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180" windowHeight="9345" tabRatio="639" firstSheet="1" activeTab="1"/>
  </bookViews>
  <sheets>
    <sheet name="Sheet1" sheetId="1" state="hidden" r:id="rId1"/>
    <sheet name="Index" sheetId="2" r:id="rId2"/>
    <sheet name="B Emery" sheetId="3" r:id="rId3"/>
    <sheet name="M Beswick" sheetId="4" r:id="rId4"/>
    <sheet name="J Lazarus" sheetId="5" r:id="rId5"/>
    <sheet name="M Lee" sheetId="6" r:id="rId6"/>
    <sheet name="I Prosser" sheetId="7" r:id="rId7"/>
    <sheet name="L Rollason" sheetId="8" r:id="rId8"/>
    <sheet name="J Thomas" sheetId="9" r:id="rId9"/>
    <sheet name="A Walker" sheetId="10" r:id="rId10"/>
    <sheet name="C Bolt" sheetId="11" state="hidden" r:id="rId11"/>
    <sheet name="J O'Sullivan" sheetId="12" state="hidden" r:id="rId12"/>
    <sheet name="T Barlow" sheetId="13" r:id="rId13"/>
    <sheet name="P Bucks" sheetId="14" r:id="rId14"/>
    <sheet name="J Chittleburgh" sheetId="15" r:id="rId15"/>
    <sheet name="C Elliott" sheetId="16" r:id="rId16"/>
    <sheet name="R Goldson" sheetId="17" r:id="rId17"/>
    <sheet name="M Lloyd" sheetId="18" r:id="rId18"/>
    <sheet name="J May" sheetId="19" r:id="rId19"/>
    <sheet name="S Walker" sheetId="20" r:id="rId20"/>
    <sheet name="Hospitality received" sheetId="21" r:id="rId21"/>
    <sheet name="Codes" sheetId="22" state="hidden" r:id="rId22"/>
  </sheets>
  <definedNames/>
  <calcPr fullCalcOnLoad="1"/>
</workbook>
</file>

<file path=xl/sharedStrings.xml><?xml version="1.0" encoding="utf-8"?>
<sst xmlns="http://schemas.openxmlformats.org/spreadsheetml/2006/main" count="739" uniqueCount="298">
  <si>
    <t>Accom / Meals</t>
  </si>
  <si>
    <t>Accom
 / Meals</t>
  </si>
  <si>
    <t>When completed sent to the board member's PA for verification</t>
  </si>
  <si>
    <r>
      <t xml:space="preserve">The board business expenses submission should be prepared quarterly by </t>
    </r>
    <r>
      <rPr>
        <sz val="10"/>
        <color indexed="10"/>
        <rFont val="Arial"/>
        <family val="2"/>
      </rPr>
      <t>xx/xx</t>
    </r>
  </si>
  <si>
    <t>In Vision, open the spreadsheet named 'Board Business Expenses' for the previous quarter</t>
  </si>
  <si>
    <t>Save a version for the current quarter in the folder for the final month of the quarter</t>
  </si>
  <si>
    <t>When all entries have been inputted, the data should be sorted by Date</t>
  </si>
  <si>
    <t xml:space="preserve">Update the Period in row 4 of the Bill Emery worksheet to the months relating to the current quarter </t>
  </si>
  <si>
    <t>Select Vision - Recalculate - Workbook. This will update each employee sheet with any postings to their employee code</t>
  </si>
  <si>
    <t>Working lunches currently only allocated to collective employee number 777777</t>
  </si>
  <si>
    <t>Staff &amp; Client entertainment must now be allocated to a employee number</t>
  </si>
  <si>
    <t>Do we need destinations for taxi journeys, tube journeys etc</t>
  </si>
  <si>
    <t>Hospitality given and received (received to be provided by HR)</t>
  </si>
  <si>
    <t>Subscriptions (professional bodies, periodicals, newspapers)</t>
  </si>
  <si>
    <t>Travel &amp; Subsistence (air, rail, car hire, mileage, hotel, subsistence)</t>
  </si>
  <si>
    <t>Chart of Accounts</t>
  </si>
  <si>
    <t>C1010</t>
  </si>
  <si>
    <t>C1055</t>
  </si>
  <si>
    <t>C1056</t>
  </si>
  <si>
    <t>Overseas Travel</t>
  </si>
  <si>
    <t>Mileage Allowance</t>
  </si>
  <si>
    <t>Rail Travel</t>
  </si>
  <si>
    <t>Taxi fares</t>
  </si>
  <si>
    <t>Other fares</t>
  </si>
  <si>
    <t>Car hire</t>
  </si>
  <si>
    <t>Air Travel</t>
  </si>
  <si>
    <t>Car lease deduction</t>
  </si>
  <si>
    <t>Flat rate meals allowance</t>
  </si>
  <si>
    <t>Actual costs (hotels etc)</t>
  </si>
  <si>
    <t>Overseas subsistence</t>
  </si>
  <si>
    <t>C1100</t>
  </si>
  <si>
    <t>Incidental expenses</t>
  </si>
  <si>
    <t>Flat rate subsistence</t>
  </si>
  <si>
    <t>C1104</t>
  </si>
  <si>
    <t>C1103</t>
  </si>
  <si>
    <t>C1057</t>
  </si>
  <si>
    <t>C1053</t>
  </si>
  <si>
    <t>C1054</t>
  </si>
  <si>
    <t>C1052</t>
  </si>
  <si>
    <t>C1051</t>
  </si>
  <si>
    <t>C1101</t>
  </si>
  <si>
    <t>C1102</t>
  </si>
  <si>
    <t>OFFICE OF RAIL REGULATION</t>
  </si>
  <si>
    <t>Name</t>
  </si>
  <si>
    <t>Business Expenses</t>
  </si>
  <si>
    <t>DATES</t>
  </si>
  <si>
    <t>DESTINATION</t>
  </si>
  <si>
    <t>PURPOSE</t>
  </si>
  <si>
    <t>Air</t>
  </si>
  <si>
    <t>Rail</t>
  </si>
  <si>
    <t>OTHER</t>
  </si>
  <si>
    <t>TRAVEL</t>
  </si>
  <si>
    <t>(including hospitality given)</t>
  </si>
  <si>
    <t>Jeremy Chittleburgh</t>
  </si>
  <si>
    <t>TOTAL</t>
  </si>
  <si>
    <t>COST</t>
  </si>
  <si>
    <t>Bill Emery</t>
  </si>
  <si>
    <t>Chief Executive</t>
  </si>
  <si>
    <t>Michael Beswick</t>
  </si>
  <si>
    <t>Executive director</t>
  </si>
  <si>
    <t>Michael Lee</t>
  </si>
  <si>
    <t>Non Executive Director</t>
  </si>
  <si>
    <t>Juliet Lazarus</t>
  </si>
  <si>
    <t>Ian Prosser</t>
  </si>
  <si>
    <t>Lynda Rollason</t>
  </si>
  <si>
    <t>John Thomas</t>
  </si>
  <si>
    <t>Chris Bolt</t>
  </si>
  <si>
    <t>Chairman</t>
  </si>
  <si>
    <t>Anna Walker</t>
  </si>
  <si>
    <t>Peter Bucks</t>
  </si>
  <si>
    <t>Chris Elliott</t>
  </si>
  <si>
    <t>Jane May</t>
  </si>
  <si>
    <t>Richard Goldson</t>
  </si>
  <si>
    <t>Jim O'Sullivan</t>
  </si>
  <si>
    <t>This schedule has been prepared to include all travel, subsistence, hospitality and other items directly attributable to the employee</t>
  </si>
  <si>
    <t>Procedure</t>
  </si>
  <si>
    <t>Include</t>
  </si>
  <si>
    <t>Exclude</t>
  </si>
  <si>
    <t xml:space="preserve">Individual training courses and seminars </t>
  </si>
  <si>
    <t>C1400</t>
  </si>
  <si>
    <t>C1499</t>
  </si>
  <si>
    <t>Board members - Business expenses submission</t>
  </si>
  <si>
    <t>ORR issues to resolve</t>
  </si>
  <si>
    <t>Teas &amp; Coffees and Working lunches are currently recorded under the employee code 777777</t>
  </si>
  <si>
    <t>Scope of Business Expense submission</t>
  </si>
  <si>
    <t>Include more information in Description field from Redfern invoices (Origin &amp; Destination codes)</t>
  </si>
  <si>
    <t>Include more information in Description field from Expotel invoices (Date of stay &amp; Location)</t>
  </si>
  <si>
    <t>NAME</t>
  </si>
  <si>
    <t>ORGANISATION</t>
  </si>
  <si>
    <t>DETAILS OF HOSPITALITY</t>
  </si>
  <si>
    <t>DATE</t>
  </si>
  <si>
    <t>Board members</t>
  </si>
  <si>
    <t>This schedule has been prepared on a cash basis and so includes those items which have been paid by ORR during the period in question</t>
  </si>
  <si>
    <t>Hospitality received</t>
  </si>
  <si>
    <t>Non executive director</t>
  </si>
  <si>
    <t>Hospitality Received</t>
  </si>
  <si>
    <t>All Board members</t>
  </si>
  <si>
    <t>left ORR on 31 March 2009</t>
  </si>
  <si>
    <t>left ORR on 4 July 2009</t>
  </si>
  <si>
    <t>Taxi / Car / Bus</t>
  </si>
  <si>
    <t>Tracey Barlow</t>
  </si>
  <si>
    <t>Steve Walker</t>
  </si>
  <si>
    <t>Mike Lloyd</t>
  </si>
  <si>
    <t>Non executive director (to 31 March 2010)</t>
  </si>
  <si>
    <t xml:space="preserve">Chairman </t>
  </si>
  <si>
    <t>2010-11</t>
  </si>
  <si>
    <t>London - Glasgow</t>
  </si>
  <si>
    <t>Quarter 2</t>
  </si>
  <si>
    <t>1 July 2010 - 30 September 2010</t>
  </si>
  <si>
    <t>Stevenage - York</t>
  </si>
  <si>
    <t>Welwyn North - Stevenage</t>
  </si>
  <si>
    <t>London - Birmingham</t>
  </si>
  <si>
    <t>London - Swansea</t>
  </si>
  <si>
    <t>London - Peterborough</t>
  </si>
  <si>
    <t>Peterborough - York</t>
  </si>
  <si>
    <t>London - Woking</t>
  </si>
  <si>
    <t>London - Windsor</t>
  </si>
  <si>
    <t>Liverpool - London</t>
  </si>
  <si>
    <t>London - Liverpool</t>
  </si>
  <si>
    <t>Coventry - Sheffield</t>
  </si>
  <si>
    <t>N/A</t>
  </si>
  <si>
    <t>Top up ORR Oyster Card for business travel around London</t>
  </si>
  <si>
    <t>Glasgow - Bristol</t>
  </si>
  <si>
    <t>Attendance at ICE Lecture and dinner</t>
  </si>
  <si>
    <t>Dinner meeting with Sir R McNulty, I Dobbs, P McMahon &amp; M Beswick</t>
  </si>
  <si>
    <t>Refund of overspend on GPC card for entertaining</t>
  </si>
  <si>
    <t>Travel by air to Glasgow to visit ORR Office</t>
  </si>
  <si>
    <t>Glasgow - London</t>
  </si>
  <si>
    <t>London - Gatwick</t>
  </si>
  <si>
    <t>Gatwick - London</t>
  </si>
  <si>
    <t>Podgorica Airport - Podgorica</t>
  </si>
  <si>
    <t xml:space="preserve">Podgorica - Podgorica Airport </t>
  </si>
  <si>
    <t>Tube journeys taken whilst on ORR Business between 11th May and 22nd June 2010</t>
  </si>
  <si>
    <t>Paddington - Oxford</t>
  </si>
  <si>
    <t>Glasgow - Welwyn North</t>
  </si>
  <si>
    <t>Glasgow Airport - Buchanan House</t>
  </si>
  <si>
    <t>Car parking fees at Luton Airport for flight to Glasgow</t>
  </si>
  <si>
    <t>Stansted - Glasgow</t>
  </si>
  <si>
    <t>Buchanan House</t>
  </si>
  <si>
    <t>Glasgow Airport - Glasgow</t>
  </si>
  <si>
    <t>Car parking fees at Heathrow for flight to Glasgow</t>
  </si>
  <si>
    <t>One night's accomodation at Park Inn by Radisson, York in order to attend team meeting</t>
  </si>
  <si>
    <t>Fees relating to flight to Glasgow to attend meeting with Transport Scotland</t>
  </si>
  <si>
    <t>London - Brussels</t>
  </si>
  <si>
    <t>London - 
Ashford</t>
  </si>
  <si>
    <t xml:space="preserve">London - 
Oxford </t>
  </si>
  <si>
    <t xml:space="preserve">London - 
Glasgow </t>
  </si>
  <si>
    <t>London - 
York</t>
  </si>
  <si>
    <t>York - 
London</t>
  </si>
  <si>
    <t xml:space="preserve">Guildford - Heathrow </t>
  </si>
  <si>
    <t>Rugby - 
London</t>
  </si>
  <si>
    <t>London - 
Rugby</t>
  </si>
  <si>
    <t>London - 
Glasgow</t>
  </si>
  <si>
    <t>York - 
Sheffield</t>
  </si>
  <si>
    <t>London - 
Bristol</t>
  </si>
  <si>
    <t>13/05/2010 14/05/2010</t>
  </si>
  <si>
    <t>Luton - 
Glasgow</t>
  </si>
  <si>
    <t xml:space="preserve">One night's accomodation at Atel Chambord Hotel in Brussels in order to attend CERRE's Board meeting </t>
  </si>
  <si>
    <t>London - Brussells</t>
  </si>
  <si>
    <t>28/072010</t>
  </si>
  <si>
    <t>Finsbury Park - Letchworth Garden City</t>
  </si>
  <si>
    <t>Edinburgh - London</t>
  </si>
  <si>
    <t>One night's accomodation at Jolly St Ermins Hotel in order to attend ORR board meeting</t>
  </si>
  <si>
    <t>Travel by rail to London to attend Board meeting</t>
  </si>
  <si>
    <t>Car parking at Woking station to attend Board meeting</t>
  </si>
  <si>
    <t>Car parking at Woking station to attend Board workshop</t>
  </si>
  <si>
    <t>Ilfracombe - Tiverton</t>
  </si>
  <si>
    <t>Guildford - London</t>
  </si>
  <si>
    <t>Car parking at Tiverton station to attend NED meeting and Board meeting</t>
  </si>
  <si>
    <t>Kemble Street - Euston</t>
  </si>
  <si>
    <t>Travel by taxi to Euston following NEDs meeting and Board workshop</t>
  </si>
  <si>
    <t>Leighton Buzzard - London</t>
  </si>
  <si>
    <t>Meeting refreshments while attending inspection prelim with T Cox.</t>
  </si>
  <si>
    <t>London - Leighton Buzzard</t>
  </si>
  <si>
    <t>Car parking at Leighton Buzzard (10 x tickets)</t>
  </si>
  <si>
    <t xml:space="preserve">Car parking at Stansted Airport for flight to attend meeting with Transport Scotland </t>
  </si>
  <si>
    <t>Car parking at station to attend DG meeting</t>
  </si>
  <si>
    <t>Car parking at Crewe station to attend Board workshop</t>
  </si>
  <si>
    <t>Car parking at Crewe station to attend Board meeting</t>
  </si>
  <si>
    <t>Car parking at Crewe station to attend RIAC meeting</t>
  </si>
  <si>
    <t>Car parking at Crewe station to attend Network Rail members briefing</t>
  </si>
  <si>
    <t>Car parking at Crewe station to attend NED dinner and board meeting</t>
  </si>
  <si>
    <t>Car parking while attending PR13 workship</t>
  </si>
  <si>
    <t>Reading - London</t>
  </si>
  <si>
    <t>Reading - Birmingham</t>
  </si>
  <si>
    <t>Car parking at Woking station to attend Safety Regulation Committee meeting</t>
  </si>
  <si>
    <t>One night's accomodation at the Kingsley by Thistle hotel in order to attend Periodic Review workshop</t>
  </si>
  <si>
    <t>Rail journey to Glasgow to attend meeting with Transport Scotland</t>
  </si>
  <si>
    <t>Rail journey to York to attend DG meeting</t>
  </si>
  <si>
    <t xml:space="preserve">Rail journey to Sheffield following DG meeting </t>
  </si>
  <si>
    <t>Rail journey to Bristol to attend DG meeting</t>
  </si>
  <si>
    <t>Return rail journey to Oxford to attend Transport Group quarterly meeting</t>
  </si>
  <si>
    <t>Taxi journey to meeting with Partnerships UK (taxi used for speed)</t>
  </si>
  <si>
    <t>Taxi journey to Buchanan House (Transport Scotland) because plane late</t>
  </si>
  <si>
    <t>Bus journey to airport after attending meeting with Transport Scotland &amp; Network Rail</t>
  </si>
  <si>
    <t>Return rail journey to Stevenage to attend DG meeting</t>
  </si>
  <si>
    <t>Rail journey to Welwyn North following meeting with Transport Scotland and Network Rail</t>
  </si>
  <si>
    <t>Return rail journey to York to attend DG meeting</t>
  </si>
  <si>
    <t>Return rail journey to Birmingham to attend meetings with Crosscountry, Centro and  ORR staff.</t>
  </si>
  <si>
    <t>Rail journey to London following DG meeting</t>
  </si>
  <si>
    <t>Return rail journey to Letchworth to attend Potters Bar inquest</t>
  </si>
  <si>
    <t>Taxi journeys during visit to Leeds Office (2 cabs each way, 4 passengers each way)</t>
  </si>
  <si>
    <t>Return car journey to Heathrow for flight to Glasgow (visit to ORR office)</t>
  </si>
  <si>
    <t>Bus journey from Glasgow Airport during visit to ORR Glasgow (ticket also purchased for C Donaldson)</t>
  </si>
  <si>
    <t>Taxi journeys during visit to ORR Glasgow office (3 journeys taken with C Donaldson)</t>
  </si>
  <si>
    <t>Return rail journey to Ashford to attend meeting at Eurotunnel HQ  in Calais</t>
  </si>
  <si>
    <t>Rail journey to Liverpool to attend National Rail Conference</t>
  </si>
  <si>
    <t>Rail journey to London following National Rail Conference</t>
  </si>
  <si>
    <t>Return rail journey to Windsor to attend engagement at Windsor Leadership Trust</t>
  </si>
  <si>
    <t>Return rail journey to Oxford to attend meeting at Unipart</t>
  </si>
  <si>
    <t>Kemble Street - Westminster</t>
  </si>
  <si>
    <t>Refund received for travel expenses from European Rail Agency (ERA) relating to attendance at their events</t>
  </si>
  <si>
    <t>Rail journey to Sheffield following Network Rail meeting</t>
  </si>
  <si>
    <t>Rail journey from Glasgow following meeting with Transport Scotland</t>
  </si>
  <si>
    <t xml:space="preserve">Return Eurostar journey to Brussels  to attend CERRE Board meeting </t>
  </si>
  <si>
    <t>Return Eurostar journey to Brussels to attend meetings with Community of European Railway and Infrastructure, European Infrastructure Managers, DG MOVE - European Commission</t>
  </si>
  <si>
    <t>Return rail journey to London to attend Incentives workshop and Audit Committee meeting</t>
  </si>
  <si>
    <t>Return rail journey to London to attend Board meeting</t>
  </si>
  <si>
    <t>Return flight to London to attend Periodic Review workshop</t>
  </si>
  <si>
    <t>Flight to London to attend Asset Management meeting</t>
  </si>
  <si>
    <t>Flight to London to attend ORR Board review and Information Architecture Overview</t>
  </si>
  <si>
    <t>Flight to Bristol following meeting with Transport Scotland</t>
  </si>
  <si>
    <t>Flight to Glasgow to attend meeting with Transport Scotland &amp; Network Rail</t>
  </si>
  <si>
    <t>Flight to Glasgow to attend meeting with Transport Scotland</t>
  </si>
  <si>
    <t>Flight to Glasgow to visit ORR office - flight cancelled (refund - flight paid for in Q1)</t>
  </si>
  <si>
    <t>Flight from Glasgow following visit from ORR office - flight cancelled (refund)</t>
  </si>
  <si>
    <t>Flight to Glasgow to visit ORR Office - flight cancelled</t>
  </si>
  <si>
    <t>Return journey in private car to Woking to attend Board meeting</t>
  </si>
  <si>
    <t>Return journey in private car to Woking to attend Board workshop</t>
  </si>
  <si>
    <t>Return rail journey to London to attend Board workshop</t>
  </si>
  <si>
    <t>Rail journey to London to attend Board meeting</t>
  </si>
  <si>
    <t>Return journey in private car to Tiverton to attend NED meeting and Board meeting</t>
  </si>
  <si>
    <t>Return journey by rail to London to attend NED meeting and Board meeting</t>
  </si>
  <si>
    <t>Return journey in private car to Woking to attend Safety Regulation Committee meeting</t>
  </si>
  <si>
    <t>Return rail journey to London to attend Safety Regulation Committee meeting</t>
  </si>
  <si>
    <r>
      <t xml:space="preserve">Return </t>
    </r>
    <r>
      <rPr>
        <sz val="10"/>
        <color indexed="8"/>
        <rFont val="Arial"/>
        <family val="2"/>
      </rPr>
      <t>rail journey to London to attend Board workshop</t>
    </r>
  </si>
  <si>
    <t>Rail journey to London to attend Board Effectiveness consultants interviews</t>
  </si>
  <si>
    <t>Rail journey to London to attend NEDs meeting and Board workshop</t>
  </si>
  <si>
    <t>Rail journey to London to attend Network Rail members meeting</t>
  </si>
  <si>
    <t>Rail journey to London to attend HMRI inspection</t>
  </si>
  <si>
    <t>Rail journey to Leighton Buzzard following Board meeting</t>
  </si>
  <si>
    <t>Return rail journey to London to attend meeting with V. Grand and PR13 meeting</t>
  </si>
  <si>
    <t>Return rail journey to London to attend Remco meeting</t>
  </si>
  <si>
    <t>Return rail journey to London to attend Board Risk workshop</t>
  </si>
  <si>
    <t>Return rail journey to London to attend Board Safety briefing</t>
  </si>
  <si>
    <t>Return rail journey to London to attend periodic review workshop</t>
  </si>
  <si>
    <t>Return rail journey to London to attend RIAC meeting</t>
  </si>
  <si>
    <t>Return rail journey to London to attend Network Rail members briefing</t>
  </si>
  <si>
    <t>Return rail journey to London to attend NED dinner and board meeting</t>
  </si>
  <si>
    <t>Return rail journey to  London to attend Safety Regulation Committee meeting</t>
  </si>
  <si>
    <t>Return rail journey to London to attend Railway Advisory Committee</t>
  </si>
  <si>
    <t>Return rail journey to London to attend RAE meeting with Anna Walker</t>
  </si>
  <si>
    <t>Return rail journey to London to attend Periodic Review workshop</t>
  </si>
  <si>
    <t>Return rail journey to London to attend Network Rail members meeting</t>
  </si>
  <si>
    <t>Return rail journey to London to attend Safety Management Systems briefing</t>
  </si>
  <si>
    <t>Return rail journey to London to attend ORR Safety Regulation Committee meeting</t>
  </si>
  <si>
    <t>Return rail journey to London to attend Board awayday</t>
  </si>
  <si>
    <t>Return rail journey to London to attend ORR/NR board dinner</t>
  </si>
  <si>
    <t>Return rail journey to Birmingham to take part cab ride with rail safety staff</t>
  </si>
  <si>
    <t>1 year senior rail card for business travel purposes - paid for on the basis of savings made on rail journeys</t>
  </si>
  <si>
    <t>Car parking at Crewe station to attend periodic review workshop</t>
  </si>
  <si>
    <t>National Rail conference, Liverpool</t>
  </si>
  <si>
    <t>Anna Walker: Dinner the evening before</t>
  </si>
  <si>
    <t>Brussels visit</t>
  </si>
  <si>
    <t>Anna Walker: Lunch</t>
  </si>
  <si>
    <t>Rick Haythornthwaite</t>
  </si>
  <si>
    <t>Anna Walker: Cinnamon Club, 8am</t>
  </si>
  <si>
    <t>National Rail Contractors Group Dinner</t>
  </si>
  <si>
    <t>Anna Walker: Dinner</t>
  </si>
  <si>
    <t>National Rail Awards</t>
  </si>
  <si>
    <t>Anna Walker: Grosvenor House Hotel</t>
  </si>
  <si>
    <t>London Transport Museum Dinner</t>
  </si>
  <si>
    <t>Anna Walker: Paul Hamlyn Hall, Royal Opera House</t>
  </si>
  <si>
    <t>ATOC</t>
  </si>
  <si>
    <t xml:space="preserve">Richard Goldson: lunch with Richard Davies </t>
  </si>
  <si>
    <t>Travel by rail to Rugby to attend joint visit with ORR Inspector</t>
  </si>
  <si>
    <t>Travel by rail to London following joint visit with ORR Inspector</t>
  </si>
  <si>
    <t>Travel by rail to Swansea to attend joint inspection with Liesel Von Metz</t>
  </si>
  <si>
    <t>One night's accomodation at the Dragon Hotel, Swansea in order to attend joint visit with Liesel Von Metz</t>
  </si>
  <si>
    <t>Travel by rail to Peterborough to attend joint visit with ORR Inspector</t>
  </si>
  <si>
    <t>Travel by rail to York to attend team meeting</t>
  </si>
  <si>
    <t>Travel by rail to London following team meeting</t>
  </si>
  <si>
    <t>Ticket cancelled and refunded (more flexible ticket required?)</t>
  </si>
  <si>
    <t>Travel by rail to Woking to attend meeting with DfT</t>
  </si>
  <si>
    <t>Home 
- Woking</t>
  </si>
  <si>
    <t>Woking 
- London</t>
  </si>
  <si>
    <t>Tiverton
- London</t>
  </si>
  <si>
    <t>Crewe
- London</t>
  </si>
  <si>
    <t>Crewe 
- London</t>
  </si>
  <si>
    <t>Subsistence while in Podgorica (refunded by EU)</t>
  </si>
  <si>
    <t>Taxi journey from Podgorica Airport to Podgorica (refunded by EU)</t>
  </si>
  <si>
    <t>Taxi journey from Podgorica to Podgorica Airport (refunded by EU)</t>
  </si>
  <si>
    <t>Rail journey to Gatwick for flight to Montenegro to advise on rail regulation (refunded by EU)</t>
  </si>
  <si>
    <t>Rail journey from Gatwick following return flight from Montenegro (refunded by EU)</t>
  </si>
  <si>
    <t>11/05/2010 22/06/2010</t>
  </si>
  <si>
    <t>06/08/2010  08/08/2010</t>
  </si>
  <si>
    <t>19/07/2010  20/07/2010</t>
  </si>
  <si>
    <t>19/07/2010 20/07/2010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</si>
</sst>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
    <numFmt numFmtId="166" formatCode="mmm\-yyyy"/>
    <numFmt numFmtId="167" formatCode="&quot;Yes&quot;;&quot;Yes&quot;;&quot;No&quot;"/>
    <numFmt numFmtId="168" formatCode="&quot;True&quot;;&quot;True&quot;;&quot;False&quot;"/>
    <numFmt numFmtId="169" formatCode="&quot;On&quot;;&quot;On&quot;;&quot;Off&quot;"/>
    <numFmt numFmtId="170" formatCode="[$€-2]\ #,##0.00_);[Red]\([$€-2]\ #,##0.00\)"/>
    <numFmt numFmtId="171" formatCode="[$-809]dd\ mmmm\ yyyy"/>
    <numFmt numFmtId="172" formatCode="&quot;£&quot;#,##0"/>
    <numFmt numFmtId="173" formatCode="[$€-2]\ #,##0.00;[Red]\-[$€-2]\ #,##0.00"/>
    <numFmt numFmtId="174" formatCode="[$€-2]\ #,##0.00"/>
  </numFmts>
  <fonts count="18">
    <font>
      <sz val="10"/>
      <name val="Arial"/>
      <family val="0"/>
    </font>
    <font>
      <b/>
      <sz val="10"/>
      <name val="Arial"/>
      <family val="2"/>
    </font>
    <font>
      <b/>
      <sz val="10"/>
      <color indexed="12"/>
      <name val="Arial"/>
      <family val="2"/>
    </font>
    <font>
      <sz val="8"/>
      <name val="Arial"/>
      <family val="0"/>
    </font>
    <font>
      <sz val="10"/>
      <color indexed="10"/>
      <name val="Arial"/>
      <family val="2"/>
    </font>
    <font>
      <sz val="11"/>
      <name val="ＭＳ 明朝"/>
      <family val="1"/>
    </font>
    <font>
      <u val="single"/>
      <sz val="10"/>
      <color indexed="36"/>
      <name val="Arial"/>
      <family val="0"/>
    </font>
    <font>
      <u val="single"/>
      <sz val="10"/>
      <color indexed="12"/>
      <name val="Arial"/>
      <family val="0"/>
    </font>
    <font>
      <sz val="10"/>
      <name val="MS Sans Serif"/>
      <family val="0"/>
    </font>
    <font>
      <b/>
      <sz val="11"/>
      <name val="Arial"/>
      <family val="2"/>
    </font>
    <font>
      <sz val="11"/>
      <name val="Arial"/>
      <family val="2"/>
    </font>
    <font>
      <b/>
      <sz val="11"/>
      <color indexed="12"/>
      <name val="Arial"/>
      <family val="2"/>
    </font>
    <font>
      <sz val="10"/>
      <color indexed="12"/>
      <name val="Arial"/>
      <family val="0"/>
    </font>
    <font>
      <sz val="10"/>
      <color indexed="8"/>
      <name val="Arial"/>
      <family val="2"/>
    </font>
    <font>
      <b/>
      <sz val="10"/>
      <color indexed="23"/>
      <name val="Arial"/>
      <family val="2"/>
    </font>
    <font>
      <sz val="10"/>
      <color indexed="23"/>
      <name val="Arial"/>
      <family val="2"/>
    </font>
    <font>
      <sz val="10"/>
      <color indexed="39"/>
      <name val="Arial"/>
      <family val="0"/>
    </font>
    <font>
      <sz val="9"/>
      <color indexed="8"/>
      <name val="Arial"/>
      <family val="2"/>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indexed="47"/>
        <bgColor indexed="64"/>
      </patternFill>
    </fill>
  </fills>
  <borders count="36">
    <border>
      <left/>
      <right/>
      <top/>
      <bottom/>
      <diagonal/>
    </border>
    <border>
      <left style="medium"/>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medium"/>
      <bottom>
        <color indexed="63"/>
      </bottom>
    </border>
    <border>
      <left style="thin"/>
      <right style="thin"/>
      <top style="medium"/>
      <bottom>
        <color indexed="63"/>
      </bottom>
    </border>
    <border>
      <left style="thin"/>
      <right style="thin"/>
      <top>
        <color indexed="63"/>
      </top>
      <bottom style="thin"/>
    </border>
    <border>
      <left style="medium"/>
      <right>
        <color indexed="63"/>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style="medium"/>
      <top style="thin"/>
      <bottom style="thin"/>
    </border>
    <border>
      <left>
        <color indexed="63"/>
      </left>
      <right style="thin"/>
      <top style="medium"/>
      <bottom>
        <color indexed="63"/>
      </bottom>
    </border>
    <border>
      <left style="thin"/>
      <right style="thin"/>
      <top style="thin"/>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style="thin"/>
      <right style="medium"/>
      <top>
        <color indexed="63"/>
      </top>
      <bottom style="medium"/>
    </border>
    <border>
      <left style="thin"/>
      <right style="medium"/>
      <top>
        <color indexed="63"/>
      </top>
      <bottom style="thin"/>
    </border>
    <border>
      <left style="thin"/>
      <right>
        <color indexed="63"/>
      </right>
      <top style="thin"/>
      <bottom>
        <color indexed="63"/>
      </bottom>
    </border>
    <border>
      <left>
        <color indexed="63"/>
      </left>
      <right style="medium"/>
      <top style="thin"/>
      <bottom style="thin"/>
    </border>
    <border>
      <left style="thin"/>
      <right>
        <color indexed="63"/>
      </right>
      <top style="medium"/>
      <bottom>
        <color indexed="63"/>
      </bottom>
    </border>
  </borders>
  <cellStyleXfs count="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9" fontId="0" fillId="0" borderId="0" applyFont="0" applyFill="0" applyBorder="0" applyAlignment="0" applyProtection="0"/>
    <xf numFmtId="0" fontId="8" fillId="0" borderId="0" applyNumberFormat="0" applyFont="0" applyFill="0" applyBorder="0" applyAlignment="0" applyProtection="0"/>
  </cellStyleXfs>
  <cellXfs count="487">
    <xf numFmtId="0" fontId="0" fillId="0" borderId="0" xfId="0" applyAlignment="1">
      <alignment/>
    </xf>
    <xf numFmtId="0" fontId="0" fillId="2" borderId="0" xfId="0" applyFill="1" applyAlignment="1">
      <alignment/>
    </xf>
    <xf numFmtId="0" fontId="1" fillId="2" borderId="0" xfId="0" applyFont="1" applyFill="1" applyAlignment="1">
      <alignment/>
    </xf>
    <xf numFmtId="0" fontId="2" fillId="2" borderId="0" xfId="0" applyFont="1" applyFill="1" applyAlignment="1">
      <alignment/>
    </xf>
    <xf numFmtId="0" fontId="0" fillId="2" borderId="0" xfId="0" applyFill="1" applyAlignment="1">
      <alignment wrapText="1"/>
    </xf>
    <xf numFmtId="0" fontId="0" fillId="3" borderId="1" xfId="0" applyFill="1" applyBorder="1" applyAlignment="1">
      <alignment wrapText="1"/>
    </xf>
    <xf numFmtId="0" fontId="0" fillId="3" borderId="2" xfId="0" applyFill="1" applyBorder="1" applyAlignment="1">
      <alignment wrapText="1"/>
    </xf>
    <xf numFmtId="0" fontId="0" fillId="3" borderId="3" xfId="0" applyFill="1" applyBorder="1" applyAlignment="1">
      <alignment horizontal="center" vertical="top" wrapText="1"/>
    </xf>
    <xf numFmtId="0" fontId="0" fillId="3" borderId="4" xfId="0" applyFill="1" applyBorder="1" applyAlignment="1">
      <alignment horizontal="center" vertical="top" wrapText="1"/>
    </xf>
    <xf numFmtId="0" fontId="0" fillId="3" borderId="5" xfId="0" applyFill="1" applyBorder="1" applyAlignment="1">
      <alignment horizontal="center" vertical="top" wrapText="1"/>
    </xf>
    <xf numFmtId="0" fontId="1" fillId="3" borderId="6" xfId="0" applyFont="1" applyFill="1" applyBorder="1" applyAlignment="1">
      <alignment horizontal="center"/>
    </xf>
    <xf numFmtId="0" fontId="1" fillId="3" borderId="7" xfId="0" applyFont="1" applyFill="1" applyBorder="1" applyAlignment="1">
      <alignment/>
    </xf>
    <xf numFmtId="0" fontId="0" fillId="3" borderId="8" xfId="0" applyFill="1" applyBorder="1" applyAlignment="1">
      <alignment wrapText="1"/>
    </xf>
    <xf numFmtId="0" fontId="0" fillId="0" borderId="9"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1" fillId="3" borderId="7" xfId="0" applyFont="1" applyFill="1" applyBorder="1" applyAlignment="1">
      <alignment horizontal="center"/>
    </xf>
    <xf numFmtId="0" fontId="1" fillId="3" borderId="20" xfId="0" applyFont="1" applyFill="1" applyBorder="1" applyAlignment="1">
      <alignment horizontal="center"/>
    </xf>
    <xf numFmtId="0" fontId="0" fillId="0" borderId="9" xfId="0" applyFill="1" applyBorder="1" applyAlignment="1">
      <alignment vertical="top" wrapText="1"/>
    </xf>
    <xf numFmtId="0" fontId="0" fillId="0" borderId="10" xfId="0" applyFill="1" applyBorder="1" applyAlignment="1">
      <alignment vertical="top" wrapText="1"/>
    </xf>
    <xf numFmtId="0" fontId="0" fillId="0" borderId="0" xfId="0" applyFill="1" applyBorder="1" applyAlignment="1">
      <alignment vertical="top" wrapText="1"/>
    </xf>
    <xf numFmtId="0" fontId="1" fillId="3" borderId="21" xfId="0" applyFont="1" applyFill="1" applyBorder="1" applyAlignment="1">
      <alignment horizontal="center" vertical="top" wrapText="1"/>
    </xf>
    <xf numFmtId="0" fontId="1" fillId="3" borderId="22" xfId="0" applyFont="1" applyFill="1" applyBorder="1" applyAlignment="1">
      <alignment horizontal="center" vertical="top" wrapText="1"/>
    </xf>
    <xf numFmtId="164" fontId="0" fillId="0" borderId="11" xfId="0" applyNumberFormat="1" applyFill="1" applyBorder="1" applyAlignment="1">
      <alignment vertical="top" wrapText="1"/>
    </xf>
    <xf numFmtId="164" fontId="0" fillId="0" borderId="10" xfId="0" applyNumberFormat="1" applyFill="1" applyBorder="1" applyAlignment="1">
      <alignment vertical="top" wrapText="1"/>
    </xf>
    <xf numFmtId="164" fontId="0" fillId="0" borderId="12" xfId="0" applyNumberFormat="1" applyFill="1" applyBorder="1" applyAlignment="1">
      <alignment vertical="top" wrapText="1"/>
    </xf>
    <xf numFmtId="164" fontId="0" fillId="0" borderId="13" xfId="0" applyNumberFormat="1" applyFill="1" applyBorder="1" applyAlignment="1">
      <alignment vertical="top" wrapText="1"/>
    </xf>
    <xf numFmtId="164" fontId="1" fillId="0" borderId="13" xfId="0" applyNumberFormat="1" applyFont="1" applyFill="1" applyBorder="1" applyAlignment="1">
      <alignment vertical="top" wrapText="1"/>
    </xf>
    <xf numFmtId="164" fontId="1" fillId="4" borderId="23" xfId="0" applyNumberFormat="1" applyFont="1" applyFill="1" applyBorder="1" applyAlignment="1">
      <alignment vertical="top" wrapText="1"/>
    </xf>
    <xf numFmtId="0" fontId="1" fillId="4" borderId="5" xfId="0" applyFont="1" applyFill="1" applyBorder="1" applyAlignment="1">
      <alignment/>
    </xf>
    <xf numFmtId="0" fontId="1" fillId="4" borderId="3" xfId="0" applyFont="1" applyFill="1" applyBorder="1" applyAlignment="1">
      <alignment/>
    </xf>
    <xf numFmtId="0" fontId="0" fillId="4" borderId="4" xfId="0" applyFill="1" applyBorder="1" applyAlignment="1">
      <alignment/>
    </xf>
    <xf numFmtId="0" fontId="9" fillId="2" borderId="0" xfId="26" applyFont="1" applyFill="1">
      <alignment/>
      <protection/>
    </xf>
    <xf numFmtId="0" fontId="10" fillId="2" borderId="0" xfId="26" applyFont="1" applyFill="1">
      <alignment/>
      <protection/>
    </xf>
    <xf numFmtId="0" fontId="0" fillId="2" borderId="0" xfId="26" applyFill="1">
      <alignment/>
      <protection/>
    </xf>
    <xf numFmtId="0" fontId="11" fillId="2" borderId="20" xfId="26" applyFont="1" applyFill="1" applyBorder="1">
      <alignment/>
      <protection/>
    </xf>
    <xf numFmtId="0" fontId="11" fillId="2" borderId="24" xfId="26" applyFont="1" applyFill="1" applyBorder="1">
      <alignment/>
      <protection/>
    </xf>
    <xf numFmtId="0" fontId="11" fillId="2" borderId="9" xfId="26" applyFont="1" applyFill="1" applyBorder="1">
      <alignment/>
      <protection/>
    </xf>
    <xf numFmtId="0" fontId="11" fillId="2" borderId="12" xfId="26" applyFont="1" applyFill="1" applyBorder="1">
      <alignment/>
      <protection/>
    </xf>
    <xf numFmtId="0" fontId="11" fillId="2" borderId="14" xfId="26" applyFont="1" applyFill="1" applyBorder="1">
      <alignment/>
      <protection/>
    </xf>
    <xf numFmtId="0" fontId="11" fillId="2" borderId="18" xfId="26" applyFont="1" applyFill="1" applyBorder="1">
      <alignment/>
      <protection/>
    </xf>
    <xf numFmtId="164" fontId="0" fillId="0" borderId="3" xfId="0" applyNumberFormat="1" applyFill="1" applyBorder="1" applyAlignment="1">
      <alignment vertical="top" wrapText="1"/>
    </xf>
    <xf numFmtId="164" fontId="0" fillId="0" borderId="5" xfId="0" applyNumberFormat="1" applyFill="1" applyBorder="1" applyAlignment="1">
      <alignment vertical="top" wrapText="1"/>
    </xf>
    <xf numFmtId="164" fontId="0" fillId="0" borderId="4" xfId="0" applyNumberFormat="1" applyFill="1" applyBorder="1" applyAlignment="1">
      <alignment vertical="top" wrapText="1"/>
    </xf>
    <xf numFmtId="164" fontId="12" fillId="0" borderId="11" xfId="0" applyNumberFormat="1" applyFont="1" applyFill="1" applyBorder="1" applyAlignment="1">
      <alignment vertical="top" wrapText="1"/>
    </xf>
    <xf numFmtId="164" fontId="12" fillId="0" borderId="10" xfId="0" applyNumberFormat="1" applyFont="1" applyFill="1" applyBorder="1" applyAlignment="1">
      <alignment vertical="top" wrapText="1"/>
    </xf>
    <xf numFmtId="164" fontId="12" fillId="0" borderId="12" xfId="0" applyNumberFormat="1" applyFont="1" applyFill="1" applyBorder="1" applyAlignment="1">
      <alignment vertical="top" wrapText="1"/>
    </xf>
    <xf numFmtId="0" fontId="0" fillId="0" borderId="25" xfId="0" applyFill="1" applyBorder="1" applyAlignment="1">
      <alignment/>
    </xf>
    <xf numFmtId="14" fontId="0" fillId="0" borderId="9" xfId="0" applyNumberFormat="1" applyFill="1" applyBorder="1" applyAlignment="1">
      <alignment vertical="top" wrapText="1"/>
    </xf>
    <xf numFmtId="0" fontId="0" fillId="3" borderId="4" xfId="0" applyFont="1" applyFill="1" applyBorder="1" applyAlignment="1">
      <alignment horizontal="center" vertical="top" wrapText="1"/>
    </xf>
    <xf numFmtId="0" fontId="0" fillId="2" borderId="0" xfId="0" applyFill="1" applyAlignment="1">
      <alignment vertical="top"/>
    </xf>
    <xf numFmtId="164" fontId="12" fillId="0" borderId="10" xfId="22" applyNumberFormat="1" applyFont="1" applyFill="1" applyBorder="1" applyAlignment="1">
      <alignment vertical="top"/>
      <protection/>
    </xf>
    <xf numFmtId="14" fontId="0" fillId="5" borderId="9" xfId="0" applyNumberFormat="1" applyFill="1" applyBorder="1" applyAlignment="1">
      <alignment vertical="top" wrapText="1"/>
    </xf>
    <xf numFmtId="0" fontId="0" fillId="5" borderId="10" xfId="0" applyFill="1" applyBorder="1" applyAlignment="1">
      <alignment vertical="top" wrapText="1"/>
    </xf>
    <xf numFmtId="164" fontId="12" fillId="5" borderId="11" xfId="0" applyNumberFormat="1" applyFont="1" applyFill="1" applyBorder="1" applyAlignment="1">
      <alignment vertical="top" wrapText="1"/>
    </xf>
    <xf numFmtId="164" fontId="12" fillId="5" borderId="10" xfId="0" applyNumberFormat="1" applyFont="1" applyFill="1" applyBorder="1" applyAlignment="1">
      <alignment vertical="top" wrapText="1"/>
    </xf>
    <xf numFmtId="164" fontId="12" fillId="5" borderId="12" xfId="0" applyNumberFormat="1" applyFont="1" applyFill="1" applyBorder="1" applyAlignment="1">
      <alignment vertical="top" wrapText="1"/>
    </xf>
    <xf numFmtId="164" fontId="1" fillId="5" borderId="13" xfId="0" applyNumberFormat="1" applyFont="1" applyFill="1" applyBorder="1" applyAlignment="1">
      <alignment vertical="top" wrapText="1"/>
    </xf>
    <xf numFmtId="0" fontId="13" fillId="5" borderId="10" xfId="22" applyFont="1" applyFill="1" applyBorder="1" applyAlignment="1">
      <alignment vertical="top" wrapText="1"/>
      <protection/>
    </xf>
    <xf numFmtId="164" fontId="12" fillId="5" borderId="10" xfId="22" applyNumberFormat="1" applyFont="1" applyFill="1" applyBorder="1" applyAlignment="1">
      <alignment vertical="top"/>
      <protection/>
    </xf>
    <xf numFmtId="0" fontId="13" fillId="5" borderId="0" xfId="24" applyFont="1" applyFill="1" applyBorder="1" applyAlignment="1">
      <alignment vertical="top" wrapText="1"/>
      <protection/>
    </xf>
    <xf numFmtId="0" fontId="13" fillId="0" borderId="10" xfId="34" applyFont="1" applyFill="1" applyBorder="1" applyAlignment="1">
      <alignment vertical="top" wrapText="1"/>
      <protection/>
    </xf>
    <xf numFmtId="0" fontId="13" fillId="0" borderId="10" xfId="29" applyFont="1" applyFill="1" applyBorder="1" applyAlignment="1">
      <alignment vertical="top" wrapText="1"/>
      <protection/>
    </xf>
    <xf numFmtId="0" fontId="0" fillId="0" borderId="0" xfId="0" applyFont="1" applyFill="1" applyBorder="1" applyAlignment="1">
      <alignment vertical="top" wrapText="1"/>
    </xf>
    <xf numFmtId="164" fontId="12" fillId="0" borderId="10" xfId="28" applyNumberFormat="1" applyFont="1" applyFill="1" applyBorder="1" applyAlignment="1">
      <alignment vertical="top"/>
      <protection/>
    </xf>
    <xf numFmtId="0" fontId="0" fillId="5" borderId="0" xfId="0" applyFont="1" applyFill="1" applyBorder="1" applyAlignment="1">
      <alignment vertical="top" wrapText="1"/>
    </xf>
    <xf numFmtId="0" fontId="0" fillId="0" borderId="0" xfId="0" applyFill="1" applyAlignment="1">
      <alignment/>
    </xf>
    <xf numFmtId="0" fontId="13" fillId="0" borderId="10" xfId="22" applyFont="1" applyFill="1" applyBorder="1" applyAlignment="1">
      <alignment vertical="top" wrapText="1"/>
      <protection/>
    </xf>
    <xf numFmtId="0" fontId="0" fillId="3" borderId="8" xfId="0" applyFill="1" applyBorder="1" applyAlignment="1">
      <alignment vertical="top" wrapText="1"/>
    </xf>
    <xf numFmtId="0" fontId="0" fillId="0" borderId="16" xfId="0" applyFill="1" applyBorder="1" applyAlignment="1">
      <alignment vertical="top" wrapText="1"/>
    </xf>
    <xf numFmtId="0" fontId="0" fillId="0" borderId="15" xfId="0" applyFill="1" applyBorder="1" applyAlignment="1">
      <alignment vertical="top" wrapText="1"/>
    </xf>
    <xf numFmtId="0" fontId="1" fillId="3" borderId="8" xfId="0" applyFont="1" applyFill="1" applyBorder="1" applyAlignment="1">
      <alignment horizontal="center" wrapText="1"/>
    </xf>
    <xf numFmtId="0" fontId="7" fillId="2" borderId="0" xfId="21" applyFill="1" applyAlignment="1">
      <alignment/>
    </xf>
    <xf numFmtId="0" fontId="14" fillId="4" borderId="5" xfId="0" applyFont="1" applyFill="1" applyBorder="1" applyAlignment="1">
      <alignment/>
    </xf>
    <xf numFmtId="0" fontId="14" fillId="4" borderId="3" xfId="0" applyFont="1" applyFill="1" applyBorder="1" applyAlignment="1">
      <alignment/>
    </xf>
    <xf numFmtId="0" fontId="15" fillId="4" borderId="4" xfId="0" applyFont="1" applyFill="1" applyBorder="1" applyAlignment="1">
      <alignment/>
    </xf>
    <xf numFmtId="14" fontId="0" fillId="0" borderId="9" xfId="0" applyNumberFormat="1" applyFill="1" applyBorder="1" applyAlignment="1">
      <alignment horizontal="center" vertical="top" wrapText="1"/>
    </xf>
    <xf numFmtId="0" fontId="0" fillId="0" borderId="10" xfId="38" applyFont="1" applyFill="1" applyBorder="1" applyAlignment="1">
      <alignment vertical="top" wrapText="1"/>
      <protection/>
    </xf>
    <xf numFmtId="14" fontId="0" fillId="0" borderId="26" xfId="0" applyNumberFormat="1" applyFill="1" applyBorder="1" applyAlignment="1">
      <alignment vertical="top" wrapText="1"/>
    </xf>
    <xf numFmtId="0" fontId="13" fillId="0" borderId="10" xfId="28" applyFont="1" applyFill="1" applyBorder="1" applyAlignment="1">
      <alignment/>
      <protection/>
    </xf>
    <xf numFmtId="14" fontId="0" fillId="5" borderId="9" xfId="0" applyNumberFormat="1" applyFill="1" applyBorder="1" applyAlignment="1">
      <alignment horizontal="left" vertical="top" wrapText="1"/>
    </xf>
    <xf numFmtId="0" fontId="0" fillId="2" borderId="0" xfId="0" applyFont="1" applyFill="1" applyAlignment="1">
      <alignment/>
    </xf>
    <xf numFmtId="0" fontId="0" fillId="0" borderId="10" xfId="0" applyFill="1" applyBorder="1" applyAlignment="1">
      <alignment wrapText="1"/>
    </xf>
    <xf numFmtId="0" fontId="0" fillId="0" borderId="0" xfId="0" applyFill="1" applyBorder="1" applyAlignment="1">
      <alignment wrapText="1"/>
    </xf>
    <xf numFmtId="0" fontId="0" fillId="0" borderId="9" xfId="0" applyFill="1" applyBorder="1" applyAlignment="1">
      <alignment wrapText="1"/>
    </xf>
    <xf numFmtId="0" fontId="0" fillId="0" borderId="11" xfId="0" applyFill="1" applyBorder="1" applyAlignment="1">
      <alignment horizontal="center" vertical="top" wrapText="1"/>
    </xf>
    <xf numFmtId="0" fontId="0" fillId="0" borderId="10" xfId="0" applyFill="1" applyBorder="1" applyAlignment="1">
      <alignment horizontal="center" vertical="top" wrapText="1"/>
    </xf>
    <xf numFmtId="0" fontId="0" fillId="0" borderId="12" xfId="0" applyFont="1" applyFill="1" applyBorder="1" applyAlignment="1">
      <alignment horizontal="center" vertical="top" wrapText="1"/>
    </xf>
    <xf numFmtId="0" fontId="0" fillId="0" borderId="0" xfId="34" applyFont="1" applyFill="1" applyBorder="1" applyAlignment="1">
      <alignment vertical="top" wrapText="1"/>
      <protection/>
    </xf>
    <xf numFmtId="164" fontId="12" fillId="0" borderId="10" xfId="0" applyNumberFormat="1" applyFont="1" applyFill="1" applyBorder="1" applyAlignment="1">
      <alignment horizontal="right" vertical="top" wrapText="1"/>
    </xf>
    <xf numFmtId="164" fontId="12" fillId="0" borderId="12"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2" fillId="5" borderId="10" xfId="0" applyNumberFormat="1" applyFont="1" applyFill="1" applyBorder="1" applyAlignment="1">
      <alignment vertical="center" wrapText="1"/>
    </xf>
    <xf numFmtId="164" fontId="1" fillId="5" borderId="27" xfId="0" applyNumberFormat="1" applyFont="1" applyFill="1" applyBorder="1" applyAlignment="1">
      <alignment vertical="center" wrapText="1"/>
    </xf>
    <xf numFmtId="0" fontId="13" fillId="0" borderId="0" xfId="33" applyFont="1" applyFill="1" applyBorder="1" applyAlignment="1">
      <alignment vertical="center" wrapText="1"/>
      <protection/>
    </xf>
    <xf numFmtId="164" fontId="1" fillId="0" borderId="27" xfId="0" applyNumberFormat="1" applyFont="1" applyFill="1" applyBorder="1" applyAlignment="1">
      <alignment vertical="center" wrapText="1"/>
    </xf>
    <xf numFmtId="164" fontId="12" fillId="5" borderId="10" xfId="0" applyNumberFormat="1" applyFont="1" applyFill="1" applyBorder="1" applyAlignment="1">
      <alignment horizontal="right" vertical="center" wrapText="1"/>
    </xf>
    <xf numFmtId="0" fontId="12" fillId="2" borderId="0" xfId="0" applyFont="1" applyFill="1" applyAlignment="1">
      <alignment/>
    </xf>
    <xf numFmtId="0" fontId="2" fillId="0" borderId="13" xfId="0" applyFont="1" applyFill="1" applyBorder="1" applyAlignment="1">
      <alignment horizontal="center" vertical="top" wrapText="1"/>
    </xf>
    <xf numFmtId="0" fontId="12" fillId="0" borderId="19" xfId="0" applyFont="1" applyFill="1" applyBorder="1" applyAlignment="1">
      <alignment/>
    </xf>
    <xf numFmtId="0" fontId="1" fillId="3" borderId="21" xfId="0" applyFont="1" applyFill="1" applyBorder="1" applyAlignment="1">
      <alignment horizontal="center" vertical="top" wrapText="1"/>
    </xf>
    <xf numFmtId="0" fontId="1" fillId="3" borderId="22" xfId="0" applyFont="1" applyFill="1" applyBorder="1" applyAlignment="1">
      <alignment horizontal="center" vertical="top" wrapText="1"/>
    </xf>
    <xf numFmtId="0" fontId="0" fillId="0" borderId="10" xfId="0" applyFill="1" applyBorder="1" applyAlignment="1">
      <alignment horizontal="center" wrapText="1"/>
    </xf>
    <xf numFmtId="164" fontId="12" fillId="0" borderId="10" xfId="0" applyNumberFormat="1" applyFont="1" applyFill="1" applyBorder="1" applyAlignment="1">
      <alignment horizontal="right" vertical="center" wrapText="1"/>
    </xf>
    <xf numFmtId="164" fontId="1" fillId="0" borderId="13" xfId="0" applyNumberFormat="1" applyFont="1" applyFill="1" applyBorder="1" applyAlignment="1">
      <alignment horizontal="right" vertical="center" wrapText="1"/>
    </xf>
    <xf numFmtId="164" fontId="1" fillId="5" borderId="13" xfId="0" applyNumberFormat="1" applyFont="1" applyFill="1" applyBorder="1" applyAlignment="1">
      <alignment horizontal="right" vertical="center" wrapText="1"/>
    </xf>
    <xf numFmtId="164" fontId="12" fillId="0" borderId="10" xfId="0" applyNumberFormat="1" applyFont="1" applyFill="1" applyBorder="1" applyAlignment="1">
      <alignment vertical="center" wrapText="1"/>
    </xf>
    <xf numFmtId="0" fontId="0" fillId="2" borderId="0" xfId="0" applyFill="1" applyAlignment="1">
      <alignment horizontal="center"/>
    </xf>
    <xf numFmtId="0" fontId="0" fillId="4" borderId="4" xfId="0" applyFill="1" applyBorder="1" applyAlignment="1">
      <alignment horizontal="center"/>
    </xf>
    <xf numFmtId="0" fontId="0" fillId="0" borderId="15" xfId="0" applyFill="1" applyBorder="1" applyAlignment="1">
      <alignment horizontal="center"/>
    </xf>
    <xf numFmtId="0" fontId="0" fillId="2" borderId="0" xfId="0" applyFill="1" applyAlignment="1">
      <alignment horizontal="left"/>
    </xf>
    <xf numFmtId="0" fontId="1" fillId="3" borderId="7" xfId="0" applyFont="1" applyFill="1" applyBorder="1" applyAlignment="1">
      <alignment horizontal="left"/>
    </xf>
    <xf numFmtId="0" fontId="0" fillId="3" borderId="8" xfId="0" applyFill="1" applyBorder="1" applyAlignment="1">
      <alignment horizontal="left" wrapText="1"/>
    </xf>
    <xf numFmtId="0" fontId="0" fillId="0" borderId="10" xfId="0" applyFill="1" applyBorder="1" applyAlignment="1">
      <alignment horizontal="left" vertical="top" wrapText="1"/>
    </xf>
    <xf numFmtId="0" fontId="0" fillId="0" borderId="15" xfId="0" applyFill="1" applyBorder="1" applyAlignment="1">
      <alignment horizontal="left"/>
    </xf>
    <xf numFmtId="0" fontId="0" fillId="3" borderId="8" xfId="0" applyFill="1" applyBorder="1" applyAlignment="1">
      <alignment horizontal="center" wrapText="1"/>
    </xf>
    <xf numFmtId="164" fontId="0" fillId="0" borderId="11" xfId="0" applyNumberFormat="1" applyFill="1" applyBorder="1" applyAlignment="1">
      <alignment horizontal="right" vertical="top" wrapText="1"/>
    </xf>
    <xf numFmtId="164" fontId="0" fillId="0" borderId="10" xfId="0" applyNumberFormat="1" applyFill="1" applyBorder="1" applyAlignment="1">
      <alignment horizontal="right" vertical="top" wrapText="1"/>
    </xf>
    <xf numFmtId="164" fontId="0" fillId="0" borderId="12" xfId="0" applyNumberFormat="1" applyFill="1" applyBorder="1" applyAlignment="1">
      <alignment horizontal="right" vertical="top" wrapText="1"/>
    </xf>
    <xf numFmtId="164" fontId="1" fillId="0" borderId="27" xfId="0" applyNumberFormat="1" applyFont="1" applyFill="1" applyBorder="1" applyAlignment="1">
      <alignment horizontal="right" vertical="center" wrapText="1"/>
    </xf>
    <xf numFmtId="164" fontId="1" fillId="5" borderId="27" xfId="0" applyNumberFormat="1" applyFont="1" applyFill="1" applyBorder="1" applyAlignment="1">
      <alignment horizontal="right" vertical="center" wrapText="1"/>
    </xf>
    <xf numFmtId="164" fontId="0" fillId="0" borderId="13" xfId="0" applyNumberFormat="1" applyFill="1" applyBorder="1" applyAlignment="1">
      <alignment horizontal="right" vertical="top" wrapText="1"/>
    </xf>
    <xf numFmtId="164" fontId="1" fillId="4" borderId="23" xfId="0" applyNumberFormat="1" applyFont="1" applyFill="1" applyBorder="1" applyAlignment="1">
      <alignment horizontal="right" vertical="top" wrapText="1"/>
    </xf>
    <xf numFmtId="164" fontId="12" fillId="0" borderId="8" xfId="0" applyNumberFormat="1" applyFont="1" applyFill="1" applyBorder="1" applyAlignment="1">
      <alignment horizontal="right" vertical="top" wrapText="1"/>
    </xf>
    <xf numFmtId="164" fontId="12" fillId="0" borderId="11" xfId="0" applyNumberFormat="1" applyFont="1" applyFill="1" applyBorder="1" applyAlignment="1">
      <alignment horizontal="right" vertical="top" wrapText="1"/>
    </xf>
    <xf numFmtId="164" fontId="12" fillId="0" borderId="10" xfId="22" applyNumberFormat="1" applyFont="1" applyFill="1" applyBorder="1" applyAlignment="1">
      <alignment horizontal="right" vertical="center"/>
      <protection/>
    </xf>
    <xf numFmtId="164" fontId="1" fillId="0" borderId="27" xfId="0" applyNumberFormat="1" applyFont="1" applyFill="1" applyBorder="1" applyAlignment="1">
      <alignment horizontal="right" vertical="center" wrapText="1"/>
    </xf>
    <xf numFmtId="164" fontId="1" fillId="4" borderId="23" xfId="0" applyNumberFormat="1" applyFont="1" applyFill="1" applyBorder="1" applyAlignment="1">
      <alignment horizontal="right" vertical="center" wrapText="1"/>
    </xf>
    <xf numFmtId="0" fontId="13" fillId="0" borderId="10" xfId="32" applyFont="1" applyFill="1" applyBorder="1" applyAlignment="1">
      <alignment horizontal="left" vertical="top" wrapText="1"/>
      <protection/>
    </xf>
    <xf numFmtId="0" fontId="13" fillId="0" borderId="0" xfId="32" applyFont="1" applyFill="1" applyBorder="1" applyAlignment="1">
      <alignment vertical="top" wrapText="1"/>
      <protection/>
    </xf>
    <xf numFmtId="164" fontId="12" fillId="5" borderId="10" xfId="0" applyNumberFormat="1" applyFont="1" applyFill="1" applyBorder="1" applyAlignment="1">
      <alignment horizontal="right" vertical="center" wrapText="1"/>
    </xf>
    <xf numFmtId="164" fontId="12" fillId="5" borderId="10" xfId="0" applyNumberFormat="1" applyFont="1" applyFill="1" applyBorder="1" applyAlignment="1">
      <alignment horizontal="right" vertical="center"/>
    </xf>
    <xf numFmtId="164" fontId="12" fillId="0" borderId="10" xfId="0" applyNumberFormat="1" applyFont="1" applyFill="1" applyBorder="1" applyAlignment="1">
      <alignment horizontal="right" vertical="center" wrapText="1"/>
    </xf>
    <xf numFmtId="0" fontId="0" fillId="0" borderId="12" xfId="0" applyFill="1" applyBorder="1" applyAlignment="1">
      <alignment vertical="top" wrapText="1"/>
    </xf>
    <xf numFmtId="0" fontId="0" fillId="0" borderId="10" xfId="31" applyFont="1" applyFill="1" applyBorder="1" applyAlignment="1">
      <alignment vertical="top" wrapText="1"/>
      <protection/>
    </xf>
    <xf numFmtId="164" fontId="12" fillId="5" borderId="10" xfId="30" applyNumberFormat="1" applyFont="1" applyFill="1" applyBorder="1" applyAlignment="1">
      <alignment horizontal="right" vertical="center"/>
      <protection/>
    </xf>
    <xf numFmtId="164" fontId="12" fillId="5" borderId="10" xfId="34" applyNumberFormat="1" applyFont="1" applyFill="1" applyBorder="1" applyAlignment="1">
      <alignment horizontal="right" vertical="center"/>
      <protection/>
    </xf>
    <xf numFmtId="164" fontId="1" fillId="5" borderId="27" xfId="0" applyNumberFormat="1" applyFont="1" applyFill="1" applyBorder="1" applyAlignment="1">
      <alignment horizontal="right" vertical="center" wrapText="1"/>
    </xf>
    <xf numFmtId="164" fontId="12" fillId="0" borderId="10" xfId="30" applyNumberFormat="1" applyFont="1" applyFill="1" applyBorder="1" applyAlignment="1">
      <alignment horizontal="right" vertical="center"/>
      <protection/>
    </xf>
    <xf numFmtId="164" fontId="12" fillId="0" borderId="10" xfId="34" applyNumberFormat="1" applyFont="1" applyFill="1" applyBorder="1" applyAlignment="1">
      <alignment horizontal="right" vertical="center"/>
      <protection/>
    </xf>
    <xf numFmtId="164" fontId="12" fillId="0" borderId="10" xfId="0" applyNumberFormat="1" applyFont="1" applyFill="1" applyBorder="1" applyAlignment="1">
      <alignment horizontal="right" vertical="center"/>
    </xf>
    <xf numFmtId="164" fontId="12" fillId="0" borderId="13" xfId="0" applyNumberFormat="1" applyFont="1" applyFill="1" applyBorder="1" applyAlignment="1">
      <alignment horizontal="right" vertical="top" wrapText="1"/>
    </xf>
    <xf numFmtId="164" fontId="0" fillId="0" borderId="3" xfId="0" applyNumberFormat="1" applyFill="1" applyBorder="1" applyAlignment="1">
      <alignment horizontal="right" vertical="top" wrapText="1"/>
    </xf>
    <xf numFmtId="164" fontId="12" fillId="0" borderId="10" xfId="0" applyNumberFormat="1" applyFont="1" applyFill="1" applyBorder="1" applyAlignment="1">
      <alignment horizontal="right" vertical="center"/>
    </xf>
    <xf numFmtId="164" fontId="12" fillId="5" borderId="10" xfId="37" applyNumberFormat="1" applyFont="1" applyFill="1" applyBorder="1" applyAlignment="1">
      <alignment vertical="center"/>
      <protection/>
    </xf>
    <xf numFmtId="164" fontId="12" fillId="5" borderId="10" xfId="0" applyNumberFormat="1" applyFont="1" applyFill="1" applyBorder="1" applyAlignment="1">
      <alignment vertical="center" wrapText="1"/>
    </xf>
    <xf numFmtId="164" fontId="12" fillId="0" borderId="10" xfId="37" applyNumberFormat="1" applyFont="1" applyFill="1" applyBorder="1" applyAlignment="1">
      <alignment vertical="center"/>
      <protection/>
    </xf>
    <xf numFmtId="164" fontId="12" fillId="0" borderId="10" xfId="0" applyNumberFormat="1" applyFont="1" applyFill="1" applyBorder="1" applyAlignment="1">
      <alignment vertical="center" wrapText="1"/>
    </xf>
    <xf numFmtId="164" fontId="12" fillId="5" borderId="10" xfId="28" applyNumberFormat="1" applyFont="1" applyFill="1" applyBorder="1" applyAlignment="1">
      <alignment horizontal="right" vertical="center"/>
      <protection/>
    </xf>
    <xf numFmtId="164" fontId="12" fillId="0" borderId="10" xfId="28" applyNumberFormat="1" applyFont="1" applyFill="1" applyBorder="1" applyAlignment="1">
      <alignment horizontal="right" vertical="center"/>
      <protection/>
    </xf>
    <xf numFmtId="164" fontId="13" fillId="0" borderId="0" xfId="40" applyNumberFormat="1" applyFont="1" applyFill="1" applyBorder="1" applyAlignment="1">
      <alignment vertical="top" wrapText="1"/>
      <protection/>
    </xf>
    <xf numFmtId="164" fontId="12" fillId="5" borderId="10" xfId="22" applyNumberFormat="1" applyFont="1" applyFill="1" applyBorder="1" applyAlignment="1">
      <alignment horizontal="right" vertical="center"/>
      <protection/>
    </xf>
    <xf numFmtId="164" fontId="12" fillId="5" borderId="12" xfId="36" applyNumberFormat="1" applyFont="1" applyFill="1" applyBorder="1" applyAlignment="1">
      <alignment horizontal="right" vertical="center"/>
      <protection/>
    </xf>
    <xf numFmtId="164" fontId="12" fillId="0" borderId="10" xfId="36" applyNumberFormat="1" applyFont="1" applyFill="1" applyBorder="1" applyAlignment="1">
      <alignment horizontal="right" vertical="center"/>
      <protection/>
    </xf>
    <xf numFmtId="164" fontId="12" fillId="5" borderId="10" xfId="36" applyNumberFormat="1" applyFont="1" applyFill="1" applyBorder="1" applyAlignment="1">
      <alignment horizontal="right" vertical="center"/>
      <protection/>
    </xf>
    <xf numFmtId="164" fontId="12" fillId="0" borderId="12" xfId="0" applyNumberFormat="1" applyFont="1" applyFill="1" applyBorder="1" applyAlignment="1">
      <alignment horizontal="right" vertical="center"/>
    </xf>
    <xf numFmtId="164" fontId="12" fillId="0" borderId="12" xfId="36" applyNumberFormat="1" applyFont="1" applyFill="1" applyBorder="1" applyAlignment="1">
      <alignment horizontal="right" vertical="center"/>
      <protection/>
    </xf>
    <xf numFmtId="14" fontId="0" fillId="5" borderId="26" xfId="0" applyNumberFormat="1" applyFill="1" applyBorder="1" applyAlignment="1">
      <alignment horizontal="left" vertical="center" wrapText="1"/>
    </xf>
    <xf numFmtId="0" fontId="13" fillId="5" borderId="10" xfId="36" applyFont="1" applyFill="1" applyBorder="1" applyAlignment="1">
      <alignment vertical="center" wrapText="1"/>
      <protection/>
    </xf>
    <xf numFmtId="14" fontId="0" fillId="0" borderId="26" xfId="0" applyNumberFormat="1" applyFill="1" applyBorder="1" applyAlignment="1">
      <alignment horizontal="left" vertical="center" wrapText="1"/>
    </xf>
    <xf numFmtId="0" fontId="13" fillId="0" borderId="10" xfId="36" applyFont="1" applyFill="1" applyBorder="1" applyAlignment="1">
      <alignment vertical="center" wrapText="1"/>
      <protection/>
    </xf>
    <xf numFmtId="14" fontId="0" fillId="0" borderId="26" xfId="0" applyNumberFormat="1" applyFill="1" applyBorder="1" applyAlignment="1">
      <alignment vertical="center"/>
    </xf>
    <xf numFmtId="0" fontId="0" fillId="5" borderId="10" xfId="36" applyFont="1" applyFill="1" applyBorder="1" applyAlignment="1">
      <alignment vertical="center" wrapText="1"/>
      <protection/>
    </xf>
    <xf numFmtId="14" fontId="0" fillId="5" borderId="9" xfId="0" applyNumberFormat="1" applyFill="1" applyBorder="1" applyAlignment="1">
      <alignment vertical="center" wrapText="1"/>
    </xf>
    <xf numFmtId="14" fontId="0" fillId="0" borderId="9" xfId="0" applyNumberFormat="1" applyFill="1" applyBorder="1" applyAlignment="1">
      <alignment vertical="center" wrapText="1"/>
    </xf>
    <xf numFmtId="0" fontId="13" fillId="0" borderId="10" xfId="28" applyFont="1" applyFill="1" applyBorder="1" applyAlignment="1">
      <alignment vertical="center" wrapText="1"/>
      <protection/>
    </xf>
    <xf numFmtId="14" fontId="0" fillId="5" borderId="9" xfId="0" applyNumberFormat="1" applyFill="1" applyBorder="1" applyAlignment="1">
      <alignment horizontal="center" vertical="center" wrapText="1"/>
    </xf>
    <xf numFmtId="0" fontId="0" fillId="5" borderId="10" xfId="30" applyFont="1" applyFill="1" applyBorder="1" applyAlignment="1">
      <alignment vertical="center" wrapText="1"/>
      <protection/>
    </xf>
    <xf numFmtId="0" fontId="0" fillId="5" borderId="10" xfId="30" applyFont="1" applyFill="1" applyBorder="1" applyAlignment="1">
      <alignment vertical="center" wrapText="1"/>
      <protection/>
    </xf>
    <xf numFmtId="14" fontId="0" fillId="0" borderId="9" xfId="0" applyNumberFormat="1" applyFill="1" applyBorder="1" applyAlignment="1">
      <alignment horizontal="center" vertical="center" wrapText="1"/>
    </xf>
    <xf numFmtId="0" fontId="13" fillId="0" borderId="10" xfId="30" applyFont="1" applyFill="1" applyBorder="1" applyAlignment="1">
      <alignment vertical="center" wrapText="1"/>
      <protection/>
    </xf>
    <xf numFmtId="0" fontId="13" fillId="0" borderId="10" xfId="33" applyFont="1" applyFill="1" applyBorder="1" applyAlignment="1">
      <alignment vertical="center" wrapText="1"/>
      <protection/>
    </xf>
    <xf numFmtId="0" fontId="0" fillId="0" borderId="8" xfId="0" applyFont="1" applyBorder="1" applyAlignment="1">
      <alignment vertical="center" wrapText="1"/>
    </xf>
    <xf numFmtId="0" fontId="0" fillId="0" borderId="28" xfId="0" applyFont="1" applyBorder="1" applyAlignment="1">
      <alignment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13" fillId="6" borderId="10" xfId="27" applyFont="1" applyFill="1" applyBorder="1" applyAlignment="1">
      <alignment vertical="center" wrapText="1"/>
      <protection/>
    </xf>
    <xf numFmtId="0" fontId="13" fillId="7" borderId="0" xfId="23" applyFont="1" applyFill="1" applyBorder="1" applyAlignment="1">
      <alignment vertical="center" wrapText="1"/>
      <protection/>
    </xf>
    <xf numFmtId="0" fontId="13" fillId="7" borderId="0" xfId="33" applyFont="1" applyFill="1" applyBorder="1" applyAlignment="1">
      <alignment vertical="center" wrapText="1"/>
      <protection/>
    </xf>
    <xf numFmtId="0" fontId="13" fillId="0" borderId="0" xfId="23" applyFont="1" applyFill="1" applyBorder="1" applyAlignment="1">
      <alignment vertical="center" wrapText="1"/>
      <protection/>
    </xf>
    <xf numFmtId="0" fontId="13" fillId="7" borderId="10" xfId="33" applyFont="1" applyFill="1" applyBorder="1" applyAlignment="1">
      <alignment vertical="center" wrapText="1"/>
      <protection/>
    </xf>
    <xf numFmtId="14" fontId="0" fillId="5" borderId="26" xfId="0" applyNumberFormat="1" applyFill="1" applyBorder="1" applyAlignment="1">
      <alignment horizontal="center" vertical="center" wrapText="1"/>
    </xf>
    <xf numFmtId="14" fontId="0" fillId="0" borderId="26" xfId="0" applyNumberFormat="1" applyFill="1" applyBorder="1" applyAlignment="1">
      <alignment horizontal="center" vertical="center" wrapText="1"/>
    </xf>
    <xf numFmtId="0" fontId="13" fillId="0" borderId="10" xfId="23" applyFont="1" applyFill="1" applyBorder="1" applyAlignment="1">
      <alignment/>
      <protection/>
    </xf>
    <xf numFmtId="0" fontId="13" fillId="0" borderId="0" xfId="23" applyFont="1" applyFill="1" applyBorder="1" applyAlignment="1">
      <alignment/>
      <protection/>
    </xf>
    <xf numFmtId="0" fontId="4" fillId="0" borderId="0" xfId="33" applyFont="1" applyFill="1" applyBorder="1" applyAlignment="1">
      <alignment vertical="center" wrapText="1"/>
      <protection/>
    </xf>
    <xf numFmtId="0" fontId="13" fillId="0" borderId="10" xfId="34" applyFont="1" applyFill="1" applyBorder="1" applyAlignment="1">
      <alignment vertical="center" wrapText="1"/>
      <protection/>
    </xf>
    <xf numFmtId="0" fontId="13" fillId="7" borderId="10" xfId="27" applyFont="1" applyFill="1" applyBorder="1" applyAlignment="1">
      <alignment vertical="center" wrapText="1"/>
      <protection/>
    </xf>
    <xf numFmtId="0" fontId="13" fillId="6" borderId="0" xfId="27" applyFont="1" applyFill="1" applyBorder="1" applyAlignment="1">
      <alignment vertical="center" wrapText="1"/>
      <protection/>
    </xf>
    <xf numFmtId="0" fontId="13" fillId="7" borderId="0" xfId="27" applyFont="1" applyFill="1" applyBorder="1" applyAlignment="1">
      <alignment vertical="center" wrapText="1"/>
      <protection/>
    </xf>
    <xf numFmtId="0" fontId="13" fillId="7" borderId="10" xfId="32" applyFont="1" applyFill="1" applyBorder="1" applyAlignment="1">
      <alignment vertical="center" wrapText="1"/>
      <protection/>
    </xf>
    <xf numFmtId="0" fontId="13" fillId="0" borderId="10" xfId="32" applyFont="1" applyFill="1" applyBorder="1" applyAlignment="1">
      <alignment vertical="center" wrapText="1"/>
      <protection/>
    </xf>
    <xf numFmtId="0" fontId="13" fillId="0" borderId="25" xfId="32" applyFont="1" applyFill="1" applyBorder="1" applyAlignment="1">
      <alignment vertical="center" wrapText="1"/>
      <protection/>
    </xf>
    <xf numFmtId="0" fontId="13" fillId="5" borderId="10" xfId="32" applyFont="1" applyFill="1" applyBorder="1" applyAlignment="1">
      <alignment vertical="center" wrapText="1"/>
      <protection/>
    </xf>
    <xf numFmtId="0" fontId="13" fillId="0" borderId="25" xfId="31" applyFont="1" applyFill="1" applyBorder="1" applyAlignment="1">
      <alignment vertical="center" wrapText="1"/>
      <protection/>
    </xf>
    <xf numFmtId="0" fontId="13" fillId="0" borderId="10" xfId="31" applyFont="1" applyFill="1" applyBorder="1" applyAlignment="1">
      <alignment vertical="center"/>
      <protection/>
    </xf>
    <xf numFmtId="0" fontId="13" fillId="0" borderId="25" xfId="23" applyFont="1" applyFill="1" applyBorder="1" applyAlignment="1">
      <alignment vertical="center" wrapText="1"/>
      <protection/>
    </xf>
    <xf numFmtId="0" fontId="13" fillId="7" borderId="10" xfId="23" applyFont="1" applyFill="1" applyBorder="1" applyAlignment="1">
      <alignment vertical="center" wrapText="1"/>
      <protection/>
    </xf>
    <xf numFmtId="0" fontId="13" fillId="0" borderId="10" xfId="23" applyFont="1" applyFill="1" applyBorder="1" applyAlignment="1">
      <alignment vertical="center" wrapText="1"/>
      <protection/>
    </xf>
    <xf numFmtId="164" fontId="12" fillId="0" borderId="8" xfId="0" applyNumberFormat="1" applyFont="1" applyFill="1" applyBorder="1" applyAlignment="1">
      <alignment horizontal="right" vertical="center" wrapText="1"/>
    </xf>
    <xf numFmtId="0" fontId="0" fillId="0" borderId="29" xfId="0" applyFill="1" applyBorder="1" applyAlignment="1">
      <alignment vertical="top" wrapText="1"/>
    </xf>
    <xf numFmtId="0" fontId="0" fillId="0" borderId="25" xfId="0" applyFill="1" applyBorder="1" applyAlignment="1">
      <alignment horizontal="left" vertical="top" wrapText="1"/>
    </xf>
    <xf numFmtId="0" fontId="0" fillId="0" borderId="30" xfId="0" applyFill="1" applyBorder="1" applyAlignment="1">
      <alignment vertical="top" wrapText="1"/>
    </xf>
    <xf numFmtId="0" fontId="13" fillId="7" borderId="10" xfId="31" applyFont="1" applyFill="1" applyBorder="1" applyAlignment="1">
      <alignment vertical="center" wrapText="1"/>
      <protection/>
    </xf>
    <xf numFmtId="164" fontId="13" fillId="0" borderId="10" xfId="28" applyNumberFormat="1" applyFont="1" applyFill="1" applyBorder="1" applyAlignment="1">
      <alignment/>
      <protection/>
    </xf>
    <xf numFmtId="0" fontId="13" fillId="6" borderId="25" xfId="22" applyFont="1" applyFill="1" applyBorder="1" applyAlignment="1">
      <alignment vertical="top" wrapText="1"/>
      <protection/>
    </xf>
    <xf numFmtId="0" fontId="13" fillId="7" borderId="10" xfId="22" applyFont="1" applyFill="1" applyBorder="1" applyAlignment="1">
      <alignment vertical="top" wrapText="1"/>
      <protection/>
    </xf>
    <xf numFmtId="0" fontId="13" fillId="0" borderId="10" xfId="22" applyFont="1" applyFill="1" applyBorder="1" applyAlignment="1">
      <alignment vertical="center" wrapText="1"/>
      <protection/>
    </xf>
    <xf numFmtId="0" fontId="13" fillId="0" borderId="10" xfId="22" applyFont="1" applyFill="1" applyBorder="1" applyAlignment="1">
      <alignment wrapText="1"/>
      <protection/>
    </xf>
    <xf numFmtId="164" fontId="0" fillId="0" borderId="17" xfId="0" applyNumberFormat="1" applyFill="1" applyBorder="1" applyAlignment="1">
      <alignment horizontal="right"/>
    </xf>
    <xf numFmtId="164" fontId="0" fillId="0" borderId="15" xfId="0" applyNumberFormat="1" applyFill="1" applyBorder="1" applyAlignment="1">
      <alignment horizontal="right"/>
    </xf>
    <xf numFmtId="164" fontId="0" fillId="0" borderId="18" xfId="0" applyNumberFormat="1" applyFill="1" applyBorder="1" applyAlignment="1">
      <alignment horizontal="right"/>
    </xf>
    <xf numFmtId="164" fontId="0" fillId="0" borderId="31" xfId="0" applyNumberFormat="1" applyFill="1" applyBorder="1" applyAlignment="1">
      <alignment horizontal="right"/>
    </xf>
    <xf numFmtId="0" fontId="13" fillId="0" borderId="10" xfId="27" applyFont="1" applyFill="1" applyBorder="1" applyAlignment="1">
      <alignment vertical="center" wrapText="1"/>
      <protection/>
    </xf>
    <xf numFmtId="0" fontId="13" fillId="0" borderId="0" xfId="27" applyFont="1" applyFill="1" applyBorder="1" applyAlignment="1">
      <alignment vertical="center" wrapText="1"/>
      <protection/>
    </xf>
    <xf numFmtId="0" fontId="13" fillId="5" borderId="10" xfId="27" applyFont="1" applyFill="1" applyBorder="1" applyAlignment="1">
      <alignment vertical="center" wrapText="1"/>
      <protection/>
    </xf>
    <xf numFmtId="0" fontId="13" fillId="5" borderId="0" xfId="27" applyFont="1" applyFill="1" applyBorder="1" applyAlignment="1">
      <alignment vertical="center" wrapText="1"/>
      <protection/>
    </xf>
    <xf numFmtId="0" fontId="2" fillId="2" borderId="0" xfId="0" applyFont="1" applyFill="1" applyAlignment="1">
      <alignment horizontal="left"/>
    </xf>
    <xf numFmtId="0" fontId="13" fillId="0" borderId="10" xfId="34" applyFont="1" applyFill="1" applyBorder="1" applyAlignment="1">
      <alignment horizontal="left" vertical="center"/>
      <protection/>
    </xf>
    <xf numFmtId="0" fontId="13" fillId="5" borderId="10" xfId="34" applyFont="1" applyFill="1" applyBorder="1" applyAlignment="1">
      <alignment vertical="center" wrapText="1"/>
      <protection/>
    </xf>
    <xf numFmtId="0" fontId="13" fillId="5" borderId="10" xfId="23" applyFont="1" applyFill="1" applyBorder="1" applyAlignment="1">
      <alignment vertical="center" wrapText="1"/>
      <protection/>
    </xf>
    <xf numFmtId="0" fontId="4" fillId="0" borderId="10" xfId="29" applyFont="1" applyFill="1" applyBorder="1" applyAlignment="1">
      <alignment horizontal="center" vertical="center"/>
      <protection/>
    </xf>
    <xf numFmtId="0" fontId="4" fillId="0" borderId="0" xfId="29" applyFont="1" applyFill="1" applyBorder="1" applyAlignment="1">
      <alignment horizontal="left" vertical="center" wrapText="1"/>
      <protection/>
    </xf>
    <xf numFmtId="164" fontId="13" fillId="0" borderId="8" xfId="29" applyNumberFormat="1" applyFont="1" applyFill="1" applyBorder="1" applyAlignment="1">
      <alignment horizontal="right" vertical="center"/>
      <protection/>
    </xf>
    <xf numFmtId="164" fontId="16" fillId="0" borderId="8" xfId="29" applyNumberFormat="1" applyFont="1" applyFill="1" applyBorder="1" applyAlignment="1">
      <alignment horizontal="right" vertical="center" wrapText="1"/>
      <protection/>
    </xf>
    <xf numFmtId="164" fontId="1" fillId="0" borderId="32" xfId="0" applyNumberFormat="1" applyFont="1" applyFill="1" applyBorder="1" applyAlignment="1">
      <alignment horizontal="right" vertical="center" wrapText="1"/>
    </xf>
    <xf numFmtId="0" fontId="13" fillId="5" borderId="10" xfId="32" applyFont="1" applyFill="1" applyBorder="1" applyAlignment="1">
      <alignment horizontal="left" vertical="center" wrapText="1"/>
      <protection/>
    </xf>
    <xf numFmtId="0" fontId="13" fillId="5" borderId="10" xfId="32" applyFont="1" applyFill="1" applyBorder="1" applyAlignment="1">
      <alignment horizontal="left" vertical="center"/>
      <protection/>
    </xf>
    <xf numFmtId="0" fontId="13" fillId="0" borderId="25" xfId="23" applyFont="1" applyFill="1" applyBorder="1" applyAlignment="1">
      <alignment horizontal="left" vertical="center" wrapText="1"/>
      <protection/>
    </xf>
    <xf numFmtId="0" fontId="13" fillId="0" borderId="25" xfId="23" applyFont="1" applyFill="1" applyBorder="1" applyAlignment="1">
      <alignment horizontal="left" vertical="center"/>
      <protection/>
    </xf>
    <xf numFmtId="0" fontId="0" fillId="7" borderId="0" xfId="33" applyFont="1" applyFill="1" applyBorder="1" applyAlignment="1">
      <alignment vertical="center" wrapText="1"/>
      <protection/>
    </xf>
    <xf numFmtId="0" fontId="0" fillId="0" borderId="10" xfId="31" applyFont="1" applyFill="1" applyBorder="1" applyAlignment="1">
      <alignment vertical="center" wrapText="1"/>
      <protection/>
    </xf>
    <xf numFmtId="0" fontId="13" fillId="5" borderId="0" xfId="23" applyFont="1" applyFill="1" applyBorder="1" applyAlignment="1">
      <alignment vertical="center" wrapText="1"/>
      <protection/>
    </xf>
    <xf numFmtId="0" fontId="0" fillId="5" borderId="10" xfId="23" applyFont="1" applyFill="1" applyBorder="1" applyAlignment="1">
      <alignment vertical="center" wrapText="1"/>
      <protection/>
    </xf>
    <xf numFmtId="0" fontId="0" fillId="5" borderId="0" xfId="24" applyFont="1" applyFill="1" applyBorder="1" applyAlignment="1">
      <alignment vertical="center" wrapText="1"/>
      <protection/>
    </xf>
    <xf numFmtId="0" fontId="17" fillId="0" borderId="0" xfId="0" applyFont="1" applyAlignment="1">
      <alignment vertical="center" wrapText="1"/>
    </xf>
    <xf numFmtId="0" fontId="0" fillId="0" borderId="10" xfId="29" applyFont="1" applyFill="1" applyBorder="1" applyAlignment="1">
      <alignment horizontal="left" vertical="center" wrapText="1"/>
      <protection/>
    </xf>
    <xf numFmtId="0" fontId="13" fillId="0" borderId="10" xfId="40" applyFont="1" applyFill="1" applyBorder="1" applyAlignment="1">
      <alignment vertical="center" wrapText="1"/>
      <protection/>
    </xf>
    <xf numFmtId="14" fontId="0" fillId="0" borderId="9" xfId="0" applyNumberFormat="1" applyFill="1" applyBorder="1" applyAlignment="1">
      <alignment horizontal="left" vertical="top" wrapText="1"/>
    </xf>
    <xf numFmtId="0" fontId="13" fillId="0" borderId="0" xfId="25" applyFont="1" applyFill="1" applyBorder="1" applyAlignment="1">
      <alignment vertical="center" wrapText="1"/>
      <protection/>
    </xf>
    <xf numFmtId="164" fontId="12" fillId="0" borderId="8" xfId="28" applyNumberFormat="1" applyFont="1" applyFill="1" applyBorder="1" applyAlignment="1">
      <alignment horizontal="right" vertical="top"/>
      <protection/>
    </xf>
    <xf numFmtId="0" fontId="0" fillId="0" borderId="10" xfId="28" applyFont="1" applyFill="1" applyBorder="1" applyAlignment="1">
      <alignment horizontal="left" vertical="top"/>
      <protection/>
    </xf>
    <xf numFmtId="164" fontId="12" fillId="5" borderId="11" xfId="0" applyNumberFormat="1" applyFont="1" applyFill="1" applyBorder="1" applyAlignment="1">
      <alignment horizontal="center" vertical="center" wrapText="1"/>
    </xf>
    <xf numFmtId="164" fontId="12" fillId="5" borderId="10" xfId="28" applyNumberFormat="1" applyFont="1" applyFill="1" applyBorder="1" applyAlignment="1">
      <alignment horizontal="center" vertical="center"/>
      <protection/>
    </xf>
    <xf numFmtId="164" fontId="12" fillId="5" borderId="12" xfId="0" applyNumberFormat="1" applyFont="1" applyFill="1" applyBorder="1" applyAlignment="1">
      <alignment horizontal="center" vertical="center" wrapText="1"/>
    </xf>
    <xf numFmtId="164" fontId="12" fillId="0" borderId="11" xfId="0" applyNumberFormat="1" applyFont="1" applyFill="1" applyBorder="1" applyAlignment="1">
      <alignment horizontal="center" vertical="center" wrapText="1"/>
    </xf>
    <xf numFmtId="164" fontId="12" fillId="0" borderId="10" xfId="28" applyNumberFormat="1" applyFont="1" applyFill="1" applyBorder="1" applyAlignment="1">
      <alignment horizontal="center" vertical="center"/>
      <protection/>
    </xf>
    <xf numFmtId="164" fontId="12" fillId="0" borderId="12" xfId="0" applyNumberFormat="1" applyFont="1" applyFill="1" applyBorder="1" applyAlignment="1">
      <alignment horizontal="center" vertical="center" wrapText="1"/>
    </xf>
    <xf numFmtId="0" fontId="13" fillId="0" borderId="0" xfId="25" applyFont="1" applyFill="1" applyBorder="1" applyAlignment="1">
      <alignment horizontal="left" vertical="center" wrapText="1"/>
      <protection/>
    </xf>
    <xf numFmtId="0" fontId="0" fillId="0" borderId="33" xfId="0" applyFill="1" applyBorder="1" applyAlignment="1">
      <alignment horizontal="center" vertical="top" wrapText="1"/>
    </xf>
    <xf numFmtId="0" fontId="0" fillId="0" borderId="25" xfId="0" applyFill="1" applyBorder="1" applyAlignment="1">
      <alignment horizontal="center" vertical="top" wrapText="1"/>
    </xf>
    <xf numFmtId="0" fontId="1" fillId="0" borderId="13" xfId="0" applyFont="1" applyFill="1" applyBorder="1" applyAlignment="1">
      <alignment horizontal="center" vertical="top" wrapText="1"/>
    </xf>
    <xf numFmtId="0" fontId="13" fillId="0" borderId="10" xfId="37" applyFont="1" applyFill="1" applyBorder="1" applyAlignment="1">
      <alignment vertical="center" wrapText="1"/>
      <protection/>
    </xf>
    <xf numFmtId="0" fontId="13" fillId="0" borderId="0" xfId="37" applyFont="1" applyFill="1" applyBorder="1" applyAlignment="1">
      <alignment vertical="center" wrapText="1"/>
      <protection/>
    </xf>
    <xf numFmtId="0" fontId="13" fillId="7" borderId="10" xfId="37" applyFont="1" applyFill="1" applyBorder="1" applyAlignment="1">
      <alignment vertical="center" wrapText="1"/>
      <protection/>
    </xf>
    <xf numFmtId="164" fontId="12" fillId="0" borderId="12" xfId="37" applyNumberFormat="1" applyFont="1" applyFill="1" applyBorder="1" applyAlignment="1">
      <alignment vertical="center"/>
      <protection/>
    </xf>
    <xf numFmtId="0" fontId="13" fillId="7" borderId="10" xfId="35" applyFont="1" applyFill="1" applyBorder="1" applyAlignment="1">
      <alignment vertical="center" wrapText="1"/>
      <protection/>
    </xf>
    <xf numFmtId="0" fontId="13" fillId="0" borderId="10" xfId="35" applyFont="1" applyFill="1" applyBorder="1" applyAlignment="1">
      <alignment horizontal="left" vertical="center" wrapText="1"/>
      <protection/>
    </xf>
    <xf numFmtId="0" fontId="13" fillId="0" borderId="10" xfId="35" applyFont="1" applyFill="1" applyBorder="1" applyAlignment="1">
      <alignment vertical="center" wrapText="1"/>
      <protection/>
    </xf>
    <xf numFmtId="164" fontId="1" fillId="5" borderId="27" xfId="0" applyNumberFormat="1" applyFont="1" applyFill="1" applyBorder="1" applyAlignment="1">
      <alignment horizontal="center" vertical="center" wrapText="1"/>
    </xf>
    <xf numFmtId="0" fontId="13" fillId="0" borderId="10" xfId="39" applyFont="1" applyFill="1" applyBorder="1" applyAlignment="1">
      <alignment vertical="center" wrapText="1"/>
      <protection/>
    </xf>
    <xf numFmtId="0" fontId="13" fillId="0" borderId="0" xfId="39" applyFont="1" applyFill="1" applyBorder="1" applyAlignment="1">
      <alignment vertical="center" wrapText="1"/>
      <protection/>
    </xf>
    <xf numFmtId="164" fontId="1" fillId="0" borderId="27" xfId="0" applyNumberFormat="1" applyFont="1" applyFill="1" applyBorder="1" applyAlignment="1">
      <alignment horizontal="center" vertical="center" wrapText="1"/>
    </xf>
    <xf numFmtId="14" fontId="0" fillId="5" borderId="9" xfId="0" applyNumberFormat="1" applyFill="1" applyBorder="1" applyAlignment="1">
      <alignment horizontal="center" vertical="center"/>
    </xf>
    <xf numFmtId="164" fontId="12" fillId="5" borderId="10" xfId="0" applyNumberFormat="1" applyFont="1" applyFill="1" applyBorder="1" applyAlignment="1">
      <alignment horizontal="center" vertical="center" wrapText="1"/>
    </xf>
    <xf numFmtId="164" fontId="12" fillId="5" borderId="10" xfId="34" applyNumberFormat="1" applyFont="1" applyFill="1" applyBorder="1" applyAlignment="1">
      <alignment horizontal="center" vertical="center"/>
      <protection/>
    </xf>
    <xf numFmtId="14" fontId="0" fillId="0" borderId="9" xfId="0" applyNumberFormat="1" applyFill="1" applyBorder="1" applyAlignment="1">
      <alignment horizontal="center" vertical="center"/>
    </xf>
    <xf numFmtId="164" fontId="12" fillId="0" borderId="10" xfId="0" applyNumberFormat="1" applyFont="1" applyFill="1" applyBorder="1" applyAlignment="1">
      <alignment horizontal="center" vertical="center" wrapText="1"/>
    </xf>
    <xf numFmtId="164" fontId="13" fillId="0" borderId="0" xfId="39" applyNumberFormat="1" applyFont="1" applyFill="1" applyBorder="1" applyAlignment="1">
      <alignment horizontal="center" vertical="center"/>
      <protection/>
    </xf>
    <xf numFmtId="164" fontId="12" fillId="0" borderId="10" xfId="34" applyNumberFormat="1" applyFont="1" applyFill="1" applyBorder="1" applyAlignment="1">
      <alignment horizontal="center" vertical="center"/>
      <protection/>
    </xf>
    <xf numFmtId="164" fontId="13" fillId="0" borderId="10" xfId="39" applyNumberFormat="1" applyFont="1" applyFill="1" applyBorder="1" applyAlignment="1">
      <alignment horizontal="center" vertical="center"/>
      <protection/>
    </xf>
    <xf numFmtId="0" fontId="13" fillId="5" borderId="10" xfId="33" applyFont="1" applyFill="1" applyBorder="1" applyAlignment="1">
      <alignment vertical="center" wrapText="1"/>
      <protection/>
    </xf>
    <xf numFmtId="0" fontId="13" fillId="5" borderId="0" xfId="33" applyFont="1" applyFill="1" applyBorder="1" applyAlignment="1">
      <alignment vertical="center" wrapText="1"/>
      <protection/>
    </xf>
    <xf numFmtId="0" fontId="0" fillId="0" borderId="10" xfId="33" applyFont="1" applyFill="1" applyBorder="1" applyAlignment="1">
      <alignment vertical="center" wrapText="1"/>
      <protection/>
    </xf>
    <xf numFmtId="0" fontId="0" fillId="0" borderId="0" xfId="33" applyFont="1" applyFill="1" applyBorder="1" applyAlignment="1">
      <alignment vertical="center" wrapText="1"/>
      <protection/>
    </xf>
    <xf numFmtId="0" fontId="0" fillId="0" borderId="10" xfId="33" applyFont="1" applyFill="1" applyBorder="1" applyAlignment="1">
      <alignment vertical="center" wrapText="1"/>
      <protection/>
    </xf>
    <xf numFmtId="0" fontId="0" fillId="0" borderId="0" xfId="33" applyFont="1" applyFill="1" applyBorder="1" applyAlignment="1">
      <alignment vertical="center" wrapText="1"/>
      <protection/>
    </xf>
    <xf numFmtId="0" fontId="0" fillId="7" borderId="0" xfId="23" applyFont="1" applyFill="1" applyBorder="1" applyAlignment="1">
      <alignment vertical="center" wrapText="1"/>
      <protection/>
    </xf>
    <xf numFmtId="14" fontId="0" fillId="0" borderId="5" xfId="0" applyNumberFormat="1" applyBorder="1" applyAlignment="1">
      <alignment/>
    </xf>
    <xf numFmtId="0" fontId="0" fillId="0" borderId="5" xfId="0" applyBorder="1" applyAlignment="1">
      <alignment/>
    </xf>
    <xf numFmtId="0" fontId="0" fillId="6" borderId="0" xfId="27" applyFont="1" applyFill="1" applyBorder="1" applyAlignment="1">
      <alignment vertical="center" wrapText="1"/>
      <protection/>
    </xf>
    <xf numFmtId="0" fontId="0" fillId="7" borderId="0" xfId="27" applyFont="1" applyFill="1" applyBorder="1" applyAlignment="1">
      <alignment vertical="center" wrapText="1"/>
      <protection/>
    </xf>
    <xf numFmtId="0" fontId="0" fillId="0" borderId="0" xfId="27" applyFont="1" applyFill="1" applyBorder="1" applyAlignment="1">
      <alignment vertical="center" wrapText="1"/>
      <protection/>
    </xf>
    <xf numFmtId="0" fontId="0" fillId="5" borderId="0" xfId="27" applyFont="1" applyFill="1" applyBorder="1" applyAlignment="1">
      <alignment vertical="center" wrapText="1"/>
      <protection/>
    </xf>
    <xf numFmtId="0" fontId="13" fillId="5" borderId="10" xfId="22" applyFont="1" applyFill="1" applyBorder="1" applyAlignment="1">
      <alignment vertical="center" wrapText="1"/>
      <protection/>
    </xf>
    <xf numFmtId="0" fontId="0" fillId="5" borderId="10" xfId="22" applyFont="1" applyFill="1" applyBorder="1" applyAlignment="1">
      <alignment vertical="top" wrapText="1"/>
      <protection/>
    </xf>
    <xf numFmtId="0" fontId="13" fillId="0" borderId="10" xfId="40" applyFont="1" applyFill="1" applyBorder="1" applyAlignment="1">
      <alignment wrapText="1" shrinkToFit="1"/>
      <protection/>
    </xf>
    <xf numFmtId="0" fontId="13" fillId="5" borderId="10" xfId="40" applyFont="1" applyFill="1" applyBorder="1" applyAlignment="1">
      <alignment vertical="center" wrapText="1"/>
      <protection/>
    </xf>
    <xf numFmtId="164" fontId="12" fillId="0" borderId="25" xfId="23" applyNumberFormat="1" applyFont="1" applyFill="1" applyBorder="1" applyAlignment="1">
      <alignment horizontal="center" vertical="center"/>
      <protection/>
    </xf>
    <xf numFmtId="164" fontId="13" fillId="0" borderId="0" xfId="23" applyNumberFormat="1" applyFont="1" applyFill="1" applyBorder="1" applyAlignment="1">
      <alignment horizontal="center" vertical="center"/>
      <protection/>
    </xf>
    <xf numFmtId="164" fontId="12" fillId="7" borderId="10" xfId="23" applyNumberFormat="1" applyFont="1" applyFill="1" applyBorder="1" applyAlignment="1">
      <alignment horizontal="center" vertical="center"/>
      <protection/>
    </xf>
    <xf numFmtId="164" fontId="13" fillId="7" borderId="10" xfId="23" applyNumberFormat="1" applyFont="1" applyFill="1" applyBorder="1" applyAlignment="1">
      <alignment horizontal="center" vertical="center"/>
      <protection/>
    </xf>
    <xf numFmtId="164" fontId="13" fillId="7" borderId="0" xfId="23" applyNumberFormat="1" applyFont="1" applyFill="1" applyBorder="1" applyAlignment="1">
      <alignment horizontal="center" vertical="center"/>
      <protection/>
    </xf>
    <xf numFmtId="164" fontId="0" fillId="0" borderId="10" xfId="0" applyNumberFormat="1" applyFont="1" applyFill="1" applyBorder="1" applyAlignment="1">
      <alignment horizontal="center" vertical="center" wrapText="1"/>
    </xf>
    <xf numFmtId="164" fontId="0" fillId="0" borderId="10" xfId="23" applyNumberFormat="1" applyFont="1" applyFill="1" applyBorder="1" applyAlignment="1">
      <alignment horizontal="center" vertical="center"/>
      <protection/>
    </xf>
    <xf numFmtId="164" fontId="0" fillId="0" borderId="12" xfId="0" applyNumberFormat="1" applyFont="1" applyFill="1" applyBorder="1" applyAlignment="1">
      <alignment horizontal="center" vertical="center" wrapText="1"/>
    </xf>
    <xf numFmtId="164" fontId="0" fillId="5" borderId="10" xfId="0" applyNumberFormat="1" applyFont="1" applyFill="1" applyBorder="1" applyAlignment="1">
      <alignment horizontal="center" vertical="center" wrapText="1"/>
    </xf>
    <xf numFmtId="164" fontId="0" fillId="7" borderId="10" xfId="23" applyNumberFormat="1" applyFont="1" applyFill="1" applyBorder="1" applyAlignment="1">
      <alignment horizontal="center" vertical="center"/>
      <protection/>
    </xf>
    <xf numFmtId="164" fontId="0" fillId="5" borderId="12" xfId="0" applyNumberFormat="1" applyFont="1" applyFill="1" applyBorder="1" applyAlignment="1">
      <alignment horizontal="center" vertical="center" wrapText="1"/>
    </xf>
    <xf numFmtId="164" fontId="0" fillId="5" borderId="10" xfId="23" applyNumberFormat="1" applyFont="1" applyFill="1" applyBorder="1" applyAlignment="1">
      <alignment horizontal="center" vertical="center"/>
      <protection/>
    </xf>
    <xf numFmtId="164" fontId="4" fillId="5" borderId="0" xfId="23" applyNumberFormat="1" applyFont="1" applyFill="1" applyBorder="1" applyAlignment="1">
      <alignment horizontal="center" vertical="center"/>
      <protection/>
    </xf>
    <xf numFmtId="164" fontId="13" fillId="5" borderId="0" xfId="23" applyNumberFormat="1" applyFont="1" applyFill="1" applyBorder="1" applyAlignment="1">
      <alignment horizontal="center" vertical="center"/>
      <protection/>
    </xf>
    <xf numFmtId="164" fontId="12" fillId="0" borderId="0" xfId="23" applyNumberFormat="1" applyFont="1" applyFill="1" applyBorder="1" applyAlignment="1">
      <alignment horizontal="center" vertical="center"/>
      <protection/>
    </xf>
    <xf numFmtId="164" fontId="12" fillId="0" borderId="8" xfId="0" applyNumberFormat="1" applyFont="1" applyFill="1" applyBorder="1" applyAlignment="1">
      <alignment horizontal="center" vertical="center" wrapText="1"/>
    </xf>
    <xf numFmtId="164" fontId="13" fillId="0" borderId="0" xfId="23" applyNumberFormat="1" applyFont="1" applyFill="1" applyBorder="1" applyAlignment="1">
      <alignment horizontal="center"/>
      <protection/>
    </xf>
    <xf numFmtId="164" fontId="0" fillId="0" borderId="0" xfId="33" applyNumberFormat="1" applyFont="1" applyFill="1" applyBorder="1" applyAlignment="1">
      <alignment horizontal="center"/>
      <protection/>
    </xf>
    <xf numFmtId="164" fontId="0" fillId="7" borderId="0" xfId="33" applyNumberFormat="1" applyFont="1" applyFill="1" applyBorder="1" applyAlignment="1">
      <alignment horizontal="center"/>
      <protection/>
    </xf>
    <xf numFmtId="164" fontId="0" fillId="0" borderId="0" xfId="33" applyNumberFormat="1" applyFont="1" applyFill="1" applyBorder="1" applyAlignment="1">
      <alignment horizontal="center" vertical="center"/>
      <protection/>
    </xf>
    <xf numFmtId="164" fontId="0" fillId="7" borderId="0" xfId="33" applyNumberFormat="1" applyFont="1" applyFill="1" applyBorder="1" applyAlignment="1">
      <alignment horizontal="center" vertical="center"/>
      <protection/>
    </xf>
    <xf numFmtId="164" fontId="4" fillId="0" borderId="10" xfId="0" applyNumberFormat="1" applyFont="1" applyFill="1" applyBorder="1" applyAlignment="1">
      <alignment horizontal="center" vertical="center" wrapText="1"/>
    </xf>
    <xf numFmtId="164" fontId="4" fillId="0" borderId="0" xfId="33" applyNumberFormat="1" applyFont="1" applyFill="1" applyBorder="1" applyAlignment="1">
      <alignment horizontal="center" vertical="center"/>
      <protection/>
    </xf>
    <xf numFmtId="164" fontId="1" fillId="0" borderId="3"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top" wrapText="1"/>
    </xf>
    <xf numFmtId="164" fontId="1" fillId="0" borderId="5" xfId="0" applyNumberFormat="1" applyFont="1" applyFill="1" applyBorder="1" applyAlignment="1">
      <alignment horizontal="center" vertical="top" wrapText="1"/>
    </xf>
    <xf numFmtId="164" fontId="1" fillId="0" borderId="4" xfId="0" applyNumberFormat="1" applyFont="1" applyFill="1" applyBorder="1" applyAlignment="1">
      <alignment horizontal="center" vertical="top" wrapText="1"/>
    </xf>
    <xf numFmtId="164" fontId="1" fillId="4" borderId="23" xfId="0" applyNumberFormat="1" applyFont="1" applyFill="1" applyBorder="1" applyAlignment="1">
      <alignment horizontal="center" vertical="top" wrapText="1"/>
    </xf>
    <xf numFmtId="164" fontId="12" fillId="0" borderId="10" xfId="28" applyNumberFormat="1" applyFont="1" applyFill="1" applyBorder="1" applyAlignment="1">
      <alignment horizontal="center" vertical="center" wrapText="1"/>
      <protection/>
    </xf>
    <xf numFmtId="164" fontId="13" fillId="0" borderId="25" xfId="23" applyNumberFormat="1" applyFont="1" applyFill="1" applyBorder="1" applyAlignment="1">
      <alignment horizontal="center" vertical="center"/>
      <protection/>
    </xf>
    <xf numFmtId="164" fontId="12" fillId="0" borderId="12" xfId="23" applyNumberFormat="1" applyFont="1" applyFill="1" applyBorder="1" applyAlignment="1">
      <alignment horizontal="center" vertical="center" wrapText="1"/>
      <protection/>
    </xf>
    <xf numFmtId="164" fontId="12" fillId="5" borderId="10" xfId="32" applyNumberFormat="1" applyFont="1" applyFill="1" applyBorder="1" applyAlignment="1">
      <alignment horizontal="center" vertical="center"/>
      <protection/>
    </xf>
    <xf numFmtId="164" fontId="13" fillId="5" borderId="10" xfId="32" applyNumberFormat="1" applyFont="1" applyFill="1" applyBorder="1" applyAlignment="1">
      <alignment horizontal="center" vertical="center"/>
      <protection/>
    </xf>
    <xf numFmtId="164" fontId="12" fillId="5" borderId="10" xfId="0" applyNumberFormat="1" applyFont="1" applyFill="1" applyBorder="1" applyAlignment="1">
      <alignment horizontal="center" vertical="center" wrapText="1"/>
    </xf>
    <xf numFmtId="164" fontId="13" fillId="0" borderId="10" xfId="29" applyNumberFormat="1" applyFont="1" applyFill="1" applyBorder="1" applyAlignment="1">
      <alignment horizontal="center" vertical="center"/>
      <protection/>
    </xf>
    <xf numFmtId="164" fontId="16" fillId="0" borderId="10" xfId="29" applyNumberFormat="1" applyFont="1" applyFill="1" applyBorder="1" applyAlignment="1">
      <alignment horizontal="center" vertical="center" wrapText="1"/>
      <protection/>
    </xf>
    <xf numFmtId="164" fontId="1" fillId="0" borderId="8" xfId="0" applyNumberFormat="1" applyFont="1" applyFill="1" applyBorder="1" applyAlignment="1">
      <alignment horizontal="center" vertical="top" wrapText="1"/>
    </xf>
    <xf numFmtId="164" fontId="13" fillId="0" borderId="10" xfId="34" applyNumberFormat="1" applyFont="1" applyFill="1" applyBorder="1" applyAlignment="1">
      <alignment horizontal="center" vertical="center"/>
      <protection/>
    </xf>
    <xf numFmtId="164" fontId="1" fillId="0" borderId="13" xfId="0" applyNumberFormat="1" applyFont="1" applyFill="1" applyBorder="1" applyAlignment="1">
      <alignment horizontal="center" vertical="center" wrapText="1"/>
    </xf>
    <xf numFmtId="164" fontId="13" fillId="5" borderId="10" xfId="34" applyNumberFormat="1" applyFont="1" applyFill="1" applyBorder="1" applyAlignment="1">
      <alignment horizontal="center" vertical="center"/>
      <protection/>
    </xf>
    <xf numFmtId="164" fontId="12" fillId="5" borderId="10" xfId="27" applyNumberFormat="1" applyFont="1" applyFill="1" applyBorder="1" applyAlignment="1">
      <alignment horizontal="center" vertical="center"/>
      <protection/>
    </xf>
    <xf numFmtId="164" fontId="1" fillId="5" borderId="13" xfId="0" applyNumberFormat="1" applyFont="1" applyFill="1" applyBorder="1" applyAlignment="1">
      <alignment horizontal="center" vertical="center" wrapText="1"/>
    </xf>
    <xf numFmtId="164" fontId="12" fillId="0" borderId="10" xfId="27" applyNumberFormat="1" applyFont="1" applyFill="1" applyBorder="1" applyAlignment="1">
      <alignment horizontal="center" vertical="center"/>
      <protection/>
    </xf>
    <xf numFmtId="164" fontId="13" fillId="5" borderId="10" xfId="33" applyNumberFormat="1" applyFont="1" applyFill="1" applyBorder="1" applyAlignment="1">
      <alignment horizontal="center" vertical="center"/>
      <protection/>
    </xf>
    <xf numFmtId="164" fontId="1" fillId="5" borderId="13" xfId="0" applyNumberFormat="1" applyFont="1" applyFill="1" applyBorder="1" applyAlignment="1">
      <alignment horizontal="center" vertical="center" wrapText="1"/>
    </xf>
    <xf numFmtId="164" fontId="12" fillId="0" borderId="11" xfId="0" applyNumberFormat="1" applyFont="1" applyFill="1" applyBorder="1" applyAlignment="1">
      <alignment horizontal="center" vertical="top" wrapText="1"/>
    </xf>
    <xf numFmtId="164" fontId="12" fillId="0" borderId="10" xfId="0" applyNumberFormat="1" applyFont="1" applyFill="1" applyBorder="1" applyAlignment="1">
      <alignment horizontal="center" vertical="top" wrapText="1"/>
    </xf>
    <xf numFmtId="164" fontId="12" fillId="0" borderId="12" xfId="0" applyNumberFormat="1" applyFont="1" applyFill="1" applyBorder="1" applyAlignment="1">
      <alignment horizontal="center" vertical="top" wrapText="1"/>
    </xf>
    <xf numFmtId="164" fontId="1" fillId="0" borderId="13" xfId="0" applyNumberFormat="1" applyFont="1" applyFill="1" applyBorder="1" applyAlignment="1">
      <alignment horizontal="center" vertical="top" wrapText="1"/>
    </xf>
    <xf numFmtId="164" fontId="13" fillId="6" borderId="10" xfId="27" applyNumberFormat="1" applyFont="1" applyFill="1" applyBorder="1" applyAlignment="1">
      <alignment horizontal="center" vertical="center"/>
      <protection/>
    </xf>
    <xf numFmtId="164" fontId="12" fillId="0" borderId="10" xfId="32" applyNumberFormat="1" applyFont="1" applyFill="1" applyBorder="1" applyAlignment="1">
      <alignment horizontal="center" vertical="center"/>
      <protection/>
    </xf>
    <xf numFmtId="164" fontId="12" fillId="0" borderId="25" xfId="0" applyNumberFormat="1" applyFont="1" applyFill="1" applyBorder="1" applyAlignment="1">
      <alignment horizontal="center" vertical="center" wrapText="1"/>
    </xf>
    <xf numFmtId="164" fontId="13" fillId="6" borderId="25" xfId="27" applyNumberFormat="1" applyFont="1" applyFill="1" applyBorder="1" applyAlignment="1">
      <alignment horizontal="center" vertical="center"/>
      <protection/>
    </xf>
    <xf numFmtId="164" fontId="1" fillId="0" borderId="13" xfId="0" applyNumberFormat="1" applyFont="1" applyFill="1" applyBorder="1" applyAlignment="1">
      <alignment horizontal="center" vertical="center" wrapText="1"/>
    </xf>
    <xf numFmtId="164" fontId="13" fillId="7" borderId="0" xfId="27" applyNumberFormat="1" applyFont="1" applyFill="1" applyBorder="1" applyAlignment="1">
      <alignment horizontal="center" vertical="center"/>
      <protection/>
    </xf>
    <xf numFmtId="164" fontId="13" fillId="7" borderId="10" xfId="27" applyNumberFormat="1" applyFont="1" applyFill="1" applyBorder="1" applyAlignment="1">
      <alignment horizontal="center" vertical="center"/>
      <protection/>
    </xf>
    <xf numFmtId="164" fontId="0" fillId="5" borderId="10" xfId="27" applyNumberFormat="1" applyFont="1" applyFill="1" applyBorder="1" applyAlignment="1">
      <alignment horizontal="center" vertical="center"/>
      <protection/>
    </xf>
    <xf numFmtId="164" fontId="13" fillId="0" borderId="10" xfId="27" applyNumberFormat="1" applyFont="1" applyFill="1" applyBorder="1" applyAlignment="1">
      <alignment horizontal="center" vertical="center"/>
      <protection/>
    </xf>
    <xf numFmtId="164" fontId="13" fillId="5" borderId="0" xfId="27" applyNumberFormat="1" applyFont="1" applyFill="1" applyBorder="1" applyAlignment="1">
      <alignment horizontal="center" vertical="center"/>
      <protection/>
    </xf>
    <xf numFmtId="164" fontId="12" fillId="5" borderId="10" xfId="32" applyNumberFormat="1" applyFont="1" applyFill="1" applyBorder="1" applyAlignment="1">
      <alignment horizontal="center" vertical="center"/>
      <protection/>
    </xf>
    <xf numFmtId="164" fontId="13" fillId="5" borderId="10" xfId="27" applyNumberFormat="1" applyFont="1" applyFill="1" applyBorder="1" applyAlignment="1">
      <alignment horizontal="center" vertical="center"/>
      <protection/>
    </xf>
    <xf numFmtId="164" fontId="4" fillId="0" borderId="10" xfId="27" applyNumberFormat="1" applyFont="1" applyFill="1" applyBorder="1" applyAlignment="1">
      <alignment horizontal="center" vertical="center"/>
      <protection/>
    </xf>
    <xf numFmtId="164" fontId="0" fillId="0" borderId="11" xfId="0" applyNumberFormat="1" applyFill="1" applyBorder="1" applyAlignment="1">
      <alignment horizontal="center" vertical="center" wrapText="1"/>
    </xf>
    <xf numFmtId="164" fontId="0" fillId="0" borderId="10" xfId="0" applyNumberFormat="1" applyFill="1" applyBorder="1" applyAlignment="1">
      <alignment horizontal="center" vertical="center" wrapText="1"/>
    </xf>
    <xf numFmtId="164" fontId="0" fillId="0" borderId="12" xfId="0" applyNumberFormat="1" applyFill="1" applyBorder="1" applyAlignment="1">
      <alignment horizontal="center" vertical="center" wrapText="1"/>
    </xf>
    <xf numFmtId="164" fontId="1" fillId="0" borderId="5" xfId="0" applyNumberFormat="1" applyFont="1" applyFill="1" applyBorder="1" applyAlignment="1">
      <alignment horizontal="center" vertical="center" wrapText="1"/>
    </xf>
    <xf numFmtId="164" fontId="1" fillId="0" borderId="4" xfId="0" applyNumberFormat="1" applyFont="1" applyFill="1" applyBorder="1" applyAlignment="1">
      <alignment horizontal="center" vertical="center" wrapText="1"/>
    </xf>
    <xf numFmtId="164" fontId="1" fillId="4" borderId="23" xfId="0" applyNumberFormat="1" applyFont="1" applyFill="1" applyBorder="1" applyAlignment="1">
      <alignment horizontal="center" vertical="center" wrapText="1"/>
    </xf>
    <xf numFmtId="164" fontId="12" fillId="0" borderId="25" xfId="32" applyNumberFormat="1" applyFont="1" applyFill="1" applyBorder="1" applyAlignment="1">
      <alignment horizontal="center" vertical="center" wrapText="1"/>
      <protection/>
    </xf>
    <xf numFmtId="164" fontId="12" fillId="0" borderId="25" xfId="0" applyNumberFormat="1" applyFont="1" applyFill="1" applyBorder="1" applyAlignment="1">
      <alignment horizontal="center" vertical="center" wrapText="1"/>
    </xf>
    <xf numFmtId="164" fontId="13" fillId="0" borderId="25" xfId="32" applyNumberFormat="1" applyFont="1" applyFill="1" applyBorder="1" applyAlignment="1">
      <alignment horizontal="center" vertical="center" wrapText="1"/>
      <protection/>
    </xf>
    <xf numFmtId="164" fontId="0" fillId="7" borderId="10" xfId="32" applyNumberFormat="1" applyFont="1" applyFill="1" applyBorder="1" applyAlignment="1">
      <alignment horizontal="center" vertical="center" wrapText="1"/>
      <protection/>
    </xf>
    <xf numFmtId="164" fontId="0" fillId="5" borderId="10" xfId="0" applyNumberFormat="1" applyFont="1" applyFill="1" applyBorder="1" applyAlignment="1">
      <alignment horizontal="center" vertical="center" wrapText="1"/>
    </xf>
    <xf numFmtId="164" fontId="13" fillId="7" borderId="10" xfId="32" applyNumberFormat="1" applyFont="1" applyFill="1" applyBorder="1" applyAlignment="1">
      <alignment horizontal="center" vertical="center" wrapText="1"/>
      <protection/>
    </xf>
    <xf numFmtId="164" fontId="4" fillId="0" borderId="10" xfId="32" applyNumberFormat="1" applyFont="1" applyFill="1" applyBorder="1" applyAlignment="1">
      <alignment horizontal="center" vertical="center" wrapText="1"/>
      <protection/>
    </xf>
    <xf numFmtId="164" fontId="12" fillId="0" borderId="10" xfId="0" applyNumberFormat="1" applyFont="1" applyFill="1" applyBorder="1" applyAlignment="1">
      <alignment horizontal="center" vertical="center" wrapText="1"/>
    </xf>
    <xf numFmtId="164" fontId="13" fillId="0" borderId="10" xfId="32" applyNumberFormat="1" applyFont="1" applyFill="1" applyBorder="1" applyAlignment="1">
      <alignment horizontal="center" vertical="center" wrapText="1"/>
      <protection/>
    </xf>
    <xf numFmtId="164" fontId="4" fillId="7" borderId="10" xfId="32" applyNumberFormat="1" applyFont="1" applyFill="1" applyBorder="1" applyAlignment="1">
      <alignment horizontal="center" vertical="center" wrapText="1"/>
      <protection/>
    </xf>
    <xf numFmtId="164" fontId="12" fillId="0" borderId="10" xfId="32" applyNumberFormat="1" applyFont="1" applyFill="1" applyBorder="1" applyAlignment="1">
      <alignment horizontal="center" vertical="center" wrapText="1"/>
      <protection/>
    </xf>
    <xf numFmtId="164" fontId="0" fillId="0" borderId="10" xfId="32" applyNumberFormat="1" applyFont="1" applyFill="1" applyBorder="1" applyAlignment="1">
      <alignment horizontal="center" vertical="center" wrapText="1"/>
      <protection/>
    </xf>
    <xf numFmtId="164" fontId="0" fillId="0" borderId="10" xfId="0" applyNumberFormat="1" applyFont="1" applyFill="1" applyBorder="1" applyAlignment="1">
      <alignment horizontal="center" vertical="center" wrapText="1"/>
    </xf>
    <xf numFmtId="164" fontId="0" fillId="5" borderId="10" xfId="32" applyNumberFormat="1" applyFont="1" applyFill="1" applyBorder="1" applyAlignment="1">
      <alignment horizontal="center" vertical="center" wrapText="1"/>
      <protection/>
    </xf>
    <xf numFmtId="164" fontId="13" fillId="5" borderId="10" xfId="32" applyNumberFormat="1" applyFont="1" applyFill="1" applyBorder="1" applyAlignment="1">
      <alignment horizontal="center" vertical="center" wrapText="1"/>
      <protection/>
    </xf>
    <xf numFmtId="164" fontId="12" fillId="0" borderId="8" xfId="0" applyNumberFormat="1" applyFont="1" applyFill="1" applyBorder="1" applyAlignment="1">
      <alignment horizontal="center" vertical="center" wrapText="1"/>
    </xf>
    <xf numFmtId="164" fontId="12" fillId="0" borderId="8" xfId="32" applyNumberFormat="1" applyFont="1" applyFill="1" applyBorder="1" applyAlignment="1">
      <alignment horizontal="center" vertical="center"/>
      <protection/>
    </xf>
    <xf numFmtId="164" fontId="12" fillId="0" borderId="0" xfId="32" applyNumberFormat="1" applyFont="1" applyFill="1" applyBorder="1" applyAlignment="1">
      <alignment horizontal="center" vertical="center"/>
      <protection/>
    </xf>
    <xf numFmtId="164" fontId="13" fillId="0" borderId="25" xfId="31" applyNumberFormat="1" applyFont="1" applyFill="1" applyBorder="1" applyAlignment="1">
      <alignment horizontal="center" vertical="center"/>
      <protection/>
    </xf>
    <xf numFmtId="164" fontId="12" fillId="0" borderId="25" xfId="34" applyNumberFormat="1" applyFont="1" applyFill="1" applyBorder="1" applyAlignment="1">
      <alignment horizontal="center" vertical="center" wrapText="1"/>
      <protection/>
    </xf>
    <xf numFmtId="164" fontId="12" fillId="0" borderId="25" xfId="31" applyNumberFormat="1" applyFont="1" applyFill="1" applyBorder="1" applyAlignment="1">
      <alignment horizontal="center" vertical="center" wrapText="1"/>
      <protection/>
    </xf>
    <xf numFmtId="164" fontId="13" fillId="0" borderId="25" xfId="31" applyNumberFormat="1" applyFont="1" applyFill="1" applyBorder="1" applyAlignment="1">
      <alignment horizontal="center"/>
      <protection/>
    </xf>
    <xf numFmtId="164" fontId="13" fillId="7" borderId="10" xfId="31" applyNumberFormat="1" applyFont="1" applyFill="1" applyBorder="1" applyAlignment="1">
      <alignment horizontal="center" vertical="center"/>
      <protection/>
    </xf>
    <xf numFmtId="164" fontId="12" fillId="5" borderId="10" xfId="34" applyNumberFormat="1" applyFont="1" applyFill="1" applyBorder="1" applyAlignment="1">
      <alignment horizontal="center" vertical="center" wrapText="1"/>
      <protection/>
    </xf>
    <xf numFmtId="164" fontId="12" fillId="5" borderId="10" xfId="31" applyNumberFormat="1" applyFont="1" applyFill="1" applyBorder="1" applyAlignment="1">
      <alignment horizontal="center" vertical="center" wrapText="1"/>
      <protection/>
    </xf>
    <xf numFmtId="164" fontId="13" fillId="7" borderId="10" xfId="31" applyNumberFormat="1" applyFont="1" applyFill="1" applyBorder="1" applyAlignment="1">
      <alignment horizontal="center"/>
      <protection/>
    </xf>
    <xf numFmtId="164" fontId="13" fillId="0" borderId="10" xfId="23" applyNumberFormat="1" applyFont="1" applyFill="1" applyBorder="1" applyAlignment="1">
      <alignment horizontal="center" vertical="center"/>
      <protection/>
    </xf>
    <xf numFmtId="164" fontId="12" fillId="0" borderId="10" xfId="23" applyNumberFormat="1" applyFont="1" applyFill="1" applyBorder="1" applyAlignment="1">
      <alignment horizontal="center" vertical="center" wrapText="1"/>
      <protection/>
    </xf>
    <xf numFmtId="164" fontId="13" fillId="0" borderId="10" xfId="23" applyNumberFormat="1" applyFont="1" applyFill="1" applyBorder="1" applyAlignment="1">
      <alignment horizontal="center"/>
      <protection/>
    </xf>
    <xf numFmtId="164" fontId="13" fillId="5" borderId="10" xfId="32" applyNumberFormat="1" applyFont="1" applyFill="1" applyBorder="1" applyAlignment="1">
      <alignment horizontal="center"/>
      <protection/>
    </xf>
    <xf numFmtId="164" fontId="13" fillId="0" borderId="10" xfId="31" applyNumberFormat="1" applyFont="1" applyFill="1" applyBorder="1" applyAlignment="1">
      <alignment horizontal="center" vertical="center"/>
      <protection/>
    </xf>
    <xf numFmtId="164" fontId="12" fillId="0" borderId="10" xfId="34" applyNumberFormat="1" applyFont="1" applyFill="1" applyBorder="1" applyAlignment="1">
      <alignment horizontal="center" vertical="center" wrapText="1"/>
      <protection/>
    </xf>
    <xf numFmtId="164" fontId="13" fillId="0" borderId="10" xfId="31" applyNumberFormat="1" applyFont="1" applyFill="1" applyBorder="1" applyAlignment="1">
      <alignment horizontal="center"/>
      <protection/>
    </xf>
    <xf numFmtId="164" fontId="12" fillId="0" borderId="0" xfId="0" applyNumberFormat="1" applyFont="1" applyFill="1" applyBorder="1" applyAlignment="1">
      <alignment horizontal="center" vertical="center" wrapText="1"/>
    </xf>
    <xf numFmtId="164" fontId="12" fillId="0" borderId="10" xfId="31" applyNumberFormat="1" applyFont="1" applyFill="1" applyBorder="1" applyAlignment="1">
      <alignment horizontal="center" vertical="center" wrapText="1"/>
      <protection/>
    </xf>
    <xf numFmtId="164" fontId="12" fillId="0" borderId="0" xfId="31" applyNumberFormat="1" applyFont="1" applyFill="1" applyBorder="1" applyAlignment="1">
      <alignment horizontal="center" vertical="center" wrapText="1"/>
      <protection/>
    </xf>
    <xf numFmtId="164" fontId="0" fillId="0" borderId="3" xfId="0" applyNumberFormat="1" applyFill="1" applyBorder="1" applyAlignment="1">
      <alignment horizontal="center" vertical="center" wrapText="1"/>
    </xf>
    <xf numFmtId="164" fontId="13" fillId="6" borderId="0" xfId="22" applyNumberFormat="1" applyFont="1" applyFill="1" applyBorder="1" applyAlignment="1">
      <alignment horizontal="center" vertical="center"/>
      <protection/>
    </xf>
    <xf numFmtId="164" fontId="12" fillId="0" borderId="10" xfId="22" applyNumberFormat="1" applyFont="1" applyFill="1" applyBorder="1" applyAlignment="1">
      <alignment horizontal="center" vertical="center" wrapText="1"/>
      <protection/>
    </xf>
    <xf numFmtId="164" fontId="13" fillId="6" borderId="25" xfId="22" applyNumberFormat="1" applyFont="1" applyFill="1" applyBorder="1" applyAlignment="1">
      <alignment horizontal="center" vertical="center"/>
      <protection/>
    </xf>
    <xf numFmtId="164" fontId="13" fillId="7" borderId="0" xfId="22" applyNumberFormat="1" applyFont="1" applyFill="1" applyBorder="1" applyAlignment="1">
      <alignment horizontal="center" vertical="center"/>
      <protection/>
    </xf>
    <xf numFmtId="164" fontId="12" fillId="5" borderId="10" xfId="22" applyNumberFormat="1" applyFont="1" applyFill="1" applyBorder="1" applyAlignment="1">
      <alignment horizontal="center" vertical="center" wrapText="1"/>
      <protection/>
    </xf>
    <xf numFmtId="164" fontId="13" fillId="7" borderId="10" xfId="22" applyNumberFormat="1" applyFont="1" applyFill="1" applyBorder="1" applyAlignment="1">
      <alignment horizontal="center" vertical="center"/>
      <protection/>
    </xf>
    <xf numFmtId="164" fontId="0" fillId="0" borderId="0" xfId="22" applyNumberFormat="1" applyFont="1" applyFill="1" applyBorder="1" applyAlignment="1">
      <alignment horizontal="center" vertical="center"/>
      <protection/>
    </xf>
    <xf numFmtId="164" fontId="13" fillId="0" borderId="10" xfId="22" applyNumberFormat="1" applyFont="1" applyFill="1" applyBorder="1" applyAlignment="1">
      <alignment horizontal="center" vertical="center"/>
      <protection/>
    </xf>
    <xf numFmtId="164" fontId="0" fillId="7" borderId="0" xfId="22" applyNumberFormat="1" applyFont="1" applyFill="1" applyBorder="1" applyAlignment="1">
      <alignment horizontal="center" vertical="center"/>
      <protection/>
    </xf>
    <xf numFmtId="164" fontId="13" fillId="5" borderId="0" xfId="22" applyNumberFormat="1" applyFont="1" applyFill="1" applyBorder="1" applyAlignment="1">
      <alignment horizontal="center" vertical="center"/>
      <protection/>
    </xf>
    <xf numFmtId="164" fontId="13" fillId="5" borderId="10" xfId="22" applyNumberFormat="1" applyFont="1" applyFill="1" applyBorder="1" applyAlignment="1">
      <alignment horizontal="center" vertical="center"/>
      <protection/>
    </xf>
    <xf numFmtId="164" fontId="13" fillId="0" borderId="8" xfId="22" applyNumberFormat="1" applyFont="1" applyFill="1" applyBorder="1" applyAlignment="1">
      <alignment horizontal="center" vertical="center"/>
      <protection/>
    </xf>
    <xf numFmtId="164" fontId="12" fillId="0" borderId="8" xfId="22" applyNumberFormat="1" applyFont="1" applyFill="1" applyBorder="1" applyAlignment="1">
      <alignment horizontal="center" vertical="center" wrapText="1"/>
      <protection/>
    </xf>
    <xf numFmtId="164" fontId="1" fillId="4" borderId="34" xfId="0" applyNumberFormat="1" applyFont="1" applyFill="1" applyBorder="1" applyAlignment="1">
      <alignment horizontal="center" vertical="center" wrapText="1"/>
    </xf>
    <xf numFmtId="164" fontId="12" fillId="0" borderId="12" xfId="28" applyNumberFormat="1" applyFont="1" applyFill="1" applyBorder="1" applyAlignment="1">
      <alignment horizontal="center" vertical="center"/>
      <protection/>
    </xf>
    <xf numFmtId="164" fontId="12" fillId="5" borderId="10" xfId="40" applyNumberFormat="1" applyFont="1" applyFill="1" applyBorder="1" applyAlignment="1">
      <alignment horizontal="center" vertical="center"/>
      <protection/>
    </xf>
    <xf numFmtId="164" fontId="12" fillId="0" borderId="10" xfId="40" applyNumberFormat="1" applyFont="1" applyFill="1" applyBorder="1" applyAlignment="1">
      <alignment horizontal="center" vertical="center"/>
      <protection/>
    </xf>
    <xf numFmtId="0" fontId="13" fillId="0" borderId="0" xfId="28" applyFont="1" applyFill="1" applyBorder="1" applyAlignment="1">
      <alignment vertical="center" wrapText="1"/>
      <protection/>
    </xf>
    <xf numFmtId="164" fontId="12" fillId="0" borderId="11" xfId="28" applyNumberFormat="1" applyFont="1" applyFill="1" applyBorder="1" applyAlignment="1">
      <alignment horizontal="right" vertical="center"/>
      <protection/>
    </xf>
    <xf numFmtId="164" fontId="12" fillId="0" borderId="12" xfId="0" applyNumberFormat="1" applyFont="1" applyFill="1" applyBorder="1" applyAlignment="1">
      <alignment horizontal="right" vertical="center" wrapText="1"/>
    </xf>
    <xf numFmtId="0" fontId="13" fillId="5" borderId="0" xfId="25" applyFont="1" applyFill="1" applyBorder="1" applyAlignment="1">
      <alignment horizontal="left" vertical="center" wrapText="1"/>
      <protection/>
    </xf>
    <xf numFmtId="0" fontId="0" fillId="0" borderId="0" xfId="28" applyFont="1" applyFill="1" applyBorder="1" applyAlignment="1">
      <alignment horizontal="left" vertical="center" wrapText="1"/>
      <protection/>
    </xf>
    <xf numFmtId="0" fontId="13" fillId="0" borderId="0" xfId="25" applyFont="1" applyFill="1" applyBorder="1" applyAlignment="1">
      <alignment horizontal="left" wrapText="1"/>
      <protection/>
    </xf>
    <xf numFmtId="0" fontId="13" fillId="5" borderId="10" xfId="39" applyFont="1" applyFill="1" applyBorder="1" applyAlignment="1">
      <alignment vertical="center" wrapText="1"/>
      <protection/>
    </xf>
    <xf numFmtId="0" fontId="13" fillId="5" borderId="0" xfId="39" applyFont="1" applyFill="1" applyBorder="1" applyAlignment="1">
      <alignment vertical="center" wrapText="1"/>
      <protection/>
    </xf>
    <xf numFmtId="164" fontId="13" fillId="5" borderId="0" xfId="39" applyNumberFormat="1" applyFont="1" applyFill="1" applyBorder="1" applyAlignment="1">
      <alignment horizontal="center" vertical="center"/>
      <protection/>
    </xf>
    <xf numFmtId="164" fontId="13" fillId="5" borderId="10" xfId="39" applyNumberFormat="1" applyFont="1" applyFill="1" applyBorder="1" applyAlignment="1">
      <alignment horizontal="center" vertical="center"/>
      <protection/>
    </xf>
    <xf numFmtId="0" fontId="0" fillId="0" borderId="0" xfId="39" applyFont="1" applyFill="1" applyBorder="1" applyAlignment="1">
      <alignment vertical="center" wrapText="1"/>
      <protection/>
    </xf>
    <xf numFmtId="164" fontId="13" fillId="0" borderId="10" xfId="40" applyNumberFormat="1" applyFont="1" applyFill="1" applyBorder="1" applyAlignment="1">
      <alignment horizontal="center" vertical="center"/>
      <protection/>
    </xf>
    <xf numFmtId="164" fontId="13" fillId="5" borderId="0" xfId="40" applyNumberFormat="1" applyFont="1" applyFill="1" applyBorder="1" applyAlignment="1">
      <alignment horizontal="center" vertical="center"/>
      <protection/>
    </xf>
    <xf numFmtId="164" fontId="13" fillId="5" borderId="10" xfId="40" applyNumberFormat="1" applyFont="1" applyFill="1" applyBorder="1" applyAlignment="1">
      <alignment horizontal="center" vertical="center"/>
      <protection/>
    </xf>
    <xf numFmtId="164" fontId="13" fillId="0" borderId="0" xfId="40" applyNumberFormat="1" applyFont="1" applyFill="1" applyBorder="1" applyAlignment="1">
      <alignment horizontal="center" vertical="center"/>
      <protection/>
    </xf>
    <xf numFmtId="164" fontId="0" fillId="0" borderId="3" xfId="0" applyNumberFormat="1" applyFill="1" applyBorder="1" applyAlignment="1">
      <alignment horizontal="center" vertical="top" wrapText="1"/>
    </xf>
    <xf numFmtId="0" fontId="13" fillId="0" borderId="0" xfId="40" applyFont="1" applyFill="1" applyBorder="1" applyAlignment="1">
      <alignment horizontal="left" vertical="center"/>
      <protection/>
    </xf>
    <xf numFmtId="0" fontId="13" fillId="5" borderId="0" xfId="40" applyFont="1" applyFill="1" applyBorder="1" applyAlignment="1">
      <alignment horizontal="left" vertical="center" wrapText="1"/>
      <protection/>
    </xf>
    <xf numFmtId="0" fontId="13" fillId="0" borderId="0" xfId="40" applyFont="1" applyFill="1" applyBorder="1" applyAlignment="1">
      <alignment horizontal="left" vertical="center" wrapText="1"/>
      <protection/>
    </xf>
    <xf numFmtId="0" fontId="13" fillId="5" borderId="10" xfId="28" applyFont="1" applyFill="1" applyBorder="1" applyAlignment="1">
      <alignment vertical="center" wrapText="1"/>
      <protection/>
    </xf>
    <xf numFmtId="164" fontId="0" fillId="0" borderId="5" xfId="0" applyNumberFormat="1" applyFill="1" applyBorder="1" applyAlignment="1">
      <alignment horizontal="center" vertical="top" wrapText="1"/>
    </xf>
    <xf numFmtId="164" fontId="0" fillId="0" borderId="4" xfId="0" applyNumberFormat="1" applyFill="1" applyBorder="1" applyAlignment="1">
      <alignment horizontal="center" vertical="top" wrapText="1"/>
    </xf>
    <xf numFmtId="0" fontId="13" fillId="0" borderId="10" xfId="25" applyFont="1" applyFill="1" applyBorder="1" applyAlignment="1">
      <alignment horizontal="left" vertical="center" wrapText="1"/>
      <protection/>
    </xf>
    <xf numFmtId="164" fontId="13" fillId="0" borderId="10" xfId="25" applyNumberFormat="1" applyFont="1" applyFill="1" applyBorder="1" applyAlignment="1">
      <alignment horizontal="center" vertical="center"/>
      <protection/>
    </xf>
    <xf numFmtId="164" fontId="13" fillId="5" borderId="10" xfId="25" applyNumberFormat="1" applyFont="1" applyFill="1" applyBorder="1" applyAlignment="1">
      <alignment horizontal="center" vertical="center"/>
      <protection/>
    </xf>
    <xf numFmtId="164" fontId="0" fillId="0" borderId="10" xfId="28" applyNumberFormat="1" applyFont="1" applyFill="1" applyBorder="1" applyAlignment="1">
      <alignment horizontal="center" vertical="center"/>
      <protection/>
    </xf>
    <xf numFmtId="164" fontId="0" fillId="5" borderId="10" xfId="28" applyNumberFormat="1" applyFont="1" applyFill="1" applyBorder="1" applyAlignment="1">
      <alignment horizontal="center" vertical="center"/>
      <protection/>
    </xf>
    <xf numFmtId="0" fontId="13" fillId="5" borderId="10" xfId="25" applyFont="1" applyFill="1" applyBorder="1" applyAlignment="1">
      <alignment horizontal="left" vertical="center" wrapText="1"/>
      <protection/>
    </xf>
    <xf numFmtId="0" fontId="13" fillId="5" borderId="10" xfId="25" applyFont="1" applyFill="1" applyBorder="1" applyAlignment="1">
      <alignment horizontal="left" vertical="center"/>
      <protection/>
    </xf>
    <xf numFmtId="0" fontId="13" fillId="0" borderId="10" xfId="25" applyFont="1" applyFill="1" applyBorder="1" applyAlignment="1">
      <alignment horizontal="left" vertical="center"/>
      <protection/>
    </xf>
    <xf numFmtId="0" fontId="0" fillId="0" borderId="10" xfId="28" applyFont="1" applyFill="1" applyBorder="1" applyAlignment="1">
      <alignment horizontal="left" vertical="center"/>
      <protection/>
    </xf>
    <xf numFmtId="0" fontId="0" fillId="5" borderId="10" xfId="28" applyFont="1" applyFill="1" applyBorder="1" applyAlignment="1">
      <alignment horizontal="left" vertical="center"/>
      <protection/>
    </xf>
    <xf numFmtId="0" fontId="0" fillId="0" borderId="25" xfId="0" applyFont="1" applyFill="1" applyBorder="1" applyAlignment="1">
      <alignment horizontal="center" vertical="top" wrapText="1"/>
    </xf>
    <xf numFmtId="0" fontId="0" fillId="0" borderId="25" xfId="0" applyFill="1" applyBorder="1" applyAlignment="1">
      <alignment wrapText="1"/>
    </xf>
    <xf numFmtId="164" fontId="0" fillId="0" borderId="10" xfId="37" applyNumberFormat="1" applyFont="1" applyFill="1" applyBorder="1" applyAlignment="1">
      <alignment vertical="center"/>
      <protection/>
    </xf>
    <xf numFmtId="164" fontId="13" fillId="7" borderId="10" xfId="37" applyNumberFormat="1" applyFont="1" applyFill="1" applyBorder="1" applyAlignment="1">
      <alignment vertical="center"/>
      <protection/>
    </xf>
    <xf numFmtId="164" fontId="13" fillId="7" borderId="12" xfId="37" applyNumberFormat="1" applyFont="1" applyFill="1" applyBorder="1" applyAlignment="1">
      <alignment vertical="center"/>
      <protection/>
    </xf>
    <xf numFmtId="164" fontId="13" fillId="0" borderId="10" xfId="37" applyNumberFormat="1" applyFont="1" applyFill="1" applyBorder="1" applyAlignment="1">
      <alignment vertical="center"/>
      <protection/>
    </xf>
    <xf numFmtId="164" fontId="13" fillId="0" borderId="0" xfId="37" applyNumberFormat="1" applyFont="1" applyFill="1" applyBorder="1" applyAlignment="1">
      <alignment vertical="center"/>
      <protection/>
    </xf>
    <xf numFmtId="164" fontId="13" fillId="7" borderId="0" xfId="37" applyNumberFormat="1" applyFont="1" applyFill="1" applyBorder="1" applyAlignment="1">
      <alignment vertical="center"/>
      <protection/>
    </xf>
    <xf numFmtId="164" fontId="12" fillId="0" borderId="11" xfId="0" applyNumberFormat="1" applyFont="1" applyFill="1" applyBorder="1" applyAlignment="1">
      <alignment vertical="center" wrapText="1"/>
    </xf>
    <xf numFmtId="164" fontId="12" fillId="0" borderId="10" xfId="34" applyNumberFormat="1" applyFont="1" applyFill="1" applyBorder="1" applyAlignment="1">
      <alignment vertical="center"/>
      <protection/>
    </xf>
    <xf numFmtId="164" fontId="12" fillId="0" borderId="12" xfId="0" applyNumberFormat="1" applyFont="1" applyFill="1" applyBorder="1" applyAlignment="1">
      <alignment vertical="center" wrapText="1"/>
    </xf>
    <xf numFmtId="164" fontId="1" fillId="0" borderId="3" xfId="0" applyNumberFormat="1" applyFont="1" applyFill="1" applyBorder="1" applyAlignment="1">
      <alignment vertical="center" wrapText="1"/>
    </xf>
    <xf numFmtId="164" fontId="1" fillId="0" borderId="5" xfId="0" applyNumberFormat="1" applyFont="1" applyFill="1" applyBorder="1" applyAlignment="1">
      <alignment vertical="center" wrapText="1"/>
    </xf>
    <xf numFmtId="164" fontId="1" fillId="0" borderId="4" xfId="0" applyNumberFormat="1" applyFont="1" applyFill="1" applyBorder="1" applyAlignment="1">
      <alignment vertical="center" wrapText="1"/>
    </xf>
    <xf numFmtId="164" fontId="1" fillId="4" borderId="23" xfId="0" applyNumberFormat="1" applyFont="1" applyFill="1" applyBorder="1" applyAlignment="1">
      <alignment vertical="center" wrapText="1"/>
    </xf>
    <xf numFmtId="0" fontId="13" fillId="7" borderId="0" xfId="37" applyFont="1" applyFill="1" applyBorder="1" applyAlignment="1">
      <alignment vertical="top" wrapText="1"/>
      <protection/>
    </xf>
    <xf numFmtId="0" fontId="13" fillId="0" borderId="0" xfId="37" applyFont="1" applyFill="1" applyBorder="1" applyAlignment="1">
      <alignment vertical="top" wrapText="1"/>
      <protection/>
    </xf>
    <xf numFmtId="0" fontId="0" fillId="0" borderId="0" xfId="37" applyFont="1" applyFill="1" applyBorder="1" applyAlignment="1">
      <alignment vertical="top" wrapText="1"/>
      <protection/>
    </xf>
    <xf numFmtId="0" fontId="0" fillId="7" borderId="0" xfId="37" applyFont="1" applyFill="1" applyBorder="1" applyAlignment="1">
      <alignment vertical="top" wrapText="1"/>
      <protection/>
    </xf>
    <xf numFmtId="0" fontId="13" fillId="0" borderId="0" xfId="37" applyFont="1" applyFill="1" applyBorder="1" applyAlignment="1">
      <alignment vertical="top"/>
      <protection/>
    </xf>
    <xf numFmtId="164" fontId="0" fillId="7" borderId="10" xfId="35" applyNumberFormat="1" applyFont="1" applyFill="1" applyBorder="1" applyAlignment="1">
      <alignment horizontal="center" vertical="center" wrapText="1"/>
      <protection/>
    </xf>
    <xf numFmtId="164" fontId="0" fillId="0" borderId="10" xfId="35" applyNumberFormat="1" applyFont="1" applyFill="1" applyBorder="1" applyAlignment="1">
      <alignment horizontal="center" vertical="center" wrapText="1"/>
      <protection/>
    </xf>
    <xf numFmtId="164" fontId="0" fillId="0" borderId="10" xfId="34" applyNumberFormat="1" applyFont="1" applyFill="1" applyBorder="1" applyAlignment="1">
      <alignment horizontal="center" vertical="center" wrapText="1"/>
      <protection/>
    </xf>
    <xf numFmtId="164" fontId="12" fillId="0" borderId="8" xfId="0" applyNumberFormat="1" applyFont="1" applyFill="1" applyBorder="1" applyAlignment="1">
      <alignment horizontal="center" vertical="top" wrapText="1"/>
    </xf>
    <xf numFmtId="14" fontId="0" fillId="0" borderId="9" xfId="0" applyNumberFormat="1" applyFont="1" applyFill="1" applyBorder="1" applyAlignment="1">
      <alignment horizontal="center" vertical="center" wrapText="1"/>
    </xf>
    <xf numFmtId="14" fontId="0" fillId="0" borderId="26" xfId="0" applyNumberFormat="1" applyFont="1" applyFill="1" applyBorder="1" applyAlignment="1">
      <alignment horizontal="center" vertical="center" wrapText="1"/>
    </xf>
    <xf numFmtId="14" fontId="0" fillId="5" borderId="26" xfId="0" applyNumberFormat="1" applyFont="1" applyFill="1" applyBorder="1" applyAlignment="1">
      <alignment horizontal="center" vertical="center" wrapText="1"/>
    </xf>
    <xf numFmtId="14" fontId="0" fillId="5" borderId="26" xfId="0" applyNumberFormat="1" applyFont="1" applyFill="1" applyBorder="1" applyAlignment="1">
      <alignment horizontal="center" vertical="center" wrapText="1"/>
    </xf>
    <xf numFmtId="14" fontId="0" fillId="0" borderId="26" xfId="0" applyNumberFormat="1" applyFont="1" applyFill="1" applyBorder="1" applyAlignment="1">
      <alignment horizontal="center" vertical="center" wrapText="1"/>
    </xf>
    <xf numFmtId="14" fontId="0" fillId="0" borderId="8" xfId="0" applyNumberFormat="1" applyFont="1" applyBorder="1" applyAlignment="1">
      <alignment horizontal="center" vertical="center"/>
    </xf>
    <xf numFmtId="14" fontId="0" fillId="0" borderId="5" xfId="0" applyNumberFormat="1" applyBorder="1" applyAlignment="1">
      <alignment horizontal="center"/>
    </xf>
    <xf numFmtId="14" fontId="0" fillId="0" borderId="5" xfId="0" applyNumberFormat="1" applyFont="1" applyBorder="1" applyAlignment="1">
      <alignment horizontal="center" vertical="center" wrapText="1"/>
    </xf>
    <xf numFmtId="0" fontId="0" fillId="0" borderId="14" xfId="0" applyFill="1" applyBorder="1" applyAlignment="1">
      <alignment horizontal="center"/>
    </xf>
    <xf numFmtId="0" fontId="1" fillId="3" borderId="35" xfId="0" applyFont="1" applyFill="1" applyBorder="1" applyAlignment="1">
      <alignment horizontal="center"/>
    </xf>
    <xf numFmtId="0" fontId="1" fillId="3" borderId="6" xfId="0" applyFont="1" applyFill="1" applyBorder="1" applyAlignment="1">
      <alignment horizontal="center"/>
    </xf>
    <xf numFmtId="0" fontId="1" fillId="3" borderId="24" xfId="0" applyFont="1" applyFill="1" applyBorder="1" applyAlignment="1">
      <alignment horizontal="center"/>
    </xf>
  </cellXfs>
  <cellStyles count="28">
    <cellStyle name="Normal" xfId="0"/>
    <cellStyle name="Comma" xfId="16"/>
    <cellStyle name="Comma [0]" xfId="17"/>
    <cellStyle name="Currency" xfId="18"/>
    <cellStyle name="Currency [0]" xfId="19"/>
    <cellStyle name="Followed Hyperlink" xfId="20"/>
    <cellStyle name="Hyperlink" xfId="21"/>
    <cellStyle name="Normal_A Walker" xfId="22"/>
    <cellStyle name="Normal_B Emery" xfId="23"/>
    <cellStyle name="Normal_C Bolt" xfId="24"/>
    <cellStyle name="Normal_C Elliott" xfId="25"/>
    <cellStyle name="Normal_Data Table" xfId="26"/>
    <cellStyle name="Normal_I Prosser" xfId="27"/>
    <cellStyle name="Normal_J Chittleburgh" xfId="28"/>
    <cellStyle name="Normal_J Lazarus" xfId="29"/>
    <cellStyle name="Normal_J May" xfId="30"/>
    <cellStyle name="Normal_J Thomas" xfId="31"/>
    <cellStyle name="Normal_L Rollason" xfId="32"/>
    <cellStyle name="Normal_M Beswick" xfId="33"/>
    <cellStyle name="Normal_M Lee" xfId="34"/>
    <cellStyle name="Normal_M Lloyd" xfId="35"/>
    <cellStyle name="Normal_P Bucks" xfId="36"/>
    <cellStyle name="Normal_R Goldson" xfId="37"/>
    <cellStyle name="Normal_Redfern data" xfId="38"/>
    <cellStyle name="Normal_S Walker" xfId="39"/>
    <cellStyle name="Normal_T Barlow" xfId="40"/>
    <cellStyle name="Percent" xfId="41"/>
    <cellStyle name="PSChar" xfId="4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H38"/>
  <sheetViews>
    <sheetView workbookViewId="0" topLeftCell="A13">
      <selection activeCell="A1" sqref="A1"/>
    </sheetView>
  </sheetViews>
  <sheetFormatPr defaultColWidth="9.140625" defaultRowHeight="12.75"/>
  <cols>
    <col min="1" max="1" width="5.140625" style="1" customWidth="1"/>
    <col min="2" max="16384" width="9.140625" style="1" customWidth="1"/>
  </cols>
  <sheetData>
    <row r="1" ht="12.75">
      <c r="B1" s="2" t="s">
        <v>81</v>
      </c>
    </row>
    <row r="3" ht="12.75">
      <c r="B3" s="2" t="s">
        <v>75</v>
      </c>
    </row>
    <row r="5" ht="12.75">
      <c r="B5" s="1" t="s">
        <v>3</v>
      </c>
    </row>
    <row r="7" ht="12.75">
      <c r="B7" s="1" t="s">
        <v>4</v>
      </c>
    </row>
    <row r="8" ht="12.75">
      <c r="B8" s="1" t="s">
        <v>5</v>
      </c>
    </row>
    <row r="9" ht="12.75">
      <c r="B9" s="1" t="s">
        <v>7</v>
      </c>
    </row>
    <row r="10" ht="12.75">
      <c r="B10" s="1" t="s">
        <v>8</v>
      </c>
    </row>
    <row r="13" ht="12.75">
      <c r="B13" s="1" t="s">
        <v>6</v>
      </c>
    </row>
    <row r="15" ht="12.75">
      <c r="B15" s="2" t="s">
        <v>84</v>
      </c>
    </row>
    <row r="16" ht="12.75">
      <c r="B16" s="2"/>
    </row>
    <row r="17" ht="12.75">
      <c r="B17" s="2" t="s">
        <v>76</v>
      </c>
    </row>
    <row r="18" ht="12.75">
      <c r="B18" s="1" t="s">
        <v>14</v>
      </c>
    </row>
    <row r="19" ht="12.75">
      <c r="B19" s="1" t="s">
        <v>12</v>
      </c>
    </row>
    <row r="20" ht="12.75">
      <c r="B20" s="1" t="s">
        <v>13</v>
      </c>
    </row>
    <row r="23" ht="12.75">
      <c r="B23" s="2" t="s">
        <v>77</v>
      </c>
    </row>
    <row r="24" spans="2:8" ht="12.75">
      <c r="B24" s="1" t="s">
        <v>78</v>
      </c>
      <c r="G24" s="1" t="s">
        <v>79</v>
      </c>
      <c r="H24" s="1" t="s">
        <v>80</v>
      </c>
    </row>
    <row r="27" ht="12.75">
      <c r="B27" s="1" t="s">
        <v>2</v>
      </c>
    </row>
    <row r="29" ht="12.75">
      <c r="B29" s="2" t="s">
        <v>82</v>
      </c>
    </row>
    <row r="31" ht="12.75">
      <c r="B31" s="1" t="s">
        <v>85</v>
      </c>
    </row>
    <row r="32" ht="12.75">
      <c r="B32" s="1" t="s">
        <v>86</v>
      </c>
    </row>
    <row r="33" ht="12.75">
      <c r="B33" s="1" t="s">
        <v>9</v>
      </c>
    </row>
    <row r="34" ht="12.75">
      <c r="B34" s="1" t="s">
        <v>10</v>
      </c>
    </row>
    <row r="35" ht="12.75">
      <c r="B35" s="1" t="s">
        <v>11</v>
      </c>
    </row>
    <row r="38" ht="12.75">
      <c r="B38" s="1" t="s">
        <v>83</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1:J17"/>
  <sheetViews>
    <sheetView workbookViewId="0" topLeftCell="A1">
      <selection activeCell="A1" sqref="A1"/>
    </sheetView>
  </sheetViews>
  <sheetFormatPr defaultColWidth="9.140625" defaultRowHeight="12.75"/>
  <cols>
    <col min="1" max="1" width="1.421875" style="1" customWidth="1"/>
    <col min="2" max="2" width="10.57421875" style="1" customWidth="1"/>
    <col min="3" max="3" width="14.7109375" style="1" customWidth="1"/>
    <col min="4" max="4" width="43.8515625" style="1" customWidth="1"/>
    <col min="5" max="9" width="10.8515625" style="1" customWidth="1"/>
    <col min="10" max="10" width="10.421875" style="1" customWidth="1"/>
    <col min="11" max="16384" width="9.140625" style="1" customWidth="1"/>
  </cols>
  <sheetData>
    <row r="1" ht="12.75">
      <c r="B1" s="2" t="s">
        <v>42</v>
      </c>
    </row>
    <row r="2" spans="2:6" ht="12.75">
      <c r="B2" s="3" t="s">
        <v>43</v>
      </c>
      <c r="D2" s="38" t="s">
        <v>68</v>
      </c>
      <c r="E2" s="39" t="s">
        <v>67</v>
      </c>
      <c r="F2" s="40"/>
    </row>
    <row r="3" spans="2:6" ht="12.75">
      <c r="B3" s="2" t="s">
        <v>44</v>
      </c>
      <c r="D3" s="3" t="str">
        <f>'B Emery'!D3</f>
        <v>2010-11</v>
      </c>
      <c r="E3" s="3" t="str">
        <f>'B Emery'!E3</f>
        <v>Quarter 2</v>
      </c>
      <c r="F3" s="3" t="str">
        <f>'B Emery'!F3</f>
        <v>1 July 2010 - 30 September 2010</v>
      </c>
    </row>
    <row r="4" ht="13.5" thickBot="1"/>
    <row r="5" spans="2:10" ht="12.75">
      <c r="B5" s="26" t="s">
        <v>45</v>
      </c>
      <c r="C5" s="25" t="s">
        <v>46</v>
      </c>
      <c r="D5" s="10" t="s">
        <v>47</v>
      </c>
      <c r="E5" s="484" t="s">
        <v>51</v>
      </c>
      <c r="F5" s="485"/>
      <c r="G5" s="485"/>
      <c r="H5" s="486"/>
      <c r="I5" s="11" t="s">
        <v>50</v>
      </c>
      <c r="J5" s="30" t="s">
        <v>54</v>
      </c>
    </row>
    <row r="6" spans="2:10" s="4" customFormat="1" ht="38.25" customHeight="1">
      <c r="B6" s="5"/>
      <c r="C6" s="12"/>
      <c r="D6" s="6"/>
      <c r="E6" s="7" t="s">
        <v>48</v>
      </c>
      <c r="F6" s="9" t="s">
        <v>49</v>
      </c>
      <c r="G6" s="9" t="s">
        <v>99</v>
      </c>
      <c r="H6" s="58" t="s">
        <v>1</v>
      </c>
      <c r="I6" s="12" t="s">
        <v>52</v>
      </c>
      <c r="J6" s="31" t="s">
        <v>55</v>
      </c>
    </row>
    <row r="7" spans="2:10" ht="27.75" customHeight="1">
      <c r="B7" s="191">
        <v>40340</v>
      </c>
      <c r="C7" s="214" t="s">
        <v>144</v>
      </c>
      <c r="D7" s="214" t="s">
        <v>205</v>
      </c>
      <c r="E7" s="276"/>
      <c r="F7" s="402">
        <v>34.31</v>
      </c>
      <c r="G7" s="403"/>
      <c r="H7" s="276"/>
      <c r="I7" s="404"/>
      <c r="J7" s="350">
        <f aca="true" t="shared" si="0" ref="J7:J12">SUM(E7:I7)</f>
        <v>34.31</v>
      </c>
    </row>
    <row r="8" spans="2:10" ht="25.5">
      <c r="B8" s="190">
        <v>40357</v>
      </c>
      <c r="C8" s="215" t="s">
        <v>116</v>
      </c>
      <c r="D8" s="215" t="s">
        <v>208</v>
      </c>
      <c r="E8" s="273"/>
      <c r="F8" s="405">
        <v>17.77</v>
      </c>
      <c r="G8" s="406"/>
      <c r="H8" s="273"/>
      <c r="I8" s="407"/>
      <c r="J8" s="341">
        <f t="shared" si="0"/>
        <v>17.77</v>
      </c>
    </row>
    <row r="9" spans="2:10" ht="25.5">
      <c r="B9" s="191">
        <v>40366</v>
      </c>
      <c r="C9" s="76" t="s">
        <v>118</v>
      </c>
      <c r="D9" s="76" t="s">
        <v>206</v>
      </c>
      <c r="E9" s="276"/>
      <c r="F9" s="408">
        <v>84.14</v>
      </c>
      <c r="G9" s="403"/>
      <c r="H9" s="276"/>
      <c r="I9" s="409"/>
      <c r="J9" s="350">
        <f t="shared" si="0"/>
        <v>84.14</v>
      </c>
    </row>
    <row r="10" spans="2:10" ht="26.25" customHeight="1">
      <c r="B10" s="190">
        <v>40367</v>
      </c>
      <c r="C10" s="215" t="s">
        <v>117</v>
      </c>
      <c r="D10" s="215" t="s">
        <v>207</v>
      </c>
      <c r="E10" s="273"/>
      <c r="F10" s="410">
        <v>120.43</v>
      </c>
      <c r="G10" s="406"/>
      <c r="H10" s="273"/>
      <c r="I10" s="407"/>
      <c r="J10" s="341">
        <f t="shared" si="0"/>
        <v>120.43</v>
      </c>
    </row>
    <row r="11" spans="2:10" ht="26.25" customHeight="1">
      <c r="B11" s="191">
        <v>40423</v>
      </c>
      <c r="C11" s="76" t="s">
        <v>145</v>
      </c>
      <c r="D11" s="76" t="s">
        <v>209</v>
      </c>
      <c r="E11" s="276"/>
      <c r="F11" s="408">
        <v>48.98</v>
      </c>
      <c r="G11" s="403"/>
      <c r="H11" s="276"/>
      <c r="I11" s="409"/>
      <c r="J11" s="350">
        <f t="shared" si="0"/>
        <v>48.98</v>
      </c>
    </row>
    <row r="12" spans="2:10" ht="53.25" customHeight="1">
      <c r="B12" s="190">
        <v>40372</v>
      </c>
      <c r="C12" s="293" t="s">
        <v>143</v>
      </c>
      <c r="D12" s="294" t="s">
        <v>215</v>
      </c>
      <c r="E12" s="273"/>
      <c r="F12" s="411">
        <v>226.26</v>
      </c>
      <c r="G12" s="406"/>
      <c r="H12" s="273"/>
      <c r="I12" s="412"/>
      <c r="J12" s="341">
        <f t="shared" si="0"/>
        <v>226.26</v>
      </c>
    </row>
    <row r="13" spans="2:10" ht="14.25" customHeight="1">
      <c r="B13" s="178"/>
      <c r="C13" s="216"/>
      <c r="D13" s="217"/>
      <c r="E13" s="312"/>
      <c r="F13" s="413"/>
      <c r="G13" s="414"/>
      <c r="H13" s="312"/>
      <c r="I13" s="413"/>
      <c r="J13" s="350"/>
    </row>
    <row r="14" spans="2:10" ht="12.75" customHeight="1">
      <c r="B14" s="27"/>
      <c r="C14" s="28"/>
      <c r="D14" s="28"/>
      <c r="E14" s="321">
        <f aca="true" t="shared" si="1" ref="E14:J14">SUM(E7:E12)</f>
        <v>0</v>
      </c>
      <c r="F14" s="321">
        <f t="shared" si="1"/>
        <v>531.89</v>
      </c>
      <c r="G14" s="321">
        <f t="shared" si="1"/>
        <v>0</v>
      </c>
      <c r="H14" s="321">
        <f t="shared" si="1"/>
        <v>0</v>
      </c>
      <c r="I14" s="322">
        <f t="shared" si="1"/>
        <v>0</v>
      </c>
      <c r="J14" s="415">
        <f t="shared" si="1"/>
        <v>531.89</v>
      </c>
    </row>
    <row r="15" spans="2:10" ht="13.5" thickBot="1">
      <c r="B15" s="19"/>
      <c r="C15" s="20"/>
      <c r="D15" s="21"/>
      <c r="E15" s="22"/>
      <c r="F15" s="20"/>
      <c r="G15" s="20"/>
      <c r="H15" s="23"/>
      <c r="I15" s="20"/>
      <c r="J15" s="24"/>
    </row>
    <row r="17" ht="12.75">
      <c r="B17"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Mike Lloyd,Steve Walker"</formula1>
    </dataValidation>
    <dataValidation type="list" allowBlank="1" showInputMessage="1" showErrorMessage="1" sqref="E2">
      <formula1>"Executive director, Non Executive Director, Chief Executive, Chairman"</formula1>
    </dataValidation>
  </dataValidations>
  <printOptions/>
  <pageMargins left="0.75" right="0.75" top="0.58" bottom="0.58" header="0.5" footer="0.5"/>
  <pageSetup fitToHeight="2" fitToWidth="1" horizontalDpi="600" verticalDpi="600" orientation="landscape" paperSize="9" scale="98" r:id="rId1"/>
</worksheet>
</file>

<file path=xl/worksheets/sheet11.xml><?xml version="1.0" encoding="utf-8"?>
<worksheet xmlns="http://schemas.openxmlformats.org/spreadsheetml/2006/main" xmlns:r="http://schemas.openxmlformats.org/officeDocument/2006/relationships">
  <sheetPr>
    <pageSetUpPr fitToPage="1"/>
  </sheetPr>
  <dimension ref="B1:J14"/>
  <sheetViews>
    <sheetView workbookViewId="0" topLeftCell="A1">
      <selection activeCell="D12" sqref="D12"/>
    </sheetView>
  </sheetViews>
  <sheetFormatPr defaultColWidth="9.140625" defaultRowHeight="12.75"/>
  <cols>
    <col min="1" max="1" width="1.421875" style="1" customWidth="1"/>
    <col min="2" max="2" width="10.140625" style="1" bestFit="1" customWidth="1"/>
    <col min="3" max="3" width="13.8515625" style="1" customWidth="1"/>
    <col min="4" max="4" width="47.7109375" style="1" customWidth="1"/>
    <col min="5" max="8" width="10.28125" style="1" customWidth="1"/>
    <col min="9" max="9" width="14.7109375" style="1" customWidth="1"/>
    <col min="10" max="10" width="9.00390625" style="1" customWidth="1"/>
    <col min="11" max="16384" width="9.140625" style="1" customWidth="1"/>
  </cols>
  <sheetData>
    <row r="1" ht="12.75">
      <c r="B1" s="2" t="s">
        <v>42</v>
      </c>
    </row>
    <row r="2" spans="2:8" ht="12.75">
      <c r="B2" s="3" t="s">
        <v>43</v>
      </c>
      <c r="D2" s="82" t="s">
        <v>66</v>
      </c>
      <c r="E2" s="83" t="s">
        <v>67</v>
      </c>
      <c r="F2" s="40"/>
      <c r="H2" s="2" t="s">
        <v>98</v>
      </c>
    </row>
    <row r="3" spans="2:6" ht="12.75">
      <c r="B3" s="2" t="s">
        <v>44</v>
      </c>
      <c r="D3" s="3" t="str">
        <f>'B Emery'!D3</f>
        <v>2010-11</v>
      </c>
      <c r="E3" s="3" t="str">
        <f>'B Emery'!E3</f>
        <v>Quarter 2</v>
      </c>
      <c r="F3" s="3" t="str">
        <f>'B Emery'!F3</f>
        <v>1 July 2010 - 30 September 2010</v>
      </c>
    </row>
    <row r="4" ht="13.5" thickBot="1"/>
    <row r="5" spans="2:10" ht="12.75">
      <c r="B5" s="26" t="s">
        <v>45</v>
      </c>
      <c r="C5" s="25" t="s">
        <v>46</v>
      </c>
      <c r="D5" s="10" t="s">
        <v>47</v>
      </c>
      <c r="E5" s="484" t="s">
        <v>51</v>
      </c>
      <c r="F5" s="485"/>
      <c r="G5" s="485"/>
      <c r="H5" s="486"/>
      <c r="I5" s="11" t="s">
        <v>50</v>
      </c>
      <c r="J5" s="30" t="s">
        <v>54</v>
      </c>
    </row>
    <row r="6" spans="2:10" s="4" customFormat="1" ht="26.25" customHeight="1">
      <c r="B6" s="5"/>
      <c r="C6" s="12"/>
      <c r="D6" s="6"/>
      <c r="E6" s="7" t="s">
        <v>48</v>
      </c>
      <c r="F6" s="9" t="s">
        <v>49</v>
      </c>
      <c r="G6" s="9" t="s">
        <v>99</v>
      </c>
      <c r="H6" s="58" t="s">
        <v>1</v>
      </c>
      <c r="I6" s="12" t="s">
        <v>52</v>
      </c>
      <c r="J6" s="31" t="s">
        <v>55</v>
      </c>
    </row>
    <row r="7" spans="2:10" ht="12.75">
      <c r="B7" s="13"/>
      <c r="C7" s="14"/>
      <c r="D7" s="15"/>
      <c r="E7" s="16"/>
      <c r="F7" s="14"/>
      <c r="G7" s="14"/>
      <c r="H7" s="17"/>
      <c r="I7" s="14"/>
      <c r="J7" s="18"/>
    </row>
    <row r="8" spans="2:10" ht="12.75" customHeight="1">
      <c r="B8" s="61"/>
      <c r="C8" s="67"/>
      <c r="D8" s="69"/>
      <c r="E8" s="64"/>
      <c r="F8" s="68"/>
      <c r="G8" s="64"/>
      <c r="H8" s="65"/>
      <c r="I8" s="64"/>
      <c r="J8" s="66">
        <f>SUM(E8:I8)</f>
        <v>0</v>
      </c>
    </row>
    <row r="9" spans="2:10" s="75" customFormat="1" ht="12.75" customHeight="1">
      <c r="B9" s="57"/>
      <c r="C9" s="76"/>
      <c r="D9" s="72"/>
      <c r="E9" s="53"/>
      <c r="F9" s="60"/>
      <c r="G9" s="54"/>
      <c r="H9" s="55"/>
      <c r="I9" s="54"/>
      <c r="J9" s="36">
        <f>SUM(E9:I9)</f>
        <v>0</v>
      </c>
    </row>
    <row r="10" spans="2:10" ht="12.75">
      <c r="B10" s="27"/>
      <c r="C10" s="28"/>
      <c r="D10" s="29"/>
      <c r="E10" s="32"/>
      <c r="F10" s="33"/>
      <c r="G10" s="33"/>
      <c r="H10" s="34"/>
      <c r="I10" s="33"/>
      <c r="J10" s="35"/>
    </row>
    <row r="11" spans="2:10" ht="12.75">
      <c r="B11" s="27"/>
      <c r="C11" s="28"/>
      <c r="D11" s="29"/>
      <c r="E11" s="50">
        <f aca="true" t="shared" si="0" ref="E11:J11">SUM(E8:E10)</f>
        <v>0</v>
      </c>
      <c r="F11" s="51">
        <f t="shared" si="0"/>
        <v>0</v>
      </c>
      <c r="G11" s="51">
        <f t="shared" si="0"/>
        <v>0</v>
      </c>
      <c r="H11" s="52">
        <f t="shared" si="0"/>
        <v>0</v>
      </c>
      <c r="I11" s="51">
        <f t="shared" si="0"/>
        <v>0</v>
      </c>
      <c r="J11" s="37">
        <f t="shared" si="0"/>
        <v>0</v>
      </c>
    </row>
    <row r="12" spans="2:10" ht="13.5" thickBot="1">
      <c r="B12" s="19"/>
      <c r="C12" s="20"/>
      <c r="D12" s="21"/>
      <c r="E12" s="22"/>
      <c r="F12" s="20"/>
      <c r="G12" s="20"/>
      <c r="H12" s="23"/>
      <c r="I12" s="20"/>
      <c r="J12" s="24"/>
    </row>
    <row r="14" ht="12.75">
      <c r="B14"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62" bottom="0.58" header="0.5" footer="0.5"/>
  <pageSetup fitToHeight="1" fitToWidth="1" horizontalDpi="600" verticalDpi="600" orientation="landscape" paperSize="9" scale="96" r:id="rId1"/>
</worksheet>
</file>

<file path=xl/worksheets/sheet12.xml><?xml version="1.0" encoding="utf-8"?>
<worksheet xmlns="http://schemas.openxmlformats.org/spreadsheetml/2006/main" xmlns:r="http://schemas.openxmlformats.org/officeDocument/2006/relationships">
  <sheetPr>
    <pageSetUpPr fitToPage="1"/>
  </sheetPr>
  <dimension ref="B1:J14"/>
  <sheetViews>
    <sheetView workbookViewId="0" topLeftCell="A1">
      <selection activeCell="F34" activeCellId="1" sqref="F27 F34"/>
    </sheetView>
  </sheetViews>
  <sheetFormatPr defaultColWidth="9.140625" defaultRowHeight="12.75"/>
  <cols>
    <col min="1" max="1" width="1.28515625" style="1" customWidth="1"/>
    <col min="2" max="2" width="10.140625" style="1" bestFit="1" customWidth="1"/>
    <col min="3" max="3" width="14.00390625" style="1" customWidth="1"/>
    <col min="4" max="4" width="40.57421875" style="1" customWidth="1"/>
    <col min="5" max="8" width="11.8515625" style="1" customWidth="1"/>
    <col min="9" max="9" width="16.140625" style="1" customWidth="1"/>
    <col min="10" max="10" width="10.140625" style="1" customWidth="1"/>
    <col min="11" max="16384" width="9.140625" style="1" customWidth="1"/>
  </cols>
  <sheetData>
    <row r="1" ht="12.75">
      <c r="B1" s="2" t="s">
        <v>42</v>
      </c>
    </row>
    <row r="2" spans="2:8" ht="12.75">
      <c r="B2" s="3" t="s">
        <v>43</v>
      </c>
      <c r="D2" s="82" t="s">
        <v>73</v>
      </c>
      <c r="E2" s="83" t="s">
        <v>61</v>
      </c>
      <c r="F2" s="84"/>
      <c r="H2" s="2" t="s">
        <v>97</v>
      </c>
    </row>
    <row r="3" spans="2:6" ht="12.75">
      <c r="B3" s="2" t="s">
        <v>44</v>
      </c>
      <c r="D3" s="3" t="str">
        <f>'B Emery'!D3</f>
        <v>2010-11</v>
      </c>
      <c r="E3" s="3" t="str">
        <f>'B Emery'!E3</f>
        <v>Quarter 2</v>
      </c>
      <c r="F3" s="3" t="str">
        <f>'B Emery'!F3</f>
        <v>1 July 2010 - 30 September 2010</v>
      </c>
    </row>
    <row r="4" ht="13.5" thickBot="1"/>
    <row r="5" spans="2:10" ht="12.75">
      <c r="B5" s="26" t="s">
        <v>45</v>
      </c>
      <c r="C5" s="25" t="s">
        <v>46</v>
      </c>
      <c r="D5" s="10" t="s">
        <v>47</v>
      </c>
      <c r="E5" s="484" t="s">
        <v>51</v>
      </c>
      <c r="F5" s="485"/>
      <c r="G5" s="485"/>
      <c r="H5" s="486"/>
      <c r="I5" s="11" t="s">
        <v>50</v>
      </c>
      <c r="J5" s="30" t="s">
        <v>54</v>
      </c>
    </row>
    <row r="6" spans="2:10" s="4" customFormat="1" ht="25.5">
      <c r="B6" s="5"/>
      <c r="C6" s="12"/>
      <c r="D6" s="6"/>
      <c r="E6" s="7" t="s">
        <v>48</v>
      </c>
      <c r="F6" s="9" t="s">
        <v>49</v>
      </c>
      <c r="G6" s="9" t="s">
        <v>99</v>
      </c>
      <c r="H6" s="58" t="s">
        <v>1</v>
      </c>
      <c r="I6" s="12" t="s">
        <v>52</v>
      </c>
      <c r="J6" s="31" t="s">
        <v>55</v>
      </c>
    </row>
    <row r="7" spans="2:10" ht="12.75">
      <c r="B7" s="13"/>
      <c r="C7" s="14"/>
      <c r="D7" s="15"/>
      <c r="E7" s="16"/>
      <c r="F7" s="14"/>
      <c r="G7" s="14"/>
      <c r="H7" s="17"/>
      <c r="I7" s="14"/>
      <c r="J7" s="18"/>
    </row>
    <row r="8" spans="2:10" ht="12.75">
      <c r="B8" s="61"/>
      <c r="C8" s="62"/>
      <c r="D8" s="74"/>
      <c r="E8" s="63"/>
      <c r="F8" s="64"/>
      <c r="G8" s="64"/>
      <c r="H8" s="65"/>
      <c r="I8" s="64"/>
      <c r="J8" s="66">
        <f>SUM(E8:I8)</f>
        <v>0</v>
      </c>
    </row>
    <row r="9" spans="2:10" ht="12.75">
      <c r="B9" s="57"/>
      <c r="C9" s="28"/>
      <c r="D9" s="72"/>
      <c r="E9" s="53"/>
      <c r="F9" s="54"/>
      <c r="G9" s="54"/>
      <c r="H9" s="55"/>
      <c r="I9" s="54"/>
      <c r="J9" s="36">
        <f>SUM(E9:I9)</f>
        <v>0</v>
      </c>
    </row>
    <row r="10" spans="2:10" ht="12.75">
      <c r="B10" s="27"/>
      <c r="C10" s="28"/>
      <c r="D10" s="29"/>
      <c r="E10" s="32"/>
      <c r="F10" s="33"/>
      <c r="G10" s="33"/>
      <c r="H10" s="34"/>
      <c r="I10" s="33"/>
      <c r="J10" s="35"/>
    </row>
    <row r="11" spans="2:10" ht="12.75">
      <c r="B11" s="27"/>
      <c r="C11" s="28"/>
      <c r="D11" s="29"/>
      <c r="E11" s="50">
        <f aca="true" t="shared" si="0" ref="E11:J11">SUM(E8:E10)</f>
        <v>0</v>
      </c>
      <c r="F11" s="51">
        <f t="shared" si="0"/>
        <v>0</v>
      </c>
      <c r="G11" s="51">
        <f t="shared" si="0"/>
        <v>0</v>
      </c>
      <c r="H11" s="52">
        <f t="shared" si="0"/>
        <v>0</v>
      </c>
      <c r="I11" s="51">
        <f t="shared" si="0"/>
        <v>0</v>
      </c>
      <c r="J11" s="37">
        <f t="shared" si="0"/>
        <v>0</v>
      </c>
    </row>
    <row r="12" spans="2:10" ht="13.5" thickBot="1">
      <c r="B12" s="19"/>
      <c r="C12" s="20"/>
      <c r="D12" s="21"/>
      <c r="E12" s="22"/>
      <c r="F12" s="20"/>
      <c r="G12" s="20"/>
      <c r="H12" s="23"/>
      <c r="I12" s="20"/>
      <c r="J12" s="24"/>
    </row>
    <row r="14" ht="12.75">
      <c r="B14"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58" bottom="0.55" header="0.5" footer="0.5"/>
  <pageSetup fitToHeight="1" fitToWidth="1" horizontalDpi="600" verticalDpi="600" orientation="landscape" paperSize="9" scale="94" r:id="rId1"/>
</worksheet>
</file>

<file path=xl/worksheets/sheet13.xml><?xml version="1.0" encoding="utf-8"?>
<worksheet xmlns="http://schemas.openxmlformats.org/spreadsheetml/2006/main" xmlns:r="http://schemas.openxmlformats.org/officeDocument/2006/relationships">
  <sheetPr>
    <pageSetUpPr fitToPage="1"/>
  </sheetPr>
  <dimension ref="B1:J18"/>
  <sheetViews>
    <sheetView workbookViewId="0" topLeftCell="A1">
      <selection activeCell="A1" sqref="A1"/>
    </sheetView>
  </sheetViews>
  <sheetFormatPr defaultColWidth="9.140625" defaultRowHeight="12.75"/>
  <cols>
    <col min="1" max="1" width="1.421875" style="1" customWidth="1"/>
    <col min="2" max="2" width="10.140625" style="1" bestFit="1" customWidth="1"/>
    <col min="3" max="3" width="13.8515625" style="1" customWidth="1"/>
    <col min="4" max="4" width="41.281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100</v>
      </c>
      <c r="E2" s="39" t="s">
        <v>61</v>
      </c>
      <c r="F2" s="40"/>
    </row>
    <row r="3" spans="2:6" ht="12.75">
      <c r="B3" s="2" t="s">
        <v>44</v>
      </c>
      <c r="D3" s="3" t="str">
        <f>'B Emery'!D3</f>
        <v>2010-11</v>
      </c>
      <c r="E3" s="3" t="str">
        <f>'B Emery'!E3</f>
        <v>Quarter 2</v>
      </c>
      <c r="F3" s="3" t="str">
        <f>'B Emery'!F3</f>
        <v>1 July 2010 - 30 September 2010</v>
      </c>
    </row>
    <row r="4" ht="13.5" thickBot="1"/>
    <row r="5" spans="2:10" ht="12.75">
      <c r="B5" s="26" t="s">
        <v>45</v>
      </c>
      <c r="C5" s="25" t="s">
        <v>46</v>
      </c>
      <c r="D5" s="10" t="s">
        <v>47</v>
      </c>
      <c r="E5" s="484" t="s">
        <v>51</v>
      </c>
      <c r="F5" s="485"/>
      <c r="G5" s="485"/>
      <c r="H5" s="486"/>
      <c r="I5" s="11" t="s">
        <v>50</v>
      </c>
      <c r="J5" s="30" t="s">
        <v>54</v>
      </c>
    </row>
    <row r="6" spans="2:10" s="4" customFormat="1" ht="27.75" customHeight="1">
      <c r="B6" s="5"/>
      <c r="C6" s="12"/>
      <c r="D6" s="6"/>
      <c r="E6" s="7" t="s">
        <v>48</v>
      </c>
      <c r="F6" s="9" t="s">
        <v>49</v>
      </c>
      <c r="G6" s="9" t="s">
        <v>99</v>
      </c>
      <c r="H6" s="58" t="s">
        <v>1</v>
      </c>
      <c r="I6" s="12" t="s">
        <v>52</v>
      </c>
      <c r="J6" s="31" t="s">
        <v>55</v>
      </c>
    </row>
    <row r="7" spans="2:10" ht="38.25">
      <c r="B7" s="191">
        <v>40350</v>
      </c>
      <c r="C7" s="435" t="s">
        <v>120</v>
      </c>
      <c r="D7" s="295" t="s">
        <v>186</v>
      </c>
      <c r="E7" s="255"/>
      <c r="F7" s="416"/>
      <c r="G7" s="276"/>
      <c r="H7" s="430">
        <v>271.41</v>
      </c>
      <c r="I7" s="430"/>
      <c r="J7" s="350">
        <f aca="true" t="shared" si="0" ref="J7:J13">SUM(E7:I7)</f>
        <v>271.41</v>
      </c>
    </row>
    <row r="8" spans="2:10" ht="25.5">
      <c r="B8" s="478">
        <v>40287</v>
      </c>
      <c r="C8" s="436" t="s">
        <v>161</v>
      </c>
      <c r="D8" s="296" t="s">
        <v>219</v>
      </c>
      <c r="E8" s="252"/>
      <c r="F8" s="431">
        <v>189.5</v>
      </c>
      <c r="G8" s="273"/>
      <c r="H8" s="417"/>
      <c r="I8" s="432"/>
      <c r="J8" s="341">
        <f t="shared" si="0"/>
        <v>189.5</v>
      </c>
    </row>
    <row r="9" spans="2:10" ht="27" customHeight="1">
      <c r="B9" s="479">
        <v>40303</v>
      </c>
      <c r="C9" s="437" t="s">
        <v>161</v>
      </c>
      <c r="D9" s="246" t="s">
        <v>216</v>
      </c>
      <c r="E9" s="255"/>
      <c r="F9" s="433">
        <v>379</v>
      </c>
      <c r="G9" s="276"/>
      <c r="H9" s="418"/>
      <c r="I9" s="430"/>
      <c r="J9" s="350">
        <f t="shared" si="0"/>
        <v>379</v>
      </c>
    </row>
    <row r="10" spans="2:10" ht="25.5">
      <c r="B10" s="478">
        <v>40315</v>
      </c>
      <c r="C10" s="436" t="s">
        <v>161</v>
      </c>
      <c r="D10" s="296" t="s">
        <v>217</v>
      </c>
      <c r="E10" s="252"/>
      <c r="F10" s="431">
        <v>373</v>
      </c>
      <c r="G10" s="273"/>
      <c r="H10" s="417"/>
      <c r="I10" s="432"/>
      <c r="J10" s="341">
        <f t="shared" si="0"/>
        <v>373</v>
      </c>
    </row>
    <row r="11" spans="2:10" ht="25.5">
      <c r="B11" s="191">
        <v>40330</v>
      </c>
      <c r="C11" s="437" t="s">
        <v>161</v>
      </c>
      <c r="D11" s="246" t="s">
        <v>220</v>
      </c>
      <c r="E11" s="430">
        <v>190.2</v>
      </c>
      <c r="F11" s="256"/>
      <c r="G11" s="278"/>
      <c r="H11" s="276"/>
      <c r="I11" s="430"/>
      <c r="J11" s="350">
        <f t="shared" si="0"/>
        <v>190.2</v>
      </c>
    </row>
    <row r="12" spans="2:10" ht="25.5">
      <c r="B12" s="190">
        <v>40350</v>
      </c>
      <c r="C12" s="436" t="s">
        <v>161</v>
      </c>
      <c r="D12" s="296" t="s">
        <v>218</v>
      </c>
      <c r="E12" s="432">
        <v>103.5</v>
      </c>
      <c r="F12" s="253"/>
      <c r="G12" s="274"/>
      <c r="H12" s="273"/>
      <c r="I12" s="432"/>
      <c r="J12" s="341">
        <f t="shared" si="0"/>
        <v>103.5</v>
      </c>
    </row>
    <row r="13" spans="2:10" ht="25.5">
      <c r="B13" s="191">
        <v>40287</v>
      </c>
      <c r="C13" s="435" t="s">
        <v>120</v>
      </c>
      <c r="D13" s="246" t="s">
        <v>162</v>
      </c>
      <c r="E13" s="418"/>
      <c r="F13" s="256"/>
      <c r="G13" s="278"/>
      <c r="H13" s="430">
        <v>137</v>
      </c>
      <c r="I13" s="430"/>
      <c r="J13" s="350">
        <f t="shared" si="0"/>
        <v>137</v>
      </c>
    </row>
    <row r="14" spans="2:10" ht="12.75">
      <c r="B14" s="57"/>
      <c r="C14" s="28"/>
      <c r="D14" s="159"/>
      <c r="E14" s="133"/>
      <c r="F14" s="133"/>
      <c r="G14" s="132"/>
      <c r="H14" s="132"/>
      <c r="I14" s="132"/>
      <c r="J14" s="113"/>
    </row>
    <row r="15" spans="2:10" ht="12.75">
      <c r="B15" s="27"/>
      <c r="C15" s="28"/>
      <c r="D15" s="29"/>
      <c r="E15" s="434">
        <f aca="true" t="shared" si="1" ref="E15:J15">SUM(E7:E13)</f>
        <v>293.7</v>
      </c>
      <c r="F15" s="434">
        <f t="shared" si="1"/>
        <v>941.5</v>
      </c>
      <c r="G15" s="434">
        <f t="shared" si="1"/>
        <v>0</v>
      </c>
      <c r="H15" s="434">
        <f t="shared" si="1"/>
        <v>408.41</v>
      </c>
      <c r="I15" s="434">
        <f t="shared" si="1"/>
        <v>0</v>
      </c>
      <c r="J15" s="324">
        <f t="shared" si="1"/>
        <v>1643.6100000000001</v>
      </c>
    </row>
    <row r="16" spans="2:10" ht="13.5" thickBot="1">
      <c r="B16" s="19"/>
      <c r="C16" s="20"/>
      <c r="D16" s="21"/>
      <c r="E16" s="22"/>
      <c r="F16" s="20"/>
      <c r="G16" s="20"/>
      <c r="H16" s="23"/>
      <c r="I16" s="20"/>
      <c r="J16" s="24"/>
    </row>
    <row r="18" ht="12.75">
      <c r="B18"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14.xml><?xml version="1.0" encoding="utf-8"?>
<worksheet xmlns="http://schemas.openxmlformats.org/spreadsheetml/2006/main" xmlns:r="http://schemas.openxmlformats.org/officeDocument/2006/relationships">
  <sheetPr>
    <pageSetUpPr fitToPage="1"/>
  </sheetPr>
  <dimension ref="B1:J14"/>
  <sheetViews>
    <sheetView workbookViewId="0" topLeftCell="A1">
      <selection activeCell="A1" sqref="A1"/>
    </sheetView>
  </sheetViews>
  <sheetFormatPr defaultColWidth="9.140625" defaultRowHeight="12.75"/>
  <cols>
    <col min="1" max="1" width="1.421875" style="1" customWidth="1"/>
    <col min="2" max="2" width="10.140625" style="1" bestFit="1" customWidth="1"/>
    <col min="3" max="3" width="14.140625" style="1" customWidth="1"/>
    <col min="4" max="4" width="43.281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69</v>
      </c>
      <c r="E2" s="39" t="s">
        <v>61</v>
      </c>
      <c r="F2" s="40"/>
    </row>
    <row r="3" spans="2:6" ht="12.75">
      <c r="B3" s="2" t="s">
        <v>44</v>
      </c>
      <c r="D3" s="3" t="str">
        <f>'B Emery'!D3</f>
        <v>2010-11</v>
      </c>
      <c r="E3" s="3" t="str">
        <f>'B Emery'!E3</f>
        <v>Quarter 2</v>
      </c>
      <c r="F3" s="3" t="str">
        <f>'B Emery'!F3</f>
        <v>1 July 2010 - 30 September 2010</v>
      </c>
    </row>
    <row r="4" ht="13.5" thickBot="1"/>
    <row r="5" spans="2:10" ht="12.75">
      <c r="B5" s="26" t="s">
        <v>45</v>
      </c>
      <c r="C5" s="25" t="s">
        <v>46</v>
      </c>
      <c r="D5" s="10" t="s">
        <v>47</v>
      </c>
      <c r="E5" s="484" t="s">
        <v>51</v>
      </c>
      <c r="F5" s="485"/>
      <c r="G5" s="485"/>
      <c r="H5" s="486"/>
      <c r="I5" s="11" t="s">
        <v>50</v>
      </c>
      <c r="J5" s="30" t="s">
        <v>54</v>
      </c>
    </row>
    <row r="6" spans="2:10" s="4" customFormat="1" ht="26.25" customHeight="1">
      <c r="B6" s="5"/>
      <c r="C6" s="12"/>
      <c r="D6" s="6"/>
      <c r="E6" s="7" t="s">
        <v>48</v>
      </c>
      <c r="F6" s="9" t="s">
        <v>49</v>
      </c>
      <c r="G6" s="9" t="s">
        <v>99</v>
      </c>
      <c r="H6" s="58" t="s">
        <v>1</v>
      </c>
      <c r="I6" s="12" t="s">
        <v>52</v>
      </c>
      <c r="J6" s="31" t="s">
        <v>55</v>
      </c>
    </row>
    <row r="7" spans="2:10" ht="12.75">
      <c r="B7" s="170"/>
      <c r="C7" s="169"/>
      <c r="D7" s="169"/>
      <c r="E7" s="152"/>
      <c r="F7" s="162"/>
      <c r="G7" s="152"/>
      <c r="H7" s="152"/>
      <c r="I7" s="164"/>
      <c r="J7" s="350"/>
    </row>
    <row r="8" spans="2:10" ht="12.75">
      <c r="B8" s="166"/>
      <c r="C8" s="167"/>
      <c r="D8" s="171"/>
      <c r="E8" s="105"/>
      <c r="F8" s="160"/>
      <c r="G8" s="163"/>
      <c r="H8" s="105"/>
      <c r="I8" s="161"/>
      <c r="J8" s="341">
        <f>SUM(E8:I8)</f>
        <v>0</v>
      </c>
    </row>
    <row r="9" spans="2:10" ht="12.75">
      <c r="B9" s="168"/>
      <c r="C9" s="169"/>
      <c r="D9" s="169"/>
      <c r="E9" s="112"/>
      <c r="F9" s="134"/>
      <c r="G9" s="165"/>
      <c r="H9" s="112"/>
      <c r="I9" s="165"/>
      <c r="J9" s="350">
        <f>SUM(E9:I9)</f>
        <v>0</v>
      </c>
    </row>
    <row r="10" spans="2:10" ht="12.75">
      <c r="B10" s="27"/>
      <c r="C10" s="28"/>
      <c r="D10" s="29"/>
      <c r="E10" s="133"/>
      <c r="F10" s="98"/>
      <c r="G10" s="98"/>
      <c r="H10" s="99"/>
      <c r="I10" s="98"/>
      <c r="J10" s="130"/>
    </row>
    <row r="11" spans="2:10" ht="12.75">
      <c r="B11" s="27"/>
      <c r="C11" s="28"/>
      <c r="D11" s="29"/>
      <c r="E11" s="434">
        <f aca="true" t="shared" si="0" ref="E11:J11">SUM(E7:E9)</f>
        <v>0</v>
      </c>
      <c r="F11" s="434">
        <f t="shared" si="0"/>
        <v>0</v>
      </c>
      <c r="G11" s="434">
        <f t="shared" si="0"/>
        <v>0</v>
      </c>
      <c r="H11" s="434">
        <f t="shared" si="0"/>
        <v>0</v>
      </c>
      <c r="I11" s="434">
        <f t="shared" si="0"/>
        <v>0</v>
      </c>
      <c r="J11" s="324">
        <f t="shared" si="0"/>
        <v>0</v>
      </c>
    </row>
    <row r="12" spans="2:10" ht="13.5" thickBot="1">
      <c r="B12" s="19"/>
      <c r="C12" s="20"/>
      <c r="D12" s="21"/>
      <c r="E12" s="22"/>
      <c r="F12" s="20"/>
      <c r="G12" s="20"/>
      <c r="H12" s="23"/>
      <c r="I12" s="20"/>
      <c r="J12" s="24"/>
    </row>
    <row r="14" ht="12.75">
      <c r="B14"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Barlow,Mike Lloyd, Steve Walker"</formula1>
    </dataValidation>
    <dataValidation type="list" allowBlank="1" showInputMessage="1" showErrorMessage="1" sqref="E2">
      <formula1>"Executive director, Non Executive Director, Chief Executive, Chairman"</formula1>
    </dataValidation>
  </dataValidations>
  <printOptions/>
  <pageMargins left="0.75" right="0.75" top="0.58" bottom="0.56" header="0.5" footer="0.5"/>
  <pageSetup fitToHeight="1" fitToWidth="1" horizontalDpi="600" verticalDpi="600" orientation="landscape" paperSize="9" scale="94" r:id="rId1"/>
</worksheet>
</file>

<file path=xl/worksheets/sheet15.xml><?xml version="1.0" encoding="utf-8"?>
<worksheet xmlns="http://schemas.openxmlformats.org/spreadsheetml/2006/main" xmlns:r="http://schemas.openxmlformats.org/officeDocument/2006/relationships">
  <sheetPr>
    <pageSetUpPr fitToPage="1"/>
  </sheetPr>
  <dimension ref="B1:J14"/>
  <sheetViews>
    <sheetView workbookViewId="0" topLeftCell="A1">
      <selection activeCell="A1" sqref="A1"/>
    </sheetView>
  </sheetViews>
  <sheetFormatPr defaultColWidth="9.140625" defaultRowHeight="12.75"/>
  <cols>
    <col min="1" max="1" width="1.421875" style="1" customWidth="1"/>
    <col min="2" max="2" width="10.140625" style="1" bestFit="1" customWidth="1"/>
    <col min="3" max="3" width="13.8515625" style="1" customWidth="1"/>
    <col min="4" max="4" width="41.281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53</v>
      </c>
      <c r="E2" s="39" t="s">
        <v>61</v>
      </c>
      <c r="F2" s="40"/>
    </row>
    <row r="3" spans="2:6" ht="12.75">
      <c r="B3" s="2" t="s">
        <v>44</v>
      </c>
      <c r="D3" s="3" t="str">
        <f>'B Emery'!D3</f>
        <v>2010-11</v>
      </c>
      <c r="E3" s="3" t="str">
        <f>'B Emery'!E3</f>
        <v>Quarter 2</v>
      </c>
      <c r="F3" s="3" t="str">
        <f>'B Emery'!F3</f>
        <v>1 July 2010 - 30 September 2010</v>
      </c>
    </row>
    <row r="4" ht="13.5" thickBot="1"/>
    <row r="5" spans="2:10" ht="12.75">
      <c r="B5" s="26" t="s">
        <v>45</v>
      </c>
      <c r="C5" s="25" t="s">
        <v>46</v>
      </c>
      <c r="D5" s="10" t="s">
        <v>47</v>
      </c>
      <c r="E5" s="484" t="s">
        <v>51</v>
      </c>
      <c r="F5" s="485"/>
      <c r="G5" s="485"/>
      <c r="H5" s="486"/>
      <c r="I5" s="11" t="s">
        <v>50</v>
      </c>
      <c r="J5" s="30" t="s">
        <v>54</v>
      </c>
    </row>
    <row r="6" spans="2:10" s="4" customFormat="1" ht="27.75" customHeight="1">
      <c r="B6" s="5"/>
      <c r="C6" s="12"/>
      <c r="D6" s="6"/>
      <c r="E6" s="7" t="s">
        <v>48</v>
      </c>
      <c r="F6" s="9" t="s">
        <v>49</v>
      </c>
      <c r="G6" s="9" t="s">
        <v>99</v>
      </c>
      <c r="H6" s="58" t="s">
        <v>1</v>
      </c>
      <c r="I6" s="12" t="s">
        <v>52</v>
      </c>
      <c r="J6" s="31" t="s">
        <v>55</v>
      </c>
    </row>
    <row r="7" spans="2:10" ht="12.75">
      <c r="B7" s="173"/>
      <c r="C7" s="174"/>
      <c r="D7" s="174"/>
      <c r="E7" s="158"/>
      <c r="F7" s="158"/>
      <c r="G7" s="141"/>
      <c r="H7" s="141"/>
      <c r="I7" s="149"/>
      <c r="J7" s="350"/>
    </row>
    <row r="8" spans="2:10" ht="12.75">
      <c r="B8" s="172"/>
      <c r="C8" s="438"/>
      <c r="D8" s="438"/>
      <c r="E8" s="157"/>
      <c r="F8" s="157"/>
      <c r="G8" s="139"/>
      <c r="H8" s="139"/>
      <c r="I8" s="140"/>
      <c r="J8" s="341">
        <f>SUM(E8:H8)</f>
        <v>0</v>
      </c>
    </row>
    <row r="9" spans="2:10" ht="12.75">
      <c r="B9" s="173"/>
      <c r="C9" s="174"/>
      <c r="D9" s="174"/>
      <c r="E9" s="158"/>
      <c r="F9" s="158"/>
      <c r="G9" s="141"/>
      <c r="H9" s="141"/>
      <c r="I9" s="149"/>
      <c r="J9" s="350">
        <f>SUM(E9:H9)</f>
        <v>0</v>
      </c>
    </row>
    <row r="10" spans="2:10" ht="12.75">
      <c r="B10" s="173"/>
      <c r="C10" s="174"/>
      <c r="D10" s="419"/>
      <c r="E10" s="420"/>
      <c r="F10" s="158"/>
      <c r="G10" s="141"/>
      <c r="H10" s="421"/>
      <c r="I10" s="149"/>
      <c r="J10" s="350"/>
    </row>
    <row r="11" spans="2:10" ht="12.75">
      <c r="B11" s="27"/>
      <c r="C11" s="28"/>
      <c r="D11" s="29"/>
      <c r="E11" s="434">
        <f aca="true" t="shared" si="0" ref="E11:J11">SUM(E7:E9)</f>
        <v>0</v>
      </c>
      <c r="F11" s="439">
        <f t="shared" si="0"/>
        <v>0</v>
      </c>
      <c r="G11" s="439">
        <f t="shared" si="0"/>
        <v>0</v>
      </c>
      <c r="H11" s="440">
        <f t="shared" si="0"/>
        <v>0</v>
      </c>
      <c r="I11" s="439">
        <f t="shared" si="0"/>
        <v>0</v>
      </c>
      <c r="J11" s="324">
        <f t="shared" si="0"/>
        <v>0</v>
      </c>
    </row>
    <row r="12" spans="2:10" ht="13.5" thickBot="1">
      <c r="B12" s="19"/>
      <c r="C12" s="20"/>
      <c r="D12" s="21"/>
      <c r="E12" s="22"/>
      <c r="F12" s="20"/>
      <c r="G12" s="20"/>
      <c r="H12" s="23"/>
      <c r="I12" s="20"/>
      <c r="J12" s="24"/>
    </row>
    <row r="14" ht="12.75">
      <c r="B14"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pageSetUpPr fitToPage="1"/>
  </sheetPr>
  <dimension ref="B1:J30"/>
  <sheetViews>
    <sheetView workbookViewId="0" topLeftCell="A1">
      <selection activeCell="A1" sqref="A1"/>
    </sheetView>
  </sheetViews>
  <sheetFormatPr defaultColWidth="9.140625" defaultRowHeight="12.75"/>
  <cols>
    <col min="1" max="1" width="1.8515625" style="1" customWidth="1"/>
    <col min="2" max="2" width="10.140625" style="1" bestFit="1" customWidth="1"/>
    <col min="3" max="3" width="14.57421875" style="1" customWidth="1"/>
    <col min="4" max="4" width="39.421875" style="1" customWidth="1"/>
    <col min="5" max="8" width="11.8515625" style="1" customWidth="1"/>
    <col min="9" max="9" width="14.57421875" style="1" customWidth="1"/>
    <col min="10" max="10" width="10.140625" style="1" customWidth="1"/>
    <col min="11" max="16384" width="9.140625" style="1" customWidth="1"/>
  </cols>
  <sheetData>
    <row r="1" ht="12.75">
      <c r="B1" s="2" t="s">
        <v>42</v>
      </c>
    </row>
    <row r="2" spans="2:6" ht="12.75">
      <c r="B2" s="3" t="s">
        <v>43</v>
      </c>
      <c r="D2" s="38" t="s">
        <v>70</v>
      </c>
      <c r="E2" s="39" t="s">
        <v>61</v>
      </c>
      <c r="F2" s="40"/>
    </row>
    <row r="3" spans="2:6" ht="12.75">
      <c r="B3" s="2" t="s">
        <v>44</v>
      </c>
      <c r="D3" s="3" t="str">
        <f>'B Emery'!D3</f>
        <v>2010-11</v>
      </c>
      <c r="E3" s="3" t="str">
        <f>'B Emery'!E3</f>
        <v>Quarter 2</v>
      </c>
      <c r="F3" s="3" t="str">
        <f>'B Emery'!F3</f>
        <v>1 July 2010 - 30 September 2010</v>
      </c>
    </row>
    <row r="4" ht="13.5" thickBot="1"/>
    <row r="5" spans="2:10" ht="12.75">
      <c r="B5" s="26" t="s">
        <v>45</v>
      </c>
      <c r="C5" s="25" t="s">
        <v>46</v>
      </c>
      <c r="D5" s="10" t="s">
        <v>47</v>
      </c>
      <c r="E5" s="484" t="s">
        <v>51</v>
      </c>
      <c r="F5" s="485"/>
      <c r="G5" s="485"/>
      <c r="H5" s="486"/>
      <c r="I5" s="11" t="s">
        <v>50</v>
      </c>
      <c r="J5" s="30" t="s">
        <v>54</v>
      </c>
    </row>
    <row r="6" spans="2:10" s="4" customFormat="1" ht="25.5" customHeight="1">
      <c r="B6" s="5"/>
      <c r="C6" s="12"/>
      <c r="D6" s="6"/>
      <c r="E6" s="7" t="s">
        <v>48</v>
      </c>
      <c r="F6" s="9" t="s">
        <v>49</v>
      </c>
      <c r="G6" s="9" t="s">
        <v>99</v>
      </c>
      <c r="H6" s="58" t="s">
        <v>1</v>
      </c>
      <c r="I6" s="12" t="s">
        <v>52</v>
      </c>
      <c r="J6" s="31" t="s">
        <v>55</v>
      </c>
    </row>
    <row r="7" spans="2:10" ht="25.5">
      <c r="B7" s="178">
        <v>40225</v>
      </c>
      <c r="C7" s="441" t="s">
        <v>284</v>
      </c>
      <c r="D7" s="257" t="s">
        <v>227</v>
      </c>
      <c r="E7" s="254"/>
      <c r="F7" s="255"/>
      <c r="G7" s="442">
        <v>10.8</v>
      </c>
      <c r="H7" s="256"/>
      <c r="I7" s="442"/>
      <c r="J7" s="350">
        <f aca="true" t="shared" si="0" ref="J7:J25">SUM(E7:I7)</f>
        <v>10.8</v>
      </c>
    </row>
    <row r="8" spans="2:10" ht="25.5">
      <c r="B8" s="175">
        <v>40225</v>
      </c>
      <c r="C8" s="447" t="s">
        <v>120</v>
      </c>
      <c r="D8" s="422" t="s">
        <v>164</v>
      </c>
      <c r="E8" s="251"/>
      <c r="F8" s="252"/>
      <c r="G8" s="252"/>
      <c r="H8" s="253"/>
      <c r="I8" s="443">
        <v>8.3</v>
      </c>
      <c r="J8" s="341">
        <f t="shared" si="0"/>
        <v>8.3</v>
      </c>
    </row>
    <row r="9" spans="2:10" ht="25.5">
      <c r="B9" s="178">
        <v>40225</v>
      </c>
      <c r="C9" s="441" t="s">
        <v>285</v>
      </c>
      <c r="D9" s="257" t="s">
        <v>217</v>
      </c>
      <c r="E9" s="254"/>
      <c r="F9" s="442">
        <v>16.4</v>
      </c>
      <c r="G9" s="255"/>
      <c r="H9" s="256"/>
      <c r="I9" s="442"/>
      <c r="J9" s="350">
        <f t="shared" si="0"/>
        <v>16.4</v>
      </c>
    </row>
    <row r="10" spans="2:10" ht="25.5">
      <c r="B10" s="175">
        <v>40288</v>
      </c>
      <c r="C10" s="446" t="s">
        <v>284</v>
      </c>
      <c r="D10" s="422" t="s">
        <v>227</v>
      </c>
      <c r="E10" s="251"/>
      <c r="F10" s="252"/>
      <c r="G10" s="443">
        <v>10.8</v>
      </c>
      <c r="H10" s="253"/>
      <c r="I10" s="443"/>
      <c r="J10" s="341">
        <f t="shared" si="0"/>
        <v>10.8</v>
      </c>
    </row>
    <row r="11" spans="2:10" ht="25.5">
      <c r="B11" s="178">
        <v>40288</v>
      </c>
      <c r="C11" s="448" t="s">
        <v>120</v>
      </c>
      <c r="D11" s="257" t="s">
        <v>164</v>
      </c>
      <c r="E11" s="254"/>
      <c r="F11" s="255"/>
      <c r="G11" s="255"/>
      <c r="H11" s="256"/>
      <c r="I11" s="442">
        <v>8.3</v>
      </c>
      <c r="J11" s="350">
        <f t="shared" si="0"/>
        <v>8.3</v>
      </c>
    </row>
    <row r="12" spans="2:10" ht="25.5">
      <c r="B12" s="175">
        <v>40288</v>
      </c>
      <c r="C12" s="446" t="s">
        <v>285</v>
      </c>
      <c r="D12" s="422" t="s">
        <v>217</v>
      </c>
      <c r="E12" s="251"/>
      <c r="F12" s="443">
        <v>16.4</v>
      </c>
      <c r="G12" s="252"/>
      <c r="H12" s="253"/>
      <c r="I12" s="443"/>
      <c r="J12" s="341">
        <f t="shared" si="0"/>
        <v>16.4</v>
      </c>
    </row>
    <row r="13" spans="2:10" ht="26.25" customHeight="1">
      <c r="B13" s="178">
        <v>40303</v>
      </c>
      <c r="C13" s="441" t="s">
        <v>284</v>
      </c>
      <c r="D13" s="257" t="s">
        <v>228</v>
      </c>
      <c r="E13" s="254"/>
      <c r="F13" s="255"/>
      <c r="G13" s="442">
        <v>10.8</v>
      </c>
      <c r="H13" s="256"/>
      <c r="I13" s="442"/>
      <c r="J13" s="350">
        <f t="shared" si="0"/>
        <v>10.8</v>
      </c>
    </row>
    <row r="14" spans="2:10" ht="24.75" customHeight="1">
      <c r="B14" s="175">
        <v>40303</v>
      </c>
      <c r="C14" s="447" t="s">
        <v>120</v>
      </c>
      <c r="D14" s="422" t="s">
        <v>165</v>
      </c>
      <c r="E14" s="251"/>
      <c r="F14" s="252"/>
      <c r="G14" s="252"/>
      <c r="H14" s="253"/>
      <c r="I14" s="443">
        <v>8.3</v>
      </c>
      <c r="J14" s="341">
        <f t="shared" si="0"/>
        <v>8.3</v>
      </c>
    </row>
    <row r="15" spans="2:10" ht="27.75" customHeight="1">
      <c r="B15" s="178">
        <v>40303</v>
      </c>
      <c r="C15" s="441" t="s">
        <v>285</v>
      </c>
      <c r="D15" s="257" t="s">
        <v>229</v>
      </c>
      <c r="E15" s="254"/>
      <c r="F15" s="442">
        <v>23.5</v>
      </c>
      <c r="G15" s="255"/>
      <c r="H15" s="256"/>
      <c r="I15" s="442"/>
      <c r="J15" s="350">
        <f t="shared" si="0"/>
        <v>23.5</v>
      </c>
    </row>
    <row r="16" spans="2:10" ht="25.5" customHeight="1">
      <c r="B16" s="175">
        <v>40316</v>
      </c>
      <c r="C16" s="446" t="s">
        <v>284</v>
      </c>
      <c r="D16" s="422" t="s">
        <v>227</v>
      </c>
      <c r="E16" s="251"/>
      <c r="F16" s="252"/>
      <c r="G16" s="443">
        <v>10.8</v>
      </c>
      <c r="H16" s="253"/>
      <c r="I16" s="443"/>
      <c r="J16" s="341">
        <f t="shared" si="0"/>
        <v>10.8</v>
      </c>
    </row>
    <row r="17" spans="2:10" ht="24.75" customHeight="1">
      <c r="B17" s="178">
        <v>40316</v>
      </c>
      <c r="C17" s="448" t="s">
        <v>120</v>
      </c>
      <c r="D17" s="257" t="s">
        <v>164</v>
      </c>
      <c r="E17" s="254"/>
      <c r="F17" s="255"/>
      <c r="G17" s="255"/>
      <c r="H17" s="256"/>
      <c r="I17" s="442">
        <v>8.3</v>
      </c>
      <c r="J17" s="350">
        <f t="shared" si="0"/>
        <v>8.3</v>
      </c>
    </row>
    <row r="18" spans="2:10" ht="29.25" customHeight="1">
      <c r="B18" s="175">
        <v>40316</v>
      </c>
      <c r="C18" s="446" t="s">
        <v>285</v>
      </c>
      <c r="D18" s="422" t="s">
        <v>217</v>
      </c>
      <c r="E18" s="251"/>
      <c r="F18" s="443">
        <v>16.4</v>
      </c>
      <c r="G18" s="252"/>
      <c r="H18" s="253"/>
      <c r="I18" s="443"/>
      <c r="J18" s="341">
        <f t="shared" si="0"/>
        <v>16.4</v>
      </c>
    </row>
    <row r="19" spans="2:10" ht="28.5" customHeight="1">
      <c r="B19" s="178">
        <v>40351</v>
      </c>
      <c r="C19" s="441" t="s">
        <v>167</v>
      </c>
      <c r="D19" s="257" t="s">
        <v>230</v>
      </c>
      <c r="E19" s="254"/>
      <c r="F19" s="442">
        <v>10.1</v>
      </c>
      <c r="G19" s="255"/>
      <c r="H19" s="256"/>
      <c r="I19" s="442"/>
      <c r="J19" s="350">
        <f t="shared" si="0"/>
        <v>10.1</v>
      </c>
    </row>
    <row r="20" spans="2:10" ht="24" customHeight="1">
      <c r="B20" s="175" t="s">
        <v>296</v>
      </c>
      <c r="C20" s="446" t="s">
        <v>166</v>
      </c>
      <c r="D20" s="422" t="s">
        <v>231</v>
      </c>
      <c r="E20" s="251"/>
      <c r="F20" s="252"/>
      <c r="G20" s="443">
        <v>40.8</v>
      </c>
      <c r="H20" s="253"/>
      <c r="I20" s="443"/>
      <c r="J20" s="341">
        <f t="shared" si="0"/>
        <v>40.8</v>
      </c>
    </row>
    <row r="21" spans="2:10" ht="27" customHeight="1">
      <c r="B21" s="178" t="s">
        <v>297</v>
      </c>
      <c r="C21" s="449" t="s">
        <v>120</v>
      </c>
      <c r="D21" s="423" t="s">
        <v>168</v>
      </c>
      <c r="E21" s="254"/>
      <c r="F21" s="255"/>
      <c r="G21" s="255"/>
      <c r="H21" s="256"/>
      <c r="I21" s="444">
        <v>10.1</v>
      </c>
      <c r="J21" s="350">
        <f t="shared" si="0"/>
        <v>10.1</v>
      </c>
    </row>
    <row r="22" spans="2:10" ht="25.5">
      <c r="B22" s="89" t="s">
        <v>297</v>
      </c>
      <c r="C22" s="446" t="s">
        <v>286</v>
      </c>
      <c r="D22" s="422" t="s">
        <v>232</v>
      </c>
      <c r="E22" s="251"/>
      <c r="F22" s="443">
        <v>191</v>
      </c>
      <c r="G22" s="252"/>
      <c r="H22" s="253"/>
      <c r="I22" s="443"/>
      <c r="J22" s="341">
        <f t="shared" si="0"/>
        <v>191</v>
      </c>
    </row>
    <row r="23" spans="2:10" ht="27" customHeight="1">
      <c r="B23" s="247">
        <v>40386</v>
      </c>
      <c r="C23" s="441" t="s">
        <v>284</v>
      </c>
      <c r="D23" s="257" t="s">
        <v>233</v>
      </c>
      <c r="E23" s="254"/>
      <c r="F23" s="255"/>
      <c r="G23" s="442">
        <v>10.8</v>
      </c>
      <c r="H23" s="256"/>
      <c r="I23" s="442"/>
      <c r="J23" s="350">
        <f t="shared" si="0"/>
        <v>10.8</v>
      </c>
    </row>
    <row r="24" spans="2:10" ht="30.75" customHeight="1">
      <c r="B24" s="89">
        <v>40386</v>
      </c>
      <c r="C24" s="450" t="s">
        <v>120</v>
      </c>
      <c r="D24" s="422" t="s">
        <v>185</v>
      </c>
      <c r="E24" s="251"/>
      <c r="F24" s="252"/>
      <c r="G24" s="252"/>
      <c r="H24" s="253"/>
      <c r="I24" s="445">
        <v>5.3</v>
      </c>
      <c r="J24" s="341">
        <f t="shared" si="0"/>
        <v>5.3</v>
      </c>
    </row>
    <row r="25" spans="2:10" ht="26.25" customHeight="1">
      <c r="B25" s="247">
        <v>40386</v>
      </c>
      <c r="C25" s="441" t="s">
        <v>285</v>
      </c>
      <c r="D25" s="424" t="s">
        <v>234</v>
      </c>
      <c r="E25" s="254"/>
      <c r="F25" s="442">
        <v>16.4</v>
      </c>
      <c r="G25" s="255"/>
      <c r="H25" s="256"/>
      <c r="I25" s="442"/>
      <c r="J25" s="350">
        <f t="shared" si="0"/>
        <v>16.4</v>
      </c>
    </row>
    <row r="26" spans="2:10" ht="12.75">
      <c r="B26" s="247"/>
      <c r="C26" s="250"/>
      <c r="D26" s="248"/>
      <c r="E26" s="133"/>
      <c r="F26" s="249"/>
      <c r="G26" s="249"/>
      <c r="H26" s="99"/>
      <c r="I26" s="249"/>
      <c r="J26" s="100"/>
    </row>
    <row r="27" spans="2:10" ht="12.75">
      <c r="B27" s="27"/>
      <c r="C27" s="28"/>
      <c r="D27" s="29"/>
      <c r="E27" s="434">
        <f aca="true" t="shared" si="1" ref="E27:J27">SUM(E7:E25)</f>
        <v>0</v>
      </c>
      <c r="F27" s="439">
        <f t="shared" si="1"/>
        <v>290.19999999999993</v>
      </c>
      <c r="G27" s="439">
        <f t="shared" si="1"/>
        <v>94.8</v>
      </c>
      <c r="H27" s="440">
        <f t="shared" si="1"/>
        <v>0</v>
      </c>
      <c r="I27" s="434">
        <f t="shared" si="1"/>
        <v>48.6</v>
      </c>
      <c r="J27" s="324">
        <f t="shared" si="1"/>
        <v>433.6</v>
      </c>
    </row>
    <row r="28" spans="2:10" ht="13.5" thickBot="1">
      <c r="B28" s="19"/>
      <c r="C28" s="20"/>
      <c r="D28" s="21"/>
      <c r="E28" s="22"/>
      <c r="F28" s="20"/>
      <c r="G28" s="20"/>
      <c r="H28" s="23"/>
      <c r="I28" s="20"/>
      <c r="J28" s="24"/>
    </row>
    <row r="30" ht="12.75">
      <c r="B30"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Chittleburgh,Tracey Barlow, 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6" header="0.5" footer="0.5"/>
  <pageSetup fitToHeight="1" fitToWidth="1" horizontalDpi="600" verticalDpi="600" orientation="landscape" paperSize="9" scale="78" r:id="rId1"/>
</worksheet>
</file>

<file path=xl/worksheets/sheet17.xml><?xml version="1.0" encoding="utf-8"?>
<worksheet xmlns="http://schemas.openxmlformats.org/spreadsheetml/2006/main" xmlns:r="http://schemas.openxmlformats.org/officeDocument/2006/relationships">
  <sheetPr>
    <pageSetUpPr fitToPage="1"/>
  </sheetPr>
  <dimension ref="B1:K30"/>
  <sheetViews>
    <sheetView workbookViewId="0" topLeftCell="A1">
      <selection activeCell="A1" sqref="A1"/>
    </sheetView>
  </sheetViews>
  <sheetFormatPr defaultColWidth="9.140625" defaultRowHeight="12.75"/>
  <cols>
    <col min="1" max="1" width="1.28515625" style="1" customWidth="1"/>
    <col min="2" max="2" width="10.140625" style="1" bestFit="1" customWidth="1"/>
    <col min="3" max="3" width="15.140625" style="1" customWidth="1"/>
    <col min="4" max="4" width="40.28125" style="1" customWidth="1"/>
    <col min="5" max="8" width="11.8515625" style="1" customWidth="1"/>
    <col min="9" max="9" width="14.7109375" style="1" customWidth="1"/>
    <col min="10" max="10" width="10.140625" style="1" customWidth="1"/>
    <col min="11" max="16384" width="9.140625" style="1" customWidth="1"/>
  </cols>
  <sheetData>
    <row r="1" ht="12.75">
      <c r="B1" s="2" t="s">
        <v>42</v>
      </c>
    </row>
    <row r="2" spans="2:6" ht="12.75">
      <c r="B2" s="3" t="s">
        <v>43</v>
      </c>
      <c r="D2" s="38" t="s">
        <v>72</v>
      </c>
      <c r="E2" s="39" t="s">
        <v>61</v>
      </c>
      <c r="F2" s="40"/>
    </row>
    <row r="3" spans="2:6" ht="12.75">
      <c r="B3" s="2" t="s">
        <v>44</v>
      </c>
      <c r="D3" s="3" t="str">
        <f>'B Emery'!D3</f>
        <v>2010-11</v>
      </c>
      <c r="E3" s="3" t="str">
        <f>'B Emery'!E3</f>
        <v>Quarter 2</v>
      </c>
      <c r="F3" s="3" t="str">
        <f>'B Emery'!F3</f>
        <v>1 July 2010 - 30 September 2010</v>
      </c>
    </row>
    <row r="4" ht="13.5" thickBot="1"/>
    <row r="5" spans="2:10" ht="12.75">
      <c r="B5" s="26" t="s">
        <v>45</v>
      </c>
      <c r="C5" s="25" t="s">
        <v>46</v>
      </c>
      <c r="D5" s="10" t="s">
        <v>47</v>
      </c>
      <c r="E5" s="484" t="s">
        <v>51</v>
      </c>
      <c r="F5" s="485"/>
      <c r="G5" s="485"/>
      <c r="H5" s="486"/>
      <c r="I5" s="11" t="s">
        <v>50</v>
      </c>
      <c r="J5" s="30" t="s">
        <v>54</v>
      </c>
    </row>
    <row r="6" spans="2:10" s="4" customFormat="1" ht="27.75" customHeight="1">
      <c r="B6" s="5"/>
      <c r="C6" s="12"/>
      <c r="D6" s="6"/>
      <c r="E6" s="7" t="s">
        <v>48</v>
      </c>
      <c r="F6" s="9" t="s">
        <v>49</v>
      </c>
      <c r="G6" s="9" t="s">
        <v>99</v>
      </c>
      <c r="H6" s="58" t="s">
        <v>1</v>
      </c>
      <c r="I6" s="12" t="s">
        <v>52</v>
      </c>
      <c r="J6" s="31" t="s">
        <v>55</v>
      </c>
    </row>
    <row r="7" spans="2:10" s="4" customFormat="1" ht="13.5" customHeight="1">
      <c r="B7" s="93"/>
      <c r="C7" s="91"/>
      <c r="D7" s="92"/>
      <c r="E7" s="258"/>
      <c r="F7" s="259"/>
      <c r="G7" s="259"/>
      <c r="H7" s="451"/>
      <c r="I7" s="452"/>
      <c r="J7" s="260"/>
    </row>
    <row r="8" spans="2:10" ht="15.75" customHeight="1">
      <c r="B8" s="166">
        <v>40302</v>
      </c>
      <c r="C8" s="263" t="s">
        <v>120</v>
      </c>
      <c r="D8" s="466" t="s">
        <v>174</v>
      </c>
      <c r="E8" s="101"/>
      <c r="F8" s="454"/>
      <c r="G8" s="153"/>
      <c r="H8" s="154"/>
      <c r="I8" s="455">
        <v>56.7</v>
      </c>
      <c r="J8" s="102">
        <f aca="true" t="shared" si="0" ref="J8:J15">SUM(E8:I8)</f>
        <v>56.7</v>
      </c>
    </row>
    <row r="9" spans="2:10" ht="28.5" customHeight="1">
      <c r="B9" s="168">
        <v>40303</v>
      </c>
      <c r="C9" s="261" t="s">
        <v>171</v>
      </c>
      <c r="D9" s="467" t="s">
        <v>237</v>
      </c>
      <c r="E9" s="115"/>
      <c r="F9" s="456">
        <v>21.6</v>
      </c>
      <c r="G9" s="156"/>
      <c r="H9" s="156"/>
      <c r="I9" s="457"/>
      <c r="J9" s="104">
        <f t="shared" si="0"/>
        <v>21.6</v>
      </c>
    </row>
    <row r="10" spans="2:11" ht="26.25" customHeight="1">
      <c r="B10" s="166">
        <v>40303</v>
      </c>
      <c r="C10" s="263" t="s">
        <v>169</v>
      </c>
      <c r="D10" s="466" t="s">
        <v>170</v>
      </c>
      <c r="E10" s="101"/>
      <c r="F10" s="454"/>
      <c r="G10" s="454">
        <v>7</v>
      </c>
      <c r="H10" s="154"/>
      <c r="I10" s="458"/>
      <c r="J10" s="102">
        <f t="shared" si="0"/>
        <v>7</v>
      </c>
      <c r="K10" s="75"/>
    </row>
    <row r="11" spans="2:10" ht="29.25" customHeight="1">
      <c r="B11" s="168">
        <v>40316</v>
      </c>
      <c r="C11" s="261" t="s">
        <v>171</v>
      </c>
      <c r="D11" s="468" t="s">
        <v>235</v>
      </c>
      <c r="E11" s="115"/>
      <c r="F11" s="456">
        <v>39.7</v>
      </c>
      <c r="G11" s="156"/>
      <c r="H11" s="156"/>
      <c r="I11" s="457"/>
      <c r="J11" s="104">
        <f t="shared" si="0"/>
        <v>39.7</v>
      </c>
    </row>
    <row r="12" spans="2:10" ht="39.75" customHeight="1">
      <c r="B12" s="166">
        <v>40320</v>
      </c>
      <c r="C12" s="263" t="s">
        <v>120</v>
      </c>
      <c r="D12" s="469" t="s">
        <v>259</v>
      </c>
      <c r="E12" s="101"/>
      <c r="F12" s="454"/>
      <c r="G12" s="153"/>
      <c r="H12" s="154"/>
      <c r="I12" s="458">
        <v>26</v>
      </c>
      <c r="J12" s="102">
        <f t="shared" si="0"/>
        <v>26</v>
      </c>
    </row>
    <row r="13" spans="2:10" ht="28.5" customHeight="1">
      <c r="B13" s="168">
        <v>40330</v>
      </c>
      <c r="C13" s="261" t="s">
        <v>171</v>
      </c>
      <c r="D13" s="467" t="s">
        <v>236</v>
      </c>
      <c r="E13" s="115"/>
      <c r="F13" s="456">
        <v>21.6</v>
      </c>
      <c r="G13" s="156"/>
      <c r="H13" s="156"/>
      <c r="I13" s="457"/>
      <c r="J13" s="104">
        <f t="shared" si="0"/>
        <v>21.6</v>
      </c>
    </row>
    <row r="14" spans="2:10" ht="27" customHeight="1">
      <c r="B14" s="166">
        <v>40345</v>
      </c>
      <c r="C14" s="263" t="s">
        <v>120</v>
      </c>
      <c r="D14" s="466" t="s">
        <v>172</v>
      </c>
      <c r="E14" s="101"/>
      <c r="F14" s="153"/>
      <c r="G14" s="154"/>
      <c r="H14" s="454">
        <v>6.1</v>
      </c>
      <c r="I14" s="458"/>
      <c r="J14" s="102">
        <f t="shared" si="0"/>
        <v>6.1</v>
      </c>
    </row>
    <row r="15" spans="2:10" ht="26.25" customHeight="1">
      <c r="B15" s="168">
        <v>40358</v>
      </c>
      <c r="C15" s="261" t="s">
        <v>171</v>
      </c>
      <c r="D15" s="467" t="s">
        <v>238</v>
      </c>
      <c r="E15" s="115"/>
      <c r="F15" s="456">
        <v>15.8</v>
      </c>
      <c r="G15" s="156"/>
      <c r="H15" s="156"/>
      <c r="I15" s="457"/>
      <c r="J15" s="104">
        <f t="shared" si="0"/>
        <v>15.8</v>
      </c>
    </row>
    <row r="16" spans="2:10" ht="28.5" customHeight="1">
      <c r="B16" s="166">
        <v>40366</v>
      </c>
      <c r="C16" s="263" t="s">
        <v>171</v>
      </c>
      <c r="D16" s="466" t="s">
        <v>239</v>
      </c>
      <c r="E16" s="101"/>
      <c r="F16" s="454">
        <v>16.9</v>
      </c>
      <c r="G16" s="154"/>
      <c r="H16" s="154"/>
      <c r="I16" s="458"/>
      <c r="J16" s="102">
        <f aca="true" t="shared" si="1" ref="J16:J25">SUM(E16:I16)</f>
        <v>16.9</v>
      </c>
    </row>
    <row r="17" spans="2:10" ht="28.5" customHeight="1">
      <c r="B17" s="168">
        <v>40376</v>
      </c>
      <c r="C17" s="261" t="s">
        <v>171</v>
      </c>
      <c r="D17" s="467" t="s">
        <v>244</v>
      </c>
      <c r="E17" s="115"/>
      <c r="F17" s="456">
        <v>23.9</v>
      </c>
      <c r="G17" s="156"/>
      <c r="H17" s="156"/>
      <c r="I17" s="457"/>
      <c r="J17" s="104">
        <f t="shared" si="1"/>
        <v>23.9</v>
      </c>
    </row>
    <row r="18" spans="2:10" ht="24.75" customHeight="1">
      <c r="B18" s="166">
        <v>40378</v>
      </c>
      <c r="C18" s="263" t="s">
        <v>171</v>
      </c>
      <c r="D18" s="466" t="s">
        <v>230</v>
      </c>
      <c r="E18" s="101"/>
      <c r="F18" s="454">
        <v>16.9</v>
      </c>
      <c r="G18" s="154"/>
      <c r="H18" s="154"/>
      <c r="I18" s="458"/>
      <c r="J18" s="102">
        <f t="shared" si="1"/>
        <v>16.9</v>
      </c>
    </row>
    <row r="19" spans="2:10" ht="28.5" customHeight="1">
      <c r="B19" s="168">
        <v>40379</v>
      </c>
      <c r="C19" s="261" t="s">
        <v>173</v>
      </c>
      <c r="D19" s="467" t="s">
        <v>240</v>
      </c>
      <c r="E19" s="115"/>
      <c r="F19" s="456">
        <v>11.15</v>
      </c>
      <c r="G19" s="156"/>
      <c r="H19" s="156"/>
      <c r="I19" s="457"/>
      <c r="J19" s="104">
        <f t="shared" si="1"/>
        <v>11.15</v>
      </c>
    </row>
    <row r="20" spans="2:10" ht="26.25" customHeight="1">
      <c r="B20" s="166">
        <v>40385</v>
      </c>
      <c r="C20" s="263" t="s">
        <v>171</v>
      </c>
      <c r="D20" s="466" t="s">
        <v>243</v>
      </c>
      <c r="E20" s="101"/>
      <c r="F20" s="454">
        <v>23.9</v>
      </c>
      <c r="G20" s="154"/>
      <c r="H20" s="154"/>
      <c r="I20" s="458"/>
      <c r="J20" s="102">
        <f t="shared" si="1"/>
        <v>23.9</v>
      </c>
    </row>
    <row r="21" spans="2:10" ht="12.75">
      <c r="B21" s="168">
        <v>40386</v>
      </c>
      <c r="C21" s="261" t="s">
        <v>120</v>
      </c>
      <c r="D21" s="467" t="s">
        <v>174</v>
      </c>
      <c r="E21" s="115"/>
      <c r="F21" s="155"/>
      <c r="G21" s="156"/>
      <c r="H21" s="155"/>
      <c r="I21" s="457">
        <v>58.5</v>
      </c>
      <c r="J21" s="104">
        <f t="shared" si="1"/>
        <v>58.5</v>
      </c>
    </row>
    <row r="22" spans="2:10" ht="26.25" customHeight="1">
      <c r="B22" s="166">
        <v>40394</v>
      </c>
      <c r="C22" s="263" t="s">
        <v>171</v>
      </c>
      <c r="D22" s="466" t="s">
        <v>242</v>
      </c>
      <c r="E22" s="101"/>
      <c r="F22" s="454">
        <v>28.05</v>
      </c>
      <c r="G22" s="154"/>
      <c r="H22" s="154"/>
      <c r="I22" s="458"/>
      <c r="J22" s="102">
        <f t="shared" si="1"/>
        <v>28.05</v>
      </c>
    </row>
    <row r="23" spans="2:10" ht="27.75" customHeight="1">
      <c r="B23" s="168">
        <v>40422</v>
      </c>
      <c r="C23" s="261" t="s">
        <v>171</v>
      </c>
      <c r="D23" s="470" t="s">
        <v>163</v>
      </c>
      <c r="E23" s="115"/>
      <c r="F23" s="456">
        <v>7.8</v>
      </c>
      <c r="G23" s="156"/>
      <c r="H23" s="156"/>
      <c r="I23" s="457"/>
      <c r="J23" s="104">
        <f t="shared" si="1"/>
        <v>7.8</v>
      </c>
    </row>
    <row r="24" spans="2:10" ht="27.75" customHeight="1">
      <c r="B24" s="166">
        <v>40427</v>
      </c>
      <c r="C24" s="263" t="s">
        <v>171</v>
      </c>
      <c r="D24" s="466" t="s">
        <v>241</v>
      </c>
      <c r="E24" s="101"/>
      <c r="F24" s="454">
        <v>23.9</v>
      </c>
      <c r="G24" s="154"/>
      <c r="H24" s="154"/>
      <c r="I24" s="458"/>
      <c r="J24" s="102">
        <f t="shared" si="1"/>
        <v>23.9</v>
      </c>
    </row>
    <row r="25" spans="2:10" ht="24" customHeight="1">
      <c r="B25" s="168">
        <v>40442</v>
      </c>
      <c r="C25" s="261" t="s">
        <v>171</v>
      </c>
      <c r="D25" s="467" t="s">
        <v>217</v>
      </c>
      <c r="E25" s="115"/>
      <c r="F25" s="453">
        <v>23.9</v>
      </c>
      <c r="G25" s="156"/>
      <c r="H25" s="156"/>
      <c r="I25" s="264"/>
      <c r="J25" s="104">
        <f t="shared" si="1"/>
        <v>23.9</v>
      </c>
    </row>
    <row r="26" spans="2:10" ht="12.75">
      <c r="B26" s="57"/>
      <c r="C26" s="70"/>
      <c r="D26" s="75"/>
      <c r="E26" s="459"/>
      <c r="F26" s="115"/>
      <c r="G26" s="460"/>
      <c r="H26" s="461"/>
      <c r="I26" s="115"/>
      <c r="J26" s="104"/>
    </row>
    <row r="27" spans="2:10" ht="14.25" customHeight="1">
      <c r="B27" s="27"/>
      <c r="C27" s="28"/>
      <c r="D27" s="97"/>
      <c r="E27" s="462">
        <f aca="true" t="shared" si="2" ref="E27:J27">SUM(E8:E25)</f>
        <v>0</v>
      </c>
      <c r="F27" s="463">
        <f t="shared" si="2"/>
        <v>275.1</v>
      </c>
      <c r="G27" s="463">
        <f t="shared" si="2"/>
        <v>7</v>
      </c>
      <c r="H27" s="464">
        <f t="shared" si="2"/>
        <v>6.1</v>
      </c>
      <c r="I27" s="463">
        <f t="shared" si="2"/>
        <v>141.2</v>
      </c>
      <c r="J27" s="465">
        <f t="shared" si="2"/>
        <v>429.4</v>
      </c>
    </row>
    <row r="28" spans="2:10" ht="13.5" thickBot="1">
      <c r="B28" s="19"/>
      <c r="C28" s="20"/>
      <c r="D28" s="21"/>
      <c r="E28" s="22"/>
      <c r="F28" s="20"/>
      <c r="G28" s="20"/>
      <c r="H28" s="23"/>
      <c r="I28" s="20"/>
      <c r="J28" s="24"/>
    </row>
    <row r="30" ht="12.75">
      <c r="B30"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7" bottom="0.57" header="0.5" footer="0.5"/>
  <pageSetup fitToHeight="1" fitToWidth="1" horizontalDpi="600" verticalDpi="600" orientation="landscape" paperSize="9" scale="71" r:id="rId1"/>
</worksheet>
</file>

<file path=xl/worksheets/sheet18.xml><?xml version="1.0" encoding="utf-8"?>
<worksheet xmlns="http://schemas.openxmlformats.org/spreadsheetml/2006/main" xmlns:r="http://schemas.openxmlformats.org/officeDocument/2006/relationships">
  <sheetPr>
    <pageSetUpPr fitToPage="1"/>
  </sheetPr>
  <dimension ref="B1:J30"/>
  <sheetViews>
    <sheetView workbookViewId="0" topLeftCell="A1">
      <selection activeCell="A1" sqref="A1"/>
    </sheetView>
  </sheetViews>
  <sheetFormatPr defaultColWidth="9.140625" defaultRowHeight="12.75"/>
  <cols>
    <col min="1" max="1" width="1.421875" style="1" customWidth="1"/>
    <col min="2" max="2" width="10.140625" style="1" bestFit="1" customWidth="1"/>
    <col min="3" max="3" width="13.8515625" style="1" customWidth="1"/>
    <col min="4" max="4" width="41.281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102</v>
      </c>
      <c r="E2" s="39" t="s">
        <v>61</v>
      </c>
      <c r="F2" s="40"/>
    </row>
    <row r="3" spans="2:6" ht="12.75">
      <c r="B3" s="2" t="s">
        <v>44</v>
      </c>
      <c r="D3" s="3" t="str">
        <f>'B Emery'!D3</f>
        <v>2010-11</v>
      </c>
      <c r="E3" s="3" t="str">
        <f>'B Emery'!E3</f>
        <v>Quarter 2</v>
      </c>
      <c r="F3" s="3" t="str">
        <f>'B Emery'!F3</f>
        <v>1 July 2010 - 30 September 2010</v>
      </c>
    </row>
    <row r="4" ht="13.5" thickBot="1"/>
    <row r="5" spans="2:10" ht="12.75">
      <c r="B5" s="26" t="s">
        <v>45</v>
      </c>
      <c r="C5" s="25" t="s">
        <v>46</v>
      </c>
      <c r="D5" s="10" t="s">
        <v>47</v>
      </c>
      <c r="E5" s="484" t="s">
        <v>51</v>
      </c>
      <c r="F5" s="485"/>
      <c r="G5" s="485"/>
      <c r="H5" s="486"/>
      <c r="I5" s="11" t="s">
        <v>50</v>
      </c>
      <c r="J5" s="30" t="s">
        <v>54</v>
      </c>
    </row>
    <row r="6" spans="2:10" s="4" customFormat="1" ht="27.75" customHeight="1">
      <c r="B6" s="5"/>
      <c r="C6" s="12"/>
      <c r="D6" s="6"/>
      <c r="E6" s="7" t="s">
        <v>48</v>
      </c>
      <c r="F6" s="9" t="s">
        <v>49</v>
      </c>
      <c r="G6" s="9" t="s">
        <v>99</v>
      </c>
      <c r="H6" s="58" t="s">
        <v>1</v>
      </c>
      <c r="I6" s="12" t="s">
        <v>52</v>
      </c>
      <c r="J6" s="31" t="s">
        <v>55</v>
      </c>
    </row>
    <row r="7" spans="2:10" ht="12.75">
      <c r="B7" s="13"/>
      <c r="C7" s="56"/>
      <c r="D7" s="15"/>
      <c r="E7" s="16"/>
      <c r="F7" s="14"/>
      <c r="G7" s="14"/>
      <c r="H7" s="17"/>
      <c r="I7" s="14"/>
      <c r="J7" s="18"/>
    </row>
    <row r="8" spans="2:10" ht="25.5">
      <c r="B8" s="175">
        <v>40302</v>
      </c>
      <c r="C8" s="265" t="s">
        <v>120</v>
      </c>
      <c r="D8" s="265" t="s">
        <v>177</v>
      </c>
      <c r="E8" s="305"/>
      <c r="F8" s="471"/>
      <c r="G8" s="305"/>
      <c r="H8" s="305"/>
      <c r="I8" s="471">
        <v>24</v>
      </c>
      <c r="J8" s="114">
        <f aca="true" t="shared" si="0" ref="J8:J25">SUM(E8:I8)</f>
        <v>24</v>
      </c>
    </row>
    <row r="9" spans="2:10" ht="25.5">
      <c r="B9" s="178">
        <v>40302</v>
      </c>
      <c r="C9" s="266" t="s">
        <v>288</v>
      </c>
      <c r="D9" s="267" t="s">
        <v>229</v>
      </c>
      <c r="E9" s="302"/>
      <c r="F9" s="472">
        <v>329</v>
      </c>
      <c r="G9" s="473"/>
      <c r="H9" s="302"/>
      <c r="I9" s="302"/>
      <c r="J9" s="113">
        <f t="shared" si="0"/>
        <v>329</v>
      </c>
    </row>
    <row r="10" spans="2:10" ht="25.5">
      <c r="B10" s="175">
        <v>40316</v>
      </c>
      <c r="C10" s="265" t="s">
        <v>120</v>
      </c>
      <c r="D10" s="265" t="s">
        <v>178</v>
      </c>
      <c r="E10" s="305"/>
      <c r="F10" s="471"/>
      <c r="G10" s="305"/>
      <c r="H10" s="305"/>
      <c r="I10" s="471">
        <v>16</v>
      </c>
      <c r="J10" s="114">
        <f t="shared" si="0"/>
        <v>16</v>
      </c>
    </row>
    <row r="11" spans="2:10" ht="25.5">
      <c r="B11" s="178">
        <v>40316</v>
      </c>
      <c r="C11" s="266" t="s">
        <v>288</v>
      </c>
      <c r="D11" s="267" t="s">
        <v>217</v>
      </c>
      <c r="E11" s="302"/>
      <c r="F11" s="472">
        <v>329</v>
      </c>
      <c r="G11" s="473"/>
      <c r="H11" s="302"/>
      <c r="I11" s="302"/>
      <c r="J11" s="113">
        <f t="shared" si="0"/>
        <v>329</v>
      </c>
    </row>
    <row r="12" spans="2:10" ht="25.5">
      <c r="B12" s="175">
        <v>40332</v>
      </c>
      <c r="C12" s="265" t="s">
        <v>120</v>
      </c>
      <c r="D12" s="265" t="s">
        <v>260</v>
      </c>
      <c r="E12" s="305"/>
      <c r="F12" s="471"/>
      <c r="G12" s="305"/>
      <c r="H12" s="305"/>
      <c r="I12" s="471">
        <v>8</v>
      </c>
      <c r="J12" s="114">
        <f t="shared" si="0"/>
        <v>8</v>
      </c>
    </row>
    <row r="13" spans="2:10" ht="25.5">
      <c r="B13" s="178">
        <v>40332</v>
      </c>
      <c r="C13" s="266" t="s">
        <v>288</v>
      </c>
      <c r="D13" s="267" t="s">
        <v>245</v>
      </c>
      <c r="E13" s="302"/>
      <c r="F13" s="472">
        <v>201</v>
      </c>
      <c r="G13" s="473"/>
      <c r="H13" s="302"/>
      <c r="I13" s="302"/>
      <c r="J13" s="113">
        <f t="shared" si="0"/>
        <v>201</v>
      </c>
    </row>
    <row r="14" spans="2:10" ht="25.5">
      <c r="B14" s="175">
        <v>40337</v>
      </c>
      <c r="C14" s="265" t="s">
        <v>120</v>
      </c>
      <c r="D14" s="265" t="s">
        <v>179</v>
      </c>
      <c r="E14" s="305"/>
      <c r="F14" s="471"/>
      <c r="G14" s="305"/>
      <c r="H14" s="305"/>
      <c r="I14" s="471">
        <v>8</v>
      </c>
      <c r="J14" s="114">
        <f t="shared" si="0"/>
        <v>8</v>
      </c>
    </row>
    <row r="15" spans="2:10" ht="25.5">
      <c r="B15" s="178">
        <v>40337</v>
      </c>
      <c r="C15" s="266" t="s">
        <v>288</v>
      </c>
      <c r="D15" s="267" t="s">
        <v>246</v>
      </c>
      <c r="E15" s="302"/>
      <c r="F15" s="472">
        <v>201</v>
      </c>
      <c r="G15" s="473"/>
      <c r="H15" s="302"/>
      <c r="I15" s="302"/>
      <c r="J15" s="113">
        <f t="shared" si="0"/>
        <v>201</v>
      </c>
    </row>
    <row r="16" spans="2:10" ht="25.5">
      <c r="B16" s="175">
        <v>40351</v>
      </c>
      <c r="C16" s="265" t="s">
        <v>120</v>
      </c>
      <c r="D16" s="265" t="s">
        <v>178</v>
      </c>
      <c r="E16" s="305"/>
      <c r="F16" s="471"/>
      <c r="G16" s="305"/>
      <c r="H16" s="305"/>
      <c r="I16" s="471">
        <v>8</v>
      </c>
      <c r="J16" s="114">
        <f t="shared" si="0"/>
        <v>8</v>
      </c>
    </row>
    <row r="17" spans="2:10" ht="25.5">
      <c r="B17" s="178">
        <v>40351</v>
      </c>
      <c r="C17" s="266" t="s">
        <v>288</v>
      </c>
      <c r="D17" s="267" t="s">
        <v>217</v>
      </c>
      <c r="E17" s="302"/>
      <c r="F17" s="472">
        <v>201</v>
      </c>
      <c r="G17" s="473"/>
      <c r="H17" s="302"/>
      <c r="I17" s="302"/>
      <c r="J17" s="113">
        <f t="shared" si="0"/>
        <v>201</v>
      </c>
    </row>
    <row r="18" spans="2:10" ht="25.5">
      <c r="B18" s="175">
        <v>40357</v>
      </c>
      <c r="C18" s="265" t="s">
        <v>120</v>
      </c>
      <c r="D18" s="265" t="s">
        <v>180</v>
      </c>
      <c r="E18" s="305"/>
      <c r="F18" s="471"/>
      <c r="G18" s="305"/>
      <c r="H18" s="305"/>
      <c r="I18" s="471">
        <v>16</v>
      </c>
      <c r="J18" s="114">
        <f t="shared" si="0"/>
        <v>16</v>
      </c>
    </row>
    <row r="19" spans="2:10" ht="25.5">
      <c r="B19" s="178">
        <v>40357</v>
      </c>
      <c r="C19" s="266" t="s">
        <v>288</v>
      </c>
      <c r="D19" s="267" t="s">
        <v>247</v>
      </c>
      <c r="E19" s="302"/>
      <c r="F19" s="472">
        <v>201</v>
      </c>
      <c r="G19" s="473"/>
      <c r="H19" s="302"/>
      <c r="I19" s="302"/>
      <c r="J19" s="113">
        <f t="shared" si="0"/>
        <v>201</v>
      </c>
    </row>
    <row r="20" spans="2:10" ht="25.5">
      <c r="B20" s="175">
        <v>40378</v>
      </c>
      <c r="C20" s="265" t="s">
        <v>120</v>
      </c>
      <c r="D20" s="265" t="s">
        <v>181</v>
      </c>
      <c r="E20" s="305"/>
      <c r="F20" s="471"/>
      <c r="G20" s="305"/>
      <c r="H20" s="305"/>
      <c r="I20" s="471">
        <v>24</v>
      </c>
      <c r="J20" s="114">
        <f t="shared" si="0"/>
        <v>24</v>
      </c>
    </row>
    <row r="21" spans="2:10" ht="25.5">
      <c r="B21" s="178">
        <v>40378</v>
      </c>
      <c r="C21" s="266" t="s">
        <v>287</v>
      </c>
      <c r="D21" s="267" t="s">
        <v>248</v>
      </c>
      <c r="E21" s="302"/>
      <c r="F21" s="472">
        <v>201</v>
      </c>
      <c r="G21" s="473"/>
      <c r="H21" s="302"/>
      <c r="I21" s="302"/>
      <c r="J21" s="113">
        <f t="shared" si="0"/>
        <v>201</v>
      </c>
    </row>
    <row r="22" spans="2:10" ht="25.5">
      <c r="B22" s="175">
        <v>40385</v>
      </c>
      <c r="C22" s="265" t="s">
        <v>287</v>
      </c>
      <c r="D22" s="265" t="s">
        <v>249</v>
      </c>
      <c r="E22" s="305"/>
      <c r="F22" s="471">
        <v>60.1</v>
      </c>
      <c r="G22" s="305"/>
      <c r="H22" s="305"/>
      <c r="I22" s="471"/>
      <c r="J22" s="114">
        <f t="shared" si="0"/>
        <v>60.1</v>
      </c>
    </row>
    <row r="23" spans="2:10" ht="25.5">
      <c r="B23" s="178">
        <v>40422</v>
      </c>
      <c r="C23" s="266" t="s">
        <v>288</v>
      </c>
      <c r="D23" s="267" t="s">
        <v>257</v>
      </c>
      <c r="E23" s="302"/>
      <c r="F23" s="472">
        <v>39.65</v>
      </c>
      <c r="G23" s="473"/>
      <c r="H23" s="302"/>
      <c r="I23" s="302"/>
      <c r="J23" s="113">
        <f t="shared" si="0"/>
        <v>39.65</v>
      </c>
    </row>
    <row r="24" spans="2:10" ht="12.75">
      <c r="B24" s="175">
        <v>40428</v>
      </c>
      <c r="C24" s="265" t="s">
        <v>120</v>
      </c>
      <c r="D24" s="265" t="s">
        <v>182</v>
      </c>
      <c r="E24" s="305"/>
      <c r="F24" s="471"/>
      <c r="G24" s="305"/>
      <c r="H24" s="305"/>
      <c r="I24" s="471">
        <v>8</v>
      </c>
      <c r="J24" s="114">
        <f t="shared" si="0"/>
        <v>8</v>
      </c>
    </row>
    <row r="25" spans="2:10" ht="25.5">
      <c r="B25" s="178">
        <v>40441</v>
      </c>
      <c r="C25" s="266" t="s">
        <v>288</v>
      </c>
      <c r="D25" s="267" t="s">
        <v>256</v>
      </c>
      <c r="E25" s="302"/>
      <c r="F25" s="472">
        <v>39.65</v>
      </c>
      <c r="G25" s="473"/>
      <c r="H25" s="302"/>
      <c r="I25" s="302"/>
      <c r="J25" s="113">
        <f t="shared" si="0"/>
        <v>39.65</v>
      </c>
    </row>
    <row r="26" spans="2:10" ht="12.75">
      <c r="B26" s="27"/>
      <c r="C26" s="28"/>
      <c r="D26" s="29"/>
      <c r="E26" s="342"/>
      <c r="F26" s="343"/>
      <c r="G26" s="343"/>
      <c r="H26" s="344"/>
      <c r="I26" s="474"/>
      <c r="J26" s="130"/>
    </row>
    <row r="27" spans="2:10" ht="12.75">
      <c r="B27" s="27"/>
      <c r="C27" s="28"/>
      <c r="D27" s="29"/>
      <c r="E27" s="434">
        <f aca="true" t="shared" si="1" ref="E27:J27">SUM(E8:E26)</f>
        <v>0</v>
      </c>
      <c r="F27" s="434">
        <f t="shared" si="1"/>
        <v>1802.4</v>
      </c>
      <c r="G27" s="434">
        <f t="shared" si="1"/>
        <v>0</v>
      </c>
      <c r="H27" s="434">
        <f t="shared" si="1"/>
        <v>0</v>
      </c>
      <c r="I27" s="434">
        <f t="shared" si="1"/>
        <v>112</v>
      </c>
      <c r="J27" s="131">
        <f t="shared" si="1"/>
        <v>1914.4</v>
      </c>
    </row>
    <row r="28" spans="2:10" ht="13.5" thickBot="1">
      <c r="B28" s="19"/>
      <c r="C28" s="20"/>
      <c r="D28" s="21"/>
      <c r="E28" s="22"/>
      <c r="F28" s="20"/>
      <c r="G28" s="20"/>
      <c r="H28" s="23"/>
      <c r="I28" s="20"/>
      <c r="J28" s="24"/>
    </row>
    <row r="30" ht="12.75">
      <c r="B30"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Chittleburgh,Tracey Barlow, Mike Lloyd, Steve Walker"</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85" r:id="rId1"/>
</worksheet>
</file>

<file path=xl/worksheets/sheet19.xml><?xml version="1.0" encoding="utf-8"?>
<worksheet xmlns="http://schemas.openxmlformats.org/spreadsheetml/2006/main" xmlns:r="http://schemas.openxmlformats.org/officeDocument/2006/relationships">
  <sheetPr>
    <pageSetUpPr fitToPage="1"/>
  </sheetPr>
  <dimension ref="B1:J14"/>
  <sheetViews>
    <sheetView workbookViewId="0" topLeftCell="A1">
      <selection activeCell="E33" sqref="E33"/>
    </sheetView>
  </sheetViews>
  <sheetFormatPr defaultColWidth="9.140625" defaultRowHeight="12.75"/>
  <cols>
    <col min="1" max="1" width="1.8515625" style="1" customWidth="1"/>
    <col min="2" max="2" width="10.140625" style="1" bestFit="1" customWidth="1"/>
    <col min="3" max="3" width="14.00390625" style="1" customWidth="1"/>
    <col min="4" max="4" width="36.8515625" style="1" customWidth="1"/>
    <col min="5" max="8" width="11.8515625" style="1" customWidth="1"/>
    <col min="9" max="9" width="17.7109375" style="1" customWidth="1"/>
    <col min="10" max="10" width="10.140625" style="106" customWidth="1"/>
    <col min="11" max="16384" width="9.140625" style="1" customWidth="1"/>
  </cols>
  <sheetData>
    <row r="1" ht="12.75">
      <c r="B1" s="2" t="s">
        <v>42</v>
      </c>
    </row>
    <row r="2" spans="2:6" ht="12.75">
      <c r="B2" s="3" t="s">
        <v>43</v>
      </c>
      <c r="D2" s="38" t="s">
        <v>71</v>
      </c>
      <c r="E2" s="39" t="s">
        <v>61</v>
      </c>
      <c r="F2" s="40"/>
    </row>
    <row r="3" spans="2:6" ht="12.75">
      <c r="B3" s="2" t="s">
        <v>44</v>
      </c>
      <c r="D3" s="3" t="str">
        <f>'B Emery'!D3</f>
        <v>2010-11</v>
      </c>
      <c r="E3" s="3" t="str">
        <f>'B Emery'!E3</f>
        <v>Quarter 2</v>
      </c>
      <c r="F3" s="3" t="str">
        <f>'B Emery'!F3</f>
        <v>1 July 2010 - 30 September 2010</v>
      </c>
    </row>
    <row r="4" ht="13.5" thickBot="1"/>
    <row r="5" spans="2:10" ht="12.75">
      <c r="B5" s="26" t="s">
        <v>45</v>
      </c>
      <c r="C5" s="25" t="s">
        <v>46</v>
      </c>
      <c r="D5" s="10" t="s">
        <v>47</v>
      </c>
      <c r="E5" s="484" t="s">
        <v>51</v>
      </c>
      <c r="F5" s="485"/>
      <c r="G5" s="485"/>
      <c r="H5" s="486"/>
      <c r="I5" s="11" t="s">
        <v>50</v>
      </c>
      <c r="J5" s="109" t="s">
        <v>54</v>
      </c>
    </row>
    <row r="6" spans="2:10" s="4" customFormat="1" ht="25.5">
      <c r="B6" s="5"/>
      <c r="C6" s="12"/>
      <c r="D6" s="6"/>
      <c r="E6" s="7" t="s">
        <v>48</v>
      </c>
      <c r="F6" s="9" t="s">
        <v>49</v>
      </c>
      <c r="G6" s="9" t="s">
        <v>99</v>
      </c>
      <c r="H6" s="58" t="s">
        <v>1</v>
      </c>
      <c r="I6" s="12" t="s">
        <v>52</v>
      </c>
      <c r="J6" s="110" t="s">
        <v>55</v>
      </c>
    </row>
    <row r="7" spans="2:10" s="4" customFormat="1" ht="12.75">
      <c r="B7" s="93"/>
      <c r="C7" s="91"/>
      <c r="D7" s="92"/>
      <c r="E7" s="94"/>
      <c r="F7" s="95"/>
      <c r="G7" s="95"/>
      <c r="H7" s="96"/>
      <c r="I7" s="111"/>
      <c r="J7" s="107"/>
    </row>
    <row r="8" spans="2:10" ht="12.75" customHeight="1">
      <c r="B8" s="175"/>
      <c r="C8" s="176"/>
      <c r="D8" s="177"/>
      <c r="E8" s="105"/>
      <c r="F8" s="144"/>
      <c r="G8" s="145"/>
      <c r="H8" s="139"/>
      <c r="I8" s="140"/>
      <c r="J8" s="146">
        <f>SUM(E8:H8)</f>
        <v>0</v>
      </c>
    </row>
    <row r="9" spans="2:10" ht="12.75" customHeight="1">
      <c r="B9" s="178"/>
      <c r="C9" s="179"/>
      <c r="D9" s="180"/>
      <c r="E9" s="112"/>
      <c r="F9" s="147"/>
      <c r="G9" s="148"/>
      <c r="H9" s="141"/>
      <c r="I9" s="149"/>
      <c r="J9" s="135">
        <f>SUM(E9:H9)</f>
        <v>0</v>
      </c>
    </row>
    <row r="10" spans="2:10" ht="12.75">
      <c r="B10" s="27"/>
      <c r="C10" s="28"/>
      <c r="D10" s="29"/>
      <c r="E10" s="125"/>
      <c r="F10" s="126"/>
      <c r="G10" s="126"/>
      <c r="H10" s="127"/>
      <c r="I10" s="126"/>
      <c r="J10" s="150"/>
    </row>
    <row r="11" spans="2:10" ht="12.75">
      <c r="B11" s="27"/>
      <c r="C11" s="28"/>
      <c r="D11" s="29"/>
      <c r="E11" s="151">
        <f aca="true" t="shared" si="0" ref="E11:J11">SUM(E8:E10)</f>
        <v>0</v>
      </c>
      <c r="F11" s="151">
        <f t="shared" si="0"/>
        <v>0</v>
      </c>
      <c r="G11" s="151">
        <f t="shared" si="0"/>
        <v>0</v>
      </c>
      <c r="H11" s="151">
        <f t="shared" si="0"/>
        <v>0</v>
      </c>
      <c r="I11" s="151">
        <f t="shared" si="0"/>
        <v>0</v>
      </c>
      <c r="J11" s="131">
        <f t="shared" si="0"/>
        <v>0</v>
      </c>
    </row>
    <row r="12" spans="2:10" ht="13.5" thickBot="1">
      <c r="B12" s="19"/>
      <c r="C12" s="20"/>
      <c r="D12" s="21"/>
      <c r="E12" s="22"/>
      <c r="F12" s="20"/>
      <c r="G12" s="20"/>
      <c r="H12" s="23"/>
      <c r="I12" s="20"/>
      <c r="J12" s="108"/>
    </row>
    <row r="14" ht="12.75">
      <c r="B14"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8" bottom="0.56" header="0.5" footer="0.5"/>
  <pageSetup fitToHeight="1" fitToWidth="1"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B1:D26"/>
  <sheetViews>
    <sheetView tabSelected="1" workbookViewId="0" topLeftCell="A1">
      <selection activeCell="A1" sqref="A1"/>
    </sheetView>
  </sheetViews>
  <sheetFormatPr defaultColWidth="9.140625" defaultRowHeight="12.75"/>
  <cols>
    <col min="1" max="1" width="9.140625" style="1" customWidth="1"/>
    <col min="2" max="2" width="19.421875" style="1" customWidth="1"/>
    <col min="3" max="3" width="15.57421875" style="1" customWidth="1"/>
    <col min="4" max="16384" width="9.140625" style="1" customWidth="1"/>
  </cols>
  <sheetData>
    <row r="1" ht="12.75">
      <c r="B1" s="2" t="s">
        <v>42</v>
      </c>
    </row>
    <row r="2" ht="12.75">
      <c r="B2" s="2" t="s">
        <v>44</v>
      </c>
    </row>
    <row r="3" ht="12.75">
      <c r="B3" s="2"/>
    </row>
    <row r="4" spans="2:3" ht="12.75">
      <c r="B4" s="2" t="str">
        <f>'B Emery'!D3</f>
        <v>2010-11</v>
      </c>
      <c r="C4" s="2" t="str">
        <f>'B Emery'!E3</f>
        <v>Quarter 2</v>
      </c>
    </row>
    <row r="5" spans="2:3" ht="12.75">
      <c r="B5" s="2" t="str">
        <f>'B Emery'!F3</f>
        <v>1 July 2010 - 30 September 2010</v>
      </c>
      <c r="C5" s="2"/>
    </row>
    <row r="7" ht="12.75">
      <c r="B7" s="2" t="s">
        <v>91</v>
      </c>
    </row>
    <row r="9" spans="2:3" ht="12.75">
      <c r="B9" s="81" t="s">
        <v>56</v>
      </c>
      <c r="C9" s="1" t="s">
        <v>57</v>
      </c>
    </row>
    <row r="10" spans="2:4" ht="12.75">
      <c r="B10" s="81" t="s">
        <v>58</v>
      </c>
      <c r="C10" s="1" t="s">
        <v>59</v>
      </c>
      <c r="D10" s="90"/>
    </row>
    <row r="11" spans="2:4" ht="12.75">
      <c r="B11" s="81" t="s">
        <v>62</v>
      </c>
      <c r="C11" s="1" t="s">
        <v>59</v>
      </c>
      <c r="D11" s="90"/>
    </row>
    <row r="12" spans="2:3" ht="12.75">
      <c r="B12" s="81" t="s">
        <v>60</v>
      </c>
      <c r="C12" s="1" t="s">
        <v>59</v>
      </c>
    </row>
    <row r="13" spans="2:4" ht="12.75">
      <c r="B13" s="81" t="s">
        <v>63</v>
      </c>
      <c r="C13" s="1" t="s">
        <v>59</v>
      </c>
      <c r="D13" s="90"/>
    </row>
    <row r="14" spans="2:3" ht="12.75">
      <c r="B14" s="81" t="s">
        <v>64</v>
      </c>
      <c r="C14" s="1" t="s">
        <v>59</v>
      </c>
    </row>
    <row r="15" spans="2:3" ht="12.75">
      <c r="B15" s="81" t="s">
        <v>65</v>
      </c>
      <c r="C15" s="1" t="s">
        <v>59</v>
      </c>
    </row>
    <row r="16" spans="2:3" ht="12.75">
      <c r="B16" s="81" t="s">
        <v>68</v>
      </c>
      <c r="C16" s="1" t="s">
        <v>104</v>
      </c>
    </row>
    <row r="17" spans="2:3" ht="12.75">
      <c r="B17" s="81" t="s">
        <v>100</v>
      </c>
      <c r="C17" s="1" t="s">
        <v>94</v>
      </c>
    </row>
    <row r="18" spans="2:3" ht="12.75">
      <c r="B18" s="81" t="s">
        <v>69</v>
      </c>
      <c r="C18" s="1" t="s">
        <v>94</v>
      </c>
    </row>
    <row r="19" spans="2:3" ht="12.75">
      <c r="B19" s="81" t="s">
        <v>53</v>
      </c>
      <c r="C19" s="1" t="s">
        <v>94</v>
      </c>
    </row>
    <row r="20" spans="2:3" ht="12.75">
      <c r="B20" s="81" t="s">
        <v>70</v>
      </c>
      <c r="C20" s="1" t="s">
        <v>94</v>
      </c>
    </row>
    <row r="21" spans="2:3" ht="12.75">
      <c r="B21" s="81" t="s">
        <v>72</v>
      </c>
      <c r="C21" s="1" t="s">
        <v>94</v>
      </c>
    </row>
    <row r="22" spans="2:3" ht="12.75">
      <c r="B22" s="81" t="s">
        <v>102</v>
      </c>
      <c r="C22" s="1" t="s">
        <v>94</v>
      </c>
    </row>
    <row r="23" spans="2:3" ht="12.75">
      <c r="B23" s="81" t="s">
        <v>101</v>
      </c>
      <c r="C23" s="1" t="s">
        <v>94</v>
      </c>
    </row>
    <row r="24" spans="2:3" ht="12.75">
      <c r="B24" s="81" t="s">
        <v>71</v>
      </c>
      <c r="C24" s="1" t="s">
        <v>103</v>
      </c>
    </row>
    <row r="26" spans="2:3" ht="12.75">
      <c r="B26" s="81" t="s">
        <v>95</v>
      </c>
      <c r="C26" s="1" t="s">
        <v>96</v>
      </c>
    </row>
  </sheetData>
  <hyperlinks>
    <hyperlink ref="B9" location="'B Emery'!A1" display="Bill Emery"/>
    <hyperlink ref="B10" location="'M Beswick'!A1" display="Michael Beswick"/>
    <hyperlink ref="B24" location="'J May'!A1" display="Jane May"/>
    <hyperlink ref="B15" location="'J Thomas'!A1" display="John Thomas"/>
    <hyperlink ref="B13" location="'I Prosser'!A1" display="Ian Prosser"/>
    <hyperlink ref="B20" location="'C Elliott'!A1" display="Chris Elliott"/>
    <hyperlink ref="B21" location="'R Goldson'!A1" display="Richard Goldson"/>
    <hyperlink ref="B16" location="'A Walker'!A1" display="Anna Walker"/>
    <hyperlink ref="B19" location="'J Chittleburgh'!A1" display="Jeremy Chittleburgh"/>
    <hyperlink ref="B12" location="'M Lee'!A1" display="Michael Lee"/>
    <hyperlink ref="B11" location="'J Lazarus'!A1" display="Juliet Lazarus"/>
    <hyperlink ref="B14" location="'L Rollason'!A1" display="Lynda Rollason"/>
    <hyperlink ref="B18" location="'P Bucks'!A1" display="Peter Bucks"/>
    <hyperlink ref="B26" location="'Hospitality received'!A1" display="Hospitality Received"/>
    <hyperlink ref="B22" location="'M Lloyd'!A1" display="Mike Lloyd"/>
    <hyperlink ref="B23" location="'S Walker'!A1" display="Steve Walker"/>
    <hyperlink ref="B17" location="'T Barlow'!A1" display="Tracey Barlow"/>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B1:J22"/>
  <sheetViews>
    <sheetView workbookViewId="0" topLeftCell="A1">
      <selection activeCell="A1" sqref="A1"/>
    </sheetView>
  </sheetViews>
  <sheetFormatPr defaultColWidth="9.140625" defaultRowHeight="12.75"/>
  <cols>
    <col min="1" max="1" width="1.421875" style="1" customWidth="1"/>
    <col min="2" max="2" width="10.140625" style="1" bestFit="1" customWidth="1"/>
    <col min="3" max="3" width="13.57421875" style="1" customWidth="1"/>
    <col min="4" max="4" width="38.85156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101</v>
      </c>
      <c r="E2" s="39" t="s">
        <v>61</v>
      </c>
      <c r="F2" s="40"/>
    </row>
    <row r="3" spans="2:6" ht="12.75">
      <c r="B3" s="2" t="s">
        <v>44</v>
      </c>
      <c r="D3" s="3" t="str">
        <f>'B Emery'!D3</f>
        <v>2010-11</v>
      </c>
      <c r="E3" s="3" t="str">
        <f>'B Emery'!E3</f>
        <v>Quarter 2</v>
      </c>
      <c r="F3" s="3" t="str">
        <f>'B Emery'!F3</f>
        <v>1 July 2010 - 30 September 2010</v>
      </c>
    </row>
    <row r="4" ht="13.5" thickBot="1"/>
    <row r="5" spans="2:10" ht="12.75">
      <c r="B5" s="26" t="s">
        <v>45</v>
      </c>
      <c r="C5" s="25" t="s">
        <v>46</v>
      </c>
      <c r="D5" s="10" t="s">
        <v>47</v>
      </c>
      <c r="E5" s="484" t="s">
        <v>51</v>
      </c>
      <c r="F5" s="485"/>
      <c r="G5" s="485"/>
      <c r="H5" s="486"/>
      <c r="I5" s="11" t="s">
        <v>50</v>
      </c>
      <c r="J5" s="30" t="s">
        <v>54</v>
      </c>
    </row>
    <row r="6" spans="2:10" s="4" customFormat="1" ht="27.75" customHeight="1">
      <c r="B6" s="5"/>
      <c r="C6" s="12"/>
      <c r="D6" s="6"/>
      <c r="E6" s="7" t="s">
        <v>48</v>
      </c>
      <c r="F6" s="9" t="s">
        <v>49</v>
      </c>
      <c r="G6" s="9" t="s">
        <v>99</v>
      </c>
      <c r="H6" s="58" t="s">
        <v>1</v>
      </c>
      <c r="I6" s="12" t="s">
        <v>52</v>
      </c>
      <c r="J6" s="31" t="s">
        <v>55</v>
      </c>
    </row>
    <row r="7" spans="2:10" ht="25.5">
      <c r="B7" s="275">
        <v>40316</v>
      </c>
      <c r="C7" s="269" t="s">
        <v>183</v>
      </c>
      <c r="D7" s="270" t="s">
        <v>217</v>
      </c>
      <c r="E7" s="276"/>
      <c r="F7" s="277">
        <v>39.9</v>
      </c>
      <c r="G7" s="278"/>
      <c r="H7" s="276"/>
      <c r="I7" s="277"/>
      <c r="J7" s="271">
        <f>SUM(E7:H7)</f>
        <v>39.9</v>
      </c>
    </row>
    <row r="8" spans="2:10" ht="25.5">
      <c r="B8" s="272">
        <v>40337</v>
      </c>
      <c r="C8" s="425" t="s">
        <v>183</v>
      </c>
      <c r="D8" s="426" t="s">
        <v>250</v>
      </c>
      <c r="E8" s="273"/>
      <c r="F8" s="427">
        <v>39.9</v>
      </c>
      <c r="G8" s="274"/>
      <c r="H8" s="273"/>
      <c r="I8" s="428"/>
      <c r="J8" s="268">
        <f aca="true" t="shared" si="0" ref="J8:J17">SUM(E8:H8)</f>
        <v>39.9</v>
      </c>
    </row>
    <row r="9" spans="2:10" ht="25.5">
      <c r="B9" s="275">
        <v>40343</v>
      </c>
      <c r="C9" s="269" t="s">
        <v>183</v>
      </c>
      <c r="D9" s="270" t="s">
        <v>251</v>
      </c>
      <c r="E9" s="276"/>
      <c r="F9" s="277">
        <v>40.3</v>
      </c>
      <c r="G9" s="278"/>
      <c r="H9" s="276"/>
      <c r="I9" s="279"/>
      <c r="J9" s="271">
        <f t="shared" si="0"/>
        <v>40.3</v>
      </c>
    </row>
    <row r="10" spans="2:10" ht="25.5">
      <c r="B10" s="272">
        <v>40350</v>
      </c>
      <c r="C10" s="425" t="s">
        <v>183</v>
      </c>
      <c r="D10" s="426" t="s">
        <v>252</v>
      </c>
      <c r="E10" s="273"/>
      <c r="F10" s="427">
        <v>40.3</v>
      </c>
      <c r="G10" s="274"/>
      <c r="H10" s="273"/>
      <c r="I10" s="428"/>
      <c r="J10" s="268">
        <f t="shared" si="0"/>
        <v>40.3</v>
      </c>
    </row>
    <row r="11" spans="2:10" ht="25.5">
      <c r="B11" s="275">
        <v>40351</v>
      </c>
      <c r="C11" s="269" t="s">
        <v>183</v>
      </c>
      <c r="D11" s="270" t="s">
        <v>217</v>
      </c>
      <c r="E11" s="276"/>
      <c r="F11" s="277">
        <v>39.9</v>
      </c>
      <c r="G11" s="278"/>
      <c r="H11" s="276"/>
      <c r="I11" s="279"/>
      <c r="J11" s="271">
        <f t="shared" si="0"/>
        <v>39.9</v>
      </c>
    </row>
    <row r="12" spans="2:10" ht="25.5">
      <c r="B12" s="272">
        <v>40358</v>
      </c>
      <c r="C12" s="425" t="s">
        <v>183</v>
      </c>
      <c r="D12" s="426" t="s">
        <v>253</v>
      </c>
      <c r="E12" s="273"/>
      <c r="F12" s="427">
        <v>40.3</v>
      </c>
      <c r="G12" s="274"/>
      <c r="H12" s="273"/>
      <c r="I12" s="428"/>
      <c r="J12" s="268">
        <f t="shared" si="0"/>
        <v>40.3</v>
      </c>
    </row>
    <row r="13" spans="2:10" ht="25.5">
      <c r="B13" s="275">
        <v>40378</v>
      </c>
      <c r="C13" s="269" t="s">
        <v>183</v>
      </c>
      <c r="D13" s="270" t="s">
        <v>254</v>
      </c>
      <c r="E13" s="276"/>
      <c r="F13" s="277">
        <v>19.5</v>
      </c>
      <c r="G13" s="278"/>
      <c r="H13" s="276"/>
      <c r="I13" s="279"/>
      <c r="J13" s="271">
        <f t="shared" si="0"/>
        <v>19.5</v>
      </c>
    </row>
    <row r="14" spans="2:10" ht="25.5">
      <c r="B14" s="272">
        <v>40379</v>
      </c>
      <c r="C14" s="425" t="s">
        <v>183</v>
      </c>
      <c r="D14" s="426" t="s">
        <v>217</v>
      </c>
      <c r="E14" s="273"/>
      <c r="F14" s="427">
        <v>40.3</v>
      </c>
      <c r="G14" s="274"/>
      <c r="H14" s="273"/>
      <c r="I14" s="428"/>
      <c r="J14" s="268">
        <f t="shared" si="0"/>
        <v>40.3</v>
      </c>
    </row>
    <row r="15" spans="2:10" ht="25.5">
      <c r="B15" s="275">
        <v>40382</v>
      </c>
      <c r="C15" s="269" t="s">
        <v>184</v>
      </c>
      <c r="D15" s="429" t="s">
        <v>258</v>
      </c>
      <c r="E15" s="276"/>
      <c r="F15" s="277">
        <v>35.6</v>
      </c>
      <c r="G15" s="278"/>
      <c r="H15" s="276"/>
      <c r="I15" s="279"/>
      <c r="J15" s="271">
        <f t="shared" si="0"/>
        <v>35.6</v>
      </c>
    </row>
    <row r="16" spans="2:10" ht="25.5">
      <c r="B16" s="272">
        <v>40386</v>
      </c>
      <c r="C16" s="425" t="s">
        <v>183</v>
      </c>
      <c r="D16" s="426" t="s">
        <v>255</v>
      </c>
      <c r="E16" s="273"/>
      <c r="F16" s="427">
        <v>40.3</v>
      </c>
      <c r="G16" s="274"/>
      <c r="H16" s="273"/>
      <c r="I16" s="428"/>
      <c r="J16" s="268">
        <f t="shared" si="0"/>
        <v>40.3</v>
      </c>
    </row>
    <row r="17" spans="2:10" ht="25.5">
      <c r="B17" s="275">
        <v>40387</v>
      </c>
      <c r="C17" s="269" t="s">
        <v>183</v>
      </c>
      <c r="D17" s="262" t="s">
        <v>243</v>
      </c>
      <c r="E17" s="276"/>
      <c r="F17" s="277">
        <v>39.9</v>
      </c>
      <c r="G17" s="278"/>
      <c r="H17" s="276"/>
      <c r="I17" s="279"/>
      <c r="J17" s="271">
        <f t="shared" si="0"/>
        <v>39.9</v>
      </c>
    </row>
    <row r="18" spans="2:10" ht="12.75">
      <c r="B18" s="87"/>
      <c r="C18" s="88"/>
      <c r="D18" s="88"/>
      <c r="E18" s="54"/>
      <c r="F18" s="73"/>
      <c r="G18" s="54"/>
      <c r="H18" s="54"/>
      <c r="I18" s="213"/>
      <c r="J18" s="36"/>
    </row>
    <row r="19" spans="2:10" ht="12.75">
      <c r="B19" s="27"/>
      <c r="C19" s="28"/>
      <c r="D19" s="29"/>
      <c r="E19" s="434">
        <f aca="true" t="shared" si="1" ref="E19:J19">SUM(E7:E18)</f>
        <v>0</v>
      </c>
      <c r="F19" s="434">
        <f t="shared" si="1"/>
        <v>416.2</v>
      </c>
      <c r="G19" s="434">
        <f t="shared" si="1"/>
        <v>0</v>
      </c>
      <c r="H19" s="434">
        <f t="shared" si="1"/>
        <v>0</v>
      </c>
      <c r="I19" s="434">
        <f t="shared" si="1"/>
        <v>0</v>
      </c>
      <c r="J19" s="324">
        <f t="shared" si="1"/>
        <v>416.2</v>
      </c>
    </row>
    <row r="20" spans="2:10" ht="13.5" thickBot="1">
      <c r="B20" s="19"/>
      <c r="C20" s="20"/>
      <c r="D20" s="21"/>
      <c r="E20" s="22"/>
      <c r="F20" s="20"/>
      <c r="G20" s="20"/>
      <c r="H20" s="23"/>
      <c r="I20" s="20"/>
      <c r="J20" s="24"/>
    </row>
    <row r="22" ht="12.75">
      <c r="B22"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Chittleburgh,Tracey Barlow, 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8" r:id="rId1"/>
</worksheet>
</file>

<file path=xl/worksheets/sheet21.xml><?xml version="1.0" encoding="utf-8"?>
<worksheet xmlns="http://schemas.openxmlformats.org/spreadsheetml/2006/main" xmlns:r="http://schemas.openxmlformats.org/officeDocument/2006/relationships">
  <sheetPr>
    <pageSetUpPr fitToPage="1"/>
  </sheetPr>
  <dimension ref="B1:D22"/>
  <sheetViews>
    <sheetView workbookViewId="0" topLeftCell="A1">
      <selection activeCell="A1" sqref="A1"/>
    </sheetView>
  </sheetViews>
  <sheetFormatPr defaultColWidth="9.140625" defaultRowHeight="12.75"/>
  <cols>
    <col min="1" max="1" width="1.28515625" style="1" customWidth="1"/>
    <col min="2" max="2" width="15.140625" style="1" customWidth="1"/>
    <col min="3" max="3" width="37.421875" style="1" customWidth="1"/>
    <col min="4" max="4" width="71.7109375" style="1" customWidth="1"/>
    <col min="5" max="16384" width="9.140625" style="1" customWidth="1"/>
  </cols>
  <sheetData>
    <row r="1" ht="12.75">
      <c r="B1" s="2" t="s">
        <v>42</v>
      </c>
    </row>
    <row r="2" spans="2:4" ht="12.75">
      <c r="B2" s="3"/>
      <c r="D2" s="38" t="s">
        <v>91</v>
      </c>
    </row>
    <row r="3" spans="2:4" ht="12.75">
      <c r="B3" s="2" t="s">
        <v>93</v>
      </c>
      <c r="D3" s="3" t="str">
        <f>'B Emery'!D3</f>
        <v>2010-11</v>
      </c>
    </row>
    <row r="4" ht="13.5" thickBot="1"/>
    <row r="5" spans="2:4" ht="12.75">
      <c r="B5" s="26" t="s">
        <v>90</v>
      </c>
      <c r="C5" s="25" t="s">
        <v>88</v>
      </c>
      <c r="D5" s="30" t="s">
        <v>89</v>
      </c>
    </row>
    <row r="6" spans="2:4" s="4" customFormat="1" ht="12.75">
      <c r="B6" s="5"/>
      <c r="C6" s="80" t="s">
        <v>87</v>
      </c>
      <c r="D6" s="31"/>
    </row>
    <row r="7" spans="2:4" ht="12.75">
      <c r="B7" s="480">
        <v>40367</v>
      </c>
      <c r="C7" s="181" t="s">
        <v>261</v>
      </c>
      <c r="D7" s="182" t="s">
        <v>262</v>
      </c>
    </row>
    <row r="8" spans="2:4" ht="12.75">
      <c r="B8" s="480">
        <v>40372</v>
      </c>
      <c r="C8" s="181" t="s">
        <v>263</v>
      </c>
      <c r="D8" s="182" t="s">
        <v>264</v>
      </c>
    </row>
    <row r="9" spans="2:4" ht="12.75">
      <c r="B9" s="480">
        <v>40381</v>
      </c>
      <c r="C9" s="181" t="s">
        <v>265</v>
      </c>
      <c r="D9" s="182" t="s">
        <v>266</v>
      </c>
    </row>
    <row r="10" spans="2:4" ht="12.75">
      <c r="B10" s="480">
        <v>40428</v>
      </c>
      <c r="C10" s="181" t="s">
        <v>267</v>
      </c>
      <c r="D10" s="182" t="s">
        <v>268</v>
      </c>
    </row>
    <row r="11" spans="2:4" ht="12.75">
      <c r="B11" s="480">
        <v>40437</v>
      </c>
      <c r="C11" s="181" t="s">
        <v>269</v>
      </c>
      <c r="D11" s="182" t="s">
        <v>270</v>
      </c>
    </row>
    <row r="12" spans="2:4" ht="12.75">
      <c r="B12" s="480">
        <v>40449</v>
      </c>
      <c r="C12" s="181" t="s">
        <v>271</v>
      </c>
      <c r="D12" s="182" t="s">
        <v>272</v>
      </c>
    </row>
    <row r="13" spans="2:4" ht="12.75">
      <c r="B13" s="481">
        <v>40396</v>
      </c>
      <c r="C13" s="287" t="s">
        <v>273</v>
      </c>
      <c r="D13" s="288" t="s">
        <v>274</v>
      </c>
    </row>
    <row r="14" spans="2:4" ht="12.75">
      <c r="B14" s="482"/>
      <c r="C14" s="184"/>
      <c r="D14" s="183"/>
    </row>
    <row r="15" spans="2:4" ht="12.75">
      <c r="B15" s="482"/>
      <c r="C15" s="184"/>
      <c r="D15" s="183"/>
    </row>
    <row r="16" spans="2:4" ht="12.75">
      <c r="B16" s="482"/>
      <c r="C16" s="184"/>
      <c r="D16" s="183"/>
    </row>
    <row r="17" spans="2:4" ht="12.75">
      <c r="B17" s="482"/>
      <c r="C17" s="184"/>
      <c r="D17" s="183"/>
    </row>
    <row r="18" spans="2:4" ht="12.75">
      <c r="B18" s="482"/>
      <c r="C18" s="184"/>
      <c r="D18" s="183"/>
    </row>
    <row r="19" spans="2:4" ht="12.75">
      <c r="B19" s="482"/>
      <c r="C19" s="184"/>
      <c r="D19" s="183"/>
    </row>
    <row r="20" spans="2:4" ht="12.75">
      <c r="B20" s="482"/>
      <c r="C20" s="184"/>
      <c r="D20" s="183"/>
    </row>
    <row r="21" spans="2:4" ht="12.75">
      <c r="B21" s="482"/>
      <c r="C21" s="184"/>
      <c r="D21" s="183"/>
    </row>
    <row r="22" spans="2:4" ht="13.5" thickBot="1">
      <c r="B22" s="483"/>
      <c r="C22" s="20"/>
      <c r="D22" s="24"/>
    </row>
  </sheetData>
  <printOptions/>
  <pageMargins left="0.75" right="0.75" top="1" bottom="1" header="0.5" footer="0.5"/>
  <pageSetup fitToHeight="1" fitToWidth="1"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B1:J23"/>
  <sheetViews>
    <sheetView workbookViewId="0" topLeftCell="A1">
      <selection activeCell="A1" sqref="A1"/>
    </sheetView>
  </sheetViews>
  <sheetFormatPr defaultColWidth="9.140625" defaultRowHeight="12.75"/>
  <cols>
    <col min="1" max="2" width="9.140625" style="1" customWidth="1"/>
    <col min="3" max="3" width="34.57421875" style="1" customWidth="1"/>
    <col min="4" max="16384" width="9.140625" style="1" customWidth="1"/>
  </cols>
  <sheetData>
    <row r="1" spans="2:3" ht="15">
      <c r="B1" s="41"/>
      <c r="C1" s="41" t="s">
        <v>15</v>
      </c>
    </row>
    <row r="2" spans="2:3" ht="15" thickBot="1">
      <c r="B2" s="42"/>
      <c r="C2" s="42"/>
    </row>
    <row r="3" spans="2:3" ht="15">
      <c r="B3" s="44" t="s">
        <v>16</v>
      </c>
      <c r="C3" s="45" t="s">
        <v>19</v>
      </c>
    </row>
    <row r="4" spans="2:3" ht="15">
      <c r="B4" s="46" t="s">
        <v>39</v>
      </c>
      <c r="C4" s="47" t="s">
        <v>20</v>
      </c>
    </row>
    <row r="5" spans="2:3" ht="15">
      <c r="B5" s="46" t="s">
        <v>38</v>
      </c>
      <c r="C5" s="47" t="s">
        <v>21</v>
      </c>
    </row>
    <row r="6" spans="2:3" ht="15">
      <c r="B6" s="46" t="s">
        <v>36</v>
      </c>
      <c r="C6" s="47" t="s">
        <v>22</v>
      </c>
    </row>
    <row r="7" spans="2:3" ht="15">
      <c r="B7" s="46" t="s">
        <v>37</v>
      </c>
      <c r="C7" s="47" t="s">
        <v>23</v>
      </c>
    </row>
    <row r="8" spans="2:10" ht="15">
      <c r="B8" s="46" t="s">
        <v>17</v>
      </c>
      <c r="C8" s="47" t="s">
        <v>24</v>
      </c>
      <c r="E8" s="59"/>
      <c r="F8" s="59"/>
      <c r="G8" s="59"/>
      <c r="H8" s="59"/>
      <c r="I8" s="59"/>
      <c r="J8" s="59"/>
    </row>
    <row r="9" spans="2:10" ht="15">
      <c r="B9" s="46" t="s">
        <v>18</v>
      </c>
      <c r="C9" s="47" t="s">
        <v>25</v>
      </c>
      <c r="E9" s="59"/>
      <c r="F9" s="59"/>
      <c r="G9" s="59"/>
      <c r="H9" s="59"/>
      <c r="I9" s="59"/>
      <c r="J9" s="59"/>
    </row>
    <row r="10" spans="2:10" ht="15">
      <c r="B10" s="46" t="s">
        <v>35</v>
      </c>
      <c r="C10" s="47" t="s">
        <v>26</v>
      </c>
      <c r="E10" s="59"/>
      <c r="F10" s="59"/>
      <c r="G10" s="59"/>
      <c r="H10" s="59"/>
      <c r="I10" s="59"/>
      <c r="J10" s="59"/>
    </row>
    <row r="11" spans="2:10" ht="15">
      <c r="B11" s="46" t="s">
        <v>30</v>
      </c>
      <c r="C11" s="47" t="s">
        <v>27</v>
      </c>
      <c r="E11" s="59"/>
      <c r="F11" s="59"/>
      <c r="G11" s="59"/>
      <c r="H11" s="59"/>
      <c r="I11" s="59"/>
      <c r="J11" s="59"/>
    </row>
    <row r="12" spans="2:10" ht="15">
      <c r="B12" s="46" t="s">
        <v>40</v>
      </c>
      <c r="C12" s="47" t="s">
        <v>31</v>
      </c>
      <c r="E12" s="59"/>
      <c r="F12" s="59"/>
      <c r="G12" s="59"/>
      <c r="H12" s="59"/>
      <c r="I12" s="59"/>
      <c r="J12" s="59"/>
    </row>
    <row r="13" spans="2:10" ht="15">
      <c r="B13" s="46" t="s">
        <v>41</v>
      </c>
      <c r="C13" s="47" t="s">
        <v>28</v>
      </c>
      <c r="E13" s="59"/>
      <c r="F13" s="59"/>
      <c r="G13" s="59"/>
      <c r="H13" s="59"/>
      <c r="I13" s="59"/>
      <c r="J13" s="59"/>
    </row>
    <row r="14" spans="2:10" ht="15">
      <c r="B14" s="46" t="s">
        <v>34</v>
      </c>
      <c r="C14" s="47" t="s">
        <v>29</v>
      </c>
      <c r="E14" s="59"/>
      <c r="F14" s="59"/>
      <c r="G14" s="59"/>
      <c r="H14" s="59"/>
      <c r="I14" s="59"/>
      <c r="J14" s="59"/>
    </row>
    <row r="15" spans="2:10" ht="15">
      <c r="B15" s="46" t="s">
        <v>33</v>
      </c>
      <c r="C15" s="47" t="s">
        <v>32</v>
      </c>
      <c r="E15" s="59"/>
      <c r="F15" s="59"/>
      <c r="G15" s="59"/>
      <c r="H15" s="59"/>
      <c r="I15" s="59"/>
      <c r="J15" s="59"/>
    </row>
    <row r="16" spans="2:10" ht="15.75" thickBot="1">
      <c r="B16" s="48"/>
      <c r="C16" s="49"/>
      <c r="E16" s="59"/>
      <c r="F16" s="59"/>
      <c r="G16" s="59"/>
      <c r="H16" s="59"/>
      <c r="I16" s="59"/>
      <c r="J16" s="59"/>
    </row>
    <row r="17" spans="2:10" ht="12.75">
      <c r="B17" s="43"/>
      <c r="C17" s="43"/>
      <c r="E17" s="59"/>
      <c r="F17" s="59"/>
      <c r="G17" s="59"/>
      <c r="H17" s="59"/>
      <c r="I17" s="59"/>
      <c r="J17" s="59"/>
    </row>
    <row r="18" spans="5:10" ht="12.75">
      <c r="E18" s="59"/>
      <c r="F18" s="59"/>
      <c r="G18" s="59"/>
      <c r="H18" s="59"/>
      <c r="I18" s="59"/>
      <c r="J18" s="59"/>
    </row>
    <row r="19" spans="5:10" ht="12.75">
      <c r="E19" s="59"/>
      <c r="F19" s="59"/>
      <c r="G19" s="59"/>
      <c r="H19" s="59"/>
      <c r="I19" s="59"/>
      <c r="J19" s="59"/>
    </row>
    <row r="20" spans="5:10" ht="12.75">
      <c r="E20" s="59"/>
      <c r="F20" s="59"/>
      <c r="G20" s="59"/>
      <c r="H20" s="59"/>
      <c r="I20" s="59"/>
      <c r="J20" s="59"/>
    </row>
    <row r="21" spans="5:10" ht="12.75">
      <c r="E21" s="59"/>
      <c r="F21" s="59"/>
      <c r="G21" s="59"/>
      <c r="H21" s="59"/>
      <c r="I21" s="59"/>
      <c r="J21" s="59"/>
    </row>
    <row r="22" spans="5:10" ht="12.75">
      <c r="E22" s="59"/>
      <c r="F22" s="59"/>
      <c r="G22" s="59"/>
      <c r="H22" s="59"/>
      <c r="I22" s="59"/>
      <c r="J22" s="59"/>
    </row>
    <row r="23" spans="5:10" ht="12.75">
      <c r="E23" s="59"/>
      <c r="F23" s="59"/>
      <c r="G23" s="59"/>
      <c r="H23" s="59"/>
      <c r="I23" s="59"/>
      <c r="J23" s="59"/>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1:J24"/>
  <sheetViews>
    <sheetView workbookViewId="0" topLeftCell="A1">
      <selection activeCell="A1" sqref="A1"/>
    </sheetView>
  </sheetViews>
  <sheetFormatPr defaultColWidth="9.140625" defaultRowHeight="12.75"/>
  <cols>
    <col min="1" max="1" width="1.1484375" style="1" customWidth="1"/>
    <col min="2" max="2" width="9.8515625" style="1" customWidth="1"/>
    <col min="3" max="3" width="14.28125" style="119" customWidth="1"/>
    <col min="4" max="4" width="43.140625" style="1" customWidth="1"/>
    <col min="5" max="8" width="11.57421875" style="1" customWidth="1"/>
    <col min="9" max="9" width="15.140625" style="1" customWidth="1"/>
    <col min="10" max="10" width="10.140625" style="1" customWidth="1"/>
    <col min="11" max="16384" width="9.140625" style="1" customWidth="1"/>
  </cols>
  <sheetData>
    <row r="1" ht="12.75">
      <c r="B1" s="2" t="s">
        <v>42</v>
      </c>
    </row>
    <row r="2" spans="2:6" ht="12.75">
      <c r="B2" s="3" t="s">
        <v>43</v>
      </c>
      <c r="D2" s="38" t="s">
        <v>56</v>
      </c>
      <c r="E2" s="39" t="s">
        <v>57</v>
      </c>
      <c r="F2" s="40"/>
    </row>
    <row r="3" spans="2:6" ht="12.75">
      <c r="B3" s="2" t="s">
        <v>44</v>
      </c>
      <c r="D3" s="3" t="s">
        <v>105</v>
      </c>
      <c r="E3" s="3" t="s">
        <v>107</v>
      </c>
      <c r="F3" s="3" t="s">
        <v>108</v>
      </c>
    </row>
    <row r="4" ht="13.5" thickBot="1"/>
    <row r="5" spans="2:10" ht="12.75">
      <c r="B5" s="26" t="s">
        <v>45</v>
      </c>
      <c r="C5" s="25" t="s">
        <v>46</v>
      </c>
      <c r="D5" s="10" t="s">
        <v>47</v>
      </c>
      <c r="E5" s="484" t="s">
        <v>51</v>
      </c>
      <c r="F5" s="485"/>
      <c r="G5" s="485"/>
      <c r="H5" s="486"/>
      <c r="I5" s="11" t="s">
        <v>50</v>
      </c>
      <c r="J5" s="30" t="s">
        <v>54</v>
      </c>
    </row>
    <row r="6" spans="2:10" s="4" customFormat="1" ht="27.75" customHeight="1">
      <c r="B6" s="5"/>
      <c r="C6" s="124"/>
      <c r="D6" s="6"/>
      <c r="E6" s="7" t="s">
        <v>48</v>
      </c>
      <c r="F6" s="9" t="s">
        <v>49</v>
      </c>
      <c r="G6" s="9" t="s">
        <v>99</v>
      </c>
      <c r="H6" s="8" t="s">
        <v>0</v>
      </c>
      <c r="I6" s="12" t="s">
        <v>52</v>
      </c>
      <c r="J6" s="31" t="s">
        <v>55</v>
      </c>
    </row>
    <row r="7" spans="2:10" ht="19.5" customHeight="1">
      <c r="B7" s="178">
        <v>40332</v>
      </c>
      <c r="C7" s="205" t="s">
        <v>120</v>
      </c>
      <c r="D7" s="188" t="s">
        <v>123</v>
      </c>
      <c r="E7" s="276"/>
      <c r="F7" s="297"/>
      <c r="G7" s="256"/>
      <c r="H7" s="276"/>
      <c r="I7" s="298">
        <v>58.75</v>
      </c>
      <c r="J7" s="271">
        <f aca="true" t="shared" si="0" ref="J7:J17">SUM(E7:I7)</f>
        <v>58.75</v>
      </c>
    </row>
    <row r="8" spans="2:10" ht="26.25" customHeight="1">
      <c r="B8" s="175">
        <v>40332</v>
      </c>
      <c r="C8" s="206" t="s">
        <v>119</v>
      </c>
      <c r="D8" s="286" t="s">
        <v>212</v>
      </c>
      <c r="E8" s="273"/>
      <c r="F8" s="299"/>
      <c r="G8" s="253"/>
      <c r="H8" s="300">
        <v>32</v>
      </c>
      <c r="I8" s="301"/>
      <c r="J8" s="268">
        <f t="shared" si="0"/>
        <v>32</v>
      </c>
    </row>
    <row r="9" spans="2:10" ht="27" customHeight="1">
      <c r="B9" s="178">
        <v>40337</v>
      </c>
      <c r="C9" s="207" t="s">
        <v>120</v>
      </c>
      <c r="D9" s="188" t="s">
        <v>121</v>
      </c>
      <c r="E9" s="302"/>
      <c r="F9" s="303"/>
      <c r="G9" s="304"/>
      <c r="H9" s="302">
        <v>40</v>
      </c>
      <c r="I9" s="298"/>
      <c r="J9" s="271">
        <f t="shared" si="0"/>
        <v>40</v>
      </c>
    </row>
    <row r="10" spans="2:10" ht="25.5">
      <c r="B10" s="175">
        <v>40354</v>
      </c>
      <c r="C10" s="206" t="s">
        <v>106</v>
      </c>
      <c r="D10" s="186" t="s">
        <v>187</v>
      </c>
      <c r="E10" s="305"/>
      <c r="F10" s="306">
        <v>50.24</v>
      </c>
      <c r="G10" s="307"/>
      <c r="H10" s="306"/>
      <c r="I10" s="301"/>
      <c r="J10" s="268">
        <f t="shared" si="0"/>
        <v>50.24</v>
      </c>
    </row>
    <row r="11" spans="2:10" ht="25.5">
      <c r="B11" s="178">
        <v>40354</v>
      </c>
      <c r="C11" s="207" t="s">
        <v>122</v>
      </c>
      <c r="D11" s="188" t="s">
        <v>221</v>
      </c>
      <c r="E11" s="302">
        <v>120.99</v>
      </c>
      <c r="F11" s="303"/>
      <c r="G11" s="304"/>
      <c r="H11" s="302"/>
      <c r="I11" s="298"/>
      <c r="J11" s="271">
        <f t="shared" si="0"/>
        <v>120.99</v>
      </c>
    </row>
    <row r="12" spans="2:10" ht="25.5">
      <c r="B12" s="175">
        <v>40354</v>
      </c>
      <c r="C12" s="206" t="s">
        <v>122</v>
      </c>
      <c r="D12" s="286" t="s">
        <v>213</v>
      </c>
      <c r="E12" s="305"/>
      <c r="F12" s="306">
        <v>22</v>
      </c>
      <c r="G12" s="307"/>
      <c r="H12" s="306"/>
      <c r="I12" s="301"/>
      <c r="J12" s="268">
        <f t="shared" si="0"/>
        <v>22</v>
      </c>
    </row>
    <row r="13" spans="2:10" ht="25.5">
      <c r="B13" s="178">
        <v>40367</v>
      </c>
      <c r="C13" s="207" t="s">
        <v>147</v>
      </c>
      <c r="D13" s="188" t="s">
        <v>188</v>
      </c>
      <c r="E13" s="302"/>
      <c r="F13" s="303">
        <v>39.49</v>
      </c>
      <c r="G13" s="304"/>
      <c r="H13" s="302"/>
      <c r="I13" s="298"/>
      <c r="J13" s="271">
        <f t="shared" si="0"/>
        <v>39.49</v>
      </c>
    </row>
    <row r="14" spans="2:10" ht="25.5" customHeight="1">
      <c r="B14" s="175">
        <v>40367</v>
      </c>
      <c r="C14" s="206" t="s">
        <v>153</v>
      </c>
      <c r="D14" s="186" t="s">
        <v>189</v>
      </c>
      <c r="E14" s="305"/>
      <c r="F14" s="306">
        <v>15.13</v>
      </c>
      <c r="G14" s="307"/>
      <c r="H14" s="306"/>
      <c r="I14" s="301"/>
      <c r="J14" s="268">
        <f t="shared" si="0"/>
        <v>15.13</v>
      </c>
    </row>
    <row r="15" spans="2:10" ht="25.5">
      <c r="B15" s="178">
        <v>40387</v>
      </c>
      <c r="C15" s="207" t="s">
        <v>120</v>
      </c>
      <c r="D15" s="188" t="s">
        <v>124</v>
      </c>
      <c r="E15" s="302"/>
      <c r="F15" s="303"/>
      <c r="G15" s="304"/>
      <c r="H15" s="302"/>
      <c r="I15" s="298">
        <v>216</v>
      </c>
      <c r="J15" s="271">
        <f t="shared" si="0"/>
        <v>216</v>
      </c>
    </row>
    <row r="16" spans="2:10" ht="12.75">
      <c r="B16" s="175" t="s">
        <v>159</v>
      </c>
      <c r="C16" s="229" t="s">
        <v>120</v>
      </c>
      <c r="D16" s="241" t="s">
        <v>125</v>
      </c>
      <c r="E16" s="305"/>
      <c r="F16" s="308"/>
      <c r="G16" s="307"/>
      <c r="H16" s="305"/>
      <c r="I16" s="309">
        <v>-16</v>
      </c>
      <c r="J16" s="268">
        <f>SUM(E16:I16)</f>
        <v>-16</v>
      </c>
    </row>
    <row r="17" spans="2:10" ht="25.5">
      <c r="B17" s="178">
        <v>40430</v>
      </c>
      <c r="C17" s="207" t="s">
        <v>154</v>
      </c>
      <c r="D17" s="188" t="s">
        <v>190</v>
      </c>
      <c r="E17" s="302"/>
      <c r="F17" s="303">
        <v>24.89</v>
      </c>
      <c r="G17" s="304"/>
      <c r="H17" s="303"/>
      <c r="I17" s="298"/>
      <c r="J17" s="271">
        <f t="shared" si="0"/>
        <v>24.89</v>
      </c>
    </row>
    <row r="18" spans="2:10" ht="27.75" customHeight="1">
      <c r="B18" s="175">
        <v>40443</v>
      </c>
      <c r="C18" s="242" t="s">
        <v>158</v>
      </c>
      <c r="D18" s="243" t="s">
        <v>214</v>
      </c>
      <c r="E18" s="305"/>
      <c r="F18" s="308">
        <v>226.26</v>
      </c>
      <c r="G18" s="307"/>
      <c r="H18" s="308"/>
      <c r="I18" s="310"/>
      <c r="J18" s="268">
        <f>SUM(E18:I18)</f>
        <v>226.26</v>
      </c>
    </row>
    <row r="19" spans="2:10" ht="12.75">
      <c r="B19" s="85"/>
      <c r="C19" s="192"/>
      <c r="D19" s="193"/>
      <c r="E19" s="276"/>
      <c r="F19" s="311"/>
      <c r="G19" s="312"/>
      <c r="H19" s="276"/>
      <c r="I19" s="313"/>
      <c r="J19" s="271"/>
    </row>
    <row r="20" spans="2:10" ht="12.75">
      <c r="B20" s="27"/>
      <c r="C20" s="122"/>
      <c r="D20" s="29"/>
      <c r="E20" s="321">
        <f aca="true" t="shared" si="1" ref="E20:J20">SUM(E7:E19)</f>
        <v>120.99</v>
      </c>
      <c r="F20" s="322">
        <f t="shared" si="1"/>
        <v>378.01</v>
      </c>
      <c r="G20" s="322">
        <f t="shared" si="1"/>
        <v>0</v>
      </c>
      <c r="H20" s="323">
        <f t="shared" si="1"/>
        <v>72</v>
      </c>
      <c r="I20" s="322">
        <f t="shared" si="1"/>
        <v>258.75</v>
      </c>
      <c r="J20" s="324">
        <f t="shared" si="1"/>
        <v>829.75</v>
      </c>
    </row>
    <row r="21" spans="2:10" ht="13.5" thickBot="1">
      <c r="B21" s="19"/>
      <c r="C21" s="123"/>
      <c r="D21" s="21"/>
      <c r="E21" s="22"/>
      <c r="F21" s="20"/>
      <c r="G21" s="20"/>
      <c r="H21" s="23"/>
      <c r="I21" s="20"/>
      <c r="J21" s="24"/>
    </row>
    <row r="23" ht="12.75">
      <c r="B23" s="1" t="s">
        <v>92</v>
      </c>
    </row>
    <row r="24" ht="12.75">
      <c r="B24" s="1" t="s">
        <v>74</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61" bottom="0.54" header="0.5" footer="0.5"/>
  <pageSetup fitToHeight="1" fitToWidth="1"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sheetPr>
    <pageSetUpPr fitToPage="1"/>
  </sheetPr>
  <dimension ref="A1:J32"/>
  <sheetViews>
    <sheetView showGridLines="0" workbookViewId="0" topLeftCell="A1">
      <pane ySplit="6" topLeftCell="BM7" activePane="bottomLeft" state="frozen"/>
      <selection pane="topLeft" activeCell="F16" sqref="F16"/>
      <selection pane="bottomLeft" activeCell="A1" sqref="A1"/>
    </sheetView>
  </sheetViews>
  <sheetFormatPr defaultColWidth="9.140625" defaultRowHeight="12.75"/>
  <cols>
    <col min="1" max="1" width="1.421875" style="1" customWidth="1"/>
    <col min="2" max="2" width="9.8515625" style="1" customWidth="1"/>
    <col min="3" max="3" width="14.28125" style="119" customWidth="1"/>
    <col min="4" max="4" width="43.281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58</v>
      </c>
      <c r="E2" s="39" t="s">
        <v>59</v>
      </c>
      <c r="F2" s="40"/>
    </row>
    <row r="3" spans="2:6" ht="12.75">
      <c r="B3" s="2" t="s">
        <v>44</v>
      </c>
      <c r="D3" s="3" t="str">
        <f>'B Emery'!D3</f>
        <v>2010-11</v>
      </c>
      <c r="E3" s="3" t="str">
        <f>'B Emery'!E3</f>
        <v>Quarter 2</v>
      </c>
      <c r="F3" s="3" t="str">
        <f>'B Emery'!F3</f>
        <v>1 July 2010 - 30 September 2010</v>
      </c>
    </row>
    <row r="4" ht="13.5" thickBot="1"/>
    <row r="5" spans="2:10" ht="12.75">
      <c r="B5" s="26" t="s">
        <v>45</v>
      </c>
      <c r="C5" s="120" t="s">
        <v>46</v>
      </c>
      <c r="D5" s="10" t="s">
        <v>47</v>
      </c>
      <c r="E5" s="484" t="s">
        <v>51</v>
      </c>
      <c r="F5" s="485"/>
      <c r="G5" s="485"/>
      <c r="H5" s="486"/>
      <c r="I5" s="11" t="s">
        <v>50</v>
      </c>
      <c r="J5" s="30" t="s">
        <v>54</v>
      </c>
    </row>
    <row r="6" spans="2:10" s="4" customFormat="1" ht="27" customHeight="1">
      <c r="B6" s="5"/>
      <c r="C6" s="121"/>
      <c r="D6" s="6"/>
      <c r="E6" s="7" t="s">
        <v>48</v>
      </c>
      <c r="F6" s="9" t="s">
        <v>49</v>
      </c>
      <c r="G6" s="9" t="s">
        <v>99</v>
      </c>
      <c r="H6" s="8" t="s">
        <v>1</v>
      </c>
      <c r="I6" s="12" t="s">
        <v>52</v>
      </c>
      <c r="J6" s="31" t="s">
        <v>55</v>
      </c>
    </row>
    <row r="7" spans="2:10" s="4" customFormat="1" ht="27" customHeight="1">
      <c r="B7" s="178" t="s">
        <v>294</v>
      </c>
      <c r="C7" s="180" t="s">
        <v>120</v>
      </c>
      <c r="D7" s="103" t="s">
        <v>132</v>
      </c>
      <c r="E7" s="302"/>
      <c r="F7" s="302">
        <v>34.4</v>
      </c>
      <c r="G7" s="302"/>
      <c r="H7" s="302"/>
      <c r="I7" s="314"/>
      <c r="J7" s="128">
        <f aca="true" t="shared" si="0" ref="J7:J21">SUM(E7:I7)</f>
        <v>34.4</v>
      </c>
    </row>
    <row r="8" spans="2:10" s="4" customFormat="1" ht="27" customHeight="1">
      <c r="B8" s="175" t="s">
        <v>155</v>
      </c>
      <c r="C8" s="189" t="s">
        <v>133</v>
      </c>
      <c r="D8" s="187" t="s">
        <v>191</v>
      </c>
      <c r="E8" s="305"/>
      <c r="F8" s="305">
        <v>22.3</v>
      </c>
      <c r="G8" s="305"/>
      <c r="H8" s="305"/>
      <c r="I8" s="315"/>
      <c r="J8" s="129">
        <f t="shared" si="0"/>
        <v>22.3</v>
      </c>
    </row>
    <row r="9" spans="2:10" ht="25.5">
      <c r="B9" s="178">
        <v>40315</v>
      </c>
      <c r="C9" s="282" t="s">
        <v>210</v>
      </c>
      <c r="D9" s="103" t="s">
        <v>192</v>
      </c>
      <c r="E9" s="302"/>
      <c r="F9" s="302"/>
      <c r="G9" s="302">
        <v>9</v>
      </c>
      <c r="H9" s="302"/>
      <c r="I9" s="314"/>
      <c r="J9" s="128">
        <f t="shared" si="0"/>
        <v>9</v>
      </c>
    </row>
    <row r="10" spans="2:10" ht="25.5">
      <c r="B10" s="175">
        <v>40335</v>
      </c>
      <c r="C10" s="189" t="s">
        <v>128</v>
      </c>
      <c r="D10" s="187" t="s">
        <v>292</v>
      </c>
      <c r="E10" s="305"/>
      <c r="F10" s="305">
        <v>11.9</v>
      </c>
      <c r="G10" s="305"/>
      <c r="H10" s="305"/>
      <c r="I10" s="315"/>
      <c r="J10" s="129">
        <f t="shared" si="0"/>
        <v>11.9</v>
      </c>
    </row>
    <row r="11" spans="2:10" ht="38.25">
      <c r="B11" s="178">
        <v>40335</v>
      </c>
      <c r="C11" s="180" t="s">
        <v>130</v>
      </c>
      <c r="D11" s="103" t="s">
        <v>290</v>
      </c>
      <c r="E11" s="302"/>
      <c r="F11" s="302"/>
      <c r="G11" s="302">
        <v>13.13</v>
      </c>
      <c r="H11" s="302"/>
      <c r="I11" s="314"/>
      <c r="J11" s="128">
        <f t="shared" si="0"/>
        <v>13.13</v>
      </c>
    </row>
    <row r="12" spans="1:10" s="75" customFormat="1" ht="12.75">
      <c r="A12" s="1"/>
      <c r="B12" s="175">
        <v>40335</v>
      </c>
      <c r="C12" s="189" t="s">
        <v>120</v>
      </c>
      <c r="D12" s="187" t="s">
        <v>289</v>
      </c>
      <c r="E12" s="305"/>
      <c r="F12" s="305"/>
      <c r="G12" s="305"/>
      <c r="H12" s="305">
        <v>20.58</v>
      </c>
      <c r="I12" s="315"/>
      <c r="J12" s="129">
        <f t="shared" si="0"/>
        <v>20.58</v>
      </c>
    </row>
    <row r="13" spans="1:10" s="75" customFormat="1" ht="12.75">
      <c r="A13" s="1"/>
      <c r="B13" s="178">
        <v>40336</v>
      </c>
      <c r="C13" s="180" t="s">
        <v>120</v>
      </c>
      <c r="D13" s="103" t="s">
        <v>289</v>
      </c>
      <c r="E13" s="302"/>
      <c r="F13" s="302"/>
      <c r="G13" s="302"/>
      <c r="H13" s="302">
        <v>26.27</v>
      </c>
      <c r="I13" s="314"/>
      <c r="J13" s="128">
        <f t="shared" si="0"/>
        <v>26.27</v>
      </c>
    </row>
    <row r="14" spans="2:10" ht="22.5" customHeight="1">
      <c r="B14" s="175">
        <v>40337</v>
      </c>
      <c r="C14" s="189" t="s">
        <v>120</v>
      </c>
      <c r="D14" s="187" t="s">
        <v>289</v>
      </c>
      <c r="E14" s="305"/>
      <c r="F14" s="305"/>
      <c r="G14" s="305"/>
      <c r="H14" s="305">
        <v>3.5</v>
      </c>
      <c r="I14" s="315"/>
      <c r="J14" s="129">
        <f t="shared" si="0"/>
        <v>3.5</v>
      </c>
    </row>
    <row r="15" spans="2:10" ht="36.75" customHeight="1">
      <c r="B15" s="178">
        <v>40337</v>
      </c>
      <c r="C15" s="180" t="s">
        <v>131</v>
      </c>
      <c r="D15" s="103" t="s">
        <v>291</v>
      </c>
      <c r="E15" s="302"/>
      <c r="F15" s="302"/>
      <c r="G15" s="302">
        <v>6.15</v>
      </c>
      <c r="H15" s="302"/>
      <c r="I15" s="314"/>
      <c r="J15" s="128">
        <f t="shared" si="0"/>
        <v>6.15</v>
      </c>
    </row>
    <row r="16" spans="1:10" s="75" customFormat="1" ht="25.5">
      <c r="A16" s="1"/>
      <c r="B16" s="175">
        <v>40337</v>
      </c>
      <c r="C16" s="189" t="s">
        <v>129</v>
      </c>
      <c r="D16" s="187" t="s">
        <v>293</v>
      </c>
      <c r="E16" s="305"/>
      <c r="F16" s="305">
        <v>8.9</v>
      </c>
      <c r="G16" s="305"/>
      <c r="H16" s="305"/>
      <c r="I16" s="315"/>
      <c r="J16" s="129">
        <f t="shared" si="0"/>
        <v>8.9</v>
      </c>
    </row>
    <row r="17" spans="2:10" ht="25.5">
      <c r="B17" s="178">
        <v>40340</v>
      </c>
      <c r="C17" s="180" t="s">
        <v>120</v>
      </c>
      <c r="D17" s="103" t="s">
        <v>136</v>
      </c>
      <c r="E17" s="302"/>
      <c r="F17" s="302"/>
      <c r="G17" s="302">
        <v>36.5</v>
      </c>
      <c r="H17" s="302"/>
      <c r="I17" s="314"/>
      <c r="J17" s="128">
        <f t="shared" si="0"/>
        <v>36.5</v>
      </c>
    </row>
    <row r="18" spans="2:10" ht="25.5">
      <c r="B18" s="175">
        <v>40340</v>
      </c>
      <c r="C18" s="189" t="s">
        <v>156</v>
      </c>
      <c r="D18" s="187" t="s">
        <v>222</v>
      </c>
      <c r="E18" s="305">
        <v>89.48</v>
      </c>
      <c r="F18" s="305"/>
      <c r="G18" s="305"/>
      <c r="H18" s="305"/>
      <c r="I18" s="315"/>
      <c r="J18" s="129">
        <f t="shared" si="0"/>
        <v>89.48</v>
      </c>
    </row>
    <row r="19" spans="2:10" ht="39" customHeight="1">
      <c r="B19" s="178">
        <v>40340</v>
      </c>
      <c r="C19" s="180" t="s">
        <v>135</v>
      </c>
      <c r="D19" s="103" t="s">
        <v>193</v>
      </c>
      <c r="E19" s="302"/>
      <c r="F19" s="302"/>
      <c r="G19" s="302">
        <v>25</v>
      </c>
      <c r="H19" s="302"/>
      <c r="I19" s="316"/>
      <c r="J19" s="128">
        <f t="shared" si="0"/>
        <v>25</v>
      </c>
    </row>
    <row r="20" spans="2:10" ht="25.5">
      <c r="B20" s="175">
        <v>40340</v>
      </c>
      <c r="C20" s="189" t="s">
        <v>138</v>
      </c>
      <c r="D20" s="187" t="s">
        <v>194</v>
      </c>
      <c r="E20" s="305"/>
      <c r="F20" s="305"/>
      <c r="G20" s="305">
        <v>4.5</v>
      </c>
      <c r="H20" s="305"/>
      <c r="I20" s="317"/>
      <c r="J20" s="129">
        <f t="shared" si="0"/>
        <v>4.5</v>
      </c>
    </row>
    <row r="21" spans="2:10" ht="25.5">
      <c r="B21" s="178">
        <v>40354</v>
      </c>
      <c r="C21" s="180" t="s">
        <v>137</v>
      </c>
      <c r="D21" s="283" t="s">
        <v>222</v>
      </c>
      <c r="E21" s="302">
        <v>61.49</v>
      </c>
      <c r="F21" s="302"/>
      <c r="G21" s="302"/>
      <c r="H21" s="302"/>
      <c r="I21" s="316"/>
      <c r="J21" s="128">
        <f t="shared" si="0"/>
        <v>61.49</v>
      </c>
    </row>
    <row r="22" spans="2:10" ht="38.25">
      <c r="B22" s="175">
        <v>40354</v>
      </c>
      <c r="C22" s="189" t="s">
        <v>135</v>
      </c>
      <c r="D22" s="239" t="s">
        <v>193</v>
      </c>
      <c r="E22" s="305"/>
      <c r="F22" s="305"/>
      <c r="G22" s="305">
        <v>23</v>
      </c>
      <c r="H22" s="305"/>
      <c r="I22" s="317"/>
      <c r="J22" s="129">
        <f aca="true" t="shared" si="1" ref="J22:J27">SUM(E22:I22)</f>
        <v>23</v>
      </c>
    </row>
    <row r="23" spans="2:10" ht="25.5">
      <c r="B23" s="178">
        <v>40354</v>
      </c>
      <c r="C23" s="180" t="s">
        <v>134</v>
      </c>
      <c r="D23" s="283" t="s">
        <v>196</v>
      </c>
      <c r="E23" s="302"/>
      <c r="F23" s="302">
        <v>107.5</v>
      </c>
      <c r="G23" s="302"/>
      <c r="H23" s="302"/>
      <c r="I23" s="316"/>
      <c r="J23" s="128">
        <f t="shared" si="1"/>
        <v>107.5</v>
      </c>
    </row>
    <row r="24" spans="2:10" ht="25.5">
      <c r="B24" s="175">
        <v>40367</v>
      </c>
      <c r="C24" s="189" t="s">
        <v>110</v>
      </c>
      <c r="D24" s="187" t="s">
        <v>195</v>
      </c>
      <c r="E24" s="305"/>
      <c r="F24" s="305">
        <v>12.46</v>
      </c>
      <c r="G24" s="305"/>
      <c r="H24" s="305"/>
      <c r="I24" s="317"/>
      <c r="J24" s="129">
        <f t="shared" si="1"/>
        <v>12.46</v>
      </c>
    </row>
    <row r="25" spans="2:10" ht="25.5">
      <c r="B25" s="178">
        <v>40367</v>
      </c>
      <c r="C25" s="180" t="s">
        <v>109</v>
      </c>
      <c r="D25" s="103" t="s">
        <v>197</v>
      </c>
      <c r="E25" s="302"/>
      <c r="F25" s="302">
        <v>61.91</v>
      </c>
      <c r="G25" s="302"/>
      <c r="H25" s="302"/>
      <c r="I25" s="316"/>
      <c r="J25" s="128">
        <f t="shared" si="1"/>
        <v>61.91</v>
      </c>
    </row>
    <row r="26" spans="2:10" ht="38.25">
      <c r="B26" s="175">
        <v>40388</v>
      </c>
      <c r="C26" s="189" t="s">
        <v>111</v>
      </c>
      <c r="D26" s="187" t="s">
        <v>198</v>
      </c>
      <c r="E26" s="305"/>
      <c r="F26" s="305">
        <v>53.63</v>
      </c>
      <c r="G26" s="305"/>
      <c r="H26" s="305"/>
      <c r="I26" s="317"/>
      <c r="J26" s="129">
        <f t="shared" si="1"/>
        <v>53.63</v>
      </c>
    </row>
    <row r="27" spans="2:10" ht="39" customHeight="1">
      <c r="B27" s="475" t="s">
        <v>295</v>
      </c>
      <c r="C27" s="284" t="s">
        <v>120</v>
      </c>
      <c r="D27" s="285" t="s">
        <v>211</v>
      </c>
      <c r="E27" s="302"/>
      <c r="F27" s="318">
        <f>-503.6</f>
        <v>-503.6</v>
      </c>
      <c r="G27" s="302"/>
      <c r="H27" s="302"/>
      <c r="I27" s="319"/>
      <c r="J27" s="128">
        <f t="shared" si="1"/>
        <v>-503.6</v>
      </c>
    </row>
    <row r="28" spans="2:10" ht="12.75">
      <c r="B28" s="57"/>
      <c r="C28" s="180"/>
      <c r="D28" s="194"/>
      <c r="E28" s="302"/>
      <c r="F28" s="302"/>
      <c r="G28" s="302"/>
      <c r="H28" s="302"/>
      <c r="I28" s="319"/>
      <c r="J28" s="128"/>
    </row>
    <row r="29" spans="2:10" ht="12.75">
      <c r="B29" s="209"/>
      <c r="C29" s="210"/>
      <c r="D29" s="211"/>
      <c r="E29" s="320">
        <f aca="true" t="shared" si="2" ref="E29:J29">SUM(E7:E27)</f>
        <v>150.97</v>
      </c>
      <c r="F29" s="320">
        <f t="shared" si="2"/>
        <v>-190.60000000000002</v>
      </c>
      <c r="G29" s="320">
        <f t="shared" si="2"/>
        <v>117.28</v>
      </c>
      <c r="H29" s="320">
        <f t="shared" si="2"/>
        <v>50.349999999999994</v>
      </c>
      <c r="I29" s="320">
        <f t="shared" si="2"/>
        <v>0</v>
      </c>
      <c r="J29" s="136">
        <f t="shared" si="2"/>
        <v>128</v>
      </c>
    </row>
    <row r="30" spans="2:10" ht="13.5" thickBot="1">
      <c r="B30" s="19"/>
      <c r="C30" s="123"/>
      <c r="D30" s="21"/>
      <c r="E30" s="22"/>
      <c r="F30" s="20"/>
      <c r="G30" s="20"/>
      <c r="H30" s="23"/>
      <c r="I30" s="20"/>
      <c r="J30" s="24"/>
    </row>
    <row r="32" ht="12.75">
      <c r="B32"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6" header="0.5" footer="0.5"/>
  <pageSetup fitToHeight="4" fitToWidth="1" horizontalDpi="600" verticalDpi="600" orientation="landscape"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B1:K15"/>
  <sheetViews>
    <sheetView workbookViewId="0" topLeftCell="A1">
      <selection activeCell="A1" sqref="A1"/>
    </sheetView>
  </sheetViews>
  <sheetFormatPr defaultColWidth="9.140625" defaultRowHeight="12.75"/>
  <cols>
    <col min="1" max="1" width="1.421875" style="1" customWidth="1"/>
    <col min="2" max="2" width="10.140625" style="1" customWidth="1"/>
    <col min="3" max="3" width="13.421875" style="1" customWidth="1"/>
    <col min="4" max="4" width="40.7109375" style="1" customWidth="1"/>
    <col min="5" max="8" width="11.8515625" style="1" customWidth="1"/>
    <col min="9" max="9" width="14.421875" style="1" customWidth="1"/>
    <col min="10" max="10" width="9.7109375" style="1" bestFit="1" customWidth="1"/>
    <col min="11" max="16384" width="9.140625" style="1" customWidth="1"/>
  </cols>
  <sheetData>
    <row r="1" ht="12.75">
      <c r="B1" s="2" t="s">
        <v>42</v>
      </c>
    </row>
    <row r="2" spans="2:6" ht="12.75">
      <c r="B2" s="3" t="s">
        <v>43</v>
      </c>
      <c r="D2" s="38" t="s">
        <v>62</v>
      </c>
      <c r="E2" s="39" t="s">
        <v>59</v>
      </c>
      <c r="F2" s="40"/>
    </row>
    <row r="3" spans="2:6" ht="12.75">
      <c r="B3" s="2" t="s">
        <v>44</v>
      </c>
      <c r="D3" s="3" t="str">
        <f>'B Emery'!D3</f>
        <v>2010-11</v>
      </c>
      <c r="E3" s="3" t="str">
        <f>'B Emery'!E3</f>
        <v>Quarter 2</v>
      </c>
      <c r="F3" s="3" t="str">
        <f>'B Emery'!F3</f>
        <v>1 July 2010 - 30 September 2010</v>
      </c>
    </row>
    <row r="4" ht="13.5" thickBot="1"/>
    <row r="5" spans="2:10" ht="12.75">
      <c r="B5" s="26" t="s">
        <v>45</v>
      </c>
      <c r="C5" s="25" t="s">
        <v>46</v>
      </c>
      <c r="D5" s="10" t="s">
        <v>47</v>
      </c>
      <c r="E5" s="484" t="s">
        <v>51</v>
      </c>
      <c r="F5" s="485"/>
      <c r="G5" s="485"/>
      <c r="H5" s="486"/>
      <c r="I5" s="11" t="s">
        <v>50</v>
      </c>
      <c r="J5" s="30" t="s">
        <v>54</v>
      </c>
    </row>
    <row r="6" spans="2:10" s="4" customFormat="1" ht="26.25" customHeight="1">
      <c r="B6" s="5"/>
      <c r="C6" s="12"/>
      <c r="D6" s="6"/>
      <c r="E6" s="7" t="s">
        <v>48</v>
      </c>
      <c r="F6" s="9" t="s">
        <v>49</v>
      </c>
      <c r="G6" s="9" t="s">
        <v>99</v>
      </c>
      <c r="H6" s="58" t="s">
        <v>1</v>
      </c>
      <c r="I6" s="12" t="s">
        <v>52</v>
      </c>
      <c r="J6" s="31" t="s">
        <v>55</v>
      </c>
    </row>
    <row r="7" spans="2:10" ht="25.5" customHeight="1">
      <c r="B7" s="191">
        <v>40367</v>
      </c>
      <c r="C7" s="237" t="s">
        <v>147</v>
      </c>
      <c r="D7" s="238" t="s">
        <v>188</v>
      </c>
      <c r="E7" s="325"/>
      <c r="F7" s="326">
        <v>39.49</v>
      </c>
      <c r="G7" s="327"/>
      <c r="H7" s="276"/>
      <c r="I7" s="298"/>
      <c r="J7" s="271">
        <f>SUM(E7:I7)</f>
        <v>39.49</v>
      </c>
    </row>
    <row r="8" spans="2:10" ht="25.5" customHeight="1">
      <c r="B8" s="190">
        <v>40367</v>
      </c>
      <c r="C8" s="235" t="s">
        <v>148</v>
      </c>
      <c r="D8" s="236" t="s">
        <v>199</v>
      </c>
      <c r="E8" s="328"/>
      <c r="F8" s="329">
        <v>39.49</v>
      </c>
      <c r="G8" s="330"/>
      <c r="H8" s="330"/>
      <c r="I8" s="329"/>
      <c r="J8" s="268">
        <f>SUM(E8:I8)</f>
        <v>39.49</v>
      </c>
    </row>
    <row r="9" spans="2:11" ht="36" customHeight="1">
      <c r="B9" s="191">
        <v>40373</v>
      </c>
      <c r="C9" s="244" t="s">
        <v>160</v>
      </c>
      <c r="D9" s="245" t="s">
        <v>200</v>
      </c>
      <c r="E9" s="276"/>
      <c r="F9" s="331">
        <v>16.5</v>
      </c>
      <c r="G9" s="332"/>
      <c r="H9" s="331"/>
      <c r="I9" s="331"/>
      <c r="J9" s="271">
        <f>SUM(E9:I9)</f>
        <v>16.5</v>
      </c>
      <c r="K9" s="75"/>
    </row>
    <row r="10" spans="2:10" ht="14.25" customHeight="1">
      <c r="B10" s="178"/>
      <c r="C10" s="230"/>
      <c r="D10" s="231"/>
      <c r="E10" s="208"/>
      <c r="F10" s="232"/>
      <c r="G10" s="233"/>
      <c r="H10" s="232"/>
      <c r="I10" s="232"/>
      <c r="J10" s="234"/>
    </row>
    <row r="11" spans="2:10" ht="12.75">
      <c r="B11" s="27"/>
      <c r="C11" s="71"/>
      <c r="D11" s="29"/>
      <c r="E11" s="333">
        <f aca="true" t="shared" si="0" ref="E11:J11">SUM(E7:E9)</f>
        <v>0</v>
      </c>
      <c r="F11" s="333">
        <f t="shared" si="0"/>
        <v>95.48</v>
      </c>
      <c r="G11" s="333">
        <f t="shared" si="0"/>
        <v>0</v>
      </c>
      <c r="H11" s="333">
        <f t="shared" si="0"/>
        <v>0</v>
      </c>
      <c r="I11" s="333">
        <f t="shared" si="0"/>
        <v>0</v>
      </c>
      <c r="J11" s="324">
        <f t="shared" si="0"/>
        <v>95.48</v>
      </c>
    </row>
    <row r="12" spans="2:10" ht="13.5" thickBot="1">
      <c r="B12" s="19"/>
      <c r="C12" s="20"/>
      <c r="D12" s="21"/>
      <c r="E12" s="22"/>
      <c r="F12" s="20"/>
      <c r="G12" s="20"/>
      <c r="H12" s="23"/>
      <c r="I12" s="20"/>
      <c r="J12" s="24"/>
    </row>
    <row r="14" ht="12.75">
      <c r="B14" s="1" t="s">
        <v>92</v>
      </c>
    </row>
    <row r="15" ht="12.75">
      <c r="F15" s="119"/>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6" header="0.5" footer="0.5"/>
  <pageSetup fitToHeight="1" fitToWidth="1"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B1:J15"/>
  <sheetViews>
    <sheetView workbookViewId="0" topLeftCell="A1">
      <selection activeCell="A1" sqref="A1"/>
    </sheetView>
  </sheetViews>
  <sheetFormatPr defaultColWidth="9.140625" defaultRowHeight="12.75"/>
  <cols>
    <col min="1" max="1" width="1.1484375" style="1" customWidth="1"/>
    <col min="2" max="2" width="10.140625" style="1" bestFit="1" customWidth="1"/>
    <col min="3" max="3" width="15.28125" style="1" customWidth="1"/>
    <col min="4" max="4" width="43.28125" style="1" customWidth="1"/>
    <col min="5" max="8" width="11.140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60</v>
      </c>
      <c r="E2" s="39" t="s">
        <v>59</v>
      </c>
      <c r="F2" s="40"/>
    </row>
    <row r="3" spans="2:6" ht="12.75">
      <c r="B3" s="2" t="s">
        <v>44</v>
      </c>
      <c r="D3" s="3" t="str">
        <f>'B Emery'!D3</f>
        <v>2010-11</v>
      </c>
      <c r="E3" s="3" t="str">
        <f>'B Emery'!E3</f>
        <v>Quarter 2</v>
      </c>
      <c r="F3" s="3" t="str">
        <f>'B Emery'!F3</f>
        <v>1 July 2010 - 30 September 2010</v>
      </c>
    </row>
    <row r="4" ht="13.5" thickBot="1"/>
    <row r="5" spans="2:10" ht="12.75">
      <c r="B5" s="26" t="s">
        <v>45</v>
      </c>
      <c r="C5" s="25" t="s">
        <v>46</v>
      </c>
      <c r="D5" s="10" t="s">
        <v>47</v>
      </c>
      <c r="E5" s="484" t="s">
        <v>51</v>
      </c>
      <c r="F5" s="485"/>
      <c r="G5" s="485"/>
      <c r="H5" s="486"/>
      <c r="I5" s="11" t="s">
        <v>50</v>
      </c>
      <c r="J5" s="30" t="s">
        <v>54</v>
      </c>
    </row>
    <row r="6" spans="2:10" s="4" customFormat="1" ht="25.5" customHeight="1">
      <c r="B6" s="5"/>
      <c r="C6" s="12"/>
      <c r="D6" s="6"/>
      <c r="E6" s="7" t="s">
        <v>48</v>
      </c>
      <c r="F6" s="9" t="s">
        <v>49</v>
      </c>
      <c r="G6" s="9" t="s">
        <v>99</v>
      </c>
      <c r="H6" s="58" t="s">
        <v>1</v>
      </c>
      <c r="I6" s="12" t="s">
        <v>52</v>
      </c>
      <c r="J6" s="31" t="s">
        <v>55</v>
      </c>
    </row>
    <row r="7" spans="2:10" ht="25.5">
      <c r="B7" s="476">
        <v>40354</v>
      </c>
      <c r="C7" s="227" t="s">
        <v>120</v>
      </c>
      <c r="D7" s="195" t="s">
        <v>175</v>
      </c>
      <c r="E7" s="276"/>
      <c r="F7" s="276"/>
      <c r="G7" s="278"/>
      <c r="H7" s="334">
        <v>25</v>
      </c>
      <c r="I7" s="334"/>
      <c r="J7" s="335">
        <f>SUM(E7:I7)</f>
        <v>25</v>
      </c>
    </row>
    <row r="8" spans="2:10" ht="27" customHeight="1">
      <c r="B8" s="477">
        <v>40354</v>
      </c>
      <c r="C8" s="228" t="s">
        <v>152</v>
      </c>
      <c r="D8" s="228" t="s">
        <v>223</v>
      </c>
      <c r="E8" s="336">
        <v>81.98</v>
      </c>
      <c r="F8" s="273"/>
      <c r="G8" s="274"/>
      <c r="H8" s="337"/>
      <c r="I8" s="336"/>
      <c r="J8" s="338">
        <f>SUM(E8:I8)</f>
        <v>81.98</v>
      </c>
    </row>
    <row r="9" spans="2:10" ht="17.25" customHeight="1">
      <c r="B9" s="476">
        <v>40367</v>
      </c>
      <c r="C9" s="227" t="s">
        <v>120</v>
      </c>
      <c r="D9" s="195" t="s">
        <v>176</v>
      </c>
      <c r="E9" s="276"/>
      <c r="F9" s="276"/>
      <c r="G9" s="278"/>
      <c r="H9" s="339"/>
      <c r="I9" s="334">
        <v>6</v>
      </c>
      <c r="J9" s="335">
        <f>SUM(E9:I9)</f>
        <v>6</v>
      </c>
    </row>
    <row r="10" spans="2:10" ht="17.25" customHeight="1">
      <c r="B10" s="190">
        <v>40367</v>
      </c>
      <c r="C10" s="280" t="s">
        <v>109</v>
      </c>
      <c r="D10" s="281" t="s">
        <v>197</v>
      </c>
      <c r="E10" s="273"/>
      <c r="F10" s="340">
        <v>61.91</v>
      </c>
      <c r="G10" s="273"/>
      <c r="H10" s="273"/>
      <c r="I10" s="340"/>
      <c r="J10" s="341">
        <f>SUM(E10:I10)</f>
        <v>61.91</v>
      </c>
    </row>
    <row r="11" spans="2:10" ht="12.75">
      <c r="B11" s="57"/>
      <c r="C11" s="28"/>
      <c r="D11" s="86"/>
      <c r="E11" s="342"/>
      <c r="F11" s="343"/>
      <c r="G11" s="343"/>
      <c r="H11" s="344"/>
      <c r="I11" s="343"/>
      <c r="J11" s="345"/>
    </row>
    <row r="12" spans="2:10" ht="12.75">
      <c r="B12" s="27"/>
      <c r="C12" s="28"/>
      <c r="D12" s="29"/>
      <c r="E12" s="321">
        <f aca="true" t="shared" si="0" ref="E12:J12">SUM(E7:E11)</f>
        <v>81.98</v>
      </c>
      <c r="F12" s="321">
        <f t="shared" si="0"/>
        <v>61.91</v>
      </c>
      <c r="G12" s="321">
        <f t="shared" si="0"/>
        <v>0</v>
      </c>
      <c r="H12" s="321">
        <f t="shared" si="0"/>
        <v>25</v>
      </c>
      <c r="I12" s="321">
        <f t="shared" si="0"/>
        <v>6</v>
      </c>
      <c r="J12" s="324">
        <f t="shared" si="0"/>
        <v>174.89</v>
      </c>
    </row>
    <row r="13" spans="2:10" ht="13.5" thickBot="1">
      <c r="B13" s="19"/>
      <c r="C13" s="79"/>
      <c r="D13" s="78"/>
      <c r="E13" s="22"/>
      <c r="F13" s="20"/>
      <c r="G13" s="20"/>
      <c r="H13" s="23"/>
      <c r="I13" s="20"/>
      <c r="J13" s="24"/>
    </row>
    <row r="15" ht="12.75">
      <c r="B15"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5" bottom="0.6" header="0.5" footer="0.5"/>
  <pageSetup fitToHeight="1" fitToWidth="1" horizontalDpi="600" verticalDpi="600" orientation="landscape" paperSize="9" scale="96" r:id="rId1"/>
</worksheet>
</file>

<file path=xl/worksheets/sheet7.xml><?xml version="1.0" encoding="utf-8"?>
<worksheet xmlns="http://schemas.openxmlformats.org/spreadsheetml/2006/main" xmlns:r="http://schemas.openxmlformats.org/officeDocument/2006/relationships">
  <sheetPr>
    <pageSetUpPr fitToPage="1"/>
  </sheetPr>
  <dimension ref="B1:J22"/>
  <sheetViews>
    <sheetView workbookViewId="0" topLeftCell="A1">
      <selection activeCell="A1" sqref="A1"/>
    </sheetView>
  </sheetViews>
  <sheetFormatPr defaultColWidth="9.140625" defaultRowHeight="12.75"/>
  <cols>
    <col min="1" max="1" width="1.421875" style="1" customWidth="1"/>
    <col min="2" max="2" width="10.57421875" style="1" customWidth="1"/>
    <col min="3" max="3" width="14.00390625" style="1" customWidth="1"/>
    <col min="4" max="4" width="42.7109375" style="1" customWidth="1"/>
    <col min="5" max="5" width="11.8515625" style="1" customWidth="1"/>
    <col min="6" max="6" width="11.8515625" style="116" customWidth="1"/>
    <col min="7"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63</v>
      </c>
      <c r="E2" s="39" t="s">
        <v>59</v>
      </c>
      <c r="F2" s="117"/>
    </row>
    <row r="3" spans="2:6" ht="12.75">
      <c r="B3" s="2" t="s">
        <v>44</v>
      </c>
      <c r="D3" s="3" t="str">
        <f>'B Emery'!D3</f>
        <v>2010-11</v>
      </c>
      <c r="E3" s="3" t="str">
        <f>'B Emery'!E3</f>
        <v>Quarter 2</v>
      </c>
      <c r="F3" s="226" t="str">
        <f>'B Emery'!F3</f>
        <v>1 July 2010 - 30 September 2010</v>
      </c>
    </row>
    <row r="4" ht="13.5" thickBot="1"/>
    <row r="5" spans="2:10" ht="12.75">
      <c r="B5" s="26" t="s">
        <v>45</v>
      </c>
      <c r="C5" s="25" t="s">
        <v>46</v>
      </c>
      <c r="D5" s="10" t="s">
        <v>47</v>
      </c>
      <c r="E5" s="484" t="s">
        <v>51</v>
      </c>
      <c r="F5" s="485"/>
      <c r="G5" s="485"/>
      <c r="H5" s="486"/>
      <c r="I5" s="11" t="s">
        <v>50</v>
      </c>
      <c r="J5" s="30" t="s">
        <v>54</v>
      </c>
    </row>
    <row r="6" spans="2:10" s="4" customFormat="1" ht="25.5" customHeight="1">
      <c r="B6" s="5"/>
      <c r="C6" s="12"/>
      <c r="D6" s="6"/>
      <c r="E6" s="7" t="s">
        <v>48</v>
      </c>
      <c r="F6" s="9" t="s">
        <v>49</v>
      </c>
      <c r="G6" s="9" t="s">
        <v>99</v>
      </c>
      <c r="H6" s="58" t="s">
        <v>1</v>
      </c>
      <c r="I6" s="12" t="s">
        <v>52</v>
      </c>
      <c r="J6" s="31" t="s">
        <v>55</v>
      </c>
    </row>
    <row r="7" spans="2:10" ht="25.5">
      <c r="B7" s="173">
        <v>40364</v>
      </c>
      <c r="C7" s="185" t="s">
        <v>151</v>
      </c>
      <c r="D7" s="197" t="s">
        <v>275</v>
      </c>
      <c r="E7" s="276"/>
      <c r="F7" s="346">
        <v>23.05</v>
      </c>
      <c r="G7" s="347"/>
      <c r="H7" s="348"/>
      <c r="I7" s="349"/>
      <c r="J7" s="350">
        <f aca="true" t="shared" si="0" ref="J7:J17">SUM(E7:I7)</f>
        <v>23.05</v>
      </c>
    </row>
    <row r="8" spans="2:10" ht="25.5">
      <c r="B8" s="172">
        <v>40364</v>
      </c>
      <c r="C8" s="196" t="s">
        <v>150</v>
      </c>
      <c r="D8" s="198" t="s">
        <v>276</v>
      </c>
      <c r="E8" s="273"/>
      <c r="F8" s="351">
        <v>37.18</v>
      </c>
      <c r="G8" s="273"/>
      <c r="H8" s="337"/>
      <c r="I8" s="352"/>
      <c r="J8" s="341">
        <f t="shared" si="0"/>
        <v>37.18</v>
      </c>
    </row>
    <row r="9" spans="2:10" ht="25.5">
      <c r="B9" s="173">
        <v>40367</v>
      </c>
      <c r="C9" s="185" t="s">
        <v>112</v>
      </c>
      <c r="D9" s="289" t="s">
        <v>277</v>
      </c>
      <c r="E9" s="276"/>
      <c r="F9" s="346">
        <v>215</v>
      </c>
      <c r="G9" s="347"/>
      <c r="H9" s="276"/>
      <c r="I9" s="346"/>
      <c r="J9" s="350">
        <f t="shared" si="0"/>
        <v>215</v>
      </c>
    </row>
    <row r="10" spans="2:10" ht="38.25">
      <c r="B10" s="172">
        <v>40367</v>
      </c>
      <c r="C10" s="196" t="s">
        <v>120</v>
      </c>
      <c r="D10" s="290" t="s">
        <v>278</v>
      </c>
      <c r="E10" s="273"/>
      <c r="F10" s="351"/>
      <c r="G10" s="273"/>
      <c r="H10" s="353">
        <v>76.41</v>
      </c>
      <c r="I10" s="352"/>
      <c r="J10" s="341">
        <f t="shared" si="0"/>
        <v>76.41</v>
      </c>
    </row>
    <row r="11" spans="2:10" ht="25.5">
      <c r="B11" s="173">
        <v>40408</v>
      </c>
      <c r="C11" s="222" t="s">
        <v>113</v>
      </c>
      <c r="D11" s="291" t="s">
        <v>279</v>
      </c>
      <c r="E11" s="276"/>
      <c r="F11" s="354">
        <v>45.34</v>
      </c>
      <c r="G11" s="276"/>
      <c r="H11" s="339"/>
      <c r="I11" s="354"/>
      <c r="J11" s="350">
        <f t="shared" si="0"/>
        <v>45.34</v>
      </c>
    </row>
    <row r="12" spans="2:10" ht="25.5">
      <c r="B12" s="172">
        <v>40408</v>
      </c>
      <c r="C12" s="224" t="s">
        <v>114</v>
      </c>
      <c r="D12" s="292" t="s">
        <v>280</v>
      </c>
      <c r="E12" s="273"/>
      <c r="F12" s="355">
        <v>28.28</v>
      </c>
      <c r="G12" s="356"/>
      <c r="H12" s="273"/>
      <c r="I12" s="357"/>
      <c r="J12" s="341">
        <f t="shared" si="0"/>
        <v>28.28</v>
      </c>
    </row>
    <row r="13" spans="2:10" ht="25.5">
      <c r="B13" s="173">
        <v>40408</v>
      </c>
      <c r="C13" s="222" t="s">
        <v>120</v>
      </c>
      <c r="D13" s="223" t="s">
        <v>141</v>
      </c>
      <c r="E13" s="276"/>
      <c r="F13" s="354"/>
      <c r="G13" s="347"/>
      <c r="H13" s="302">
        <v>71.41</v>
      </c>
      <c r="I13" s="354"/>
      <c r="J13" s="350">
        <f t="shared" si="0"/>
        <v>71.41</v>
      </c>
    </row>
    <row r="14" spans="2:10" ht="25.5">
      <c r="B14" s="172">
        <v>40409</v>
      </c>
      <c r="C14" s="224" t="s">
        <v>148</v>
      </c>
      <c r="D14" s="225" t="s">
        <v>281</v>
      </c>
      <c r="E14" s="273"/>
      <c r="F14" s="355">
        <v>46.32</v>
      </c>
      <c r="G14" s="273"/>
      <c r="H14" s="337"/>
      <c r="I14" s="357"/>
      <c r="J14" s="341">
        <f t="shared" si="0"/>
        <v>46.32</v>
      </c>
    </row>
    <row r="15" spans="2:10" ht="25.5">
      <c r="B15" s="173">
        <v>40409</v>
      </c>
      <c r="C15" s="222" t="s">
        <v>148</v>
      </c>
      <c r="D15" s="223" t="s">
        <v>282</v>
      </c>
      <c r="E15" s="276"/>
      <c r="F15" s="358">
        <v>-30.87</v>
      </c>
      <c r="G15" s="347"/>
      <c r="H15" s="276"/>
      <c r="I15" s="354"/>
      <c r="J15" s="350">
        <f t="shared" si="0"/>
        <v>-30.87</v>
      </c>
    </row>
    <row r="16" spans="2:10" ht="25.5">
      <c r="B16" s="172">
        <v>40409</v>
      </c>
      <c r="C16" s="224" t="s">
        <v>148</v>
      </c>
      <c r="D16" s="225" t="s">
        <v>281</v>
      </c>
      <c r="E16" s="273"/>
      <c r="F16" s="355">
        <v>43.88</v>
      </c>
      <c r="G16" s="273"/>
      <c r="H16" s="337"/>
      <c r="I16" s="357"/>
      <c r="J16" s="341">
        <f t="shared" si="0"/>
        <v>43.88</v>
      </c>
    </row>
    <row r="17" spans="2:10" ht="25.5">
      <c r="B17" s="173">
        <v>40414</v>
      </c>
      <c r="C17" s="222" t="s">
        <v>115</v>
      </c>
      <c r="D17" s="223" t="s">
        <v>283</v>
      </c>
      <c r="E17" s="276"/>
      <c r="F17" s="354">
        <v>21.84</v>
      </c>
      <c r="G17" s="347"/>
      <c r="H17" s="276"/>
      <c r="I17" s="354"/>
      <c r="J17" s="350">
        <f t="shared" si="0"/>
        <v>21.84</v>
      </c>
    </row>
    <row r="18" spans="2:10" ht="12.75">
      <c r="B18" s="27"/>
      <c r="C18" s="28"/>
      <c r="D18" s="29"/>
      <c r="E18" s="359"/>
      <c r="F18" s="360"/>
      <c r="G18" s="360"/>
      <c r="H18" s="361"/>
      <c r="I18" s="360"/>
      <c r="J18" s="350"/>
    </row>
    <row r="19" spans="2:10" ht="12.75">
      <c r="B19" s="27"/>
      <c r="C19" s="28"/>
      <c r="D19" s="29"/>
      <c r="E19" s="320">
        <f aca="true" t="shared" si="1" ref="E19:J19">SUM(E7:E18)</f>
        <v>0</v>
      </c>
      <c r="F19" s="362">
        <f t="shared" si="1"/>
        <v>430.02</v>
      </c>
      <c r="G19" s="362">
        <f t="shared" si="1"/>
        <v>0</v>
      </c>
      <c r="H19" s="363">
        <f t="shared" si="1"/>
        <v>147.82</v>
      </c>
      <c r="I19" s="362">
        <f t="shared" si="1"/>
        <v>0</v>
      </c>
      <c r="J19" s="364">
        <f t="shared" si="1"/>
        <v>577.84</v>
      </c>
    </row>
    <row r="20" spans="2:10" ht="13.5" thickBot="1">
      <c r="B20" s="19"/>
      <c r="C20" s="20"/>
      <c r="D20" s="78"/>
      <c r="E20" s="22"/>
      <c r="F20" s="118"/>
      <c r="G20" s="20"/>
      <c r="H20" s="23"/>
      <c r="I20" s="20"/>
      <c r="J20" s="24"/>
    </row>
    <row r="22" ht="12.75">
      <c r="B22"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9" bottom="0.56" header="0.5" footer="0.5"/>
  <pageSetup fitToHeight="1" fitToWidth="1" horizontalDpi="600" verticalDpi="600" orientation="landscape" paperSize="9" scale="94" r:id="rId1"/>
</worksheet>
</file>

<file path=xl/worksheets/sheet8.xml><?xml version="1.0" encoding="utf-8"?>
<worksheet xmlns="http://schemas.openxmlformats.org/spreadsheetml/2006/main" xmlns:r="http://schemas.openxmlformats.org/officeDocument/2006/relationships">
  <sheetPr>
    <pageSetUpPr fitToPage="1"/>
  </sheetPr>
  <dimension ref="B1:J22"/>
  <sheetViews>
    <sheetView workbookViewId="0" topLeftCell="A1">
      <selection activeCell="A1" sqref="A1"/>
    </sheetView>
  </sheetViews>
  <sheetFormatPr defaultColWidth="9.140625" defaultRowHeight="12.75"/>
  <cols>
    <col min="1" max="1" width="1.421875" style="1" customWidth="1"/>
    <col min="2" max="2" width="10.140625" style="1" bestFit="1" customWidth="1"/>
    <col min="3" max="3" width="15.140625" style="1" customWidth="1"/>
    <col min="4" max="4" width="42.003906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64</v>
      </c>
      <c r="E2" s="39" t="s">
        <v>59</v>
      </c>
      <c r="F2" s="40"/>
    </row>
    <row r="3" spans="2:6" ht="12.75">
      <c r="B3" s="2" t="s">
        <v>44</v>
      </c>
      <c r="D3" s="3" t="str">
        <f>'B Emery'!D3</f>
        <v>2010-11</v>
      </c>
      <c r="E3" s="3" t="str">
        <f>'B Emery'!E3</f>
        <v>Quarter 2</v>
      </c>
      <c r="F3" s="3" t="str">
        <f>'B Emery'!F3</f>
        <v>1 July 2010 - 30 September 2010</v>
      </c>
    </row>
    <row r="4" ht="13.5" thickBot="1"/>
    <row r="5" spans="2:10" ht="12.75">
      <c r="B5" s="26" t="s">
        <v>45</v>
      </c>
      <c r="C5" s="25" t="s">
        <v>46</v>
      </c>
      <c r="D5" s="10" t="s">
        <v>47</v>
      </c>
      <c r="E5" s="484" t="s">
        <v>51</v>
      </c>
      <c r="F5" s="485"/>
      <c r="G5" s="485"/>
      <c r="H5" s="486"/>
      <c r="I5" s="11" t="s">
        <v>50</v>
      </c>
      <c r="J5" s="30" t="s">
        <v>54</v>
      </c>
    </row>
    <row r="6" spans="2:10" s="4" customFormat="1" ht="28.5" customHeight="1">
      <c r="B6" s="5"/>
      <c r="C6" s="12"/>
      <c r="D6" s="6"/>
      <c r="E6" s="7" t="s">
        <v>48</v>
      </c>
      <c r="F6" s="9" t="s">
        <v>49</v>
      </c>
      <c r="G6" s="9" t="s">
        <v>99</v>
      </c>
      <c r="H6" s="58" t="s">
        <v>1</v>
      </c>
      <c r="I6" s="77" t="s">
        <v>52</v>
      </c>
      <c r="J6" s="31" t="s">
        <v>55</v>
      </c>
    </row>
    <row r="7" spans="2:10" ht="27.75" customHeight="1">
      <c r="B7" s="173">
        <v>40291</v>
      </c>
      <c r="C7" s="201" t="s">
        <v>120</v>
      </c>
      <c r="D7" s="201" t="s">
        <v>201</v>
      </c>
      <c r="E7" s="365"/>
      <c r="F7" s="366"/>
      <c r="G7" s="367">
        <v>11.3</v>
      </c>
      <c r="H7" s="366"/>
      <c r="I7" s="367"/>
      <c r="J7" s="350">
        <f aca="true" t="shared" si="0" ref="J7:J17">SUM(E7:I7)</f>
        <v>11.3</v>
      </c>
    </row>
    <row r="8" spans="2:10" ht="27.75" customHeight="1">
      <c r="B8" s="172">
        <v>40322</v>
      </c>
      <c r="C8" s="199" t="s">
        <v>127</v>
      </c>
      <c r="D8" s="199" t="s">
        <v>226</v>
      </c>
      <c r="E8" s="368">
        <v>74.2</v>
      </c>
      <c r="F8" s="369"/>
      <c r="G8" s="369"/>
      <c r="H8" s="330"/>
      <c r="I8" s="370"/>
      <c r="J8" s="341">
        <f t="shared" si="0"/>
        <v>74.2</v>
      </c>
    </row>
    <row r="9" spans="2:10" ht="27.75" customHeight="1">
      <c r="B9" s="173">
        <v>40322</v>
      </c>
      <c r="C9" s="200" t="s">
        <v>127</v>
      </c>
      <c r="D9" s="200" t="s">
        <v>225</v>
      </c>
      <c r="E9" s="371">
        <v>-74.2</v>
      </c>
      <c r="F9" s="372"/>
      <c r="G9" s="373"/>
      <c r="H9" s="372"/>
      <c r="I9" s="373"/>
      <c r="J9" s="350">
        <f t="shared" si="0"/>
        <v>-74.2</v>
      </c>
    </row>
    <row r="10" spans="2:10" ht="27.75" customHeight="1">
      <c r="B10" s="172">
        <v>40322</v>
      </c>
      <c r="C10" s="199" t="s">
        <v>106</v>
      </c>
      <c r="D10" s="199" t="s">
        <v>224</v>
      </c>
      <c r="E10" s="374">
        <v>-79.4</v>
      </c>
      <c r="F10" s="369"/>
      <c r="G10" s="369"/>
      <c r="H10" s="330"/>
      <c r="I10" s="370"/>
      <c r="J10" s="341">
        <f t="shared" si="0"/>
        <v>-79.4</v>
      </c>
    </row>
    <row r="11" spans="2:10" ht="25.5">
      <c r="B11" s="173">
        <v>40351</v>
      </c>
      <c r="C11" s="200" t="s">
        <v>149</v>
      </c>
      <c r="D11" s="200" t="s">
        <v>202</v>
      </c>
      <c r="E11" s="375"/>
      <c r="F11" s="372"/>
      <c r="G11" s="373">
        <v>16.8</v>
      </c>
      <c r="H11" s="372"/>
      <c r="I11" s="373"/>
      <c r="J11" s="350">
        <f t="shared" si="0"/>
        <v>16.8</v>
      </c>
    </row>
    <row r="12" spans="2:10" ht="27.75" customHeight="1">
      <c r="B12" s="172">
        <v>40351</v>
      </c>
      <c r="C12" s="199" t="s">
        <v>120</v>
      </c>
      <c r="D12" s="199" t="s">
        <v>140</v>
      </c>
      <c r="E12" s="368"/>
      <c r="F12" s="369"/>
      <c r="G12" s="369">
        <v>41</v>
      </c>
      <c r="H12" s="330"/>
      <c r="I12" s="370"/>
      <c r="J12" s="341">
        <f t="shared" si="0"/>
        <v>41</v>
      </c>
    </row>
    <row r="13" spans="2:10" ht="27.75" customHeight="1">
      <c r="B13" s="173">
        <v>40351</v>
      </c>
      <c r="C13" s="200" t="s">
        <v>106</v>
      </c>
      <c r="D13" s="200" t="s">
        <v>126</v>
      </c>
      <c r="E13" s="376">
        <v>97.1</v>
      </c>
      <c r="F13" s="377"/>
      <c r="G13" s="373"/>
      <c r="H13" s="372"/>
      <c r="I13" s="373"/>
      <c r="J13" s="350">
        <f t="shared" si="0"/>
        <v>97.1</v>
      </c>
    </row>
    <row r="14" spans="2:10" ht="40.5" customHeight="1">
      <c r="B14" s="172">
        <v>40351</v>
      </c>
      <c r="C14" s="199" t="s">
        <v>139</v>
      </c>
      <c r="D14" s="199" t="s">
        <v>203</v>
      </c>
      <c r="E14" s="368"/>
      <c r="F14" s="369"/>
      <c r="G14" s="369">
        <v>9</v>
      </c>
      <c r="H14" s="330"/>
      <c r="I14" s="370"/>
      <c r="J14" s="341">
        <f t="shared" si="0"/>
        <v>9</v>
      </c>
    </row>
    <row r="15" spans="2:10" ht="27.75" customHeight="1">
      <c r="B15" s="173">
        <v>40351</v>
      </c>
      <c r="C15" s="200" t="s">
        <v>120</v>
      </c>
      <c r="D15" s="200" t="s">
        <v>204</v>
      </c>
      <c r="E15" s="376"/>
      <c r="F15" s="377"/>
      <c r="G15" s="373">
        <v>33</v>
      </c>
      <c r="H15" s="372"/>
      <c r="I15" s="373"/>
      <c r="J15" s="350">
        <f t="shared" si="0"/>
        <v>33</v>
      </c>
    </row>
    <row r="16" spans="2:10" ht="27.75" customHeight="1">
      <c r="B16" s="172">
        <v>40367</v>
      </c>
      <c r="C16" s="202" t="s">
        <v>147</v>
      </c>
      <c r="D16" s="202" t="s">
        <v>188</v>
      </c>
      <c r="E16" s="378"/>
      <c r="F16" s="369">
        <v>39.49</v>
      </c>
      <c r="G16" s="379"/>
      <c r="H16" s="330"/>
      <c r="I16" s="379"/>
      <c r="J16" s="341">
        <f t="shared" si="0"/>
        <v>39.49</v>
      </c>
    </row>
    <row r="17" spans="2:10" ht="27.75" customHeight="1">
      <c r="B17" s="173">
        <v>40367</v>
      </c>
      <c r="C17" s="200" t="s">
        <v>148</v>
      </c>
      <c r="D17" s="200" t="s">
        <v>199</v>
      </c>
      <c r="E17" s="376"/>
      <c r="F17" s="377">
        <v>39.49</v>
      </c>
      <c r="G17" s="377"/>
      <c r="H17" s="372"/>
      <c r="I17" s="373"/>
      <c r="J17" s="350">
        <f t="shared" si="0"/>
        <v>39.49</v>
      </c>
    </row>
    <row r="18" spans="2:10" ht="12.75">
      <c r="B18" s="57"/>
      <c r="C18" s="137"/>
      <c r="D18" s="138"/>
      <c r="E18" s="380"/>
      <c r="F18" s="381"/>
      <c r="G18" s="380"/>
      <c r="H18" s="380"/>
      <c r="I18" s="382"/>
      <c r="J18" s="271"/>
    </row>
    <row r="19" spans="2:10" ht="12.75">
      <c r="B19" s="27"/>
      <c r="C19" s="28"/>
      <c r="D19" s="29"/>
      <c r="E19" s="321">
        <f aca="true" t="shared" si="1" ref="E19:J19">SUM(E7:E17)</f>
        <v>17.69999999999999</v>
      </c>
      <c r="F19" s="321">
        <f t="shared" si="1"/>
        <v>78.98</v>
      </c>
      <c r="G19" s="321">
        <f t="shared" si="1"/>
        <v>111.1</v>
      </c>
      <c r="H19" s="321">
        <f t="shared" si="1"/>
        <v>0</v>
      </c>
      <c r="I19" s="321">
        <f t="shared" si="1"/>
        <v>0</v>
      </c>
      <c r="J19" s="324">
        <f t="shared" si="1"/>
        <v>207.78</v>
      </c>
    </row>
    <row r="20" spans="2:10" ht="13.5" thickBot="1">
      <c r="B20" s="19"/>
      <c r="C20" s="20"/>
      <c r="D20" s="21"/>
      <c r="E20" s="22"/>
      <c r="F20" s="20"/>
      <c r="G20" s="20"/>
      <c r="H20" s="23"/>
      <c r="I20" s="20"/>
      <c r="J20" s="24"/>
    </row>
    <row r="22" ht="12.75">
      <c r="B22"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6" bottom="0.58" header="0.5" footer="0.5"/>
  <pageSetup fitToHeight="1" fitToWidth="1"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B1:J16"/>
  <sheetViews>
    <sheetView workbookViewId="0" topLeftCell="A1">
      <selection activeCell="A1" sqref="A1"/>
    </sheetView>
  </sheetViews>
  <sheetFormatPr defaultColWidth="9.140625" defaultRowHeight="12.75"/>
  <cols>
    <col min="1" max="1" width="1.421875" style="1" customWidth="1"/>
    <col min="2" max="2" width="10.140625" style="1" bestFit="1" customWidth="1"/>
    <col min="3" max="3" width="14.140625" style="1" customWidth="1"/>
    <col min="4" max="4" width="42.42187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65</v>
      </c>
      <c r="E2" s="39" t="s">
        <v>59</v>
      </c>
      <c r="F2" s="40"/>
    </row>
    <row r="3" spans="2:6" ht="12.75">
      <c r="B3" s="2" t="s">
        <v>44</v>
      </c>
      <c r="D3" s="3" t="str">
        <f>'B Emery'!D3</f>
        <v>2010-11</v>
      </c>
      <c r="E3" s="3" t="str">
        <f>'B Emery'!E3</f>
        <v>Quarter 2</v>
      </c>
      <c r="F3" s="3" t="str">
        <f>'B Emery'!F3</f>
        <v>1 July 2010 - 30 September 2010</v>
      </c>
    </row>
    <row r="4" ht="13.5" thickBot="1"/>
    <row r="5" spans="2:10" ht="12.75">
      <c r="B5" s="26" t="s">
        <v>45</v>
      </c>
      <c r="C5" s="25" t="s">
        <v>46</v>
      </c>
      <c r="D5" s="10" t="s">
        <v>47</v>
      </c>
      <c r="E5" s="484" t="s">
        <v>51</v>
      </c>
      <c r="F5" s="485"/>
      <c r="G5" s="485"/>
      <c r="H5" s="486"/>
      <c r="I5" s="11" t="s">
        <v>50</v>
      </c>
      <c r="J5" s="30" t="s">
        <v>54</v>
      </c>
    </row>
    <row r="6" spans="2:10" s="4" customFormat="1" ht="27.75" customHeight="1">
      <c r="B6" s="5"/>
      <c r="C6" s="12"/>
      <c r="D6" s="6"/>
      <c r="E6" s="7" t="s">
        <v>48</v>
      </c>
      <c r="F6" s="9" t="s">
        <v>49</v>
      </c>
      <c r="G6" s="9" t="s">
        <v>99</v>
      </c>
      <c r="H6" s="58" t="s">
        <v>1</v>
      </c>
      <c r="I6" s="12" t="s">
        <v>52</v>
      </c>
      <c r="J6" s="31" t="s">
        <v>55</v>
      </c>
    </row>
    <row r="7" spans="2:10" ht="25.5">
      <c r="B7" s="173">
        <v>40354</v>
      </c>
      <c r="C7" s="203" t="s">
        <v>146</v>
      </c>
      <c r="D7" s="203" t="s">
        <v>223</v>
      </c>
      <c r="E7" s="383">
        <v>125.58</v>
      </c>
      <c r="F7" s="366"/>
      <c r="G7" s="384"/>
      <c r="H7" s="385"/>
      <c r="I7" s="386"/>
      <c r="J7" s="350">
        <f>SUM(E7:I7)</f>
        <v>125.58</v>
      </c>
    </row>
    <row r="8" spans="2:10" ht="25.5">
      <c r="B8" s="172">
        <v>40354</v>
      </c>
      <c r="C8" s="212" t="s">
        <v>146</v>
      </c>
      <c r="D8" s="212" t="s">
        <v>142</v>
      </c>
      <c r="E8" s="387">
        <v>10.3</v>
      </c>
      <c r="F8" s="330"/>
      <c r="G8" s="388"/>
      <c r="H8" s="389"/>
      <c r="I8" s="390"/>
      <c r="J8" s="341">
        <f>SUM(E8:I8)</f>
        <v>10.3</v>
      </c>
    </row>
    <row r="9" spans="2:10" ht="28.5" customHeight="1">
      <c r="B9" s="173">
        <v>40367</v>
      </c>
      <c r="C9" s="207" t="s">
        <v>147</v>
      </c>
      <c r="D9" s="207" t="s">
        <v>188</v>
      </c>
      <c r="E9" s="325"/>
      <c r="F9" s="391">
        <v>39.49</v>
      </c>
      <c r="G9" s="392"/>
      <c r="H9" s="276"/>
      <c r="I9" s="393"/>
      <c r="J9" s="350">
        <f>SUM(E9:I9)</f>
        <v>39.49</v>
      </c>
    </row>
    <row r="10" spans="2:10" ht="25.5">
      <c r="B10" s="172">
        <v>40367</v>
      </c>
      <c r="C10" s="202" t="s">
        <v>148</v>
      </c>
      <c r="D10" s="202" t="s">
        <v>199</v>
      </c>
      <c r="E10" s="328"/>
      <c r="F10" s="329">
        <v>39.49</v>
      </c>
      <c r="G10" s="330"/>
      <c r="H10" s="330"/>
      <c r="I10" s="394"/>
      <c r="J10" s="341">
        <f>SUM(E10:I10)</f>
        <v>39.49</v>
      </c>
    </row>
    <row r="11" spans="2:10" ht="38.25" customHeight="1">
      <c r="B11" s="173">
        <v>40315</v>
      </c>
      <c r="C11" s="204" t="s">
        <v>120</v>
      </c>
      <c r="D11" s="240" t="s">
        <v>157</v>
      </c>
      <c r="E11" s="395"/>
      <c r="F11" s="372"/>
      <c r="G11" s="396"/>
      <c r="H11" s="395">
        <v>126.99</v>
      </c>
      <c r="I11" s="397"/>
      <c r="J11" s="350">
        <f>SUM(E11:I11)</f>
        <v>126.99</v>
      </c>
    </row>
    <row r="12" spans="2:10" ht="12.75" customHeight="1">
      <c r="B12" s="57"/>
      <c r="C12" s="143"/>
      <c r="D12" s="143"/>
      <c r="E12" s="398"/>
      <c r="F12" s="372"/>
      <c r="G12" s="396"/>
      <c r="H12" s="399"/>
      <c r="I12" s="400"/>
      <c r="J12" s="271"/>
    </row>
    <row r="13" spans="2:10" ht="12.75">
      <c r="B13" s="27"/>
      <c r="C13" s="28"/>
      <c r="D13" s="142"/>
      <c r="E13" s="401">
        <f aca="true" t="shared" si="0" ref="E13:J13">SUM(E7:E12)</f>
        <v>135.88</v>
      </c>
      <c r="F13" s="401">
        <f t="shared" si="0"/>
        <v>78.98</v>
      </c>
      <c r="G13" s="401">
        <f t="shared" si="0"/>
        <v>0</v>
      </c>
      <c r="H13" s="401">
        <f t="shared" si="0"/>
        <v>126.99</v>
      </c>
      <c r="I13" s="401">
        <f t="shared" si="0"/>
        <v>0</v>
      </c>
      <c r="J13" s="364">
        <f t="shared" si="0"/>
        <v>341.85</v>
      </c>
    </row>
    <row r="14" spans="2:10" ht="13.5" thickBot="1">
      <c r="B14" s="19"/>
      <c r="C14" s="20"/>
      <c r="D14" s="21"/>
      <c r="E14" s="218"/>
      <c r="F14" s="219"/>
      <c r="G14" s="219"/>
      <c r="H14" s="220"/>
      <c r="I14" s="219"/>
      <c r="J14" s="221"/>
    </row>
    <row r="16" ht="12.75">
      <c r="B16"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9" bottom="0.56" header="0.5" footer="0.5"/>
  <pageSetup fitToHeight="1" fitToWidth="1"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Rail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Board expenses 2010-11 Q2</dc:title>
  <dc:subject/>
  <dc:creator>Office of Rail Regulation</dc:creator>
  <cp:keywords>finance</cp:keywords>
  <dc:description/>
  <cp:lastModifiedBy>pangeriz-santos</cp:lastModifiedBy>
  <cp:lastPrinted>2011-02-08T11:52:27Z</cp:lastPrinted>
  <dcterms:created xsi:type="dcterms:W3CDTF">2009-08-06T14:53:42Z</dcterms:created>
  <dcterms:modified xsi:type="dcterms:W3CDTF">2011-03-03T11:46:45Z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