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85" yWindow="285" windowWidth="10815" windowHeight="9855" tabRatio="892" firstSheet="1" activeTab="1"/>
  </bookViews>
  <sheets>
    <sheet name="Sheet1" sheetId="1" state="hidden" r:id="rId1"/>
    <sheet name="Index" sheetId="2" r:id="rId2"/>
    <sheet name="R Price" sheetId="3" r:id="rId3"/>
    <sheet name="M Beswick" sheetId="4" r:id="rId4"/>
    <sheet name="I Prosser" sheetId="5" r:id="rId5"/>
    <sheet name="J Thomas" sheetId="6" state="hidden" r:id="rId6"/>
    <sheet name="C Ross" sheetId="7" r:id="rId7"/>
    <sheet name="C Bolt" sheetId="8" state="hidden" r:id="rId8"/>
    <sheet name="J O'Sullivan" sheetId="9" state="hidden" r:id="rId9"/>
    <sheet name="A Walker" sheetId="10" r:id="rId10"/>
    <sheet name="T Barlow" sheetId="11" r:id="rId11"/>
    <sheet name="P Bucks" sheetId="12" r:id="rId12"/>
    <sheet name="J Chittleburgh" sheetId="13" r:id="rId13"/>
    <sheet name="C Elliott" sheetId="14" state="hidden" r:id="rId14"/>
    <sheet name="R Goldson" sheetId="15" state="hidden" r:id="rId15"/>
    <sheet name="J May" sheetId="16" state="hidden" r:id="rId16"/>
    <sheet name="M Lloyd" sheetId="17" r:id="rId17"/>
    <sheet name="M Fairbairn" sheetId="18" r:id="rId18"/>
    <sheet name="S Nelson" sheetId="19" r:id="rId19"/>
    <sheet name="R O'Toole" sheetId="20" r:id="rId20"/>
    <sheet name="S Walker" sheetId="21" r:id="rId21"/>
    <sheet name="Hospitality received" sheetId="22" r:id="rId22"/>
    <sheet name="Codes" sheetId="23" state="hidden" r:id="rId23"/>
  </sheets>
  <definedNames/>
  <calcPr fullCalcOnLoad="1"/>
</workbook>
</file>

<file path=xl/sharedStrings.xml><?xml version="1.0" encoding="utf-8"?>
<sst xmlns="http://schemas.openxmlformats.org/spreadsheetml/2006/main" count="992" uniqueCount="343">
  <si>
    <t>Accom / Meals</t>
  </si>
  <si>
    <t>Accom
 / Meals</t>
  </si>
  <si>
    <t>When completed sent to the board member's PA for verification</t>
  </si>
  <si>
    <r>
      <t xml:space="preserve">The board business expenses submission should be prepared quarterly by </t>
    </r>
    <r>
      <rPr>
        <sz val="10"/>
        <color indexed="10"/>
        <rFont val="Arial"/>
        <family val="2"/>
      </rPr>
      <t>xx/xx</t>
    </r>
  </si>
  <si>
    <t>In Vision, open the spreadsheet named 'Board Business Expenses' for the previous quarter</t>
  </si>
  <si>
    <t>Save a version for the current quarter in the folder for the final month of the quarter</t>
  </si>
  <si>
    <t>When all entries have been inputted, the data should be sorted by Date</t>
  </si>
  <si>
    <t xml:space="preserve">Update the Period in row 4 of the Bill Emery worksheet to the months relating to the current quarter </t>
  </si>
  <si>
    <t>Select Vision - Recalculate - Workbook. This will update each employee sheet with any postings to their employee code</t>
  </si>
  <si>
    <t>Working lunches currently only allocated to collective employee number 777777</t>
  </si>
  <si>
    <t>Staff &amp; Client entertainment must now be allocated to a employee number</t>
  </si>
  <si>
    <t>Do we need destinations for taxi journeys, tube journeys etc</t>
  </si>
  <si>
    <t>Hospitality given and received (received to be provided by HR)</t>
  </si>
  <si>
    <t>Subscriptions (professional bodies, periodicals, newspapers)</t>
  </si>
  <si>
    <t>Travel &amp; Subsistence (air, rail, car hire, mileage, hotel, subsistence)</t>
  </si>
  <si>
    <t>Chart of Accounts</t>
  </si>
  <si>
    <t>C1010</t>
  </si>
  <si>
    <t>C1055</t>
  </si>
  <si>
    <t>C1056</t>
  </si>
  <si>
    <t>Overseas Travel</t>
  </si>
  <si>
    <t>Mileage Allowance</t>
  </si>
  <si>
    <t>Rail Travel</t>
  </si>
  <si>
    <t>Taxi fares</t>
  </si>
  <si>
    <t>Other fares</t>
  </si>
  <si>
    <t>Car hire</t>
  </si>
  <si>
    <t>Air Travel</t>
  </si>
  <si>
    <t>Car lease deduction</t>
  </si>
  <si>
    <t>Flat rate meals allowance</t>
  </si>
  <si>
    <t>Actual costs (hotels etc)</t>
  </si>
  <si>
    <t>Overseas subsistence</t>
  </si>
  <si>
    <t>C1100</t>
  </si>
  <si>
    <t>Incidental expenses</t>
  </si>
  <si>
    <t>Flat rate subsistence</t>
  </si>
  <si>
    <t>C1104</t>
  </si>
  <si>
    <t>C1103</t>
  </si>
  <si>
    <t>C1057</t>
  </si>
  <si>
    <t>C1053</t>
  </si>
  <si>
    <t>C1054</t>
  </si>
  <si>
    <t>C1052</t>
  </si>
  <si>
    <t>C1051</t>
  </si>
  <si>
    <t>C1101</t>
  </si>
  <si>
    <t>C1102</t>
  </si>
  <si>
    <t>OFFICE OF RAIL REGULATION</t>
  </si>
  <si>
    <t>Name</t>
  </si>
  <si>
    <t>Business Expenses</t>
  </si>
  <si>
    <t>DATES</t>
  </si>
  <si>
    <t>DESTINATION</t>
  </si>
  <si>
    <t>PURPOSE</t>
  </si>
  <si>
    <t>Air</t>
  </si>
  <si>
    <t>Rail</t>
  </si>
  <si>
    <t>OTHER</t>
  </si>
  <si>
    <t>TRAVEL</t>
  </si>
  <si>
    <t>(including hospitality given)</t>
  </si>
  <si>
    <t>Jeremy Chittleburgh</t>
  </si>
  <si>
    <t>TOTAL</t>
  </si>
  <si>
    <t>COST</t>
  </si>
  <si>
    <t>Chief Executive</t>
  </si>
  <si>
    <t>Michael Beswick</t>
  </si>
  <si>
    <t>Executive director</t>
  </si>
  <si>
    <t>Non Executive Director</t>
  </si>
  <si>
    <t>Ian Prosser</t>
  </si>
  <si>
    <t>John Thomas</t>
  </si>
  <si>
    <t>Chris Bolt</t>
  </si>
  <si>
    <t>Chairman</t>
  </si>
  <si>
    <t>Anna Walker</t>
  </si>
  <si>
    <t>Peter Bucks</t>
  </si>
  <si>
    <t>Chris Elliott</t>
  </si>
  <si>
    <t>Jane May</t>
  </si>
  <si>
    <t>Richard Goldson</t>
  </si>
  <si>
    <t>Jim O'Sullivan</t>
  </si>
  <si>
    <t>Procedure</t>
  </si>
  <si>
    <t>Include</t>
  </si>
  <si>
    <t>Exclude</t>
  </si>
  <si>
    <t xml:space="preserve">Individual training courses and seminars </t>
  </si>
  <si>
    <t>C1400</t>
  </si>
  <si>
    <t>C1499</t>
  </si>
  <si>
    <t>Board members - Business expenses submission</t>
  </si>
  <si>
    <t>ORR issues to resolve</t>
  </si>
  <si>
    <t>Teas &amp; Coffees and Working lunches are currently recorded under the employee code 777777</t>
  </si>
  <si>
    <t>Scope of Business Expense submission</t>
  </si>
  <si>
    <t>Include more information in Description field from Redfern invoices (Origin &amp; Destination codes)</t>
  </si>
  <si>
    <t>Include more information in Description field from Expotel invoices (Date of stay &amp; Location)</t>
  </si>
  <si>
    <t>NAME</t>
  </si>
  <si>
    <t>ORGANISATION</t>
  </si>
  <si>
    <t>DETAILS OF HOSPITALITY</t>
  </si>
  <si>
    <t>DATE</t>
  </si>
  <si>
    <t>Board members</t>
  </si>
  <si>
    <t>This schedule has been prepared on a cash basis and so includes those items which have been paid by ORR during the period in question</t>
  </si>
  <si>
    <t>Hospitality received</t>
  </si>
  <si>
    <t>Non executive director</t>
  </si>
  <si>
    <t>Hospitality Received</t>
  </si>
  <si>
    <t>All Board members</t>
  </si>
  <si>
    <t>left ORR on 31 March 2009</t>
  </si>
  <si>
    <t>left ORR on 4 July 2009</t>
  </si>
  <si>
    <t>Taxi / Car / Bus</t>
  </si>
  <si>
    <t>Tracey Barlow</t>
  </si>
  <si>
    <t>Steve Walker</t>
  </si>
  <si>
    <t>Mike Lloyd</t>
  </si>
  <si>
    <t>Richard Price</t>
  </si>
  <si>
    <t>Cathryn Ross</t>
  </si>
  <si>
    <t xml:space="preserve">Chief Executive </t>
  </si>
  <si>
    <t>Mike Fairbairn</t>
  </si>
  <si>
    <t>Stephen Nelson</t>
  </si>
  <si>
    <t>Ray O'Toole</t>
  </si>
  <si>
    <t xml:space="preserve"> </t>
  </si>
  <si>
    <t>,</t>
  </si>
  <si>
    <t>Mark Fairbairn</t>
  </si>
  <si>
    <t>2012-13</t>
  </si>
  <si>
    <t>Quarter 1</t>
  </si>
  <si>
    <t>1 April 2012 - 30 June 2012</t>
  </si>
  <si>
    <t>Kemble Street - City University</t>
  </si>
  <si>
    <t>Clyde and Co seminar, taxi taken due to limited time for travel</t>
  </si>
  <si>
    <t>London Euston - Stockport</t>
  </si>
  <si>
    <t>Coaching session</t>
  </si>
  <si>
    <t>Kemble Street - Carlton House Terrace</t>
  </si>
  <si>
    <t>London Heathrow - Glasgow</t>
  </si>
  <si>
    <t>Glasgow Airport - Buchanan House</t>
  </si>
  <si>
    <t>Board executive director</t>
  </si>
  <si>
    <t>Bus, travel from above meeting</t>
  </si>
  <si>
    <t>Taxi, limited time for travel to above meeting</t>
  </si>
  <si>
    <t>Bus, to catch flight for below meeting</t>
  </si>
  <si>
    <t>Taxi, limited time to travel for meeting with Dieter Helm</t>
  </si>
  <si>
    <t>Taxi, limited time to travel to attend lecture</t>
  </si>
  <si>
    <t xml:space="preserve">FROM - TO </t>
  </si>
  <si>
    <t>Single</t>
  </si>
  <si>
    <t>Return</t>
  </si>
  <si>
    <t>Board away day</t>
  </si>
  <si>
    <t xml:space="preserve">High level meeting with Transport Scotland and Network Rail </t>
  </si>
  <si>
    <t>Buchanan House - Glasgow Airport</t>
  </si>
  <si>
    <t>Return (Economy)</t>
  </si>
  <si>
    <t>Lille</t>
  </si>
  <si>
    <t>Joint visit with Inspector</t>
  </si>
  <si>
    <t>Meeting with HRA</t>
  </si>
  <si>
    <t>Grayrigg trial</t>
  </si>
  <si>
    <t>Thames Valley trial</t>
  </si>
  <si>
    <t>Board meeting</t>
  </si>
  <si>
    <t>FROM - TO</t>
  </si>
  <si>
    <t>SINGLE/</t>
  </si>
  <si>
    <t>Joint visit with inspector</t>
  </si>
  <si>
    <t xml:space="preserve">London Euston - Manchester Piccadilly </t>
  </si>
  <si>
    <t xml:space="preserve">Manchester Piccadilly - London Euston </t>
  </si>
  <si>
    <t xml:space="preserve">London Euston - Glasgow Central </t>
  </si>
  <si>
    <t>N/A</t>
  </si>
  <si>
    <t xml:space="preserve">Stevenage - Cambridge Station </t>
  </si>
  <si>
    <t xml:space="preserve">London Euston - Preston </t>
  </si>
  <si>
    <t>Preston - London Euston</t>
  </si>
  <si>
    <t>Return from Grayrigg trial</t>
  </si>
  <si>
    <t xml:space="preserve">Cambridge - Chelmsford </t>
  </si>
  <si>
    <t>London Kings Cross - York</t>
  </si>
  <si>
    <t>Travelodge York  - Leeds/Bradford</t>
  </si>
  <si>
    <t>Newcastle - Cambridge Station</t>
  </si>
  <si>
    <t>York - Newcastle</t>
  </si>
  <si>
    <t>Cambridge - York</t>
  </si>
  <si>
    <t>RETURN/ NIGHT(S)</t>
  </si>
  <si>
    <t>Preston International Hotel</t>
  </si>
  <si>
    <t xml:space="preserve">St Pancras - Lille </t>
  </si>
  <si>
    <t>18-19/05/2012</t>
  </si>
  <si>
    <t xml:space="preserve">London Paddington - Reading Station </t>
  </si>
  <si>
    <t>1 night</t>
  </si>
  <si>
    <t>Florence</t>
  </si>
  <si>
    <t>Overnight Hotel for meeting in Glasgow</t>
  </si>
  <si>
    <t>Meetings in Glasgow</t>
  </si>
  <si>
    <t>Meeting in Glasgow</t>
  </si>
  <si>
    <t xml:space="preserve">Luton Car Park </t>
  </si>
  <si>
    <t xml:space="preserve">Glasgow Airport Bus </t>
  </si>
  <si>
    <t>Meeting with RDG</t>
  </si>
  <si>
    <t xml:space="preserve">Meeting with Passenger Focus </t>
  </si>
  <si>
    <t>Industry Safety Meeting at RSSB</t>
  </si>
  <si>
    <t>UKTI Meeting</t>
  </si>
  <si>
    <t>Meeting with First Great Western</t>
  </si>
  <si>
    <t xml:space="preserve">BIS Meeting </t>
  </si>
  <si>
    <t xml:space="preserve">Meeting with Rail Delivery Group </t>
  </si>
  <si>
    <t xml:space="preserve">Meeting with Network Rail </t>
  </si>
  <si>
    <t xml:space="preserve">Whitehall Industry Group Meeting </t>
  </si>
  <si>
    <t xml:space="preserve">Meeting with SOCIA </t>
  </si>
  <si>
    <t xml:space="preserve">Return from Board Meeting in Scotland </t>
  </si>
  <si>
    <t>Meeting with South Eastern</t>
  </si>
  <si>
    <t>Network Rail Meeting</t>
  </si>
  <si>
    <t>Wales Meeting</t>
  </si>
  <si>
    <t xml:space="preserve">ERTMS Meeting </t>
  </si>
  <si>
    <t xml:space="preserve">Seminar on Regulation </t>
  </si>
  <si>
    <t xml:space="preserve">Kemble Street - Angel </t>
  </si>
  <si>
    <t>Kemble Street - Heathrow</t>
  </si>
  <si>
    <t>Berlin conference</t>
  </si>
  <si>
    <t>Kemble Street - East Croydon</t>
  </si>
  <si>
    <t>Kings Cross - Kemble Street</t>
  </si>
  <si>
    <t>Cardiff station - Welsh Government offices</t>
  </si>
  <si>
    <t>DfT meeting</t>
  </si>
  <si>
    <t>Kemble Street - Horseferry road</t>
  </si>
  <si>
    <t>Kemble Street - Birmingham</t>
  </si>
  <si>
    <t>Kemble Street - London Euston</t>
  </si>
  <si>
    <t>Bus to Euston to travel to Cross Country meeting</t>
  </si>
  <si>
    <t>Meeting with Cross Country</t>
  </si>
  <si>
    <t>Kemble Street - Kings Cross</t>
  </si>
  <si>
    <t xml:space="preserve">London - Angel </t>
  </si>
  <si>
    <t>Kemble Street - Westminster</t>
  </si>
  <si>
    <t>Kemble Street - Liverpool Street</t>
  </si>
  <si>
    <t xml:space="preserve">Kemble Street - London Paddington </t>
  </si>
  <si>
    <t xml:space="preserve">Kemble Street - Pimlico </t>
  </si>
  <si>
    <t>Wales meeting, taxi taken due to train delay</t>
  </si>
  <si>
    <t>Kemble Street - Horseferry Road</t>
  </si>
  <si>
    <t>London Euston - Glasgow</t>
  </si>
  <si>
    <t>Glasow Hotel</t>
  </si>
  <si>
    <t xml:space="preserve">Glasgow - Welwyn North </t>
  </si>
  <si>
    <t xml:space="preserve">Return from Scotland: Quarterly Review meeting </t>
  </si>
  <si>
    <t>Home - Stansted Airport</t>
  </si>
  <si>
    <t>Stansted - Bologna Airport</t>
  </si>
  <si>
    <t>4th European Rail Transport Regulation Forum</t>
  </si>
  <si>
    <t>Bologna Airport - Bologna station</t>
  </si>
  <si>
    <t>Florence Hotel</t>
  </si>
  <si>
    <t>Pisa Hotel</t>
  </si>
  <si>
    <t>Pisa - Stansted Airport</t>
  </si>
  <si>
    <t>Hotel - Pisa Airport</t>
  </si>
  <si>
    <t>4th European Rail Transport Regulation Forum, Dinner</t>
  </si>
  <si>
    <t xml:space="preserve">Edinburgh - Welwyn North </t>
  </si>
  <si>
    <t xml:space="preserve">Kemble Street - Paddington </t>
  </si>
  <si>
    <t>Kemble Street - Paddington</t>
  </si>
  <si>
    <t>Kemble Street - St James Park</t>
  </si>
  <si>
    <t xml:space="preserve">Bologna-Florence-Pisa </t>
  </si>
  <si>
    <t>Stansted - London</t>
  </si>
  <si>
    <t>18-19/03/12</t>
  </si>
  <si>
    <t>Chairwoman</t>
  </si>
  <si>
    <t>4th European Rail Transport Regulation Forum, Bus</t>
  </si>
  <si>
    <t>RSSB meeting, Bus</t>
  </si>
  <si>
    <t xml:space="preserve">Shuttle Bus </t>
  </si>
  <si>
    <t xml:space="preserve">Lille Hotel </t>
  </si>
  <si>
    <t>Edinburgh - London Kings Cross</t>
  </si>
  <si>
    <t>London Euston - Glasgow Central</t>
  </si>
  <si>
    <t>Site visit at Port of Felixstowe (return journey via freight train)</t>
  </si>
  <si>
    <t>Board meeting, partial refund</t>
  </si>
  <si>
    <t>Single (sleeper)</t>
  </si>
  <si>
    <t>London Kings Cross - Edinburgh</t>
  </si>
  <si>
    <t>London Paddington - Cardiff Central</t>
  </si>
  <si>
    <t>Cardiff Central - Ludlow</t>
  </si>
  <si>
    <t>London Heathrow - Berlin Airport</t>
  </si>
  <si>
    <t>Future of European Rail Conference</t>
  </si>
  <si>
    <t>Charge for change to above flight due to to meeting with Secretary of State</t>
  </si>
  <si>
    <t>Hotel Palace, Berlin</t>
  </si>
  <si>
    <t>Furture of European Rail Conference, taxi</t>
  </si>
  <si>
    <t>Oyster Card Auto Top Up - for use purely on ORR business</t>
  </si>
  <si>
    <t>ERA Cross Audit meeting</t>
  </si>
  <si>
    <t>ERA Cross Audit meeting, GPC admin charge</t>
  </si>
  <si>
    <t>ERA Cross Audit meeting, Incidental expenses</t>
  </si>
  <si>
    <t>Meeting with Network Rail</t>
  </si>
  <si>
    <t>Edinburgh - Glasgow Queen Street</t>
  </si>
  <si>
    <t>St Giles Hotel, London</t>
  </si>
  <si>
    <t>Bloomsbury Park Hotel, London</t>
  </si>
  <si>
    <t>ORR/NR joint Board Dinner</t>
  </si>
  <si>
    <t>Crewkerne - London</t>
  </si>
  <si>
    <t>London - Crewkerne</t>
  </si>
  <si>
    <t>18-19/10/2011</t>
  </si>
  <si>
    <t>Crewkerne</t>
  </si>
  <si>
    <t>21-27/11/2012</t>
  </si>
  <si>
    <t>Meetings at Kemble Street</t>
  </si>
  <si>
    <t>13-14/12/2011</t>
  </si>
  <si>
    <t>Board meeting, 1 day car parking</t>
  </si>
  <si>
    <t>Board meeting and Board committee meetings</t>
  </si>
  <si>
    <t>16-18/01/2012</t>
  </si>
  <si>
    <t>23-25/01/2012</t>
  </si>
  <si>
    <t>Board and Audit committee meetings</t>
  </si>
  <si>
    <t>Board committee meeting</t>
  </si>
  <si>
    <t>Board committee meeting, 1 day car parking</t>
  </si>
  <si>
    <t>Presentation of 2011 Stakeholder Survey, 1 day car parking</t>
  </si>
  <si>
    <t>Presentation of 2011 Stakeholder Survey</t>
  </si>
  <si>
    <t>20-22/02/2012</t>
  </si>
  <si>
    <t>Board and Board committee meetings</t>
  </si>
  <si>
    <t>Meetings at Kemble Street, 1 day car parking</t>
  </si>
  <si>
    <t>Crewe</t>
  </si>
  <si>
    <t>Meeting at Kemble Street, 1 day car parking</t>
  </si>
  <si>
    <t>Warwick - Edinburgh</t>
  </si>
  <si>
    <t>Leamington Spa - Kemble Street</t>
  </si>
  <si>
    <t>Meeting at Kemble Street</t>
  </si>
  <si>
    <t>NR/ORR joint Board Dinner</t>
  </si>
  <si>
    <t>Bloomsbury Park hotel, London</t>
  </si>
  <si>
    <t>Warwick Parkway</t>
  </si>
  <si>
    <t>Warwick Parkway - Kemble Street</t>
  </si>
  <si>
    <t>NEDs meeting, 1 day car parking</t>
  </si>
  <si>
    <t>NEDs meeting</t>
  </si>
  <si>
    <t>Wimbledon - Kemble Street</t>
  </si>
  <si>
    <t>ORR Audit Committee</t>
  </si>
  <si>
    <t>Halifax - Edinburgh</t>
  </si>
  <si>
    <t xml:space="preserve">Huddersfield - York </t>
  </si>
  <si>
    <t>York - Edinburgh</t>
  </si>
  <si>
    <t>Travelodge, Covent Garden</t>
  </si>
  <si>
    <t>Board meeting, (ticket received partial refund of -£82.16)</t>
  </si>
  <si>
    <t>Meeting at ORR York office</t>
  </si>
  <si>
    <t>Richard Price - Howard Dalton Lecture</t>
  </si>
  <si>
    <t>Howard Dalton Lecture - Professor David Spiegelhalter on communicating risk and deeper uncertainty, at The Royal Society</t>
  </si>
  <si>
    <t>Richard Price - Rail Delivery Group</t>
  </si>
  <si>
    <t>Anna Walker - Dieter Helm</t>
  </si>
  <si>
    <t>Dieter Helm Special Session on regulation – transport policy and regulation, at The British Academy.</t>
  </si>
  <si>
    <t>Breakfast roundtable meeting on 'Reforming our Railways - a collaborative leadership", provided by Socia, at the Sunley Room, The Royal Institution.</t>
  </si>
  <si>
    <t>Richard Price and Anna Walker - Association of Rail Executives</t>
  </si>
  <si>
    <t>Association of Rail Executives' Summer Event, at Trinity House.</t>
  </si>
  <si>
    <t>Richard Price - Railway Strategies Live</t>
  </si>
  <si>
    <t>Railway Strategies Live 2012, at the National Motor Cycle Museum, Birmingham.</t>
  </si>
  <si>
    <t>Richard Price - Railway Industry Innovation Awards</t>
  </si>
  <si>
    <t>Elsenham trial- no return, personal onward travel</t>
  </si>
  <si>
    <t>York office- booked in error, refund applied</t>
  </si>
  <si>
    <t>4th European Rail Transport Regulation Forum, taxi</t>
  </si>
  <si>
    <t>Meeting in Glasgow, 1 day car parking</t>
  </si>
  <si>
    <t>Meeting with DfT</t>
  </si>
  <si>
    <t>Staff meeting</t>
  </si>
  <si>
    <t>Meeting with Network Rail and Transport Scotland</t>
  </si>
  <si>
    <t>Anna Walker - Socia</t>
  </si>
  <si>
    <t>Lunch at the 'Modern Railway' Railway Industry Innovation Awards, at Paddington Hilton.</t>
  </si>
  <si>
    <t>13-14/03/2012</t>
  </si>
  <si>
    <t>19-20/12/2011</t>
  </si>
  <si>
    <t>Board meeting, partial refund (£82.16)</t>
  </si>
  <si>
    <t>ORR / DfT / RDG dinner to discuss the future of rail regulation, at The Reform Club.</t>
  </si>
  <si>
    <t>Edinburgh - London</t>
  </si>
  <si>
    <t>Edinburgh - London Heathrow</t>
  </si>
  <si>
    <t>Chair</t>
  </si>
  <si>
    <t>London Liverpool Street -
 Ipswich Station</t>
  </si>
  <si>
    <t>Kemble Street  Green Park</t>
  </si>
  <si>
    <t>Cambridge - 
York</t>
  </si>
  <si>
    <t>Visit to ORR York office</t>
  </si>
  <si>
    <t>Cambridge - 
The Hawthorns</t>
  </si>
  <si>
    <t xml:space="preserve">Edinburgh - 
London Kings Cross </t>
  </si>
  <si>
    <t>Return from Board meeting</t>
  </si>
  <si>
    <t>Travel to Board meeting</t>
  </si>
  <si>
    <t>Visit to ORR Manchester office</t>
  </si>
  <si>
    <t>26/03/2012
27/03/2012</t>
  </si>
  <si>
    <t>Oxford -
 London Heathrow</t>
  </si>
  <si>
    <t>Oxford - 
Edinburgh</t>
  </si>
  <si>
    <t>Kemble Street - 
138 Houndsditch</t>
  </si>
  <si>
    <t>Berlin Airport - 
Hotel Palace, Berlin</t>
  </si>
  <si>
    <t>Hotel Palace, Berlin - 
Berlin Airport</t>
  </si>
  <si>
    <t>Future of European Rail Conference, taxi</t>
  </si>
  <si>
    <t>Edinburgh - 
London Kings Cross</t>
  </si>
  <si>
    <t>Return from meeting with Network Rail</t>
  </si>
  <si>
    <t>4th European Rail Transport Regulation Forum, Taxi, early morning flight</t>
  </si>
  <si>
    <t>Board meeting, 2 days carparking</t>
  </si>
  <si>
    <t>Board meeting, 3 days car parking</t>
  </si>
  <si>
    <t>Board and Audit committee meeting, 2 days car parking</t>
  </si>
  <si>
    <t>Board and Board committee meetings, 2 days car parking</t>
  </si>
  <si>
    <t>Meetings at Kemble Street, private car usage claimed</t>
  </si>
  <si>
    <t>Crewe - 
Edinburgh</t>
  </si>
  <si>
    <t>Crewe - 
London</t>
  </si>
  <si>
    <t>Board meeting, 2 days car parking</t>
  </si>
  <si>
    <t>Warwick - 
London</t>
  </si>
  <si>
    <t>Wimbledon - 
London Kings Cross</t>
  </si>
  <si>
    <t>London Kings Cross -
Edinburgh</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</si>
</sst>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0"/>
  </numFmts>
  <fonts count="61">
    <font>
      <sz val="10"/>
      <name val="Arial"/>
      <family val="0"/>
    </font>
    <font>
      <sz val="11"/>
      <color indexed="8"/>
      <name val="Calibri"/>
      <family val="2"/>
    </font>
    <font>
      <b/>
      <sz val="10"/>
      <name val="Arial"/>
      <family val="2"/>
    </font>
    <font>
      <b/>
      <sz val="10"/>
      <color indexed="12"/>
      <name val="Arial"/>
      <family val="2"/>
    </font>
    <font>
      <sz val="8"/>
      <name val="Arial"/>
      <family val="2"/>
    </font>
    <font>
      <sz val="10"/>
      <color indexed="10"/>
      <name val="Arial"/>
      <family val="2"/>
    </font>
    <font>
      <sz val="11"/>
      <name val="ＭＳ 明朝"/>
      <family val="1"/>
    </font>
    <font>
      <u val="single"/>
      <sz val="10"/>
      <color indexed="12"/>
      <name val="Arial"/>
      <family val="2"/>
    </font>
    <font>
      <sz val="10"/>
      <name val="MS Sans Serif"/>
      <family val="2"/>
    </font>
    <font>
      <b/>
      <sz val="11"/>
      <name val="Arial"/>
      <family val="2"/>
    </font>
    <font>
      <sz val="11"/>
      <name val="Arial"/>
      <family val="2"/>
    </font>
    <font>
      <b/>
      <sz val="11"/>
      <color indexed="12"/>
      <name val="Arial"/>
      <family val="2"/>
    </font>
    <font>
      <sz val="10"/>
      <color indexed="12"/>
      <name val="Arial"/>
      <family val="2"/>
    </font>
    <font>
      <sz val="10"/>
      <color indexed="8"/>
      <name val="Arial"/>
      <family val="2"/>
    </font>
    <font>
      <b/>
      <sz val="10"/>
      <color indexed="23"/>
      <name val="Arial"/>
      <family val="2"/>
    </font>
    <font>
      <sz val="10"/>
      <color indexed="23"/>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9"/>
      <name val="Arial"/>
      <family val="2"/>
    </font>
    <font>
      <b/>
      <sz val="10"/>
      <color indexed="10"/>
      <name val="Arial"/>
      <family val="2"/>
    </font>
    <font>
      <u val="single"/>
      <sz val="10"/>
      <color indexed="2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1"/>
      <color rgb="FF1F497D"/>
      <name val="Calibri"/>
      <family val="2"/>
    </font>
    <font>
      <b/>
      <sz val="10"/>
      <color rgb="FF0000FF"/>
      <name val="Arial"/>
      <family val="2"/>
    </font>
    <font>
      <sz val="10"/>
      <color theme="1"/>
      <name val="Arial"/>
      <family val="2"/>
    </font>
    <font>
      <sz val="10"/>
      <color rgb="FFFF0000"/>
      <name val="Arial"/>
      <family val="2"/>
    </font>
    <font>
      <sz val="10"/>
      <color rgb="FF0000FF"/>
      <name val="Arial"/>
      <family val="2"/>
    </font>
    <font>
      <b/>
      <sz val="10"/>
      <color rgb="FFFF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7"/>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indexed="22"/>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style="thin"/>
    </border>
    <border>
      <left/>
      <right/>
      <top/>
      <bottom style="thin"/>
    </border>
    <border>
      <left style="thin"/>
      <right/>
      <top style="thin"/>
      <bottom style="thin"/>
    </border>
    <border>
      <left/>
      <right style="thin"/>
      <top style="thin"/>
      <bottom style="thin"/>
    </border>
    <border>
      <left style="thin"/>
      <right style="thin"/>
      <top style="thin"/>
      <bottom style="thin"/>
    </border>
    <border>
      <left/>
      <right/>
      <top style="medium"/>
      <bottom/>
    </border>
    <border>
      <left style="thin"/>
      <right style="thin"/>
      <top style="medium"/>
      <bottom/>
    </border>
    <border>
      <left style="thin"/>
      <right style="thin"/>
      <top/>
      <bottom style="thin"/>
    </border>
    <border>
      <left style="medium"/>
      <right/>
      <top/>
      <bottom/>
    </border>
    <border>
      <left style="thin"/>
      <right style="thin"/>
      <top/>
      <bottom/>
    </border>
    <border>
      <left style="thin"/>
      <right/>
      <top/>
      <bottom/>
    </border>
    <border>
      <left/>
      <right style="thin"/>
      <top/>
      <bottom/>
    </border>
    <border>
      <left/>
      <right style="medium"/>
      <top/>
      <bottom/>
    </border>
    <border>
      <left style="medium"/>
      <right/>
      <top/>
      <bottom style="medium"/>
    </border>
    <border>
      <left style="thin"/>
      <right style="thin"/>
      <top/>
      <bottom style="medium"/>
    </border>
    <border>
      <left/>
      <right/>
      <top/>
      <bottom style="medium"/>
    </border>
    <border>
      <left style="thin"/>
      <right/>
      <top/>
      <bottom style="medium"/>
    </border>
    <border>
      <left/>
      <right style="thin"/>
      <top/>
      <bottom style="medium"/>
    </border>
    <border>
      <left/>
      <right style="medium"/>
      <top/>
      <bottom style="medium"/>
    </border>
    <border>
      <left style="medium"/>
      <right/>
      <top style="medium"/>
      <bottom/>
    </border>
    <border>
      <left/>
      <right style="medium"/>
      <top style="medium"/>
      <bottom/>
    </border>
    <border>
      <left/>
      <right style="medium"/>
      <top/>
      <bottom style="thin"/>
    </border>
    <border>
      <left style="thin"/>
      <right style="medium"/>
      <top style="thin"/>
      <bottom style="thin"/>
    </border>
    <border>
      <left/>
      <right style="thin"/>
      <top style="medium"/>
      <bottom/>
    </border>
    <border>
      <left style="thin"/>
      <right style="medium"/>
      <top/>
      <bottom/>
    </border>
    <border>
      <left style="medium"/>
      <right/>
      <top style="thin"/>
      <bottom/>
    </border>
    <border>
      <left/>
      <right style="thin"/>
      <top style="thin"/>
      <bottom/>
    </border>
    <border>
      <left style="thin"/>
      <right style="medium"/>
      <top/>
      <bottom style="medium"/>
    </border>
    <border>
      <left style="thin"/>
      <right style="thin"/>
      <top style="thin"/>
      <bottom/>
    </border>
    <border>
      <left style="medium"/>
      <right style="thin"/>
      <top/>
      <bottom/>
    </border>
    <border>
      <left/>
      <right/>
      <top style="thin"/>
      <bottom/>
    </border>
    <border>
      <left/>
      <right style="thin"/>
      <top/>
      <bottom style="thin"/>
    </border>
    <border>
      <left style="thin"/>
      <right style="thin"/>
      <top style="thin"/>
      <bottom style="medium"/>
    </border>
    <border>
      <left/>
      <right style="medium"/>
      <top style="thin"/>
      <bottom style="medium"/>
    </border>
    <border>
      <left style="medium"/>
      <right style="thin"/>
      <top style="thin"/>
      <bottom style="thin"/>
    </border>
    <border>
      <left style="thin"/>
      <right style="medium"/>
      <top/>
      <bottom style="thin"/>
    </border>
    <border>
      <left style="medium"/>
      <right style="thin"/>
      <top style="thin"/>
      <bottom style="medium"/>
    </border>
    <border>
      <left style="medium"/>
      <right style="thin"/>
      <top style="thin"/>
      <bottom/>
    </border>
    <border>
      <left style="thin"/>
      <right style="medium"/>
      <top style="thin"/>
      <bottom/>
    </border>
    <border>
      <left style="thin"/>
      <right/>
      <top style="medium"/>
      <bottom/>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7"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8" fillId="0" borderId="0" applyNumberFormat="0" applyFont="0" applyFill="0" applyBorder="0" applyAlignment="0" applyProtection="0"/>
    <xf numFmtId="0" fontId="6" fillId="0" borderId="0">
      <alignment/>
      <protection/>
    </xf>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511">
    <xf numFmtId="0" fontId="0" fillId="0" borderId="0" xfId="0" applyAlignment="1">
      <alignment/>
    </xf>
    <xf numFmtId="0" fontId="0" fillId="33" borderId="0" xfId="0" applyFill="1" applyAlignment="1">
      <alignment/>
    </xf>
    <xf numFmtId="0" fontId="2" fillId="33" borderId="0" xfId="0" applyFont="1" applyFill="1" applyAlignment="1">
      <alignment/>
    </xf>
    <xf numFmtId="0" fontId="3" fillId="33" borderId="0" xfId="0" applyFont="1" applyFill="1" applyAlignment="1">
      <alignment/>
    </xf>
    <xf numFmtId="0" fontId="0" fillId="33" borderId="0" xfId="0" applyFill="1" applyAlignment="1">
      <alignment wrapText="1"/>
    </xf>
    <xf numFmtId="0" fontId="0" fillId="34" borderId="10" xfId="0" applyFill="1" applyBorder="1" applyAlignment="1">
      <alignment wrapText="1"/>
    </xf>
    <xf numFmtId="0" fontId="0" fillId="34" borderId="11" xfId="0" applyFill="1" applyBorder="1" applyAlignment="1">
      <alignment wrapText="1"/>
    </xf>
    <xf numFmtId="0" fontId="0" fillId="34" borderId="12" xfId="0" applyFill="1" applyBorder="1" applyAlignment="1">
      <alignment horizontal="center" vertical="top" wrapText="1"/>
    </xf>
    <xf numFmtId="0" fontId="0" fillId="34" borderId="13" xfId="0" applyFill="1" applyBorder="1" applyAlignment="1">
      <alignment horizontal="center" vertical="top" wrapText="1"/>
    </xf>
    <xf numFmtId="0" fontId="0" fillId="34" borderId="14" xfId="0" applyFill="1" applyBorder="1" applyAlignment="1">
      <alignment horizontal="center" vertical="top" wrapText="1"/>
    </xf>
    <xf numFmtId="0" fontId="2" fillId="34" borderId="15" xfId="0" applyFont="1" applyFill="1" applyBorder="1" applyAlignment="1">
      <alignment horizontal="center"/>
    </xf>
    <xf numFmtId="0" fontId="2" fillId="34" borderId="16" xfId="0" applyFont="1" applyFill="1" applyBorder="1" applyAlignment="1">
      <alignment/>
    </xf>
    <xf numFmtId="0" fontId="0" fillId="34" borderId="17" xfId="0" applyFill="1" applyBorder="1" applyAlignment="1">
      <alignment wrapText="1"/>
    </xf>
    <xf numFmtId="0" fontId="0" fillId="0" borderId="18" xfId="0" applyFill="1" applyBorder="1" applyAlignment="1">
      <alignment/>
    </xf>
    <xf numFmtId="0" fontId="0" fillId="0" borderId="19" xfId="0" applyFill="1" applyBorder="1" applyAlignment="1">
      <alignment/>
    </xf>
    <xf numFmtId="0" fontId="0" fillId="0" borderId="0" xfId="0" applyFill="1" applyBorder="1" applyAlignment="1">
      <alignment/>
    </xf>
    <xf numFmtId="0" fontId="0" fillId="0" borderId="20"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5" xfId="0" applyFill="1" applyBorder="1" applyAlignment="1">
      <alignment/>
    </xf>
    <xf numFmtId="0" fontId="0" fillId="0" borderId="26" xfId="0" applyFill="1" applyBorder="1" applyAlignment="1">
      <alignment/>
    </xf>
    <xf numFmtId="0" fontId="0" fillId="0" borderId="27" xfId="0" applyFill="1" applyBorder="1" applyAlignment="1">
      <alignment/>
    </xf>
    <xf numFmtId="0" fontId="0" fillId="0" borderId="28" xfId="0" applyFill="1" applyBorder="1" applyAlignment="1">
      <alignment/>
    </xf>
    <xf numFmtId="0" fontId="2" fillId="34" borderId="16" xfId="0" applyFont="1" applyFill="1" applyBorder="1" applyAlignment="1">
      <alignment horizontal="center"/>
    </xf>
    <xf numFmtId="0" fontId="2" fillId="34" borderId="29" xfId="0" applyFont="1" applyFill="1" applyBorder="1" applyAlignment="1">
      <alignment horizontal="center"/>
    </xf>
    <xf numFmtId="0" fontId="0" fillId="0" borderId="18" xfId="0" applyFill="1" applyBorder="1" applyAlignment="1">
      <alignment vertical="top" wrapText="1"/>
    </xf>
    <xf numFmtId="0" fontId="0" fillId="0" borderId="19" xfId="0" applyFill="1" applyBorder="1" applyAlignment="1">
      <alignment vertical="top" wrapText="1"/>
    </xf>
    <xf numFmtId="0" fontId="0" fillId="0" borderId="0" xfId="0" applyFill="1" applyBorder="1" applyAlignment="1">
      <alignment vertical="top" wrapText="1"/>
    </xf>
    <xf numFmtId="0" fontId="2" fillId="34" borderId="30" xfId="0" applyFont="1" applyFill="1" applyBorder="1" applyAlignment="1">
      <alignment horizontal="center" vertical="top" wrapText="1"/>
    </xf>
    <xf numFmtId="0" fontId="2" fillId="34" borderId="31" xfId="0" applyFont="1" applyFill="1" applyBorder="1" applyAlignment="1">
      <alignment horizontal="center" vertical="top" wrapText="1"/>
    </xf>
    <xf numFmtId="164" fontId="0" fillId="0" borderId="20" xfId="0" applyNumberFormat="1" applyFill="1" applyBorder="1" applyAlignment="1">
      <alignment vertical="top" wrapText="1"/>
    </xf>
    <xf numFmtId="164" fontId="0" fillId="0" borderId="19" xfId="0" applyNumberFormat="1" applyFill="1" applyBorder="1" applyAlignment="1">
      <alignment vertical="top" wrapText="1"/>
    </xf>
    <xf numFmtId="164" fontId="0" fillId="0" borderId="21" xfId="0" applyNumberFormat="1" applyFill="1" applyBorder="1" applyAlignment="1">
      <alignment vertical="top" wrapText="1"/>
    </xf>
    <xf numFmtId="164" fontId="0" fillId="0" borderId="22" xfId="0" applyNumberFormat="1" applyFill="1" applyBorder="1" applyAlignment="1">
      <alignment vertical="top" wrapText="1"/>
    </xf>
    <xf numFmtId="164" fontId="2" fillId="0" borderId="22" xfId="0" applyNumberFormat="1" applyFont="1" applyFill="1" applyBorder="1" applyAlignment="1">
      <alignment vertical="top" wrapText="1"/>
    </xf>
    <xf numFmtId="164" fontId="2" fillId="35" borderId="32" xfId="0" applyNumberFormat="1" applyFont="1" applyFill="1" applyBorder="1" applyAlignment="1">
      <alignment vertical="top" wrapText="1"/>
    </xf>
    <xf numFmtId="0" fontId="2" fillId="35" borderId="14" xfId="0" applyFont="1" applyFill="1" applyBorder="1" applyAlignment="1">
      <alignment/>
    </xf>
    <xf numFmtId="0" fontId="2" fillId="35" borderId="12" xfId="0" applyFont="1" applyFill="1" applyBorder="1" applyAlignment="1">
      <alignment/>
    </xf>
    <xf numFmtId="0" fontId="0" fillId="35" borderId="13" xfId="0" applyFill="1" applyBorder="1" applyAlignment="1">
      <alignment/>
    </xf>
    <xf numFmtId="0" fontId="9" fillId="33" borderId="0" xfId="66" applyFont="1" applyFill="1">
      <alignment/>
      <protection/>
    </xf>
    <xf numFmtId="0" fontId="10" fillId="33" borderId="0" xfId="66" applyFont="1" applyFill="1">
      <alignment/>
      <protection/>
    </xf>
    <xf numFmtId="0" fontId="0" fillId="33" borderId="0" xfId="66" applyFill="1">
      <alignment/>
      <protection/>
    </xf>
    <xf numFmtId="0" fontId="11" fillId="33" borderId="29" xfId="66" applyFont="1" applyFill="1" applyBorder="1">
      <alignment/>
      <protection/>
    </xf>
    <xf numFmtId="0" fontId="11" fillId="33" borderId="33" xfId="66" applyFont="1" applyFill="1" applyBorder="1">
      <alignment/>
      <protection/>
    </xf>
    <xf numFmtId="0" fontId="11" fillId="33" borderId="18" xfId="66" applyFont="1" applyFill="1" applyBorder="1">
      <alignment/>
      <protection/>
    </xf>
    <xf numFmtId="0" fontId="11" fillId="33" borderId="21" xfId="66" applyFont="1" applyFill="1" applyBorder="1">
      <alignment/>
      <protection/>
    </xf>
    <xf numFmtId="0" fontId="11" fillId="33" borderId="23" xfId="66" applyFont="1" applyFill="1" applyBorder="1">
      <alignment/>
      <protection/>
    </xf>
    <xf numFmtId="0" fontId="11" fillId="33" borderId="27" xfId="66" applyFont="1" applyFill="1" applyBorder="1">
      <alignment/>
      <protection/>
    </xf>
    <xf numFmtId="164" fontId="0" fillId="0" borderId="12" xfId="0" applyNumberFormat="1" applyFill="1" applyBorder="1" applyAlignment="1">
      <alignment vertical="top" wrapText="1"/>
    </xf>
    <xf numFmtId="164" fontId="0" fillId="0" borderId="14" xfId="0" applyNumberFormat="1" applyFill="1" applyBorder="1" applyAlignment="1">
      <alignment vertical="top" wrapText="1"/>
    </xf>
    <xf numFmtId="164" fontId="0" fillId="0" borderId="13" xfId="0" applyNumberFormat="1" applyFill="1" applyBorder="1" applyAlignment="1">
      <alignment vertical="top" wrapText="1"/>
    </xf>
    <xf numFmtId="164" fontId="12" fillId="0" borderId="20" xfId="0" applyNumberFormat="1" applyFont="1" applyFill="1" applyBorder="1" applyAlignment="1">
      <alignment vertical="top" wrapText="1"/>
    </xf>
    <xf numFmtId="164" fontId="12" fillId="0" borderId="19" xfId="0" applyNumberFormat="1" applyFont="1" applyFill="1" applyBorder="1" applyAlignment="1">
      <alignment vertical="top" wrapText="1"/>
    </xf>
    <xf numFmtId="164" fontId="12" fillId="0" borderId="21" xfId="0" applyNumberFormat="1" applyFont="1" applyFill="1" applyBorder="1" applyAlignment="1">
      <alignment vertical="top" wrapText="1"/>
    </xf>
    <xf numFmtId="14" fontId="0" fillId="0" borderId="18" xfId="0" applyNumberFormat="1" applyFill="1" applyBorder="1" applyAlignment="1">
      <alignment vertical="top" wrapText="1"/>
    </xf>
    <xf numFmtId="0" fontId="0" fillId="34" borderId="13" xfId="0" applyFont="1" applyFill="1" applyBorder="1" applyAlignment="1">
      <alignment horizontal="center" vertical="top" wrapText="1"/>
    </xf>
    <xf numFmtId="0" fontId="0" fillId="33" borderId="0" xfId="0" applyFill="1" applyAlignment="1">
      <alignment vertical="top"/>
    </xf>
    <xf numFmtId="164" fontId="12" fillId="0" borderId="19" xfId="59" applyNumberFormat="1" applyFont="1" applyFill="1" applyBorder="1" applyAlignment="1">
      <alignment vertical="top"/>
      <protection/>
    </xf>
    <xf numFmtId="14" fontId="0" fillId="36" borderId="18" xfId="0" applyNumberFormat="1" applyFill="1" applyBorder="1" applyAlignment="1">
      <alignment vertical="top" wrapText="1"/>
    </xf>
    <xf numFmtId="0" fontId="0" fillId="36" borderId="19" xfId="0" applyFill="1" applyBorder="1" applyAlignment="1">
      <alignment vertical="top" wrapText="1"/>
    </xf>
    <xf numFmtId="164" fontId="12" fillId="36" borderId="20" xfId="0" applyNumberFormat="1" applyFont="1" applyFill="1" applyBorder="1" applyAlignment="1">
      <alignment vertical="top" wrapText="1"/>
    </xf>
    <xf numFmtId="164" fontId="12" fillId="36" borderId="19" xfId="0" applyNumberFormat="1" applyFont="1" applyFill="1" applyBorder="1" applyAlignment="1">
      <alignment vertical="top" wrapText="1"/>
    </xf>
    <xf numFmtId="164" fontId="12" fillId="36" borderId="21" xfId="0" applyNumberFormat="1" applyFont="1" applyFill="1" applyBorder="1" applyAlignment="1">
      <alignment vertical="top" wrapText="1"/>
    </xf>
    <xf numFmtId="164" fontId="2" fillId="36" borderId="22" xfId="0" applyNumberFormat="1" applyFont="1" applyFill="1" applyBorder="1" applyAlignment="1">
      <alignment vertical="top" wrapText="1"/>
    </xf>
    <xf numFmtId="0" fontId="13" fillId="36" borderId="19" xfId="59" applyFont="1" applyFill="1" applyBorder="1" applyAlignment="1">
      <alignment vertical="top" wrapText="1"/>
      <protection/>
    </xf>
    <xf numFmtId="164" fontId="12" fillId="36" borderId="19" xfId="59" applyNumberFormat="1" applyFont="1" applyFill="1" applyBorder="1" applyAlignment="1">
      <alignment vertical="top"/>
      <protection/>
    </xf>
    <xf numFmtId="0" fontId="13" fillId="36" borderId="0" xfId="62" applyFont="1" applyFill="1" applyBorder="1" applyAlignment="1">
      <alignment vertical="top" wrapText="1"/>
      <protection/>
    </xf>
    <xf numFmtId="0" fontId="0" fillId="0" borderId="0" xfId="0" applyFont="1" applyFill="1" applyBorder="1" applyAlignment="1">
      <alignment vertical="top" wrapText="1"/>
    </xf>
    <xf numFmtId="0" fontId="0" fillId="36" borderId="0" xfId="0" applyFont="1" applyFill="1" applyBorder="1" applyAlignment="1">
      <alignment vertical="top" wrapText="1"/>
    </xf>
    <xf numFmtId="0" fontId="0" fillId="0" borderId="0" xfId="0" applyFill="1" applyAlignment="1">
      <alignment/>
    </xf>
    <xf numFmtId="0" fontId="13" fillId="0" borderId="19" xfId="59" applyFont="1" applyFill="1" applyBorder="1" applyAlignment="1">
      <alignment vertical="top" wrapText="1"/>
      <protection/>
    </xf>
    <xf numFmtId="0" fontId="7" fillId="33" borderId="0" xfId="54" applyFill="1" applyAlignment="1" applyProtection="1">
      <alignment/>
      <protection/>
    </xf>
    <xf numFmtId="0" fontId="14" fillId="35" borderId="14" xfId="0" applyFont="1" applyFill="1" applyBorder="1" applyAlignment="1">
      <alignment/>
    </xf>
    <xf numFmtId="0" fontId="14" fillId="35" borderId="12" xfId="0" applyFont="1" applyFill="1" applyBorder="1" applyAlignment="1">
      <alignment/>
    </xf>
    <xf numFmtId="0" fontId="15" fillId="35" borderId="13" xfId="0" applyFont="1" applyFill="1" applyBorder="1" applyAlignment="1">
      <alignment/>
    </xf>
    <xf numFmtId="0" fontId="0" fillId="33" borderId="0" xfId="0" applyFont="1" applyFill="1" applyAlignment="1">
      <alignment/>
    </xf>
    <xf numFmtId="0" fontId="0" fillId="0" borderId="19" xfId="0" applyFill="1" applyBorder="1" applyAlignment="1">
      <alignment wrapText="1"/>
    </xf>
    <xf numFmtId="0" fontId="0" fillId="0" borderId="0" xfId="0" applyFill="1" applyBorder="1" applyAlignment="1">
      <alignment wrapText="1"/>
    </xf>
    <xf numFmtId="0" fontId="0" fillId="0" borderId="18" xfId="0" applyFill="1" applyBorder="1" applyAlignment="1">
      <alignment wrapText="1"/>
    </xf>
    <xf numFmtId="0" fontId="0" fillId="0" borderId="20" xfId="0" applyFill="1" applyBorder="1" applyAlignment="1">
      <alignment horizontal="center" vertical="top" wrapText="1"/>
    </xf>
    <xf numFmtId="0" fontId="0" fillId="0" borderId="19" xfId="0" applyFill="1" applyBorder="1" applyAlignment="1">
      <alignment horizontal="center" vertical="top" wrapText="1"/>
    </xf>
    <xf numFmtId="0" fontId="0" fillId="0" borderId="21" xfId="0" applyFont="1" applyFill="1" applyBorder="1" applyAlignment="1">
      <alignment horizontal="center" vertical="top" wrapText="1"/>
    </xf>
    <xf numFmtId="164" fontId="12" fillId="36" borderId="19" xfId="0" applyNumberFormat="1" applyFont="1" applyFill="1" applyBorder="1" applyAlignment="1">
      <alignment horizontal="right" vertical="center" wrapText="1"/>
    </xf>
    <xf numFmtId="0" fontId="12" fillId="33" borderId="0" xfId="0" applyFont="1" applyFill="1" applyAlignment="1">
      <alignment/>
    </xf>
    <xf numFmtId="0" fontId="3" fillId="0" borderId="22" xfId="0" applyFont="1" applyFill="1" applyBorder="1" applyAlignment="1">
      <alignment horizontal="center" vertical="top" wrapText="1"/>
    </xf>
    <xf numFmtId="0" fontId="12" fillId="0" borderId="28" xfId="0" applyFont="1" applyFill="1" applyBorder="1" applyAlignment="1">
      <alignment/>
    </xf>
    <xf numFmtId="0" fontId="2" fillId="34" borderId="30" xfId="0" applyFont="1" applyFill="1" applyBorder="1" applyAlignment="1">
      <alignment horizontal="center" vertical="top" wrapText="1"/>
    </xf>
    <xf numFmtId="0" fontId="2" fillId="34" borderId="31" xfId="0" applyFont="1" applyFill="1" applyBorder="1" applyAlignment="1">
      <alignment horizontal="center" vertical="top" wrapText="1"/>
    </xf>
    <xf numFmtId="0" fontId="0" fillId="0" borderId="19" xfId="0" applyFill="1" applyBorder="1" applyAlignment="1">
      <alignment horizontal="center" wrapText="1"/>
    </xf>
    <xf numFmtId="164" fontId="2" fillId="0" borderId="22" xfId="0" applyNumberFormat="1" applyFont="1" applyFill="1" applyBorder="1" applyAlignment="1">
      <alignment horizontal="right" vertical="center" wrapText="1"/>
    </xf>
    <xf numFmtId="0" fontId="0" fillId="33" borderId="0" xfId="0" applyFill="1" applyAlignment="1">
      <alignment horizontal="center"/>
    </xf>
    <xf numFmtId="0" fontId="0" fillId="35" borderId="13" xfId="0" applyFill="1" applyBorder="1" applyAlignment="1">
      <alignment horizontal="center"/>
    </xf>
    <xf numFmtId="0" fontId="0" fillId="0" borderId="24" xfId="0" applyFill="1" applyBorder="1" applyAlignment="1">
      <alignment horizontal="center"/>
    </xf>
    <xf numFmtId="0" fontId="0" fillId="33" borderId="0" xfId="0" applyFill="1" applyAlignment="1">
      <alignment horizontal="left"/>
    </xf>
    <xf numFmtId="0" fontId="2" fillId="34" borderId="16" xfId="0" applyFont="1" applyFill="1" applyBorder="1" applyAlignment="1">
      <alignment horizontal="left"/>
    </xf>
    <xf numFmtId="0" fontId="0" fillId="34" borderId="17" xfId="0" applyFill="1" applyBorder="1" applyAlignment="1">
      <alignment horizontal="left" wrapText="1"/>
    </xf>
    <xf numFmtId="0" fontId="0" fillId="0" borderId="24" xfId="0" applyFill="1" applyBorder="1" applyAlignment="1">
      <alignment horizontal="left"/>
    </xf>
    <xf numFmtId="164" fontId="2" fillId="35" borderId="32" xfId="0" applyNumberFormat="1" applyFont="1" applyFill="1" applyBorder="1" applyAlignment="1">
      <alignment horizontal="right" vertical="top" wrapText="1"/>
    </xf>
    <xf numFmtId="164" fontId="12" fillId="36" borderId="19" xfId="0" applyNumberFormat="1" applyFont="1" applyFill="1" applyBorder="1" applyAlignment="1">
      <alignment horizontal="right" vertical="center" wrapText="1"/>
    </xf>
    <xf numFmtId="164" fontId="12" fillId="36" borderId="19" xfId="0" applyNumberFormat="1" applyFont="1" applyFill="1" applyBorder="1" applyAlignment="1">
      <alignment horizontal="right" vertical="center"/>
    </xf>
    <xf numFmtId="164" fontId="12" fillId="36" borderId="19" xfId="69" applyNumberFormat="1" applyFont="1" applyFill="1" applyBorder="1" applyAlignment="1">
      <alignment horizontal="right" vertical="center"/>
      <protection/>
    </xf>
    <xf numFmtId="164" fontId="12" fillId="36" borderId="19" xfId="73" applyNumberFormat="1" applyFont="1" applyFill="1" applyBorder="1" applyAlignment="1">
      <alignment horizontal="right" vertical="center"/>
      <protection/>
    </xf>
    <xf numFmtId="164" fontId="2" fillId="36" borderId="34" xfId="0" applyNumberFormat="1" applyFont="1" applyFill="1" applyBorder="1" applyAlignment="1">
      <alignment horizontal="right" vertical="center" wrapText="1"/>
    </xf>
    <xf numFmtId="164" fontId="0" fillId="0" borderId="12" xfId="0" applyNumberFormat="1" applyFill="1" applyBorder="1" applyAlignment="1">
      <alignment horizontal="right" vertical="top" wrapText="1"/>
    </xf>
    <xf numFmtId="14" fontId="0" fillId="36" borderId="18" xfId="0" applyNumberFormat="1" applyFill="1" applyBorder="1" applyAlignment="1">
      <alignment horizontal="center" vertical="center" wrapText="1"/>
    </xf>
    <xf numFmtId="0" fontId="0" fillId="36" borderId="19" xfId="69" applyFont="1" applyFill="1" applyBorder="1" applyAlignment="1">
      <alignment vertical="center" wrapText="1"/>
      <protection/>
    </xf>
    <xf numFmtId="0" fontId="0" fillId="36" borderId="19" xfId="69" applyFont="1" applyFill="1" applyBorder="1" applyAlignment="1">
      <alignment vertical="center" wrapText="1"/>
      <protection/>
    </xf>
    <xf numFmtId="14" fontId="0" fillId="0" borderId="18" xfId="0" applyNumberFormat="1" applyFill="1" applyBorder="1" applyAlignment="1">
      <alignment horizontal="center" vertical="center" wrapText="1"/>
    </xf>
    <xf numFmtId="0" fontId="0" fillId="0" borderId="35" xfId="0" applyFill="1" applyBorder="1" applyAlignment="1">
      <alignment vertical="top" wrapText="1"/>
    </xf>
    <xf numFmtId="0" fontId="0" fillId="0" borderId="36" xfId="0" applyFill="1" applyBorder="1" applyAlignment="1">
      <alignment vertical="top" wrapText="1"/>
    </xf>
    <xf numFmtId="164" fontId="0" fillId="0" borderId="26" xfId="0" applyNumberFormat="1" applyFill="1" applyBorder="1" applyAlignment="1">
      <alignment horizontal="right"/>
    </xf>
    <xf numFmtId="164" fontId="0" fillId="0" borderId="24" xfId="0" applyNumberFormat="1" applyFill="1" applyBorder="1" applyAlignment="1">
      <alignment horizontal="right"/>
    </xf>
    <xf numFmtId="164" fontId="0" fillId="0" borderId="27" xfId="0" applyNumberFormat="1" applyFill="1" applyBorder="1" applyAlignment="1">
      <alignment horizontal="right"/>
    </xf>
    <xf numFmtId="164" fontId="0" fillId="0" borderId="37" xfId="0" applyNumberFormat="1" applyFill="1" applyBorder="1" applyAlignment="1">
      <alignment horizontal="right"/>
    </xf>
    <xf numFmtId="0" fontId="3" fillId="33" borderId="0" xfId="0" applyFont="1" applyFill="1" applyAlignment="1">
      <alignment horizontal="left"/>
    </xf>
    <xf numFmtId="164" fontId="2" fillId="0" borderId="34" xfId="0" applyNumberFormat="1" applyFont="1" applyFill="1" applyBorder="1" applyAlignment="1">
      <alignment horizontal="center" vertical="center" wrapText="1"/>
    </xf>
    <xf numFmtId="164" fontId="12" fillId="0" borderId="19" xfId="0" applyNumberFormat="1" applyFont="1" applyFill="1" applyBorder="1" applyAlignment="1">
      <alignment horizontal="center" vertical="center" wrapText="1"/>
    </xf>
    <xf numFmtId="0" fontId="2" fillId="35" borderId="14" xfId="0" applyFont="1" applyFill="1" applyBorder="1" applyAlignment="1">
      <alignment wrapText="1"/>
    </xf>
    <xf numFmtId="0" fontId="3" fillId="33" borderId="0" xfId="0" applyFont="1" applyFill="1" applyAlignment="1">
      <alignment wrapText="1"/>
    </xf>
    <xf numFmtId="0" fontId="2" fillId="34" borderId="15" xfId="0" applyFont="1" applyFill="1" applyBorder="1" applyAlignment="1">
      <alignment horizontal="center" wrapText="1"/>
    </xf>
    <xf numFmtId="0" fontId="0" fillId="0" borderId="38" xfId="0" applyFill="1" applyBorder="1" applyAlignment="1">
      <alignment vertical="top" wrapText="1"/>
    </xf>
    <xf numFmtId="164" fontId="0" fillId="0" borderId="19" xfId="0" applyNumberFormat="1" applyFont="1" applyFill="1" applyBorder="1" applyAlignment="1">
      <alignment horizontal="center" vertical="center" wrapText="1"/>
    </xf>
    <xf numFmtId="164" fontId="12" fillId="36" borderId="19" xfId="0" applyNumberFormat="1" applyFont="1" applyFill="1" applyBorder="1" applyAlignment="1">
      <alignment horizontal="center" vertical="center" wrapText="1"/>
    </xf>
    <xf numFmtId="164" fontId="12" fillId="0" borderId="19" xfId="0" applyNumberFormat="1" applyFont="1" applyFill="1" applyBorder="1" applyAlignment="1">
      <alignment horizontal="center" vertical="center" wrapText="1"/>
    </xf>
    <xf numFmtId="164" fontId="12" fillId="0" borderId="19" xfId="73" applyNumberFormat="1" applyFont="1" applyFill="1" applyBorder="1" applyAlignment="1">
      <alignment horizontal="center" vertical="center" wrapText="1"/>
      <protection/>
    </xf>
    <xf numFmtId="164" fontId="12" fillId="0" borderId="19" xfId="70" applyNumberFormat="1" applyFont="1" applyFill="1" applyBorder="1" applyAlignment="1">
      <alignment horizontal="center" vertical="center" wrapText="1"/>
      <protection/>
    </xf>
    <xf numFmtId="164" fontId="2" fillId="0" borderId="12" xfId="0" applyNumberFormat="1" applyFont="1" applyFill="1" applyBorder="1" applyAlignment="1">
      <alignment horizontal="center" vertical="top" wrapText="1"/>
    </xf>
    <xf numFmtId="164" fontId="2" fillId="0" borderId="12" xfId="0" applyNumberFormat="1" applyFont="1" applyFill="1" applyBorder="1" applyAlignment="1">
      <alignment horizontal="center" vertical="center" wrapText="1"/>
    </xf>
    <xf numFmtId="164" fontId="2" fillId="35" borderId="32" xfId="0" applyNumberFormat="1" applyFont="1" applyFill="1" applyBorder="1" applyAlignment="1">
      <alignment horizontal="center" vertical="center" wrapText="1"/>
    </xf>
    <xf numFmtId="164" fontId="2" fillId="0" borderId="14" xfId="0" applyNumberFormat="1" applyFont="1" applyFill="1" applyBorder="1" applyAlignment="1">
      <alignment horizontal="center" vertical="top" wrapText="1"/>
    </xf>
    <xf numFmtId="164" fontId="2" fillId="0" borderId="14" xfId="0" applyNumberFormat="1" applyFont="1" applyFill="1" applyBorder="1" applyAlignment="1">
      <alignment horizontal="center" vertical="center" wrapText="1"/>
    </xf>
    <xf numFmtId="164" fontId="2" fillId="0" borderId="13" xfId="0" applyNumberFormat="1" applyFont="1" applyFill="1" applyBorder="1" applyAlignment="1">
      <alignment horizontal="center" vertical="center" wrapText="1"/>
    </xf>
    <xf numFmtId="164" fontId="2" fillId="36" borderId="22" xfId="0" applyNumberFormat="1" applyFont="1" applyFill="1" applyBorder="1" applyAlignment="1">
      <alignment horizontal="center" vertical="center" wrapText="1"/>
    </xf>
    <xf numFmtId="164" fontId="2" fillId="0" borderId="22" xfId="0" applyNumberFormat="1" applyFont="1" applyFill="1" applyBorder="1" applyAlignment="1">
      <alignment horizontal="center" vertical="center" wrapText="1"/>
    </xf>
    <xf numFmtId="164" fontId="13" fillId="0" borderId="19" xfId="59" applyNumberFormat="1" applyFont="1" applyFill="1" applyBorder="1" applyAlignment="1">
      <alignment horizontal="center" vertical="center" wrapText="1"/>
      <protection/>
    </xf>
    <xf numFmtId="164" fontId="2" fillId="0" borderId="32" xfId="0" applyNumberFormat="1" applyFont="1" applyFill="1" applyBorder="1" applyAlignment="1">
      <alignment horizontal="center" vertical="center" wrapText="1"/>
    </xf>
    <xf numFmtId="0" fontId="2" fillId="0" borderId="22" xfId="0" applyFont="1" applyFill="1" applyBorder="1" applyAlignment="1">
      <alignment horizontal="center" vertical="top" wrapText="1"/>
    </xf>
    <xf numFmtId="0" fontId="0" fillId="0" borderId="38" xfId="0" applyFill="1" applyBorder="1" applyAlignment="1">
      <alignment horizontal="center" vertical="top" wrapText="1"/>
    </xf>
    <xf numFmtId="0" fontId="0" fillId="0" borderId="38" xfId="0" applyFill="1" applyBorder="1" applyAlignment="1">
      <alignment wrapText="1"/>
    </xf>
    <xf numFmtId="14" fontId="0" fillId="0" borderId="39" xfId="0" applyNumberFormat="1" applyFill="1" applyBorder="1" applyAlignment="1">
      <alignment horizontal="center" vertical="center" wrapText="1"/>
    </xf>
    <xf numFmtId="0" fontId="0" fillId="0" borderId="38" xfId="0" applyFont="1" applyFill="1" applyBorder="1" applyAlignment="1">
      <alignment horizontal="center" vertical="top" wrapText="1"/>
    </xf>
    <xf numFmtId="14" fontId="0" fillId="0" borderId="18" xfId="0" applyNumberFormat="1" applyFont="1" applyFill="1" applyBorder="1" applyAlignment="1">
      <alignment horizontal="left" vertical="center" wrapText="1"/>
    </xf>
    <xf numFmtId="0" fontId="13" fillId="37" borderId="19" xfId="70" applyFont="1" applyFill="1" applyBorder="1" applyAlignment="1">
      <alignment horizontal="center" vertical="center" wrapText="1"/>
      <protection/>
    </xf>
    <xf numFmtId="14" fontId="0" fillId="0" borderId="18" xfId="0" applyNumberFormat="1" applyFont="1" applyFill="1" applyBorder="1" applyAlignment="1">
      <alignment horizontal="center" vertical="center" wrapText="1"/>
    </xf>
    <xf numFmtId="164" fontId="12" fillId="36" borderId="19" xfId="71" applyNumberFormat="1" applyFont="1" applyFill="1" applyBorder="1" applyAlignment="1">
      <alignment horizontal="center" vertical="center" wrapText="1"/>
      <protection/>
    </xf>
    <xf numFmtId="164" fontId="12" fillId="0" borderId="19" xfId="71" applyNumberFormat="1" applyFont="1" applyFill="1" applyBorder="1" applyAlignment="1">
      <alignment horizontal="center" vertical="center" wrapText="1"/>
      <protection/>
    </xf>
    <xf numFmtId="164" fontId="12" fillId="36" borderId="19" xfId="70" applyNumberFormat="1" applyFont="1" applyFill="1" applyBorder="1" applyAlignment="1">
      <alignment horizontal="center" vertical="center" wrapText="1"/>
      <protection/>
    </xf>
    <xf numFmtId="164" fontId="13" fillId="0" borderId="19" xfId="73" applyNumberFormat="1" applyFont="1" applyFill="1" applyBorder="1" applyAlignment="1">
      <alignment horizontal="center" vertical="center" wrapText="1"/>
      <protection/>
    </xf>
    <xf numFmtId="164" fontId="13" fillId="36" borderId="19" xfId="70" applyNumberFormat="1" applyFont="1" applyFill="1" applyBorder="1" applyAlignment="1">
      <alignment horizontal="center" vertical="center" wrapText="1"/>
      <protection/>
    </xf>
    <xf numFmtId="164" fontId="13" fillId="0" borderId="19" xfId="70" applyNumberFormat="1" applyFont="1" applyFill="1" applyBorder="1" applyAlignment="1">
      <alignment horizontal="center" vertical="center" wrapText="1"/>
      <protection/>
    </xf>
    <xf numFmtId="0" fontId="13" fillId="0" borderId="17" xfId="73" applyFont="1" applyFill="1" applyBorder="1" applyAlignment="1">
      <alignment/>
      <protection/>
    </xf>
    <xf numFmtId="164" fontId="13" fillId="0" borderId="17" xfId="73" applyNumberFormat="1" applyFont="1" applyFill="1" applyBorder="1" applyAlignment="1">
      <alignment horizontal="center" vertical="center"/>
      <protection/>
    </xf>
    <xf numFmtId="164" fontId="12" fillId="0" borderId="17" xfId="73" applyNumberFormat="1" applyFont="1" applyFill="1" applyBorder="1" applyAlignment="1">
      <alignment horizontal="right" vertical="center" wrapText="1"/>
      <protection/>
    </xf>
    <xf numFmtId="164" fontId="12" fillId="0" borderId="17" xfId="70" applyNumberFormat="1" applyFont="1" applyFill="1" applyBorder="1" applyAlignment="1">
      <alignment horizontal="right" vertical="center" wrapText="1"/>
      <protection/>
    </xf>
    <xf numFmtId="164" fontId="0" fillId="0" borderId="19" xfId="75" applyNumberFormat="1" applyFont="1" applyFill="1" applyBorder="1" applyAlignment="1">
      <alignment horizontal="center" vertical="center" wrapText="1"/>
      <protection/>
    </xf>
    <xf numFmtId="164" fontId="5" fillId="36" borderId="19" xfId="70" applyNumberFormat="1" applyFont="1" applyFill="1" applyBorder="1" applyAlignment="1">
      <alignment horizontal="center" vertical="center" wrapText="1"/>
      <protection/>
    </xf>
    <xf numFmtId="164" fontId="5" fillId="36" borderId="19" xfId="0" applyNumberFormat="1" applyFont="1" applyFill="1" applyBorder="1" applyAlignment="1">
      <alignment horizontal="center" vertical="center" wrapText="1"/>
    </xf>
    <xf numFmtId="164" fontId="5" fillId="36" borderId="19" xfId="73" applyNumberFormat="1" applyFont="1" applyFill="1" applyBorder="1" applyAlignment="1">
      <alignment horizontal="center" vertical="center" wrapText="1"/>
      <protection/>
    </xf>
    <xf numFmtId="0" fontId="13" fillId="0" borderId="19" xfId="70" applyFont="1" applyFill="1" applyBorder="1" applyAlignment="1">
      <alignment horizontal="left" vertical="center" wrapText="1"/>
      <protection/>
    </xf>
    <xf numFmtId="164" fontId="0" fillId="0" borderId="26" xfId="0" applyNumberFormat="1" applyFill="1" applyBorder="1" applyAlignment="1">
      <alignment/>
    </xf>
    <xf numFmtId="164" fontId="0" fillId="0" borderId="24" xfId="0" applyNumberFormat="1" applyFill="1" applyBorder="1" applyAlignment="1">
      <alignment/>
    </xf>
    <xf numFmtId="164" fontId="0" fillId="0" borderId="27" xfId="0" applyNumberFormat="1" applyFill="1" applyBorder="1" applyAlignment="1">
      <alignment/>
    </xf>
    <xf numFmtId="0" fontId="13" fillId="37" borderId="19" xfId="70" applyFont="1" applyFill="1" applyBorder="1" applyAlignment="1">
      <alignment horizontal="left" vertical="center" wrapText="1"/>
      <protection/>
    </xf>
    <xf numFmtId="0" fontId="13" fillId="0" borderId="19" xfId="73" applyFont="1" applyFill="1" applyBorder="1" applyAlignment="1">
      <alignment horizontal="left" vertical="center" wrapText="1"/>
      <protection/>
    </xf>
    <xf numFmtId="164" fontId="13" fillId="37" borderId="19" xfId="70" applyNumberFormat="1" applyFont="1" applyFill="1" applyBorder="1" applyAlignment="1">
      <alignment horizontal="center" vertical="center" wrapText="1"/>
      <protection/>
    </xf>
    <xf numFmtId="164" fontId="0" fillId="36" borderId="19" xfId="73" applyNumberFormat="1" applyFont="1" applyFill="1" applyBorder="1" applyAlignment="1">
      <alignment horizontal="center" vertical="center" wrapText="1"/>
      <protection/>
    </xf>
    <xf numFmtId="164" fontId="0" fillId="0" borderId="19" xfId="73" applyNumberFormat="1" applyFont="1" applyFill="1" applyBorder="1" applyAlignment="1">
      <alignment horizontal="center" vertical="center" wrapText="1"/>
      <protection/>
    </xf>
    <xf numFmtId="164" fontId="13" fillId="0" borderId="17" xfId="73" applyNumberFormat="1" applyFont="1" applyFill="1" applyBorder="1" applyAlignment="1">
      <alignment/>
      <protection/>
    </xf>
    <xf numFmtId="14" fontId="0" fillId="0" borderId="18" xfId="0" applyNumberFormat="1" applyFill="1" applyBorder="1" applyAlignment="1">
      <alignment horizontal="left" vertical="center" wrapText="1"/>
    </xf>
    <xf numFmtId="164" fontId="0" fillId="0" borderId="37" xfId="0" applyNumberFormat="1" applyFill="1" applyBorder="1" applyAlignment="1">
      <alignment/>
    </xf>
    <xf numFmtId="164" fontId="13" fillId="0" borderId="19" xfId="63" applyNumberFormat="1" applyFont="1" applyFill="1" applyBorder="1" applyAlignment="1">
      <alignment horizontal="center" vertical="center" wrapText="1"/>
      <protection/>
    </xf>
    <xf numFmtId="0" fontId="13" fillId="0" borderId="19" xfId="63" applyFont="1" applyFill="1" applyBorder="1" applyAlignment="1">
      <alignment horizontal="left" vertical="center" wrapText="1"/>
      <protection/>
    </xf>
    <xf numFmtId="0" fontId="13" fillId="0" borderId="19" xfId="75" applyFont="1" applyFill="1" applyBorder="1" applyAlignment="1">
      <alignment horizontal="left" vertical="center" wrapText="1"/>
      <protection/>
    </xf>
    <xf numFmtId="164" fontId="13" fillId="0" borderId="19" xfId="75" applyNumberFormat="1" applyFont="1" applyFill="1" applyBorder="1" applyAlignment="1">
      <alignment horizontal="center" vertical="center" wrapText="1"/>
      <protection/>
    </xf>
    <xf numFmtId="0" fontId="0" fillId="37" borderId="19" xfId="70" applyFont="1" applyFill="1" applyBorder="1" applyAlignment="1">
      <alignment horizontal="center" vertical="center" wrapText="1"/>
      <protection/>
    </xf>
    <xf numFmtId="164" fontId="0" fillId="37" borderId="19" xfId="70" applyNumberFormat="1" applyFont="1" applyFill="1" applyBorder="1" applyAlignment="1">
      <alignment horizontal="center" vertical="center" wrapText="1"/>
      <protection/>
    </xf>
    <xf numFmtId="0" fontId="0" fillId="34" borderId="18" xfId="0" applyFill="1" applyBorder="1" applyAlignment="1">
      <alignment wrapText="1"/>
    </xf>
    <xf numFmtId="0" fontId="2" fillId="34" borderId="19" xfId="0" applyFont="1" applyFill="1" applyBorder="1" applyAlignment="1">
      <alignment horizontal="center" wrapText="1"/>
    </xf>
    <xf numFmtId="0" fontId="2" fillId="34" borderId="22" xfId="0" applyFont="1" applyFill="1" applyBorder="1" applyAlignment="1">
      <alignment horizontal="center" vertical="top" wrapText="1"/>
    </xf>
    <xf numFmtId="164" fontId="12" fillId="38" borderId="19" xfId="0" applyNumberFormat="1" applyFont="1" applyFill="1" applyBorder="1" applyAlignment="1">
      <alignment horizontal="center" vertical="center" wrapText="1"/>
    </xf>
    <xf numFmtId="164" fontId="2" fillId="38" borderId="34" xfId="0" applyNumberFormat="1" applyFont="1" applyFill="1" applyBorder="1" applyAlignment="1">
      <alignment horizontal="center" vertical="center" wrapText="1"/>
    </xf>
    <xf numFmtId="164" fontId="0" fillId="38" borderId="19" xfId="0" applyNumberFormat="1" applyFont="1" applyFill="1" applyBorder="1" applyAlignment="1">
      <alignment horizontal="center" vertical="center" wrapText="1"/>
    </xf>
    <xf numFmtId="14" fontId="0" fillId="38" borderId="39" xfId="0" applyNumberFormat="1" applyFill="1" applyBorder="1" applyAlignment="1">
      <alignment horizontal="center" vertical="center" wrapText="1"/>
    </xf>
    <xf numFmtId="164" fontId="2" fillId="39" borderId="32" xfId="0" applyNumberFormat="1" applyFont="1" applyFill="1" applyBorder="1" applyAlignment="1">
      <alignment horizontal="center" vertical="center" wrapText="1"/>
    </xf>
    <xf numFmtId="0" fontId="13" fillId="0" borderId="38" xfId="63" applyFont="1" applyFill="1" applyBorder="1" applyAlignment="1">
      <alignment/>
      <protection/>
    </xf>
    <xf numFmtId="14" fontId="0" fillId="38" borderId="10" xfId="0" applyNumberFormat="1" applyFont="1" applyFill="1" applyBorder="1" applyAlignment="1">
      <alignment horizontal="center" vertical="center" wrapText="1"/>
    </xf>
    <xf numFmtId="0" fontId="13" fillId="38" borderId="17" xfId="63" applyFont="1" applyFill="1" applyBorder="1" applyAlignment="1">
      <alignment/>
      <protection/>
    </xf>
    <xf numFmtId="0" fontId="13" fillId="38" borderId="17" xfId="63" applyFont="1" applyFill="1" applyBorder="1" applyAlignment="1">
      <alignment horizontal="left" vertical="center" wrapText="1"/>
      <protection/>
    </xf>
    <xf numFmtId="164" fontId="13" fillId="38" borderId="19" xfId="59" applyNumberFormat="1" applyFont="1" applyFill="1" applyBorder="1" applyAlignment="1">
      <alignment horizontal="center" vertical="center" wrapText="1"/>
      <protection/>
    </xf>
    <xf numFmtId="164" fontId="13" fillId="38" borderId="19" xfId="63" applyNumberFormat="1" applyFont="1" applyFill="1" applyBorder="1" applyAlignment="1">
      <alignment horizontal="center" vertical="center" wrapText="1"/>
      <protection/>
    </xf>
    <xf numFmtId="0" fontId="13" fillId="38" borderId="19" xfId="75" applyFont="1" applyFill="1" applyBorder="1" applyAlignment="1">
      <alignment/>
      <protection/>
    </xf>
    <xf numFmtId="0" fontId="13" fillId="38" borderId="19" xfId="75" applyFont="1" applyFill="1" applyBorder="1" applyAlignment="1">
      <alignment wrapText="1"/>
      <protection/>
    </xf>
    <xf numFmtId="164" fontId="13" fillId="38" borderId="19" xfId="75" applyNumberFormat="1" applyFont="1" applyFill="1" applyBorder="1" applyAlignment="1">
      <alignment horizontal="center" vertical="center" wrapText="1"/>
      <protection/>
    </xf>
    <xf numFmtId="164" fontId="0" fillId="38" borderId="19" xfId="75" applyNumberFormat="1" applyFont="1" applyFill="1" applyBorder="1" applyAlignment="1">
      <alignment horizontal="center" vertical="center" wrapText="1"/>
      <protection/>
    </xf>
    <xf numFmtId="165" fontId="13" fillId="38" borderId="19" xfId="75" applyNumberFormat="1" applyFont="1" applyFill="1" applyBorder="1" applyAlignment="1">
      <alignment/>
      <protection/>
    </xf>
    <xf numFmtId="164" fontId="2" fillId="0" borderId="32" xfId="0" applyNumberFormat="1" applyFont="1" applyFill="1" applyBorder="1" applyAlignment="1">
      <alignment horizontal="center" vertical="top" wrapText="1"/>
    </xf>
    <xf numFmtId="0" fontId="0" fillId="34" borderId="13" xfId="0" applyFont="1" applyFill="1" applyBorder="1" applyAlignment="1">
      <alignment horizontal="center" vertical="top" wrapText="1"/>
    </xf>
    <xf numFmtId="0" fontId="13" fillId="0" borderId="38" xfId="0" applyFont="1" applyFill="1" applyBorder="1" applyAlignment="1">
      <alignment horizontal="left" vertical="center" wrapText="1"/>
    </xf>
    <xf numFmtId="0" fontId="13" fillId="0" borderId="19" xfId="0" applyFont="1" applyFill="1" applyBorder="1" applyAlignment="1">
      <alignment horizontal="left" vertical="center" wrapText="1"/>
    </xf>
    <xf numFmtId="14" fontId="0" fillId="40" borderId="18" xfId="0" applyNumberFormat="1" applyFill="1" applyBorder="1" applyAlignment="1">
      <alignment horizontal="left" vertical="center" wrapText="1"/>
    </xf>
    <xf numFmtId="0" fontId="0" fillId="40" borderId="0" xfId="0" applyFill="1" applyAlignment="1">
      <alignment/>
    </xf>
    <xf numFmtId="0" fontId="0" fillId="40" borderId="0" xfId="0" applyFill="1" applyAlignment="1">
      <alignment wrapText="1"/>
    </xf>
    <xf numFmtId="0" fontId="2" fillId="40" borderId="29" xfId="0" applyFont="1" applyFill="1" applyBorder="1" applyAlignment="1">
      <alignment horizontal="center"/>
    </xf>
    <xf numFmtId="0" fontId="0" fillId="40" borderId="10" xfId="0" applyFill="1" applyBorder="1" applyAlignment="1">
      <alignment wrapText="1"/>
    </xf>
    <xf numFmtId="0" fontId="0" fillId="40" borderId="35" xfId="0" applyFill="1" applyBorder="1" applyAlignment="1">
      <alignment vertical="top" wrapText="1"/>
    </xf>
    <xf numFmtId="0" fontId="0" fillId="40" borderId="23" xfId="0" applyFill="1" applyBorder="1" applyAlignment="1">
      <alignment/>
    </xf>
    <xf numFmtId="0" fontId="13" fillId="40" borderId="19" xfId="0" applyFont="1" applyFill="1" applyBorder="1" applyAlignment="1">
      <alignment horizontal="left" vertical="center" wrapText="1"/>
    </xf>
    <xf numFmtId="0" fontId="0" fillId="40" borderId="35" xfId="0" applyFill="1" applyBorder="1" applyAlignment="1">
      <alignment horizontal="center" vertical="center" wrapText="1"/>
    </xf>
    <xf numFmtId="0" fontId="0" fillId="40" borderId="38" xfId="0" applyFill="1" applyBorder="1" applyAlignment="1">
      <alignment horizontal="center" vertical="center" wrapText="1"/>
    </xf>
    <xf numFmtId="0" fontId="0" fillId="40" borderId="36" xfId="0" applyFill="1" applyBorder="1" applyAlignment="1">
      <alignment horizontal="center" vertical="center" wrapText="1"/>
    </xf>
    <xf numFmtId="0" fontId="0" fillId="40" borderId="25" xfId="0" applyFill="1" applyBorder="1" applyAlignment="1">
      <alignment/>
    </xf>
    <xf numFmtId="0" fontId="0" fillId="40" borderId="36" xfId="0" applyFill="1" applyBorder="1" applyAlignment="1">
      <alignment vertical="top" wrapText="1"/>
    </xf>
    <xf numFmtId="0" fontId="0" fillId="40" borderId="24" xfId="0" applyFill="1" applyBorder="1" applyAlignment="1">
      <alignment/>
    </xf>
    <xf numFmtId="0" fontId="0" fillId="40" borderId="38" xfId="0" applyFill="1" applyBorder="1" applyAlignment="1">
      <alignment vertical="top" wrapText="1"/>
    </xf>
    <xf numFmtId="0" fontId="0" fillId="40" borderId="25" xfId="0" applyFill="1" applyBorder="1" applyAlignment="1">
      <alignment vertical="top" wrapText="1"/>
    </xf>
    <xf numFmtId="164" fontId="12" fillId="0" borderId="19" xfId="0" applyNumberFormat="1" applyFont="1" applyFill="1" applyBorder="1" applyAlignment="1">
      <alignment horizontal="right" vertical="center" wrapText="1"/>
    </xf>
    <xf numFmtId="0" fontId="13" fillId="38" borderId="38" xfId="0" applyFont="1" applyFill="1" applyBorder="1" applyAlignment="1">
      <alignment horizontal="left" vertical="center" wrapText="1"/>
    </xf>
    <xf numFmtId="0" fontId="2" fillId="34" borderId="29"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30" xfId="0" applyFont="1" applyFill="1" applyBorder="1" applyAlignment="1">
      <alignment horizontal="center" vertical="center" wrapText="1"/>
    </xf>
    <xf numFmtId="0" fontId="0" fillId="34" borderId="10"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3"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0" fillId="40" borderId="40" xfId="0" applyFill="1" applyBorder="1" applyAlignment="1">
      <alignment vertical="top" wrapText="1"/>
    </xf>
    <xf numFmtId="0" fontId="0" fillId="40" borderId="25" xfId="0" applyFill="1" applyBorder="1" applyAlignment="1">
      <alignment wrapText="1"/>
    </xf>
    <xf numFmtId="0" fontId="54" fillId="33" borderId="0" xfId="0" applyFont="1" applyFill="1" applyAlignment="1">
      <alignment wrapText="1"/>
    </xf>
    <xf numFmtId="0" fontId="54" fillId="40" borderId="0" xfId="0" applyFont="1" applyFill="1" applyBorder="1" applyAlignment="1">
      <alignment/>
    </xf>
    <xf numFmtId="164" fontId="54" fillId="0" borderId="0" xfId="0" applyNumberFormat="1" applyFont="1" applyFill="1" applyBorder="1" applyAlignment="1">
      <alignment/>
    </xf>
    <xf numFmtId="0" fontId="55" fillId="0" borderId="0" xfId="0" applyFont="1" applyAlignment="1">
      <alignment/>
    </xf>
    <xf numFmtId="0" fontId="0" fillId="33" borderId="0" xfId="0" applyFont="1" applyFill="1" applyAlignment="1">
      <alignment/>
    </xf>
    <xf numFmtId="0" fontId="56" fillId="33" borderId="0" xfId="0" applyFont="1" applyFill="1" applyAlignment="1">
      <alignment/>
    </xf>
    <xf numFmtId="0" fontId="3" fillId="33" borderId="0" xfId="0" applyFont="1" applyFill="1" applyAlignment="1">
      <alignment horizontal="center"/>
    </xf>
    <xf numFmtId="0" fontId="13"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164" fontId="0" fillId="0" borderId="19" xfId="0" applyNumberFormat="1" applyFont="1" applyFill="1" applyBorder="1" applyAlignment="1">
      <alignment horizontal="right" vertical="center" wrapText="1"/>
    </xf>
    <xf numFmtId="0" fontId="2" fillId="34" borderId="17" xfId="0" applyFont="1" applyFill="1" applyBorder="1" applyAlignment="1">
      <alignment horizontal="center" vertical="top" wrapText="1"/>
    </xf>
    <xf numFmtId="14" fontId="0" fillId="40" borderId="18" xfId="0" applyNumberFormat="1" applyFont="1" applyFill="1" applyBorder="1" applyAlignment="1">
      <alignment horizontal="left" vertical="center" wrapText="1"/>
    </xf>
    <xf numFmtId="0" fontId="2" fillId="34" borderId="33" xfId="0" applyFont="1" applyFill="1" applyBorder="1" applyAlignment="1">
      <alignment horizontal="center"/>
    </xf>
    <xf numFmtId="0" fontId="2" fillId="34" borderId="15" xfId="0" applyFont="1" applyFill="1" applyBorder="1" applyAlignment="1">
      <alignment horizontal="center" vertical="center"/>
    </xf>
    <xf numFmtId="0" fontId="0" fillId="40" borderId="0" xfId="58" applyFill="1">
      <alignment/>
      <protection/>
    </xf>
    <xf numFmtId="0" fontId="0" fillId="33" borderId="0" xfId="58" applyFill="1" applyAlignment="1">
      <alignment horizontal="center"/>
      <protection/>
    </xf>
    <xf numFmtId="0" fontId="0" fillId="33" borderId="0" xfId="58" applyFill="1" applyAlignment="1">
      <alignment wrapText="1"/>
      <protection/>
    </xf>
    <xf numFmtId="0" fontId="0" fillId="40" borderId="0" xfId="58" applyFill="1" applyAlignment="1">
      <alignment wrapText="1"/>
      <protection/>
    </xf>
    <xf numFmtId="0" fontId="0" fillId="0" borderId="28" xfId="58" applyFill="1" applyBorder="1">
      <alignment/>
      <protection/>
    </xf>
    <xf numFmtId="0" fontId="0" fillId="0" borderId="24" xfId="58" applyFill="1" applyBorder="1">
      <alignment/>
      <protection/>
    </xf>
    <xf numFmtId="0" fontId="0" fillId="0" borderId="27" xfId="58" applyFill="1" applyBorder="1">
      <alignment/>
      <protection/>
    </xf>
    <xf numFmtId="0" fontId="0" fillId="0" borderId="26" xfId="58" applyFill="1" applyBorder="1">
      <alignment/>
      <protection/>
    </xf>
    <xf numFmtId="0" fontId="0" fillId="40" borderId="24" xfId="58" applyFill="1" applyBorder="1">
      <alignment/>
      <protection/>
    </xf>
    <xf numFmtId="0" fontId="0" fillId="40" borderId="23" xfId="58" applyFill="1" applyBorder="1">
      <alignment/>
      <protection/>
    </xf>
    <xf numFmtId="0" fontId="0" fillId="40" borderId="36" xfId="58" applyFill="1" applyBorder="1" applyAlignment="1">
      <alignment vertical="top" wrapText="1"/>
      <protection/>
    </xf>
    <xf numFmtId="0" fontId="0" fillId="40" borderId="38" xfId="58" applyFill="1" applyBorder="1" applyAlignment="1">
      <alignment vertical="top" wrapText="1"/>
      <protection/>
    </xf>
    <xf numFmtId="0" fontId="0" fillId="40" borderId="35" xfId="58" applyFill="1" applyBorder="1" applyAlignment="1">
      <alignment vertical="top" wrapText="1"/>
      <protection/>
    </xf>
    <xf numFmtId="0" fontId="13" fillId="40" borderId="19" xfId="58" applyFont="1" applyFill="1" applyBorder="1" applyAlignment="1">
      <alignment horizontal="left" vertical="center" wrapText="1"/>
      <protection/>
    </xf>
    <xf numFmtId="0" fontId="13" fillId="0" borderId="19" xfId="58" applyFont="1" applyFill="1" applyBorder="1" applyAlignment="1">
      <alignment horizontal="left" vertical="center" wrapText="1"/>
      <protection/>
    </xf>
    <xf numFmtId="0" fontId="2" fillId="34" borderId="31" xfId="58" applyFont="1" applyFill="1" applyBorder="1" applyAlignment="1">
      <alignment horizontal="center" vertical="top" wrapText="1"/>
      <protection/>
    </xf>
    <xf numFmtId="0" fontId="0" fillId="34" borderId="17" xfId="58" applyFill="1" applyBorder="1" applyAlignment="1">
      <alignment wrapText="1"/>
      <protection/>
    </xf>
    <xf numFmtId="0" fontId="0" fillId="34" borderId="13" xfId="58" applyFont="1" applyFill="1" applyBorder="1" applyAlignment="1">
      <alignment horizontal="center" vertical="top" wrapText="1"/>
      <protection/>
    </xf>
    <xf numFmtId="0" fontId="0" fillId="34" borderId="14" xfId="58" applyFill="1" applyBorder="1" applyAlignment="1">
      <alignment horizontal="center" vertical="top" wrapText="1"/>
      <protection/>
    </xf>
    <xf numFmtId="0" fontId="0" fillId="34" borderId="12" xfId="58" applyFill="1" applyBorder="1" applyAlignment="1">
      <alignment horizontal="center" vertical="top" wrapText="1"/>
      <protection/>
    </xf>
    <xf numFmtId="0" fontId="0" fillId="34" borderId="11" xfId="58" applyFill="1" applyBorder="1" applyAlignment="1">
      <alignment wrapText="1"/>
      <protection/>
    </xf>
    <xf numFmtId="0" fontId="0" fillId="34" borderId="10" xfId="58" applyFill="1" applyBorder="1" applyAlignment="1">
      <alignment wrapText="1"/>
      <protection/>
    </xf>
    <xf numFmtId="0" fontId="2" fillId="34" borderId="30" xfId="58" applyFont="1" applyFill="1" applyBorder="1" applyAlignment="1">
      <alignment horizontal="center" vertical="top" wrapText="1"/>
      <protection/>
    </xf>
    <xf numFmtId="0" fontId="2" fillId="34" borderId="16" xfId="58" applyFont="1" applyFill="1" applyBorder="1">
      <alignment/>
      <protection/>
    </xf>
    <xf numFmtId="0" fontId="2" fillId="34" borderId="15" xfId="58" applyFont="1" applyFill="1" applyBorder="1" applyAlignment="1">
      <alignment horizontal="center"/>
      <protection/>
    </xf>
    <xf numFmtId="0" fontId="2" fillId="34" borderId="29" xfId="58" applyFont="1" applyFill="1" applyBorder="1" applyAlignment="1">
      <alignment horizontal="center"/>
      <protection/>
    </xf>
    <xf numFmtId="0" fontId="3" fillId="33" borderId="0" xfId="58" applyFont="1" applyFill="1" applyAlignment="1">
      <alignment horizontal="left"/>
      <protection/>
    </xf>
    <xf numFmtId="0" fontId="3" fillId="33" borderId="0" xfId="58" applyFont="1" applyFill="1">
      <alignment/>
      <protection/>
    </xf>
    <xf numFmtId="0" fontId="2" fillId="33" borderId="0" xfId="58" applyFont="1" applyFill="1">
      <alignment/>
      <protection/>
    </xf>
    <xf numFmtId="0" fontId="2" fillId="35" borderId="12" xfId="58" applyFont="1" applyFill="1" applyBorder="1">
      <alignment/>
      <protection/>
    </xf>
    <xf numFmtId="0" fontId="0" fillId="33" borderId="0" xfId="58" applyFill="1" applyAlignment="1">
      <alignment horizontal="left"/>
      <protection/>
    </xf>
    <xf numFmtId="0" fontId="0" fillId="0" borderId="37" xfId="58" applyFill="1" applyBorder="1">
      <alignment/>
      <protection/>
    </xf>
    <xf numFmtId="0" fontId="0" fillId="40" borderId="25" xfId="58" applyFill="1" applyBorder="1">
      <alignment/>
      <protection/>
    </xf>
    <xf numFmtId="0" fontId="0" fillId="40" borderId="24" xfId="58" applyFill="1" applyBorder="1" applyAlignment="1">
      <alignment horizontal="left"/>
      <protection/>
    </xf>
    <xf numFmtId="0" fontId="0" fillId="40" borderId="23" xfId="58" applyFill="1" applyBorder="1" applyAlignment="1">
      <alignment horizontal="center"/>
      <protection/>
    </xf>
    <xf numFmtId="0" fontId="0" fillId="40" borderId="36" xfId="58" applyFill="1" applyBorder="1" applyAlignment="1">
      <alignment horizontal="center" vertical="center" wrapText="1"/>
      <protection/>
    </xf>
    <xf numFmtId="0" fontId="0" fillId="40" borderId="38" xfId="58" applyFill="1" applyBorder="1" applyAlignment="1">
      <alignment horizontal="center" vertical="center" wrapText="1"/>
      <protection/>
    </xf>
    <xf numFmtId="0" fontId="0" fillId="40" borderId="35" xfId="58" applyFill="1" applyBorder="1" applyAlignment="1">
      <alignment horizontal="center" vertical="center" wrapText="1"/>
      <protection/>
    </xf>
    <xf numFmtId="0" fontId="13" fillId="38" borderId="0" xfId="58" applyFont="1" applyFill="1" applyBorder="1" applyAlignment="1">
      <alignment horizontal="left" vertical="top" wrapText="1"/>
      <protection/>
    </xf>
    <xf numFmtId="0" fontId="13" fillId="41" borderId="0" xfId="58" applyFont="1" applyFill="1" applyBorder="1" applyAlignment="1">
      <alignment horizontal="left" vertical="top" wrapText="1"/>
      <protection/>
    </xf>
    <xf numFmtId="0" fontId="13" fillId="0" borderId="0" xfId="58" applyFont="1" applyFill="1" applyBorder="1" applyAlignment="1">
      <alignment horizontal="left" vertical="top" wrapText="1"/>
      <protection/>
    </xf>
    <xf numFmtId="0" fontId="0" fillId="34" borderId="13" xfId="58" applyFill="1" applyBorder="1" applyAlignment="1">
      <alignment horizontal="center" vertical="top" wrapText="1"/>
      <protection/>
    </xf>
    <xf numFmtId="0" fontId="0" fillId="34" borderId="10" xfId="58" applyFill="1" applyBorder="1" applyAlignment="1">
      <alignment horizontal="center" wrapText="1"/>
      <protection/>
    </xf>
    <xf numFmtId="0" fontId="2" fillId="33" borderId="0" xfId="58" applyFont="1" applyFill="1" applyAlignment="1">
      <alignment horizontal="left"/>
      <protection/>
    </xf>
    <xf numFmtId="0" fontId="0" fillId="35" borderId="13" xfId="58" applyFill="1" applyBorder="1">
      <alignment/>
      <protection/>
    </xf>
    <xf numFmtId="0" fontId="2" fillId="35" borderId="14" xfId="58" applyFont="1" applyFill="1" applyBorder="1">
      <alignment/>
      <protection/>
    </xf>
    <xf numFmtId="0" fontId="13" fillId="0" borderId="0" xfId="58" applyFont="1" applyFill="1" applyBorder="1" applyAlignment="1">
      <alignment horizontal="left" vertical="center" wrapText="1"/>
      <protection/>
    </xf>
    <xf numFmtId="0" fontId="0" fillId="34" borderId="10" xfId="58" applyFont="1" applyFill="1" applyBorder="1" applyAlignment="1">
      <alignment wrapText="1"/>
      <protection/>
    </xf>
    <xf numFmtId="0" fontId="0" fillId="34" borderId="11" xfId="58" applyFont="1" applyFill="1" applyBorder="1" applyAlignment="1">
      <alignment wrapText="1"/>
      <protection/>
    </xf>
    <xf numFmtId="0" fontId="0" fillId="34" borderId="12" xfId="58" applyFont="1" applyFill="1" applyBorder="1" applyAlignment="1">
      <alignment horizontal="center" vertical="top" wrapText="1"/>
      <protection/>
    </xf>
    <xf numFmtId="0" fontId="0" fillId="34" borderId="14" xfId="58" applyFont="1" applyFill="1" applyBorder="1" applyAlignment="1">
      <alignment horizontal="center" vertical="top" wrapText="1"/>
      <protection/>
    </xf>
    <xf numFmtId="0" fontId="13" fillId="40" borderId="0" xfId="58" applyFont="1" applyFill="1" applyBorder="1" applyAlignment="1">
      <alignment horizontal="left" vertical="center" wrapText="1"/>
      <protection/>
    </xf>
    <xf numFmtId="164" fontId="0" fillId="0" borderId="26" xfId="58" applyNumberFormat="1" applyFill="1" applyBorder="1">
      <alignment/>
      <protection/>
    </xf>
    <xf numFmtId="164" fontId="0" fillId="0" borderId="24" xfId="58" applyNumberFormat="1" applyFill="1" applyBorder="1">
      <alignment/>
      <protection/>
    </xf>
    <xf numFmtId="164" fontId="0" fillId="0" borderId="27" xfId="58" applyNumberFormat="1" applyFill="1" applyBorder="1">
      <alignment/>
      <protection/>
    </xf>
    <xf numFmtId="164" fontId="0" fillId="0" borderId="37" xfId="58" applyNumberFormat="1" applyFill="1" applyBorder="1">
      <alignment/>
      <protection/>
    </xf>
    <xf numFmtId="0" fontId="0" fillId="40" borderId="24" xfId="58" applyFill="1" applyBorder="1" applyAlignment="1">
      <alignment wrapText="1"/>
      <protection/>
    </xf>
    <xf numFmtId="0" fontId="2" fillId="34" borderId="41" xfId="0" applyFont="1" applyFill="1" applyBorder="1" applyAlignment="1">
      <alignment horizontal="center" vertical="top" wrapText="1"/>
    </xf>
    <xf numFmtId="0" fontId="13" fillId="0" borderId="38" xfId="0" applyFont="1" applyFill="1" applyBorder="1" applyAlignment="1">
      <alignment horizontal="left" vertical="top" wrapText="1"/>
    </xf>
    <xf numFmtId="0" fontId="13" fillId="0" borderId="36" xfId="0" applyFont="1" applyFill="1" applyBorder="1" applyAlignment="1">
      <alignment horizontal="left" vertical="top" wrapText="1"/>
    </xf>
    <xf numFmtId="14" fontId="0" fillId="0" borderId="39" xfId="0" applyNumberFormat="1" applyFill="1" applyBorder="1" applyAlignment="1">
      <alignment horizontal="left" vertical="top" wrapText="1"/>
    </xf>
    <xf numFmtId="0" fontId="13" fillId="0" borderId="19" xfId="0" applyFont="1" applyFill="1" applyBorder="1" applyAlignment="1">
      <alignment horizontal="left" vertical="top" wrapText="1"/>
    </xf>
    <xf numFmtId="0" fontId="13" fillId="0" borderId="21" xfId="0" applyFont="1" applyFill="1" applyBorder="1" applyAlignment="1">
      <alignment horizontal="left" vertical="top" wrapText="1"/>
    </xf>
    <xf numFmtId="0" fontId="13" fillId="38" borderId="19" xfId="0" applyFont="1" applyFill="1" applyBorder="1" applyAlignment="1">
      <alignment horizontal="left" vertical="top" wrapText="1"/>
    </xf>
    <xf numFmtId="0" fontId="13" fillId="38" borderId="21" xfId="0" applyFont="1" applyFill="1" applyBorder="1" applyAlignment="1">
      <alignment horizontal="left" vertical="top" wrapText="1"/>
    </xf>
    <xf numFmtId="0" fontId="13" fillId="40" borderId="19" xfId="0" applyFont="1" applyFill="1" applyBorder="1" applyAlignment="1">
      <alignment horizontal="left" vertical="top" wrapText="1"/>
    </xf>
    <xf numFmtId="0" fontId="13" fillId="40" borderId="21" xfId="0" applyFont="1" applyFill="1" applyBorder="1" applyAlignment="1">
      <alignment horizontal="left" vertical="top" wrapText="1"/>
    </xf>
    <xf numFmtId="14" fontId="0" fillId="0" borderId="39" xfId="0" applyNumberFormat="1" applyFont="1" applyFill="1" applyBorder="1" applyAlignment="1">
      <alignment horizontal="left" vertical="top" wrapText="1"/>
    </xf>
    <xf numFmtId="0" fontId="0" fillId="0" borderId="19" xfId="0" applyFont="1" applyFill="1" applyBorder="1" applyAlignment="1">
      <alignment horizontal="left" vertical="top" wrapText="1"/>
    </xf>
    <xf numFmtId="0" fontId="57" fillId="0" borderId="19" xfId="58" applyFont="1" applyFill="1" applyBorder="1" applyAlignment="1">
      <alignment horizontal="left" vertical="top" wrapText="1"/>
      <protection/>
    </xf>
    <xf numFmtId="14" fontId="0" fillId="0" borderId="18" xfId="58" applyNumberFormat="1" applyFont="1" applyFill="1" applyBorder="1" applyAlignment="1">
      <alignment horizontal="left" vertical="top" wrapText="1"/>
      <protection/>
    </xf>
    <xf numFmtId="0" fontId="13" fillId="0" borderId="19" xfId="58" applyFont="1" applyFill="1" applyBorder="1" applyAlignment="1">
      <alignment horizontal="left" vertical="top" wrapText="1"/>
      <protection/>
    </xf>
    <xf numFmtId="0" fontId="13" fillId="40" borderId="19" xfId="58" applyFont="1" applyFill="1" applyBorder="1" applyAlignment="1">
      <alignment horizontal="left" vertical="top" wrapText="1"/>
      <protection/>
    </xf>
    <xf numFmtId="0" fontId="13" fillId="0" borderId="19" xfId="0" applyFont="1" applyFill="1" applyBorder="1" applyAlignment="1">
      <alignment horizontal="left" vertical="top"/>
    </xf>
    <xf numFmtId="0" fontId="0" fillId="0" borderId="19" xfId="0" applyFont="1" applyFill="1" applyBorder="1" applyAlignment="1">
      <alignment horizontal="left" vertical="top"/>
    </xf>
    <xf numFmtId="14" fontId="0" fillId="0" borderId="18" xfId="0" applyNumberFormat="1" applyFill="1" applyBorder="1" applyAlignment="1">
      <alignment horizontal="left" vertical="top" wrapText="1"/>
    </xf>
    <xf numFmtId="0" fontId="0" fillId="0" borderId="14" xfId="0" applyFont="1" applyBorder="1" applyAlignment="1">
      <alignment horizontal="left" vertical="top" wrapText="1"/>
    </xf>
    <xf numFmtId="0" fontId="0" fillId="0" borderId="32" xfId="0" applyFont="1" applyBorder="1" applyAlignment="1">
      <alignment horizontal="left" vertical="top" wrapText="1"/>
    </xf>
    <xf numFmtId="14" fontId="58" fillId="0" borderId="18" xfId="58" applyNumberFormat="1" applyFont="1" applyFill="1" applyBorder="1" applyAlignment="1">
      <alignment horizontal="left" vertical="top" wrapText="1"/>
      <protection/>
    </xf>
    <xf numFmtId="0" fontId="58" fillId="40" borderId="19" xfId="58" applyFont="1" applyFill="1" applyBorder="1" applyAlignment="1">
      <alignment horizontal="left" vertical="top" wrapText="1"/>
      <protection/>
    </xf>
    <xf numFmtId="0" fontId="58" fillId="0" borderId="19" xfId="58" applyFont="1" applyFill="1" applyBorder="1" applyAlignment="1">
      <alignment horizontal="left" vertical="top" wrapText="1"/>
      <protection/>
    </xf>
    <xf numFmtId="0" fontId="13" fillId="0" borderId="38" xfId="58" applyFont="1" applyFill="1" applyBorder="1" applyAlignment="1">
      <alignment horizontal="left" vertical="top" wrapText="1"/>
      <protection/>
    </xf>
    <xf numFmtId="14" fontId="0" fillId="0" borderId="39" xfId="58" applyNumberFormat="1" applyFill="1" applyBorder="1" applyAlignment="1">
      <alignment horizontal="left" vertical="top" wrapText="1"/>
      <protection/>
    </xf>
    <xf numFmtId="14" fontId="0" fillId="0" borderId="39" xfId="58" applyNumberFormat="1" applyFont="1" applyFill="1" applyBorder="1" applyAlignment="1">
      <alignment horizontal="left" vertical="top" wrapText="1"/>
      <protection/>
    </xf>
    <xf numFmtId="0" fontId="0" fillId="0" borderId="19" xfId="58" applyFont="1" applyFill="1" applyBorder="1" applyAlignment="1">
      <alignment horizontal="left" vertical="top" wrapText="1"/>
      <protection/>
    </xf>
    <xf numFmtId="14" fontId="0" fillId="40" borderId="39" xfId="58" applyNumberFormat="1" applyFont="1" applyFill="1" applyBorder="1" applyAlignment="1">
      <alignment horizontal="left" vertical="top" wrapText="1"/>
      <protection/>
    </xf>
    <xf numFmtId="0" fontId="0" fillId="40" borderId="19" xfId="58" applyFont="1" applyFill="1" applyBorder="1" applyAlignment="1">
      <alignment horizontal="left" vertical="top" wrapText="1"/>
      <protection/>
    </xf>
    <xf numFmtId="14" fontId="0" fillId="40" borderId="39" xfId="58" applyNumberFormat="1" applyFill="1" applyBorder="1" applyAlignment="1">
      <alignment horizontal="left" vertical="top" wrapText="1"/>
      <protection/>
    </xf>
    <xf numFmtId="0" fontId="13" fillId="41" borderId="19" xfId="58" applyFont="1" applyFill="1" applyBorder="1" applyAlignment="1">
      <alignment horizontal="left" vertical="top" wrapText="1"/>
      <protection/>
    </xf>
    <xf numFmtId="0" fontId="13" fillId="0" borderId="20" xfId="0" applyFont="1" applyFill="1" applyBorder="1" applyAlignment="1">
      <alignment horizontal="left" vertical="top" wrapText="1"/>
    </xf>
    <xf numFmtId="0" fontId="13" fillId="40" borderId="38" xfId="0" applyFont="1" applyFill="1" applyBorder="1" applyAlignment="1">
      <alignment horizontal="left" vertical="top" wrapText="1"/>
    </xf>
    <xf numFmtId="0" fontId="0" fillId="40" borderId="19" xfId="0" applyFont="1" applyFill="1" applyBorder="1" applyAlignment="1">
      <alignment horizontal="left" vertical="top" wrapText="1"/>
    </xf>
    <xf numFmtId="0" fontId="0" fillId="42" borderId="19" xfId="0" applyFont="1" applyFill="1" applyBorder="1" applyAlignment="1">
      <alignment horizontal="left" vertical="top" wrapText="1"/>
    </xf>
    <xf numFmtId="0" fontId="13" fillId="40" borderId="0" xfId="58" applyFont="1" applyFill="1" applyBorder="1" applyAlignment="1">
      <alignment horizontal="left" vertical="top" wrapText="1"/>
      <protection/>
    </xf>
    <xf numFmtId="14" fontId="0" fillId="38" borderId="39" xfId="58" applyNumberFormat="1" applyFont="1" applyFill="1" applyBorder="1" applyAlignment="1">
      <alignment horizontal="left" vertical="top" wrapText="1"/>
      <protection/>
    </xf>
    <xf numFmtId="0" fontId="13" fillId="38" borderId="19" xfId="58" applyFont="1" applyFill="1" applyBorder="1" applyAlignment="1">
      <alignment horizontal="left" vertical="top" wrapText="1"/>
      <protection/>
    </xf>
    <xf numFmtId="0" fontId="13" fillId="0" borderId="21" xfId="58" applyFont="1" applyFill="1" applyBorder="1" applyAlignment="1">
      <alignment horizontal="left" vertical="top" wrapText="1"/>
      <protection/>
    </xf>
    <xf numFmtId="0" fontId="0" fillId="0" borderId="42" xfId="0" applyFont="1" applyBorder="1" applyAlignment="1">
      <alignment horizontal="left" vertical="top" wrapText="1"/>
    </xf>
    <xf numFmtId="0" fontId="0" fillId="0" borderId="43" xfId="0" applyFont="1" applyBorder="1" applyAlignment="1">
      <alignment horizontal="left" vertical="top" wrapText="1"/>
    </xf>
    <xf numFmtId="14" fontId="0" fillId="0" borderId="44" xfId="0" applyNumberFormat="1" applyBorder="1" applyAlignment="1">
      <alignment horizontal="left" vertical="top" wrapText="1"/>
    </xf>
    <xf numFmtId="0" fontId="0" fillId="0" borderId="45" xfId="0" applyFont="1" applyBorder="1" applyAlignment="1">
      <alignment horizontal="left" vertical="top" wrapText="1"/>
    </xf>
    <xf numFmtId="14" fontId="0" fillId="0" borderId="46" xfId="0" applyNumberFormat="1" applyFont="1" applyBorder="1" applyAlignment="1">
      <alignment horizontal="left" vertical="top" wrapText="1"/>
    </xf>
    <xf numFmtId="165" fontId="13" fillId="0" borderId="38" xfId="0" applyNumberFormat="1" applyFont="1" applyFill="1" applyBorder="1" applyAlignment="1">
      <alignment horizontal="left" vertical="top"/>
    </xf>
    <xf numFmtId="164" fontId="2" fillId="0" borderId="22" xfId="58" applyNumberFormat="1" applyFont="1" applyFill="1" applyBorder="1" applyAlignment="1">
      <alignment horizontal="right" vertical="top" wrapText="1"/>
      <protection/>
    </xf>
    <xf numFmtId="164" fontId="0" fillId="0" borderId="19" xfId="58" applyNumberFormat="1" applyFont="1" applyFill="1" applyBorder="1" applyAlignment="1">
      <alignment horizontal="right" vertical="top" wrapText="1"/>
      <protection/>
    </xf>
    <xf numFmtId="164" fontId="13" fillId="0" borderId="19" xfId="61" applyNumberFormat="1" applyFont="1" applyFill="1" applyBorder="1" applyAlignment="1">
      <alignment horizontal="right" vertical="top" wrapText="1"/>
      <protection/>
    </xf>
    <xf numFmtId="165" fontId="13" fillId="0" borderId="19" xfId="58" applyNumberFormat="1" applyFont="1" applyFill="1" applyBorder="1" applyAlignment="1">
      <alignment horizontal="right" vertical="top"/>
      <protection/>
    </xf>
    <xf numFmtId="164" fontId="0" fillId="40" borderId="19" xfId="58" applyNumberFormat="1" applyFont="1" applyFill="1" applyBorder="1" applyAlignment="1">
      <alignment horizontal="right" vertical="top" wrapText="1"/>
      <protection/>
    </xf>
    <xf numFmtId="164" fontId="13" fillId="40" borderId="19" xfId="61" applyNumberFormat="1" applyFont="1" applyFill="1" applyBorder="1" applyAlignment="1">
      <alignment horizontal="right" vertical="top" wrapText="1"/>
      <protection/>
    </xf>
    <xf numFmtId="165" fontId="13" fillId="41" borderId="19" xfId="58" applyNumberFormat="1" applyFont="1" applyFill="1" applyBorder="1" applyAlignment="1">
      <alignment horizontal="right" vertical="top"/>
      <protection/>
    </xf>
    <xf numFmtId="164" fontId="2" fillId="0" borderId="12" xfId="58" applyNumberFormat="1" applyFont="1" applyFill="1" applyBorder="1" applyAlignment="1">
      <alignment horizontal="right" vertical="center" wrapText="1"/>
      <protection/>
    </xf>
    <xf numFmtId="164" fontId="2" fillId="0" borderId="32" xfId="58" applyNumberFormat="1" applyFont="1" applyFill="1" applyBorder="1" applyAlignment="1">
      <alignment horizontal="right" vertical="center" wrapText="1"/>
      <protection/>
    </xf>
    <xf numFmtId="0" fontId="13" fillId="0" borderId="38" xfId="58" applyFont="1" applyFill="1" applyBorder="1" applyAlignment="1">
      <alignment horizontal="left" vertical="center" wrapText="1"/>
      <protection/>
    </xf>
    <xf numFmtId="164" fontId="2" fillId="0" borderId="22" xfId="58" applyNumberFormat="1" applyFont="1" applyFill="1" applyBorder="1" applyAlignment="1">
      <alignment horizontal="right" vertical="center" wrapText="1"/>
      <protection/>
    </xf>
    <xf numFmtId="164" fontId="0" fillId="0" borderId="19" xfId="58" applyNumberFormat="1" applyFont="1" applyFill="1" applyBorder="1" applyAlignment="1">
      <alignment horizontal="right" vertical="center" wrapText="1"/>
      <protection/>
    </xf>
    <xf numFmtId="0" fontId="0" fillId="0" borderId="19" xfId="58" applyFont="1" applyFill="1" applyBorder="1" applyAlignment="1">
      <alignment horizontal="left" vertical="center" wrapText="1"/>
      <protection/>
    </xf>
    <xf numFmtId="0" fontId="0" fillId="0" borderId="0" xfId="58" applyFont="1" applyFill="1" applyBorder="1" applyAlignment="1">
      <alignment horizontal="left" vertical="center" wrapText="1"/>
      <protection/>
    </xf>
    <xf numFmtId="164" fontId="0" fillId="0" borderId="19" xfId="59" applyNumberFormat="1" applyFont="1" applyFill="1" applyBorder="1" applyAlignment="1">
      <alignment horizontal="right" vertical="center" wrapText="1"/>
      <protection/>
    </xf>
    <xf numFmtId="0" fontId="0" fillId="40" borderId="19" xfId="58" applyFont="1" applyFill="1" applyBorder="1" applyAlignment="1">
      <alignment horizontal="left" vertical="center" wrapText="1"/>
      <protection/>
    </xf>
    <xf numFmtId="0" fontId="0" fillId="40" borderId="0" xfId="58" applyFont="1" applyFill="1" applyBorder="1" applyAlignment="1">
      <alignment horizontal="left" vertical="center" wrapText="1"/>
      <protection/>
    </xf>
    <xf numFmtId="164" fontId="59" fillId="0" borderId="38" xfId="58" applyNumberFormat="1" applyFont="1" applyFill="1" applyBorder="1" applyAlignment="1">
      <alignment horizontal="right" vertical="center" wrapText="1"/>
      <protection/>
    </xf>
    <xf numFmtId="164" fontId="59" fillId="0" borderId="38" xfId="61" applyNumberFormat="1" applyFont="1" applyFill="1" applyBorder="1" applyAlignment="1">
      <alignment horizontal="right" vertical="center" wrapText="1"/>
      <protection/>
    </xf>
    <xf numFmtId="165" fontId="59" fillId="0" borderId="38" xfId="58" applyNumberFormat="1" applyFont="1" applyFill="1" applyBorder="1" applyAlignment="1">
      <alignment horizontal="right" vertical="center"/>
      <protection/>
    </xf>
    <xf numFmtId="164" fontId="59" fillId="0" borderId="19" xfId="58" applyNumberFormat="1" applyFont="1" applyFill="1" applyBorder="1" applyAlignment="1">
      <alignment horizontal="right" vertical="center" wrapText="1"/>
      <protection/>
    </xf>
    <xf numFmtId="164" fontId="59" fillId="0" borderId="19" xfId="61" applyNumberFormat="1" applyFont="1" applyFill="1" applyBorder="1" applyAlignment="1">
      <alignment horizontal="right" vertical="center" wrapText="1"/>
      <protection/>
    </xf>
    <xf numFmtId="165" fontId="59" fillId="0" borderId="19" xfId="58" applyNumberFormat="1" applyFont="1" applyFill="1" applyBorder="1" applyAlignment="1">
      <alignment horizontal="right" vertical="center"/>
      <protection/>
    </xf>
    <xf numFmtId="164" fontId="59" fillId="0" borderId="19" xfId="59" applyNumberFormat="1" applyFont="1" applyFill="1" applyBorder="1" applyAlignment="1">
      <alignment horizontal="right" vertical="center" wrapText="1"/>
      <protection/>
    </xf>
    <xf numFmtId="164" fontId="59" fillId="40" borderId="19" xfId="58" applyNumberFormat="1" applyFont="1" applyFill="1" applyBorder="1" applyAlignment="1">
      <alignment horizontal="right" vertical="center" wrapText="1"/>
      <protection/>
    </xf>
    <xf numFmtId="164" fontId="59" fillId="40" borderId="19" xfId="61" applyNumberFormat="1" applyFont="1" applyFill="1" applyBorder="1" applyAlignment="1">
      <alignment horizontal="right" vertical="center" wrapText="1"/>
      <protection/>
    </xf>
    <xf numFmtId="165" fontId="59" fillId="40" borderId="19" xfId="58" applyNumberFormat="1" applyFont="1" applyFill="1" applyBorder="1" applyAlignment="1">
      <alignment horizontal="right" vertical="center"/>
      <protection/>
    </xf>
    <xf numFmtId="14" fontId="0" fillId="0" borderId="47" xfId="58" applyNumberFormat="1" applyFill="1" applyBorder="1" applyAlignment="1">
      <alignment horizontal="center" vertical="top" wrapText="1"/>
      <protection/>
    </xf>
    <xf numFmtId="14" fontId="0" fillId="0" borderId="39" xfId="58" applyNumberFormat="1" applyFill="1" applyBorder="1" applyAlignment="1">
      <alignment horizontal="center" vertical="top" wrapText="1"/>
      <protection/>
    </xf>
    <xf numFmtId="14" fontId="0" fillId="0" borderId="39" xfId="58" applyNumberFormat="1" applyFont="1" applyFill="1" applyBorder="1" applyAlignment="1">
      <alignment horizontal="center" vertical="top" wrapText="1"/>
      <protection/>
    </xf>
    <xf numFmtId="14" fontId="0" fillId="40" borderId="39" xfId="58" applyNumberFormat="1" applyFont="1" applyFill="1" applyBorder="1" applyAlignment="1">
      <alignment horizontal="center" vertical="top" wrapText="1"/>
      <protection/>
    </xf>
    <xf numFmtId="164" fontId="2" fillId="0" borderId="12" xfId="0" applyNumberFormat="1" applyFont="1" applyFill="1" applyBorder="1" applyAlignment="1">
      <alignment horizontal="right" vertical="center" wrapText="1"/>
    </xf>
    <xf numFmtId="164" fontId="2" fillId="0" borderId="32" xfId="0" applyNumberFormat="1" applyFont="1" applyFill="1" applyBorder="1" applyAlignment="1">
      <alignment horizontal="right" vertical="center" wrapText="1"/>
    </xf>
    <xf numFmtId="165" fontId="13" fillId="0" borderId="0" xfId="0" applyNumberFormat="1" applyFont="1" applyFill="1" applyBorder="1" applyAlignment="1">
      <alignment horizontal="right" vertical="center"/>
    </xf>
    <xf numFmtId="164" fontId="2" fillId="0" borderId="34" xfId="0" applyNumberFormat="1" applyFont="1" applyFill="1" applyBorder="1" applyAlignment="1">
      <alignment horizontal="right" vertical="center" wrapText="1"/>
    </xf>
    <xf numFmtId="164" fontId="16" fillId="0" borderId="14" xfId="0" applyNumberFormat="1" applyFont="1" applyFill="1" applyBorder="1" applyAlignment="1">
      <alignment horizontal="right" vertical="center"/>
    </xf>
    <xf numFmtId="164" fontId="59" fillId="0" borderId="19" xfId="0" applyNumberFormat="1" applyFont="1" applyFill="1" applyBorder="1" applyAlignment="1">
      <alignment horizontal="right" vertical="center" wrapText="1"/>
    </xf>
    <xf numFmtId="164" fontId="59" fillId="0" borderId="19" xfId="72" applyNumberFormat="1" applyFont="1" applyFill="1" applyBorder="1" applyAlignment="1">
      <alignment horizontal="right" vertical="center"/>
      <protection/>
    </xf>
    <xf numFmtId="165" fontId="59" fillId="0" borderId="0" xfId="0" applyNumberFormat="1" applyFont="1" applyFill="1" applyBorder="1" applyAlignment="1">
      <alignment horizontal="right" vertical="center"/>
    </xf>
    <xf numFmtId="164" fontId="59" fillId="0" borderId="0" xfId="72" applyNumberFormat="1" applyFont="1" applyFill="1" applyBorder="1" applyAlignment="1">
      <alignment horizontal="right" vertical="center"/>
      <protection/>
    </xf>
    <xf numFmtId="14" fontId="0" fillId="0" borderId="39" xfId="0" applyNumberFormat="1" applyFill="1" applyBorder="1" applyAlignment="1">
      <alignment horizontal="center" vertical="top" wrapText="1"/>
    </xf>
    <xf numFmtId="164" fontId="2" fillId="0" borderId="48" xfId="0" applyNumberFormat="1" applyFont="1" applyFill="1" applyBorder="1" applyAlignment="1">
      <alignment horizontal="right" vertical="center" wrapText="1"/>
    </xf>
    <xf numFmtId="164" fontId="13" fillId="0" borderId="19" xfId="0" applyNumberFormat="1" applyFont="1" applyFill="1" applyBorder="1" applyAlignment="1">
      <alignment horizontal="right" vertical="center"/>
    </xf>
    <xf numFmtId="164" fontId="2" fillId="40" borderId="34" xfId="0" applyNumberFormat="1" applyFont="1" applyFill="1" applyBorder="1" applyAlignment="1">
      <alignment horizontal="right" vertical="center" wrapText="1"/>
    </xf>
    <xf numFmtId="165" fontId="0" fillId="0" borderId="0" xfId="0" applyNumberFormat="1" applyFont="1" applyFill="1" applyBorder="1" applyAlignment="1">
      <alignment horizontal="right" vertical="center"/>
    </xf>
    <xf numFmtId="164" fontId="2" fillId="42" borderId="34" xfId="0" applyNumberFormat="1" applyFont="1" applyFill="1" applyBorder="1" applyAlignment="1">
      <alignment horizontal="right" vertical="center" wrapText="1"/>
    </xf>
    <xf numFmtId="164" fontId="59" fillId="40" borderId="38" xfId="0" applyNumberFormat="1" applyFont="1" applyFill="1" applyBorder="1" applyAlignment="1">
      <alignment horizontal="right" vertical="center" wrapText="1"/>
    </xf>
    <xf numFmtId="164" fontId="59" fillId="40" borderId="38" xfId="0" applyNumberFormat="1" applyFont="1" applyFill="1" applyBorder="1" applyAlignment="1">
      <alignment horizontal="right" vertical="center"/>
    </xf>
    <xf numFmtId="164" fontId="59" fillId="40" borderId="38" xfId="71" applyNumberFormat="1" applyFont="1" applyFill="1" applyBorder="1" applyAlignment="1">
      <alignment horizontal="right" vertical="center" wrapText="1"/>
      <protection/>
    </xf>
    <xf numFmtId="164" fontId="59" fillId="40" borderId="38" xfId="67" applyNumberFormat="1" applyFont="1" applyFill="1" applyBorder="1" applyAlignment="1">
      <alignment horizontal="right" vertical="center"/>
      <protection/>
    </xf>
    <xf numFmtId="165" fontId="59" fillId="40" borderId="0" xfId="0" applyNumberFormat="1" applyFont="1" applyFill="1" applyBorder="1" applyAlignment="1">
      <alignment horizontal="right" vertical="center"/>
    </xf>
    <xf numFmtId="164" fontId="59" fillId="0" borderId="19" xfId="0" applyNumberFormat="1" applyFont="1" applyFill="1" applyBorder="1" applyAlignment="1">
      <alignment horizontal="right" vertical="center"/>
    </xf>
    <xf numFmtId="164" fontId="59" fillId="0" borderId="19" xfId="71" applyNumberFormat="1" applyFont="1" applyFill="1" applyBorder="1" applyAlignment="1">
      <alignment horizontal="right" vertical="center" wrapText="1"/>
      <protection/>
    </xf>
    <xf numFmtId="164" fontId="59" fillId="0" borderId="19" xfId="67" applyNumberFormat="1" applyFont="1" applyFill="1" applyBorder="1" applyAlignment="1">
      <alignment horizontal="right" vertical="center"/>
      <protection/>
    </xf>
    <xf numFmtId="164" fontId="59" fillId="40" borderId="19" xfId="0" applyNumberFormat="1" applyFont="1" applyFill="1" applyBorder="1" applyAlignment="1">
      <alignment horizontal="right" vertical="center" wrapText="1"/>
    </xf>
    <xf numFmtId="164" fontId="59" fillId="40" borderId="19" xfId="0" applyNumberFormat="1" applyFont="1" applyFill="1" applyBorder="1" applyAlignment="1">
      <alignment horizontal="right" vertical="center"/>
    </xf>
    <xf numFmtId="164" fontId="59" fillId="40" borderId="19" xfId="71" applyNumberFormat="1" applyFont="1" applyFill="1" applyBorder="1" applyAlignment="1">
      <alignment horizontal="right" vertical="center" wrapText="1"/>
      <protection/>
    </xf>
    <xf numFmtId="164" fontId="59" fillId="40" borderId="19" xfId="67" applyNumberFormat="1" applyFont="1" applyFill="1" applyBorder="1" applyAlignment="1">
      <alignment horizontal="right" vertical="center"/>
      <protection/>
    </xf>
    <xf numFmtId="164" fontId="59" fillId="42" borderId="19" xfId="0" applyNumberFormat="1" applyFont="1" applyFill="1" applyBorder="1" applyAlignment="1">
      <alignment horizontal="right" vertical="center" wrapText="1"/>
    </xf>
    <xf numFmtId="164" fontId="59" fillId="42" borderId="19" xfId="0" applyNumberFormat="1" applyFont="1" applyFill="1" applyBorder="1" applyAlignment="1">
      <alignment horizontal="right" vertical="center"/>
    </xf>
    <xf numFmtId="164" fontId="59" fillId="42" borderId="19" xfId="71" applyNumberFormat="1" applyFont="1" applyFill="1" applyBorder="1" applyAlignment="1">
      <alignment horizontal="right" vertical="center" wrapText="1"/>
      <protection/>
    </xf>
    <xf numFmtId="164" fontId="59" fillId="42" borderId="19" xfId="67" applyNumberFormat="1" applyFont="1" applyFill="1" applyBorder="1" applyAlignment="1">
      <alignment horizontal="right" vertical="center"/>
      <protection/>
    </xf>
    <xf numFmtId="165" fontId="59" fillId="42" borderId="0" xfId="0" applyNumberFormat="1" applyFont="1" applyFill="1" applyBorder="1" applyAlignment="1">
      <alignment horizontal="right" vertical="center"/>
    </xf>
    <xf numFmtId="14" fontId="0" fillId="40" borderId="18" xfId="0" applyNumberFormat="1" applyFill="1" applyBorder="1" applyAlignment="1">
      <alignment horizontal="center" vertical="top" wrapText="1"/>
    </xf>
    <xf numFmtId="14" fontId="0" fillId="0" borderId="18" xfId="0" applyNumberFormat="1" applyFill="1" applyBorder="1" applyAlignment="1">
      <alignment horizontal="center" vertical="top" wrapText="1"/>
    </xf>
    <xf numFmtId="14" fontId="0" fillId="0" borderId="18" xfId="0" applyNumberFormat="1" applyFont="1" applyFill="1" applyBorder="1" applyAlignment="1">
      <alignment horizontal="center" vertical="top" wrapText="1"/>
    </xf>
    <xf numFmtId="14" fontId="0" fillId="40" borderId="18" xfId="0" applyNumberFormat="1" applyFont="1" applyFill="1" applyBorder="1" applyAlignment="1">
      <alignment horizontal="center" vertical="top" wrapText="1"/>
    </xf>
    <xf numFmtId="14" fontId="0" fillId="42" borderId="18" xfId="0" applyNumberFormat="1" applyFont="1" applyFill="1" applyBorder="1" applyAlignment="1">
      <alignment horizontal="center" vertical="top" wrapText="1"/>
    </xf>
    <xf numFmtId="164" fontId="2" fillId="40" borderId="22" xfId="0" applyNumberFormat="1" applyFont="1" applyFill="1" applyBorder="1" applyAlignment="1">
      <alignment horizontal="center" vertical="top" wrapText="1"/>
    </xf>
    <xf numFmtId="164" fontId="59" fillId="40" borderId="19" xfId="0" applyNumberFormat="1" applyFont="1" applyFill="1" applyBorder="1" applyAlignment="1">
      <alignment horizontal="center" vertical="top" wrapText="1"/>
    </xf>
    <xf numFmtId="164" fontId="59" fillId="40" borderId="19" xfId="59" applyNumberFormat="1" applyFont="1" applyFill="1" applyBorder="1" applyAlignment="1">
      <alignment horizontal="center" vertical="top"/>
      <protection/>
    </xf>
    <xf numFmtId="165" fontId="59" fillId="40" borderId="19" xfId="0" applyNumberFormat="1" applyFont="1" applyFill="1" applyBorder="1" applyAlignment="1">
      <alignment horizontal="center" vertical="top"/>
    </xf>
    <xf numFmtId="0" fontId="59" fillId="40" borderId="0" xfId="0" applyFont="1" applyFill="1" applyBorder="1" applyAlignment="1">
      <alignment horizontal="center" vertical="top" wrapText="1"/>
    </xf>
    <xf numFmtId="14" fontId="0" fillId="40" borderId="18" xfId="0" applyNumberFormat="1" applyFill="1" applyBorder="1" applyAlignment="1">
      <alignment horizontal="center" vertical="center" wrapText="1"/>
    </xf>
    <xf numFmtId="14" fontId="0" fillId="40" borderId="18" xfId="0" applyNumberFormat="1" applyFont="1" applyFill="1" applyBorder="1" applyAlignment="1">
      <alignment horizontal="center" vertical="center" wrapText="1"/>
    </xf>
    <xf numFmtId="164" fontId="16" fillId="0" borderId="34" xfId="58" applyNumberFormat="1" applyFont="1" applyFill="1" applyBorder="1" applyAlignment="1">
      <alignment horizontal="right" vertical="center"/>
      <protection/>
    </xf>
    <xf numFmtId="164" fontId="16" fillId="40" borderId="34" xfId="58" applyNumberFormat="1" applyFont="1" applyFill="1" applyBorder="1" applyAlignment="1">
      <alignment horizontal="right" vertical="center"/>
      <protection/>
    </xf>
    <xf numFmtId="164" fontId="59" fillId="0" borderId="19" xfId="60" applyNumberFormat="1" applyFont="1" applyFill="1" applyBorder="1" applyAlignment="1">
      <alignment horizontal="right" vertical="center"/>
      <protection/>
    </xf>
    <xf numFmtId="164" fontId="59" fillId="0" borderId="0" xfId="58" applyNumberFormat="1" applyFont="1" applyFill="1" applyBorder="1" applyAlignment="1">
      <alignment horizontal="right" vertical="center"/>
      <protection/>
    </xf>
    <xf numFmtId="164" fontId="59" fillId="40" borderId="19" xfId="60" applyNumberFormat="1" applyFont="1" applyFill="1" applyBorder="1" applyAlignment="1">
      <alignment horizontal="right" vertical="center"/>
      <protection/>
    </xf>
    <xf numFmtId="164" fontId="59" fillId="40" borderId="0" xfId="58" applyNumberFormat="1" applyFont="1" applyFill="1" applyBorder="1" applyAlignment="1">
      <alignment horizontal="right" vertical="center"/>
      <protection/>
    </xf>
    <xf numFmtId="164" fontId="2" fillId="0" borderId="14" xfId="58" applyNumberFormat="1" applyFont="1" applyFill="1" applyBorder="1" applyAlignment="1">
      <alignment horizontal="right" vertical="center" wrapText="1"/>
      <protection/>
    </xf>
    <xf numFmtId="14" fontId="0" fillId="0" borderId="18" xfId="58" applyNumberFormat="1" applyFill="1" applyBorder="1" applyAlignment="1">
      <alignment horizontal="center" vertical="center" wrapText="1"/>
      <protection/>
    </xf>
    <xf numFmtId="14" fontId="0" fillId="40" borderId="18" xfId="58" applyNumberFormat="1" applyFill="1" applyBorder="1" applyAlignment="1">
      <alignment horizontal="center" vertical="center" wrapText="1"/>
      <protection/>
    </xf>
    <xf numFmtId="164" fontId="0" fillId="0" borderId="19" xfId="74" applyNumberFormat="1" applyFont="1" applyFill="1" applyBorder="1" applyAlignment="1">
      <alignment horizontal="right" vertical="center" wrapText="1"/>
      <protection/>
    </xf>
    <xf numFmtId="165" fontId="0" fillId="0" borderId="19" xfId="58" applyNumberFormat="1" applyFont="1" applyFill="1" applyBorder="1" applyAlignment="1">
      <alignment horizontal="right" vertical="center"/>
      <protection/>
    </xf>
    <xf numFmtId="164" fontId="60" fillId="0" borderId="22" xfId="58" applyNumberFormat="1" applyFont="1" applyFill="1" applyBorder="1" applyAlignment="1">
      <alignment horizontal="right" vertical="center" wrapText="1"/>
      <protection/>
    </xf>
    <xf numFmtId="164" fontId="59" fillId="0" borderId="19" xfId="74" applyNumberFormat="1" applyFont="1" applyFill="1" applyBorder="1" applyAlignment="1">
      <alignment horizontal="right" vertical="center" wrapText="1"/>
      <protection/>
    </xf>
    <xf numFmtId="164" fontId="59" fillId="40" borderId="19" xfId="74" applyNumberFormat="1" applyFont="1" applyFill="1" applyBorder="1" applyAlignment="1">
      <alignment horizontal="right" vertical="center" wrapText="1"/>
      <protection/>
    </xf>
    <xf numFmtId="14" fontId="57" fillId="0" borderId="18" xfId="58" applyNumberFormat="1" applyFont="1" applyFill="1" applyBorder="1" applyAlignment="1">
      <alignment horizontal="center" vertical="center" wrapText="1"/>
      <protection/>
    </xf>
    <xf numFmtId="14" fontId="0" fillId="0" borderId="18" xfId="58" applyNumberFormat="1" applyFont="1" applyFill="1" applyBorder="1" applyAlignment="1">
      <alignment horizontal="center" vertical="center" wrapText="1"/>
      <protection/>
    </xf>
    <xf numFmtId="14" fontId="0" fillId="40" borderId="18" xfId="58" applyNumberFormat="1" applyFont="1" applyFill="1" applyBorder="1" applyAlignment="1">
      <alignment horizontal="center" vertical="center" wrapText="1"/>
      <protection/>
    </xf>
    <xf numFmtId="14" fontId="0" fillId="38" borderId="18" xfId="0" applyNumberFormat="1" applyFont="1" applyFill="1" applyBorder="1" applyAlignment="1">
      <alignment horizontal="center" vertical="center" wrapText="1"/>
    </xf>
    <xf numFmtId="14" fontId="0" fillId="0" borderId="18" xfId="0" applyNumberFormat="1" applyFont="1" applyFill="1" applyBorder="1" applyAlignment="1">
      <alignment horizontal="center" vertical="center" wrapText="1"/>
    </xf>
    <xf numFmtId="164" fontId="2" fillId="38" borderId="22" xfId="0" applyNumberFormat="1" applyFont="1" applyFill="1" applyBorder="1" applyAlignment="1">
      <alignment vertical="center" wrapText="1"/>
    </xf>
    <xf numFmtId="164" fontId="2" fillId="0" borderId="22" xfId="0" applyNumberFormat="1" applyFont="1" applyFill="1" applyBorder="1" applyAlignment="1">
      <alignment vertical="center" wrapText="1"/>
    </xf>
    <xf numFmtId="164" fontId="0" fillId="40" borderId="19" xfId="68" applyNumberFormat="1" applyFont="1" applyFill="1" applyBorder="1" applyAlignment="1">
      <alignment vertical="center"/>
      <protection/>
    </xf>
    <xf numFmtId="164" fontId="12" fillId="40" borderId="19" xfId="0" applyNumberFormat="1" applyFont="1" applyFill="1" applyBorder="1" applyAlignment="1">
      <alignment vertical="center" wrapText="1"/>
    </xf>
    <xf numFmtId="164" fontId="2" fillId="40" borderId="22" xfId="0" applyNumberFormat="1" applyFont="1" applyFill="1" applyBorder="1" applyAlignment="1">
      <alignment vertical="center" wrapText="1"/>
    </xf>
    <xf numFmtId="165" fontId="13" fillId="40" borderId="19" xfId="0" applyNumberFormat="1" applyFont="1" applyFill="1" applyBorder="1" applyAlignment="1">
      <alignment vertical="center"/>
    </xf>
    <xf numFmtId="164" fontId="2" fillId="0" borderId="14" xfId="0" applyNumberFormat="1" applyFont="1" applyFill="1" applyBorder="1" applyAlignment="1">
      <alignment vertical="center" wrapText="1"/>
    </xf>
    <xf numFmtId="164" fontId="2" fillId="0" borderId="32" xfId="0" applyNumberFormat="1" applyFont="1" applyFill="1" applyBorder="1" applyAlignment="1">
      <alignment vertical="center" wrapText="1"/>
    </xf>
    <xf numFmtId="164" fontId="59" fillId="38" borderId="38" xfId="68" applyNumberFormat="1" applyFont="1" applyFill="1" applyBorder="1" applyAlignment="1">
      <alignment vertical="center"/>
      <protection/>
    </xf>
    <xf numFmtId="164" fontId="59" fillId="38" borderId="38" xfId="0" applyNumberFormat="1" applyFont="1" applyFill="1" applyBorder="1" applyAlignment="1">
      <alignment vertical="center" wrapText="1"/>
    </xf>
    <xf numFmtId="165" fontId="59" fillId="38" borderId="38" xfId="0" applyNumberFormat="1" applyFont="1" applyFill="1" applyBorder="1" applyAlignment="1">
      <alignment vertical="center"/>
    </xf>
    <xf numFmtId="164" fontId="59" fillId="0" borderId="19" xfId="68" applyNumberFormat="1" applyFont="1" applyFill="1" applyBorder="1" applyAlignment="1">
      <alignment vertical="center"/>
      <protection/>
    </xf>
    <xf numFmtId="164" fontId="59" fillId="0" borderId="19" xfId="0" applyNumberFormat="1" applyFont="1" applyFill="1" applyBorder="1" applyAlignment="1">
      <alignment vertical="center" wrapText="1"/>
    </xf>
    <xf numFmtId="165" fontId="59" fillId="0" borderId="19" xfId="0" applyNumberFormat="1" applyFont="1" applyFill="1" applyBorder="1" applyAlignment="1">
      <alignment vertical="center"/>
    </xf>
    <xf numFmtId="164" fontId="59" fillId="40" borderId="19" xfId="68" applyNumberFormat="1" applyFont="1" applyFill="1" applyBorder="1" applyAlignment="1">
      <alignment vertical="center"/>
      <protection/>
    </xf>
    <xf numFmtId="164" fontId="59" fillId="40" borderId="19" xfId="0" applyNumberFormat="1" applyFont="1" applyFill="1" applyBorder="1" applyAlignment="1">
      <alignment vertical="center" wrapText="1"/>
    </xf>
    <xf numFmtId="165" fontId="59" fillId="40" borderId="19" xfId="0" applyNumberFormat="1" applyFont="1" applyFill="1" applyBorder="1" applyAlignment="1">
      <alignment vertical="center"/>
    </xf>
    <xf numFmtId="164" fontId="59" fillId="40" borderId="19" xfId="59" applyNumberFormat="1" applyFont="1" applyFill="1" applyBorder="1" applyAlignment="1">
      <alignment horizontal="right" vertical="center" wrapText="1"/>
      <protection/>
    </xf>
    <xf numFmtId="165" fontId="59" fillId="43" borderId="0" xfId="58" applyNumberFormat="1" applyFont="1" applyFill="1" applyBorder="1" applyAlignment="1">
      <alignment horizontal="right" vertical="center"/>
      <protection/>
    </xf>
    <xf numFmtId="164" fontId="2" fillId="0" borderId="34" xfId="58" applyNumberFormat="1" applyFont="1" applyFill="1" applyBorder="1" applyAlignment="1">
      <alignment horizontal="right" vertical="center" wrapText="1"/>
      <protection/>
    </xf>
    <xf numFmtId="164" fontId="59" fillId="0" borderId="0" xfId="65" applyNumberFormat="1" applyFont="1" applyFill="1" applyBorder="1" applyAlignment="1">
      <alignment horizontal="right" vertical="center"/>
      <protection/>
    </xf>
    <xf numFmtId="165" fontId="59" fillId="41" borderId="0" xfId="58" applyNumberFormat="1" applyFont="1" applyFill="1" applyBorder="1" applyAlignment="1">
      <alignment horizontal="right" vertical="center"/>
      <protection/>
    </xf>
    <xf numFmtId="165" fontId="59" fillId="44" borderId="0" xfId="58" applyNumberFormat="1" applyFont="1" applyFill="1" applyBorder="1" applyAlignment="1">
      <alignment horizontal="right" vertical="center"/>
      <protection/>
    </xf>
    <xf numFmtId="164" fontId="59" fillId="40" borderId="0" xfId="65" applyNumberFormat="1" applyFont="1" applyFill="1" applyBorder="1" applyAlignment="1">
      <alignment horizontal="right" vertical="center"/>
      <protection/>
    </xf>
    <xf numFmtId="164" fontId="59" fillId="38" borderId="19" xfId="58" applyNumberFormat="1" applyFont="1" applyFill="1" applyBorder="1" applyAlignment="1">
      <alignment horizontal="right" vertical="center" wrapText="1"/>
      <protection/>
    </xf>
    <xf numFmtId="164" fontId="59" fillId="38" borderId="0" xfId="58" applyNumberFormat="1" applyFont="1" applyFill="1" applyBorder="1" applyAlignment="1">
      <alignment horizontal="right" vertical="center"/>
      <protection/>
    </xf>
    <xf numFmtId="164" fontId="59" fillId="38" borderId="19" xfId="59" applyNumberFormat="1" applyFont="1" applyFill="1" applyBorder="1" applyAlignment="1">
      <alignment horizontal="right" vertical="center" wrapText="1"/>
      <protection/>
    </xf>
    <xf numFmtId="7" fontId="59" fillId="40" borderId="0" xfId="46" applyNumberFormat="1" applyFont="1" applyFill="1" applyBorder="1" applyAlignment="1">
      <alignment horizontal="right" vertical="center"/>
    </xf>
    <xf numFmtId="164" fontId="12" fillId="0" borderId="19" xfId="58" applyNumberFormat="1" applyFont="1" applyFill="1" applyBorder="1" applyAlignment="1">
      <alignment horizontal="right" vertical="center" wrapText="1"/>
      <protection/>
    </xf>
    <xf numFmtId="164" fontId="13" fillId="0" borderId="19" xfId="74" applyNumberFormat="1" applyFont="1" applyFill="1" applyBorder="1" applyAlignment="1">
      <alignment horizontal="right" vertical="center" wrapText="1"/>
      <protection/>
    </xf>
    <xf numFmtId="164" fontId="13" fillId="0" borderId="19" xfId="58" applyNumberFormat="1" applyFont="1" applyFill="1" applyBorder="1" applyAlignment="1">
      <alignment horizontal="right" vertical="center"/>
      <protection/>
    </xf>
    <xf numFmtId="164" fontId="59" fillId="0" borderId="38" xfId="0" applyNumberFormat="1" applyFont="1" applyFill="1" applyBorder="1" applyAlignment="1">
      <alignment horizontal="center" vertical="top" wrapText="1"/>
    </xf>
    <xf numFmtId="164" fontId="59" fillId="0" borderId="38" xfId="59" applyNumberFormat="1" applyFont="1" applyFill="1" applyBorder="1" applyAlignment="1">
      <alignment horizontal="center" vertical="top" wrapText="1"/>
      <protection/>
    </xf>
    <xf numFmtId="164" fontId="59" fillId="0" borderId="0" xfId="65" applyNumberFormat="1" applyFont="1" applyFill="1" applyBorder="1" applyAlignment="1">
      <alignment horizontal="center" vertical="top"/>
      <protection/>
    </xf>
    <xf numFmtId="164" fontId="59" fillId="0" borderId="19" xfId="0" applyNumberFormat="1" applyFont="1" applyFill="1" applyBorder="1" applyAlignment="1">
      <alignment horizontal="center" vertical="top" wrapText="1"/>
    </xf>
    <xf numFmtId="164" fontId="59" fillId="0" borderId="0" xfId="0" applyNumberFormat="1" applyFont="1" applyFill="1" applyBorder="1" applyAlignment="1">
      <alignment horizontal="center" vertical="top"/>
    </xf>
    <xf numFmtId="164" fontId="2" fillId="0" borderId="34" xfId="0" applyNumberFormat="1" applyFont="1" applyFill="1" applyBorder="1" applyAlignment="1">
      <alignment horizontal="center" vertical="top" wrapText="1"/>
    </xf>
    <xf numFmtId="164" fontId="59" fillId="0" borderId="19" xfId="59" applyNumberFormat="1" applyFont="1" applyFill="1" applyBorder="1" applyAlignment="1">
      <alignment horizontal="center" vertical="top" wrapText="1"/>
      <protection/>
    </xf>
    <xf numFmtId="164" fontId="59" fillId="0" borderId="19" xfId="65" applyNumberFormat="1" applyFont="1" applyFill="1" applyBorder="1" applyAlignment="1">
      <alignment horizontal="center" vertical="top"/>
      <protection/>
    </xf>
    <xf numFmtId="164" fontId="59" fillId="0" borderId="21" xfId="0" applyNumberFormat="1" applyFont="1" applyFill="1" applyBorder="1" applyAlignment="1">
      <alignment horizontal="center" vertical="top" wrapText="1"/>
    </xf>
    <xf numFmtId="164" fontId="59" fillId="0" borderId="0" xfId="59" applyNumberFormat="1" applyFont="1" applyFill="1" applyBorder="1" applyAlignment="1">
      <alignment horizontal="center" vertical="top" wrapText="1"/>
      <protection/>
    </xf>
    <xf numFmtId="164" fontId="2" fillId="0" borderId="14" xfId="0" applyNumberFormat="1" applyFont="1" applyFill="1" applyBorder="1" applyAlignment="1">
      <alignment horizontal="right" vertical="center" wrapText="1"/>
    </xf>
    <xf numFmtId="164" fontId="59" fillId="0" borderId="38" xfId="0" applyNumberFormat="1" applyFont="1" applyFill="1" applyBorder="1" applyAlignment="1">
      <alignment horizontal="right" vertical="center" wrapText="1"/>
    </xf>
    <xf numFmtId="164" fontId="59" fillId="0" borderId="38" xfId="59" applyNumberFormat="1" applyFont="1" applyFill="1" applyBorder="1" applyAlignment="1">
      <alignment horizontal="right" vertical="center" wrapText="1"/>
      <protection/>
    </xf>
    <xf numFmtId="164" fontId="59" fillId="0" borderId="38" xfId="65" applyNumberFormat="1" applyFont="1" applyFill="1" applyBorder="1" applyAlignment="1">
      <alignment horizontal="right" vertical="center"/>
      <protection/>
    </xf>
    <xf numFmtId="164" fontId="59" fillId="0" borderId="19" xfId="65" applyNumberFormat="1" applyFont="1" applyFill="1" applyBorder="1" applyAlignment="1">
      <alignment horizontal="right" vertical="center"/>
      <protection/>
    </xf>
    <xf numFmtId="164" fontId="59" fillId="38" borderId="19" xfId="0" applyNumberFormat="1" applyFont="1" applyFill="1" applyBorder="1" applyAlignment="1">
      <alignment horizontal="right" vertical="center" wrapText="1"/>
    </xf>
    <xf numFmtId="164" fontId="59" fillId="38" borderId="19" xfId="65" applyNumberFormat="1" applyFont="1" applyFill="1" applyBorder="1" applyAlignment="1">
      <alignment horizontal="right" vertical="center"/>
      <protection/>
    </xf>
    <xf numFmtId="165" fontId="59" fillId="38" borderId="0" xfId="0" applyNumberFormat="1" applyFont="1" applyFill="1" applyBorder="1" applyAlignment="1">
      <alignment horizontal="right" vertical="center"/>
    </xf>
    <xf numFmtId="164" fontId="59" fillId="40" borderId="19" xfId="65" applyNumberFormat="1" applyFont="1" applyFill="1" applyBorder="1" applyAlignment="1">
      <alignment horizontal="right" vertical="center"/>
      <protection/>
    </xf>
    <xf numFmtId="14" fontId="0" fillId="0" borderId="47" xfId="0" applyNumberFormat="1" applyFont="1" applyFill="1" applyBorder="1" applyAlignment="1">
      <alignment horizontal="center" vertical="center" wrapText="1"/>
    </xf>
    <xf numFmtId="14" fontId="0" fillId="40" borderId="39" xfId="0" applyNumberFormat="1" applyFill="1" applyBorder="1" applyAlignment="1">
      <alignment horizontal="center" vertical="center" wrapText="1"/>
    </xf>
    <xf numFmtId="164" fontId="59" fillId="0" borderId="0" xfId="0" applyNumberFormat="1" applyFont="1" applyFill="1" applyBorder="1" applyAlignment="1">
      <alignment horizontal="right" vertical="center"/>
    </xf>
    <xf numFmtId="164" fontId="59" fillId="0" borderId="0" xfId="64" applyNumberFormat="1" applyFont="1" applyFill="1" applyBorder="1" applyAlignment="1">
      <alignment horizontal="right" vertical="center"/>
      <protection/>
    </xf>
    <xf numFmtId="14" fontId="0" fillId="0" borderId="39" xfId="0" applyNumberFormat="1" applyFont="1" applyFill="1" applyBorder="1" applyAlignment="1">
      <alignment horizontal="center" vertical="center" wrapText="1"/>
    </xf>
    <xf numFmtId="164" fontId="0" fillId="0" borderId="0" xfId="64" applyNumberFormat="1" applyFont="1" applyFill="1" applyBorder="1" applyAlignment="1">
      <alignment horizontal="right" vertical="center"/>
      <protection/>
    </xf>
    <xf numFmtId="164" fontId="0" fillId="0" borderId="0" xfId="73" applyNumberFormat="1" applyFont="1" applyFill="1" applyBorder="1" applyAlignment="1">
      <alignment horizontal="right" vertical="center" wrapText="1"/>
      <protection/>
    </xf>
    <xf numFmtId="164" fontId="59" fillId="0" borderId="0" xfId="73" applyNumberFormat="1" applyFont="1" applyFill="1" applyBorder="1" applyAlignment="1">
      <alignment horizontal="right" vertical="center" wrapText="1"/>
      <protection/>
    </xf>
    <xf numFmtId="164" fontId="59" fillId="0" borderId="19" xfId="73" applyNumberFormat="1" applyFont="1" applyFill="1" applyBorder="1" applyAlignment="1">
      <alignment horizontal="right" vertical="center" wrapText="1"/>
      <protection/>
    </xf>
    <xf numFmtId="0" fontId="7" fillId="0" borderId="0" xfId="54" applyAlignment="1" applyProtection="1">
      <alignment/>
      <protection/>
    </xf>
    <xf numFmtId="0" fontId="2" fillId="34" borderId="49" xfId="58" applyFont="1" applyFill="1" applyBorder="1" applyAlignment="1">
      <alignment horizontal="center"/>
      <protection/>
    </xf>
    <xf numFmtId="0" fontId="2" fillId="34" borderId="15" xfId="58" applyFont="1" applyFill="1" applyBorder="1" applyAlignment="1">
      <alignment horizontal="center"/>
      <protection/>
    </xf>
    <xf numFmtId="0" fontId="2" fillId="34" borderId="33" xfId="58" applyFont="1" applyFill="1" applyBorder="1" applyAlignment="1">
      <alignment horizontal="center"/>
      <protection/>
    </xf>
    <xf numFmtId="0" fontId="2" fillId="34" borderId="49" xfId="0" applyFont="1" applyFill="1" applyBorder="1" applyAlignment="1">
      <alignment horizontal="center"/>
    </xf>
    <xf numFmtId="0" fontId="2" fillId="34" borderId="15" xfId="0" applyFont="1" applyFill="1" applyBorder="1" applyAlignment="1">
      <alignment horizontal="center"/>
    </xf>
    <xf numFmtId="0" fontId="2" fillId="34" borderId="33" xfId="0" applyFont="1" applyFill="1" applyBorder="1" applyAlignment="1">
      <alignment horizontal="center"/>
    </xf>
    <xf numFmtId="0" fontId="2" fillId="34" borderId="49"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33" xfId="0" applyFont="1" applyFill="1" applyBorder="1" applyAlignment="1">
      <alignment horizontal="center" vertical="center"/>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A Walker" xfId="59"/>
    <cellStyle name="Normal_A Walker_1 2" xfId="60"/>
    <cellStyle name="Normal_B Emery" xfId="61"/>
    <cellStyle name="Normal_C Bolt" xfId="62"/>
    <cellStyle name="Normal_C Elliott" xfId="63"/>
    <cellStyle name="Normal_C Elliott_1" xfId="64"/>
    <cellStyle name="Normal_C Elliott_1 2" xfId="65"/>
    <cellStyle name="Normal_Data Table" xfId="66"/>
    <cellStyle name="Normal_I Prosser_1 2" xfId="67"/>
    <cellStyle name="Normal_J Chittleburgh" xfId="68"/>
    <cellStyle name="Normal_J May" xfId="69"/>
    <cellStyle name="Normal_J Thomas" xfId="70"/>
    <cellStyle name="Normal_L Rollason" xfId="71"/>
    <cellStyle name="Normal_M Beswick" xfId="72"/>
    <cellStyle name="Normal_M Lee" xfId="73"/>
    <cellStyle name="Normal_P Bucks" xfId="74"/>
    <cellStyle name="Normal_R Goldson" xfId="75"/>
    <cellStyle name="Note" xfId="76"/>
    <cellStyle name="Output" xfId="77"/>
    <cellStyle name="Percent" xfId="78"/>
    <cellStyle name="PSChar" xfId="79"/>
    <cellStyle name="Style 1" xfId="80"/>
    <cellStyle name="Title" xfId="81"/>
    <cellStyle name="Total" xfId="82"/>
    <cellStyle name="Warning Text" xfId="83"/>
  </cellStyles>
  <dxfs count="31">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H38"/>
  <sheetViews>
    <sheetView zoomScalePageLayoutView="0" workbookViewId="0" topLeftCell="A13">
      <selection activeCell="A1" sqref="A1"/>
    </sheetView>
  </sheetViews>
  <sheetFormatPr defaultColWidth="9.140625" defaultRowHeight="12.75"/>
  <cols>
    <col min="1" max="1" width="5.140625" style="1" customWidth="1"/>
    <col min="2" max="16384" width="9.140625" style="1" customWidth="1"/>
  </cols>
  <sheetData>
    <row r="1" ht="12.75">
      <c r="B1" s="2" t="s">
        <v>76</v>
      </c>
    </row>
    <row r="3" ht="12.75">
      <c r="B3" s="2" t="s">
        <v>70</v>
      </c>
    </row>
    <row r="5" ht="12.75">
      <c r="B5" s="1" t="s">
        <v>3</v>
      </c>
    </row>
    <row r="7" ht="12.75">
      <c r="B7" s="1" t="s">
        <v>4</v>
      </c>
    </row>
    <row r="8" ht="12.75">
      <c r="B8" s="1" t="s">
        <v>5</v>
      </c>
    </row>
    <row r="9" ht="12.75">
      <c r="B9" s="1" t="s">
        <v>7</v>
      </c>
    </row>
    <row r="10" ht="12.75">
      <c r="B10" s="1" t="s">
        <v>8</v>
      </c>
    </row>
    <row r="13" ht="12.75">
      <c r="B13" s="1" t="s">
        <v>6</v>
      </c>
    </row>
    <row r="15" ht="12.75">
      <c r="B15" s="2" t="s">
        <v>79</v>
      </c>
    </row>
    <row r="16" ht="12.75">
      <c r="B16" s="2"/>
    </row>
    <row r="17" ht="12.75">
      <c r="B17" s="2" t="s">
        <v>71</v>
      </c>
    </row>
    <row r="18" ht="12.75">
      <c r="B18" s="1" t="s">
        <v>14</v>
      </c>
    </row>
    <row r="19" ht="12.75">
      <c r="B19" s="1" t="s">
        <v>12</v>
      </c>
    </row>
    <row r="20" ht="12.75">
      <c r="B20" s="1" t="s">
        <v>13</v>
      </c>
    </row>
    <row r="23" ht="12.75">
      <c r="B23" s="2" t="s">
        <v>72</v>
      </c>
    </row>
    <row r="24" spans="2:8" ht="12.75">
      <c r="B24" s="1" t="s">
        <v>73</v>
      </c>
      <c r="G24" s="1" t="s">
        <v>74</v>
      </c>
      <c r="H24" s="1" t="s">
        <v>75</v>
      </c>
    </row>
    <row r="27" ht="12.75">
      <c r="B27" s="1" t="s">
        <v>2</v>
      </c>
    </row>
    <row r="29" ht="12.75">
      <c r="B29" s="2" t="s">
        <v>77</v>
      </c>
    </row>
    <row r="31" ht="12.75">
      <c r="B31" s="1" t="s">
        <v>80</v>
      </c>
    </row>
    <row r="32" ht="12.75">
      <c r="B32" s="1" t="s">
        <v>81</v>
      </c>
    </row>
    <row r="33" ht="12.75">
      <c r="B33" s="1" t="s">
        <v>9</v>
      </c>
    </row>
    <row r="34" ht="12.75">
      <c r="B34" s="1" t="s">
        <v>10</v>
      </c>
    </row>
    <row r="35" ht="12.75">
      <c r="B35" s="1" t="s">
        <v>11</v>
      </c>
    </row>
    <row r="38" ht="12.75">
      <c r="B38" s="1" t="s">
        <v>78</v>
      </c>
    </row>
  </sheetData>
  <sheetProtection/>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B1:K33"/>
  <sheetViews>
    <sheetView zoomScalePageLayoutView="0" workbookViewId="0" topLeftCell="A1">
      <selection activeCell="A1" sqref="A1"/>
    </sheetView>
  </sheetViews>
  <sheetFormatPr defaultColWidth="9.140625" defaultRowHeight="12.75"/>
  <cols>
    <col min="1" max="1" width="1.421875" style="245" customWidth="1"/>
    <col min="2" max="2" width="12.8515625" style="245" customWidth="1"/>
    <col min="3" max="3" width="19.00390625" style="245" customWidth="1"/>
    <col min="4" max="4" width="13.421875" style="245" customWidth="1"/>
    <col min="5" max="5" width="47.57421875" style="245" customWidth="1"/>
    <col min="6" max="10" width="10.8515625" style="245" customWidth="1"/>
    <col min="11" max="11" width="10.421875" style="245" customWidth="1"/>
    <col min="12" max="16384" width="9.140625" style="245" customWidth="1"/>
  </cols>
  <sheetData>
    <row r="1" ht="12.75">
      <c r="B1" s="273" t="s">
        <v>42</v>
      </c>
    </row>
    <row r="2" spans="2:7" ht="12.75">
      <c r="B2" s="272" t="s">
        <v>43</v>
      </c>
      <c r="E2" s="290" t="s">
        <v>64</v>
      </c>
      <c r="F2" s="274" t="s">
        <v>221</v>
      </c>
      <c r="G2" s="289"/>
    </row>
    <row r="3" spans="2:7" ht="12.75">
      <c r="B3" s="273" t="s">
        <v>44</v>
      </c>
      <c r="E3" s="272" t="str">
        <f>'R Price'!E3</f>
        <v>2012-13</v>
      </c>
      <c r="F3" s="272" t="str">
        <f>'R Price'!F3</f>
        <v>Quarter 1</v>
      </c>
      <c r="G3" s="272" t="str">
        <f>'R Price'!G3</f>
        <v>1 April 2012 - 30 June 2012</v>
      </c>
    </row>
    <row r="4" ht="13.5" thickBot="1"/>
    <row r="5" spans="2:11" ht="12.75">
      <c r="B5" s="270" t="s">
        <v>45</v>
      </c>
      <c r="C5" s="25" t="s">
        <v>136</v>
      </c>
      <c r="D5" s="25" t="s">
        <v>137</v>
      </c>
      <c r="E5" s="269" t="s">
        <v>47</v>
      </c>
      <c r="F5" s="502" t="s">
        <v>51</v>
      </c>
      <c r="G5" s="503"/>
      <c r="H5" s="503"/>
      <c r="I5" s="504"/>
      <c r="J5" s="268" t="s">
        <v>50</v>
      </c>
      <c r="K5" s="267" t="s">
        <v>54</v>
      </c>
    </row>
    <row r="6" spans="2:11" s="247" customFormat="1" ht="38.25" customHeight="1">
      <c r="B6" s="292"/>
      <c r="C6" s="12"/>
      <c r="D6" s="241" t="s">
        <v>153</v>
      </c>
      <c r="E6" s="293"/>
      <c r="F6" s="294" t="s">
        <v>48</v>
      </c>
      <c r="G6" s="295" t="s">
        <v>49</v>
      </c>
      <c r="H6" s="295" t="s">
        <v>94</v>
      </c>
      <c r="I6" s="262" t="s">
        <v>1</v>
      </c>
      <c r="J6" s="261" t="s">
        <v>52</v>
      </c>
      <c r="K6" s="260" t="s">
        <v>55</v>
      </c>
    </row>
    <row r="7" spans="2:11" s="247" customFormat="1" ht="25.5">
      <c r="B7" s="430" t="s">
        <v>306</v>
      </c>
      <c r="C7" s="259" t="s">
        <v>234</v>
      </c>
      <c r="D7" s="259" t="s">
        <v>125</v>
      </c>
      <c r="E7" s="291" t="s">
        <v>235</v>
      </c>
      <c r="F7" s="368">
        <v>389.1</v>
      </c>
      <c r="G7" s="425"/>
      <c r="H7" s="368"/>
      <c r="I7" s="368"/>
      <c r="J7" s="426"/>
      <c r="K7" s="423">
        <f aca="true" t="shared" si="0" ref="K7:K12">SUM(F7:J7)</f>
        <v>389.1</v>
      </c>
    </row>
    <row r="8" spans="2:11" s="247" customFormat="1" ht="25.5">
      <c r="B8" s="430" t="s">
        <v>306</v>
      </c>
      <c r="C8" s="258" t="s">
        <v>234</v>
      </c>
      <c r="D8" s="258" t="s">
        <v>142</v>
      </c>
      <c r="E8" s="296" t="s">
        <v>236</v>
      </c>
      <c r="F8" s="372">
        <v>120</v>
      </c>
      <c r="G8" s="427"/>
      <c r="H8" s="372"/>
      <c r="I8" s="372"/>
      <c r="J8" s="428"/>
      <c r="K8" s="424">
        <f t="shared" si="0"/>
        <v>120</v>
      </c>
    </row>
    <row r="9" spans="2:11" s="247" customFormat="1" ht="25.5">
      <c r="B9" s="430">
        <v>40981</v>
      </c>
      <c r="C9" s="259" t="s">
        <v>326</v>
      </c>
      <c r="D9" s="259" t="s">
        <v>124</v>
      </c>
      <c r="E9" s="291" t="s">
        <v>238</v>
      </c>
      <c r="F9" s="368"/>
      <c r="G9" s="425"/>
      <c r="H9" s="368">
        <v>13.2</v>
      </c>
      <c r="I9" s="368"/>
      <c r="J9" s="426"/>
      <c r="K9" s="423">
        <f t="shared" si="0"/>
        <v>13.2</v>
      </c>
    </row>
    <row r="10" spans="2:11" s="247" customFormat="1" ht="12.75">
      <c r="B10" s="431">
        <v>40981</v>
      </c>
      <c r="C10" s="258" t="s">
        <v>237</v>
      </c>
      <c r="D10" s="258" t="s">
        <v>158</v>
      </c>
      <c r="E10" s="296" t="s">
        <v>235</v>
      </c>
      <c r="F10" s="372"/>
      <c r="G10" s="427"/>
      <c r="H10" s="372"/>
      <c r="I10" s="372">
        <v>103.45</v>
      </c>
      <c r="J10" s="428"/>
      <c r="K10" s="424">
        <f t="shared" si="0"/>
        <v>103.45</v>
      </c>
    </row>
    <row r="11" spans="2:11" s="247" customFormat="1" ht="25.5">
      <c r="B11" s="430">
        <v>40982</v>
      </c>
      <c r="C11" s="259" t="s">
        <v>327</v>
      </c>
      <c r="D11" s="259" t="s">
        <v>124</v>
      </c>
      <c r="E11" s="291" t="s">
        <v>328</v>
      </c>
      <c r="F11" s="368"/>
      <c r="G11" s="425"/>
      <c r="H11" s="368">
        <v>16.6</v>
      </c>
      <c r="I11" s="368"/>
      <c r="J11" s="426"/>
      <c r="K11" s="423">
        <f t="shared" si="0"/>
        <v>16.6</v>
      </c>
    </row>
    <row r="12" spans="2:11" s="247" customFormat="1" ht="25.5">
      <c r="B12" s="431">
        <v>40988</v>
      </c>
      <c r="C12" s="258" t="s">
        <v>142</v>
      </c>
      <c r="D12" s="258" t="s">
        <v>142</v>
      </c>
      <c r="E12" s="296" t="s">
        <v>239</v>
      </c>
      <c r="F12" s="372"/>
      <c r="G12" s="427">
        <v>40</v>
      </c>
      <c r="H12" s="372"/>
      <c r="I12" s="372"/>
      <c r="J12" s="428"/>
      <c r="K12" s="424">
        <f t="shared" si="0"/>
        <v>40</v>
      </c>
    </row>
    <row r="13" spans="2:11" s="247" customFormat="1" ht="25.5">
      <c r="B13" s="430">
        <v>40994</v>
      </c>
      <c r="C13" s="259" t="s">
        <v>231</v>
      </c>
      <c r="D13" s="259" t="s">
        <v>124</v>
      </c>
      <c r="E13" s="291" t="s">
        <v>135</v>
      </c>
      <c r="F13" s="368"/>
      <c r="G13" s="425">
        <v>63.41</v>
      </c>
      <c r="H13" s="368"/>
      <c r="I13" s="368"/>
      <c r="J13" s="426"/>
      <c r="K13" s="423">
        <f>SUM(F13:J13)</f>
        <v>63.41</v>
      </c>
    </row>
    <row r="14" spans="2:11" s="247" customFormat="1" ht="25.5">
      <c r="B14" s="431">
        <v>40995</v>
      </c>
      <c r="C14" s="258" t="s">
        <v>226</v>
      </c>
      <c r="D14" s="258" t="s">
        <v>124</v>
      </c>
      <c r="E14" s="296" t="s">
        <v>135</v>
      </c>
      <c r="F14" s="372"/>
      <c r="G14" s="427">
        <v>42.27</v>
      </c>
      <c r="H14" s="372"/>
      <c r="I14" s="372"/>
      <c r="J14" s="428"/>
      <c r="K14" s="424">
        <f>SUM(F14:J14)</f>
        <v>42.27</v>
      </c>
    </row>
    <row r="15" spans="2:11" s="247" customFormat="1" ht="25.5">
      <c r="B15" s="430">
        <v>40995</v>
      </c>
      <c r="C15" s="259" t="s">
        <v>329</v>
      </c>
      <c r="D15" s="259" t="s">
        <v>142</v>
      </c>
      <c r="E15" s="291" t="s">
        <v>229</v>
      </c>
      <c r="F15" s="368"/>
      <c r="G15" s="425">
        <v>-3.51</v>
      </c>
      <c r="H15" s="368"/>
      <c r="I15" s="368"/>
      <c r="J15" s="426"/>
      <c r="K15" s="423">
        <f>SUM(F15:J15)</f>
        <v>-3.51</v>
      </c>
    </row>
    <row r="16" spans="2:11" s="247" customFormat="1" ht="25.5">
      <c r="B16" s="431">
        <v>41061</v>
      </c>
      <c r="C16" s="258" t="s">
        <v>232</v>
      </c>
      <c r="D16" s="258" t="s">
        <v>124</v>
      </c>
      <c r="E16" s="296" t="s">
        <v>243</v>
      </c>
      <c r="F16" s="372"/>
      <c r="G16" s="427">
        <v>39.56</v>
      </c>
      <c r="H16" s="372"/>
      <c r="I16" s="372"/>
      <c r="J16" s="428"/>
      <c r="K16" s="424">
        <f>SUM(F16:J16)</f>
        <v>39.56</v>
      </c>
    </row>
    <row r="17" spans="2:11" s="247" customFormat="1" ht="25.5">
      <c r="B17" s="430">
        <v>41061</v>
      </c>
      <c r="C17" s="259" t="s">
        <v>233</v>
      </c>
      <c r="D17" s="259" t="s">
        <v>124</v>
      </c>
      <c r="E17" s="291" t="s">
        <v>330</v>
      </c>
      <c r="F17" s="368"/>
      <c r="G17" s="425">
        <v>31.51</v>
      </c>
      <c r="H17" s="368"/>
      <c r="I17" s="368"/>
      <c r="J17" s="426"/>
      <c r="K17" s="423">
        <f>SUM(F17:J17)</f>
        <v>31.51</v>
      </c>
    </row>
    <row r="18" spans="2:11" s="247" customFormat="1" ht="12.75">
      <c r="B18" s="257"/>
      <c r="C18" s="256"/>
      <c r="D18" s="256"/>
      <c r="E18" s="255"/>
      <c r="F18" s="429">
        <f aca="true" t="shared" si="1" ref="F18:K18">SUM(F7:F17)</f>
        <v>509.1</v>
      </c>
      <c r="G18" s="429">
        <f t="shared" si="1"/>
        <v>213.24</v>
      </c>
      <c r="H18" s="429">
        <f t="shared" si="1"/>
        <v>29.8</v>
      </c>
      <c r="I18" s="429">
        <f t="shared" si="1"/>
        <v>103.45</v>
      </c>
      <c r="J18" s="429">
        <f t="shared" si="1"/>
        <v>0</v>
      </c>
      <c r="K18" s="356">
        <f t="shared" si="1"/>
        <v>855.5900000000001</v>
      </c>
    </row>
    <row r="19" spans="2:11" s="247" customFormat="1" ht="13.5" thickBot="1">
      <c r="B19" s="254"/>
      <c r="C19" s="253"/>
      <c r="D19" s="253"/>
      <c r="E19" s="277"/>
      <c r="F19" s="297"/>
      <c r="G19" s="298"/>
      <c r="H19" s="298"/>
      <c r="I19" s="299"/>
      <c r="J19" s="298"/>
      <c r="K19" s="300"/>
    </row>
    <row r="20" spans="2:11" s="247" customFormat="1" ht="12.75">
      <c r="B20" s="245"/>
      <c r="C20" s="245"/>
      <c r="D20" s="245"/>
      <c r="E20" s="245"/>
      <c r="F20" s="245"/>
      <c r="G20" s="245"/>
      <c r="H20" s="245"/>
      <c r="I20" s="245"/>
      <c r="J20" s="245"/>
      <c r="K20" s="245"/>
    </row>
    <row r="21" spans="2:11" s="247" customFormat="1" ht="22.5" customHeight="1">
      <c r="B21" s="245" t="s">
        <v>87</v>
      </c>
      <c r="C21" s="245"/>
      <c r="D21" s="245"/>
      <c r="E21" s="245"/>
      <c r="F21" s="245"/>
      <c r="G21" s="245"/>
      <c r="H21" s="245"/>
      <c r="I21" s="245"/>
      <c r="J21" s="245"/>
      <c r="K21" s="245"/>
    </row>
    <row r="22" spans="2:11" s="247" customFormat="1" ht="12.75">
      <c r="B22" s="245"/>
      <c r="C22" s="245"/>
      <c r="D22" s="245"/>
      <c r="E22" s="245"/>
      <c r="F22" s="245"/>
      <c r="G22" s="245"/>
      <c r="H22" s="245"/>
      <c r="I22" s="245"/>
      <c r="J22" s="245"/>
      <c r="K22" s="245"/>
    </row>
    <row r="23" spans="2:11" s="247" customFormat="1" ht="12.75">
      <c r="B23" s="245"/>
      <c r="C23" s="245"/>
      <c r="D23" s="245"/>
      <c r="E23" s="245"/>
      <c r="F23" s="245"/>
      <c r="G23" s="245"/>
      <c r="H23" s="245"/>
      <c r="I23" s="245"/>
      <c r="J23" s="245"/>
      <c r="K23" s="245"/>
    </row>
    <row r="24" spans="2:11" s="247" customFormat="1" ht="12.75">
      <c r="B24" s="245"/>
      <c r="C24" s="245"/>
      <c r="D24" s="245"/>
      <c r="E24" s="245"/>
      <c r="F24" s="245"/>
      <c r="G24" s="245"/>
      <c r="H24" s="245"/>
      <c r="I24" s="245"/>
      <c r="J24" s="245"/>
      <c r="K24" s="245"/>
    </row>
    <row r="25" spans="2:11" s="247" customFormat="1" ht="12.75">
      <c r="B25" s="245"/>
      <c r="C25" s="245"/>
      <c r="D25" s="245"/>
      <c r="E25" s="245"/>
      <c r="F25" s="245"/>
      <c r="G25" s="245"/>
      <c r="H25" s="245"/>
      <c r="I25" s="245"/>
      <c r="J25" s="245"/>
      <c r="K25" s="245"/>
    </row>
    <row r="33" ht="12.75">
      <c r="E33" s="245" t="s">
        <v>105</v>
      </c>
    </row>
  </sheetData>
  <sheetProtection/>
  <mergeCells count="1">
    <mergeCell ref="F5:I5"/>
  </mergeCells>
  <conditionalFormatting sqref="B15:K17">
    <cfRule type="expression" priority="6" dxfId="0">
      <formula>MOD(ROW(),2)=1</formula>
    </cfRule>
  </conditionalFormatting>
  <conditionalFormatting sqref="B7:K14">
    <cfRule type="expression" priority="2" dxfId="0">
      <formula>MOD(ROW(),2)=1</formula>
    </cfRule>
  </conditionalFormatting>
  <dataValidations count="2">
    <dataValidation type="list" allowBlank="1" showInputMessage="1" showErrorMessage="1" sqref="F2">
      <formula1>"Executive director, Non Executive Director, Chief Executive, Chairwoman"</formula1>
    </dataValidation>
    <dataValidation type="list" allowBlank="1" showInputMessage="1" showErrorMessage="1" sqref="E2">
      <formula1>"Bill Emery, Michael Beswick, Michael Lee, Juliet Lazarus, Ian Prosser, Lynda Rollason, John Thomas, Chris Bolt, Anna Walker, Peter Bucks, Chris Elliott, Jane May, Richard Goldson, Jim O'Sullivan, Jeremy Chittleburgh, Tracey Barlow, Mike Lloyd,Steve Walker"</formula1>
    </dataValidation>
  </dataValidations>
  <printOptions/>
  <pageMargins left="0.75" right="0.75" top="0.58" bottom="0.58" header="0.5" footer="0.5"/>
  <pageSetup fitToHeight="2" fitToWidth="1" horizontalDpi="600" verticalDpi="600" orientation="landscape" paperSize="9" scale="96" r:id="rId1"/>
</worksheet>
</file>

<file path=xl/worksheets/sheet11.xml><?xml version="1.0" encoding="utf-8"?>
<worksheet xmlns="http://schemas.openxmlformats.org/spreadsheetml/2006/main" xmlns:r="http://schemas.openxmlformats.org/officeDocument/2006/relationships">
  <sheetPr>
    <pageSetUpPr fitToPage="1"/>
  </sheetPr>
  <dimension ref="B1:K15"/>
  <sheetViews>
    <sheetView zoomScalePageLayoutView="0" workbookViewId="0" topLeftCell="A1">
      <selection activeCell="A1" sqref="A1"/>
    </sheetView>
  </sheetViews>
  <sheetFormatPr defaultColWidth="9.140625" defaultRowHeight="12.75"/>
  <cols>
    <col min="1" max="1" width="1.421875" style="245" customWidth="1"/>
    <col min="2" max="2" width="10.140625" style="245" bestFit="1" customWidth="1"/>
    <col min="3" max="4" width="13.8515625" style="245" customWidth="1"/>
    <col min="5" max="5" width="41.28125" style="245" customWidth="1"/>
    <col min="6" max="9" width="11.8515625" style="245" customWidth="1"/>
    <col min="10" max="10" width="14.7109375" style="245" customWidth="1"/>
    <col min="11" max="11" width="9.00390625" style="245" customWidth="1"/>
    <col min="12" max="16384" width="9.140625" style="245" customWidth="1"/>
  </cols>
  <sheetData>
    <row r="1" ht="12.75">
      <c r="B1" s="273" t="s">
        <v>42</v>
      </c>
    </row>
    <row r="2" spans="2:7" ht="12.75">
      <c r="B2" s="272" t="s">
        <v>43</v>
      </c>
      <c r="E2" s="290" t="s">
        <v>95</v>
      </c>
      <c r="F2" s="274" t="s">
        <v>59</v>
      </c>
      <c r="G2" s="289"/>
    </row>
    <row r="3" spans="2:7" ht="12.75">
      <c r="B3" s="273" t="s">
        <v>44</v>
      </c>
      <c r="E3" s="272" t="str">
        <f>'R Price'!E3</f>
        <v>2012-13</v>
      </c>
      <c r="F3" s="272" t="str">
        <f>'R Price'!F3</f>
        <v>Quarter 1</v>
      </c>
      <c r="G3" s="272" t="str">
        <f>'R Price'!G3</f>
        <v>1 April 2012 - 30 June 2012</v>
      </c>
    </row>
    <row r="4" ht="13.5" thickBot="1"/>
    <row r="5" spans="2:11" ht="12.75">
      <c r="B5" s="270" t="s">
        <v>45</v>
      </c>
      <c r="C5" s="25" t="s">
        <v>136</v>
      </c>
      <c r="D5" s="25" t="s">
        <v>137</v>
      </c>
      <c r="E5" s="269" t="s">
        <v>47</v>
      </c>
      <c r="F5" s="502" t="s">
        <v>51</v>
      </c>
      <c r="G5" s="503"/>
      <c r="H5" s="503"/>
      <c r="I5" s="504"/>
      <c r="J5" s="268" t="s">
        <v>50</v>
      </c>
      <c r="K5" s="267" t="s">
        <v>54</v>
      </c>
    </row>
    <row r="6" spans="2:11" ht="38.25">
      <c r="B6" s="266"/>
      <c r="C6" s="12"/>
      <c r="D6" s="241" t="s">
        <v>153</v>
      </c>
      <c r="E6" s="265"/>
      <c r="F6" s="264" t="s">
        <v>48</v>
      </c>
      <c r="G6" s="263" t="s">
        <v>49</v>
      </c>
      <c r="H6" s="263" t="s">
        <v>94</v>
      </c>
      <c r="I6" s="262" t="s">
        <v>1</v>
      </c>
      <c r="J6" s="261" t="s">
        <v>52</v>
      </c>
      <c r="K6" s="260" t="s">
        <v>55</v>
      </c>
    </row>
    <row r="7" spans="2:11" ht="38.25">
      <c r="B7" s="437">
        <v>40994</v>
      </c>
      <c r="C7" s="314" t="s">
        <v>244</v>
      </c>
      <c r="D7" s="314" t="s">
        <v>125</v>
      </c>
      <c r="E7" s="314" t="s">
        <v>302</v>
      </c>
      <c r="F7" s="368"/>
      <c r="G7" s="435">
        <v>16.94</v>
      </c>
      <c r="H7" s="435"/>
      <c r="I7" s="368"/>
      <c r="J7" s="370"/>
      <c r="K7" s="358">
        <f>SUM(F7:J7)</f>
        <v>16.94</v>
      </c>
    </row>
    <row r="8" spans="2:11" ht="38.25">
      <c r="B8" s="438">
        <v>41018</v>
      </c>
      <c r="C8" s="316" t="s">
        <v>246</v>
      </c>
      <c r="D8" s="316" t="s">
        <v>158</v>
      </c>
      <c r="E8" s="316" t="s">
        <v>247</v>
      </c>
      <c r="F8" s="368"/>
      <c r="G8" s="435"/>
      <c r="H8" s="435"/>
      <c r="I8" s="368">
        <v>136.44</v>
      </c>
      <c r="J8" s="370"/>
      <c r="K8" s="358">
        <f>SUM(F8:J8)</f>
        <v>136.44</v>
      </c>
    </row>
    <row r="9" spans="2:11" ht="25.5">
      <c r="B9" s="439">
        <v>41050</v>
      </c>
      <c r="C9" s="317" t="s">
        <v>245</v>
      </c>
      <c r="D9" s="317" t="s">
        <v>158</v>
      </c>
      <c r="E9" s="317" t="s">
        <v>135</v>
      </c>
      <c r="F9" s="372"/>
      <c r="G9" s="436"/>
      <c r="H9" s="436"/>
      <c r="I9" s="372">
        <v>93.56</v>
      </c>
      <c r="J9" s="374"/>
      <c r="K9" s="358">
        <f>SUM(F9:J9)</f>
        <v>93.56</v>
      </c>
    </row>
    <row r="10" spans="2:11" ht="12.75">
      <c r="B10" s="323"/>
      <c r="C10" s="324"/>
      <c r="D10" s="325"/>
      <c r="E10" s="325"/>
      <c r="F10" s="368"/>
      <c r="G10" s="435"/>
      <c r="H10" s="435"/>
      <c r="I10" s="368"/>
      <c r="J10" s="374"/>
      <c r="K10" s="434"/>
    </row>
    <row r="11" spans="2:11" ht="12.75">
      <c r="B11" s="315"/>
      <c r="C11" s="316"/>
      <c r="D11" s="316"/>
      <c r="E11" s="316"/>
      <c r="F11" s="359"/>
      <c r="G11" s="432"/>
      <c r="H11" s="432"/>
      <c r="I11" s="359"/>
      <c r="J11" s="433"/>
      <c r="K11" s="358"/>
    </row>
    <row r="12" spans="2:11" ht="12.75">
      <c r="B12" s="257"/>
      <c r="C12" s="256"/>
      <c r="D12" s="256"/>
      <c r="E12" s="255"/>
      <c r="F12" s="355">
        <f aca="true" t="shared" si="0" ref="F12:K12">SUM(F7:F11)</f>
        <v>0</v>
      </c>
      <c r="G12" s="355">
        <f t="shared" si="0"/>
        <v>16.94</v>
      </c>
      <c r="H12" s="355">
        <f t="shared" si="0"/>
        <v>0</v>
      </c>
      <c r="I12" s="355">
        <f t="shared" si="0"/>
        <v>230</v>
      </c>
      <c r="J12" s="355">
        <f t="shared" si="0"/>
        <v>0</v>
      </c>
      <c r="K12" s="356">
        <f t="shared" si="0"/>
        <v>246.94</v>
      </c>
    </row>
    <row r="13" spans="2:11" ht="13.5" thickBot="1">
      <c r="B13" s="254"/>
      <c r="C13" s="301"/>
      <c r="D13" s="301"/>
      <c r="E13" s="277"/>
      <c r="F13" s="252"/>
      <c r="G13" s="250"/>
      <c r="H13" s="250"/>
      <c r="I13" s="251"/>
      <c r="J13" s="250"/>
      <c r="K13" s="249"/>
    </row>
    <row r="15" ht="12.75">
      <c r="B15" s="245" t="s">
        <v>87</v>
      </c>
    </row>
  </sheetData>
  <sheetProtection/>
  <mergeCells count="1">
    <mergeCell ref="F5:I5"/>
  </mergeCells>
  <conditionalFormatting sqref="B7:K11">
    <cfRule type="expression" priority="2"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s>
  <printOptions/>
  <pageMargins left="0.75" right="0.75" top="0.56" bottom="0.55" header="0.5" footer="0.5"/>
  <pageSetup fitToHeight="1" fitToWidth="1" horizontalDpi="600" verticalDpi="600" orientation="landscape" paperSize="9" scale="96" r:id="rId1"/>
</worksheet>
</file>

<file path=xl/worksheets/sheet12.xml><?xml version="1.0" encoding="utf-8"?>
<worksheet xmlns="http://schemas.openxmlformats.org/spreadsheetml/2006/main" xmlns:r="http://schemas.openxmlformats.org/officeDocument/2006/relationships">
  <sheetPr>
    <pageSetUpPr fitToPage="1"/>
  </sheetPr>
  <dimension ref="A1:K37"/>
  <sheetViews>
    <sheetView zoomScalePageLayoutView="0" workbookViewId="0" topLeftCell="A1">
      <selection activeCell="A1" sqref="A1"/>
    </sheetView>
  </sheetViews>
  <sheetFormatPr defaultColWidth="9.140625" defaultRowHeight="12.75"/>
  <cols>
    <col min="1" max="1" width="1.421875" style="245" customWidth="1"/>
    <col min="2" max="2" width="13.28125" style="245" customWidth="1"/>
    <col min="3" max="4" width="14.140625" style="245" customWidth="1"/>
    <col min="5" max="5" width="43.28125" style="245" customWidth="1"/>
    <col min="6" max="9" width="11.8515625" style="245" customWidth="1"/>
    <col min="10" max="10" width="14.7109375" style="245" customWidth="1"/>
    <col min="11" max="11" width="9.00390625" style="245" customWidth="1"/>
    <col min="12" max="16384" width="9.140625" style="245" customWidth="1"/>
  </cols>
  <sheetData>
    <row r="1" ht="12.75">
      <c r="B1" s="273" t="s">
        <v>42</v>
      </c>
    </row>
    <row r="2" spans="2:7" ht="12.75">
      <c r="B2" s="272" t="s">
        <v>43</v>
      </c>
      <c r="E2" s="290" t="s">
        <v>65</v>
      </c>
      <c r="F2" s="274" t="s">
        <v>59</v>
      </c>
      <c r="G2" s="289"/>
    </row>
    <row r="3" spans="2:7" ht="12.75">
      <c r="B3" s="273" t="s">
        <v>44</v>
      </c>
      <c r="E3" s="272" t="str">
        <f>'R Price'!E3</f>
        <v>2012-13</v>
      </c>
      <c r="F3" s="272" t="str">
        <f>'R Price'!F3</f>
        <v>Quarter 1</v>
      </c>
      <c r="G3" s="272" t="str">
        <f>'R Price'!G3</f>
        <v>1 April 2012 - 30 June 2012</v>
      </c>
    </row>
    <row r="4" ht="13.5" thickBot="1"/>
    <row r="5" spans="2:11" ht="12.75">
      <c r="B5" s="270" t="s">
        <v>45</v>
      </c>
      <c r="C5" s="25" t="s">
        <v>136</v>
      </c>
      <c r="D5" s="243" t="s">
        <v>137</v>
      </c>
      <c r="E5" s="269" t="s">
        <v>47</v>
      </c>
      <c r="F5" s="502" t="s">
        <v>51</v>
      </c>
      <c r="G5" s="503"/>
      <c r="H5" s="503"/>
      <c r="I5" s="504"/>
      <c r="J5" s="268" t="s">
        <v>50</v>
      </c>
      <c r="K5" s="267" t="s">
        <v>54</v>
      </c>
    </row>
    <row r="6" spans="2:11" s="247" customFormat="1" ht="26.25" customHeight="1">
      <c r="B6" s="266"/>
      <c r="C6" s="12"/>
      <c r="D6" s="302" t="s">
        <v>153</v>
      </c>
      <c r="E6" s="265"/>
      <c r="F6" s="264" t="s">
        <v>48</v>
      </c>
      <c r="G6" s="263" t="s">
        <v>49</v>
      </c>
      <c r="H6" s="263" t="s">
        <v>94</v>
      </c>
      <c r="I6" s="262" t="s">
        <v>1</v>
      </c>
      <c r="J6" s="261" t="s">
        <v>52</v>
      </c>
      <c r="K6" s="260" t="s">
        <v>55</v>
      </c>
    </row>
    <row r="7" spans="2:11" s="247" customFormat="1" ht="12.75">
      <c r="B7" s="330" t="s">
        <v>250</v>
      </c>
      <c r="C7" s="317" t="s">
        <v>251</v>
      </c>
      <c r="D7" s="338" t="s">
        <v>142</v>
      </c>
      <c r="E7" s="317" t="s">
        <v>332</v>
      </c>
      <c r="F7" s="372"/>
      <c r="G7" s="459"/>
      <c r="H7" s="460"/>
      <c r="I7" s="372"/>
      <c r="J7" s="428">
        <v>12.2</v>
      </c>
      <c r="K7" s="461">
        <f aca="true" t="shared" si="0" ref="K7:K32">SUM(F7:J7)</f>
        <v>12.2</v>
      </c>
    </row>
    <row r="8" spans="2:11" s="247" customFormat="1" ht="25.5">
      <c r="B8" s="327">
        <v>40861</v>
      </c>
      <c r="C8" s="316" t="s">
        <v>248</v>
      </c>
      <c r="D8" s="285" t="s">
        <v>124</v>
      </c>
      <c r="E8" s="316" t="s">
        <v>135</v>
      </c>
      <c r="F8" s="368"/>
      <c r="G8" s="368">
        <v>21.1</v>
      </c>
      <c r="H8" s="462"/>
      <c r="I8" s="368"/>
      <c r="J8" s="426"/>
      <c r="K8" s="461">
        <f t="shared" si="0"/>
        <v>21.1</v>
      </c>
    </row>
    <row r="9" spans="2:11" s="247" customFormat="1" ht="25.5">
      <c r="B9" s="328">
        <v>40862</v>
      </c>
      <c r="C9" s="316" t="s">
        <v>249</v>
      </c>
      <c r="D9" s="285" t="s">
        <v>124</v>
      </c>
      <c r="E9" s="316" t="s">
        <v>135</v>
      </c>
      <c r="F9" s="368"/>
      <c r="G9" s="368">
        <v>25.4</v>
      </c>
      <c r="H9" s="462"/>
      <c r="I9" s="368"/>
      <c r="J9" s="426"/>
      <c r="K9" s="461">
        <f t="shared" si="0"/>
        <v>25.4</v>
      </c>
    </row>
    <row r="10" spans="2:11" s="247" customFormat="1" ht="12.75">
      <c r="B10" s="327" t="s">
        <v>252</v>
      </c>
      <c r="C10" s="316" t="s">
        <v>251</v>
      </c>
      <c r="D10" s="285" t="s">
        <v>142</v>
      </c>
      <c r="E10" s="316" t="s">
        <v>255</v>
      </c>
      <c r="F10" s="368"/>
      <c r="G10" s="371"/>
      <c r="H10" s="463"/>
      <c r="I10" s="368"/>
      <c r="J10" s="426">
        <v>7</v>
      </c>
      <c r="K10" s="461">
        <f t="shared" si="0"/>
        <v>7</v>
      </c>
    </row>
    <row r="11" spans="2:11" s="247" customFormat="1" ht="25.5">
      <c r="B11" s="327">
        <v>40870</v>
      </c>
      <c r="C11" s="316" t="s">
        <v>248</v>
      </c>
      <c r="D11" s="285" t="s">
        <v>124</v>
      </c>
      <c r="E11" s="316" t="s">
        <v>253</v>
      </c>
      <c r="F11" s="368"/>
      <c r="G11" s="371">
        <v>29.5</v>
      </c>
      <c r="H11" s="464"/>
      <c r="I11" s="368"/>
      <c r="J11" s="426"/>
      <c r="K11" s="461">
        <f t="shared" si="0"/>
        <v>29.5</v>
      </c>
    </row>
    <row r="12" spans="1:11" s="247" customFormat="1" ht="25.5">
      <c r="A12" s="248"/>
      <c r="B12" s="332">
        <v>40870</v>
      </c>
      <c r="C12" s="317" t="s">
        <v>249</v>
      </c>
      <c r="D12" s="338" t="s">
        <v>124</v>
      </c>
      <c r="E12" s="317" t="s">
        <v>253</v>
      </c>
      <c r="F12" s="372"/>
      <c r="G12" s="372">
        <v>25.4</v>
      </c>
      <c r="H12" s="465"/>
      <c r="I12" s="372"/>
      <c r="J12" s="428"/>
      <c r="K12" s="461">
        <f t="shared" si="0"/>
        <v>25.4</v>
      </c>
    </row>
    <row r="13" spans="2:11" s="247" customFormat="1" ht="12.75">
      <c r="B13" s="328" t="s">
        <v>254</v>
      </c>
      <c r="C13" s="316" t="s">
        <v>251</v>
      </c>
      <c r="D13" s="285" t="s">
        <v>142</v>
      </c>
      <c r="E13" s="316" t="s">
        <v>255</v>
      </c>
      <c r="F13" s="368"/>
      <c r="G13" s="371"/>
      <c r="H13" s="460"/>
      <c r="I13" s="466"/>
      <c r="J13" s="467">
        <v>7</v>
      </c>
      <c r="K13" s="461">
        <f t="shared" si="0"/>
        <v>7</v>
      </c>
    </row>
    <row r="14" spans="2:11" s="247" customFormat="1" ht="25.5">
      <c r="B14" s="332">
        <v>40890</v>
      </c>
      <c r="C14" s="317" t="s">
        <v>248</v>
      </c>
      <c r="D14" s="338" t="s">
        <v>124</v>
      </c>
      <c r="E14" s="317" t="s">
        <v>256</v>
      </c>
      <c r="F14" s="372"/>
      <c r="G14" s="372">
        <v>17.5</v>
      </c>
      <c r="H14" s="465"/>
      <c r="I14" s="372"/>
      <c r="J14" s="428"/>
      <c r="K14" s="461">
        <f t="shared" si="0"/>
        <v>17.5</v>
      </c>
    </row>
    <row r="15" spans="2:11" s="247" customFormat="1" ht="25.5">
      <c r="B15" s="328">
        <v>40891</v>
      </c>
      <c r="C15" s="316" t="s">
        <v>249</v>
      </c>
      <c r="D15" s="285" t="s">
        <v>124</v>
      </c>
      <c r="E15" s="317" t="s">
        <v>256</v>
      </c>
      <c r="F15" s="368"/>
      <c r="G15" s="368">
        <v>29.05</v>
      </c>
      <c r="H15" s="462"/>
      <c r="I15" s="368"/>
      <c r="J15" s="426"/>
      <c r="K15" s="461">
        <f t="shared" si="0"/>
        <v>29.05</v>
      </c>
    </row>
    <row r="16" spans="2:11" s="247" customFormat="1" ht="12.75">
      <c r="B16" s="332">
        <v>40896</v>
      </c>
      <c r="C16" s="317" t="s">
        <v>251</v>
      </c>
      <c r="D16" s="338" t="s">
        <v>142</v>
      </c>
      <c r="E16" s="317" t="s">
        <v>255</v>
      </c>
      <c r="F16" s="372"/>
      <c r="G16" s="459"/>
      <c r="H16" s="463"/>
      <c r="I16" s="368"/>
      <c r="J16" s="426">
        <v>7</v>
      </c>
      <c r="K16" s="461">
        <f t="shared" si="0"/>
        <v>7</v>
      </c>
    </row>
    <row r="17" spans="2:11" s="247" customFormat="1" ht="25.5">
      <c r="B17" s="328" t="s">
        <v>307</v>
      </c>
      <c r="C17" s="316" t="s">
        <v>248</v>
      </c>
      <c r="D17" s="285" t="s">
        <v>124</v>
      </c>
      <c r="E17" s="316" t="s">
        <v>135</v>
      </c>
      <c r="F17" s="368"/>
      <c r="G17" s="368">
        <v>21.1</v>
      </c>
      <c r="H17" s="462"/>
      <c r="I17" s="368"/>
      <c r="J17" s="426"/>
      <c r="K17" s="461">
        <f t="shared" si="0"/>
        <v>21.1</v>
      </c>
    </row>
    <row r="18" spans="2:11" s="247" customFormat="1" ht="25.5">
      <c r="B18" s="330">
        <v>40897</v>
      </c>
      <c r="C18" s="317" t="s">
        <v>249</v>
      </c>
      <c r="D18" s="338" t="s">
        <v>124</v>
      </c>
      <c r="E18" s="317" t="s">
        <v>135</v>
      </c>
      <c r="F18" s="372"/>
      <c r="G18" s="372">
        <v>29.05</v>
      </c>
      <c r="H18" s="465"/>
      <c r="I18" s="372"/>
      <c r="J18" s="428"/>
      <c r="K18" s="461">
        <f t="shared" si="0"/>
        <v>29.05</v>
      </c>
    </row>
    <row r="19" spans="2:11" s="247" customFormat="1" ht="12.75">
      <c r="B19" s="332" t="s">
        <v>257</v>
      </c>
      <c r="C19" s="317" t="s">
        <v>251</v>
      </c>
      <c r="D19" s="338" t="s">
        <v>142</v>
      </c>
      <c r="E19" s="317" t="s">
        <v>333</v>
      </c>
      <c r="F19" s="372"/>
      <c r="G19" s="459"/>
      <c r="H19" s="460"/>
      <c r="I19" s="372"/>
      <c r="J19" s="428">
        <v>12</v>
      </c>
      <c r="K19" s="461">
        <f t="shared" si="0"/>
        <v>12</v>
      </c>
    </row>
    <row r="20" spans="2:11" s="247" customFormat="1" ht="25.5">
      <c r="B20" s="327" t="s">
        <v>257</v>
      </c>
      <c r="C20" s="316" t="s">
        <v>248</v>
      </c>
      <c r="D20" s="285" t="s">
        <v>125</v>
      </c>
      <c r="E20" s="316" t="s">
        <v>135</v>
      </c>
      <c r="F20" s="368"/>
      <c r="G20" s="368">
        <v>35</v>
      </c>
      <c r="H20" s="462"/>
      <c r="I20" s="368"/>
      <c r="J20" s="426"/>
      <c r="K20" s="461">
        <f t="shared" si="0"/>
        <v>35</v>
      </c>
    </row>
    <row r="21" spans="2:11" s="247" customFormat="1" ht="25.5">
      <c r="B21" s="328" t="s">
        <v>258</v>
      </c>
      <c r="C21" s="316" t="s">
        <v>251</v>
      </c>
      <c r="D21" s="285" t="s">
        <v>142</v>
      </c>
      <c r="E21" s="316" t="s">
        <v>334</v>
      </c>
      <c r="F21" s="368"/>
      <c r="G21" s="371"/>
      <c r="H21" s="464"/>
      <c r="I21" s="368"/>
      <c r="J21" s="426">
        <v>12</v>
      </c>
      <c r="K21" s="461">
        <f t="shared" si="0"/>
        <v>12</v>
      </c>
    </row>
    <row r="22" spans="2:11" s="247" customFormat="1" ht="25.5">
      <c r="B22" s="328" t="s">
        <v>258</v>
      </c>
      <c r="C22" s="316" t="s">
        <v>248</v>
      </c>
      <c r="D22" s="285" t="s">
        <v>125</v>
      </c>
      <c r="E22" s="316" t="s">
        <v>259</v>
      </c>
      <c r="F22" s="368"/>
      <c r="G22" s="368">
        <v>46.55</v>
      </c>
      <c r="H22" s="462"/>
      <c r="I22" s="368"/>
      <c r="J22" s="426"/>
      <c r="K22" s="461">
        <f t="shared" si="0"/>
        <v>46.55</v>
      </c>
    </row>
    <row r="23" spans="2:11" s="247" customFormat="1" ht="12.75">
      <c r="B23" s="330">
        <v>40939</v>
      </c>
      <c r="C23" s="317" t="s">
        <v>251</v>
      </c>
      <c r="D23" s="338" t="s">
        <v>142</v>
      </c>
      <c r="E23" s="317" t="s">
        <v>261</v>
      </c>
      <c r="F23" s="372"/>
      <c r="G23" s="459"/>
      <c r="H23" s="460"/>
      <c r="I23" s="368"/>
      <c r="J23" s="426">
        <v>4</v>
      </c>
      <c r="K23" s="461">
        <f t="shared" si="0"/>
        <v>4</v>
      </c>
    </row>
    <row r="24" spans="2:11" s="247" customFormat="1" ht="25.5">
      <c r="B24" s="332">
        <v>40939</v>
      </c>
      <c r="C24" s="317" t="s">
        <v>248</v>
      </c>
      <c r="D24" s="338" t="s">
        <v>124</v>
      </c>
      <c r="E24" s="317" t="s">
        <v>260</v>
      </c>
      <c r="F24" s="372"/>
      <c r="G24" s="372">
        <v>33.65</v>
      </c>
      <c r="H24" s="465"/>
      <c r="I24" s="372"/>
      <c r="J24" s="428"/>
      <c r="K24" s="461">
        <f t="shared" si="0"/>
        <v>33.65</v>
      </c>
    </row>
    <row r="25" spans="2:11" s="247" customFormat="1" ht="25.5">
      <c r="B25" s="339">
        <v>40953</v>
      </c>
      <c r="C25" s="340" t="s">
        <v>251</v>
      </c>
      <c r="D25" s="283" t="s">
        <v>142</v>
      </c>
      <c r="E25" s="340" t="s">
        <v>262</v>
      </c>
      <c r="F25" s="466"/>
      <c r="G25" s="468"/>
      <c r="H25" s="464"/>
      <c r="I25" s="466"/>
      <c r="J25" s="467">
        <v>4</v>
      </c>
      <c r="K25" s="461">
        <f t="shared" si="0"/>
        <v>4</v>
      </c>
    </row>
    <row r="26" spans="2:11" s="247" customFormat="1" ht="25.5">
      <c r="B26" s="332">
        <v>40953</v>
      </c>
      <c r="C26" s="317" t="s">
        <v>248</v>
      </c>
      <c r="D26" s="338" t="s">
        <v>124</v>
      </c>
      <c r="E26" s="317" t="s">
        <v>263</v>
      </c>
      <c r="F26" s="372"/>
      <c r="G26" s="372">
        <v>29.05</v>
      </c>
      <c r="H26" s="465"/>
      <c r="I26" s="372"/>
      <c r="J26" s="428"/>
      <c r="K26" s="461">
        <f t="shared" si="0"/>
        <v>29.05</v>
      </c>
    </row>
    <row r="27" spans="2:11" s="247" customFormat="1" ht="25.5">
      <c r="B27" s="328" t="s">
        <v>264</v>
      </c>
      <c r="C27" s="316" t="s">
        <v>251</v>
      </c>
      <c r="D27" s="285" t="s">
        <v>142</v>
      </c>
      <c r="E27" s="316" t="s">
        <v>335</v>
      </c>
      <c r="F27" s="368"/>
      <c r="G27" s="371"/>
      <c r="H27" s="460"/>
      <c r="I27" s="372"/>
      <c r="J27" s="428">
        <v>12</v>
      </c>
      <c r="K27" s="461">
        <f t="shared" si="0"/>
        <v>12</v>
      </c>
    </row>
    <row r="28" spans="2:11" s="247" customFormat="1" ht="25.5">
      <c r="B28" s="328" t="s">
        <v>264</v>
      </c>
      <c r="C28" s="316" t="s">
        <v>249</v>
      </c>
      <c r="D28" s="285" t="s">
        <v>125</v>
      </c>
      <c r="E28" s="316" t="s">
        <v>265</v>
      </c>
      <c r="F28" s="368"/>
      <c r="G28" s="368">
        <v>42.9</v>
      </c>
      <c r="H28" s="462"/>
      <c r="I28" s="368"/>
      <c r="J28" s="426"/>
      <c r="K28" s="461">
        <f t="shared" si="0"/>
        <v>42.9</v>
      </c>
    </row>
    <row r="29" spans="2:11" s="247" customFormat="1" ht="25.5">
      <c r="B29" s="330">
        <v>40969</v>
      </c>
      <c r="C29" s="317" t="s">
        <v>248</v>
      </c>
      <c r="D29" s="338" t="s">
        <v>124</v>
      </c>
      <c r="E29" s="317" t="s">
        <v>253</v>
      </c>
      <c r="F29" s="372"/>
      <c r="G29" s="372">
        <v>21.1</v>
      </c>
      <c r="H29" s="469"/>
      <c r="I29" s="372"/>
      <c r="J29" s="428"/>
      <c r="K29" s="461">
        <f t="shared" si="0"/>
        <v>21.1</v>
      </c>
    </row>
    <row r="30" spans="2:11" s="247" customFormat="1" ht="25.5">
      <c r="B30" s="315">
        <v>40976</v>
      </c>
      <c r="C30" s="316" t="s">
        <v>248</v>
      </c>
      <c r="D30" s="341" t="s">
        <v>142</v>
      </c>
      <c r="E30" s="316" t="s">
        <v>336</v>
      </c>
      <c r="F30" s="368"/>
      <c r="G30" s="435"/>
      <c r="H30" s="463">
        <v>108</v>
      </c>
      <c r="I30" s="372"/>
      <c r="J30" s="428"/>
      <c r="K30" s="461">
        <f t="shared" si="0"/>
        <v>108</v>
      </c>
    </row>
    <row r="31" spans="2:11" s="247" customFormat="1" ht="12.75">
      <c r="B31" s="330">
        <v>40982</v>
      </c>
      <c r="C31" s="317" t="s">
        <v>251</v>
      </c>
      <c r="D31" s="338" t="s">
        <v>142</v>
      </c>
      <c r="E31" s="317" t="s">
        <v>266</v>
      </c>
      <c r="F31" s="372"/>
      <c r="G31" s="459"/>
      <c r="H31" s="463"/>
      <c r="I31" s="372"/>
      <c r="J31" s="428">
        <v>4</v>
      </c>
      <c r="K31" s="461">
        <f t="shared" si="0"/>
        <v>4</v>
      </c>
    </row>
    <row r="32" spans="2:11" s="247" customFormat="1" ht="25.5">
      <c r="B32" s="328">
        <v>40982</v>
      </c>
      <c r="C32" s="316" t="s">
        <v>248</v>
      </c>
      <c r="D32" s="285" t="s">
        <v>125</v>
      </c>
      <c r="E32" s="316" t="s">
        <v>253</v>
      </c>
      <c r="F32" s="368"/>
      <c r="G32" s="371">
        <v>35.2</v>
      </c>
      <c r="H32" s="469"/>
      <c r="I32" s="372"/>
      <c r="J32" s="428"/>
      <c r="K32" s="461">
        <f t="shared" si="0"/>
        <v>35.2</v>
      </c>
    </row>
    <row r="33" spans="2:11" ht="12.75">
      <c r="B33" s="315"/>
      <c r="C33" s="316"/>
      <c r="D33" s="341"/>
      <c r="E33" s="316"/>
      <c r="F33" s="470"/>
      <c r="G33" s="471"/>
      <c r="H33" s="471"/>
      <c r="I33" s="470"/>
      <c r="J33" s="472"/>
      <c r="K33" s="358"/>
    </row>
    <row r="34" spans="2:11" ht="12.75">
      <c r="B34" s="257"/>
      <c r="C34" s="256"/>
      <c r="D34" s="255"/>
      <c r="E34" s="255"/>
      <c r="F34" s="355">
        <f aca="true" t="shared" si="1" ref="F34:K34">SUM(F7:F33)</f>
        <v>0</v>
      </c>
      <c r="G34" s="355">
        <f t="shared" si="1"/>
        <v>441.55</v>
      </c>
      <c r="H34" s="355">
        <f t="shared" si="1"/>
        <v>108</v>
      </c>
      <c r="I34" s="355">
        <f t="shared" si="1"/>
        <v>0</v>
      </c>
      <c r="J34" s="355">
        <f t="shared" si="1"/>
        <v>81.2</v>
      </c>
      <c r="K34" s="356">
        <f t="shared" si="1"/>
        <v>630.75</v>
      </c>
    </row>
    <row r="35" spans="2:11" ht="13.5" thickBot="1">
      <c r="B35" s="254"/>
      <c r="C35" s="301"/>
      <c r="D35" s="301"/>
      <c r="E35" s="277"/>
      <c r="F35" s="252"/>
      <c r="G35" s="250"/>
      <c r="H35" s="250"/>
      <c r="I35" s="251"/>
      <c r="J35" s="250"/>
      <c r="K35" s="249"/>
    </row>
    <row r="37" ht="12.75">
      <c r="B37" s="245" t="s">
        <v>87</v>
      </c>
    </row>
  </sheetData>
  <sheetProtection/>
  <mergeCells count="1">
    <mergeCell ref="F5:I5"/>
  </mergeCells>
  <conditionalFormatting sqref="B33:K33 B25:H25 B23:H23 B21:H21 B19:H19 B16:H16 B13:H13 B27:H27 B7:K7 B32:G32 B30:H30 B10:H11 K10 K13 K16 K19 K22 K25 K28 K32">
    <cfRule type="expression" priority="8" dxfId="0">
      <formula>MOD(ROW(),2)=1</formula>
    </cfRule>
  </conditionalFormatting>
  <conditionalFormatting sqref="B29:F29 H29:J29 B8:F9 H8:K9 I16:J16 I13:J13 H12:J12 I10:J11 B12:F12 H32:J32 I30:J30 K11:K12 H14:K15 K17:K18 K20:K21 K23:K24 K26:K27 K29:K30 B14:F15">
    <cfRule type="expression" priority="7" dxfId="0">
      <formula>MOD(ROW(),2)=1</formula>
    </cfRule>
  </conditionalFormatting>
  <conditionalFormatting sqref="B17:F18 H17:J18 H26:J26 I25:J25 B26:F26 H24:J24 I23:J23 B24:F24 H22:J22 I21:J21 C22:F22 H20:J20 I19:J19 B20:F20 B28:F28 H28:J28 I27:J27">
    <cfRule type="expression" priority="6" dxfId="0">
      <formula>MOD(ROW(),2)=1</formula>
    </cfRule>
  </conditionalFormatting>
  <conditionalFormatting sqref="G29 G8:G9 G14:G15 G12">
    <cfRule type="expression" priority="5" dxfId="0">
      <formula>MOD(ROW(),2)=1</formula>
    </cfRule>
  </conditionalFormatting>
  <conditionalFormatting sqref="G17:G18 G26 G24 G22 G20 G28">
    <cfRule type="expression" priority="4" dxfId="0">
      <formula>MOD(ROW(),2)=1</formula>
    </cfRule>
  </conditionalFormatting>
  <conditionalFormatting sqref="B22">
    <cfRule type="expression" priority="3" dxfId="0">
      <formula>MOD(ROW(),2)=1</formula>
    </cfRule>
  </conditionalFormatting>
  <conditionalFormatting sqref="B31:K31">
    <cfRule type="expression" priority="2"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"Bill Emery, Michael Beswick, Michael Lee, Juliet Lazarus, Ian Prosser, Lynda Rollason, John Thomas, Chris Bolt, Anna Walker, Peter Bucks, Chris Elliott, Jane May, Richard Goldson, Jim O'Sullivan, Jeremy Chittleburgh, Tracey Barlow,Mike Lloyd, Steve Walker"</formula1>
    </dataValidation>
  </dataValidations>
  <printOptions/>
  <pageMargins left="0.75" right="0.75" top="0.58" bottom="0.56" header="0.5" footer="0.5"/>
  <pageSetup fitToHeight="1" fitToWidth="1" horizontalDpi="600" verticalDpi="600" orientation="landscape" paperSize="9" scale="71" r:id="rId1"/>
</worksheet>
</file>

<file path=xl/worksheets/sheet13.xml><?xml version="1.0" encoding="utf-8"?>
<worksheet xmlns="http://schemas.openxmlformats.org/spreadsheetml/2006/main" xmlns:r="http://schemas.openxmlformats.org/officeDocument/2006/relationships">
  <sheetPr>
    <pageSetUpPr fitToPage="1"/>
  </sheetPr>
  <dimension ref="A1:K14"/>
  <sheetViews>
    <sheetView zoomScalePageLayoutView="0" workbookViewId="0" topLeftCell="A1">
      <selection activeCell="A1" sqref="A1"/>
    </sheetView>
  </sheetViews>
  <sheetFormatPr defaultColWidth="9.140625" defaultRowHeight="12.75"/>
  <cols>
    <col min="1" max="1" width="1.421875" style="1" customWidth="1"/>
    <col min="2" max="2" width="10.140625" style="1" bestFit="1" customWidth="1"/>
    <col min="3" max="4" width="13.8515625" style="1" customWidth="1"/>
    <col min="5" max="5" width="41.28125" style="1" customWidth="1"/>
    <col min="6" max="9" width="11.8515625" style="1" customWidth="1"/>
    <col min="10" max="10" width="14.7109375" style="1" customWidth="1"/>
    <col min="11" max="11" width="9.00390625" style="1" customWidth="1"/>
    <col min="12" max="16384" width="9.140625" style="202" customWidth="1"/>
  </cols>
  <sheetData>
    <row r="1" ht="12.75">
      <c r="B1" s="2" t="s">
        <v>42</v>
      </c>
    </row>
    <row r="2" spans="2:7" ht="12.75">
      <c r="B2" s="3" t="s">
        <v>43</v>
      </c>
      <c r="E2" s="38" t="s">
        <v>53</v>
      </c>
      <c r="F2" s="39" t="s">
        <v>59</v>
      </c>
      <c r="G2" s="40"/>
    </row>
    <row r="3" spans="2:7" ht="12.75">
      <c r="B3" s="2" t="s">
        <v>44</v>
      </c>
      <c r="E3" s="3" t="str">
        <f>'R Price'!E3</f>
        <v>2012-13</v>
      </c>
      <c r="F3" s="3" t="str">
        <f>Index!C4</f>
        <v>Quarter 1</v>
      </c>
      <c r="G3" s="3" t="str">
        <f>'R Price'!G3</f>
        <v>1 April 2012 - 30 June 2012</v>
      </c>
    </row>
    <row r="4" ht="13.5" thickBot="1"/>
    <row r="5" spans="2:11" ht="12.75">
      <c r="B5" s="26" t="s">
        <v>45</v>
      </c>
      <c r="C5" s="25" t="s">
        <v>136</v>
      </c>
      <c r="D5" s="243" t="s">
        <v>137</v>
      </c>
      <c r="E5" s="10" t="s">
        <v>47</v>
      </c>
      <c r="F5" s="505" t="s">
        <v>51</v>
      </c>
      <c r="G5" s="506"/>
      <c r="H5" s="506"/>
      <c r="I5" s="507"/>
      <c r="J5" s="11" t="s">
        <v>50</v>
      </c>
      <c r="K5" s="30" t="s">
        <v>54</v>
      </c>
    </row>
    <row r="6" spans="1:11" s="203" customFormat="1" ht="27.75" customHeight="1">
      <c r="A6" s="4"/>
      <c r="B6" s="5"/>
      <c r="C6" s="12"/>
      <c r="D6" s="302" t="s">
        <v>153</v>
      </c>
      <c r="E6" s="6"/>
      <c r="F6" s="7" t="s">
        <v>48</v>
      </c>
      <c r="G6" s="9" t="s">
        <v>49</v>
      </c>
      <c r="H6" s="9" t="s">
        <v>94</v>
      </c>
      <c r="I6" s="198" t="s">
        <v>1</v>
      </c>
      <c r="J6" s="12" t="s">
        <v>52</v>
      </c>
      <c r="K6" s="31" t="s">
        <v>55</v>
      </c>
    </row>
    <row r="7" spans="2:11" ht="25.5">
      <c r="B7" s="440">
        <v>40800</v>
      </c>
      <c r="C7" s="218" t="s">
        <v>310</v>
      </c>
      <c r="D7" s="218" t="s">
        <v>125</v>
      </c>
      <c r="E7" s="199" t="s">
        <v>279</v>
      </c>
      <c r="F7" s="450"/>
      <c r="G7" s="450">
        <v>199.25</v>
      </c>
      <c r="H7" s="451"/>
      <c r="I7" s="451"/>
      <c r="J7" s="452"/>
      <c r="K7" s="442">
        <f>SUM(F7:J7)</f>
        <v>199.25</v>
      </c>
    </row>
    <row r="8" spans="2:11" ht="12.75">
      <c r="B8" s="441">
        <v>40800</v>
      </c>
      <c r="C8" s="200" t="s">
        <v>142</v>
      </c>
      <c r="D8" s="200" t="s">
        <v>142</v>
      </c>
      <c r="E8" s="200" t="s">
        <v>279</v>
      </c>
      <c r="F8" s="453"/>
      <c r="G8" s="453"/>
      <c r="H8" s="454"/>
      <c r="I8" s="454">
        <v>3.55</v>
      </c>
      <c r="J8" s="455"/>
      <c r="K8" s="443">
        <f>SUM(F8:J8)</f>
        <v>3.55</v>
      </c>
    </row>
    <row r="9" spans="2:11" ht="38.25">
      <c r="B9" s="422">
        <v>40890</v>
      </c>
      <c r="C9" s="208" t="s">
        <v>311</v>
      </c>
      <c r="D9" s="208" t="s">
        <v>125</v>
      </c>
      <c r="E9" s="208" t="s">
        <v>279</v>
      </c>
      <c r="F9" s="456">
        <v>199.25</v>
      </c>
      <c r="G9" s="456"/>
      <c r="H9" s="457"/>
      <c r="I9" s="457"/>
      <c r="J9" s="458"/>
      <c r="K9" s="446">
        <f>SUM(F9:J9)</f>
        <v>199.25</v>
      </c>
    </row>
    <row r="10" spans="2:11" ht="12.75">
      <c r="B10" s="242"/>
      <c r="C10" s="208"/>
      <c r="D10" s="208"/>
      <c r="E10" s="208"/>
      <c r="F10" s="444"/>
      <c r="G10" s="444"/>
      <c r="H10" s="445"/>
      <c r="I10" s="445"/>
      <c r="J10" s="447"/>
      <c r="K10" s="446"/>
    </row>
    <row r="11" spans="2:11" ht="12.75">
      <c r="B11" s="206"/>
      <c r="C11" s="215"/>
      <c r="D11" s="215"/>
      <c r="E11" s="213"/>
      <c r="F11" s="448">
        <f aca="true" t="shared" si="0" ref="F11:K11">SUM(F7:F10)</f>
        <v>199.25</v>
      </c>
      <c r="G11" s="448">
        <f t="shared" si="0"/>
        <v>199.25</v>
      </c>
      <c r="H11" s="448">
        <f t="shared" si="0"/>
        <v>0</v>
      </c>
      <c r="I11" s="448">
        <f t="shared" si="0"/>
        <v>3.55</v>
      </c>
      <c r="J11" s="448">
        <f t="shared" si="0"/>
        <v>0</v>
      </c>
      <c r="K11" s="449">
        <f t="shared" si="0"/>
        <v>402.05</v>
      </c>
    </row>
    <row r="12" spans="2:11" ht="13.5" thickBot="1">
      <c r="B12" s="207"/>
      <c r="C12" s="214"/>
      <c r="D12" s="214"/>
      <c r="E12" s="212"/>
      <c r="F12" s="22"/>
      <c r="G12" s="20"/>
      <c r="H12" s="20"/>
      <c r="I12" s="23"/>
      <c r="J12" s="20"/>
      <c r="K12" s="24"/>
    </row>
    <row r="14" ht="12.75">
      <c r="B14" s="1" t="s">
        <v>87</v>
      </c>
    </row>
  </sheetData>
  <sheetProtection/>
  <mergeCells count="1">
    <mergeCell ref="F5:I5"/>
  </mergeCells>
  <conditionalFormatting sqref="A11:K11 A7:A10">
    <cfRule type="expression" priority="3" dxfId="0">
      <formula>MOD(ROW(),2)=1</formula>
    </cfRule>
  </conditionalFormatting>
  <conditionalFormatting sqref="B7:K10">
    <cfRule type="expression" priority="1" dxfId="0">
      <formula>MOD(ROW(),2)=1</formula>
    </cfRule>
  </conditionalFormatting>
  <dataValidations count="2">
    <dataValidation type="list" allowBlank="1" showInputMessage="1" showErrorMessage="1" sqref="E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F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14.xml><?xml version="1.0" encoding="utf-8"?>
<worksheet xmlns="http://schemas.openxmlformats.org/spreadsheetml/2006/main" xmlns:r="http://schemas.openxmlformats.org/officeDocument/2006/relationships">
  <sheetPr>
    <pageSetUpPr fitToPage="1"/>
  </sheetPr>
  <dimension ref="B1:J12"/>
  <sheetViews>
    <sheetView zoomScalePageLayoutView="0" workbookViewId="0" topLeftCell="A1">
      <selection activeCell="F30" sqref="F30"/>
    </sheetView>
  </sheetViews>
  <sheetFormatPr defaultColWidth="9.140625" defaultRowHeight="12.75"/>
  <cols>
    <col min="1" max="1" width="1.8515625" style="1" customWidth="1"/>
    <col min="2" max="2" width="10.140625" style="1" bestFit="1" customWidth="1"/>
    <col min="3" max="3" width="12.421875" style="1" customWidth="1"/>
    <col min="4" max="4" width="39.421875" style="1" customWidth="1"/>
    <col min="5" max="8" width="11.8515625" style="1" customWidth="1"/>
    <col min="9" max="9" width="14.57421875" style="1" customWidth="1"/>
    <col min="10" max="10" width="10.140625" style="1" customWidth="1"/>
    <col min="11" max="16384" width="9.140625" style="1" customWidth="1"/>
  </cols>
  <sheetData>
    <row r="1" ht="12.75">
      <c r="B1" s="2" t="s">
        <v>42</v>
      </c>
    </row>
    <row r="2" spans="2:6" ht="12.75">
      <c r="B2" s="3" t="s">
        <v>43</v>
      </c>
      <c r="D2" s="38" t="s">
        <v>66</v>
      </c>
      <c r="E2" s="39" t="s">
        <v>59</v>
      </c>
      <c r="F2" s="40"/>
    </row>
    <row r="3" spans="2:6" ht="12.75">
      <c r="B3" s="2" t="s">
        <v>44</v>
      </c>
      <c r="D3" s="3" t="e">
        <f>#REF!</f>
        <v>#REF!</v>
      </c>
      <c r="E3" s="3" t="e">
        <f>#REF!</f>
        <v>#REF!</v>
      </c>
      <c r="F3" s="3" t="e">
        <f>#REF!</f>
        <v>#REF!</v>
      </c>
    </row>
    <row r="4" ht="13.5" thickBot="1"/>
    <row r="5" spans="2:10" ht="12.75">
      <c r="B5" s="26" t="s">
        <v>45</v>
      </c>
      <c r="C5" s="25" t="s">
        <v>46</v>
      </c>
      <c r="D5" s="10" t="s">
        <v>47</v>
      </c>
      <c r="E5" s="505" t="s">
        <v>51</v>
      </c>
      <c r="F5" s="506"/>
      <c r="G5" s="506"/>
      <c r="H5" s="507"/>
      <c r="I5" s="11" t="s">
        <v>50</v>
      </c>
      <c r="J5" s="30" t="s">
        <v>54</v>
      </c>
    </row>
    <row r="6" spans="2:10" s="4" customFormat="1" ht="25.5" customHeight="1">
      <c r="B6" s="5"/>
      <c r="C6" s="12"/>
      <c r="D6" s="6"/>
      <c r="E6" s="7" t="s">
        <v>48</v>
      </c>
      <c r="F6" s="9" t="s">
        <v>49</v>
      </c>
      <c r="G6" s="9" t="s">
        <v>94</v>
      </c>
      <c r="H6" s="57" t="s">
        <v>1</v>
      </c>
      <c r="I6" s="12" t="s">
        <v>52</v>
      </c>
      <c r="J6" s="31" t="s">
        <v>55</v>
      </c>
    </row>
    <row r="7" spans="2:10" ht="12.75">
      <c r="B7" s="109"/>
      <c r="C7" s="186"/>
      <c r="D7" s="173"/>
      <c r="E7" s="118"/>
      <c r="F7" s="136"/>
      <c r="G7" s="136"/>
      <c r="H7" s="118"/>
      <c r="I7" s="172"/>
      <c r="J7" s="117">
        <f>SUM(E7:I7)</f>
        <v>0</v>
      </c>
    </row>
    <row r="8" spans="2:10" ht="12.75">
      <c r="B8" s="187"/>
      <c r="C8" s="188"/>
      <c r="D8" s="189"/>
      <c r="E8" s="181"/>
      <c r="F8" s="190"/>
      <c r="G8" s="190"/>
      <c r="H8" s="181"/>
      <c r="I8" s="191"/>
      <c r="J8" s="182">
        <f>SUM(E8:I8)</f>
        <v>0</v>
      </c>
    </row>
    <row r="9" spans="2:10" ht="12.75">
      <c r="B9" s="27"/>
      <c r="C9" s="28"/>
      <c r="D9" s="29"/>
      <c r="E9" s="129">
        <f aca="true" t="shared" si="0" ref="E9:J9">SUM(E7:E8)</f>
        <v>0</v>
      </c>
      <c r="F9" s="129">
        <f t="shared" si="0"/>
        <v>0</v>
      </c>
      <c r="G9" s="129">
        <f t="shared" si="0"/>
        <v>0</v>
      </c>
      <c r="H9" s="129">
        <f t="shared" si="0"/>
        <v>0</v>
      </c>
      <c r="I9" s="129">
        <f t="shared" si="0"/>
        <v>0</v>
      </c>
      <c r="J9" s="185">
        <f t="shared" si="0"/>
        <v>0</v>
      </c>
    </row>
    <row r="10" spans="2:10" ht="13.5" thickBot="1">
      <c r="B10" s="19"/>
      <c r="C10" s="20"/>
      <c r="D10" s="21"/>
      <c r="E10" s="22"/>
      <c r="F10" s="20"/>
      <c r="G10" s="20"/>
      <c r="H10" s="23"/>
      <c r="I10" s="20"/>
      <c r="J10" s="24"/>
    </row>
    <row r="12" ht="12.75">
      <c r="B12" s="1" t="s">
        <v>87</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Chittleburgh,Tracey Barlow, 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6" header="0.5" footer="0.5"/>
  <pageSetup fitToHeight="1" fitToWidth="1" horizontalDpi="600" verticalDpi="600" orientation="landscape" paperSize="9" scale="95" r:id="rId1"/>
</worksheet>
</file>

<file path=xl/worksheets/sheet15.xml><?xml version="1.0" encoding="utf-8"?>
<worksheet xmlns="http://schemas.openxmlformats.org/spreadsheetml/2006/main" xmlns:r="http://schemas.openxmlformats.org/officeDocument/2006/relationships">
  <sheetPr>
    <pageSetUpPr fitToPage="1"/>
  </sheetPr>
  <dimension ref="B1:J12"/>
  <sheetViews>
    <sheetView zoomScalePageLayoutView="0" workbookViewId="0" topLeftCell="A1">
      <selection activeCell="F28" sqref="F28"/>
    </sheetView>
  </sheetViews>
  <sheetFormatPr defaultColWidth="9.140625" defaultRowHeight="12.75"/>
  <cols>
    <col min="1" max="1" width="1.28515625" style="1" customWidth="1"/>
    <col min="2" max="2" width="10.140625" style="1" bestFit="1" customWidth="1"/>
    <col min="3" max="3" width="15.57421875" style="1" customWidth="1"/>
    <col min="4" max="4" width="40.28125" style="1" customWidth="1"/>
    <col min="5" max="8" width="11.8515625" style="1" customWidth="1"/>
    <col min="9" max="9" width="14.7109375" style="1" customWidth="1"/>
    <col min="10" max="10" width="10.140625" style="1" customWidth="1"/>
    <col min="11" max="16384" width="9.140625" style="1" customWidth="1"/>
  </cols>
  <sheetData>
    <row r="1" ht="12.75">
      <c r="B1" s="2" t="s">
        <v>42</v>
      </c>
    </row>
    <row r="2" spans="2:6" ht="12.75">
      <c r="B2" s="3" t="s">
        <v>43</v>
      </c>
      <c r="D2" s="38" t="s">
        <v>68</v>
      </c>
      <c r="E2" s="39" t="s">
        <v>59</v>
      </c>
      <c r="F2" s="40"/>
    </row>
    <row r="3" spans="2:6" ht="12.75">
      <c r="B3" s="2" t="s">
        <v>44</v>
      </c>
      <c r="D3" s="3" t="e">
        <f>#REF!</f>
        <v>#REF!</v>
      </c>
      <c r="E3" s="3" t="e">
        <f>#REF!</f>
        <v>#REF!</v>
      </c>
      <c r="F3" s="3" t="e">
        <f>#REF!</f>
        <v>#REF!</v>
      </c>
    </row>
    <row r="4" ht="13.5" thickBot="1"/>
    <row r="5" spans="2:10" ht="12.75">
      <c r="B5" s="26" t="s">
        <v>45</v>
      </c>
      <c r="C5" s="25" t="s">
        <v>46</v>
      </c>
      <c r="D5" s="10" t="s">
        <v>47</v>
      </c>
      <c r="E5" s="505" t="s">
        <v>51</v>
      </c>
      <c r="F5" s="506"/>
      <c r="G5" s="506"/>
      <c r="H5" s="507"/>
      <c r="I5" s="11" t="s">
        <v>50</v>
      </c>
      <c r="J5" s="30" t="s">
        <v>54</v>
      </c>
    </row>
    <row r="6" spans="2:10" s="4" customFormat="1" ht="27.75" customHeight="1">
      <c r="B6" s="5"/>
      <c r="C6" s="12"/>
      <c r="D6" s="6"/>
      <c r="E6" s="7" t="s">
        <v>48</v>
      </c>
      <c r="F6" s="9" t="s">
        <v>49</v>
      </c>
      <c r="G6" s="9" t="s">
        <v>94</v>
      </c>
      <c r="H6" s="57" t="s">
        <v>1</v>
      </c>
      <c r="I6" s="12" t="s">
        <v>52</v>
      </c>
      <c r="J6" s="31" t="s">
        <v>55</v>
      </c>
    </row>
    <row r="7" spans="2:10" ht="12.75">
      <c r="B7" s="141"/>
      <c r="C7" s="174"/>
      <c r="D7" s="174"/>
      <c r="E7" s="123"/>
      <c r="F7" s="175"/>
      <c r="G7" s="156"/>
      <c r="H7" s="156"/>
      <c r="I7" s="175"/>
      <c r="J7" s="117">
        <f>SUM(E7:I7)</f>
        <v>0</v>
      </c>
    </row>
    <row r="8" spans="2:10" ht="12.75">
      <c r="B8" s="184"/>
      <c r="C8" s="192"/>
      <c r="D8" s="193"/>
      <c r="E8" s="183"/>
      <c r="F8" s="194"/>
      <c r="G8" s="183"/>
      <c r="H8" s="195"/>
      <c r="I8" s="196"/>
      <c r="J8" s="182">
        <f>SUM(E8:I8)</f>
        <v>0</v>
      </c>
    </row>
    <row r="9" spans="2:10" ht="14.25" customHeight="1">
      <c r="B9" s="110"/>
      <c r="C9" s="122"/>
      <c r="D9" s="111"/>
      <c r="E9" s="129">
        <f aca="true" t="shared" si="0" ref="E9:J9">SUM(E7:E8)</f>
        <v>0</v>
      </c>
      <c r="F9" s="132">
        <f t="shared" si="0"/>
        <v>0</v>
      </c>
      <c r="G9" s="132">
        <f t="shared" si="0"/>
        <v>0</v>
      </c>
      <c r="H9" s="133">
        <f t="shared" si="0"/>
        <v>0</v>
      </c>
      <c r="I9" s="132">
        <f t="shared" si="0"/>
        <v>0</v>
      </c>
      <c r="J9" s="185">
        <f t="shared" si="0"/>
        <v>0</v>
      </c>
    </row>
    <row r="10" spans="2:10" ht="13.5" thickBot="1">
      <c r="B10" s="19"/>
      <c r="C10" s="20"/>
      <c r="D10" s="21"/>
      <c r="E10" s="22"/>
      <c r="F10" s="20"/>
      <c r="G10" s="20"/>
      <c r="H10" s="23"/>
      <c r="I10" s="20"/>
      <c r="J10" s="24"/>
    </row>
    <row r="12" ht="12.75">
      <c r="B12" s="1" t="s">
        <v>87</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7" bottom="0.57" header="0.5" footer="0.5"/>
  <pageSetup fitToHeight="1" fitToWidth="1" horizontalDpi="600" verticalDpi="600" orientation="landscape" paperSize="9" scale="77" r:id="rId1"/>
</worksheet>
</file>

<file path=xl/worksheets/sheet16.xml><?xml version="1.0" encoding="utf-8"?>
<worksheet xmlns="http://schemas.openxmlformats.org/spreadsheetml/2006/main" xmlns:r="http://schemas.openxmlformats.org/officeDocument/2006/relationships">
  <sheetPr>
    <pageSetUpPr fitToPage="1"/>
  </sheetPr>
  <dimension ref="B1:J12"/>
  <sheetViews>
    <sheetView zoomScalePageLayoutView="0" workbookViewId="0" topLeftCell="A1">
      <selection activeCell="F13" sqref="F12:F13"/>
    </sheetView>
  </sheetViews>
  <sheetFormatPr defaultColWidth="9.140625" defaultRowHeight="12.75"/>
  <cols>
    <col min="1" max="1" width="1.8515625" style="1" customWidth="1"/>
    <col min="2" max="2" width="10.140625" style="1" bestFit="1" customWidth="1"/>
    <col min="3" max="3" width="14.00390625" style="1" customWidth="1"/>
    <col min="4" max="4" width="36.8515625" style="1" customWidth="1"/>
    <col min="5" max="8" width="11.8515625" style="1" customWidth="1"/>
    <col min="9" max="9" width="17.7109375" style="1" customWidth="1"/>
    <col min="10" max="10" width="10.140625" style="85" customWidth="1"/>
    <col min="11" max="16384" width="9.140625" style="1" customWidth="1"/>
  </cols>
  <sheetData>
    <row r="1" ht="12.75">
      <c r="B1" s="2" t="s">
        <v>42</v>
      </c>
    </row>
    <row r="2" spans="2:6" ht="12.75">
      <c r="B2" s="3" t="s">
        <v>43</v>
      </c>
      <c r="D2" s="74" t="s">
        <v>67</v>
      </c>
      <c r="E2" s="75" t="s">
        <v>59</v>
      </c>
      <c r="F2" s="40"/>
    </row>
    <row r="3" spans="2:6" ht="12.75">
      <c r="B3" s="2" t="s">
        <v>44</v>
      </c>
      <c r="D3" s="3" t="e">
        <f>#REF!</f>
        <v>#REF!</v>
      </c>
      <c r="E3" s="3" t="e">
        <f>#REF!</f>
        <v>#REF!</v>
      </c>
      <c r="F3" s="3" t="e">
        <f>#REF!</f>
        <v>#REF!</v>
      </c>
    </row>
    <row r="4" ht="13.5" thickBot="1"/>
    <row r="5" spans="2:10" ht="12.75">
      <c r="B5" s="26" t="s">
        <v>45</v>
      </c>
      <c r="C5" s="25" t="s">
        <v>46</v>
      </c>
      <c r="D5" s="10" t="s">
        <v>47</v>
      </c>
      <c r="E5" s="505" t="s">
        <v>51</v>
      </c>
      <c r="F5" s="506"/>
      <c r="G5" s="506"/>
      <c r="H5" s="507"/>
      <c r="I5" s="11" t="s">
        <v>50</v>
      </c>
      <c r="J5" s="88" t="s">
        <v>54</v>
      </c>
    </row>
    <row r="6" spans="2:10" s="4" customFormat="1" ht="25.5">
      <c r="B6" s="5"/>
      <c r="C6" s="12"/>
      <c r="D6" s="6"/>
      <c r="E6" s="7" t="s">
        <v>48</v>
      </c>
      <c r="F6" s="9" t="s">
        <v>49</v>
      </c>
      <c r="G6" s="9" t="s">
        <v>94</v>
      </c>
      <c r="H6" s="57" t="s">
        <v>1</v>
      </c>
      <c r="I6" s="12" t="s">
        <v>52</v>
      </c>
      <c r="J6" s="89" t="s">
        <v>55</v>
      </c>
    </row>
    <row r="7" spans="2:10" s="4" customFormat="1" ht="12.75">
      <c r="B7" s="80"/>
      <c r="C7" s="78"/>
      <c r="D7" s="79"/>
      <c r="E7" s="81"/>
      <c r="F7" s="82"/>
      <c r="G7" s="82"/>
      <c r="H7" s="83"/>
      <c r="I7" s="90"/>
      <c r="J7" s="86"/>
    </row>
    <row r="8" spans="2:10" ht="12.75" customHeight="1">
      <c r="B8" s="106"/>
      <c r="C8" s="107"/>
      <c r="D8" s="108"/>
      <c r="E8" s="84"/>
      <c r="F8" s="102"/>
      <c r="G8" s="103"/>
      <c r="H8" s="100"/>
      <c r="I8" s="101"/>
      <c r="J8" s="104">
        <f>SUM(E8:H8)</f>
        <v>0</v>
      </c>
    </row>
    <row r="9" spans="2:10" ht="12.75">
      <c r="B9" s="27"/>
      <c r="C9" s="28"/>
      <c r="D9" s="29"/>
      <c r="E9" s="105">
        <f aca="true" t="shared" si="0" ref="E9:J9">SUM(E8:E8)</f>
        <v>0</v>
      </c>
      <c r="F9" s="105">
        <f t="shared" si="0"/>
        <v>0</v>
      </c>
      <c r="G9" s="105">
        <f t="shared" si="0"/>
        <v>0</v>
      </c>
      <c r="H9" s="105">
        <f t="shared" si="0"/>
        <v>0</v>
      </c>
      <c r="I9" s="105">
        <f t="shared" si="0"/>
        <v>0</v>
      </c>
      <c r="J9" s="99">
        <f t="shared" si="0"/>
        <v>0</v>
      </c>
    </row>
    <row r="10" spans="2:10" ht="13.5" thickBot="1">
      <c r="B10" s="19"/>
      <c r="C10" s="20"/>
      <c r="D10" s="21"/>
      <c r="E10" s="22"/>
      <c r="F10" s="20"/>
      <c r="G10" s="20"/>
      <c r="H10" s="23"/>
      <c r="I10" s="20"/>
      <c r="J10" s="87"/>
    </row>
    <row r="12" ht="12.75">
      <c r="B12" s="1" t="s">
        <v>87</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E2">
      <formula1>"Executive director, Non Executive Director, Chief Executive, Chairman"</formula1>
    </dataValidation>
  </dataValidations>
  <printOptions/>
  <pageMargins left="0.75" right="0.75" top="0.58" bottom="0.56" header="0.5" footer="0.5"/>
  <pageSetup fitToHeight="1" fitToWidth="1" horizontalDpi="600" verticalDpi="600" orientation="landscape" paperSize="9" scale="64" r:id="rId1"/>
</worksheet>
</file>

<file path=xl/worksheets/sheet17.xml><?xml version="1.0" encoding="utf-8"?>
<worksheet xmlns="http://schemas.openxmlformats.org/spreadsheetml/2006/main" xmlns:r="http://schemas.openxmlformats.org/officeDocument/2006/relationships">
  <sheetPr>
    <pageSetUpPr fitToPage="1"/>
  </sheetPr>
  <dimension ref="B1:K16"/>
  <sheetViews>
    <sheetView zoomScalePageLayoutView="0" workbookViewId="0" topLeftCell="A1">
      <selection activeCell="A1" sqref="A1"/>
    </sheetView>
  </sheetViews>
  <sheetFormatPr defaultColWidth="9.140625" defaultRowHeight="12.75"/>
  <cols>
    <col min="1" max="1" width="1.421875" style="1" customWidth="1"/>
    <col min="2" max="2" width="10.7109375" style="1" customWidth="1"/>
    <col min="3" max="3" width="17.140625" style="1" customWidth="1"/>
    <col min="4" max="4" width="13.8515625" style="1" customWidth="1"/>
    <col min="5" max="5" width="44.421875" style="1" customWidth="1"/>
    <col min="6" max="9" width="11.8515625" style="1" customWidth="1"/>
    <col min="10" max="10" width="14.7109375" style="1" customWidth="1"/>
    <col min="11" max="11" width="10.140625" style="1" bestFit="1" customWidth="1"/>
    <col min="12" max="16384" width="9.140625" style="1" customWidth="1"/>
  </cols>
  <sheetData>
    <row r="1" ht="12.75">
      <c r="B1" s="2" t="s">
        <v>42</v>
      </c>
    </row>
    <row r="2" spans="2:7" ht="12.75">
      <c r="B2" s="3" t="s">
        <v>43</v>
      </c>
      <c r="E2" s="38" t="s">
        <v>97</v>
      </c>
      <c r="F2" s="39" t="s">
        <v>59</v>
      </c>
      <c r="G2" s="40"/>
    </row>
    <row r="3" spans="2:7" ht="12.75">
      <c r="B3" s="2" t="s">
        <v>44</v>
      </c>
      <c r="E3" s="3" t="str">
        <f>'R Price'!E3</f>
        <v>2012-13</v>
      </c>
      <c r="F3" s="3" t="str">
        <f>'R Price'!F3</f>
        <v>Quarter 1</v>
      </c>
      <c r="G3" s="3" t="str">
        <f>'R Price'!G3</f>
        <v>1 April 2012 - 30 June 2012</v>
      </c>
    </row>
    <row r="4" ht="13.5" thickBot="1"/>
    <row r="5" spans="2:11" ht="12.75">
      <c r="B5" s="26" t="s">
        <v>45</v>
      </c>
      <c r="C5" s="25" t="s">
        <v>136</v>
      </c>
      <c r="D5" s="243" t="s">
        <v>137</v>
      </c>
      <c r="E5" s="10" t="s">
        <v>47</v>
      </c>
      <c r="F5" s="505" t="s">
        <v>51</v>
      </c>
      <c r="G5" s="506"/>
      <c r="H5" s="506"/>
      <c r="I5" s="507"/>
      <c r="J5" s="11" t="s">
        <v>50</v>
      </c>
      <c r="K5" s="30" t="s">
        <v>54</v>
      </c>
    </row>
    <row r="6" spans="2:11" s="4" customFormat="1" ht="27.75" customHeight="1">
      <c r="B6" s="5"/>
      <c r="C6" s="12"/>
      <c r="D6" s="302" t="s">
        <v>153</v>
      </c>
      <c r="E6" s="6"/>
      <c r="F6" s="7" t="s">
        <v>48</v>
      </c>
      <c r="G6" s="9" t="s">
        <v>49</v>
      </c>
      <c r="H6" s="9" t="s">
        <v>94</v>
      </c>
      <c r="I6" s="198" t="s">
        <v>1</v>
      </c>
      <c r="J6" s="12" t="s">
        <v>52</v>
      </c>
      <c r="K6" s="31" t="s">
        <v>55</v>
      </c>
    </row>
    <row r="7" spans="2:11" s="4" customFormat="1" ht="12.75">
      <c r="B7" s="312">
        <v>40982</v>
      </c>
      <c r="C7" s="303" t="s">
        <v>267</v>
      </c>
      <c r="D7" s="238" t="s">
        <v>142</v>
      </c>
      <c r="E7" s="303" t="s">
        <v>268</v>
      </c>
      <c r="F7" s="473"/>
      <c r="G7" s="474"/>
      <c r="H7" s="475"/>
      <c r="I7" s="476"/>
      <c r="J7" s="477">
        <v>8</v>
      </c>
      <c r="K7" s="478">
        <f>SUM(F7:J7)</f>
        <v>8</v>
      </c>
    </row>
    <row r="8" spans="2:11" s="4" customFormat="1" ht="12.75">
      <c r="B8" s="305">
        <v>40994</v>
      </c>
      <c r="C8" s="306" t="s">
        <v>267</v>
      </c>
      <c r="D8" s="238" t="s">
        <v>142</v>
      </c>
      <c r="E8" s="306" t="s">
        <v>339</v>
      </c>
      <c r="F8" s="476"/>
      <c r="G8" s="479"/>
      <c r="H8" s="479"/>
      <c r="I8" s="476"/>
      <c r="J8" s="477">
        <v>16</v>
      </c>
      <c r="K8" s="478">
        <f>SUM(F8:J8)</f>
        <v>16</v>
      </c>
    </row>
    <row r="9" spans="2:11" s="4" customFormat="1" ht="25.5">
      <c r="B9" s="312">
        <v>40994</v>
      </c>
      <c r="C9" s="306" t="s">
        <v>337</v>
      </c>
      <c r="D9" s="306" t="s">
        <v>125</v>
      </c>
      <c r="E9" s="306" t="s">
        <v>135</v>
      </c>
      <c r="F9" s="476"/>
      <c r="G9" s="479">
        <v>97.95</v>
      </c>
      <c r="H9" s="480"/>
      <c r="I9" s="481"/>
      <c r="J9" s="477"/>
      <c r="K9" s="478">
        <f>SUM(F9:J9)</f>
        <v>97.95</v>
      </c>
    </row>
    <row r="10" spans="2:11" s="4" customFormat="1" ht="12.75">
      <c r="B10" s="305">
        <v>40996</v>
      </c>
      <c r="C10" s="306" t="s">
        <v>267</v>
      </c>
      <c r="D10" s="238" t="s">
        <v>142</v>
      </c>
      <c r="E10" s="306" t="s">
        <v>261</v>
      </c>
      <c r="F10" s="476"/>
      <c r="G10" s="479"/>
      <c r="H10" s="479"/>
      <c r="I10" s="476"/>
      <c r="J10" s="477">
        <v>8</v>
      </c>
      <c r="K10" s="478">
        <f>SUM(F10:J10)</f>
        <v>8</v>
      </c>
    </row>
    <row r="11" spans="2:11" s="4" customFormat="1" ht="25.5">
      <c r="B11" s="312">
        <v>40996</v>
      </c>
      <c r="C11" s="306" t="s">
        <v>338</v>
      </c>
      <c r="D11" s="238" t="s">
        <v>125</v>
      </c>
      <c r="E11" s="306" t="s">
        <v>260</v>
      </c>
      <c r="F11" s="476"/>
      <c r="G11" s="479">
        <v>44.5</v>
      </c>
      <c r="H11" s="475"/>
      <c r="I11" s="476"/>
      <c r="J11" s="477"/>
      <c r="K11" s="478">
        <f>SUM(F11:J11)</f>
        <v>44.5</v>
      </c>
    </row>
    <row r="12" spans="2:11" s="4" customFormat="1" ht="12.75">
      <c r="B12" s="305"/>
      <c r="C12" s="306"/>
      <c r="D12" s="238"/>
      <c r="E12" s="306"/>
      <c r="F12" s="476"/>
      <c r="G12" s="479"/>
      <c r="H12" s="482"/>
      <c r="I12" s="476"/>
      <c r="J12" s="477"/>
      <c r="K12" s="478"/>
    </row>
    <row r="13" spans="2:11" ht="12.75">
      <c r="B13" s="110"/>
      <c r="C13" s="122"/>
      <c r="D13" s="122"/>
      <c r="E13" s="111"/>
      <c r="F13" s="128">
        <f>SUM(F11:F12)</f>
        <v>0</v>
      </c>
      <c r="G13" s="128">
        <f>SUM(G11:G12)</f>
        <v>44.5</v>
      </c>
      <c r="H13" s="128">
        <f>SUM(H11:H12)</f>
        <v>0</v>
      </c>
      <c r="I13" s="128">
        <f>SUM(I11:I12)</f>
        <v>0</v>
      </c>
      <c r="J13" s="131">
        <f>SUM(J11:J12)</f>
        <v>0</v>
      </c>
      <c r="K13" s="197">
        <f>SUM(K7:K12)</f>
        <v>174.45</v>
      </c>
    </row>
    <row r="14" spans="2:11" ht="13.5" thickBot="1">
      <c r="B14" s="19"/>
      <c r="C14" s="20"/>
      <c r="D14" s="20"/>
      <c r="E14" s="21"/>
      <c r="F14" s="22"/>
      <c r="G14" s="20"/>
      <c r="H14" s="20"/>
      <c r="I14" s="23"/>
      <c r="J14" s="20"/>
      <c r="K14" s="24"/>
    </row>
    <row r="16" ht="12.75">
      <c r="B16" s="1" t="s">
        <v>87</v>
      </c>
    </row>
  </sheetData>
  <sheetProtection/>
  <mergeCells count="1">
    <mergeCell ref="F5:I5"/>
  </mergeCells>
  <conditionalFormatting sqref="B10:K12">
    <cfRule type="expression" priority="3" dxfId="0">
      <formula>MOD(ROW(),2)=1</formula>
    </cfRule>
  </conditionalFormatting>
  <conditionalFormatting sqref="B7:K9">
    <cfRule type="expression" priority="2"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"Bill Emery, Michael Beswick, Michael Lee, Juliet Lazarus, Ian Prosser, Lynda Rollason, John Thomas, Chris Bolt, Anna Walker, Peter Bucks, Chris Elliott, Jane May, Richard Goldson, Jim O'Sullivan, Jeremy Chittleburgh,Tracey Barlow, Mike Lloyd, Steve Walker"</formula1>
    </dataValidation>
  </dataValidations>
  <printOptions/>
  <pageMargins left="0.75" right="0.75" top="0.56" bottom="0.55" header="0.5" footer="0.5"/>
  <pageSetup fitToHeight="1" fitToWidth="1" horizontalDpi="600" verticalDpi="600" orientation="landscape" paperSize="9" scale="93" r:id="rId1"/>
  <ignoredErrors>
    <ignoredError sqref="J13" formulaRange="1"/>
  </ignoredErrors>
</worksheet>
</file>

<file path=xl/worksheets/sheet18.xml><?xml version="1.0" encoding="utf-8"?>
<worksheet xmlns="http://schemas.openxmlformats.org/spreadsheetml/2006/main" xmlns:r="http://schemas.openxmlformats.org/officeDocument/2006/relationships">
  <sheetPr>
    <pageSetUpPr fitToPage="1"/>
  </sheetPr>
  <dimension ref="B1:K22"/>
  <sheetViews>
    <sheetView zoomScalePageLayoutView="0" workbookViewId="0" topLeftCell="A1">
      <selection activeCell="A1" sqref="A1"/>
    </sheetView>
  </sheetViews>
  <sheetFormatPr defaultColWidth="9.140625" defaultRowHeight="12.75"/>
  <cols>
    <col min="1" max="1" width="1.421875" style="1" customWidth="1"/>
    <col min="2" max="2" width="10.140625" style="1" customWidth="1"/>
    <col min="3" max="3" width="16.7109375" style="1" customWidth="1"/>
    <col min="4" max="4" width="13.421875" style="1" customWidth="1"/>
    <col min="5" max="5" width="43.7109375" style="1" customWidth="1"/>
    <col min="6" max="9" width="11.8515625" style="1" customWidth="1"/>
    <col min="10" max="10" width="14.7109375" style="1" customWidth="1"/>
    <col min="11" max="11" width="10.140625" style="1" bestFit="1" customWidth="1"/>
    <col min="12" max="16384" width="9.140625" style="1" customWidth="1"/>
  </cols>
  <sheetData>
    <row r="1" ht="12.75">
      <c r="B1" s="2" t="s">
        <v>42</v>
      </c>
    </row>
    <row r="2" spans="2:7" ht="12.75">
      <c r="B2" s="3" t="s">
        <v>43</v>
      </c>
      <c r="E2" s="38" t="s">
        <v>106</v>
      </c>
      <c r="F2" s="39" t="s">
        <v>59</v>
      </c>
      <c r="G2" s="40"/>
    </row>
    <row r="3" spans="2:7" ht="12.75">
      <c r="B3" s="2" t="s">
        <v>44</v>
      </c>
      <c r="E3" s="3" t="str">
        <f>'R Price'!E3</f>
        <v>2012-13</v>
      </c>
      <c r="F3" s="3" t="str">
        <f>'R Price'!F3</f>
        <v>Quarter 1</v>
      </c>
      <c r="G3" s="3" t="str">
        <f>'R Price'!G3</f>
        <v>1 April 2012 - 30 June 2012</v>
      </c>
    </row>
    <row r="4" ht="13.5" thickBot="1"/>
    <row r="5" spans="2:11" ht="12.75">
      <c r="B5" s="219" t="s">
        <v>45</v>
      </c>
      <c r="C5" s="25" t="s">
        <v>136</v>
      </c>
      <c r="D5" s="243" t="s">
        <v>137</v>
      </c>
      <c r="E5" s="244" t="s">
        <v>47</v>
      </c>
      <c r="F5" s="508" t="s">
        <v>51</v>
      </c>
      <c r="G5" s="509"/>
      <c r="H5" s="509"/>
      <c r="I5" s="510"/>
      <c r="J5" s="220" t="s">
        <v>50</v>
      </c>
      <c r="K5" s="221" t="s">
        <v>54</v>
      </c>
    </row>
    <row r="6" spans="2:11" s="4" customFormat="1" ht="27.75" customHeight="1">
      <c r="B6" s="222"/>
      <c r="C6" s="12"/>
      <c r="D6" s="302" t="s">
        <v>153</v>
      </c>
      <c r="E6" s="224"/>
      <c r="F6" s="225" t="s">
        <v>48</v>
      </c>
      <c r="G6" s="226" t="s">
        <v>49</v>
      </c>
      <c r="H6" s="226" t="s">
        <v>94</v>
      </c>
      <c r="I6" s="227" t="s">
        <v>1</v>
      </c>
      <c r="J6" s="223" t="s">
        <v>52</v>
      </c>
      <c r="K6" s="228" t="s">
        <v>55</v>
      </c>
    </row>
    <row r="7" spans="2:11" s="4" customFormat="1" ht="25.5">
      <c r="B7" s="492">
        <v>40994</v>
      </c>
      <c r="C7" s="303" t="s">
        <v>269</v>
      </c>
      <c r="D7" s="303" t="s">
        <v>125</v>
      </c>
      <c r="E7" s="304" t="s">
        <v>135</v>
      </c>
      <c r="F7" s="484"/>
      <c r="G7" s="485">
        <v>251.4</v>
      </c>
      <c r="H7" s="486"/>
      <c r="I7" s="484"/>
      <c r="J7" s="386"/>
      <c r="K7" s="382">
        <f aca="true" t="shared" si="0" ref="K7:K14">SUM(F7:J7)</f>
        <v>251.4</v>
      </c>
    </row>
    <row r="8" spans="2:11" s="4" customFormat="1" ht="25.5">
      <c r="B8" s="141">
        <v>41014</v>
      </c>
      <c r="C8" s="306" t="s">
        <v>270</v>
      </c>
      <c r="D8" s="306" t="s">
        <v>125</v>
      </c>
      <c r="E8" s="307" t="s">
        <v>271</v>
      </c>
      <c r="F8" s="384"/>
      <c r="G8" s="371">
        <v>45</v>
      </c>
      <c r="H8" s="487"/>
      <c r="I8" s="384"/>
      <c r="J8" s="386"/>
      <c r="K8" s="382">
        <f t="shared" si="0"/>
        <v>45</v>
      </c>
    </row>
    <row r="9" spans="2:11" s="4" customFormat="1" ht="25.5">
      <c r="B9" s="184">
        <v>41018</v>
      </c>
      <c r="C9" s="308" t="s">
        <v>270</v>
      </c>
      <c r="D9" s="308" t="s">
        <v>125</v>
      </c>
      <c r="E9" s="309" t="s">
        <v>272</v>
      </c>
      <c r="F9" s="488"/>
      <c r="G9" s="468">
        <v>31</v>
      </c>
      <c r="H9" s="489"/>
      <c r="I9" s="488"/>
      <c r="J9" s="490"/>
      <c r="K9" s="382">
        <f t="shared" si="0"/>
        <v>31</v>
      </c>
    </row>
    <row r="10" spans="2:11" s="4" customFormat="1" ht="25.5">
      <c r="B10" s="141">
        <v>41018</v>
      </c>
      <c r="C10" s="306" t="s">
        <v>273</v>
      </c>
      <c r="D10" s="306" t="s">
        <v>158</v>
      </c>
      <c r="E10" s="307" t="s">
        <v>272</v>
      </c>
      <c r="F10" s="384"/>
      <c r="G10" s="371"/>
      <c r="H10" s="487"/>
      <c r="I10" s="371">
        <v>136.44</v>
      </c>
      <c r="J10" s="386"/>
      <c r="K10" s="382">
        <f t="shared" si="0"/>
        <v>136.44</v>
      </c>
    </row>
    <row r="11" spans="2:11" s="4" customFormat="1" ht="25.5">
      <c r="B11" s="493">
        <v>41050</v>
      </c>
      <c r="C11" s="310" t="s">
        <v>245</v>
      </c>
      <c r="D11" s="310" t="s">
        <v>158</v>
      </c>
      <c r="E11" s="311" t="s">
        <v>135</v>
      </c>
      <c r="F11" s="402"/>
      <c r="G11" s="459"/>
      <c r="H11" s="491"/>
      <c r="I11" s="487">
        <v>93.56</v>
      </c>
      <c r="J11" s="386"/>
      <c r="K11" s="382">
        <f t="shared" si="0"/>
        <v>93.56</v>
      </c>
    </row>
    <row r="12" spans="2:11" s="4" customFormat="1" ht="12.75">
      <c r="B12" s="141">
        <v>41051</v>
      </c>
      <c r="C12" s="306" t="s">
        <v>274</v>
      </c>
      <c r="D12" s="306" t="s">
        <v>142</v>
      </c>
      <c r="E12" s="307" t="s">
        <v>276</v>
      </c>
      <c r="F12" s="384"/>
      <c r="G12" s="371"/>
      <c r="H12" s="487"/>
      <c r="I12" s="371"/>
      <c r="J12" s="494">
        <v>6.5</v>
      </c>
      <c r="K12" s="382">
        <f t="shared" si="0"/>
        <v>6.5</v>
      </c>
    </row>
    <row r="13" spans="2:11" s="4" customFormat="1" ht="25.5">
      <c r="B13" s="141">
        <v>41051</v>
      </c>
      <c r="C13" s="306" t="s">
        <v>275</v>
      </c>
      <c r="D13" s="306" t="s">
        <v>125</v>
      </c>
      <c r="E13" s="238" t="s">
        <v>277</v>
      </c>
      <c r="F13" s="384"/>
      <c r="G13" s="371">
        <v>99.5</v>
      </c>
      <c r="H13" s="487"/>
      <c r="I13" s="384"/>
      <c r="J13" s="386"/>
      <c r="K13" s="382">
        <f t="shared" si="0"/>
        <v>99.5</v>
      </c>
    </row>
    <row r="14" spans="2:11" s="4" customFormat="1" ht="25.5">
      <c r="B14" s="141">
        <v>41071</v>
      </c>
      <c r="C14" s="306" t="s">
        <v>340</v>
      </c>
      <c r="D14" s="306" t="s">
        <v>125</v>
      </c>
      <c r="E14" s="307" t="s">
        <v>260</v>
      </c>
      <c r="F14" s="384"/>
      <c r="G14" s="371">
        <v>22.4</v>
      </c>
      <c r="H14" s="487"/>
      <c r="I14" s="384"/>
      <c r="J14" s="386"/>
      <c r="K14" s="382">
        <f t="shared" si="0"/>
        <v>22.4</v>
      </c>
    </row>
    <row r="15" spans="2:11" s="4" customFormat="1" ht="12.75">
      <c r="B15" s="305"/>
      <c r="C15" s="306"/>
      <c r="D15" s="306"/>
      <c r="E15" s="307"/>
      <c r="F15" s="384"/>
      <c r="G15" s="371"/>
      <c r="H15" s="487"/>
      <c r="I15" s="384"/>
      <c r="J15" s="386"/>
      <c r="K15" s="382"/>
    </row>
    <row r="16" spans="2:11" s="4" customFormat="1" ht="12.75">
      <c r="B16" s="209"/>
      <c r="C16" s="210"/>
      <c r="D16" s="210"/>
      <c r="E16" s="211"/>
      <c r="F16" s="379">
        <f aca="true" t="shared" si="1" ref="F16:K16">SUM(F7:F15)</f>
        <v>0</v>
      </c>
      <c r="G16" s="379">
        <f t="shared" si="1"/>
        <v>449.29999999999995</v>
      </c>
      <c r="H16" s="379">
        <f t="shared" si="1"/>
        <v>0</v>
      </c>
      <c r="I16" s="379">
        <f t="shared" si="1"/>
        <v>230</v>
      </c>
      <c r="J16" s="483">
        <f t="shared" si="1"/>
        <v>6.5</v>
      </c>
      <c r="K16" s="380">
        <f t="shared" si="1"/>
        <v>685.8</v>
      </c>
    </row>
    <row r="17" spans="2:11" s="4" customFormat="1" ht="13.5" thickBot="1">
      <c r="B17" s="207"/>
      <c r="C17" s="214"/>
      <c r="D17" s="214"/>
      <c r="E17" s="212"/>
      <c r="F17" s="22"/>
      <c r="G17" s="20"/>
      <c r="H17" s="20"/>
      <c r="I17" s="23"/>
      <c r="J17" s="20"/>
      <c r="K17" s="24"/>
    </row>
    <row r="18" spans="2:11" s="4" customFormat="1" ht="12.75">
      <c r="B18" s="1"/>
      <c r="C18" s="1"/>
      <c r="D18" s="1"/>
      <c r="E18" s="1"/>
      <c r="F18" s="1"/>
      <c r="G18" s="1"/>
      <c r="H18" s="1"/>
      <c r="I18" s="1"/>
      <c r="J18" s="1"/>
      <c r="K18" s="1"/>
    </row>
    <row r="19" spans="2:11" s="4" customFormat="1" ht="12.75">
      <c r="B19" s="1" t="s">
        <v>87</v>
      </c>
      <c r="C19" s="1"/>
      <c r="D19" s="1"/>
      <c r="E19" s="1"/>
      <c r="F19" s="1"/>
      <c r="G19" s="1"/>
      <c r="H19" s="1"/>
      <c r="I19" s="1"/>
      <c r="J19" s="1"/>
      <c r="K19" s="1"/>
    </row>
    <row r="20" spans="2:11" s="4" customFormat="1" ht="12.75">
      <c r="B20" s="1"/>
      <c r="C20" s="1"/>
      <c r="D20" s="1"/>
      <c r="E20" s="1"/>
      <c r="F20" s="1"/>
      <c r="G20" s="1"/>
      <c r="H20" s="1"/>
      <c r="I20" s="1"/>
      <c r="J20" s="1"/>
      <c r="K20" s="1"/>
    </row>
    <row r="21" spans="2:11" s="4" customFormat="1" ht="12.75">
      <c r="B21" s="1"/>
      <c r="C21" s="1"/>
      <c r="D21" s="1"/>
      <c r="E21" s="1"/>
      <c r="F21" s="1"/>
      <c r="G21" s="1"/>
      <c r="H21" s="1"/>
      <c r="I21" s="1"/>
      <c r="J21" s="1"/>
      <c r="K21" s="1"/>
    </row>
    <row r="22" spans="2:11" s="4" customFormat="1" ht="12.75">
      <c r="B22" s="1"/>
      <c r="C22" s="1"/>
      <c r="D22" s="1"/>
      <c r="E22" s="1"/>
      <c r="F22" s="1"/>
      <c r="G22" s="1"/>
      <c r="H22" s="1"/>
      <c r="I22" s="1"/>
      <c r="J22" s="1"/>
      <c r="K22" s="1"/>
    </row>
  </sheetData>
  <sheetProtection/>
  <mergeCells count="1">
    <mergeCell ref="F5:I5"/>
  </mergeCells>
  <conditionalFormatting sqref="B7:K15">
    <cfRule type="expression" priority="3" dxfId="0">
      <formula>MOD(ROW(),2)=1</formula>
    </cfRule>
  </conditionalFormatting>
  <dataValidations count="2">
    <dataValidation type="list" allowBlank="1" showInputMessage="1" showErrorMessage="1" sqref="E2">
      <formula1>"Mark Fairbairn, Beswick, Michael Lee, Juliet Lazarus, Ian Prosser, Lynda Rollason, John Thomas, Chris Bolt, Anna Walker, Peter Bucks, Chris Elliott, Jane May, Richard Goldson, Jim O'Sullivan, Jeremy Chittleburgh,Tracey Barlow, Mike Lloyd, Steve Walker"</formula1>
    </dataValidation>
    <dataValidation type="list" allowBlank="1" showInputMessage="1" showErrorMessage="1" sqref="F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88" r:id="rId1"/>
</worksheet>
</file>

<file path=xl/worksheets/sheet19.xml><?xml version="1.0" encoding="utf-8"?>
<worksheet xmlns="http://schemas.openxmlformats.org/spreadsheetml/2006/main" xmlns:r="http://schemas.openxmlformats.org/officeDocument/2006/relationships">
  <sheetPr>
    <pageSetUpPr fitToPage="1"/>
  </sheetPr>
  <dimension ref="B1:K30"/>
  <sheetViews>
    <sheetView zoomScalePageLayoutView="0" workbookViewId="0" topLeftCell="A1">
      <selection activeCell="A1" sqref="A1"/>
    </sheetView>
  </sheetViews>
  <sheetFormatPr defaultColWidth="9.140625" defaultRowHeight="12.75"/>
  <cols>
    <col min="1" max="1" width="1.421875" style="1" customWidth="1"/>
    <col min="2" max="2" width="10.140625" style="1" bestFit="1" customWidth="1"/>
    <col min="3" max="3" width="17.7109375" style="1" customWidth="1"/>
    <col min="4" max="4" width="14.7109375" style="1" customWidth="1"/>
    <col min="5" max="5" width="50.57421875" style="1" customWidth="1"/>
    <col min="6" max="9" width="11.8515625" style="1" customWidth="1"/>
    <col min="10" max="10" width="14.7109375" style="1" customWidth="1"/>
    <col min="11" max="11" width="10.140625" style="1" bestFit="1" customWidth="1"/>
    <col min="12" max="16384" width="9.140625" style="1" customWidth="1"/>
  </cols>
  <sheetData>
    <row r="1" ht="12.75">
      <c r="B1" s="2" t="s">
        <v>42</v>
      </c>
    </row>
    <row r="2" spans="2:7" ht="12.75">
      <c r="B2" s="3" t="s">
        <v>43</v>
      </c>
      <c r="E2" s="38" t="s">
        <v>102</v>
      </c>
      <c r="F2" s="39" t="s">
        <v>59</v>
      </c>
      <c r="G2" s="40"/>
    </row>
    <row r="3" spans="2:7" ht="12.75">
      <c r="B3" s="2" t="s">
        <v>44</v>
      </c>
      <c r="E3" s="3" t="str">
        <f>'R Price'!E3</f>
        <v>2012-13</v>
      </c>
      <c r="F3" s="3" t="str">
        <f>'R Price'!F3</f>
        <v>Quarter 1</v>
      </c>
      <c r="G3" s="3" t="str">
        <f>'R Price'!G3</f>
        <v>1 April 2012 - 30 June 2012</v>
      </c>
    </row>
    <row r="4" spans="2:7" ht="13.5" thickBot="1">
      <c r="B4" s="2"/>
      <c r="E4" s="3"/>
      <c r="F4" s="3"/>
      <c r="G4" s="3"/>
    </row>
    <row r="5" spans="2:11" ht="12.75">
      <c r="B5" s="26" t="s">
        <v>45</v>
      </c>
      <c r="C5" s="25" t="s">
        <v>136</v>
      </c>
      <c r="D5" s="243" t="s">
        <v>137</v>
      </c>
      <c r="E5" s="10" t="s">
        <v>47</v>
      </c>
      <c r="F5" s="505" t="s">
        <v>51</v>
      </c>
      <c r="G5" s="506"/>
      <c r="H5" s="506"/>
      <c r="I5" s="507"/>
      <c r="J5" s="11" t="s">
        <v>50</v>
      </c>
      <c r="K5" s="30" t="s">
        <v>54</v>
      </c>
    </row>
    <row r="6" spans="2:11" ht="38.25">
      <c r="B6" s="5"/>
      <c r="C6" s="12"/>
      <c r="D6" s="302" t="s">
        <v>153</v>
      </c>
      <c r="E6" s="6"/>
      <c r="F6" s="7" t="s">
        <v>48</v>
      </c>
      <c r="G6" s="9" t="s">
        <v>49</v>
      </c>
      <c r="H6" s="9" t="s">
        <v>94</v>
      </c>
      <c r="I6" s="198" t="s">
        <v>1</v>
      </c>
      <c r="J6" s="12" t="s">
        <v>52</v>
      </c>
      <c r="K6" s="31" t="s">
        <v>55</v>
      </c>
    </row>
    <row r="7" spans="2:11" ht="25.5">
      <c r="B7" s="141">
        <v>40897</v>
      </c>
      <c r="C7" s="303" t="s">
        <v>278</v>
      </c>
      <c r="D7" s="303" t="s">
        <v>125</v>
      </c>
      <c r="E7" s="238" t="s">
        <v>135</v>
      </c>
      <c r="F7" s="384"/>
      <c r="G7" s="371">
        <v>7.3</v>
      </c>
      <c r="H7" s="495"/>
      <c r="I7" s="384"/>
      <c r="J7" s="386"/>
      <c r="K7" s="382">
        <f aca="true" t="shared" si="0" ref="K7:K17">SUM(F7:J7)</f>
        <v>7.3</v>
      </c>
    </row>
    <row r="8" spans="2:11" ht="25.5">
      <c r="B8" s="141">
        <v>40919</v>
      </c>
      <c r="C8" s="306" t="s">
        <v>278</v>
      </c>
      <c r="D8" s="306" t="s">
        <v>125</v>
      </c>
      <c r="E8" s="238" t="s">
        <v>271</v>
      </c>
      <c r="F8" s="384"/>
      <c r="G8" s="371">
        <v>10.6</v>
      </c>
      <c r="H8" s="495"/>
      <c r="I8" s="384"/>
      <c r="J8" s="386"/>
      <c r="K8" s="382">
        <f t="shared" si="0"/>
        <v>10.6</v>
      </c>
    </row>
    <row r="9" spans="2:11" ht="25.5">
      <c r="B9" s="496">
        <v>40925</v>
      </c>
      <c r="C9" s="313" t="s">
        <v>278</v>
      </c>
      <c r="D9" s="313" t="s">
        <v>125</v>
      </c>
      <c r="E9" s="239" t="s">
        <v>135</v>
      </c>
      <c r="F9" s="384"/>
      <c r="G9" s="371">
        <v>10.6</v>
      </c>
      <c r="H9" s="495"/>
      <c r="I9" s="384"/>
      <c r="J9" s="386"/>
      <c r="K9" s="382">
        <f t="shared" si="0"/>
        <v>10.6</v>
      </c>
    </row>
    <row r="10" spans="2:11" ht="25.5">
      <c r="B10" s="141">
        <v>40926</v>
      </c>
      <c r="C10" s="306" t="s">
        <v>278</v>
      </c>
      <c r="D10" s="306" t="s">
        <v>125</v>
      </c>
      <c r="E10" s="238" t="s">
        <v>271</v>
      </c>
      <c r="F10" s="384"/>
      <c r="G10" s="371">
        <v>7.7</v>
      </c>
      <c r="H10" s="495"/>
      <c r="I10" s="384"/>
      <c r="J10" s="386"/>
      <c r="K10" s="382">
        <f t="shared" si="0"/>
        <v>7.7</v>
      </c>
    </row>
    <row r="11" spans="2:11" ht="25.5">
      <c r="B11" s="496">
        <v>40966</v>
      </c>
      <c r="C11" s="313" t="s">
        <v>278</v>
      </c>
      <c r="D11" s="313" t="s">
        <v>125</v>
      </c>
      <c r="E11" s="239" t="s">
        <v>271</v>
      </c>
      <c r="F11" s="384"/>
      <c r="G11" s="371">
        <v>7.7</v>
      </c>
      <c r="H11" s="495"/>
      <c r="I11" s="384"/>
      <c r="J11" s="386"/>
      <c r="K11" s="382">
        <f t="shared" si="0"/>
        <v>7.7</v>
      </c>
    </row>
    <row r="12" spans="2:11" ht="25.5">
      <c r="B12" s="141">
        <v>40974</v>
      </c>
      <c r="C12" s="306" t="s">
        <v>278</v>
      </c>
      <c r="D12" s="306" t="s">
        <v>125</v>
      </c>
      <c r="E12" s="238" t="s">
        <v>271</v>
      </c>
      <c r="F12" s="384"/>
      <c r="G12" s="371">
        <v>7.7</v>
      </c>
      <c r="H12" s="495"/>
      <c r="I12" s="384"/>
      <c r="J12" s="386"/>
      <c r="K12" s="382">
        <f t="shared" si="0"/>
        <v>7.7</v>
      </c>
    </row>
    <row r="13" spans="2:11" ht="25.5">
      <c r="B13" s="496">
        <v>40976</v>
      </c>
      <c r="C13" s="313" t="s">
        <v>278</v>
      </c>
      <c r="D13" s="313" t="s">
        <v>125</v>
      </c>
      <c r="E13" s="239" t="s">
        <v>260</v>
      </c>
      <c r="F13" s="384"/>
      <c r="G13" s="371">
        <v>10.6</v>
      </c>
      <c r="H13" s="495"/>
      <c r="I13" s="384"/>
      <c r="J13" s="386"/>
      <c r="K13" s="382">
        <f t="shared" si="0"/>
        <v>10.6</v>
      </c>
    </row>
    <row r="14" spans="2:11" ht="38.25">
      <c r="B14" s="141">
        <v>40994</v>
      </c>
      <c r="C14" s="306" t="s">
        <v>341</v>
      </c>
      <c r="D14" s="306" t="s">
        <v>125</v>
      </c>
      <c r="E14" s="238" t="s">
        <v>135</v>
      </c>
      <c r="F14" s="384"/>
      <c r="G14" s="371">
        <v>10.6</v>
      </c>
      <c r="H14" s="495"/>
      <c r="I14" s="384"/>
      <c r="J14" s="386"/>
      <c r="K14" s="382">
        <f t="shared" si="0"/>
        <v>10.6</v>
      </c>
    </row>
    <row r="15" spans="2:11" ht="25.5">
      <c r="B15" s="141">
        <v>40994</v>
      </c>
      <c r="C15" s="306" t="s">
        <v>231</v>
      </c>
      <c r="D15" s="306" t="s">
        <v>124</v>
      </c>
      <c r="E15" s="238" t="s">
        <v>135</v>
      </c>
      <c r="F15" s="384"/>
      <c r="G15" s="371">
        <v>63.4</v>
      </c>
      <c r="H15" s="495"/>
      <c r="I15" s="384"/>
      <c r="J15" s="386"/>
      <c r="K15" s="382">
        <f t="shared" si="0"/>
        <v>63.4</v>
      </c>
    </row>
    <row r="16" spans="2:11" ht="28.5" customHeight="1">
      <c r="B16" s="496">
        <v>40995</v>
      </c>
      <c r="C16" s="313" t="s">
        <v>329</v>
      </c>
      <c r="D16" s="313" t="s">
        <v>124</v>
      </c>
      <c r="E16" s="239" t="s">
        <v>135</v>
      </c>
      <c r="F16" s="384"/>
      <c r="G16" s="371">
        <v>42.27</v>
      </c>
      <c r="H16" s="495"/>
      <c r="I16" s="384"/>
      <c r="J16" s="386"/>
      <c r="K16" s="382">
        <f t="shared" si="0"/>
        <v>42.27</v>
      </c>
    </row>
    <row r="17" spans="2:11" ht="30" customHeight="1">
      <c r="B17" s="141">
        <v>40995</v>
      </c>
      <c r="C17" s="306" t="s">
        <v>329</v>
      </c>
      <c r="D17" s="306" t="s">
        <v>142</v>
      </c>
      <c r="E17" s="238" t="s">
        <v>229</v>
      </c>
      <c r="F17" s="384"/>
      <c r="G17" s="371">
        <v>-3.52</v>
      </c>
      <c r="H17" s="495"/>
      <c r="I17" s="384"/>
      <c r="J17" s="386"/>
      <c r="K17" s="382">
        <f t="shared" si="0"/>
        <v>-3.52</v>
      </c>
    </row>
    <row r="18" spans="2:11" ht="12.75">
      <c r="B18" s="305"/>
      <c r="C18" s="306"/>
      <c r="D18" s="306"/>
      <c r="E18" s="238"/>
      <c r="F18" s="384"/>
      <c r="G18" s="371"/>
      <c r="H18" s="495"/>
      <c r="I18" s="384"/>
      <c r="J18" s="386"/>
      <c r="K18" s="382"/>
    </row>
    <row r="19" spans="2:11" ht="12.75">
      <c r="B19" s="206"/>
      <c r="C19" s="215"/>
      <c r="D19" s="215"/>
      <c r="E19" s="213"/>
      <c r="F19" s="379">
        <f aca="true" t="shared" si="1" ref="F19:K19">SUM(F7:F18)</f>
        <v>0</v>
      </c>
      <c r="G19" s="379">
        <f t="shared" si="1"/>
        <v>174.95000000000002</v>
      </c>
      <c r="H19" s="379">
        <f t="shared" si="1"/>
        <v>0</v>
      </c>
      <c r="I19" s="379">
        <f t="shared" si="1"/>
        <v>0</v>
      </c>
      <c r="J19" s="483">
        <f t="shared" si="1"/>
        <v>0</v>
      </c>
      <c r="K19" s="380">
        <f t="shared" si="1"/>
        <v>174.95000000000002</v>
      </c>
    </row>
    <row r="20" spans="2:11" ht="13.5" thickBot="1">
      <c r="B20" s="207"/>
      <c r="C20" s="214"/>
      <c r="D20" s="214"/>
      <c r="E20" s="212"/>
      <c r="F20" s="22"/>
      <c r="G20" s="20"/>
      <c r="H20" s="20"/>
      <c r="I20" s="23"/>
      <c r="J20" s="20"/>
      <c r="K20" s="24"/>
    </row>
    <row r="21" spans="2:7" ht="12.75">
      <c r="B21" s="2"/>
      <c r="E21" s="3"/>
      <c r="F21" s="3"/>
      <c r="G21" s="3"/>
    </row>
    <row r="22" ht="12.75">
      <c r="B22" s="1" t="s">
        <v>87</v>
      </c>
    </row>
    <row r="24" ht="12.75">
      <c r="E24" s="235"/>
    </row>
    <row r="25" ht="15">
      <c r="E25" s="234"/>
    </row>
    <row r="29" spans="2:11" s="4" customFormat="1" ht="27.75" customHeight="1">
      <c r="B29" s="1"/>
      <c r="C29" s="1"/>
      <c r="D29" s="1"/>
      <c r="E29" s="1"/>
      <c r="F29" s="1"/>
      <c r="G29" s="1"/>
      <c r="H29" s="1"/>
      <c r="I29" s="1"/>
      <c r="J29" s="1"/>
      <c r="K29" s="1"/>
    </row>
    <row r="30" spans="2:11" s="4" customFormat="1" ht="12.75">
      <c r="B30" s="1"/>
      <c r="C30" s="1"/>
      <c r="D30" s="1"/>
      <c r="E30" s="1"/>
      <c r="F30" s="1"/>
      <c r="G30" s="1"/>
      <c r="H30" s="1"/>
      <c r="I30" s="1"/>
      <c r="J30" s="1"/>
      <c r="K30" s="1"/>
    </row>
  </sheetData>
  <sheetProtection/>
  <mergeCells count="1">
    <mergeCell ref="F5:I5"/>
  </mergeCells>
  <conditionalFormatting sqref="B7:K10 B17:K18">
    <cfRule type="expression" priority="5" dxfId="0">
      <formula>MOD(ROW(),2)=1</formula>
    </cfRule>
  </conditionalFormatting>
  <conditionalFormatting sqref="B15:K16">
    <cfRule type="expression" priority="4" dxfId="0">
      <formula>MOD(ROW(),2)=1</formula>
    </cfRule>
  </conditionalFormatting>
  <conditionalFormatting sqref="B11:K12">
    <cfRule type="expression" priority="3" dxfId="0">
      <formula>MOD(ROW(),2)=1</formula>
    </cfRule>
  </conditionalFormatting>
  <conditionalFormatting sqref="B13:K14">
    <cfRule type="expression" priority="2" dxfId="0">
      <formula>MOD(ROW(),2)=1</formula>
    </cfRule>
  </conditionalFormatting>
  <dataValidations count="2">
    <dataValidation type="list" allowBlank="1" showInputMessage="1" showErrorMessage="1" sqref="E2">
      <formula1>"Stephen Nelson, Michael Lee, Juliet Lazarus, Ian Prosser, Lynda Rollason, John Thomas, Chris Bolt, Anna Walker, Peter Bucks, Chris Elliott, Jane May, Richard Goldson, Jim O'Sullivan, Jeremy Chittleburgh,Tracey Barlow, Mike Lloyd, Steve Walker"</formula1>
    </dataValidation>
    <dataValidation type="list" allowBlank="1" showInputMessage="1" showErrorMessage="1" sqref="F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dimension ref="B1:D22"/>
  <sheetViews>
    <sheetView tabSelected="1" zoomScalePageLayoutView="0" workbookViewId="0" topLeftCell="A1">
      <selection activeCell="C32" sqref="C32"/>
    </sheetView>
  </sheetViews>
  <sheetFormatPr defaultColWidth="9.140625" defaultRowHeight="12.75"/>
  <cols>
    <col min="1" max="1" width="9.140625" style="1" customWidth="1"/>
    <col min="2" max="2" width="19.421875" style="1" customWidth="1"/>
    <col min="3" max="3" width="15.57421875" style="1" customWidth="1"/>
    <col min="4" max="16384" width="9.140625" style="1" customWidth="1"/>
  </cols>
  <sheetData>
    <row r="1" ht="12.75">
      <c r="B1" s="2" t="s">
        <v>42</v>
      </c>
    </row>
    <row r="2" ht="12.75">
      <c r="B2" s="2" t="s">
        <v>44</v>
      </c>
    </row>
    <row r="3" ht="12.75">
      <c r="B3" s="2"/>
    </row>
    <row r="4" spans="2:3" ht="12.75">
      <c r="B4" s="2" t="str">
        <f>'R Price'!E3</f>
        <v>2012-13</v>
      </c>
      <c r="C4" s="2" t="str">
        <f>'R Price'!F3</f>
        <v>Quarter 1</v>
      </c>
    </row>
    <row r="5" spans="2:3" ht="12.75">
      <c r="B5" s="2" t="str">
        <f>'R Price'!G3</f>
        <v>1 April 2012 - 30 June 2012</v>
      </c>
      <c r="C5" s="2"/>
    </row>
    <row r="7" ht="12.75">
      <c r="B7" s="2" t="s">
        <v>86</v>
      </c>
    </row>
    <row r="9" spans="2:3" ht="12.75">
      <c r="B9" s="73" t="s">
        <v>98</v>
      </c>
      <c r="C9" s="1" t="s">
        <v>100</v>
      </c>
    </row>
    <row r="10" spans="2:4" ht="12.75">
      <c r="B10" s="73" t="s">
        <v>57</v>
      </c>
      <c r="C10" s="1" t="s">
        <v>117</v>
      </c>
      <c r="D10" s="77"/>
    </row>
    <row r="11" spans="2:4" ht="12.75">
      <c r="B11" s="73" t="s">
        <v>60</v>
      </c>
      <c r="C11" s="1" t="s">
        <v>117</v>
      </c>
      <c r="D11" s="77"/>
    </row>
    <row r="12" spans="2:3" ht="12.75">
      <c r="B12" s="73" t="s">
        <v>99</v>
      </c>
      <c r="C12" s="1" t="s">
        <v>117</v>
      </c>
    </row>
    <row r="13" spans="2:3" ht="12.75">
      <c r="B13" s="73" t="s">
        <v>64</v>
      </c>
      <c r="C13" s="235" t="s">
        <v>312</v>
      </c>
    </row>
    <row r="14" spans="2:3" ht="12.75">
      <c r="B14" s="73" t="s">
        <v>95</v>
      </c>
      <c r="C14" s="1" t="s">
        <v>89</v>
      </c>
    </row>
    <row r="15" spans="2:3" ht="12.75">
      <c r="B15" s="73" t="s">
        <v>65</v>
      </c>
      <c r="C15" s="1" t="s">
        <v>89</v>
      </c>
    </row>
    <row r="16" spans="2:3" ht="12.75">
      <c r="B16" s="73" t="s">
        <v>53</v>
      </c>
      <c r="C16" s="1" t="s">
        <v>89</v>
      </c>
    </row>
    <row r="17" spans="2:3" ht="12.75">
      <c r="B17" s="501" t="s">
        <v>97</v>
      </c>
      <c r="C17" s="1" t="s">
        <v>89</v>
      </c>
    </row>
    <row r="18" spans="2:3" ht="12.75">
      <c r="B18" s="501" t="s">
        <v>101</v>
      </c>
      <c r="C18" s="1" t="s">
        <v>89</v>
      </c>
    </row>
    <row r="19" spans="2:3" ht="12.75">
      <c r="B19" s="501" t="s">
        <v>102</v>
      </c>
      <c r="C19" s="1" t="s">
        <v>89</v>
      </c>
    </row>
    <row r="20" spans="2:3" ht="12.75">
      <c r="B20" s="501" t="s">
        <v>103</v>
      </c>
      <c r="C20" s="1" t="s">
        <v>89</v>
      </c>
    </row>
    <row r="21" spans="2:3" ht="12.75">
      <c r="B21" s="501" t="s">
        <v>96</v>
      </c>
      <c r="C21" s="1" t="s">
        <v>89</v>
      </c>
    </row>
    <row r="22" spans="2:3" ht="12.75">
      <c r="B22" s="501" t="s">
        <v>90</v>
      </c>
      <c r="C22" s="1" t="s">
        <v>91</v>
      </c>
    </row>
  </sheetData>
  <sheetProtection/>
  <hyperlinks>
    <hyperlink ref="B10" location="'M Beswick'!A1" display="Michael Beswick"/>
    <hyperlink ref="B11" location="'I Prosser'!A1" display="Ian Prosser"/>
    <hyperlink ref="B13" location="'A Walker'!A1" display="Anna Walker"/>
    <hyperlink ref="B16" location="'J Chittleburgh'!A1" display="Jeremy Chittleburgh"/>
    <hyperlink ref="B15" location="'P Bucks'!A1" display="Peter Bucks"/>
    <hyperlink ref="B22" location="'Hospitality received'!A1" display="Hospitality Received"/>
    <hyperlink ref="B21" location="'S Walker'!A1" display="Steve Walker"/>
    <hyperlink ref="B14" location="'T Barlow'!A1" display="Tracey Barlow"/>
    <hyperlink ref="B9" location="'R Price'!A1" display="Richard Price"/>
    <hyperlink ref="B12" location="'C Ross'!A1" display="Cathryn Ross"/>
    <hyperlink ref="B19" location="'S Nelson'!A1" display="Stephen Nelson"/>
    <hyperlink ref="B20" location="'R O''Toole'!A1" display="Ray O'Toole"/>
    <hyperlink ref="B17" location="'M Lloyd'!A1" display="Mike Lloyd"/>
    <hyperlink ref="B18" location="'M Fairbairn'!A1" display="Mike Fairbairn"/>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B1:AD16"/>
  <sheetViews>
    <sheetView zoomScalePageLayoutView="0" workbookViewId="0" topLeftCell="A1">
      <selection activeCell="A1" sqref="A1"/>
    </sheetView>
  </sheetViews>
  <sheetFormatPr defaultColWidth="9.140625" defaultRowHeight="12.75"/>
  <cols>
    <col min="1" max="1" width="1.421875" style="1" customWidth="1"/>
    <col min="2" max="2" width="10.140625" style="1" bestFit="1" customWidth="1"/>
    <col min="3" max="4" width="13.8515625" style="1" customWidth="1"/>
    <col min="5" max="5" width="49.7109375" style="1" customWidth="1"/>
    <col min="6" max="9" width="11.8515625" style="1" customWidth="1"/>
    <col min="10" max="10" width="14.7109375" style="1" customWidth="1"/>
    <col min="11" max="11" width="10.140625" style="1" bestFit="1" customWidth="1"/>
    <col min="12" max="16384" width="9.140625" style="1" customWidth="1"/>
  </cols>
  <sheetData>
    <row r="1" ht="12.75">
      <c r="B1" s="2" t="s">
        <v>42</v>
      </c>
    </row>
    <row r="2" spans="2:7" ht="12.75">
      <c r="B2" s="3" t="s">
        <v>43</v>
      </c>
      <c r="E2" s="38" t="s">
        <v>103</v>
      </c>
      <c r="F2" s="39" t="s">
        <v>59</v>
      </c>
      <c r="G2" s="40"/>
    </row>
    <row r="3" spans="2:7" ht="12.75">
      <c r="B3" s="2" t="s">
        <v>44</v>
      </c>
      <c r="E3" s="3" t="str">
        <f>Index!B4</f>
        <v>2012-13</v>
      </c>
      <c r="F3" s="3" t="str">
        <f>'R Price'!F3</f>
        <v>Quarter 1</v>
      </c>
      <c r="G3" s="3" t="str">
        <f>'R Price'!G3</f>
        <v>1 April 2012 - 30 June 2012</v>
      </c>
    </row>
    <row r="4" ht="13.5" thickBot="1"/>
    <row r="5" spans="2:11" ht="12.75">
      <c r="B5" s="26" t="s">
        <v>45</v>
      </c>
      <c r="C5" s="25" t="s">
        <v>136</v>
      </c>
      <c r="D5" s="25" t="s">
        <v>137</v>
      </c>
      <c r="E5" s="10" t="s">
        <v>47</v>
      </c>
      <c r="F5" s="505" t="s">
        <v>51</v>
      </c>
      <c r="G5" s="506"/>
      <c r="H5" s="506"/>
      <c r="I5" s="507"/>
      <c r="J5" s="11" t="s">
        <v>50</v>
      </c>
      <c r="K5" s="30" t="s">
        <v>54</v>
      </c>
    </row>
    <row r="6" spans="2:30" s="4" customFormat="1" ht="27.75" customHeight="1">
      <c r="B6" s="5"/>
      <c r="C6" s="12"/>
      <c r="D6" s="241" t="s">
        <v>153</v>
      </c>
      <c r="E6" s="6"/>
      <c r="F6" s="7" t="s">
        <v>48</v>
      </c>
      <c r="G6" s="9" t="s">
        <v>49</v>
      </c>
      <c r="H6" s="9" t="s">
        <v>94</v>
      </c>
      <c r="I6" s="198" t="s">
        <v>1</v>
      </c>
      <c r="J6" s="12" t="s">
        <v>52</v>
      </c>
      <c r="K6" s="31" t="s">
        <v>55</v>
      </c>
      <c r="M6" s="1"/>
      <c r="N6" s="1"/>
      <c r="O6" s="1"/>
      <c r="P6" s="1"/>
      <c r="Q6" s="1"/>
      <c r="R6" s="1"/>
      <c r="S6" s="1"/>
      <c r="T6" s="1"/>
      <c r="U6" s="1"/>
      <c r="V6" s="1"/>
      <c r="W6" s="1"/>
      <c r="X6" s="1"/>
      <c r="Y6" s="1"/>
      <c r="Z6" s="1"/>
      <c r="AA6" s="1"/>
      <c r="AB6" s="1"/>
      <c r="AC6" s="1"/>
      <c r="AD6" s="1"/>
    </row>
    <row r="7" spans="2:30" s="4" customFormat="1" ht="25.5" customHeight="1">
      <c r="B7" s="305">
        <v>40994</v>
      </c>
      <c r="C7" s="303" t="s">
        <v>280</v>
      </c>
      <c r="D7" s="318" t="s">
        <v>125</v>
      </c>
      <c r="E7" s="238" t="s">
        <v>284</v>
      </c>
      <c r="F7" s="384"/>
      <c r="G7" s="371">
        <v>100.89</v>
      </c>
      <c r="H7" s="495"/>
      <c r="I7" s="384"/>
      <c r="J7" s="386"/>
      <c r="K7" s="382">
        <f>SUM(F7:J7)</f>
        <v>100.89</v>
      </c>
      <c r="M7" s="1"/>
      <c r="N7" s="1"/>
      <c r="O7" s="1"/>
      <c r="P7" s="1"/>
      <c r="Q7" s="1"/>
      <c r="R7" s="1"/>
      <c r="S7" s="1"/>
      <c r="T7" s="1"/>
      <c r="U7" s="1"/>
      <c r="V7" s="1"/>
      <c r="W7" s="1"/>
      <c r="X7" s="1"/>
      <c r="Y7" s="1"/>
      <c r="Z7" s="1"/>
      <c r="AA7" s="1"/>
      <c r="AB7" s="1"/>
      <c r="AC7" s="1"/>
      <c r="AD7" s="1"/>
    </row>
    <row r="8" spans="2:11" ht="25.5">
      <c r="B8" s="305">
        <v>40994</v>
      </c>
      <c r="C8" s="306" t="s">
        <v>280</v>
      </c>
      <c r="D8" s="318" t="s">
        <v>142</v>
      </c>
      <c r="E8" s="238" t="s">
        <v>308</v>
      </c>
      <c r="F8" s="384"/>
      <c r="G8" s="371">
        <v>-82.16</v>
      </c>
      <c r="H8" s="495"/>
      <c r="I8" s="384"/>
      <c r="J8" s="386"/>
      <c r="K8" s="382">
        <f>SUM(F8:J8)</f>
        <v>-82.16</v>
      </c>
    </row>
    <row r="9" spans="2:30" s="4" customFormat="1" ht="25.5">
      <c r="B9" s="305">
        <v>40994</v>
      </c>
      <c r="C9" s="306" t="s">
        <v>281</v>
      </c>
      <c r="D9" s="318" t="s">
        <v>125</v>
      </c>
      <c r="E9" s="238" t="s">
        <v>285</v>
      </c>
      <c r="F9" s="384"/>
      <c r="G9" s="371">
        <v>24.3</v>
      </c>
      <c r="H9" s="495"/>
      <c r="I9" s="384"/>
      <c r="J9" s="386"/>
      <c r="K9" s="382">
        <f>SUM(F9:J9)</f>
        <v>24.3</v>
      </c>
      <c r="M9" s="1"/>
      <c r="N9" s="1"/>
      <c r="O9" s="1"/>
      <c r="P9" s="1"/>
      <c r="Q9" s="1"/>
      <c r="R9" s="1"/>
      <c r="S9" s="1"/>
      <c r="T9" s="1"/>
      <c r="U9" s="1"/>
      <c r="V9" s="1"/>
      <c r="W9" s="1"/>
      <c r="X9" s="1"/>
      <c r="Y9" s="1"/>
      <c r="Z9" s="1"/>
      <c r="AA9" s="1"/>
      <c r="AB9" s="1"/>
      <c r="AC9" s="1"/>
      <c r="AD9" s="1"/>
    </row>
    <row r="10" spans="2:30" s="4" customFormat="1" ht="25.5" customHeight="1">
      <c r="B10" s="312">
        <v>40994</v>
      </c>
      <c r="C10" s="313" t="s">
        <v>282</v>
      </c>
      <c r="D10" s="319" t="s">
        <v>125</v>
      </c>
      <c r="E10" s="239" t="s">
        <v>135</v>
      </c>
      <c r="F10" s="384"/>
      <c r="G10" s="371">
        <v>85.3</v>
      </c>
      <c r="H10" s="495"/>
      <c r="I10" s="384"/>
      <c r="J10" s="386"/>
      <c r="K10" s="382">
        <f>SUM(F10:J10)</f>
        <v>85.3</v>
      </c>
      <c r="M10" s="1"/>
      <c r="N10" s="1"/>
      <c r="O10" s="1"/>
      <c r="P10" s="1"/>
      <c r="Q10" s="1"/>
      <c r="R10" s="1"/>
      <c r="S10" s="1"/>
      <c r="T10" s="1"/>
      <c r="U10" s="1"/>
      <c r="V10" s="1"/>
      <c r="W10" s="1"/>
      <c r="X10" s="1"/>
      <c r="Y10" s="1"/>
      <c r="Z10" s="1"/>
      <c r="AA10" s="1"/>
      <c r="AB10" s="1"/>
      <c r="AC10" s="1"/>
      <c r="AD10" s="1"/>
    </row>
    <row r="11" spans="2:11" ht="25.5">
      <c r="B11" s="305">
        <v>41050</v>
      </c>
      <c r="C11" s="306" t="s">
        <v>283</v>
      </c>
      <c r="D11" s="318" t="s">
        <v>158</v>
      </c>
      <c r="E11" s="238" t="s">
        <v>135</v>
      </c>
      <c r="F11" s="384"/>
      <c r="G11" s="371"/>
      <c r="H11" s="495"/>
      <c r="I11" s="384">
        <v>96.21</v>
      </c>
      <c r="J11" s="386"/>
      <c r="K11" s="382">
        <f>SUM(F11:J11)</f>
        <v>96.21</v>
      </c>
    </row>
    <row r="12" spans="2:11" ht="12.75">
      <c r="B12" s="312"/>
      <c r="C12" s="319"/>
      <c r="D12" s="319"/>
      <c r="E12" s="239"/>
      <c r="F12" s="240"/>
      <c r="G12" s="362"/>
      <c r="H12" s="497"/>
      <c r="I12" s="240"/>
      <c r="J12" s="392"/>
      <c r="K12" s="382"/>
    </row>
    <row r="13" spans="2:11" ht="12.75">
      <c r="B13" s="206"/>
      <c r="C13" s="215"/>
      <c r="D13" s="215"/>
      <c r="E13" s="213"/>
      <c r="F13" s="379">
        <f aca="true" t="shared" si="0" ref="F13:K13">SUM(F7:F12)</f>
        <v>0</v>
      </c>
      <c r="G13" s="379">
        <f t="shared" si="0"/>
        <v>128.32999999999998</v>
      </c>
      <c r="H13" s="379">
        <f t="shared" si="0"/>
        <v>0</v>
      </c>
      <c r="I13" s="379">
        <f t="shared" si="0"/>
        <v>96.21</v>
      </c>
      <c r="J13" s="483">
        <f t="shared" si="0"/>
        <v>0</v>
      </c>
      <c r="K13" s="380">
        <f t="shared" si="0"/>
        <v>224.53999999999996</v>
      </c>
    </row>
    <row r="14" spans="2:11" ht="13.5" thickBot="1">
      <c r="B14" s="207"/>
      <c r="C14" s="214"/>
      <c r="D14" s="214"/>
      <c r="E14" s="212"/>
      <c r="F14" s="22"/>
      <c r="G14" s="20"/>
      <c r="H14" s="20"/>
      <c r="I14" s="23"/>
      <c r="J14" s="20"/>
      <c r="K14" s="24"/>
    </row>
    <row r="15" ht="12.75">
      <c r="B15" s="15"/>
    </row>
    <row r="16" ht="12.75">
      <c r="B16" s="1" t="s">
        <v>87</v>
      </c>
    </row>
  </sheetData>
  <sheetProtection/>
  <mergeCells count="1">
    <mergeCell ref="F5:I5"/>
  </mergeCells>
  <conditionalFormatting sqref="B7:K12">
    <cfRule type="expression" priority="2" dxfId="0">
      <formula>MOD(ROW(),2)=1</formula>
    </cfRule>
  </conditionalFormatting>
  <dataValidations count="2">
    <dataValidation type="list" allowBlank="1" showInputMessage="1" showErrorMessage="1" sqref="E2">
      <formula1>"Ray O'Toole, chael Beswick, Michael Lee, Juliet Lazarus, Ian Prosser, Lynda Rollason, John Thomas, Chris Bolt, Anna Walker, Peter Bucks, Chris Elliott, Jane May, Richard Goldson, Jim O'Sullivan, Jeremy Chittleburgh,Tracey Barlow, Mike Lloyd, Steve Walker"</formula1>
    </dataValidation>
    <dataValidation type="list" allowBlank="1" showInputMessage="1" showErrorMessage="1" sqref="F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21.xml><?xml version="1.0" encoding="utf-8"?>
<worksheet xmlns="http://schemas.openxmlformats.org/spreadsheetml/2006/main" xmlns:r="http://schemas.openxmlformats.org/officeDocument/2006/relationships">
  <sheetPr>
    <pageSetUpPr fitToPage="1"/>
  </sheetPr>
  <dimension ref="B1:K15"/>
  <sheetViews>
    <sheetView zoomScalePageLayoutView="0" workbookViewId="0" topLeftCell="A1">
      <selection activeCell="A1" sqref="A1"/>
    </sheetView>
  </sheetViews>
  <sheetFormatPr defaultColWidth="9.140625" defaultRowHeight="12.75"/>
  <cols>
    <col min="1" max="1" width="1.421875" style="1" customWidth="1"/>
    <col min="2" max="2" width="13.421875" style="1" customWidth="1"/>
    <col min="3" max="3" width="18.57421875" style="1" customWidth="1"/>
    <col min="4" max="4" width="16.00390625" style="1" customWidth="1"/>
    <col min="5" max="5" width="45.57421875" style="1" customWidth="1"/>
    <col min="6" max="9" width="11.140625" style="1" customWidth="1"/>
    <col min="10" max="10" width="14.421875" style="1" customWidth="1"/>
    <col min="11" max="11" width="9.00390625" style="1" customWidth="1"/>
    <col min="12" max="16384" width="9.140625" style="1" customWidth="1"/>
  </cols>
  <sheetData>
    <row r="1" ht="12.75">
      <c r="B1" s="2" t="s">
        <v>42</v>
      </c>
    </row>
    <row r="2" spans="2:7" ht="12.75">
      <c r="B2" s="3" t="s">
        <v>43</v>
      </c>
      <c r="E2" s="38" t="s">
        <v>96</v>
      </c>
      <c r="F2" s="39" t="s">
        <v>59</v>
      </c>
      <c r="G2" s="40"/>
    </row>
    <row r="3" spans="2:7" ht="12.75">
      <c r="B3" s="2" t="s">
        <v>44</v>
      </c>
      <c r="E3" s="3" t="str">
        <f>'R Price'!E3</f>
        <v>2012-13</v>
      </c>
      <c r="F3" s="3" t="str">
        <f>'R Price'!F3</f>
        <v>Quarter 1</v>
      </c>
      <c r="G3" s="3" t="str">
        <f>'R Price'!G3</f>
        <v>1 April 2012 - 30 June 2012</v>
      </c>
    </row>
    <row r="4" ht="13.5" thickBot="1"/>
    <row r="5" spans="2:11" ht="12.75">
      <c r="B5" s="26" t="s">
        <v>45</v>
      </c>
      <c r="C5" s="25" t="s">
        <v>136</v>
      </c>
      <c r="D5" s="25" t="s">
        <v>137</v>
      </c>
      <c r="E5" s="121" t="s">
        <v>47</v>
      </c>
      <c r="F5" s="505" t="s">
        <v>51</v>
      </c>
      <c r="G5" s="506"/>
      <c r="H5" s="506"/>
      <c r="I5" s="507"/>
      <c r="J5" s="11" t="s">
        <v>50</v>
      </c>
      <c r="K5" s="30" t="s">
        <v>54</v>
      </c>
    </row>
    <row r="6" spans="2:11" s="4" customFormat="1" ht="27.75" customHeight="1">
      <c r="B6" s="5"/>
      <c r="C6" s="12"/>
      <c r="D6" s="241" t="s">
        <v>153</v>
      </c>
      <c r="E6" s="6"/>
      <c r="F6" s="7" t="s">
        <v>48</v>
      </c>
      <c r="G6" s="9" t="s">
        <v>49</v>
      </c>
      <c r="H6" s="9" t="s">
        <v>94</v>
      </c>
      <c r="I6" s="198" t="s">
        <v>1</v>
      </c>
      <c r="J6" s="12" t="s">
        <v>52</v>
      </c>
      <c r="K6" s="31" t="s">
        <v>55</v>
      </c>
    </row>
    <row r="7" spans="2:11" ht="30.75" customHeight="1">
      <c r="B7" s="320">
        <v>40994</v>
      </c>
      <c r="C7" s="306" t="s">
        <v>342</v>
      </c>
      <c r="D7" s="306" t="s">
        <v>124</v>
      </c>
      <c r="E7" s="238" t="s">
        <v>135</v>
      </c>
      <c r="F7" s="384"/>
      <c r="G7" s="399">
        <v>67.91</v>
      </c>
      <c r="H7" s="500"/>
      <c r="I7" s="384"/>
      <c r="J7" s="386"/>
      <c r="K7" s="382">
        <f>SUM(F7:J7)</f>
        <v>67.91</v>
      </c>
    </row>
    <row r="8" spans="2:11" ht="25.5">
      <c r="B8" s="305">
        <v>40995</v>
      </c>
      <c r="C8" s="306" t="s">
        <v>329</v>
      </c>
      <c r="D8" s="306" t="s">
        <v>124</v>
      </c>
      <c r="E8" s="238" t="s">
        <v>135</v>
      </c>
      <c r="F8" s="384"/>
      <c r="G8" s="371">
        <v>42.26</v>
      </c>
      <c r="H8" s="495"/>
      <c r="I8" s="384"/>
      <c r="J8" s="386"/>
      <c r="K8" s="382">
        <f>SUM(F8:J8)</f>
        <v>42.26</v>
      </c>
    </row>
    <row r="9" spans="2:11" ht="25.5">
      <c r="B9" s="320">
        <v>40995</v>
      </c>
      <c r="C9" s="306" t="s">
        <v>329</v>
      </c>
      <c r="D9" s="306" t="s">
        <v>142</v>
      </c>
      <c r="E9" s="238" t="s">
        <v>229</v>
      </c>
      <c r="F9" s="384"/>
      <c r="G9" s="399">
        <v>-3.52</v>
      </c>
      <c r="H9" s="499"/>
      <c r="I9" s="384"/>
      <c r="J9" s="386"/>
      <c r="K9" s="382">
        <f>SUM(F9:J9)</f>
        <v>-3.52</v>
      </c>
    </row>
    <row r="10" spans="2:11" ht="25.5">
      <c r="B10" s="320">
        <v>41018</v>
      </c>
      <c r="C10" s="306" t="s">
        <v>246</v>
      </c>
      <c r="D10" s="306" t="s">
        <v>158</v>
      </c>
      <c r="E10" s="238" t="s">
        <v>272</v>
      </c>
      <c r="F10" s="384"/>
      <c r="G10" s="399"/>
      <c r="H10" s="499"/>
      <c r="I10" s="384">
        <v>136.44</v>
      </c>
      <c r="J10" s="386"/>
      <c r="K10" s="382">
        <f>SUM(F10:J10)</f>
        <v>136.44</v>
      </c>
    </row>
    <row r="11" spans="2:11" ht="12.75">
      <c r="B11" s="320"/>
      <c r="C11" s="306"/>
      <c r="D11" s="306"/>
      <c r="E11" s="238"/>
      <c r="F11" s="217"/>
      <c r="G11" s="390"/>
      <c r="H11" s="498"/>
      <c r="I11" s="240"/>
      <c r="J11" s="381"/>
      <c r="K11" s="382"/>
    </row>
    <row r="12" spans="2:11" ht="12.75">
      <c r="B12" s="206"/>
      <c r="C12" s="215"/>
      <c r="D12" s="215"/>
      <c r="E12" s="229"/>
      <c r="F12" s="379">
        <f aca="true" t="shared" si="0" ref="F12:K12">SUM(F7:F11)</f>
        <v>0</v>
      </c>
      <c r="G12" s="379">
        <f t="shared" si="0"/>
        <v>106.64999999999999</v>
      </c>
      <c r="H12" s="379">
        <f t="shared" si="0"/>
        <v>0</v>
      </c>
      <c r="I12" s="379">
        <f t="shared" si="0"/>
        <v>136.44</v>
      </c>
      <c r="J12" s="379">
        <f t="shared" si="0"/>
        <v>0</v>
      </c>
      <c r="K12" s="380">
        <f t="shared" si="0"/>
        <v>243.08999999999997</v>
      </c>
    </row>
    <row r="13" spans="2:11" ht="13.5" thickBot="1">
      <c r="B13" s="207"/>
      <c r="C13" s="214"/>
      <c r="D13" s="214"/>
      <c r="E13" s="230"/>
      <c r="F13" s="22"/>
      <c r="G13" s="20"/>
      <c r="H13" s="20"/>
      <c r="I13" s="23"/>
      <c r="J13" s="20"/>
      <c r="K13" s="24"/>
    </row>
    <row r="15" ht="12.75">
      <c r="B15" s="1" t="s">
        <v>87</v>
      </c>
    </row>
  </sheetData>
  <sheetProtection/>
  <mergeCells count="1">
    <mergeCell ref="F5:I5"/>
  </mergeCells>
  <conditionalFormatting sqref="B7:K11">
    <cfRule type="expression" priority="2" dxfId="0">
      <formula>MOD(ROW(),2)=1</formula>
    </cfRule>
  </conditionalFormatting>
  <dataValidations count="2">
    <dataValidation type="list" allowBlank="1" showInputMessage="1" showErrorMessage="1" sqref="E2">
      <formula1>"Bill Emery, Michael Beswick, Michael Lee, Juliet Lazarus, Ian Prosser, Lynda Rollason, John Thomas, Chris Bolt, Anna Walker, Peter Bucks, Chris Elliott, Jane May, Richard Goldson, Jim O'Sullivan, Jeremy Chittleburgh,Tracey Barlow, Steve Walker, Mike Lloyd"</formula1>
    </dataValidation>
    <dataValidation type="list" allowBlank="1" showInputMessage="1" showErrorMessage="1" sqref="F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22.xml><?xml version="1.0" encoding="utf-8"?>
<worksheet xmlns="http://schemas.openxmlformats.org/spreadsheetml/2006/main" xmlns:r="http://schemas.openxmlformats.org/officeDocument/2006/relationships">
  <sheetPr>
    <pageSetUpPr fitToPage="1"/>
  </sheetPr>
  <dimension ref="B1:F17"/>
  <sheetViews>
    <sheetView zoomScalePageLayoutView="0" workbookViewId="0" topLeftCell="A1">
      <selection activeCell="A1" sqref="A1"/>
    </sheetView>
  </sheetViews>
  <sheetFormatPr defaultColWidth="9.140625" defaultRowHeight="12.75"/>
  <cols>
    <col min="1" max="1" width="1.28515625" style="1" customWidth="1"/>
    <col min="2" max="2" width="21.140625" style="1" customWidth="1"/>
    <col min="3" max="3" width="37.421875" style="1" customWidth="1"/>
    <col min="4" max="4" width="71.7109375" style="1" customWidth="1"/>
    <col min="5" max="5" width="9.140625" style="1" customWidth="1"/>
    <col min="6" max="6" width="33.421875" style="1" customWidth="1"/>
    <col min="7" max="16384" width="9.140625" style="1" customWidth="1"/>
  </cols>
  <sheetData>
    <row r="1" ht="12.75">
      <c r="B1" s="2" t="s">
        <v>42</v>
      </c>
    </row>
    <row r="2" spans="2:4" ht="12.75">
      <c r="B2" s="3"/>
      <c r="D2" s="38" t="s">
        <v>86</v>
      </c>
    </row>
    <row r="3" spans="2:4" ht="12.75">
      <c r="B3" s="2" t="s">
        <v>88</v>
      </c>
      <c r="C3" s="237" t="str">
        <f>'R Price'!E3</f>
        <v>2012-13</v>
      </c>
      <c r="D3" s="236" t="str">
        <f>'R Price'!F3</f>
        <v>Quarter 1</v>
      </c>
    </row>
    <row r="4" ht="13.5" thickBot="1">
      <c r="D4" s="236" t="str">
        <f>'R Price'!G3</f>
        <v>1 April 2012 - 30 June 2012</v>
      </c>
    </row>
    <row r="5" spans="2:4" ht="12.75">
      <c r="B5" s="26" t="s">
        <v>85</v>
      </c>
      <c r="C5" s="25" t="s">
        <v>83</v>
      </c>
      <c r="D5" s="30" t="s">
        <v>84</v>
      </c>
    </row>
    <row r="6" spans="2:4" s="4" customFormat="1" ht="12.75">
      <c r="B6" s="178"/>
      <c r="C6" s="179" t="s">
        <v>82</v>
      </c>
      <c r="D6" s="180"/>
    </row>
    <row r="7" spans="2:4" ht="25.5">
      <c r="B7" s="344">
        <v>41031</v>
      </c>
      <c r="C7" s="321" t="s">
        <v>286</v>
      </c>
      <c r="D7" s="322" t="s">
        <v>287</v>
      </c>
    </row>
    <row r="8" spans="2:4" ht="12.75">
      <c r="B8" s="344">
        <v>41032</v>
      </c>
      <c r="C8" s="321" t="s">
        <v>288</v>
      </c>
      <c r="D8" s="322" t="s">
        <v>309</v>
      </c>
    </row>
    <row r="9" spans="2:4" ht="27.75" customHeight="1">
      <c r="B9" s="344">
        <v>41045</v>
      </c>
      <c r="C9" s="321" t="s">
        <v>304</v>
      </c>
      <c r="D9" s="322" t="s">
        <v>291</v>
      </c>
    </row>
    <row r="10" spans="2:4" ht="25.5">
      <c r="B10" s="344">
        <v>41046</v>
      </c>
      <c r="C10" s="321" t="s">
        <v>289</v>
      </c>
      <c r="D10" s="322" t="s">
        <v>290</v>
      </c>
    </row>
    <row r="11" spans="2:4" ht="25.5">
      <c r="B11" s="344">
        <v>41071</v>
      </c>
      <c r="C11" s="321" t="s">
        <v>292</v>
      </c>
      <c r="D11" s="322" t="s">
        <v>293</v>
      </c>
    </row>
    <row r="12" spans="2:4" ht="22.5" customHeight="1">
      <c r="B12" s="344">
        <v>41081</v>
      </c>
      <c r="C12" s="321" t="s">
        <v>294</v>
      </c>
      <c r="D12" s="345" t="s">
        <v>295</v>
      </c>
    </row>
    <row r="13" spans="2:4" ht="36" customHeight="1">
      <c r="B13" s="344">
        <v>41082</v>
      </c>
      <c r="C13" s="321" t="s">
        <v>296</v>
      </c>
      <c r="D13" s="322" t="s">
        <v>305</v>
      </c>
    </row>
    <row r="14" spans="2:4" ht="12.75">
      <c r="B14" s="344"/>
      <c r="C14" s="321"/>
      <c r="D14" s="322"/>
    </row>
    <row r="15" spans="2:4" ht="33" customHeight="1" thickBot="1">
      <c r="B15" s="346"/>
      <c r="C15" s="342"/>
      <c r="D15" s="343"/>
    </row>
    <row r="17" ht="12.75">
      <c r="F17" s="235" t="s">
        <v>104</v>
      </c>
    </row>
  </sheetData>
  <sheetProtection/>
  <printOptions/>
  <pageMargins left="0.75" right="0.75" top="1" bottom="1" header="0.5" footer="0.5"/>
  <pageSetup fitToHeight="1" fitToWidth="1"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B1:J23"/>
  <sheetViews>
    <sheetView zoomScalePageLayoutView="0" workbookViewId="0" topLeftCell="A1">
      <selection activeCell="A1" sqref="A1"/>
    </sheetView>
  </sheetViews>
  <sheetFormatPr defaultColWidth="9.140625" defaultRowHeight="12.75"/>
  <cols>
    <col min="1" max="2" width="9.140625" style="1" customWidth="1"/>
    <col min="3" max="3" width="34.57421875" style="1" customWidth="1"/>
    <col min="4" max="16384" width="9.140625" style="1" customWidth="1"/>
  </cols>
  <sheetData>
    <row r="1" spans="2:3" ht="15">
      <c r="B1" s="41"/>
      <c r="C1" s="41" t="s">
        <v>15</v>
      </c>
    </row>
    <row r="2" spans="2:3" ht="15" thickBot="1">
      <c r="B2" s="42"/>
      <c r="C2" s="42"/>
    </row>
    <row r="3" spans="2:3" ht="15">
      <c r="B3" s="44" t="s">
        <v>16</v>
      </c>
      <c r="C3" s="45" t="s">
        <v>19</v>
      </c>
    </row>
    <row r="4" spans="2:3" ht="15">
      <c r="B4" s="46" t="s">
        <v>39</v>
      </c>
      <c r="C4" s="47" t="s">
        <v>20</v>
      </c>
    </row>
    <row r="5" spans="2:3" ht="15">
      <c r="B5" s="46" t="s">
        <v>38</v>
      </c>
      <c r="C5" s="47" t="s">
        <v>21</v>
      </c>
    </row>
    <row r="6" spans="2:3" ht="15">
      <c r="B6" s="46" t="s">
        <v>36</v>
      </c>
      <c r="C6" s="47" t="s">
        <v>22</v>
      </c>
    </row>
    <row r="7" spans="2:3" ht="15">
      <c r="B7" s="46" t="s">
        <v>37</v>
      </c>
      <c r="C7" s="47" t="s">
        <v>23</v>
      </c>
    </row>
    <row r="8" spans="2:10" ht="15">
      <c r="B8" s="46" t="s">
        <v>17</v>
      </c>
      <c r="C8" s="47" t="s">
        <v>24</v>
      </c>
      <c r="E8" s="58"/>
      <c r="F8" s="58"/>
      <c r="G8" s="58"/>
      <c r="H8" s="58"/>
      <c r="I8" s="58"/>
      <c r="J8" s="58"/>
    </row>
    <row r="9" spans="2:10" ht="15">
      <c r="B9" s="46" t="s">
        <v>18</v>
      </c>
      <c r="C9" s="47" t="s">
        <v>25</v>
      </c>
      <c r="E9" s="58"/>
      <c r="F9" s="58"/>
      <c r="G9" s="58"/>
      <c r="H9" s="58"/>
      <c r="I9" s="58"/>
      <c r="J9" s="58"/>
    </row>
    <row r="10" spans="2:10" ht="15">
      <c r="B10" s="46" t="s">
        <v>35</v>
      </c>
      <c r="C10" s="47" t="s">
        <v>26</v>
      </c>
      <c r="E10" s="58"/>
      <c r="F10" s="58"/>
      <c r="G10" s="58"/>
      <c r="H10" s="58"/>
      <c r="I10" s="58"/>
      <c r="J10" s="58"/>
    </row>
    <row r="11" spans="2:10" ht="15">
      <c r="B11" s="46" t="s">
        <v>30</v>
      </c>
      <c r="C11" s="47" t="s">
        <v>27</v>
      </c>
      <c r="E11" s="58"/>
      <c r="F11" s="58"/>
      <c r="G11" s="58"/>
      <c r="H11" s="58"/>
      <c r="I11" s="58"/>
      <c r="J11" s="58"/>
    </row>
    <row r="12" spans="2:10" ht="15">
      <c r="B12" s="46" t="s">
        <v>40</v>
      </c>
      <c r="C12" s="47" t="s">
        <v>31</v>
      </c>
      <c r="E12" s="58"/>
      <c r="F12" s="58"/>
      <c r="G12" s="58"/>
      <c r="H12" s="58"/>
      <c r="I12" s="58"/>
      <c r="J12" s="58"/>
    </row>
    <row r="13" spans="2:10" ht="15">
      <c r="B13" s="46" t="s">
        <v>41</v>
      </c>
      <c r="C13" s="47" t="s">
        <v>28</v>
      </c>
      <c r="E13" s="58"/>
      <c r="F13" s="58"/>
      <c r="G13" s="58"/>
      <c r="H13" s="58"/>
      <c r="I13" s="58"/>
      <c r="J13" s="58"/>
    </row>
    <row r="14" spans="2:10" ht="15">
      <c r="B14" s="46" t="s">
        <v>34</v>
      </c>
      <c r="C14" s="47" t="s">
        <v>29</v>
      </c>
      <c r="E14" s="58"/>
      <c r="F14" s="58"/>
      <c r="G14" s="58"/>
      <c r="H14" s="58"/>
      <c r="I14" s="58"/>
      <c r="J14" s="58"/>
    </row>
    <row r="15" spans="2:10" ht="15">
      <c r="B15" s="46" t="s">
        <v>33</v>
      </c>
      <c r="C15" s="47" t="s">
        <v>32</v>
      </c>
      <c r="E15" s="58"/>
      <c r="F15" s="58"/>
      <c r="G15" s="58"/>
      <c r="H15" s="58"/>
      <c r="I15" s="58"/>
      <c r="J15" s="58"/>
    </row>
    <row r="16" spans="2:10" ht="15.75" thickBot="1">
      <c r="B16" s="48"/>
      <c r="C16" s="49"/>
      <c r="E16" s="58"/>
      <c r="F16" s="58"/>
      <c r="G16" s="58"/>
      <c r="H16" s="58"/>
      <c r="I16" s="58"/>
      <c r="J16" s="58"/>
    </row>
    <row r="17" spans="2:10" ht="12.75">
      <c r="B17" s="43"/>
      <c r="C17" s="43"/>
      <c r="E17" s="58"/>
      <c r="F17" s="58"/>
      <c r="G17" s="58"/>
      <c r="H17" s="58"/>
      <c r="I17" s="58"/>
      <c r="J17" s="58"/>
    </row>
    <row r="18" spans="5:10" ht="12.75">
      <c r="E18" s="58"/>
      <c r="F18" s="58"/>
      <c r="G18" s="58"/>
      <c r="H18" s="58"/>
      <c r="I18" s="58"/>
      <c r="J18" s="58"/>
    </row>
    <row r="19" spans="5:10" ht="12.75">
      <c r="E19" s="58"/>
      <c r="F19" s="58"/>
      <c r="G19" s="58"/>
      <c r="H19" s="58"/>
      <c r="I19" s="58"/>
      <c r="J19" s="58"/>
    </row>
    <row r="20" spans="5:10" ht="12.75">
      <c r="E20" s="58"/>
      <c r="F20" s="58"/>
      <c r="G20" s="58"/>
      <c r="H20" s="58"/>
      <c r="I20" s="58"/>
      <c r="J20" s="58"/>
    </row>
    <row r="21" spans="5:10" ht="12.75">
      <c r="E21" s="58"/>
      <c r="F21" s="58"/>
      <c r="G21" s="58"/>
      <c r="H21" s="58"/>
      <c r="I21" s="58"/>
      <c r="J21" s="58"/>
    </row>
    <row r="22" spans="5:10" ht="12.75">
      <c r="E22" s="58"/>
      <c r="F22" s="58"/>
      <c r="G22" s="58"/>
      <c r="H22" s="58"/>
      <c r="I22" s="58"/>
      <c r="J22" s="58"/>
    </row>
    <row r="23" spans="5:10" ht="12.75">
      <c r="E23" s="58"/>
      <c r="F23" s="58"/>
      <c r="G23" s="58"/>
      <c r="H23" s="58"/>
      <c r="I23" s="58"/>
      <c r="J23" s="58"/>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1:K17"/>
  <sheetViews>
    <sheetView zoomScalePageLayoutView="0" workbookViewId="0" topLeftCell="A1">
      <selection activeCell="A1" sqref="A1"/>
    </sheetView>
  </sheetViews>
  <sheetFormatPr defaultColWidth="9.140625" defaultRowHeight="12.75"/>
  <cols>
    <col min="1" max="1" width="1.1484375" style="245" customWidth="1"/>
    <col min="2" max="2" width="13.28125" style="246" customWidth="1"/>
    <col min="3" max="4" width="15.57421875" style="275" customWidth="1"/>
    <col min="5" max="5" width="59.7109375" style="245" customWidth="1"/>
    <col min="6" max="9" width="11.57421875" style="245" customWidth="1"/>
    <col min="10" max="10" width="14.7109375" style="245" customWidth="1"/>
    <col min="11" max="11" width="10.140625" style="245" customWidth="1"/>
    <col min="12" max="12" width="9.140625" style="245" customWidth="1"/>
    <col min="13" max="13" width="10.140625" style="245" bestFit="1" customWidth="1"/>
    <col min="14" max="14" width="32.140625" style="245" bestFit="1" customWidth="1"/>
    <col min="15" max="15" width="81.140625" style="245" bestFit="1" customWidth="1"/>
    <col min="16" max="16" width="5.57421875" style="245" bestFit="1" customWidth="1"/>
    <col min="17" max="17" width="9.140625" style="245" bestFit="1" customWidth="1"/>
    <col min="18" max="18" width="9.00390625" style="245" bestFit="1" customWidth="1"/>
    <col min="19" max="19" width="8.00390625" style="245" bestFit="1" customWidth="1"/>
    <col min="20" max="20" width="14.8515625" style="245" bestFit="1" customWidth="1"/>
    <col min="21" max="21" width="9.140625" style="245" bestFit="1" customWidth="1"/>
    <col min="22" max="16384" width="9.140625" style="245" customWidth="1"/>
  </cols>
  <sheetData>
    <row r="1" ht="12.75">
      <c r="B1" s="288" t="s">
        <v>42</v>
      </c>
    </row>
    <row r="2" spans="2:7" ht="12.75">
      <c r="B2" s="271" t="s">
        <v>43</v>
      </c>
      <c r="E2" s="290" t="s">
        <v>98</v>
      </c>
      <c r="F2" s="274" t="s">
        <v>56</v>
      </c>
      <c r="G2" s="289"/>
    </row>
    <row r="3" spans="2:7" ht="12.75">
      <c r="B3" s="288" t="s">
        <v>44</v>
      </c>
      <c r="E3" s="272" t="s">
        <v>107</v>
      </c>
      <c r="F3" s="272" t="s">
        <v>108</v>
      </c>
      <c r="G3" s="272" t="s">
        <v>109</v>
      </c>
    </row>
    <row r="4" ht="13.5" thickBot="1"/>
    <row r="5" spans="2:11" ht="12.75">
      <c r="B5" s="270" t="s">
        <v>45</v>
      </c>
      <c r="C5" s="96" t="s">
        <v>136</v>
      </c>
      <c r="D5" s="25" t="s">
        <v>137</v>
      </c>
      <c r="E5" s="269" t="s">
        <v>47</v>
      </c>
      <c r="F5" s="502" t="s">
        <v>51</v>
      </c>
      <c r="G5" s="503"/>
      <c r="H5" s="503"/>
      <c r="I5" s="504"/>
      <c r="J5" s="268" t="s">
        <v>50</v>
      </c>
      <c r="K5" s="267" t="s">
        <v>54</v>
      </c>
    </row>
    <row r="6" spans="2:11" s="247" customFormat="1" ht="27.75" customHeight="1">
      <c r="B6" s="287"/>
      <c r="C6" s="97"/>
      <c r="D6" s="241" t="s">
        <v>153</v>
      </c>
      <c r="E6" s="265"/>
      <c r="F6" s="264" t="s">
        <v>48</v>
      </c>
      <c r="G6" s="263" t="s">
        <v>49</v>
      </c>
      <c r="H6" s="263" t="s">
        <v>94</v>
      </c>
      <c r="I6" s="286" t="s">
        <v>0</v>
      </c>
      <c r="J6" s="261" t="s">
        <v>52</v>
      </c>
      <c r="K6" s="260" t="s">
        <v>55</v>
      </c>
    </row>
    <row r="7" spans="2:11" ht="25.5">
      <c r="B7" s="375">
        <v>40993</v>
      </c>
      <c r="C7" s="326" t="s">
        <v>227</v>
      </c>
      <c r="D7" s="357" t="s">
        <v>230</v>
      </c>
      <c r="E7" s="291" t="s">
        <v>135</v>
      </c>
      <c r="F7" s="365"/>
      <c r="G7" s="366">
        <v>140.35</v>
      </c>
      <c r="H7" s="365"/>
      <c r="I7" s="365"/>
      <c r="J7" s="367"/>
      <c r="K7" s="358">
        <f>SUM(F7:J7)</f>
        <v>140.35</v>
      </c>
    </row>
    <row r="8" spans="2:11" ht="38.25">
      <c r="B8" s="376">
        <v>41360</v>
      </c>
      <c r="C8" s="316" t="s">
        <v>226</v>
      </c>
      <c r="D8" s="259" t="s">
        <v>124</v>
      </c>
      <c r="E8" s="291" t="s">
        <v>135</v>
      </c>
      <c r="F8" s="368"/>
      <c r="G8" s="369">
        <v>42.26</v>
      </c>
      <c r="H8" s="368"/>
      <c r="I8" s="368"/>
      <c r="J8" s="370"/>
      <c r="K8" s="358">
        <f>SUM(F8:J8)</f>
        <v>42.26</v>
      </c>
    </row>
    <row r="9" spans="2:11" ht="38.25">
      <c r="B9" s="377">
        <v>40995</v>
      </c>
      <c r="C9" s="329" t="s">
        <v>226</v>
      </c>
      <c r="D9" s="360" t="s">
        <v>142</v>
      </c>
      <c r="E9" s="361" t="s">
        <v>229</v>
      </c>
      <c r="F9" s="368"/>
      <c r="G9" s="371">
        <v>-3.52</v>
      </c>
      <c r="H9" s="368"/>
      <c r="I9" s="368"/>
      <c r="J9" s="370"/>
      <c r="K9" s="358">
        <f>SUM(F9:J9)</f>
        <v>-3.52</v>
      </c>
    </row>
    <row r="10" spans="2:11" ht="38.25">
      <c r="B10" s="376">
        <v>41040</v>
      </c>
      <c r="C10" s="316" t="s">
        <v>313</v>
      </c>
      <c r="D10" s="259" t="s">
        <v>124</v>
      </c>
      <c r="E10" s="291" t="s">
        <v>228</v>
      </c>
      <c r="F10" s="368"/>
      <c r="G10" s="369">
        <v>45.76</v>
      </c>
      <c r="H10" s="368"/>
      <c r="I10" s="368"/>
      <c r="J10" s="370"/>
      <c r="K10" s="358">
        <f>SUM(F10:J10)</f>
        <v>45.76</v>
      </c>
    </row>
    <row r="11" spans="2:11" ht="25.5">
      <c r="B11" s="378">
        <v>41053</v>
      </c>
      <c r="C11" s="331" t="s">
        <v>227</v>
      </c>
      <c r="D11" s="363" t="s">
        <v>230</v>
      </c>
      <c r="E11" s="364" t="s">
        <v>303</v>
      </c>
      <c r="F11" s="372"/>
      <c r="G11" s="373">
        <v>212.51</v>
      </c>
      <c r="H11" s="372"/>
      <c r="I11" s="372"/>
      <c r="J11" s="374"/>
      <c r="K11" s="358">
        <f>SUM(F11:J11)</f>
        <v>212.51</v>
      </c>
    </row>
    <row r="12" spans="2:11" ht="12.75">
      <c r="B12" s="327"/>
      <c r="C12" s="316"/>
      <c r="D12" s="316"/>
      <c r="E12" s="285"/>
      <c r="F12" s="349"/>
      <c r="G12" s="350"/>
      <c r="H12" s="349"/>
      <c r="I12" s="349"/>
      <c r="J12" s="351"/>
      <c r="K12" s="348"/>
    </row>
    <row r="13" spans="2:11" ht="12.75">
      <c r="B13" s="332"/>
      <c r="C13" s="333"/>
      <c r="D13" s="333"/>
      <c r="E13" s="284"/>
      <c r="F13" s="352"/>
      <c r="G13" s="353"/>
      <c r="H13" s="352"/>
      <c r="I13" s="352"/>
      <c r="J13" s="354"/>
      <c r="K13" s="348"/>
    </row>
    <row r="14" spans="2:11" ht="12.75">
      <c r="B14" s="282"/>
      <c r="C14" s="281"/>
      <c r="D14" s="281"/>
      <c r="E14" s="280"/>
      <c r="F14" s="355">
        <f aca="true" t="shared" si="0" ref="F14:K14">SUM(F7:F13)</f>
        <v>0</v>
      </c>
      <c r="G14" s="355">
        <f t="shared" si="0"/>
        <v>437.35999999999996</v>
      </c>
      <c r="H14" s="355">
        <f t="shared" si="0"/>
        <v>0</v>
      </c>
      <c r="I14" s="355">
        <f t="shared" si="0"/>
        <v>0</v>
      </c>
      <c r="J14" s="355">
        <f t="shared" si="0"/>
        <v>0</v>
      </c>
      <c r="K14" s="356">
        <f t="shared" si="0"/>
        <v>437.35999999999996</v>
      </c>
    </row>
    <row r="15" spans="2:11" ht="13.5" thickBot="1">
      <c r="B15" s="279"/>
      <c r="C15" s="278"/>
      <c r="D15" s="278"/>
      <c r="E15" s="277"/>
      <c r="F15" s="252"/>
      <c r="G15" s="250"/>
      <c r="H15" s="250"/>
      <c r="I15" s="251"/>
      <c r="J15" s="250"/>
      <c r="K15" s="276"/>
    </row>
    <row r="17" ht="12.75">
      <c r="B17" s="245" t="s">
        <v>87</v>
      </c>
    </row>
    <row r="19" ht="29.25" customHeight="1"/>
  </sheetData>
  <sheetProtection/>
  <mergeCells count="1">
    <mergeCell ref="F5:I5"/>
  </mergeCells>
  <conditionalFormatting sqref="A14:A15 A7:K13">
    <cfRule type="expression" priority="4" dxfId="0">
      <formula>MOD(ROW(),2)=1</formula>
    </cfRule>
  </conditionalFormatting>
  <dataValidations count="2">
    <dataValidation type="list" allowBlank="1" showInputMessage="1" showErrorMessage="1" sqref="E2">
      <formula1>"Bill Emery, Richard Price, Michael Beswick, Michael Lee, Jliet Lazarus, Ian Prosser, Lynda Rollaon, Cathryn Ross, Anna Walker, Peter Bucks, Chris Elliott, Richard Goldson, Jeremy Chittleburgh, Tracey Barlow,Steve Walker, Mike Lloyd"</formula1>
    </dataValidation>
    <dataValidation type="list" allowBlank="1" showInputMessage="1" showErrorMessage="1" sqref="F2">
      <formula1>"Executive director, Non Executive Director, Chief Executive, Chairman"</formula1>
    </dataValidation>
  </dataValidations>
  <printOptions/>
  <pageMargins left="0.75" right="0.75" top="0.61" bottom="0.54" header="0.5" footer="0.5"/>
  <pageSetup fitToHeight="1" fitToWidth="1" horizontalDpi="600" verticalDpi="600" orientation="landscape" paperSize="9" scale="78" r:id="rId1"/>
</worksheet>
</file>

<file path=xl/worksheets/sheet4.xml><?xml version="1.0" encoding="utf-8"?>
<worksheet xmlns="http://schemas.openxmlformats.org/spreadsheetml/2006/main" xmlns:r="http://schemas.openxmlformats.org/officeDocument/2006/relationships">
  <sheetPr>
    <pageSetUpPr fitToPage="1"/>
  </sheetPr>
  <dimension ref="A1:K79"/>
  <sheetViews>
    <sheetView showGridLines="0" zoomScalePageLayoutView="0" workbookViewId="0" topLeftCell="A1">
      <selection activeCell="A1" sqref="A1"/>
    </sheetView>
  </sheetViews>
  <sheetFormatPr defaultColWidth="9.140625" defaultRowHeight="12.75"/>
  <cols>
    <col min="1" max="1" width="1.421875" style="1" customWidth="1"/>
    <col min="2" max="2" width="13.57421875" style="1" customWidth="1"/>
    <col min="3" max="4" width="14.421875" style="95" customWidth="1"/>
    <col min="5" max="5" width="42.140625" style="1" customWidth="1"/>
    <col min="6" max="9" width="11.8515625" style="1" customWidth="1"/>
    <col min="10" max="10" width="14.140625" style="1" customWidth="1"/>
    <col min="11" max="11" width="9.00390625" style="1" customWidth="1"/>
    <col min="12" max="16384" width="9.140625" style="1" customWidth="1"/>
  </cols>
  <sheetData>
    <row r="1" ht="12.75">
      <c r="B1" s="2" t="s">
        <v>42</v>
      </c>
    </row>
    <row r="2" spans="2:7" ht="12.75">
      <c r="B2" s="3" t="s">
        <v>43</v>
      </c>
      <c r="E2" s="38" t="s">
        <v>57</v>
      </c>
      <c r="F2" s="39" t="s">
        <v>117</v>
      </c>
      <c r="G2" s="40"/>
    </row>
    <row r="3" spans="2:7" ht="12.75">
      <c r="B3" s="2" t="s">
        <v>44</v>
      </c>
      <c r="E3" s="3" t="s">
        <v>107</v>
      </c>
      <c r="F3" s="3" t="s">
        <v>108</v>
      </c>
      <c r="G3" s="3" t="s">
        <v>109</v>
      </c>
    </row>
    <row r="4" ht="13.5" thickBot="1"/>
    <row r="5" spans="2:11" ht="12.75">
      <c r="B5" s="26" t="s">
        <v>45</v>
      </c>
      <c r="C5" s="96" t="s">
        <v>136</v>
      </c>
      <c r="D5" s="25" t="s">
        <v>137</v>
      </c>
      <c r="E5" s="10" t="s">
        <v>47</v>
      </c>
      <c r="F5" s="505" t="s">
        <v>51</v>
      </c>
      <c r="G5" s="506"/>
      <c r="H5" s="506"/>
      <c r="I5" s="507"/>
      <c r="J5" s="11" t="s">
        <v>50</v>
      </c>
      <c r="K5" s="30" t="s">
        <v>54</v>
      </c>
    </row>
    <row r="6" spans="2:11" ht="38.25">
      <c r="B6" s="5"/>
      <c r="C6" s="97"/>
      <c r="D6" s="241" t="s">
        <v>153</v>
      </c>
      <c r="E6" s="6"/>
      <c r="F6" s="7" t="s">
        <v>48</v>
      </c>
      <c r="G6" s="9" t="s">
        <v>49</v>
      </c>
      <c r="H6" s="9" t="s">
        <v>94</v>
      </c>
      <c r="I6" s="8" t="s">
        <v>1</v>
      </c>
      <c r="J6" s="12" t="s">
        <v>52</v>
      </c>
      <c r="K6" s="31" t="s">
        <v>55</v>
      </c>
    </row>
    <row r="7" spans="2:11" ht="25.5">
      <c r="B7" s="388">
        <v>40920</v>
      </c>
      <c r="C7" s="303" t="s">
        <v>181</v>
      </c>
      <c r="D7" s="303" t="s">
        <v>124</v>
      </c>
      <c r="E7" s="238" t="s">
        <v>223</v>
      </c>
      <c r="F7" s="384"/>
      <c r="G7" s="385"/>
      <c r="H7" s="385">
        <v>1.35</v>
      </c>
      <c r="I7" s="384"/>
      <c r="J7" s="386"/>
      <c r="K7" s="382">
        <f aca="true" t="shared" si="0" ref="K7:K40">F7+G7+H7+I7+J7</f>
        <v>1.35</v>
      </c>
    </row>
    <row r="8" spans="2:11" ht="25.5">
      <c r="B8" s="388">
        <v>40933</v>
      </c>
      <c r="C8" s="306" t="s">
        <v>182</v>
      </c>
      <c r="D8" s="306" t="s">
        <v>124</v>
      </c>
      <c r="E8" s="238" t="s">
        <v>183</v>
      </c>
      <c r="F8" s="384"/>
      <c r="G8" s="387">
        <v>2.9</v>
      </c>
      <c r="H8" s="385"/>
      <c r="I8" s="384"/>
      <c r="J8" s="386"/>
      <c r="K8" s="382">
        <f t="shared" si="0"/>
        <v>2.9</v>
      </c>
    </row>
    <row r="9" spans="2:11" ht="25.5">
      <c r="B9" s="388">
        <v>40938</v>
      </c>
      <c r="C9" s="306" t="s">
        <v>184</v>
      </c>
      <c r="D9" s="306" t="s">
        <v>125</v>
      </c>
      <c r="E9" s="238" t="s">
        <v>176</v>
      </c>
      <c r="F9" s="384"/>
      <c r="G9" s="385">
        <v>6.9</v>
      </c>
      <c r="H9" s="385"/>
      <c r="I9" s="384"/>
      <c r="J9" s="386"/>
      <c r="K9" s="382">
        <f t="shared" si="0"/>
        <v>6.9</v>
      </c>
    </row>
    <row r="10" spans="2:11" ht="25.5">
      <c r="B10" s="388">
        <v>40940</v>
      </c>
      <c r="C10" s="306" t="s">
        <v>185</v>
      </c>
      <c r="D10" s="306" t="s">
        <v>124</v>
      </c>
      <c r="E10" s="238" t="s">
        <v>177</v>
      </c>
      <c r="F10" s="384"/>
      <c r="G10" s="385">
        <v>2</v>
      </c>
      <c r="H10" s="385"/>
      <c r="I10" s="384"/>
      <c r="J10" s="386"/>
      <c r="K10" s="382">
        <f t="shared" si="0"/>
        <v>2</v>
      </c>
    </row>
    <row r="11" spans="2:11" ht="25.5">
      <c r="B11" s="388">
        <v>40945</v>
      </c>
      <c r="C11" s="306" t="s">
        <v>216</v>
      </c>
      <c r="D11" s="306" t="s">
        <v>125</v>
      </c>
      <c r="E11" s="238" t="s">
        <v>178</v>
      </c>
      <c r="F11" s="384"/>
      <c r="G11" s="385">
        <v>4</v>
      </c>
      <c r="H11" s="385"/>
      <c r="I11" s="384"/>
      <c r="J11" s="386"/>
      <c r="K11" s="382">
        <f t="shared" si="0"/>
        <v>4</v>
      </c>
    </row>
    <row r="12" spans="2:11" ht="51">
      <c r="B12" s="388">
        <v>40945</v>
      </c>
      <c r="C12" s="306" t="s">
        <v>186</v>
      </c>
      <c r="D12" s="306" t="s">
        <v>124</v>
      </c>
      <c r="E12" s="238" t="s">
        <v>199</v>
      </c>
      <c r="F12" s="384"/>
      <c r="G12" s="385"/>
      <c r="H12" s="385">
        <v>6</v>
      </c>
      <c r="I12" s="384"/>
      <c r="J12" s="386"/>
      <c r="K12" s="382">
        <f t="shared" si="0"/>
        <v>6</v>
      </c>
    </row>
    <row r="13" spans="2:11" ht="25.5">
      <c r="B13" s="388">
        <v>40946</v>
      </c>
      <c r="C13" s="306" t="s">
        <v>188</v>
      </c>
      <c r="D13" s="306" t="s">
        <v>125</v>
      </c>
      <c r="E13" s="238" t="s">
        <v>187</v>
      </c>
      <c r="F13" s="384"/>
      <c r="G13" s="385">
        <v>4</v>
      </c>
      <c r="H13" s="385"/>
      <c r="I13" s="384"/>
      <c r="J13" s="386"/>
      <c r="K13" s="382">
        <f t="shared" si="0"/>
        <v>4</v>
      </c>
    </row>
    <row r="14" spans="2:11" ht="25.5">
      <c r="B14" s="388">
        <v>40948</v>
      </c>
      <c r="C14" s="306" t="s">
        <v>188</v>
      </c>
      <c r="D14" s="306" t="s">
        <v>125</v>
      </c>
      <c r="E14" s="238" t="s">
        <v>187</v>
      </c>
      <c r="F14" s="384"/>
      <c r="G14" s="385">
        <v>7</v>
      </c>
      <c r="H14" s="385"/>
      <c r="I14" s="384"/>
      <c r="J14" s="386"/>
      <c r="K14" s="382">
        <f t="shared" si="0"/>
        <v>7</v>
      </c>
    </row>
    <row r="15" spans="2:11" ht="25.5">
      <c r="B15" s="388">
        <v>40949</v>
      </c>
      <c r="C15" s="306" t="s">
        <v>190</v>
      </c>
      <c r="D15" s="306" t="s">
        <v>124</v>
      </c>
      <c r="E15" s="238" t="s">
        <v>191</v>
      </c>
      <c r="F15" s="384"/>
      <c r="G15" s="385"/>
      <c r="H15" s="385">
        <v>1.35</v>
      </c>
      <c r="I15" s="384"/>
      <c r="J15" s="386"/>
      <c r="K15" s="382">
        <f t="shared" si="0"/>
        <v>1.35</v>
      </c>
    </row>
    <row r="16" spans="2:11" ht="25.5">
      <c r="B16" s="388">
        <v>40949</v>
      </c>
      <c r="C16" s="306" t="s">
        <v>189</v>
      </c>
      <c r="D16" s="306"/>
      <c r="E16" s="238" t="s">
        <v>192</v>
      </c>
      <c r="F16" s="384"/>
      <c r="G16" s="385">
        <v>47</v>
      </c>
      <c r="H16" s="385"/>
      <c r="I16" s="384"/>
      <c r="J16" s="386"/>
      <c r="K16" s="382">
        <f t="shared" si="0"/>
        <v>47</v>
      </c>
    </row>
    <row r="17" spans="2:11" ht="25.5">
      <c r="B17" s="388">
        <v>40952</v>
      </c>
      <c r="C17" s="306" t="s">
        <v>188</v>
      </c>
      <c r="D17" s="306" t="s">
        <v>124</v>
      </c>
      <c r="E17" s="238" t="s">
        <v>187</v>
      </c>
      <c r="F17" s="384"/>
      <c r="G17" s="385">
        <v>2</v>
      </c>
      <c r="H17" s="385"/>
      <c r="I17" s="384"/>
      <c r="J17" s="386"/>
      <c r="K17" s="382">
        <f t="shared" si="0"/>
        <v>2</v>
      </c>
    </row>
    <row r="18" spans="2:11" ht="25.5">
      <c r="B18" s="388">
        <v>40954</v>
      </c>
      <c r="C18" s="306" t="s">
        <v>193</v>
      </c>
      <c r="D18" s="306" t="s">
        <v>125</v>
      </c>
      <c r="E18" s="238" t="s">
        <v>179</v>
      </c>
      <c r="F18" s="384"/>
      <c r="G18" s="385">
        <v>4</v>
      </c>
      <c r="H18" s="385"/>
      <c r="I18" s="384"/>
      <c r="J18" s="386"/>
      <c r="K18" s="382">
        <f t="shared" si="0"/>
        <v>4</v>
      </c>
    </row>
    <row r="19" spans="2:11" ht="12.75">
      <c r="B19" s="388">
        <v>40955</v>
      </c>
      <c r="C19" s="306" t="s">
        <v>194</v>
      </c>
      <c r="D19" s="306" t="s">
        <v>124</v>
      </c>
      <c r="E19" s="238" t="s">
        <v>167</v>
      </c>
      <c r="F19" s="384"/>
      <c r="G19" s="385"/>
      <c r="H19" s="385">
        <v>1.35</v>
      </c>
      <c r="I19" s="384"/>
      <c r="J19" s="386"/>
      <c r="K19" s="382">
        <f t="shared" si="0"/>
        <v>1.35</v>
      </c>
    </row>
    <row r="20" spans="2:11" ht="25.5">
      <c r="B20" s="388">
        <v>40959</v>
      </c>
      <c r="C20" s="306" t="s">
        <v>200</v>
      </c>
      <c r="D20" s="306" t="s">
        <v>125</v>
      </c>
      <c r="E20" s="238" t="s">
        <v>187</v>
      </c>
      <c r="F20" s="384"/>
      <c r="G20" s="385">
        <v>4</v>
      </c>
      <c r="H20" s="385"/>
      <c r="I20" s="384"/>
      <c r="J20" s="386"/>
      <c r="K20" s="382">
        <f t="shared" si="0"/>
        <v>4</v>
      </c>
    </row>
    <row r="21" spans="2:11" ht="25.5">
      <c r="B21" s="388">
        <v>40961</v>
      </c>
      <c r="C21" s="306" t="s">
        <v>195</v>
      </c>
      <c r="D21" s="306" t="s">
        <v>124</v>
      </c>
      <c r="E21" s="238" t="s">
        <v>168</v>
      </c>
      <c r="F21" s="384"/>
      <c r="G21" s="385"/>
      <c r="H21" s="385">
        <v>1.35</v>
      </c>
      <c r="I21" s="384"/>
      <c r="J21" s="386"/>
      <c r="K21" s="382">
        <f t="shared" si="0"/>
        <v>1.35</v>
      </c>
    </row>
    <row r="22" spans="2:11" ht="25.5">
      <c r="B22" s="388">
        <v>40962</v>
      </c>
      <c r="C22" s="306" t="s">
        <v>196</v>
      </c>
      <c r="D22" s="306" t="s">
        <v>125</v>
      </c>
      <c r="E22" s="238" t="s">
        <v>180</v>
      </c>
      <c r="F22" s="384"/>
      <c r="G22" s="385">
        <v>4</v>
      </c>
      <c r="H22" s="385"/>
      <c r="I22" s="384"/>
      <c r="J22" s="386"/>
      <c r="K22" s="382">
        <f t="shared" si="0"/>
        <v>4</v>
      </c>
    </row>
    <row r="23" spans="2:11" ht="38.25">
      <c r="B23" s="388">
        <v>40963</v>
      </c>
      <c r="C23" s="306" t="s">
        <v>197</v>
      </c>
      <c r="D23" s="306" t="s">
        <v>125</v>
      </c>
      <c r="E23" s="238" t="s">
        <v>169</v>
      </c>
      <c r="F23" s="384"/>
      <c r="G23" s="385">
        <v>4</v>
      </c>
      <c r="H23" s="385"/>
      <c r="I23" s="384"/>
      <c r="J23" s="386"/>
      <c r="K23" s="382">
        <f t="shared" si="0"/>
        <v>4</v>
      </c>
    </row>
    <row r="24" spans="2:11" ht="25.5">
      <c r="B24" s="388">
        <v>40967</v>
      </c>
      <c r="C24" s="306" t="s">
        <v>198</v>
      </c>
      <c r="D24" s="306" t="s">
        <v>125</v>
      </c>
      <c r="E24" s="238" t="s">
        <v>166</v>
      </c>
      <c r="F24" s="384"/>
      <c r="G24" s="385">
        <v>4</v>
      </c>
      <c r="H24" s="385"/>
      <c r="I24" s="384"/>
      <c r="J24" s="386"/>
      <c r="K24" s="382">
        <f t="shared" si="0"/>
        <v>4</v>
      </c>
    </row>
    <row r="25" spans="2:11" ht="25.5">
      <c r="B25" s="388">
        <v>40969</v>
      </c>
      <c r="C25" s="306" t="s">
        <v>188</v>
      </c>
      <c r="D25" s="306" t="s">
        <v>125</v>
      </c>
      <c r="E25" s="238" t="s">
        <v>187</v>
      </c>
      <c r="F25" s="384"/>
      <c r="G25" s="385">
        <v>4</v>
      </c>
      <c r="H25" s="385"/>
      <c r="I25" s="384"/>
      <c r="J25" s="386"/>
      <c r="K25" s="382">
        <f t="shared" si="0"/>
        <v>4</v>
      </c>
    </row>
    <row r="26" spans="2:11" ht="25.5">
      <c r="B26" s="388">
        <v>40983</v>
      </c>
      <c r="C26" s="306" t="s">
        <v>201</v>
      </c>
      <c r="D26" s="306" t="s">
        <v>124</v>
      </c>
      <c r="E26" s="238" t="s">
        <v>161</v>
      </c>
      <c r="F26" s="384"/>
      <c r="G26" s="385">
        <v>143</v>
      </c>
      <c r="H26" s="385"/>
      <c r="I26" s="384"/>
      <c r="J26" s="386"/>
      <c r="K26" s="382">
        <f t="shared" si="0"/>
        <v>143</v>
      </c>
    </row>
    <row r="27" spans="2:11" ht="12.75">
      <c r="B27" s="388">
        <v>40983</v>
      </c>
      <c r="C27" s="306" t="s">
        <v>202</v>
      </c>
      <c r="D27" s="306" t="s">
        <v>158</v>
      </c>
      <c r="E27" s="238" t="s">
        <v>160</v>
      </c>
      <c r="F27" s="384"/>
      <c r="G27" s="385"/>
      <c r="H27" s="385"/>
      <c r="I27" s="384">
        <v>75</v>
      </c>
      <c r="J27" s="386"/>
      <c r="K27" s="382">
        <f t="shared" si="0"/>
        <v>75</v>
      </c>
    </row>
    <row r="28" spans="2:11" ht="25.5">
      <c r="B28" s="388">
        <v>40984</v>
      </c>
      <c r="C28" s="306" t="s">
        <v>203</v>
      </c>
      <c r="D28" s="306" t="s">
        <v>124</v>
      </c>
      <c r="E28" s="238" t="s">
        <v>204</v>
      </c>
      <c r="F28" s="384"/>
      <c r="G28" s="385">
        <v>128.4</v>
      </c>
      <c r="H28" s="385"/>
      <c r="I28" s="384"/>
      <c r="J28" s="386"/>
      <c r="K28" s="382">
        <f t="shared" si="0"/>
        <v>128.4</v>
      </c>
    </row>
    <row r="29" spans="2:11" ht="38.25">
      <c r="B29" s="388">
        <v>40986</v>
      </c>
      <c r="C29" s="306" t="s">
        <v>205</v>
      </c>
      <c r="D29" s="306" t="s">
        <v>124</v>
      </c>
      <c r="E29" s="238" t="s">
        <v>331</v>
      </c>
      <c r="F29" s="384"/>
      <c r="G29" s="385"/>
      <c r="H29" s="385">
        <v>60</v>
      </c>
      <c r="I29" s="384"/>
      <c r="J29" s="386"/>
      <c r="K29" s="382">
        <f t="shared" si="0"/>
        <v>60</v>
      </c>
    </row>
    <row r="30" spans="2:11" ht="25.5">
      <c r="B30" s="388">
        <v>40986</v>
      </c>
      <c r="C30" s="306" t="s">
        <v>206</v>
      </c>
      <c r="D30" s="306" t="s">
        <v>124</v>
      </c>
      <c r="E30" s="238" t="s">
        <v>207</v>
      </c>
      <c r="F30" s="384">
        <v>51.99</v>
      </c>
      <c r="G30" s="385"/>
      <c r="H30" s="385"/>
      <c r="I30" s="384"/>
      <c r="J30" s="386"/>
      <c r="K30" s="382">
        <f t="shared" si="0"/>
        <v>51.99</v>
      </c>
    </row>
    <row r="31" spans="2:11" ht="25.5">
      <c r="B31" s="388">
        <v>40986</v>
      </c>
      <c r="C31" s="306" t="s">
        <v>208</v>
      </c>
      <c r="D31" s="306" t="s">
        <v>124</v>
      </c>
      <c r="E31" s="238" t="s">
        <v>222</v>
      </c>
      <c r="F31" s="384"/>
      <c r="G31" s="385"/>
      <c r="H31" s="385">
        <v>5.26</v>
      </c>
      <c r="I31" s="384"/>
      <c r="J31" s="386"/>
      <c r="K31" s="382">
        <f t="shared" si="0"/>
        <v>5.26</v>
      </c>
    </row>
    <row r="32" spans="2:11" ht="25.5">
      <c r="B32" s="388" t="s">
        <v>220</v>
      </c>
      <c r="C32" s="306" t="s">
        <v>218</v>
      </c>
      <c r="D32" s="306" t="s">
        <v>124</v>
      </c>
      <c r="E32" s="238" t="s">
        <v>207</v>
      </c>
      <c r="F32" s="384"/>
      <c r="G32" s="385">
        <v>27.91</v>
      </c>
      <c r="H32" s="385"/>
      <c r="I32" s="384"/>
      <c r="J32" s="386"/>
      <c r="K32" s="382">
        <f>F32+G32+H32+I32+J32</f>
        <v>27.91</v>
      </c>
    </row>
    <row r="33" spans="2:11" ht="25.5">
      <c r="B33" s="388">
        <v>40987</v>
      </c>
      <c r="C33" s="306" t="s">
        <v>159</v>
      </c>
      <c r="D33" s="306" t="s">
        <v>142</v>
      </c>
      <c r="E33" s="238" t="s">
        <v>213</v>
      </c>
      <c r="F33" s="384"/>
      <c r="G33" s="385"/>
      <c r="H33" s="385"/>
      <c r="I33" s="384">
        <v>7</v>
      </c>
      <c r="J33" s="386"/>
      <c r="K33" s="382">
        <f t="shared" si="0"/>
        <v>7</v>
      </c>
    </row>
    <row r="34" spans="2:11" ht="12.75">
      <c r="B34" s="388">
        <v>40987</v>
      </c>
      <c r="C34" s="306" t="s">
        <v>209</v>
      </c>
      <c r="D34" s="306" t="s">
        <v>158</v>
      </c>
      <c r="E34" s="238" t="s">
        <v>207</v>
      </c>
      <c r="F34" s="384"/>
      <c r="G34" s="385"/>
      <c r="H34" s="385"/>
      <c r="I34" s="384">
        <v>98.23</v>
      </c>
      <c r="J34" s="386"/>
      <c r="K34" s="382">
        <f t="shared" si="0"/>
        <v>98.23</v>
      </c>
    </row>
    <row r="35" spans="2:11" ht="12.75">
      <c r="B35" s="388">
        <v>40987</v>
      </c>
      <c r="C35" s="306" t="s">
        <v>210</v>
      </c>
      <c r="D35" s="306" t="s">
        <v>158</v>
      </c>
      <c r="E35" s="238" t="s">
        <v>207</v>
      </c>
      <c r="F35" s="384"/>
      <c r="G35" s="385"/>
      <c r="H35" s="385"/>
      <c r="I35" s="384">
        <v>67.69</v>
      </c>
      <c r="J35" s="386"/>
      <c r="K35" s="382">
        <f t="shared" si="0"/>
        <v>67.69</v>
      </c>
    </row>
    <row r="36" spans="2:11" ht="25.5">
      <c r="B36" s="388">
        <v>40988</v>
      </c>
      <c r="C36" s="306" t="s">
        <v>212</v>
      </c>
      <c r="D36" s="306" t="s">
        <v>142</v>
      </c>
      <c r="E36" s="238" t="s">
        <v>299</v>
      </c>
      <c r="F36" s="384"/>
      <c r="G36" s="385"/>
      <c r="H36" s="385">
        <v>8.75</v>
      </c>
      <c r="I36" s="384"/>
      <c r="J36" s="386"/>
      <c r="K36" s="382">
        <f t="shared" si="0"/>
        <v>8.75</v>
      </c>
    </row>
    <row r="37" spans="2:11" ht="25.5">
      <c r="B37" s="388">
        <v>40988</v>
      </c>
      <c r="C37" s="306" t="s">
        <v>211</v>
      </c>
      <c r="D37" s="306" t="s">
        <v>124</v>
      </c>
      <c r="E37" s="238" t="s">
        <v>207</v>
      </c>
      <c r="F37" s="384">
        <v>28.84</v>
      </c>
      <c r="G37" s="385"/>
      <c r="H37" s="385"/>
      <c r="I37" s="384"/>
      <c r="J37" s="386"/>
      <c r="K37" s="382">
        <f t="shared" si="0"/>
        <v>28.84</v>
      </c>
    </row>
    <row r="38" spans="2:11" ht="25.5">
      <c r="B38" s="388">
        <v>40988</v>
      </c>
      <c r="C38" s="334" t="s">
        <v>219</v>
      </c>
      <c r="D38" s="306" t="s">
        <v>124</v>
      </c>
      <c r="E38" s="238" t="s">
        <v>207</v>
      </c>
      <c r="F38" s="384"/>
      <c r="G38" s="385">
        <v>22.5</v>
      </c>
      <c r="H38" s="385"/>
      <c r="I38" s="384"/>
      <c r="J38" s="386"/>
      <c r="K38" s="382">
        <f>F38+G38+H38+I38+J38</f>
        <v>22.5</v>
      </c>
    </row>
    <row r="39" spans="2:11" ht="25.5">
      <c r="B39" s="388">
        <v>40995</v>
      </c>
      <c r="C39" s="306" t="s">
        <v>214</v>
      </c>
      <c r="D39" s="306" t="s">
        <v>124</v>
      </c>
      <c r="E39" s="238" t="s">
        <v>175</v>
      </c>
      <c r="F39" s="384"/>
      <c r="G39" s="385">
        <v>57.15</v>
      </c>
      <c r="H39" s="385"/>
      <c r="I39" s="384"/>
      <c r="J39" s="386"/>
      <c r="K39" s="382">
        <f t="shared" si="0"/>
        <v>57.15</v>
      </c>
    </row>
    <row r="40" spans="2:11" ht="25.5">
      <c r="B40" s="388">
        <v>41018</v>
      </c>
      <c r="C40" s="306" t="s">
        <v>200</v>
      </c>
      <c r="D40" s="306" t="s">
        <v>125</v>
      </c>
      <c r="E40" s="238" t="s">
        <v>187</v>
      </c>
      <c r="F40" s="384"/>
      <c r="G40" s="385">
        <v>4</v>
      </c>
      <c r="H40" s="385"/>
      <c r="I40" s="384"/>
      <c r="J40" s="386"/>
      <c r="K40" s="382">
        <f t="shared" si="0"/>
        <v>4</v>
      </c>
    </row>
    <row r="41" spans="2:11" ht="25.5">
      <c r="B41" s="388">
        <v>41018</v>
      </c>
      <c r="C41" s="306" t="s">
        <v>215</v>
      </c>
      <c r="D41" s="306" t="s">
        <v>125</v>
      </c>
      <c r="E41" s="238" t="s">
        <v>169</v>
      </c>
      <c r="F41" s="384"/>
      <c r="G41" s="385">
        <v>4</v>
      </c>
      <c r="H41" s="385"/>
      <c r="I41" s="384"/>
      <c r="J41" s="386"/>
      <c r="K41" s="382">
        <f aca="true" t="shared" si="1" ref="K41:K56">F41+G41+H41+I41+J41</f>
        <v>4</v>
      </c>
    </row>
    <row r="42" spans="2:11" ht="25.5">
      <c r="B42" s="388">
        <v>41022</v>
      </c>
      <c r="C42" s="306" t="s">
        <v>195</v>
      </c>
      <c r="D42" s="306" t="s">
        <v>125</v>
      </c>
      <c r="E42" s="238" t="s">
        <v>170</v>
      </c>
      <c r="F42" s="384"/>
      <c r="G42" s="385">
        <v>4</v>
      </c>
      <c r="H42" s="385"/>
      <c r="I42" s="384"/>
      <c r="J42" s="386"/>
      <c r="K42" s="382">
        <f t="shared" si="1"/>
        <v>4</v>
      </c>
    </row>
    <row r="43" spans="2:11" ht="25.5">
      <c r="B43" s="388">
        <v>41025</v>
      </c>
      <c r="C43" s="306" t="s">
        <v>200</v>
      </c>
      <c r="D43" s="306" t="s">
        <v>125</v>
      </c>
      <c r="E43" s="238" t="s">
        <v>187</v>
      </c>
      <c r="F43" s="384"/>
      <c r="G43" s="385">
        <v>4</v>
      </c>
      <c r="H43" s="385"/>
      <c r="I43" s="384"/>
      <c r="J43" s="386"/>
      <c r="K43" s="382">
        <f t="shared" si="1"/>
        <v>4</v>
      </c>
    </row>
    <row r="44" spans="2:11" ht="25.5">
      <c r="B44" s="388">
        <v>41026</v>
      </c>
      <c r="C44" s="306" t="s">
        <v>188</v>
      </c>
      <c r="D44" s="306" t="s">
        <v>125</v>
      </c>
      <c r="E44" s="238" t="s">
        <v>187</v>
      </c>
      <c r="F44" s="384"/>
      <c r="G44" s="385">
        <v>4</v>
      </c>
      <c r="H44" s="385"/>
      <c r="I44" s="384"/>
      <c r="J44" s="386"/>
      <c r="K44" s="382">
        <f t="shared" si="1"/>
        <v>4</v>
      </c>
    </row>
    <row r="45" spans="2:11" ht="25.5">
      <c r="B45" s="388">
        <v>41033</v>
      </c>
      <c r="C45" s="306" t="s">
        <v>193</v>
      </c>
      <c r="D45" s="306" t="s">
        <v>125</v>
      </c>
      <c r="E45" s="238" t="s">
        <v>172</v>
      </c>
      <c r="F45" s="384"/>
      <c r="G45" s="385">
        <v>4</v>
      </c>
      <c r="H45" s="385"/>
      <c r="I45" s="384"/>
      <c r="J45" s="386"/>
      <c r="K45" s="382">
        <f t="shared" si="1"/>
        <v>4</v>
      </c>
    </row>
    <row r="46" spans="2:11" ht="25.5">
      <c r="B46" s="388">
        <v>41033</v>
      </c>
      <c r="C46" s="306" t="s">
        <v>193</v>
      </c>
      <c r="D46" s="306" t="s">
        <v>124</v>
      </c>
      <c r="E46" s="238" t="s">
        <v>171</v>
      </c>
      <c r="F46" s="384"/>
      <c r="G46" s="385">
        <v>2</v>
      </c>
      <c r="H46" s="385"/>
      <c r="I46" s="384"/>
      <c r="J46" s="386"/>
      <c r="K46" s="382">
        <f t="shared" si="1"/>
        <v>2</v>
      </c>
    </row>
    <row r="47" spans="2:11" ht="25.5">
      <c r="B47" s="388">
        <v>41040</v>
      </c>
      <c r="C47" s="306" t="s">
        <v>193</v>
      </c>
      <c r="D47" s="306" t="s">
        <v>125</v>
      </c>
      <c r="E47" s="238" t="s">
        <v>172</v>
      </c>
      <c r="F47" s="384"/>
      <c r="G47" s="385">
        <v>4</v>
      </c>
      <c r="H47" s="385"/>
      <c r="I47" s="384"/>
      <c r="J47" s="386"/>
      <c r="K47" s="382">
        <f t="shared" si="1"/>
        <v>4</v>
      </c>
    </row>
    <row r="48" spans="2:11" ht="25.5">
      <c r="B48" s="388">
        <v>41040</v>
      </c>
      <c r="C48" s="306" t="s">
        <v>217</v>
      </c>
      <c r="D48" s="306" t="s">
        <v>125</v>
      </c>
      <c r="E48" s="238" t="s">
        <v>173</v>
      </c>
      <c r="F48" s="384"/>
      <c r="G48" s="385">
        <v>4</v>
      </c>
      <c r="H48" s="385"/>
      <c r="I48" s="384"/>
      <c r="J48" s="386"/>
      <c r="K48" s="382">
        <f t="shared" si="1"/>
        <v>4</v>
      </c>
    </row>
    <row r="49" spans="2:11" ht="25.5">
      <c r="B49" s="388">
        <v>41046</v>
      </c>
      <c r="C49" s="306" t="s">
        <v>314</v>
      </c>
      <c r="D49" s="306" t="s">
        <v>125</v>
      </c>
      <c r="E49" s="238" t="s">
        <v>174</v>
      </c>
      <c r="F49" s="384"/>
      <c r="G49" s="385">
        <v>4</v>
      </c>
      <c r="H49" s="385"/>
      <c r="I49" s="384"/>
      <c r="J49" s="386"/>
      <c r="K49" s="382">
        <f t="shared" si="1"/>
        <v>4</v>
      </c>
    </row>
    <row r="50" spans="2:11" ht="25.5">
      <c r="B50" s="388">
        <v>41046</v>
      </c>
      <c r="C50" s="306" t="s">
        <v>190</v>
      </c>
      <c r="D50" s="306" t="s">
        <v>124</v>
      </c>
      <c r="E50" s="238" t="s">
        <v>165</v>
      </c>
      <c r="F50" s="384"/>
      <c r="G50" s="385"/>
      <c r="H50" s="385">
        <v>1.35</v>
      </c>
      <c r="I50" s="384"/>
      <c r="J50" s="386"/>
      <c r="K50" s="382">
        <f t="shared" si="1"/>
        <v>1.35</v>
      </c>
    </row>
    <row r="51" spans="2:11" ht="25.5">
      <c r="B51" s="388">
        <v>41053</v>
      </c>
      <c r="C51" s="306" t="s">
        <v>200</v>
      </c>
      <c r="D51" s="306" t="s">
        <v>124</v>
      </c>
      <c r="E51" s="238" t="s">
        <v>301</v>
      </c>
      <c r="F51" s="384"/>
      <c r="G51" s="385">
        <v>2</v>
      </c>
      <c r="H51" s="385"/>
      <c r="I51" s="384"/>
      <c r="J51" s="386"/>
      <c r="K51" s="382">
        <f>F51+G51+H51+I51+J51</f>
        <v>2</v>
      </c>
    </row>
    <row r="52" spans="2:11" ht="12.75">
      <c r="B52" s="388">
        <v>41054</v>
      </c>
      <c r="C52" s="306" t="s">
        <v>224</v>
      </c>
      <c r="D52" s="306" t="s">
        <v>124</v>
      </c>
      <c r="E52" s="238" t="s">
        <v>164</v>
      </c>
      <c r="F52" s="384"/>
      <c r="G52" s="385"/>
      <c r="H52" s="385">
        <v>7</v>
      </c>
      <c r="I52" s="384"/>
      <c r="J52" s="386"/>
      <c r="K52" s="382">
        <f t="shared" si="1"/>
        <v>7</v>
      </c>
    </row>
    <row r="53" spans="2:11" ht="12.75">
      <c r="B53" s="388">
        <v>41054</v>
      </c>
      <c r="C53" s="306" t="s">
        <v>163</v>
      </c>
      <c r="D53" s="306" t="s">
        <v>142</v>
      </c>
      <c r="E53" s="238" t="s">
        <v>300</v>
      </c>
      <c r="F53" s="384"/>
      <c r="G53" s="385"/>
      <c r="H53" s="385"/>
      <c r="I53" s="384"/>
      <c r="J53" s="385">
        <v>36</v>
      </c>
      <c r="K53" s="382">
        <f t="shared" si="1"/>
        <v>36</v>
      </c>
    </row>
    <row r="54" spans="2:11" ht="25.5">
      <c r="B54" s="388">
        <v>41054</v>
      </c>
      <c r="C54" s="306" t="s">
        <v>201</v>
      </c>
      <c r="D54" s="306" t="s">
        <v>125</v>
      </c>
      <c r="E54" s="238" t="s">
        <v>162</v>
      </c>
      <c r="F54" s="384">
        <v>111.98</v>
      </c>
      <c r="G54" s="385"/>
      <c r="H54" s="385"/>
      <c r="I54" s="384"/>
      <c r="J54" s="386"/>
      <c r="K54" s="382">
        <f t="shared" si="1"/>
        <v>111.98</v>
      </c>
    </row>
    <row r="55" spans="2:11" ht="25.5">
      <c r="B55" s="388">
        <v>41057</v>
      </c>
      <c r="C55" s="306" t="s">
        <v>198</v>
      </c>
      <c r="D55" s="306" t="s">
        <v>124</v>
      </c>
      <c r="E55" s="238" t="s">
        <v>166</v>
      </c>
      <c r="F55" s="384"/>
      <c r="G55" s="385"/>
      <c r="H55" s="385">
        <v>2.7</v>
      </c>
      <c r="I55" s="384"/>
      <c r="J55" s="386"/>
      <c r="K55" s="382">
        <f t="shared" si="1"/>
        <v>2.7</v>
      </c>
    </row>
    <row r="56" spans="2:11" ht="25.5">
      <c r="B56" s="388">
        <v>41061</v>
      </c>
      <c r="C56" s="306" t="s">
        <v>193</v>
      </c>
      <c r="D56" s="306" t="s">
        <v>125</v>
      </c>
      <c r="E56" s="238" t="s">
        <v>172</v>
      </c>
      <c r="F56" s="384"/>
      <c r="G56" s="385">
        <v>4</v>
      </c>
      <c r="H56" s="385"/>
      <c r="I56" s="384"/>
      <c r="J56" s="386"/>
      <c r="K56" s="382">
        <f t="shared" si="1"/>
        <v>4</v>
      </c>
    </row>
    <row r="57" spans="2:11" ht="12.75">
      <c r="B57" s="347"/>
      <c r="C57" s="347"/>
      <c r="D57" s="347"/>
      <c r="E57" s="347"/>
      <c r="F57" s="383">
        <f aca="true" t="shared" si="2" ref="F57:K57">SUM(F7:F56)</f>
        <v>192.81</v>
      </c>
      <c r="G57" s="379">
        <f t="shared" si="2"/>
        <v>522.76</v>
      </c>
      <c r="H57" s="379">
        <f t="shared" si="2"/>
        <v>96.46000000000001</v>
      </c>
      <c r="I57" s="379">
        <f t="shared" si="2"/>
        <v>247.92000000000002</v>
      </c>
      <c r="J57" s="379">
        <f t="shared" si="2"/>
        <v>36</v>
      </c>
      <c r="K57" s="380">
        <f t="shared" si="2"/>
        <v>1095.95</v>
      </c>
    </row>
    <row r="58" spans="2:11" ht="13.5" thickBot="1">
      <c r="B58" s="19"/>
      <c r="C58" s="98"/>
      <c r="D58" s="98"/>
      <c r="E58" s="21"/>
      <c r="F58" s="22"/>
      <c r="G58" s="20"/>
      <c r="H58" s="20"/>
      <c r="I58" s="23"/>
      <c r="J58" s="20"/>
      <c r="K58" s="24"/>
    </row>
    <row r="60" ht="12.75">
      <c r="B60" s="1" t="s">
        <v>87</v>
      </c>
    </row>
    <row r="62" ht="12.75">
      <c r="G62" s="1" t="s">
        <v>104</v>
      </c>
    </row>
    <row r="63" spans="3:4" ht="12.75">
      <c r="C63" s="1"/>
      <c r="D63" s="1"/>
    </row>
    <row r="64" spans="1:4" ht="12.75">
      <c r="A64" s="202"/>
      <c r="C64" s="1"/>
      <c r="D64" s="1"/>
    </row>
    <row r="65" spans="3:4" ht="12.75">
      <c r="C65" s="1"/>
      <c r="D65" s="1"/>
    </row>
    <row r="66" spans="3:4" ht="12.75">
      <c r="C66" s="1"/>
      <c r="D66" s="1"/>
    </row>
    <row r="67" spans="3:4" ht="12.75">
      <c r="C67" s="1"/>
      <c r="D67" s="1"/>
    </row>
    <row r="68" spans="3:4" ht="12.75">
      <c r="C68" s="1"/>
      <c r="D68" s="1"/>
    </row>
    <row r="69" spans="3:4" ht="12.75">
      <c r="C69" s="1"/>
      <c r="D69" s="1"/>
    </row>
    <row r="70" spans="3:4" ht="12.75">
      <c r="C70" s="1"/>
      <c r="D70" s="1"/>
    </row>
    <row r="71" spans="3:9" ht="12.75">
      <c r="C71" s="1"/>
      <c r="D71" s="1"/>
      <c r="I71" s="1" t="s">
        <v>104</v>
      </c>
    </row>
    <row r="72" spans="3:4" ht="12.75">
      <c r="C72" s="1"/>
      <c r="D72" s="1"/>
    </row>
    <row r="73" spans="3:4" ht="12.75">
      <c r="C73" s="1"/>
      <c r="D73" s="1"/>
    </row>
    <row r="74" spans="3:4" ht="12.75">
      <c r="C74" s="1"/>
      <c r="D74" s="1"/>
    </row>
    <row r="75" spans="3:4" ht="12.75">
      <c r="C75" s="1"/>
      <c r="D75" s="1"/>
    </row>
    <row r="76" spans="3:4" ht="12.75">
      <c r="C76" s="1"/>
      <c r="D76" s="1"/>
    </row>
    <row r="77" spans="3:4" ht="12.75">
      <c r="C77" s="1"/>
      <c r="D77" s="1"/>
    </row>
    <row r="78" spans="3:4" ht="12.75">
      <c r="C78" s="1"/>
      <c r="D78" s="1"/>
    </row>
    <row r="79" spans="3:4" ht="12.75">
      <c r="C79" s="1"/>
      <c r="D79" s="1"/>
    </row>
  </sheetData>
  <sheetProtection/>
  <mergeCells count="1">
    <mergeCell ref="F5:I5"/>
  </mergeCells>
  <conditionalFormatting sqref="B7:K12 B15:K30 B32:K32 B36:K56">
    <cfRule type="expression" priority="4" dxfId="0">
      <formula>MOD(ROW(),2)=1</formula>
    </cfRule>
  </conditionalFormatting>
  <conditionalFormatting sqref="B13:K14">
    <cfRule type="expression" priority="3" dxfId="0">
      <formula>MOD(ROW(),2)=1</formula>
    </cfRule>
  </conditionalFormatting>
  <conditionalFormatting sqref="B31:K31 B33:K35">
    <cfRule type="expression" priority="2" dxfId="0">
      <formula>MOD(ROW(),2)=1</formula>
    </cfRule>
  </conditionalFormatting>
  <dataValidations count="2">
    <dataValidation type="list" allowBlank="1" showInputMessage="1" showErrorMessage="1" sqref="F2">
      <formula1>"Board executive director, Non Executive Director, Chief Executive, Chairman"</formula1>
    </dataValidation>
    <dataValidation type="list" allowBlank="1" showInputMessage="1" showErrorMessage="1" sqref="E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s>
  <printOptions/>
  <pageMargins left="0.75" right="0.75" top="0.56" bottom="0.56" header="0.5" footer="0.5"/>
  <pageSetup fitToHeight="4" fitToWidth="1" horizontalDpi="600" verticalDpi="600" orientation="landscape" paperSize="9" scale="92" r:id="rId1"/>
</worksheet>
</file>

<file path=xl/worksheets/sheet5.xml><?xml version="1.0" encoding="utf-8"?>
<worksheet xmlns="http://schemas.openxmlformats.org/spreadsheetml/2006/main" xmlns:r="http://schemas.openxmlformats.org/officeDocument/2006/relationships">
  <sheetPr>
    <pageSetUpPr fitToPage="1"/>
  </sheetPr>
  <dimension ref="A1:L34"/>
  <sheetViews>
    <sheetView zoomScalePageLayoutView="0" workbookViewId="0" topLeftCell="A1">
      <selection activeCell="A1" sqref="A1"/>
    </sheetView>
  </sheetViews>
  <sheetFormatPr defaultColWidth="9.140625" defaultRowHeight="12.75"/>
  <cols>
    <col min="1" max="1" width="1.421875" style="1" customWidth="1"/>
    <col min="2" max="2" width="13.28125" style="1" customWidth="1"/>
    <col min="3" max="3" width="19.57421875" style="1" customWidth="1"/>
    <col min="4" max="4" width="11.57421875" style="1" customWidth="1"/>
    <col min="5" max="5" width="43.8515625" style="4" customWidth="1"/>
    <col min="6" max="6" width="11.8515625" style="1" customWidth="1"/>
    <col min="7" max="7" width="11.8515625" style="92" customWidth="1"/>
    <col min="8" max="9" width="11.8515625" style="1" customWidth="1"/>
    <col min="10" max="10" width="14.7109375" style="1" customWidth="1"/>
    <col min="11" max="11" width="9.57421875" style="1" bestFit="1" customWidth="1"/>
    <col min="12" max="12" width="7.140625" style="202" hidden="1" customWidth="1"/>
    <col min="13" max="13" width="15.140625" style="202" customWidth="1"/>
    <col min="14" max="14" width="12.28125" style="202" customWidth="1"/>
    <col min="15" max="15" width="26.28125" style="202" customWidth="1"/>
    <col min="16" max="16" width="0" style="202" hidden="1" customWidth="1"/>
    <col min="17" max="16384" width="9.140625" style="202" customWidth="1"/>
  </cols>
  <sheetData>
    <row r="1" ht="12.75">
      <c r="B1" s="2" t="s">
        <v>42</v>
      </c>
    </row>
    <row r="2" spans="2:7" ht="12.75">
      <c r="B2" s="3" t="s">
        <v>43</v>
      </c>
      <c r="E2" s="119" t="s">
        <v>60</v>
      </c>
      <c r="F2" s="39" t="s">
        <v>117</v>
      </c>
      <c r="G2" s="93"/>
    </row>
    <row r="3" spans="2:7" ht="12.75">
      <c r="B3" s="2" t="s">
        <v>44</v>
      </c>
      <c r="E3" s="120" t="s">
        <v>107</v>
      </c>
      <c r="F3" s="3" t="s">
        <v>108</v>
      </c>
      <c r="G3" s="116" t="s">
        <v>109</v>
      </c>
    </row>
    <row r="4" ht="13.5" thickBot="1"/>
    <row r="5" spans="2:12" ht="12.75">
      <c r="B5" s="26" t="s">
        <v>45</v>
      </c>
      <c r="C5" s="25" t="s">
        <v>136</v>
      </c>
      <c r="D5" s="25" t="s">
        <v>137</v>
      </c>
      <c r="E5" s="121" t="s">
        <v>47</v>
      </c>
      <c r="F5" s="505" t="s">
        <v>51</v>
      </c>
      <c r="G5" s="506"/>
      <c r="H5" s="506"/>
      <c r="I5" s="507"/>
      <c r="J5" s="11" t="s">
        <v>50</v>
      </c>
      <c r="K5" s="30" t="s">
        <v>54</v>
      </c>
      <c r="L5" s="204" t="s">
        <v>45</v>
      </c>
    </row>
    <row r="6" spans="1:12" s="203" customFormat="1" ht="38.25">
      <c r="A6" s="4"/>
      <c r="B6" s="5"/>
      <c r="C6" s="12"/>
      <c r="D6" s="241" t="s">
        <v>153</v>
      </c>
      <c r="E6" s="6"/>
      <c r="F6" s="7" t="s">
        <v>48</v>
      </c>
      <c r="G6" s="9" t="s">
        <v>49</v>
      </c>
      <c r="H6" s="9" t="s">
        <v>94</v>
      </c>
      <c r="I6" s="198" t="s">
        <v>1</v>
      </c>
      <c r="J6" s="12" t="s">
        <v>52</v>
      </c>
      <c r="K6" s="31" t="s">
        <v>55</v>
      </c>
      <c r="L6" s="205"/>
    </row>
    <row r="7" spans="2:12" ht="25.5">
      <c r="B7" s="411">
        <v>40970</v>
      </c>
      <c r="C7" s="335" t="s">
        <v>315</v>
      </c>
      <c r="D7" s="335" t="s">
        <v>125</v>
      </c>
      <c r="E7" s="335" t="s">
        <v>138</v>
      </c>
      <c r="F7" s="394"/>
      <c r="G7" s="395">
        <v>158.52</v>
      </c>
      <c r="H7" s="396"/>
      <c r="I7" s="397"/>
      <c r="J7" s="398"/>
      <c r="K7" s="389">
        <f aca="true" t="shared" si="0" ref="K7:K28">SUM(F7:J7)</f>
        <v>158.52</v>
      </c>
      <c r="L7" s="201"/>
    </row>
    <row r="8" spans="2:12" ht="25.5">
      <c r="B8" s="412">
        <v>40974</v>
      </c>
      <c r="C8" s="306" t="s">
        <v>139</v>
      </c>
      <c r="D8" s="306" t="s">
        <v>124</v>
      </c>
      <c r="E8" s="306" t="s">
        <v>321</v>
      </c>
      <c r="F8" s="384"/>
      <c r="G8" s="399">
        <v>129.16</v>
      </c>
      <c r="H8" s="400"/>
      <c r="I8" s="401"/>
      <c r="J8" s="386"/>
      <c r="K8" s="391">
        <f t="shared" si="0"/>
        <v>129.16</v>
      </c>
      <c r="L8" s="201"/>
    </row>
    <row r="9" spans="2:12" ht="25.5">
      <c r="B9" s="411">
        <v>40975</v>
      </c>
      <c r="C9" s="310" t="s">
        <v>140</v>
      </c>
      <c r="D9" s="310" t="s">
        <v>124</v>
      </c>
      <c r="E9" s="310" t="s">
        <v>321</v>
      </c>
      <c r="F9" s="402"/>
      <c r="G9" s="403">
        <v>30.32</v>
      </c>
      <c r="H9" s="404"/>
      <c r="I9" s="405"/>
      <c r="J9" s="398"/>
      <c r="K9" s="391">
        <f t="shared" si="0"/>
        <v>30.32</v>
      </c>
      <c r="L9" s="201"/>
    </row>
    <row r="10" spans="2:12" ht="25.5">
      <c r="B10" s="413">
        <v>40983</v>
      </c>
      <c r="C10" s="313" t="s">
        <v>147</v>
      </c>
      <c r="D10" s="313" t="s">
        <v>124</v>
      </c>
      <c r="E10" s="313" t="s">
        <v>297</v>
      </c>
      <c r="F10" s="384"/>
      <c r="G10" s="399">
        <v>37.76</v>
      </c>
      <c r="H10" s="400"/>
      <c r="I10" s="401"/>
      <c r="J10" s="386"/>
      <c r="K10" s="382">
        <f>SUM(F10:J10)</f>
        <v>37.76</v>
      </c>
      <c r="L10" s="201"/>
    </row>
    <row r="11" spans="2:12" s="71" customFormat="1" ht="25.5">
      <c r="B11" s="413">
        <v>40988</v>
      </c>
      <c r="C11" s="313" t="s">
        <v>317</v>
      </c>
      <c r="D11" s="313" t="s">
        <v>125</v>
      </c>
      <c r="E11" s="313" t="s">
        <v>132</v>
      </c>
      <c r="F11" s="384"/>
      <c r="G11" s="399">
        <v>165.86</v>
      </c>
      <c r="H11" s="400"/>
      <c r="I11" s="401"/>
      <c r="J11" s="386"/>
      <c r="K11" s="382">
        <f t="shared" si="0"/>
        <v>165.86</v>
      </c>
      <c r="L11" s="170"/>
    </row>
    <row r="12" spans="2:12" ht="25.5">
      <c r="B12" s="411">
        <v>40993</v>
      </c>
      <c r="C12" s="310" t="s">
        <v>141</v>
      </c>
      <c r="D12" s="310" t="s">
        <v>124</v>
      </c>
      <c r="E12" s="310" t="s">
        <v>320</v>
      </c>
      <c r="F12" s="402"/>
      <c r="G12" s="403">
        <v>140.34</v>
      </c>
      <c r="H12" s="404"/>
      <c r="I12" s="405"/>
      <c r="J12" s="398"/>
      <c r="K12" s="382">
        <f t="shared" si="0"/>
        <v>140.34</v>
      </c>
      <c r="L12" s="201"/>
    </row>
    <row r="13" spans="1:12" ht="25.5">
      <c r="A13" s="202"/>
      <c r="B13" s="411">
        <v>40995</v>
      </c>
      <c r="C13" s="310" t="s">
        <v>318</v>
      </c>
      <c r="D13" s="310" t="s">
        <v>124</v>
      </c>
      <c r="E13" s="310" t="s">
        <v>319</v>
      </c>
      <c r="F13" s="402"/>
      <c r="G13" s="403">
        <v>42.27</v>
      </c>
      <c r="H13" s="404"/>
      <c r="I13" s="405"/>
      <c r="J13" s="398"/>
      <c r="K13" s="382">
        <f t="shared" si="0"/>
        <v>42.27</v>
      </c>
      <c r="L13" s="201"/>
    </row>
    <row r="14" spans="2:12" ht="25.5">
      <c r="B14" s="411">
        <v>40995</v>
      </c>
      <c r="C14" s="310" t="s">
        <v>318</v>
      </c>
      <c r="D14" s="310" t="s">
        <v>142</v>
      </c>
      <c r="E14" s="306" t="s">
        <v>229</v>
      </c>
      <c r="F14" s="384"/>
      <c r="G14" s="399">
        <v>-3.52</v>
      </c>
      <c r="H14" s="400"/>
      <c r="I14" s="401"/>
      <c r="J14" s="386"/>
      <c r="K14" s="382">
        <f>SUM(F14:J14)</f>
        <v>-3.52</v>
      </c>
      <c r="L14" s="201"/>
    </row>
    <row r="15" spans="2:12" ht="25.5">
      <c r="B15" s="413">
        <v>40995</v>
      </c>
      <c r="C15" s="313" t="s">
        <v>143</v>
      </c>
      <c r="D15" s="313" t="s">
        <v>124</v>
      </c>
      <c r="E15" s="313" t="s">
        <v>135</v>
      </c>
      <c r="F15" s="384"/>
      <c r="G15" s="399">
        <v>16.72</v>
      </c>
      <c r="H15" s="400"/>
      <c r="I15" s="401"/>
      <c r="J15" s="386"/>
      <c r="K15" s="382">
        <f t="shared" si="0"/>
        <v>16.72</v>
      </c>
      <c r="L15" s="201"/>
    </row>
    <row r="16" spans="2:12" ht="25.5">
      <c r="B16" s="412">
        <v>41002</v>
      </c>
      <c r="C16" s="306" t="s">
        <v>144</v>
      </c>
      <c r="D16" s="306" t="s">
        <v>124</v>
      </c>
      <c r="E16" s="306" t="s">
        <v>133</v>
      </c>
      <c r="F16" s="384"/>
      <c r="G16" s="401">
        <v>155.58</v>
      </c>
      <c r="H16" s="400"/>
      <c r="I16" s="384"/>
      <c r="J16" s="386"/>
      <c r="K16" s="382">
        <f t="shared" si="0"/>
        <v>155.58</v>
      </c>
      <c r="L16" s="201"/>
    </row>
    <row r="17" spans="2:12" ht="25.5">
      <c r="B17" s="411">
        <v>41002</v>
      </c>
      <c r="C17" s="310" t="s">
        <v>154</v>
      </c>
      <c r="D17" s="310" t="s">
        <v>158</v>
      </c>
      <c r="E17" s="310" t="s">
        <v>133</v>
      </c>
      <c r="F17" s="402"/>
      <c r="G17" s="403"/>
      <c r="H17" s="404"/>
      <c r="I17" s="405">
        <v>106.56</v>
      </c>
      <c r="J17" s="398"/>
      <c r="K17" s="382">
        <f t="shared" si="0"/>
        <v>106.56</v>
      </c>
      <c r="L17" s="201"/>
    </row>
    <row r="18" spans="2:12" ht="25.5">
      <c r="B18" s="411">
        <v>41003</v>
      </c>
      <c r="C18" s="310" t="s">
        <v>145</v>
      </c>
      <c r="D18" s="310" t="s">
        <v>124</v>
      </c>
      <c r="E18" s="310" t="s">
        <v>146</v>
      </c>
      <c r="F18" s="403"/>
      <c r="G18" s="405">
        <v>155.58</v>
      </c>
      <c r="H18" s="402"/>
      <c r="I18" s="402"/>
      <c r="J18" s="398"/>
      <c r="K18" s="382">
        <f t="shared" si="0"/>
        <v>155.58</v>
      </c>
      <c r="L18" s="201"/>
    </row>
    <row r="19" spans="2:12" ht="12.75">
      <c r="B19" s="413" t="s">
        <v>156</v>
      </c>
      <c r="C19" s="306" t="s">
        <v>155</v>
      </c>
      <c r="D19" s="306" t="s">
        <v>125</v>
      </c>
      <c r="E19" s="310" t="s">
        <v>240</v>
      </c>
      <c r="F19" s="402">
        <v>348.5</v>
      </c>
      <c r="G19" s="403"/>
      <c r="H19" s="404"/>
      <c r="I19" s="405"/>
      <c r="J19" s="398"/>
      <c r="K19" s="382">
        <f>SUM(F19:J19)</f>
        <v>348.5</v>
      </c>
      <c r="L19" s="201"/>
    </row>
    <row r="20" spans="2:12" ht="12.75">
      <c r="B20" s="413" t="s">
        <v>156</v>
      </c>
      <c r="C20" s="306" t="s">
        <v>155</v>
      </c>
      <c r="D20" s="306" t="s">
        <v>142</v>
      </c>
      <c r="E20" s="310" t="s">
        <v>241</v>
      </c>
      <c r="F20" s="384">
        <v>22</v>
      </c>
      <c r="G20" s="399"/>
      <c r="H20" s="400"/>
      <c r="I20" s="401"/>
      <c r="J20" s="386"/>
      <c r="K20" s="391">
        <f>SUM(F20:J20)</f>
        <v>22</v>
      </c>
      <c r="L20" s="201"/>
    </row>
    <row r="21" spans="2:12" ht="12.75">
      <c r="B21" s="414">
        <v>41017</v>
      </c>
      <c r="C21" s="336" t="s">
        <v>225</v>
      </c>
      <c r="D21" s="336" t="s">
        <v>158</v>
      </c>
      <c r="E21" s="336" t="s">
        <v>240</v>
      </c>
      <c r="F21" s="403"/>
      <c r="G21" s="405"/>
      <c r="H21" s="402"/>
      <c r="I21" s="402">
        <v>125.74</v>
      </c>
      <c r="J21" s="398"/>
      <c r="K21" s="382">
        <f t="shared" si="0"/>
        <v>125.74</v>
      </c>
      <c r="L21" s="201"/>
    </row>
    <row r="22" spans="2:12" ht="12.75">
      <c r="B22" s="412">
        <v>41017</v>
      </c>
      <c r="C22" s="306" t="s">
        <v>130</v>
      </c>
      <c r="D22" s="306" t="s">
        <v>142</v>
      </c>
      <c r="E22" s="306" t="s">
        <v>242</v>
      </c>
      <c r="F22" s="384"/>
      <c r="G22" s="399"/>
      <c r="H22" s="400"/>
      <c r="I22" s="401"/>
      <c r="J22" s="386">
        <v>10</v>
      </c>
      <c r="K22" s="382">
        <f>SUM(F22:J22)</f>
        <v>10</v>
      </c>
      <c r="L22" s="201"/>
    </row>
    <row r="23" spans="2:12" ht="25.5">
      <c r="B23" s="411">
        <v>41054</v>
      </c>
      <c r="C23" s="310" t="s">
        <v>157</v>
      </c>
      <c r="D23" s="310" t="s">
        <v>125</v>
      </c>
      <c r="E23" s="310" t="s">
        <v>134</v>
      </c>
      <c r="F23" s="402"/>
      <c r="G23" s="403">
        <v>41.46</v>
      </c>
      <c r="H23" s="404"/>
      <c r="I23" s="405"/>
      <c r="J23" s="398"/>
      <c r="K23" s="382">
        <f t="shared" si="0"/>
        <v>41.46</v>
      </c>
      <c r="L23" s="201"/>
    </row>
    <row r="24" spans="2:12" s="71" customFormat="1" ht="12.75">
      <c r="B24" s="413">
        <v>41060</v>
      </c>
      <c r="C24" s="313" t="s">
        <v>152</v>
      </c>
      <c r="D24" s="313" t="s">
        <v>125</v>
      </c>
      <c r="E24" s="313" t="s">
        <v>316</v>
      </c>
      <c r="F24" s="384"/>
      <c r="G24" s="399">
        <v>78.81</v>
      </c>
      <c r="H24" s="400"/>
      <c r="I24" s="401"/>
      <c r="J24" s="386"/>
      <c r="K24" s="382">
        <f>SUM(F24:J24)</f>
        <v>78.81</v>
      </c>
      <c r="L24" s="170"/>
    </row>
    <row r="25" spans="1:12" ht="25.5">
      <c r="A25" s="202"/>
      <c r="B25" s="415">
        <v>41060</v>
      </c>
      <c r="C25" s="337" t="s">
        <v>148</v>
      </c>
      <c r="D25" s="337" t="s">
        <v>124</v>
      </c>
      <c r="E25" s="337" t="s">
        <v>298</v>
      </c>
      <c r="F25" s="406"/>
      <c r="G25" s="407">
        <v>48.74</v>
      </c>
      <c r="H25" s="408"/>
      <c r="I25" s="409"/>
      <c r="J25" s="410"/>
      <c r="K25" s="393">
        <f t="shared" si="0"/>
        <v>48.74</v>
      </c>
      <c r="L25" s="201"/>
    </row>
    <row r="26" spans="2:12" ht="25.5">
      <c r="B26" s="413">
        <v>41060</v>
      </c>
      <c r="C26" s="313" t="s">
        <v>149</v>
      </c>
      <c r="D26" s="313" t="s">
        <v>158</v>
      </c>
      <c r="E26" s="313" t="s">
        <v>316</v>
      </c>
      <c r="F26" s="384"/>
      <c r="G26" s="401"/>
      <c r="H26" s="400"/>
      <c r="I26" s="384">
        <v>48.21</v>
      </c>
      <c r="J26" s="386"/>
      <c r="K26" s="382">
        <f>SUM(F26:J26)</f>
        <v>48.21</v>
      </c>
      <c r="L26" s="201"/>
    </row>
    <row r="27" spans="2:12" ht="12.75">
      <c r="B27" s="412">
        <v>41061</v>
      </c>
      <c r="C27" s="306" t="s">
        <v>151</v>
      </c>
      <c r="D27" s="306" t="s">
        <v>124</v>
      </c>
      <c r="E27" s="306" t="s">
        <v>131</v>
      </c>
      <c r="F27" s="384"/>
      <c r="G27" s="399">
        <v>19.15</v>
      </c>
      <c r="H27" s="400"/>
      <c r="I27" s="401"/>
      <c r="J27" s="386"/>
      <c r="K27" s="382">
        <f>SUM(F27:J27)</f>
        <v>19.15</v>
      </c>
      <c r="L27" s="201"/>
    </row>
    <row r="28" spans="2:12" ht="25.5">
      <c r="B28" s="412">
        <v>41061</v>
      </c>
      <c r="C28" s="306" t="s">
        <v>150</v>
      </c>
      <c r="D28" s="306" t="s">
        <v>124</v>
      </c>
      <c r="E28" s="306" t="s">
        <v>131</v>
      </c>
      <c r="F28" s="384"/>
      <c r="G28" s="399">
        <v>111.79</v>
      </c>
      <c r="H28" s="400"/>
      <c r="I28" s="401"/>
      <c r="J28" s="386"/>
      <c r="K28" s="382">
        <f t="shared" si="0"/>
        <v>111.79</v>
      </c>
      <c r="L28" s="201"/>
    </row>
    <row r="29" spans="2:12" ht="12.75">
      <c r="B29" s="320"/>
      <c r="C29" s="306"/>
      <c r="D29" s="306"/>
      <c r="E29" s="306"/>
      <c r="F29" s="384"/>
      <c r="G29" s="399"/>
      <c r="H29" s="400"/>
      <c r="I29" s="401"/>
      <c r="J29" s="386"/>
      <c r="K29" s="382"/>
      <c r="L29" s="201"/>
    </row>
    <row r="30" spans="2:12" ht="12.75">
      <c r="B30" s="206"/>
      <c r="C30" s="215"/>
      <c r="D30" s="215"/>
      <c r="E30" s="213"/>
      <c r="F30" s="129">
        <f aca="true" t="shared" si="1" ref="F30:K30">SUM(F7:F29)</f>
        <v>370.5</v>
      </c>
      <c r="G30" s="132">
        <f t="shared" si="1"/>
        <v>1328.5400000000002</v>
      </c>
      <c r="H30" s="132">
        <f t="shared" si="1"/>
        <v>0</v>
      </c>
      <c r="I30" s="133">
        <f t="shared" si="1"/>
        <v>280.51</v>
      </c>
      <c r="J30" s="132">
        <f t="shared" si="1"/>
        <v>10</v>
      </c>
      <c r="K30" s="137">
        <f t="shared" si="1"/>
        <v>1989.5500000000002</v>
      </c>
      <c r="L30" s="201"/>
    </row>
    <row r="31" spans="1:12" ht="13.5" thickBot="1">
      <c r="A31" s="202"/>
      <c r="B31" s="207"/>
      <c r="C31" s="214"/>
      <c r="D31" s="214"/>
      <c r="E31" s="216"/>
      <c r="F31" s="22"/>
      <c r="G31" s="94"/>
      <c r="H31" s="20"/>
      <c r="I31" s="23"/>
      <c r="J31" s="20"/>
      <c r="K31" s="24"/>
      <c r="L31" s="201"/>
    </row>
    <row r="32" ht="12.75">
      <c r="L32" s="201"/>
    </row>
    <row r="33" spans="1:12" s="203" customFormat="1" ht="12.75">
      <c r="A33" s="4"/>
      <c r="B33" s="1" t="s">
        <v>87</v>
      </c>
      <c r="C33" s="1"/>
      <c r="D33" s="1"/>
      <c r="E33" s="4"/>
      <c r="F33" s="1"/>
      <c r="G33" s="92"/>
      <c r="H33" s="1"/>
      <c r="I33" s="1"/>
      <c r="J33" s="1"/>
      <c r="K33" s="1"/>
      <c r="L33" s="201"/>
    </row>
    <row r="34" spans="1:12" ht="12.75">
      <c r="A34" s="71"/>
      <c r="L34" s="201"/>
    </row>
  </sheetData>
  <sheetProtection/>
  <mergeCells count="1">
    <mergeCell ref="F5:I5"/>
  </mergeCells>
  <conditionalFormatting sqref="A7:A9 A19:A20 A11:A13 A14:K18 A10:K10 A30:A34 A21:K22 A26:K29 A24:K24">
    <cfRule type="expression" priority="6" dxfId="0">
      <formula>MOD(ROW(),2)=1</formula>
    </cfRule>
  </conditionalFormatting>
  <conditionalFormatting sqref="B7:K9 B11:K13">
    <cfRule type="expression" priority="5" dxfId="0">
      <formula>MOD(ROW(),2)=1</formula>
    </cfRule>
  </conditionalFormatting>
  <conditionalFormatting sqref="A23 A25">
    <cfRule type="expression" priority="4" dxfId="0">
      <formula>MOD(ROW(),2)=1</formula>
    </cfRule>
  </conditionalFormatting>
  <conditionalFormatting sqref="B19:K19 B23:K23 E20:K20 B25:K25">
    <cfRule type="expression" priority="3" dxfId="0">
      <formula>MOD(ROW(),2)=1</formula>
    </cfRule>
  </conditionalFormatting>
  <conditionalFormatting sqref="B20:D20">
    <cfRule type="expression" priority="2" dxfId="0">
      <formula>MOD(ROW(),2)=1</formula>
    </cfRule>
  </conditionalFormatting>
  <dataValidations count="2">
    <dataValidation type="list" allowBlank="1" showInputMessage="1" showErrorMessage="1" sqref="E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F2">
      <formula1>"Board executive director, Non Executive Director, Chief Executive, Chairman"</formula1>
    </dataValidation>
  </dataValidations>
  <printOptions/>
  <pageMargins left="0.75" right="0.75" top="0.59" bottom="0.56" header="0.5" footer="0.5"/>
  <pageSetup fitToHeight="1" fitToWidth="1" horizontalDpi="600" verticalDpi="600" orientation="landscape" paperSize="9" scale="64" r:id="rId1"/>
</worksheet>
</file>

<file path=xl/worksheets/sheet6.xml><?xml version="1.0" encoding="utf-8"?>
<worksheet xmlns="http://schemas.openxmlformats.org/spreadsheetml/2006/main" xmlns:r="http://schemas.openxmlformats.org/officeDocument/2006/relationships">
  <sheetPr>
    <pageSetUpPr fitToPage="1"/>
  </sheetPr>
  <dimension ref="B1:J21"/>
  <sheetViews>
    <sheetView zoomScalePageLayoutView="0" workbookViewId="0" topLeftCell="A1">
      <selection activeCell="C14" sqref="C14"/>
    </sheetView>
  </sheetViews>
  <sheetFormatPr defaultColWidth="9.140625" defaultRowHeight="12.75"/>
  <cols>
    <col min="1" max="1" width="1.421875" style="1" customWidth="1"/>
    <col min="2" max="2" width="10.140625" style="1" bestFit="1" customWidth="1"/>
    <col min="3" max="3" width="13.7109375" style="1" customWidth="1"/>
    <col min="4" max="4" width="42.42187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61</v>
      </c>
      <c r="E2" s="39" t="s">
        <v>58</v>
      </c>
      <c r="F2" s="40"/>
    </row>
    <row r="3" spans="2:6" ht="12.75">
      <c r="B3" s="2" t="s">
        <v>44</v>
      </c>
      <c r="D3" s="3" t="e">
        <f>#REF!</f>
        <v>#REF!</v>
      </c>
      <c r="E3" s="3" t="e">
        <f>#REF!</f>
        <v>#REF!</v>
      </c>
      <c r="F3" s="3" t="e">
        <f>#REF!</f>
        <v>#REF!</v>
      </c>
    </row>
    <row r="4" ht="13.5" thickBot="1"/>
    <row r="5" spans="2:10" ht="12.75">
      <c r="B5" s="26" t="s">
        <v>45</v>
      </c>
      <c r="C5" s="25" t="s">
        <v>46</v>
      </c>
      <c r="D5" s="10" t="s">
        <v>47</v>
      </c>
      <c r="E5" s="505" t="s">
        <v>51</v>
      </c>
      <c r="F5" s="506"/>
      <c r="G5" s="506"/>
      <c r="H5" s="507"/>
      <c r="I5" s="11" t="s">
        <v>50</v>
      </c>
      <c r="J5" s="30" t="s">
        <v>54</v>
      </c>
    </row>
    <row r="6" spans="2:10" s="4" customFormat="1" ht="27" customHeight="1">
      <c r="B6" s="5"/>
      <c r="C6" s="12"/>
      <c r="D6" s="6"/>
      <c r="E6" s="7" t="s">
        <v>48</v>
      </c>
      <c r="F6" s="9" t="s">
        <v>49</v>
      </c>
      <c r="G6" s="9" t="s">
        <v>94</v>
      </c>
      <c r="H6" s="57" t="s">
        <v>1</v>
      </c>
      <c r="I6" s="12" t="s">
        <v>52</v>
      </c>
      <c r="J6" s="31" t="s">
        <v>55</v>
      </c>
    </row>
    <row r="7" spans="2:10" s="4" customFormat="1" ht="13.5" customHeight="1">
      <c r="B7" s="80"/>
      <c r="C7" s="140"/>
      <c r="D7" s="140"/>
      <c r="E7" s="139"/>
      <c r="F7" s="139"/>
      <c r="G7" s="139"/>
      <c r="H7" s="142"/>
      <c r="I7" s="140"/>
      <c r="J7" s="138"/>
    </row>
    <row r="8" spans="2:10" ht="13.5" customHeight="1">
      <c r="B8" s="106"/>
      <c r="C8" s="164"/>
      <c r="D8" s="164"/>
      <c r="E8" s="146"/>
      <c r="F8" s="150"/>
      <c r="G8" s="124"/>
      <c r="H8" s="166"/>
      <c r="I8" s="166"/>
      <c r="J8" s="134">
        <f aca="true" t="shared" si="0" ref="J8:J16">SUM(E8:I8)</f>
        <v>0</v>
      </c>
    </row>
    <row r="9" spans="2:10" ht="13.5" customHeight="1">
      <c r="B9" s="109"/>
      <c r="C9" s="160"/>
      <c r="D9" s="160"/>
      <c r="E9" s="147"/>
      <c r="F9" s="151"/>
      <c r="G9" s="125"/>
      <c r="H9" s="125"/>
      <c r="I9" s="151"/>
      <c r="J9" s="135">
        <f t="shared" si="0"/>
        <v>0</v>
      </c>
    </row>
    <row r="10" spans="2:10" ht="13.5" customHeight="1">
      <c r="B10" s="106"/>
      <c r="C10" s="164"/>
      <c r="D10" s="164"/>
      <c r="E10" s="146"/>
      <c r="F10" s="166"/>
      <c r="G10" s="124"/>
      <c r="H10" s="124"/>
      <c r="I10" s="166"/>
      <c r="J10" s="134">
        <f t="shared" si="0"/>
        <v>0</v>
      </c>
    </row>
    <row r="11" spans="2:10" ht="13.5" customHeight="1">
      <c r="B11" s="145"/>
      <c r="C11" s="165"/>
      <c r="D11" s="165"/>
      <c r="E11" s="149"/>
      <c r="F11" s="149"/>
      <c r="G11" s="126"/>
      <c r="H11" s="127"/>
      <c r="I11" s="127"/>
      <c r="J11" s="135">
        <f t="shared" si="0"/>
        <v>0</v>
      </c>
    </row>
    <row r="12" spans="2:10" ht="13.5" customHeight="1">
      <c r="B12" s="106"/>
      <c r="C12" s="164"/>
      <c r="D12" s="164"/>
      <c r="E12" s="150"/>
      <c r="F12" s="124"/>
      <c r="G12" s="166"/>
      <c r="H12" s="148"/>
      <c r="I12" s="166"/>
      <c r="J12" s="134">
        <f t="shared" si="0"/>
        <v>0</v>
      </c>
    </row>
    <row r="13" spans="2:10" ht="13.5" customHeight="1">
      <c r="B13" s="109"/>
      <c r="C13" s="160"/>
      <c r="D13" s="160"/>
      <c r="E13" s="151"/>
      <c r="F13" s="151"/>
      <c r="G13" s="126"/>
      <c r="H13" s="151"/>
      <c r="I13" s="151"/>
      <c r="J13" s="135">
        <f t="shared" si="0"/>
        <v>0</v>
      </c>
    </row>
    <row r="14" spans="2:10" ht="13.5" customHeight="1">
      <c r="B14" s="106"/>
      <c r="C14" s="164"/>
      <c r="D14" s="164"/>
      <c r="E14" s="150"/>
      <c r="F14" s="124"/>
      <c r="G14" s="167"/>
      <c r="H14" s="148"/>
      <c r="I14" s="166"/>
      <c r="J14" s="134">
        <f t="shared" si="0"/>
        <v>0</v>
      </c>
    </row>
    <row r="15" spans="2:10" ht="13.5" customHeight="1">
      <c r="B15" s="109"/>
      <c r="C15" s="160"/>
      <c r="D15" s="160"/>
      <c r="E15" s="151"/>
      <c r="F15" s="125"/>
      <c r="G15" s="168"/>
      <c r="H15" s="127"/>
      <c r="I15" s="151"/>
      <c r="J15" s="135">
        <f t="shared" si="0"/>
        <v>0</v>
      </c>
    </row>
    <row r="16" spans="2:10" ht="13.5" customHeight="1">
      <c r="B16" s="106"/>
      <c r="C16" s="144"/>
      <c r="D16" s="176"/>
      <c r="E16" s="157"/>
      <c r="F16" s="158"/>
      <c r="G16" s="159"/>
      <c r="H16" s="157"/>
      <c r="I16" s="177"/>
      <c r="J16" s="134">
        <f t="shared" si="0"/>
        <v>0</v>
      </c>
    </row>
    <row r="17" spans="2:10" ht="12.75" customHeight="1">
      <c r="B17" s="143"/>
      <c r="C17" s="152"/>
      <c r="D17" s="152"/>
      <c r="E17" s="153"/>
      <c r="F17" s="169"/>
      <c r="G17" s="154"/>
      <c r="H17" s="155"/>
      <c r="I17" s="155"/>
      <c r="J17" s="91"/>
    </row>
    <row r="18" spans="2:10" ht="12.75">
      <c r="B18" s="110"/>
      <c r="C18" s="122"/>
      <c r="D18" s="111"/>
      <c r="E18" s="129">
        <f aca="true" t="shared" si="1" ref="E18:J18">SUM(E8:E16)</f>
        <v>0</v>
      </c>
      <c r="F18" s="129">
        <f t="shared" si="1"/>
        <v>0</v>
      </c>
      <c r="G18" s="129">
        <f t="shared" si="1"/>
        <v>0</v>
      </c>
      <c r="H18" s="129">
        <f t="shared" si="1"/>
        <v>0</v>
      </c>
      <c r="I18" s="129">
        <f t="shared" si="1"/>
        <v>0</v>
      </c>
      <c r="J18" s="130">
        <f t="shared" si="1"/>
        <v>0</v>
      </c>
    </row>
    <row r="19" spans="2:10" ht="13.5" thickBot="1">
      <c r="B19" s="19"/>
      <c r="C19" s="20"/>
      <c r="D19" s="21"/>
      <c r="E19" s="112"/>
      <c r="F19" s="113"/>
      <c r="G19" s="113"/>
      <c r="H19" s="114"/>
      <c r="I19" s="113"/>
      <c r="J19" s="115"/>
    </row>
    <row r="21" ht="12.75">
      <c r="B21" s="1" t="s">
        <v>87</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E2">
      <formula1>"Executive director, Non Executive Director, Chief Executive, Chairman"</formula1>
    </dataValidation>
  </dataValidations>
  <printOptions/>
  <pageMargins left="0.75" right="0.75" top="0.59" bottom="0.56" header="0.5" footer="0.5"/>
  <pageSetup fitToHeight="1" fitToWidth="1"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B1:K32"/>
  <sheetViews>
    <sheetView zoomScalePageLayoutView="0" workbookViewId="0" topLeftCell="A1">
      <selection activeCell="A1" sqref="A1"/>
    </sheetView>
  </sheetViews>
  <sheetFormatPr defaultColWidth="9.140625" defaultRowHeight="12.75"/>
  <cols>
    <col min="1" max="1" width="1.421875" style="1" customWidth="1"/>
    <col min="2" max="2" width="11.7109375" style="1" customWidth="1"/>
    <col min="3" max="3" width="17.28125" style="1" customWidth="1"/>
    <col min="4" max="4" width="11.421875" style="1" customWidth="1"/>
    <col min="5" max="5" width="47.57421875" style="1" customWidth="1"/>
    <col min="6" max="6" width="10.8515625" style="1" customWidth="1"/>
    <col min="7" max="7" width="12.8515625" style="1" customWidth="1"/>
    <col min="8" max="10" width="10.8515625" style="1" customWidth="1"/>
    <col min="11" max="11" width="10.421875" style="1" customWidth="1"/>
    <col min="12" max="16384" width="9.140625" style="1" customWidth="1"/>
  </cols>
  <sheetData>
    <row r="1" ht="12.75">
      <c r="B1" s="2" t="s">
        <v>42</v>
      </c>
    </row>
    <row r="2" spans="2:7" ht="12.75">
      <c r="B2" s="3" t="s">
        <v>43</v>
      </c>
      <c r="E2" s="38" t="s">
        <v>99</v>
      </c>
      <c r="F2" s="39" t="s">
        <v>117</v>
      </c>
      <c r="G2" s="40"/>
    </row>
    <row r="3" spans="2:7" ht="12.75">
      <c r="B3" s="2" t="s">
        <v>44</v>
      </c>
      <c r="E3" s="3" t="s">
        <v>107</v>
      </c>
      <c r="F3" s="3" t="s">
        <v>108</v>
      </c>
      <c r="G3" s="3" t="s">
        <v>109</v>
      </c>
    </row>
    <row r="4" ht="13.5" thickBot="1"/>
    <row r="5" spans="2:11" ht="12.75">
      <c r="B5" s="26" t="s">
        <v>45</v>
      </c>
      <c r="C5" s="25" t="s">
        <v>123</v>
      </c>
      <c r="D5" s="25" t="s">
        <v>137</v>
      </c>
      <c r="E5" s="10" t="s">
        <v>47</v>
      </c>
      <c r="F5" s="505" t="s">
        <v>51</v>
      </c>
      <c r="G5" s="506"/>
      <c r="H5" s="506"/>
      <c r="I5" s="507"/>
      <c r="J5" s="11" t="s">
        <v>50</v>
      </c>
      <c r="K5" s="30" t="s">
        <v>54</v>
      </c>
    </row>
    <row r="6" spans="2:11" s="4" customFormat="1" ht="38.25">
      <c r="B6" s="5"/>
      <c r="C6" s="12"/>
      <c r="D6" s="241" t="s">
        <v>153</v>
      </c>
      <c r="E6" s="6"/>
      <c r="F6" s="7" t="s">
        <v>48</v>
      </c>
      <c r="G6" s="9" t="s">
        <v>49</v>
      </c>
      <c r="H6" s="9" t="s">
        <v>94</v>
      </c>
      <c r="I6" s="198" t="s">
        <v>1</v>
      </c>
      <c r="J6" s="12" t="s">
        <v>52</v>
      </c>
      <c r="K6" s="31" t="s">
        <v>55</v>
      </c>
    </row>
    <row r="7" spans="2:11" s="4" customFormat="1" ht="25.5">
      <c r="B7" s="421">
        <v>40990</v>
      </c>
      <c r="C7" s="310" t="s">
        <v>110</v>
      </c>
      <c r="D7" s="310" t="s">
        <v>124</v>
      </c>
      <c r="E7" s="310" t="s">
        <v>122</v>
      </c>
      <c r="F7" s="417"/>
      <c r="G7" s="418"/>
      <c r="H7" s="417">
        <v>16.02</v>
      </c>
      <c r="I7" s="417"/>
      <c r="J7" s="419"/>
      <c r="K7" s="416">
        <f aca="true" t="shared" si="0" ref="K7:K15">SUM(F7:J7)</f>
        <v>16.02</v>
      </c>
    </row>
    <row r="8" spans="2:11" s="4" customFormat="1" ht="25.5">
      <c r="B8" s="422" t="s">
        <v>322</v>
      </c>
      <c r="C8" s="310" t="s">
        <v>324</v>
      </c>
      <c r="D8" s="310" t="s">
        <v>125</v>
      </c>
      <c r="E8" s="310" t="s">
        <v>126</v>
      </c>
      <c r="F8" s="417"/>
      <c r="G8" s="418">
        <v>261.5</v>
      </c>
      <c r="H8" s="417"/>
      <c r="I8" s="417"/>
      <c r="J8" s="419"/>
      <c r="K8" s="416">
        <f t="shared" si="0"/>
        <v>261.5</v>
      </c>
    </row>
    <row r="9" spans="2:11" s="4" customFormat="1" ht="25.5">
      <c r="B9" s="421">
        <v>41024</v>
      </c>
      <c r="C9" s="310" t="s">
        <v>325</v>
      </c>
      <c r="D9" s="310" t="s">
        <v>124</v>
      </c>
      <c r="E9" s="310" t="s">
        <v>111</v>
      </c>
      <c r="F9" s="417"/>
      <c r="G9" s="418"/>
      <c r="H9" s="417">
        <v>23.81</v>
      </c>
      <c r="I9" s="417"/>
      <c r="J9" s="419"/>
      <c r="K9" s="416">
        <f t="shared" si="0"/>
        <v>23.81</v>
      </c>
    </row>
    <row r="10" spans="2:11" s="4" customFormat="1" ht="25.5">
      <c r="B10" s="421">
        <v>41026</v>
      </c>
      <c r="C10" s="310" t="s">
        <v>112</v>
      </c>
      <c r="D10" s="310" t="s">
        <v>125</v>
      </c>
      <c r="E10" s="310" t="s">
        <v>113</v>
      </c>
      <c r="F10" s="417"/>
      <c r="G10" s="418">
        <v>124.51</v>
      </c>
      <c r="H10" s="417"/>
      <c r="I10" s="417"/>
      <c r="J10" s="419"/>
      <c r="K10" s="416">
        <f t="shared" si="0"/>
        <v>124.51</v>
      </c>
    </row>
    <row r="11" spans="2:11" s="4" customFormat="1" ht="38.25">
      <c r="B11" s="421">
        <v>41037</v>
      </c>
      <c r="C11" s="310" t="s">
        <v>114</v>
      </c>
      <c r="D11" s="310" t="s">
        <v>124</v>
      </c>
      <c r="E11" s="310" t="s">
        <v>121</v>
      </c>
      <c r="F11" s="417"/>
      <c r="G11" s="418"/>
      <c r="H11" s="417">
        <v>15.19</v>
      </c>
      <c r="I11" s="417"/>
      <c r="J11" s="419"/>
      <c r="K11" s="416">
        <f t="shared" si="0"/>
        <v>15.19</v>
      </c>
    </row>
    <row r="12" spans="2:11" s="4" customFormat="1" ht="25.5">
      <c r="B12" s="421">
        <v>41054</v>
      </c>
      <c r="C12" s="310" t="s">
        <v>323</v>
      </c>
      <c r="D12" s="310" t="s">
        <v>124</v>
      </c>
      <c r="E12" s="310" t="s">
        <v>120</v>
      </c>
      <c r="F12" s="417"/>
      <c r="G12" s="418"/>
      <c r="H12" s="417">
        <v>24</v>
      </c>
      <c r="I12" s="417"/>
      <c r="J12" s="419"/>
      <c r="K12" s="416">
        <f>SUM(F12:J12)</f>
        <v>24</v>
      </c>
    </row>
    <row r="13" spans="2:11" s="4" customFormat="1" ht="25.5">
      <c r="B13" s="421">
        <v>41054</v>
      </c>
      <c r="C13" s="310" t="s">
        <v>115</v>
      </c>
      <c r="D13" s="310" t="s">
        <v>129</v>
      </c>
      <c r="E13" s="310" t="s">
        <v>127</v>
      </c>
      <c r="F13" s="417">
        <v>452.65</v>
      </c>
      <c r="G13" s="418"/>
      <c r="H13" s="417"/>
      <c r="I13" s="417"/>
      <c r="J13" s="419"/>
      <c r="K13" s="416">
        <f t="shared" si="0"/>
        <v>452.65</v>
      </c>
    </row>
    <row r="14" spans="2:11" s="4" customFormat="1" ht="25.5">
      <c r="B14" s="421">
        <v>41054</v>
      </c>
      <c r="C14" s="310" t="s">
        <v>116</v>
      </c>
      <c r="D14" s="310" t="s">
        <v>124</v>
      </c>
      <c r="E14" s="310" t="s">
        <v>119</v>
      </c>
      <c r="F14" s="417"/>
      <c r="G14" s="418"/>
      <c r="H14" s="417">
        <v>25</v>
      </c>
      <c r="I14" s="417"/>
      <c r="J14" s="419"/>
      <c r="K14" s="416">
        <f t="shared" si="0"/>
        <v>25</v>
      </c>
    </row>
    <row r="15" spans="2:11" s="4" customFormat="1" ht="25.5">
      <c r="B15" s="421">
        <v>41054</v>
      </c>
      <c r="C15" s="310" t="s">
        <v>128</v>
      </c>
      <c r="D15" s="310" t="s">
        <v>124</v>
      </c>
      <c r="E15" s="310" t="s">
        <v>118</v>
      </c>
      <c r="F15" s="420"/>
      <c r="G15" s="418"/>
      <c r="H15" s="417">
        <v>5</v>
      </c>
      <c r="I15" s="417"/>
      <c r="J15" s="419"/>
      <c r="K15" s="416">
        <f t="shared" si="0"/>
        <v>5</v>
      </c>
    </row>
    <row r="16" spans="2:11" s="4" customFormat="1" ht="12.75">
      <c r="B16" s="206"/>
      <c r="C16" s="215"/>
      <c r="D16" s="215"/>
      <c r="E16" s="215"/>
      <c r="F16" s="128">
        <f aca="true" t="shared" si="1" ref="F16:K16">SUM(F7:F15)</f>
        <v>452.65</v>
      </c>
      <c r="G16" s="128">
        <f t="shared" si="1"/>
        <v>386.01</v>
      </c>
      <c r="H16" s="128">
        <f t="shared" si="1"/>
        <v>109.02</v>
      </c>
      <c r="I16" s="128">
        <f t="shared" si="1"/>
        <v>0</v>
      </c>
      <c r="J16" s="128">
        <f t="shared" si="1"/>
        <v>0</v>
      </c>
      <c r="K16" s="197">
        <f t="shared" si="1"/>
        <v>947.68</v>
      </c>
    </row>
    <row r="17" spans="2:11" s="4" customFormat="1" ht="13.5" thickBot="1">
      <c r="B17" s="207"/>
      <c r="C17" s="214"/>
      <c r="D17" s="212"/>
      <c r="E17" s="212"/>
      <c r="F17" s="161"/>
      <c r="G17" s="162"/>
      <c r="H17" s="162"/>
      <c r="I17" s="163"/>
      <c r="J17" s="162"/>
      <c r="K17" s="171"/>
    </row>
    <row r="18" spans="2:11" s="4" customFormat="1" ht="12.75">
      <c r="B18" s="232"/>
      <c r="C18" s="232"/>
      <c r="D18" s="232"/>
      <c r="E18" s="232"/>
      <c r="F18" s="233"/>
      <c r="G18" s="233"/>
      <c r="H18" s="233"/>
      <c r="I18" s="233"/>
      <c r="J18" s="233"/>
      <c r="K18" s="233"/>
    </row>
    <row r="19" spans="2:11" s="4" customFormat="1" ht="12.75">
      <c r="B19" s="1" t="s">
        <v>87</v>
      </c>
      <c r="C19" s="1"/>
      <c r="D19" s="1"/>
      <c r="E19" s="1"/>
      <c r="F19" s="1"/>
      <c r="G19" s="1"/>
      <c r="H19" s="1"/>
      <c r="I19" s="1"/>
      <c r="J19" s="1"/>
      <c r="K19" s="1"/>
    </row>
    <row r="20" spans="2:11" s="4" customFormat="1" ht="12.75">
      <c r="B20" s="1"/>
      <c r="C20" s="1"/>
      <c r="D20" s="1"/>
      <c r="E20" s="1"/>
      <c r="F20" s="1"/>
      <c r="G20" s="1"/>
      <c r="H20" s="1"/>
      <c r="I20" s="1"/>
      <c r="J20" s="1"/>
      <c r="K20" s="1"/>
    </row>
    <row r="21" spans="2:11" s="4" customFormat="1" ht="12.75">
      <c r="B21" s="1"/>
      <c r="C21" s="1"/>
      <c r="D21" s="1"/>
      <c r="E21" s="1"/>
      <c r="F21" s="1"/>
      <c r="G21" s="1"/>
      <c r="H21" s="1"/>
      <c r="I21" s="1"/>
      <c r="J21" s="1"/>
      <c r="K21" s="1"/>
    </row>
    <row r="22" spans="2:11" s="4" customFormat="1" ht="12.75">
      <c r="B22" s="1"/>
      <c r="C22" s="1"/>
      <c r="D22" s="1"/>
      <c r="E22" s="1"/>
      <c r="F22" s="1"/>
      <c r="G22" s="1"/>
      <c r="H22" s="1"/>
      <c r="I22" s="1"/>
      <c r="J22" s="1"/>
      <c r="K22" s="1"/>
    </row>
    <row r="23" spans="2:11" s="4" customFormat="1" ht="12.75">
      <c r="B23" s="1"/>
      <c r="C23" s="1"/>
      <c r="D23" s="1"/>
      <c r="E23" s="1"/>
      <c r="F23" s="1"/>
      <c r="G23" s="1"/>
      <c r="H23" s="1"/>
      <c r="I23" s="1"/>
      <c r="J23" s="1"/>
      <c r="K23" s="1"/>
    </row>
    <row r="24" spans="2:11" s="4" customFormat="1" ht="12.75">
      <c r="B24" s="1"/>
      <c r="C24" s="1"/>
      <c r="D24" s="1"/>
      <c r="E24" s="1"/>
      <c r="F24" s="1"/>
      <c r="G24" s="1"/>
      <c r="H24" s="1"/>
      <c r="I24" s="1"/>
      <c r="J24" s="1"/>
      <c r="K24" s="1"/>
    </row>
    <row r="25" spans="2:11" s="4" customFormat="1" ht="12.75">
      <c r="B25" s="1"/>
      <c r="C25" s="1"/>
      <c r="D25" s="1"/>
      <c r="E25" s="1"/>
      <c r="F25" s="1"/>
      <c r="G25" s="1"/>
      <c r="H25" s="1"/>
      <c r="I25" s="1"/>
      <c r="J25" s="1"/>
      <c r="K25" s="1"/>
    </row>
    <row r="26" spans="2:11" s="4" customFormat="1" ht="12.75">
      <c r="B26" s="1"/>
      <c r="C26" s="1"/>
      <c r="D26" s="1"/>
      <c r="E26" s="1"/>
      <c r="F26" s="1"/>
      <c r="G26" s="1"/>
      <c r="H26" s="1"/>
      <c r="I26" s="1"/>
      <c r="J26" s="1"/>
      <c r="K26" s="1"/>
    </row>
    <row r="27" spans="2:11" s="4" customFormat="1" ht="30" customHeight="1">
      <c r="B27" s="1"/>
      <c r="C27" s="1"/>
      <c r="D27" s="1"/>
      <c r="E27" s="1"/>
      <c r="F27" s="1"/>
      <c r="G27" s="1"/>
      <c r="H27" s="1"/>
      <c r="I27" s="1"/>
      <c r="J27" s="1"/>
      <c r="K27" s="1"/>
    </row>
    <row r="28" spans="2:11" s="4" customFormat="1" ht="12.75">
      <c r="B28" s="1"/>
      <c r="C28" s="1"/>
      <c r="D28" s="1"/>
      <c r="E28" s="1"/>
      <c r="F28" s="1"/>
      <c r="G28" s="1"/>
      <c r="H28" s="1"/>
      <c r="I28" s="1"/>
      <c r="J28" s="1"/>
      <c r="K28" s="1"/>
    </row>
    <row r="29" spans="2:11" s="4" customFormat="1" ht="12.75">
      <c r="B29" s="1"/>
      <c r="C29" s="1"/>
      <c r="D29" s="1"/>
      <c r="E29" s="1"/>
      <c r="F29" s="1"/>
      <c r="G29" s="1"/>
      <c r="H29" s="1"/>
      <c r="I29" s="1"/>
      <c r="J29" s="1"/>
      <c r="K29" s="1"/>
    </row>
    <row r="30" spans="2:11" s="4" customFormat="1" ht="12.75">
      <c r="B30" s="1"/>
      <c r="C30" s="1"/>
      <c r="D30" s="1"/>
      <c r="E30" s="1"/>
      <c r="F30" s="1"/>
      <c r="G30" s="1"/>
      <c r="H30" s="1"/>
      <c r="I30" s="1"/>
      <c r="J30" s="1"/>
      <c r="K30" s="1"/>
    </row>
    <row r="31" spans="2:11" s="231" customFormat="1" ht="12.75">
      <c r="B31" s="1"/>
      <c r="C31" s="1"/>
      <c r="D31" s="1"/>
      <c r="E31" s="1"/>
      <c r="F31" s="1"/>
      <c r="G31" s="1"/>
      <c r="H31" s="1"/>
      <c r="I31" s="1"/>
      <c r="J31" s="1"/>
      <c r="K31" s="1"/>
    </row>
    <row r="32" spans="2:11" s="4" customFormat="1" ht="12.75">
      <c r="B32" s="1"/>
      <c r="C32" s="1"/>
      <c r="D32" s="1"/>
      <c r="E32" s="1"/>
      <c r="F32" s="1"/>
      <c r="G32" s="1"/>
      <c r="H32" s="1"/>
      <c r="I32" s="1"/>
      <c r="J32" s="1"/>
      <c r="K32" s="1"/>
    </row>
  </sheetData>
  <sheetProtection/>
  <mergeCells count="1">
    <mergeCell ref="F5:I5"/>
  </mergeCells>
  <conditionalFormatting sqref="B14:K15 A7:K13 A14:A30">
    <cfRule type="expression" priority="2" dxfId="0">
      <formula>MOD(ROW(),2)=1</formula>
    </cfRule>
  </conditionalFormatting>
  <dataValidations count="2">
    <dataValidation type="list" allowBlank="1" showInputMessage="1" showErrorMessage="1" sqref="E2">
      <formula1>"Bill Emery, Michael Beswick, Michael Lee, Juliet Lazarus, Ian Prosser, Lynda Rollason, Cathryn Ross, Anna Walker, Peter Bucks, Chris Elliott, Jane May, Richard Goldson, Jim O'Sullivan, Jeremy Chittleburgh, Tracey Barlow, Mike Lloyd,Steve Walker"</formula1>
    </dataValidation>
    <dataValidation type="list" allowBlank="1" showInputMessage="1" showErrorMessage="1" sqref="F2">
      <formula1>"Board executive director, Non Executive Director, Chief Executive, Chairman"</formula1>
    </dataValidation>
  </dataValidations>
  <printOptions/>
  <pageMargins left="0.75" right="0.75" top="0.58" bottom="0.58" header="0.5" footer="0.5"/>
  <pageSetup fitToHeight="2" fitToWidth="1" horizontalDpi="600" verticalDpi="600" orientation="landscape" paperSize="9" scale="94" r:id="rId1"/>
</worksheet>
</file>

<file path=xl/worksheets/sheet8.xml><?xml version="1.0" encoding="utf-8"?>
<worksheet xmlns="http://schemas.openxmlformats.org/spreadsheetml/2006/main" xmlns:r="http://schemas.openxmlformats.org/officeDocument/2006/relationships">
  <sheetPr>
    <pageSetUpPr fitToPage="1"/>
  </sheetPr>
  <dimension ref="B1:J14"/>
  <sheetViews>
    <sheetView zoomScalePageLayoutView="0" workbookViewId="0" topLeftCell="A1">
      <selection activeCell="D12" sqref="D12"/>
    </sheetView>
  </sheetViews>
  <sheetFormatPr defaultColWidth="9.140625" defaultRowHeight="12.75"/>
  <cols>
    <col min="1" max="1" width="1.421875" style="1" customWidth="1"/>
    <col min="2" max="2" width="10.140625" style="1" bestFit="1" customWidth="1"/>
    <col min="3" max="3" width="13.8515625" style="1" customWidth="1"/>
    <col min="4" max="4" width="47.7109375" style="1" customWidth="1"/>
    <col min="5" max="8" width="10.28125" style="1" customWidth="1"/>
    <col min="9" max="9" width="14.7109375" style="1" customWidth="1"/>
    <col min="10" max="10" width="9.00390625" style="1" customWidth="1"/>
    <col min="11" max="16384" width="9.140625" style="1" customWidth="1"/>
  </cols>
  <sheetData>
    <row r="1" ht="12.75">
      <c r="B1" s="2" t="s">
        <v>42</v>
      </c>
    </row>
    <row r="2" spans="2:8" ht="12.75">
      <c r="B2" s="3" t="s">
        <v>43</v>
      </c>
      <c r="D2" s="74" t="s">
        <v>62</v>
      </c>
      <c r="E2" s="75" t="s">
        <v>63</v>
      </c>
      <c r="F2" s="40"/>
      <c r="H2" s="2" t="s">
        <v>93</v>
      </c>
    </row>
    <row r="3" spans="2:6" ht="12.75">
      <c r="B3" s="2" t="s">
        <v>44</v>
      </c>
      <c r="D3" s="3" t="e">
        <f>#REF!</f>
        <v>#REF!</v>
      </c>
      <c r="E3" s="3" t="e">
        <f>#REF!</f>
        <v>#REF!</v>
      </c>
      <c r="F3" s="3" t="e">
        <f>#REF!</f>
        <v>#REF!</v>
      </c>
    </row>
    <row r="4" ht="13.5" thickBot="1"/>
    <row r="5" spans="2:10" ht="12.75">
      <c r="B5" s="26" t="s">
        <v>45</v>
      </c>
      <c r="C5" s="25" t="s">
        <v>46</v>
      </c>
      <c r="D5" s="10" t="s">
        <v>47</v>
      </c>
      <c r="E5" s="505" t="s">
        <v>51</v>
      </c>
      <c r="F5" s="506"/>
      <c r="G5" s="506"/>
      <c r="H5" s="507"/>
      <c r="I5" s="11" t="s">
        <v>50</v>
      </c>
      <c r="J5" s="30" t="s">
        <v>54</v>
      </c>
    </row>
    <row r="6" spans="2:10" s="4" customFormat="1" ht="26.25" customHeight="1">
      <c r="B6" s="5"/>
      <c r="C6" s="12"/>
      <c r="D6" s="6"/>
      <c r="E6" s="7" t="s">
        <v>48</v>
      </c>
      <c r="F6" s="9" t="s">
        <v>49</v>
      </c>
      <c r="G6" s="9" t="s">
        <v>94</v>
      </c>
      <c r="H6" s="57" t="s">
        <v>1</v>
      </c>
      <c r="I6" s="12" t="s">
        <v>52</v>
      </c>
      <c r="J6" s="31" t="s">
        <v>55</v>
      </c>
    </row>
    <row r="7" spans="2:10" ht="12.75">
      <c r="B7" s="13"/>
      <c r="C7" s="14"/>
      <c r="D7" s="15"/>
      <c r="E7" s="16"/>
      <c r="F7" s="14"/>
      <c r="G7" s="14"/>
      <c r="H7" s="17"/>
      <c r="I7" s="14"/>
      <c r="J7" s="18"/>
    </row>
    <row r="8" spans="2:10" ht="12.75" customHeight="1">
      <c r="B8" s="60"/>
      <c r="C8" s="66"/>
      <c r="D8" s="68"/>
      <c r="E8" s="63"/>
      <c r="F8" s="67"/>
      <c r="G8" s="63"/>
      <c r="H8" s="64"/>
      <c r="I8" s="63"/>
      <c r="J8" s="65">
        <f>SUM(E8:I8)</f>
        <v>0</v>
      </c>
    </row>
    <row r="9" spans="2:10" s="71" customFormat="1" ht="12.75" customHeight="1">
      <c r="B9" s="56"/>
      <c r="C9" s="72"/>
      <c r="D9" s="69"/>
      <c r="E9" s="53"/>
      <c r="F9" s="59"/>
      <c r="G9" s="54"/>
      <c r="H9" s="55"/>
      <c r="I9" s="54"/>
      <c r="J9" s="36">
        <f>SUM(E9:I9)</f>
        <v>0</v>
      </c>
    </row>
    <row r="10" spans="2:10" ht="12.75">
      <c r="B10" s="27"/>
      <c r="C10" s="28"/>
      <c r="D10" s="29"/>
      <c r="E10" s="32"/>
      <c r="F10" s="33"/>
      <c r="G10" s="33"/>
      <c r="H10" s="34"/>
      <c r="I10" s="33"/>
      <c r="J10" s="35"/>
    </row>
    <row r="11" spans="2:10" ht="12.75">
      <c r="B11" s="27"/>
      <c r="C11" s="28"/>
      <c r="D11" s="29"/>
      <c r="E11" s="50">
        <f aca="true" t="shared" si="0" ref="E11:J11">SUM(E8:E10)</f>
        <v>0</v>
      </c>
      <c r="F11" s="51">
        <f t="shared" si="0"/>
        <v>0</v>
      </c>
      <c r="G11" s="51">
        <f t="shared" si="0"/>
        <v>0</v>
      </c>
      <c r="H11" s="52">
        <f t="shared" si="0"/>
        <v>0</v>
      </c>
      <c r="I11" s="51">
        <f t="shared" si="0"/>
        <v>0</v>
      </c>
      <c r="J11" s="37">
        <f t="shared" si="0"/>
        <v>0</v>
      </c>
    </row>
    <row r="12" spans="2:10" ht="13.5" thickBot="1">
      <c r="B12" s="19"/>
      <c r="C12" s="20"/>
      <c r="D12" s="21"/>
      <c r="E12" s="22"/>
      <c r="F12" s="20"/>
      <c r="G12" s="20"/>
      <c r="H12" s="23"/>
      <c r="I12" s="20"/>
      <c r="J12" s="24"/>
    </row>
    <row r="14" ht="12.75">
      <c r="B14" s="1" t="s">
        <v>87</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formula1>
    </dataValidation>
    <dataValidation type="list" allowBlank="1" showInputMessage="1" showErrorMessage="1" sqref="E2">
      <formula1>"Executive director, Non Executive Director, Chief Executive, Chairman"</formula1>
    </dataValidation>
  </dataValidations>
  <printOptions/>
  <pageMargins left="0.75" right="0.75" top="0.62" bottom="0.58" header="0.5" footer="0.5"/>
  <pageSetup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pageSetUpPr fitToPage="1"/>
  </sheetPr>
  <dimension ref="B1:J14"/>
  <sheetViews>
    <sheetView zoomScalePageLayoutView="0" workbookViewId="0" topLeftCell="A1">
      <selection activeCell="F34" activeCellId="1" sqref="F27 F34"/>
    </sheetView>
  </sheetViews>
  <sheetFormatPr defaultColWidth="9.140625" defaultRowHeight="12.75"/>
  <cols>
    <col min="1" max="1" width="1.28515625" style="1" customWidth="1"/>
    <col min="2" max="2" width="10.140625" style="1" bestFit="1" customWidth="1"/>
    <col min="3" max="3" width="14.00390625" style="1" customWidth="1"/>
    <col min="4" max="4" width="40.57421875" style="1" customWidth="1"/>
    <col min="5" max="8" width="11.8515625" style="1" customWidth="1"/>
    <col min="9" max="9" width="16.140625" style="1" customWidth="1"/>
    <col min="10" max="10" width="10.140625" style="1" customWidth="1"/>
    <col min="11" max="16384" width="9.140625" style="1" customWidth="1"/>
  </cols>
  <sheetData>
    <row r="1" ht="12.75">
      <c r="B1" s="2" t="s">
        <v>42</v>
      </c>
    </row>
    <row r="2" spans="2:8" ht="12.75">
      <c r="B2" s="3" t="s">
        <v>43</v>
      </c>
      <c r="D2" s="74" t="s">
        <v>69</v>
      </c>
      <c r="E2" s="75" t="s">
        <v>59</v>
      </c>
      <c r="F2" s="76"/>
      <c r="H2" s="2" t="s">
        <v>92</v>
      </c>
    </row>
    <row r="3" spans="2:6" ht="12.75">
      <c r="B3" s="2" t="s">
        <v>44</v>
      </c>
      <c r="D3" s="3" t="e">
        <f>#REF!</f>
        <v>#REF!</v>
      </c>
      <c r="E3" s="3" t="e">
        <f>#REF!</f>
        <v>#REF!</v>
      </c>
      <c r="F3" s="3" t="e">
        <f>#REF!</f>
        <v>#REF!</v>
      </c>
    </row>
    <row r="4" ht="13.5" thickBot="1"/>
    <row r="5" spans="2:10" ht="12.75">
      <c r="B5" s="26" t="s">
        <v>45</v>
      </c>
      <c r="C5" s="25" t="s">
        <v>46</v>
      </c>
      <c r="D5" s="10" t="s">
        <v>47</v>
      </c>
      <c r="E5" s="505" t="s">
        <v>51</v>
      </c>
      <c r="F5" s="506"/>
      <c r="G5" s="506"/>
      <c r="H5" s="507"/>
      <c r="I5" s="11" t="s">
        <v>50</v>
      </c>
      <c r="J5" s="30" t="s">
        <v>54</v>
      </c>
    </row>
    <row r="6" spans="2:10" s="4" customFormat="1" ht="25.5">
      <c r="B6" s="5"/>
      <c r="C6" s="12"/>
      <c r="D6" s="6"/>
      <c r="E6" s="7" t="s">
        <v>48</v>
      </c>
      <c r="F6" s="9" t="s">
        <v>49</v>
      </c>
      <c r="G6" s="9" t="s">
        <v>94</v>
      </c>
      <c r="H6" s="57" t="s">
        <v>1</v>
      </c>
      <c r="I6" s="12" t="s">
        <v>52</v>
      </c>
      <c r="J6" s="31" t="s">
        <v>55</v>
      </c>
    </row>
    <row r="7" spans="2:10" ht="12.75">
      <c r="B7" s="13"/>
      <c r="C7" s="14"/>
      <c r="D7" s="15"/>
      <c r="E7" s="16"/>
      <c r="F7" s="14"/>
      <c r="G7" s="14"/>
      <c r="H7" s="17"/>
      <c r="I7" s="14"/>
      <c r="J7" s="18"/>
    </row>
    <row r="8" spans="2:10" ht="12.75">
      <c r="B8" s="60"/>
      <c r="C8" s="61"/>
      <c r="D8" s="70"/>
      <c r="E8" s="62"/>
      <c r="F8" s="63"/>
      <c r="G8" s="63"/>
      <c r="H8" s="64"/>
      <c r="I8" s="63"/>
      <c r="J8" s="65">
        <f>SUM(E8:I8)</f>
        <v>0</v>
      </c>
    </row>
    <row r="9" spans="2:10" ht="12.75">
      <c r="B9" s="56"/>
      <c r="C9" s="28"/>
      <c r="D9" s="69"/>
      <c r="E9" s="53"/>
      <c r="F9" s="54"/>
      <c r="G9" s="54"/>
      <c r="H9" s="55"/>
      <c r="I9" s="54"/>
      <c r="J9" s="36">
        <f>SUM(E9:I9)</f>
        <v>0</v>
      </c>
    </row>
    <row r="10" spans="2:10" ht="12.75">
      <c r="B10" s="27"/>
      <c r="C10" s="28"/>
      <c r="D10" s="29"/>
      <c r="E10" s="32"/>
      <c r="F10" s="33"/>
      <c r="G10" s="33"/>
      <c r="H10" s="34"/>
      <c r="I10" s="33"/>
      <c r="J10" s="35"/>
    </row>
    <row r="11" spans="2:10" ht="12.75">
      <c r="B11" s="27"/>
      <c r="C11" s="28"/>
      <c r="D11" s="29"/>
      <c r="E11" s="50">
        <f aca="true" t="shared" si="0" ref="E11:J11">SUM(E8:E10)</f>
        <v>0</v>
      </c>
      <c r="F11" s="51">
        <f t="shared" si="0"/>
        <v>0</v>
      </c>
      <c r="G11" s="51">
        <f t="shared" si="0"/>
        <v>0</v>
      </c>
      <c r="H11" s="52">
        <f t="shared" si="0"/>
        <v>0</v>
      </c>
      <c r="I11" s="51">
        <f t="shared" si="0"/>
        <v>0</v>
      </c>
      <c r="J11" s="37">
        <f t="shared" si="0"/>
        <v>0</v>
      </c>
    </row>
    <row r="12" spans="2:10" ht="13.5" thickBot="1">
      <c r="B12" s="19"/>
      <c r="C12" s="20"/>
      <c r="D12" s="21"/>
      <c r="E12" s="22"/>
      <c r="F12" s="20"/>
      <c r="G12" s="20"/>
      <c r="H12" s="23"/>
      <c r="I12" s="20"/>
      <c r="J12" s="24"/>
    </row>
    <row r="14" ht="12.75">
      <c r="B14" s="1" t="s">
        <v>87</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formula1>
    </dataValidation>
    <dataValidation type="list" allowBlank="1" showInputMessage="1" showErrorMessage="1" sqref="E2">
      <formula1>"Executive director, Non Executive Director, Chief Executive, Chairman"</formula1>
    </dataValidation>
  </dataValidations>
  <printOptions/>
  <pageMargins left="0.75" right="0.75" top="0.58" bottom="0.55" header="0.5" footer="0.5"/>
  <pageSetup fitToHeight="1" fitToWidth="1"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Rail Regulation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Board expenses 2012-13 Q1</dc:title>
  <dc:subject/>
  <dc:creator>Office of Rail Regulation</dc:creator>
  <cp:keywords/>
  <dc:description/>
  <cp:lastModifiedBy>Leitch, Marlon</cp:lastModifiedBy>
  <cp:lastPrinted>2010-09-24T11:27:34Z</cp:lastPrinted>
  <dcterms:created xsi:type="dcterms:W3CDTF">2009-08-06T14:53:42Z</dcterms:created>
  <dcterms:modified xsi:type="dcterms:W3CDTF">2013-11-18T11:23:48Z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