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65" windowWidth="10140" windowHeight="7380" tabRatio="892" firstSheet="1" activeTab="1"/>
  </bookViews>
  <sheets>
    <sheet name="Sheet1" sheetId="1" state="hidden" r:id="rId1"/>
    <sheet name="Index" sheetId="2" r:id="rId2"/>
    <sheet name="Price R" sheetId="3" r:id="rId3"/>
    <sheet name="Price A" sheetId="4" r:id="rId4"/>
    <sheet name="Prosser I" sheetId="5" r:id="rId5"/>
    <sheet name="J Thomas" sheetId="6" state="hidden" r:id="rId6"/>
    <sheet name="Whittington J" sheetId="7" r:id="rId7"/>
    <sheet name="Walker A" sheetId="8" r:id="rId8"/>
    <sheet name="C Bolt" sheetId="9" state="hidden" r:id="rId9"/>
    <sheet name="J O'Sullivan" sheetId="10" state="hidden" r:id="rId10"/>
    <sheet name="Barlow T" sheetId="11" r:id="rId11"/>
    <sheet name="Bucks P" sheetId="12" r:id="rId12"/>
    <sheet name="C Elliott" sheetId="13" state="hidden" r:id="rId13"/>
    <sheet name="R Goldson" sheetId="14" state="hidden" r:id="rId14"/>
    <sheet name="Lloyd M" sheetId="15" r:id="rId15"/>
    <sheet name="J May" sheetId="16" state="hidden" r:id="rId16"/>
    <sheet name="Fairbairn M" sheetId="17" r:id="rId17"/>
    <sheet name="Neate M" sheetId="18" r:id="rId18"/>
    <sheet name="Nelson S" sheetId="19" r:id="rId19"/>
    <sheet name="O'Toole R" sheetId="20" r:id="rId20"/>
    <sheet name="J Chittleburgh" sheetId="21" state="hidden" r:id="rId21"/>
    <sheet name="Hospitality received" sheetId="22" r:id="rId22"/>
    <sheet name="Codes" sheetId="23" state="hidden" r:id="rId23"/>
  </sheets>
  <definedNames>
    <definedName name="Lynda_Rollason" localSheetId="3">'Price A'!$E$2</definedName>
    <definedName name="Lynda_Rollason">#REF!</definedName>
  </definedNames>
  <calcPr fullCalcOnLoad="1"/>
</workbook>
</file>

<file path=xl/sharedStrings.xml><?xml version="1.0" encoding="utf-8"?>
<sst xmlns="http://schemas.openxmlformats.org/spreadsheetml/2006/main" count="768" uniqueCount="273">
  <si>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</si>
  <si>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</si>
  <si>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</si>
  <si>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</si>
  <si>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</si>
  <si>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</si>
  <si>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</si>
  <si>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</si>
  <si>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</si>
  <si>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</si>
  <si>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</si>
  <si>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</si>
  <si>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</si>
  <si>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</si>
  <si>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</si>
  <si>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</si>
  <si>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</si>
  <si>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</si>
  <si>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</si>
  <si>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</si>
  <si>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</si>
  <si>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</si>
  <si>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</si>
  <si>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</si>
  <si>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</si>
  <si>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</si>
  <si>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</si>
  <si>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</si>
  <si>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</si>
  <si>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</si>
  <si>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</si>
  <si>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</si>
  <si>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</si>
  <si>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</si>
  <si>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</si>
  <si>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</si>
  <si>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</si>
  <si>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</si>
  <si>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</si>
  <si>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</si>
  <si>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</si>
  <si>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</si>
  <si>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</si>
  <si>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</si>
  <si>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</si>
  <si>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</si>
  <si>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</si>
  <si>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</si>
  <si>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</si>
  <si>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</si>
  <si>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</si>
  <si>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</si>
  <si>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</si>
  <si>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</si>
  <si>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</si>
  <si>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</si>
  <si>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</si>
  <si>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</si>
  <si>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</si>
  <si>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</si>
  <si>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</si>
  <si>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</si>
  <si>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</si>
  <si>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</si>
  <si>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</si>
  <si>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</si>
  <si>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</si>
  <si>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</si>
  <si>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</si>
  <si>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</si>
  <si>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</si>
  <si>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</si>
  <si>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</si>
  <si>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</si>
  <si>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</si>
  <si>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</si>
  <si>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</si>
  <si>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</si>
  <si>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</si>
  <si>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</si>
  <si>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</si>
  <si>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</si>
  <si>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</si>
  <si>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</si>
  <si>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</si>
  <si>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</si>
  <si>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</si>
  <si>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</si>
  <si>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</si>
  <si>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</si>
  <si>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</si>
  <si>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</si>
  <si>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</si>
  <si>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Mike Lloyd</t>
  </si>
  <si>
    <t>Richard Price</t>
  </si>
  <si>
    <t xml:space="preserve">Chief Executive </t>
  </si>
  <si>
    <t>Stephen Nelson</t>
  </si>
  <si>
    <t>Ray O'Toole</t>
  </si>
  <si>
    <t>,</t>
  </si>
  <si>
    <t>Mark Fairbairn</t>
  </si>
  <si>
    <t>Price, Richard</t>
  </si>
  <si>
    <t>Prosser, Ian</t>
  </si>
  <si>
    <t>Walker, Anna</t>
  </si>
  <si>
    <t>Barlow, Tracey</t>
  </si>
  <si>
    <t>Bucks, Peter</t>
  </si>
  <si>
    <t>Lloyd, Mike</t>
  </si>
  <si>
    <t>Nelson, Stephen</t>
  </si>
  <si>
    <t>O'Toole, Ray</t>
  </si>
  <si>
    <t>Fairbairn, Mark</t>
  </si>
  <si>
    <t>Board executive director</t>
  </si>
  <si>
    <t>Board business Expenses</t>
  </si>
  <si>
    <t>Price, Alan</t>
  </si>
  <si>
    <t>Alan Price</t>
  </si>
  <si>
    <t>Neate, Melvyn</t>
  </si>
  <si>
    <t>FROM - TO</t>
  </si>
  <si>
    <t>SINGLE/ RETURN/ NIGHT(S)</t>
  </si>
  <si>
    <t>Glasgow Central - Euston</t>
  </si>
  <si>
    <t>Return</t>
  </si>
  <si>
    <t>Single</t>
  </si>
  <si>
    <t>1 night</t>
  </si>
  <si>
    <t>Travelodge, London</t>
  </si>
  <si>
    <t>NTF meeting</t>
  </si>
  <si>
    <t>N/A</t>
  </si>
  <si>
    <t>Glossary</t>
  </si>
  <si>
    <t>OKS</t>
  </si>
  <si>
    <t>NR</t>
  </si>
  <si>
    <t>Network Rail</t>
  </si>
  <si>
    <t>RAIB</t>
  </si>
  <si>
    <t xml:space="preserve">Rail accident Investigation Bureau </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</si>
  <si>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</si>
  <si>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</si>
  <si>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</si>
  <si>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</si>
  <si>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</si>
  <si>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</si>
  <si>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</si>
  <si>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</si>
  <si>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</si>
  <si>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</si>
  <si>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</si>
  <si>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</si>
  <si>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</si>
  <si>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</si>
  <si>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</si>
  <si>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RemCO</t>
  </si>
  <si>
    <t>RIHSAC</t>
  </si>
  <si>
    <t>Railway Industry Health And Safety Advisory Committee</t>
  </si>
  <si>
    <t>RSSB</t>
  </si>
  <si>
    <t>Rail Safety Standards Board</t>
  </si>
  <si>
    <t>OKS - ATOC</t>
  </si>
  <si>
    <t>Melvyn Neate</t>
  </si>
  <si>
    <t>Chairwoman</t>
  </si>
  <si>
    <t>Whittington, Joanna</t>
  </si>
  <si>
    <t>Joanna Whittington</t>
  </si>
  <si>
    <t>Euston - Manchester Piccadilly</t>
  </si>
  <si>
    <t>Euston - Glasgow Central</t>
  </si>
  <si>
    <t>OKS - NR</t>
  </si>
  <si>
    <t>CP5 meeting</t>
  </si>
  <si>
    <t>OKS - DfT</t>
  </si>
  <si>
    <t>Paddington - OKS</t>
  </si>
  <si>
    <t>NR - OKS</t>
  </si>
  <si>
    <t>OKS - Euston</t>
  </si>
  <si>
    <t>RDG meeting</t>
  </si>
  <si>
    <t>Freight Transport Association</t>
  </si>
  <si>
    <t>Anna Walker - Railway Industry Innovation Awards</t>
  </si>
  <si>
    <t>Modern Railways/Railway Industry Association</t>
  </si>
  <si>
    <t>Anna Walker - 125th Anniversary Celebratory Evening</t>
  </si>
  <si>
    <t>HS1 Ltd</t>
  </si>
  <si>
    <t>Board meeting</t>
  </si>
  <si>
    <t>ORGANISATION NAME</t>
  </si>
  <si>
    <t xml:space="preserve">Remuneration Committee </t>
  </si>
  <si>
    <t>1 July - 30 September 2014</t>
  </si>
  <si>
    <t>Heathrow Express meeting</t>
  </si>
  <si>
    <t xml:space="preserve">OKS - HS2 </t>
  </si>
  <si>
    <t>OKS to HS1</t>
  </si>
  <si>
    <t>Paddington - East Anglia House</t>
  </si>
  <si>
    <t>OKS - Paddington</t>
  </si>
  <si>
    <t>ERTMS PCB meetng</t>
  </si>
  <si>
    <t>RDG FG meeting</t>
  </si>
  <si>
    <t xml:space="preserve">OKS - DfT - NR </t>
  </si>
  <si>
    <t>Single (x2)</t>
  </si>
  <si>
    <t xml:space="preserve">London Marylebone - Stratford-Upon-Avon </t>
  </si>
  <si>
    <t>Paddington - Reading</t>
  </si>
  <si>
    <t>HS2 meeting</t>
  </si>
  <si>
    <t>ATOC - NR</t>
  </si>
  <si>
    <t>Eurostar briefing</t>
  </si>
  <si>
    <t xml:space="preserve">OKS - ATOC </t>
  </si>
  <si>
    <t>Marylebone - Banbury</t>
  </si>
  <si>
    <t>Leicester - St Pancras</t>
  </si>
  <si>
    <t xml:space="preserve">OKS - NR </t>
  </si>
  <si>
    <t xml:space="preserve">OKS - Waterloo </t>
  </si>
  <si>
    <t>Rail Live Conference</t>
  </si>
  <si>
    <t>Cambridge - Birmingham New St</t>
  </si>
  <si>
    <t>Glasgow Central - Birmingham New St</t>
  </si>
  <si>
    <t>Macdonald Burlington Hotel, Birmingham</t>
  </si>
  <si>
    <t>Waterloo - Aldershot</t>
  </si>
  <si>
    <t>Paddington - Oxford</t>
  </si>
  <si>
    <t>Oxford - Bristol Temple Meads</t>
  </si>
  <si>
    <t>Bristol Temple Meads - Paddington</t>
  </si>
  <si>
    <t>Travelodge, Manchester</t>
  </si>
  <si>
    <t>2014-15</t>
  </si>
  <si>
    <t>London Bridge - Tunbridge Wells</t>
  </si>
  <si>
    <t xml:space="preserve">Freight Transport Association meeting </t>
  </si>
  <si>
    <t>Clapham Junction - Windsor &amp; Eton Riverside</t>
  </si>
  <si>
    <t>Paddington - Reading station</t>
  </si>
  <si>
    <t>Derby - St Pancras</t>
  </si>
  <si>
    <t>Crewekerne - OKS</t>
  </si>
  <si>
    <t>Oxford - OKS - Crewekerne</t>
  </si>
  <si>
    <t>Staff Briefing</t>
  </si>
  <si>
    <t>PR13 Board meeting</t>
  </si>
  <si>
    <t>ORR/ATOC meeting</t>
  </si>
  <si>
    <t>Board away day</t>
  </si>
  <si>
    <t>OKS - Crewekerne</t>
  </si>
  <si>
    <t>Crewekerne - London</t>
  </si>
  <si>
    <t>Staff conference and Board meeting</t>
  </si>
  <si>
    <t xml:space="preserve">Board meeting </t>
  </si>
  <si>
    <t>Taxi from Home - Exeter Airport</t>
  </si>
  <si>
    <t>Car parking at Crewekerne</t>
  </si>
  <si>
    <t>Car parking at Exeter Airport</t>
  </si>
  <si>
    <t>Quarter 2</t>
  </si>
  <si>
    <t>Speaking engagement - Windsor Leadership Programme</t>
  </si>
  <si>
    <t>Cross Country visit with Andy Cooper, Managing Director</t>
  </si>
  <si>
    <t>1 Night</t>
  </si>
  <si>
    <t xml:space="preserve">Periodic Review Committee </t>
  </si>
  <si>
    <t>Periodic Review Committee &amp; Board meeting</t>
  </si>
  <si>
    <t>ORR/Network Rail Board meeting</t>
  </si>
  <si>
    <t>Remuneration committee &amp; Board meeting</t>
  </si>
  <si>
    <t>Network Rail members &amp; Safety meeting</t>
  </si>
  <si>
    <t>Remuneration Committee, Board &amp; ORR/NR meeting</t>
  </si>
  <si>
    <t>Remuneration Committee and Safety Regulation Committee meeting</t>
  </si>
  <si>
    <t>Remuneration Committee and Board meeting</t>
  </si>
  <si>
    <t>Remuneration Comittee and Board meeting</t>
  </si>
  <si>
    <t xml:space="preserve">Network Rail members &amp; safety meeting </t>
  </si>
  <si>
    <t xml:space="preserve">Exeter - Manchester </t>
  </si>
  <si>
    <t>Regional Board meeting</t>
  </si>
  <si>
    <t xml:space="preserve">Anna Walker - DfT, RDG and RSG away day industry session. Dinner. </t>
  </si>
  <si>
    <t>Car parking at Ebbsfleet station</t>
  </si>
  <si>
    <t>Site visit</t>
  </si>
  <si>
    <t>DfT/NR meeting</t>
  </si>
  <si>
    <t>DfT meeting</t>
  </si>
  <si>
    <t>OKS - Westminster</t>
  </si>
  <si>
    <t>NR - OKS - London Bridge</t>
  </si>
  <si>
    <t>HS2 Meeting followed by DfT meeting</t>
  </si>
  <si>
    <t>ORR/NR PMM</t>
  </si>
  <si>
    <t xml:space="preserve">HS2 meeting </t>
  </si>
  <si>
    <t>HS1 meeting</t>
  </si>
  <si>
    <t>Taxi from Stratford-Upon-Avon - Long Marston (Conference venue)</t>
  </si>
  <si>
    <t>Kings Cross - OKS</t>
  </si>
  <si>
    <t>LNE &amp; EM Route Performance meeting - NR/ORR</t>
  </si>
  <si>
    <t>HS2 and NR meetings</t>
  </si>
  <si>
    <t>OKS - RDG</t>
  </si>
  <si>
    <t>ICE meeting</t>
  </si>
  <si>
    <t>NR meeting</t>
  </si>
  <si>
    <t>ATOC meeting</t>
  </si>
  <si>
    <t>St Pancras - Branbury</t>
  </si>
  <si>
    <t>Paddington - NR - OKS</t>
  </si>
  <si>
    <t>Heathrow and NR Meetings</t>
  </si>
  <si>
    <t xml:space="preserve">Taxi from OKS - London City airport </t>
  </si>
  <si>
    <t>Taxi from OKS - home</t>
  </si>
  <si>
    <t xml:space="preserve">Remuneration committee and board meeting </t>
  </si>
  <si>
    <t>Taxi from Manchester Airport - ORR office</t>
  </si>
  <si>
    <t>SINGLE/ RETURN/  NIGHT(S)</t>
  </si>
  <si>
    <t>June Board meeting</t>
  </si>
  <si>
    <t>July Board meeting</t>
  </si>
  <si>
    <t>One Kemble Street (ORR's head office)</t>
  </si>
  <si>
    <t>Visiting ORR Birmingham office</t>
  </si>
  <si>
    <t>Team Manager's meeting</t>
  </si>
  <si>
    <t xml:space="preserve">Directorate Manager's meeting </t>
  </si>
  <si>
    <t>Workshop between ORR and RAIB</t>
  </si>
  <si>
    <t>Health &amp; Safety summer school</t>
  </si>
  <si>
    <t>RSD all staff conference</t>
  </si>
  <si>
    <t xml:space="preserve">March Board meeting (taxi taken owing to the meeting overrunning) </t>
  </si>
  <si>
    <t>Department for Transport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</si>
</sst>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3">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1F497D"/>
      <name val="Calibri"/>
      <family val="2"/>
    </font>
    <font>
      <b/>
      <sz val="10"/>
      <color rgb="FF0000FF"/>
      <name val="Arial"/>
      <family val="2"/>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border>
    <border>
      <left style="medium"/>
      <right style="thin"/>
      <top/>
      <bottom style="thin"/>
    </border>
    <border>
      <left style="thin"/>
      <right/>
      <top style="medium"/>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8">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4" applyFont="1" applyFill="1">
      <alignment/>
      <protection/>
    </xf>
    <xf numFmtId="0" fontId="10" fillId="33" borderId="0" xfId="64" applyFont="1" applyFill="1">
      <alignment/>
      <protection/>
    </xf>
    <xf numFmtId="0" fontId="0" fillId="33" borderId="0" xfId="64" applyFill="1">
      <alignment/>
      <protection/>
    </xf>
    <xf numFmtId="0" fontId="11" fillId="33" borderId="29" xfId="64" applyFont="1" applyFill="1" applyBorder="1">
      <alignment/>
      <protection/>
    </xf>
    <xf numFmtId="0" fontId="11" fillId="33" borderId="33" xfId="64" applyFont="1" applyFill="1" applyBorder="1">
      <alignment/>
      <protection/>
    </xf>
    <xf numFmtId="0" fontId="11" fillId="33" borderId="18" xfId="64" applyFont="1" applyFill="1" applyBorder="1">
      <alignment/>
      <protection/>
    </xf>
    <xf numFmtId="0" fontId="11" fillId="33" borderId="21" xfId="64" applyFont="1" applyFill="1" applyBorder="1">
      <alignment/>
      <protection/>
    </xf>
    <xf numFmtId="0" fontId="11" fillId="33" borderId="23" xfId="64" applyFont="1" applyFill="1" applyBorder="1">
      <alignment/>
      <protection/>
    </xf>
    <xf numFmtId="0" fontId="11" fillId="33" borderId="27" xfId="64"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60"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60" applyFont="1" applyFill="1" applyBorder="1" applyAlignment="1">
      <alignment vertical="top" wrapText="1"/>
      <protection/>
    </xf>
    <xf numFmtId="164" fontId="12" fillId="36" borderId="19" xfId="60" applyNumberFormat="1" applyFont="1" applyFill="1" applyBorder="1" applyAlignment="1">
      <alignment vertical="top"/>
      <protection/>
    </xf>
    <xf numFmtId="0" fontId="13" fillId="36" borderId="0" xfId="61"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60"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6" applyNumberFormat="1" applyFont="1" applyFill="1" applyBorder="1" applyAlignment="1">
      <alignment horizontal="right" vertical="center"/>
      <protection/>
    </xf>
    <xf numFmtId="164" fontId="12" fillId="36" borderId="19" xfId="69"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6" applyFont="1" applyFill="1" applyBorder="1" applyAlignment="1">
      <alignment vertical="center" wrapText="1"/>
      <protection/>
    </xf>
    <xf numFmtId="0" fontId="0" fillId="36" borderId="19" xfId="66"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9" applyNumberFormat="1" applyFont="1" applyFill="1" applyBorder="1" applyAlignment="1">
      <alignment horizontal="center" vertical="center" wrapText="1"/>
      <protection/>
    </xf>
    <xf numFmtId="164" fontId="12" fillId="0" borderId="19" xfId="67"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60"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7"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8" applyNumberFormat="1" applyFont="1" applyFill="1" applyBorder="1" applyAlignment="1">
      <alignment horizontal="center" vertical="center" wrapText="1"/>
      <protection/>
    </xf>
    <xf numFmtId="164" fontId="12" fillId="0" borderId="19" xfId="68" applyNumberFormat="1" applyFont="1" applyFill="1" applyBorder="1" applyAlignment="1">
      <alignment horizontal="center" vertical="center" wrapText="1"/>
      <protection/>
    </xf>
    <xf numFmtId="164" fontId="12" fillId="36" borderId="19" xfId="67" applyNumberFormat="1" applyFont="1" applyFill="1" applyBorder="1" applyAlignment="1">
      <alignment horizontal="center" vertical="center" wrapText="1"/>
      <protection/>
    </xf>
    <xf numFmtId="164" fontId="13" fillId="0" borderId="19" xfId="69" applyNumberFormat="1" applyFont="1" applyFill="1" applyBorder="1" applyAlignment="1">
      <alignment horizontal="center" vertical="center" wrapText="1"/>
      <protection/>
    </xf>
    <xf numFmtId="164" fontId="13" fillId="36" borderId="19" xfId="67" applyNumberFormat="1" applyFont="1" applyFill="1" applyBorder="1" applyAlignment="1">
      <alignment horizontal="center" vertical="center" wrapText="1"/>
      <protection/>
    </xf>
    <xf numFmtId="164" fontId="13" fillId="0" borderId="19" xfId="67" applyNumberFormat="1" applyFont="1" applyFill="1" applyBorder="1" applyAlignment="1">
      <alignment horizontal="center" vertical="center" wrapText="1"/>
      <protection/>
    </xf>
    <xf numFmtId="0" fontId="13" fillId="0" borderId="17" xfId="69" applyFont="1" applyFill="1" applyBorder="1" applyAlignment="1">
      <alignment/>
      <protection/>
    </xf>
    <xf numFmtId="164" fontId="13" fillId="0" borderId="17" xfId="69" applyNumberFormat="1" applyFont="1" applyFill="1" applyBorder="1" applyAlignment="1">
      <alignment horizontal="center" vertical="center"/>
      <protection/>
    </xf>
    <xf numFmtId="164" fontId="12" fillId="0" borderId="17" xfId="69" applyNumberFormat="1" applyFont="1" applyFill="1" applyBorder="1" applyAlignment="1">
      <alignment horizontal="right" vertical="center" wrapText="1"/>
      <protection/>
    </xf>
    <xf numFmtId="164" fontId="12" fillId="0" borderId="17" xfId="67" applyNumberFormat="1" applyFont="1" applyFill="1" applyBorder="1" applyAlignment="1">
      <alignment horizontal="right" vertical="center" wrapText="1"/>
      <protection/>
    </xf>
    <xf numFmtId="164" fontId="0" fillId="0" borderId="19" xfId="70" applyNumberFormat="1" applyFont="1" applyFill="1" applyBorder="1" applyAlignment="1">
      <alignment horizontal="center" vertical="center" wrapText="1"/>
      <protection/>
    </xf>
    <xf numFmtId="164" fontId="5" fillId="36" borderId="19" xfId="67"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9"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7"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7"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37" borderId="19" xfId="67" applyNumberFormat="1" applyFont="1" applyFill="1" applyBorder="1" applyAlignment="1">
      <alignment horizontal="center" vertical="center" wrapText="1"/>
      <protection/>
    </xf>
    <xf numFmtId="164" fontId="0" fillId="36" borderId="19" xfId="69" applyNumberFormat="1" applyFont="1" applyFill="1" applyBorder="1" applyAlignment="1">
      <alignment horizontal="center" vertical="center" wrapText="1"/>
      <protection/>
    </xf>
    <xf numFmtId="164" fontId="0" fillId="0" borderId="19" xfId="69" applyNumberFormat="1" applyFont="1" applyFill="1" applyBorder="1" applyAlignment="1">
      <alignment horizontal="center" vertical="center" wrapText="1"/>
      <protection/>
    </xf>
    <xf numFmtId="164" fontId="13" fillId="0" borderId="17" xfId="69"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2" applyNumberFormat="1" applyFont="1" applyFill="1" applyBorder="1" applyAlignment="1">
      <alignment horizontal="center" vertical="center" wrapText="1"/>
      <protection/>
    </xf>
    <xf numFmtId="0" fontId="13" fillId="0" borderId="19" xfId="62" applyFont="1" applyFill="1" applyBorder="1" applyAlignment="1">
      <alignment horizontal="left" vertical="center" wrapText="1"/>
      <protection/>
    </xf>
    <xf numFmtId="0" fontId="13" fillId="0" borderId="19" xfId="70" applyFont="1" applyFill="1" applyBorder="1" applyAlignment="1">
      <alignment horizontal="left" vertical="center" wrapText="1"/>
      <protection/>
    </xf>
    <xf numFmtId="164" fontId="13" fillId="0" borderId="19" xfId="70" applyNumberFormat="1" applyFont="1" applyFill="1" applyBorder="1" applyAlignment="1">
      <alignment horizontal="center" vertical="center" wrapText="1"/>
      <protection/>
    </xf>
    <xf numFmtId="0" fontId="0" fillId="37" borderId="19" xfId="67" applyFont="1" applyFill="1" applyBorder="1" applyAlignment="1">
      <alignment horizontal="center" vertical="center" wrapText="1"/>
      <protection/>
    </xf>
    <xf numFmtId="164" fontId="0" fillId="37" borderId="19" xfId="67"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62"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2" applyFont="1" applyFill="1" applyBorder="1" applyAlignment="1">
      <alignment/>
      <protection/>
    </xf>
    <xf numFmtId="0" fontId="13" fillId="38" borderId="17" xfId="62" applyFont="1" applyFill="1" applyBorder="1" applyAlignment="1">
      <alignment horizontal="left" vertical="center" wrapText="1"/>
      <protection/>
    </xf>
    <xf numFmtId="164" fontId="13" fillId="38" borderId="19" xfId="60" applyNumberFormat="1" applyFont="1" applyFill="1" applyBorder="1" applyAlignment="1">
      <alignment horizontal="center" vertical="center" wrapText="1"/>
      <protection/>
    </xf>
    <xf numFmtId="164" fontId="13" fillId="38" borderId="19" xfId="62" applyNumberFormat="1" applyFont="1" applyFill="1" applyBorder="1" applyAlignment="1">
      <alignment horizontal="center" vertical="center" wrapText="1"/>
      <protection/>
    </xf>
    <xf numFmtId="0" fontId="13" fillId="38" borderId="19" xfId="70" applyFont="1" applyFill="1" applyBorder="1" applyAlignment="1">
      <alignment/>
      <protection/>
    </xf>
    <xf numFmtId="0" fontId="13" fillId="38" borderId="19" xfId="70" applyFont="1" applyFill="1" applyBorder="1" applyAlignment="1">
      <alignment wrapText="1"/>
      <protection/>
    </xf>
    <xf numFmtId="164" fontId="13" fillId="38" borderId="19" xfId="70" applyNumberFormat="1" applyFont="1" applyFill="1" applyBorder="1" applyAlignment="1">
      <alignment horizontal="center" vertical="center" wrapText="1"/>
      <protection/>
    </xf>
    <xf numFmtId="164" fontId="0" fillId="38" borderId="19" xfId="70" applyNumberFormat="1" applyFont="1" applyFill="1" applyBorder="1" applyAlignment="1">
      <alignment horizontal="center" vertical="center" wrapText="1"/>
      <protection/>
    </xf>
    <xf numFmtId="165" fontId="13" fillId="38" borderId="19" xfId="70" applyNumberFormat="1" applyFont="1" applyFill="1" applyBorder="1" applyAlignment="1">
      <alignment/>
      <protection/>
    </xf>
    <xf numFmtId="164" fontId="13" fillId="0" borderId="19" xfId="0" applyNumberFormat="1" applyFont="1" applyFill="1" applyBorder="1" applyAlignment="1">
      <alignment horizontal="center" vertical="center"/>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0" xfId="63"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12" fillId="40" borderId="19" xfId="0" applyNumberFormat="1" applyFont="1" applyFill="1" applyBorder="1" applyAlignment="1">
      <alignment horizontal="center" vertical="center" wrapText="1"/>
    </xf>
    <xf numFmtId="0" fontId="0" fillId="40" borderId="0" xfId="0" applyFill="1" applyAlignment="1">
      <alignment/>
    </xf>
    <xf numFmtId="165" fontId="13" fillId="40" borderId="0" xfId="0" applyNumberFormat="1" applyFont="1" applyFill="1" applyBorder="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0" borderId="39"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14" fontId="0" fillId="40" borderId="39"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5" applyNumberFormat="1" applyFont="1" applyFill="1" applyBorder="1" applyAlignment="1">
      <alignment horizontal="center" vertical="center"/>
      <protection/>
    </xf>
    <xf numFmtId="164" fontId="12" fillId="0" borderId="19" xfId="65"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5" applyNumberFormat="1" applyFont="1" applyFill="1" applyBorder="1" applyAlignment="1">
      <alignment horizontal="right" vertical="center"/>
      <protection/>
    </xf>
    <xf numFmtId="164" fontId="0" fillId="38" borderId="38" xfId="65"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5" applyNumberFormat="1" applyFont="1" applyFill="1" applyBorder="1" applyAlignment="1">
      <alignment horizontal="center" vertical="center"/>
      <protection/>
    </xf>
    <xf numFmtId="164" fontId="12" fillId="40" borderId="19" xfId="65"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164" fontId="13" fillId="40" borderId="19" xfId="60" applyNumberFormat="1" applyFont="1" applyFill="1" applyBorder="1" applyAlignment="1">
      <alignment horizontal="center" vertical="center" wrapText="1"/>
      <protection/>
    </xf>
    <xf numFmtId="7" fontId="0" fillId="40" borderId="0" xfId="44" applyNumberFormat="1" applyFont="1" applyFill="1" applyBorder="1" applyAlignment="1">
      <alignment horizontal="center"/>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40" borderId="40" xfId="0" applyFill="1" applyBorder="1" applyAlignment="1">
      <alignment vertical="top" wrapText="1"/>
    </xf>
    <xf numFmtId="0" fontId="0" fillId="40" borderId="25" xfId="0" applyFill="1" applyBorder="1" applyAlignment="1">
      <alignment wrapText="1"/>
    </xf>
    <xf numFmtId="164" fontId="0" fillId="0" borderId="0" xfId="69" applyNumberFormat="1" applyFont="1" applyFill="1" applyBorder="1" applyAlignment="1">
      <alignment horizontal="center" vertical="center" wrapText="1"/>
      <protection/>
    </xf>
    <xf numFmtId="0" fontId="50" fillId="0" borderId="0" xfId="0" applyFont="1" applyAlignment="1">
      <alignment/>
    </xf>
    <xf numFmtId="0" fontId="0" fillId="33" borderId="0" xfId="0" applyFont="1" applyFill="1" applyAlignment="1">
      <alignment/>
    </xf>
    <xf numFmtId="0" fontId="51"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14" fontId="0" fillId="40" borderId="0" xfId="0" applyNumberFormat="1" applyFill="1" applyBorder="1" applyAlignment="1">
      <alignment horizontal="left" vertical="center" wrapText="1"/>
    </xf>
    <xf numFmtId="0" fontId="0" fillId="33" borderId="0" xfId="58" applyFill="1">
      <alignment/>
      <protection/>
    </xf>
    <xf numFmtId="0" fontId="0" fillId="33" borderId="0" xfId="58" applyFill="1" applyBorder="1">
      <alignment/>
      <protection/>
    </xf>
    <xf numFmtId="0" fontId="3" fillId="33" borderId="0" xfId="58" applyFont="1" applyFill="1">
      <alignment/>
      <protection/>
    </xf>
    <xf numFmtId="0" fontId="2" fillId="35" borderId="14" xfId="58" applyFont="1" applyFill="1" applyBorder="1">
      <alignment/>
      <protection/>
    </xf>
    <xf numFmtId="0" fontId="2" fillId="35" borderId="12" xfId="58" applyFont="1" applyFill="1" applyBorder="1">
      <alignment/>
      <protection/>
    </xf>
    <xf numFmtId="0" fontId="0" fillId="35" borderId="13" xfId="58" applyFill="1" applyBorder="1">
      <alignment/>
      <protection/>
    </xf>
    <xf numFmtId="0" fontId="2" fillId="34" borderId="29" xfId="58" applyFont="1" applyFill="1" applyBorder="1" applyAlignment="1">
      <alignment horizontal="center"/>
      <protection/>
    </xf>
    <xf numFmtId="0" fontId="2" fillId="34" borderId="15" xfId="58" applyFont="1" applyFill="1" applyBorder="1" applyAlignment="1">
      <alignment horizontal="center"/>
      <protection/>
    </xf>
    <xf numFmtId="0" fontId="0" fillId="33" borderId="0" xfId="58" applyFill="1" applyAlignment="1">
      <alignment wrapText="1"/>
      <protection/>
    </xf>
    <xf numFmtId="0" fontId="0" fillId="34" borderId="10" xfId="58" applyFill="1" applyBorder="1" applyAlignment="1">
      <alignment wrapText="1"/>
      <protection/>
    </xf>
    <xf numFmtId="0" fontId="0" fillId="34" borderId="11" xfId="58" applyFill="1" applyBorder="1" applyAlignment="1">
      <alignment wrapText="1"/>
      <protection/>
    </xf>
    <xf numFmtId="0" fontId="0" fillId="34" borderId="12" xfId="58" applyFill="1" applyBorder="1" applyAlignment="1">
      <alignment horizontal="center" vertical="top" wrapText="1"/>
      <protection/>
    </xf>
    <xf numFmtId="0" fontId="0" fillId="34" borderId="14" xfId="58" applyFill="1" applyBorder="1" applyAlignment="1">
      <alignment horizontal="center" vertical="top" wrapText="1"/>
      <protection/>
    </xf>
    <xf numFmtId="0" fontId="0" fillId="34" borderId="13" xfId="58" applyFont="1" applyFill="1" applyBorder="1" applyAlignment="1">
      <alignment horizontal="center" vertical="top" wrapText="1"/>
      <protection/>
    </xf>
    <xf numFmtId="0" fontId="0" fillId="33" borderId="0" xfId="58" applyFill="1" applyBorder="1" applyAlignment="1">
      <alignment wrapText="1"/>
      <protection/>
    </xf>
    <xf numFmtId="0" fontId="0" fillId="40" borderId="0" xfId="58" applyFill="1">
      <alignment/>
      <protection/>
    </xf>
    <xf numFmtId="14" fontId="0" fillId="40" borderId="0" xfId="58" applyNumberFormat="1" applyFill="1" applyBorder="1" applyAlignment="1">
      <alignment horizontal="left" vertical="center" wrapText="1"/>
      <protection/>
    </xf>
    <xf numFmtId="0" fontId="0" fillId="40" borderId="0" xfId="58" applyFill="1" applyBorder="1">
      <alignment/>
      <protection/>
    </xf>
    <xf numFmtId="164" fontId="2" fillId="0" borderId="12" xfId="58" applyNumberFormat="1" applyFont="1" applyFill="1" applyBorder="1" applyAlignment="1">
      <alignment horizontal="center" vertical="top" wrapText="1"/>
      <protection/>
    </xf>
    <xf numFmtId="0" fontId="0" fillId="0" borderId="24" xfId="58" applyFill="1" applyBorder="1">
      <alignment/>
      <protection/>
    </xf>
    <xf numFmtId="0" fontId="0" fillId="0" borderId="26" xfId="58" applyFill="1" applyBorder="1">
      <alignment/>
      <protection/>
    </xf>
    <xf numFmtId="0" fontId="0" fillId="0" borderId="27" xfId="58" applyFill="1" applyBorder="1">
      <alignment/>
      <protection/>
    </xf>
    <xf numFmtId="0" fontId="0" fillId="0" borderId="28" xfId="58" applyFill="1" applyBorder="1">
      <alignment/>
      <protection/>
    </xf>
    <xf numFmtId="0" fontId="0" fillId="0" borderId="0" xfId="58" applyAlignment="1">
      <alignment/>
      <protection/>
    </xf>
    <xf numFmtId="0" fontId="13" fillId="0" borderId="21"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0" fillId="40" borderId="18" xfId="0" applyFill="1" applyBorder="1" applyAlignment="1">
      <alignment wrapText="1"/>
    </xf>
    <xf numFmtId="0" fontId="2" fillId="34" borderId="30" xfId="0" applyFont="1" applyFill="1" applyBorder="1" applyAlignment="1">
      <alignment horizontal="center" wrapText="1"/>
    </xf>
    <xf numFmtId="0" fontId="13" fillId="41" borderId="19" xfId="0" applyFont="1" applyFill="1" applyBorder="1" applyAlignment="1">
      <alignment horizontal="left" vertical="center" wrapText="1"/>
    </xf>
    <xf numFmtId="0" fontId="13" fillId="0" borderId="19"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0" fillId="38" borderId="18" xfId="0" applyNumberFormat="1" applyFont="1" applyFill="1" applyBorder="1" applyAlignment="1">
      <alignment horizontal="left" vertical="center" wrapText="1"/>
    </xf>
    <xf numFmtId="0" fontId="13" fillId="42" borderId="0" xfId="0" applyFont="1" applyFill="1" applyBorder="1" applyAlignment="1">
      <alignment horizontal="left" vertical="center" wrapText="1"/>
    </xf>
    <xf numFmtId="0" fontId="0" fillId="33" borderId="14" xfId="0" applyFont="1" applyFill="1" applyBorder="1" applyAlignment="1">
      <alignment horizontal="left" vertical="center"/>
    </xf>
    <xf numFmtId="14" fontId="0" fillId="0" borderId="41" xfId="0" applyNumberFormat="1" applyBorder="1" applyAlignment="1">
      <alignment horizontal="left" vertical="center" wrapText="1"/>
    </xf>
    <xf numFmtId="0" fontId="0" fillId="0" borderId="14" xfId="0" applyFont="1" applyBorder="1" applyAlignment="1">
      <alignment horizontal="left" vertical="center" wrapText="1"/>
    </xf>
    <xf numFmtId="49" fontId="0" fillId="0" borderId="32" xfId="0" applyNumberFormat="1" applyFont="1" applyBorder="1" applyAlignment="1">
      <alignment horizontal="left" vertical="center"/>
    </xf>
    <xf numFmtId="0" fontId="7" fillId="40" borderId="0" xfId="54"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4" applyFill="1" applyBorder="1" applyAlignment="1" applyProtection="1">
      <alignment/>
      <protection/>
    </xf>
    <xf numFmtId="14" fontId="0" fillId="33" borderId="41" xfId="0" applyNumberFormat="1" applyFill="1" applyBorder="1" applyAlignment="1">
      <alignment horizontal="left" vertical="center"/>
    </xf>
    <xf numFmtId="14" fontId="0" fillId="0" borderId="42" xfId="0" applyNumberFormat="1"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2" fillId="34" borderId="33" xfId="0" applyFont="1" applyFill="1" applyBorder="1" applyAlignment="1">
      <alignment horizontal="center"/>
    </xf>
    <xf numFmtId="0" fontId="0" fillId="40" borderId="38" xfId="0" applyFill="1" applyBorder="1" applyAlignment="1">
      <alignment/>
    </xf>
    <xf numFmtId="164" fontId="12" fillId="0" borderId="20" xfId="0" applyNumberFormat="1" applyFont="1" applyFill="1" applyBorder="1" applyAlignment="1">
      <alignment horizontal="center" vertical="center" wrapText="1"/>
    </xf>
    <xf numFmtId="0" fontId="0" fillId="34" borderId="45" xfId="0" applyFill="1" applyBorder="1" applyAlignment="1">
      <alignment horizontal="center" wrapText="1"/>
    </xf>
    <xf numFmtId="0" fontId="13" fillId="0" borderId="21" xfId="0" applyFont="1" applyFill="1" applyBorder="1" applyAlignment="1">
      <alignment horizontal="center" vertical="center" wrapText="1"/>
    </xf>
    <xf numFmtId="0" fontId="2" fillId="34" borderId="46" xfId="0" applyFont="1" applyFill="1" applyBorder="1" applyAlignment="1">
      <alignment horizontal="center"/>
    </xf>
    <xf numFmtId="0" fontId="0" fillId="34" borderId="47" xfId="0" applyFill="1" applyBorder="1" applyAlignment="1">
      <alignment wrapText="1"/>
    </xf>
    <xf numFmtId="14" fontId="0" fillId="0" borderId="47" xfId="0" applyNumberFormat="1" applyFill="1" applyBorder="1" applyAlignment="1">
      <alignment horizontal="center" vertical="center" wrapText="1"/>
    </xf>
    <xf numFmtId="0" fontId="13" fillId="0" borderId="17" xfId="0" applyFont="1" applyFill="1" applyBorder="1" applyAlignment="1">
      <alignment horizontal="center" vertical="center" wrapText="1"/>
    </xf>
    <xf numFmtId="0" fontId="0" fillId="33" borderId="32" xfId="0" applyFont="1" applyFill="1" applyBorder="1" applyAlignment="1">
      <alignment horizontal="left" vertical="center" wrapText="1"/>
    </xf>
    <xf numFmtId="0" fontId="13" fillId="42" borderId="0" xfId="0" applyFont="1" applyFill="1" applyBorder="1" applyAlignment="1">
      <alignment horizontal="left" vertical="center"/>
    </xf>
    <xf numFmtId="0" fontId="13" fillId="43" borderId="0" xfId="0" applyFont="1" applyFill="1" applyBorder="1" applyAlignment="1">
      <alignment horizontal="left" vertical="center"/>
    </xf>
    <xf numFmtId="0" fontId="13" fillId="44" borderId="0" xfId="0" applyFont="1" applyFill="1" applyBorder="1" applyAlignment="1">
      <alignment horizontal="left" vertical="center"/>
    </xf>
    <xf numFmtId="0" fontId="2" fillId="34" borderId="48"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52" fillId="40" borderId="35" xfId="0" applyFont="1" applyFill="1" applyBorder="1" applyAlignment="1">
      <alignment horizontal="left" vertical="center" wrapText="1"/>
    </xf>
    <xf numFmtId="0" fontId="52" fillId="0" borderId="40" xfId="0" applyFont="1" applyBorder="1" applyAlignment="1">
      <alignment horizontal="left"/>
    </xf>
    <xf numFmtId="0" fontId="52" fillId="0" borderId="36" xfId="0" applyFont="1" applyBorder="1" applyAlignment="1">
      <alignment horizontal="left"/>
    </xf>
    <xf numFmtId="0" fontId="52" fillId="0" borderId="23" xfId="0" applyFont="1" applyBorder="1" applyAlignment="1">
      <alignment horizontal="left"/>
    </xf>
    <xf numFmtId="0" fontId="52" fillId="0" borderId="25" xfId="0" applyFont="1" applyBorder="1" applyAlignment="1">
      <alignment horizontal="left"/>
    </xf>
    <xf numFmtId="0" fontId="52" fillId="0" borderId="27" xfId="0" applyFont="1" applyBorder="1" applyAlignment="1">
      <alignment horizontal="left"/>
    </xf>
    <xf numFmtId="0" fontId="2" fillId="33" borderId="0" xfId="58" applyFont="1" applyFill="1" applyAlignment="1">
      <alignment/>
      <protection/>
    </xf>
    <xf numFmtId="0" fontId="0" fillId="0" borderId="0" xfId="58" applyAlignment="1">
      <alignment/>
      <protection/>
    </xf>
    <xf numFmtId="0" fontId="2" fillId="34" borderId="48" xfId="58" applyFont="1" applyFill="1" applyBorder="1" applyAlignment="1">
      <alignment horizontal="center"/>
      <protection/>
    </xf>
    <xf numFmtId="0" fontId="2" fillId="34" borderId="15" xfId="58" applyFont="1" applyFill="1" applyBorder="1" applyAlignment="1">
      <alignment horizontal="center"/>
      <protection/>
    </xf>
    <xf numFmtId="0" fontId="2" fillId="34" borderId="33" xfId="58" applyFont="1" applyFill="1" applyBorder="1" applyAlignment="1">
      <alignment horizontal="center"/>
      <protection/>
    </xf>
    <xf numFmtId="0" fontId="0" fillId="0" borderId="35" xfId="58" applyFill="1" applyBorder="1" applyAlignment="1">
      <alignment horizontal="center" vertical="top" wrapText="1"/>
      <protection/>
    </xf>
    <xf numFmtId="0" fontId="0" fillId="0" borderId="40"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0" fontId="0" fillId="33" borderId="0" xfId="58" applyFill="1" applyAlignment="1">
      <alignment wrapText="1"/>
      <protection/>
    </xf>
    <xf numFmtId="0" fontId="0" fillId="0" borderId="0" xfId="58" applyAlignment="1">
      <alignment wrapText="1"/>
      <protection/>
    </xf>
    <xf numFmtId="0" fontId="2" fillId="34" borderId="49" xfId="0" applyFont="1" applyFill="1" applyBorder="1" applyAlignment="1">
      <alignment horizontal="center"/>
    </xf>
    <xf numFmtId="0" fontId="2" fillId="34" borderId="50" xfId="0" applyFont="1" applyFill="1" applyBorder="1" applyAlignment="1">
      <alignment horizontal="center"/>
    </xf>
    <xf numFmtId="0" fontId="2" fillId="34" borderId="51" xfId="0" applyFont="1" applyFill="1" applyBorder="1" applyAlignment="1">
      <alignment horizontal="center"/>
    </xf>
    <xf numFmtId="0" fontId="52" fillId="40" borderId="35" xfId="0" applyFont="1" applyFill="1" applyBorder="1" applyAlignment="1">
      <alignment vertical="top" wrapText="1"/>
    </xf>
    <xf numFmtId="0" fontId="52" fillId="0" borderId="40" xfId="0" applyFont="1" applyBorder="1" applyAlignment="1">
      <alignment/>
    </xf>
    <xf numFmtId="0" fontId="52" fillId="0" borderId="36" xfId="0" applyFont="1" applyBorder="1" applyAlignment="1">
      <alignment/>
    </xf>
    <xf numFmtId="0" fontId="52" fillId="0" borderId="23" xfId="0" applyFont="1" applyBorder="1" applyAlignment="1">
      <alignment/>
    </xf>
    <xf numFmtId="0" fontId="52" fillId="0" borderId="25" xfId="0" applyFont="1" applyBorder="1" applyAlignment="1">
      <alignment/>
    </xf>
    <xf numFmtId="0" fontId="52" fillId="0" borderId="27" xfId="0" applyFont="1" applyBorder="1" applyAlignment="1">
      <alignment/>
    </xf>
    <xf numFmtId="0" fontId="2" fillId="34"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A Walker" xfId="60"/>
    <cellStyle name="Normal_C Bolt" xfId="61"/>
    <cellStyle name="Normal_C Elliott" xfId="62"/>
    <cellStyle name="Normal_C Elliott_1" xfId="63"/>
    <cellStyle name="Normal_Data Table" xfId="64"/>
    <cellStyle name="Normal_J Chittleburgh" xfId="65"/>
    <cellStyle name="Normal_J May" xfId="66"/>
    <cellStyle name="Normal_J Thomas" xfId="67"/>
    <cellStyle name="Normal_L Rollason" xfId="68"/>
    <cellStyle name="Normal_M Lee" xfId="69"/>
    <cellStyle name="Normal_R Goldson" xfId="70"/>
    <cellStyle name="Note" xfId="71"/>
    <cellStyle name="Output" xfId="72"/>
    <cellStyle name="Percent" xfId="73"/>
    <cellStyle name="PSChar" xfId="74"/>
    <cellStyle name="Style 1" xfId="75"/>
    <cellStyle name="Title" xfId="76"/>
    <cellStyle name="Total" xfId="77"/>
    <cellStyle name="Warning Text" xfId="78"/>
  </cellStyles>
  <dxfs count="46">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75</v>
      </c>
    </row>
    <row r="3" ht="12.75">
      <c r="B3" s="2" t="s">
        <v>69</v>
      </c>
    </row>
    <row r="5" ht="12.75">
      <c r="B5" s="1" t="s">
        <v>3</v>
      </c>
    </row>
    <row r="7" ht="12.75">
      <c r="B7" s="1" t="s">
        <v>4</v>
      </c>
    </row>
    <row r="8" ht="12.75">
      <c r="B8" s="1" t="s">
        <v>5</v>
      </c>
    </row>
    <row r="9" ht="12.75">
      <c r="B9" s="1" t="s">
        <v>7</v>
      </c>
    </row>
    <row r="10" ht="12.75">
      <c r="B10" s="1" t="s">
        <v>8</v>
      </c>
    </row>
    <row r="13" ht="12.75">
      <c r="B13" s="1" t="s">
        <v>6</v>
      </c>
    </row>
    <row r="15" ht="12.75">
      <c r="B15" s="2" t="s">
        <v>78</v>
      </c>
    </row>
    <row r="16" ht="12.75">
      <c r="B16" s="2"/>
    </row>
    <row r="17" ht="12.75">
      <c r="B17" s="2" t="s">
        <v>70</v>
      </c>
    </row>
    <row r="18" ht="12.75">
      <c r="B18" s="1" t="s">
        <v>14</v>
      </c>
    </row>
    <row r="19" ht="12.75">
      <c r="B19" s="1" t="s">
        <v>12</v>
      </c>
    </row>
    <row r="20" ht="12.75">
      <c r="B20" s="1" t="s">
        <v>13</v>
      </c>
    </row>
    <row r="23" ht="12.75">
      <c r="B23" s="2" t="s">
        <v>71</v>
      </c>
    </row>
    <row r="24" spans="2:8" ht="12.75">
      <c r="B24" s="1" t="s">
        <v>72</v>
      </c>
      <c r="G24" s="1" t="s">
        <v>73</v>
      </c>
      <c r="H24" s="1" t="s">
        <v>74</v>
      </c>
    </row>
    <row r="27" ht="12.75">
      <c r="B27" s="1" t="s">
        <v>2</v>
      </c>
    </row>
    <row r="29" ht="12.75">
      <c r="B29" s="2" t="s">
        <v>76</v>
      </c>
    </row>
    <row r="31" ht="12.75">
      <c r="B31" s="1" t="s">
        <v>79</v>
      </c>
    </row>
    <row r="32" ht="12.75">
      <c r="B32" s="1" t="s">
        <v>80</v>
      </c>
    </row>
    <row r="33" ht="12.75">
      <c r="B33" s="1" t="s">
        <v>9</v>
      </c>
    </row>
    <row r="34" ht="12.75">
      <c r="B34" s="1" t="s">
        <v>10</v>
      </c>
    </row>
    <row r="35" ht="12.75">
      <c r="B35" s="1" t="s">
        <v>11</v>
      </c>
    </row>
    <row r="38" ht="12.75">
      <c r="B38" s="1" t="s">
        <v>77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68</v>
      </c>
      <c r="E2" s="74" t="s">
        <v>58</v>
      </c>
      <c r="F2" s="75"/>
      <c r="H2" s="2" t="s">
        <v>89</v>
      </c>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30" t="s">
        <v>54</v>
      </c>
    </row>
    <row r="6" spans="2:10" s="4" customFormat="1" ht="25.5">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11"/>
  <sheetViews>
    <sheetView zoomScalePageLayoutView="0" workbookViewId="0" topLeftCell="A1">
      <selection activeCell="E25" sqref="E25"/>
    </sheetView>
  </sheetViews>
  <sheetFormatPr defaultColWidth="9.140625" defaultRowHeight="12.75"/>
  <cols>
    <col min="1" max="1" width="1.421875" style="1" customWidth="1"/>
    <col min="2" max="2" width="10.140625" style="1" bestFit="1" customWidth="1"/>
    <col min="3" max="3" width="15.421875" style="1" customWidth="1"/>
    <col min="4" max="4" width="13.8515625" style="1" customWidth="1"/>
    <col min="5" max="5" width="35.42187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92</v>
      </c>
      <c r="F2" s="39" t="s">
        <v>58</v>
      </c>
      <c r="G2" s="40"/>
    </row>
    <row r="3" spans="2:7" ht="12.75">
      <c r="B3" s="2" t="s">
        <v>44</v>
      </c>
      <c r="E3" s="3" t="str">
        <f>'Price R'!E3</f>
        <v>2014-15</v>
      </c>
      <c r="F3" s="3" t="str">
        <f>'Price R'!F3</f>
        <v>Quarter 2</v>
      </c>
      <c r="G3" s="3" t="str">
        <f>'Price R'!G3</f>
        <v>1 July - 30 September 2014</v>
      </c>
    </row>
    <row r="4" ht="13.5" thickBot="1"/>
    <row r="5" spans="2:11" ht="38.25" customHeight="1">
      <c r="B5" s="26" t="s">
        <v>45</v>
      </c>
      <c r="C5" s="25" t="s">
        <v>114</v>
      </c>
      <c r="D5" s="222" t="s">
        <v>115</v>
      </c>
      <c r="E5" s="10" t="s">
        <v>47</v>
      </c>
      <c r="F5" s="314" t="s">
        <v>51</v>
      </c>
      <c r="G5" s="315"/>
      <c r="H5" s="315"/>
      <c r="I5" s="316"/>
      <c r="J5" s="238" t="s">
        <v>50</v>
      </c>
      <c r="K5" s="282" t="s">
        <v>54</v>
      </c>
    </row>
    <row r="6" spans="2:11" ht="38.25">
      <c r="B6" s="5"/>
      <c r="C6" s="94"/>
      <c r="D6" s="94"/>
      <c r="E6" s="6"/>
      <c r="F6" s="7" t="s">
        <v>48</v>
      </c>
      <c r="G6" s="9" t="s">
        <v>49</v>
      </c>
      <c r="H6" s="9" t="s">
        <v>91</v>
      </c>
      <c r="I6" s="200" t="s">
        <v>1</v>
      </c>
      <c r="J6" s="241" t="s">
        <v>52</v>
      </c>
      <c r="K6" s="31" t="s">
        <v>55</v>
      </c>
    </row>
    <row r="7" spans="2:11" ht="59.25" customHeight="1">
      <c r="B7" s="286">
        <v>41723</v>
      </c>
      <c r="C7" s="203" t="s">
        <v>257</v>
      </c>
      <c r="D7" s="203" t="s">
        <v>118</v>
      </c>
      <c r="E7" s="287" t="s">
        <v>271</v>
      </c>
      <c r="F7" s="114"/>
      <c r="G7" s="114"/>
      <c r="H7" s="114">
        <v>58.85</v>
      </c>
      <c r="I7" s="114"/>
      <c r="J7" s="114"/>
      <c r="K7" s="134">
        <f>SUM(F7:J7)</f>
        <v>58.85</v>
      </c>
    </row>
    <row r="8" spans="2:11" ht="12.75">
      <c r="B8" s="339"/>
      <c r="C8" s="340"/>
      <c r="D8" s="340"/>
      <c r="E8" s="341"/>
      <c r="F8" s="124">
        <f aca="true" t="shared" si="0" ref="F8:K8">SUM(F7:F7)</f>
        <v>0</v>
      </c>
      <c r="G8" s="124">
        <f t="shared" si="0"/>
        <v>0</v>
      </c>
      <c r="H8" s="124">
        <f>SUM(H7:H7)</f>
        <v>58.85</v>
      </c>
      <c r="I8" s="124">
        <f>SUM(I7:I7)</f>
        <v>0</v>
      </c>
      <c r="J8" s="124">
        <f t="shared" si="0"/>
        <v>0</v>
      </c>
      <c r="K8" s="183">
        <f t="shared" si="0"/>
        <v>58.85</v>
      </c>
    </row>
    <row r="9" spans="2:11" ht="13.5" thickBot="1">
      <c r="B9" s="342"/>
      <c r="C9" s="343"/>
      <c r="D9" s="343"/>
      <c r="E9" s="344"/>
      <c r="F9" s="22"/>
      <c r="G9" s="20"/>
      <c r="H9" s="20"/>
      <c r="I9" s="23"/>
      <c r="J9" s="20"/>
      <c r="K9" s="24"/>
    </row>
    <row r="11" ht="12.75">
      <c r="B11" s="1" t="s">
        <v>84</v>
      </c>
    </row>
  </sheetData>
  <sheetProtection/>
  <mergeCells count="2">
    <mergeCell ref="F5:I5"/>
    <mergeCell ref="B8:E9"/>
  </mergeCells>
  <conditionalFormatting sqref="B7:E7 K7">
    <cfRule type="expression" priority="2" dxfId="0">
      <formula>MOD(ROW(),2)=1</formula>
    </cfRule>
  </conditionalFormatting>
  <conditionalFormatting sqref="F7:J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B1:K39"/>
  <sheetViews>
    <sheetView zoomScalePageLayoutView="0" workbookViewId="0" topLeftCell="A1">
      <selection activeCell="C41" sqref="C41"/>
    </sheetView>
  </sheetViews>
  <sheetFormatPr defaultColWidth="9.140625" defaultRowHeight="12.75"/>
  <cols>
    <col min="1" max="1" width="1.421875" style="1" customWidth="1"/>
    <col min="2" max="2" width="12.140625" style="1" customWidth="1"/>
    <col min="3" max="3" width="18.140625" style="1" customWidth="1"/>
    <col min="4" max="4" width="14.140625" style="1" customWidth="1"/>
    <col min="5" max="5" width="58.7109375" style="1" bestFit="1" customWidth="1"/>
    <col min="6" max="8" width="11.8515625" style="1" customWidth="1"/>
    <col min="9" max="9" width="11.57421875" style="1" customWidth="1"/>
    <col min="10" max="11" width="11.28125" style="1" customWidth="1"/>
    <col min="12" max="16384" width="9.140625" style="1" customWidth="1"/>
  </cols>
  <sheetData>
    <row r="1" ht="12.75">
      <c r="B1" s="2" t="s">
        <v>42</v>
      </c>
    </row>
    <row r="2" spans="2:7" ht="12.75">
      <c r="B2" s="3" t="s">
        <v>43</v>
      </c>
      <c r="E2" s="38" t="s">
        <v>64</v>
      </c>
      <c r="F2" s="39" t="s">
        <v>58</v>
      </c>
      <c r="G2" s="40"/>
    </row>
    <row r="3" spans="2:7" ht="12.75">
      <c r="B3" s="2" t="s">
        <v>44</v>
      </c>
      <c r="E3" s="3" t="str">
        <f>'Price R'!E3</f>
        <v>2014-15</v>
      </c>
      <c r="F3" s="3" t="str">
        <f>'Price R'!F3</f>
        <v>Quarter 2</v>
      </c>
      <c r="G3" s="3" t="str">
        <f>'Price R'!G3</f>
        <v>1 July - 30 September 2014</v>
      </c>
    </row>
    <row r="4" ht="13.5" thickBot="1"/>
    <row r="5" spans="2:11" ht="38.25">
      <c r="B5" s="26" t="s">
        <v>45</v>
      </c>
      <c r="C5" s="25" t="s">
        <v>114</v>
      </c>
      <c r="D5" s="222" t="s">
        <v>115</v>
      </c>
      <c r="E5" s="10" t="s">
        <v>47</v>
      </c>
      <c r="F5" s="314" t="s">
        <v>51</v>
      </c>
      <c r="G5" s="315"/>
      <c r="H5" s="315"/>
      <c r="I5" s="316"/>
      <c r="J5" s="238" t="s">
        <v>50</v>
      </c>
      <c r="K5" s="282" t="s">
        <v>54</v>
      </c>
    </row>
    <row r="6" spans="2:11" s="4" customFormat="1" ht="38.25">
      <c r="B6" s="5"/>
      <c r="C6" s="94"/>
      <c r="D6" s="94"/>
      <c r="E6" s="6"/>
      <c r="F6" s="7" t="s">
        <v>48</v>
      </c>
      <c r="G6" s="9" t="s">
        <v>49</v>
      </c>
      <c r="H6" s="9" t="s">
        <v>91</v>
      </c>
      <c r="I6" s="200" t="s">
        <v>1</v>
      </c>
      <c r="J6" s="241" t="s">
        <v>52</v>
      </c>
      <c r="K6" s="31" t="s">
        <v>55</v>
      </c>
    </row>
    <row r="7" spans="2:11" ht="24.75" customHeight="1">
      <c r="B7" s="169">
        <v>41519</v>
      </c>
      <c r="C7" s="202" t="s">
        <v>206</v>
      </c>
      <c r="D7" s="202" t="s">
        <v>117</v>
      </c>
      <c r="E7" s="280" t="s">
        <v>223</v>
      </c>
      <c r="F7" s="114"/>
      <c r="G7" s="114">
        <v>44.55</v>
      </c>
      <c r="H7" s="114"/>
      <c r="I7" s="114"/>
      <c r="J7" s="114"/>
      <c r="K7" s="113">
        <f aca="true" t="shared" si="0" ref="K7:K35">SUM(F7:J7)</f>
        <v>44.55</v>
      </c>
    </row>
    <row r="8" spans="2:11" ht="27.75" customHeight="1">
      <c r="B8" s="204">
        <v>41528</v>
      </c>
      <c r="C8" s="213" t="s">
        <v>207</v>
      </c>
      <c r="D8" s="213" t="s">
        <v>118</v>
      </c>
      <c r="E8" s="280" t="s">
        <v>208</v>
      </c>
      <c r="F8" s="114"/>
      <c r="G8" s="114">
        <v>36.7</v>
      </c>
      <c r="H8" s="114"/>
      <c r="I8" s="114"/>
      <c r="J8" s="114"/>
      <c r="K8" s="113">
        <f t="shared" si="0"/>
        <v>36.7</v>
      </c>
    </row>
    <row r="9" spans="2:11" ht="27" customHeight="1">
      <c r="B9" s="169">
        <v>41533</v>
      </c>
      <c r="C9" s="202" t="s">
        <v>217</v>
      </c>
      <c r="D9" s="202" t="s">
        <v>122</v>
      </c>
      <c r="E9" s="280" t="s">
        <v>224</v>
      </c>
      <c r="F9" s="114"/>
      <c r="G9" s="114"/>
      <c r="H9" s="114"/>
      <c r="I9" s="114"/>
      <c r="J9" s="114">
        <v>12</v>
      </c>
      <c r="K9" s="113">
        <f t="shared" si="0"/>
        <v>12</v>
      </c>
    </row>
    <row r="10" spans="2:11" ht="24.75" customHeight="1">
      <c r="B10" s="169">
        <v>41533</v>
      </c>
      <c r="C10" s="202" t="s">
        <v>206</v>
      </c>
      <c r="D10" s="202" t="s">
        <v>117</v>
      </c>
      <c r="E10" s="280" t="s">
        <v>224</v>
      </c>
      <c r="F10" s="114"/>
      <c r="G10" s="114">
        <v>45.5</v>
      </c>
      <c r="H10" s="114"/>
      <c r="I10" s="114"/>
      <c r="J10" s="114"/>
      <c r="K10" s="113">
        <f t="shared" si="0"/>
        <v>45.5</v>
      </c>
    </row>
    <row r="11" spans="2:11" ht="24.75" customHeight="1">
      <c r="B11" s="204">
        <v>41543</v>
      </c>
      <c r="C11" s="213" t="s">
        <v>206</v>
      </c>
      <c r="D11" s="213" t="s">
        <v>118</v>
      </c>
      <c r="E11" s="280" t="s">
        <v>225</v>
      </c>
      <c r="F11" s="114"/>
      <c r="G11" s="114">
        <v>18.35</v>
      </c>
      <c r="H11" s="114"/>
      <c r="I11" s="114"/>
      <c r="J11" s="114"/>
      <c r="K11" s="113">
        <f t="shared" si="0"/>
        <v>18.35</v>
      </c>
    </row>
    <row r="12" spans="2:11" ht="24.75" customHeight="1">
      <c r="B12" s="169">
        <v>41543</v>
      </c>
      <c r="C12" s="202" t="s">
        <v>212</v>
      </c>
      <c r="D12" s="202" t="s">
        <v>118</v>
      </c>
      <c r="E12" s="280" t="s">
        <v>225</v>
      </c>
      <c r="F12" s="114"/>
      <c r="G12" s="114">
        <v>60.75</v>
      </c>
      <c r="H12" s="114"/>
      <c r="I12" s="114"/>
      <c r="J12" s="114"/>
      <c r="K12" s="113">
        <f t="shared" si="0"/>
        <v>60.75</v>
      </c>
    </row>
    <row r="13" spans="2:11" ht="24.75" customHeight="1">
      <c r="B13" s="204">
        <v>41548</v>
      </c>
      <c r="C13" s="213" t="s">
        <v>206</v>
      </c>
      <c r="D13" s="213" t="s">
        <v>117</v>
      </c>
      <c r="E13" s="280" t="s">
        <v>209</v>
      </c>
      <c r="F13" s="114"/>
      <c r="G13" s="114">
        <v>121.5</v>
      </c>
      <c r="H13" s="114"/>
      <c r="I13" s="114"/>
      <c r="J13" s="114"/>
      <c r="K13" s="113">
        <f t="shared" si="0"/>
        <v>121.5</v>
      </c>
    </row>
    <row r="14" spans="2:11" ht="28.5" customHeight="1">
      <c r="B14" s="204">
        <v>41568</v>
      </c>
      <c r="C14" s="213" t="s">
        <v>217</v>
      </c>
      <c r="D14" s="213" t="s">
        <v>122</v>
      </c>
      <c r="E14" s="280" t="s">
        <v>231</v>
      </c>
      <c r="F14" s="114"/>
      <c r="G14" s="114"/>
      <c r="H14" s="114"/>
      <c r="I14" s="114"/>
      <c r="J14" s="114">
        <v>12</v>
      </c>
      <c r="K14" s="113">
        <f t="shared" si="0"/>
        <v>12</v>
      </c>
    </row>
    <row r="15" spans="2:11" ht="24.75" customHeight="1">
      <c r="B15" s="169">
        <v>41568</v>
      </c>
      <c r="C15" s="202" t="s">
        <v>206</v>
      </c>
      <c r="D15" s="202" t="s">
        <v>117</v>
      </c>
      <c r="E15" s="280" t="s">
        <v>226</v>
      </c>
      <c r="F15" s="114"/>
      <c r="G15" s="114">
        <v>62</v>
      </c>
      <c r="H15" s="114"/>
      <c r="I15" s="114"/>
      <c r="J15" s="114"/>
      <c r="K15" s="113">
        <f t="shared" si="0"/>
        <v>62</v>
      </c>
    </row>
    <row r="16" spans="2:11" ht="28.5" customHeight="1">
      <c r="B16" s="169">
        <v>41584</v>
      </c>
      <c r="C16" s="202" t="s">
        <v>217</v>
      </c>
      <c r="D16" s="202" t="s">
        <v>122</v>
      </c>
      <c r="E16" s="280" t="s">
        <v>210</v>
      </c>
      <c r="F16" s="114"/>
      <c r="G16" s="114"/>
      <c r="H16" s="114"/>
      <c r="I16" s="114"/>
      <c r="J16" s="114">
        <v>4</v>
      </c>
      <c r="K16" s="113">
        <f t="shared" si="0"/>
        <v>4</v>
      </c>
    </row>
    <row r="17" spans="2:11" ht="24.75" customHeight="1">
      <c r="B17" s="204">
        <v>41584</v>
      </c>
      <c r="C17" s="213" t="s">
        <v>206</v>
      </c>
      <c r="D17" s="213" t="s">
        <v>117</v>
      </c>
      <c r="E17" s="280" t="s">
        <v>210</v>
      </c>
      <c r="F17" s="114"/>
      <c r="G17" s="114">
        <v>53.75</v>
      </c>
      <c r="H17" s="114"/>
      <c r="I17" s="114"/>
      <c r="J17" s="114"/>
      <c r="K17" s="113">
        <f t="shared" si="0"/>
        <v>53.75</v>
      </c>
    </row>
    <row r="18" spans="2:11" ht="24.75" customHeight="1">
      <c r="B18" s="169">
        <v>41603</v>
      </c>
      <c r="C18" s="202" t="s">
        <v>206</v>
      </c>
      <c r="D18" s="202" t="s">
        <v>118</v>
      </c>
      <c r="E18" s="280" t="s">
        <v>211</v>
      </c>
      <c r="F18" s="114"/>
      <c r="G18" s="114">
        <v>27.25</v>
      </c>
      <c r="H18" s="114"/>
      <c r="I18" s="114"/>
      <c r="J18" s="114"/>
      <c r="K18" s="113">
        <f t="shared" si="0"/>
        <v>27.25</v>
      </c>
    </row>
    <row r="19" spans="2:11" ht="26.25" customHeight="1">
      <c r="B19" s="204">
        <v>41603</v>
      </c>
      <c r="C19" s="213" t="s">
        <v>212</v>
      </c>
      <c r="D19" s="213" t="s">
        <v>118</v>
      </c>
      <c r="E19" s="280" t="s">
        <v>211</v>
      </c>
      <c r="F19" s="114"/>
      <c r="G19" s="114">
        <v>60.75</v>
      </c>
      <c r="H19" s="114"/>
      <c r="I19" s="114"/>
      <c r="J19" s="114"/>
      <c r="K19" s="113">
        <f t="shared" si="0"/>
        <v>60.75</v>
      </c>
    </row>
    <row r="20" spans="2:11" ht="27" customHeight="1">
      <c r="B20" s="204">
        <v>41610</v>
      </c>
      <c r="C20" s="213" t="s">
        <v>217</v>
      </c>
      <c r="D20" s="213" t="s">
        <v>122</v>
      </c>
      <c r="E20" s="280" t="s">
        <v>232</v>
      </c>
      <c r="F20" s="114"/>
      <c r="G20" s="114"/>
      <c r="H20" s="114"/>
      <c r="I20" s="114"/>
      <c r="J20" s="114">
        <v>8</v>
      </c>
      <c r="K20" s="113">
        <f t="shared" si="0"/>
        <v>8</v>
      </c>
    </row>
    <row r="21" spans="2:11" ht="24.75" customHeight="1">
      <c r="B21" s="169">
        <v>41610</v>
      </c>
      <c r="C21" s="202" t="s">
        <v>213</v>
      </c>
      <c r="D21" s="202" t="s">
        <v>117</v>
      </c>
      <c r="E21" s="280" t="s">
        <v>227</v>
      </c>
      <c r="F21" s="114"/>
      <c r="G21" s="114">
        <v>74.5</v>
      </c>
      <c r="H21" s="114"/>
      <c r="I21" s="114"/>
      <c r="J21" s="114"/>
      <c r="K21" s="113">
        <f t="shared" si="0"/>
        <v>74.5</v>
      </c>
    </row>
    <row r="22" spans="2:11" ht="24.75" customHeight="1">
      <c r="B22" s="204">
        <v>41666</v>
      </c>
      <c r="C22" s="213" t="s">
        <v>206</v>
      </c>
      <c r="D22" s="213" t="s">
        <v>117</v>
      </c>
      <c r="E22" s="280" t="s">
        <v>228</v>
      </c>
      <c r="F22" s="114"/>
      <c r="G22" s="114">
        <v>79.95</v>
      </c>
      <c r="H22" s="114"/>
      <c r="I22" s="114"/>
      <c r="J22" s="114"/>
      <c r="K22" s="113">
        <f t="shared" si="0"/>
        <v>79.95</v>
      </c>
    </row>
    <row r="23" spans="2:11" ht="24.75" customHeight="1">
      <c r="B23" s="169">
        <v>41689</v>
      </c>
      <c r="C23" s="202" t="s">
        <v>206</v>
      </c>
      <c r="D23" s="202" t="s">
        <v>117</v>
      </c>
      <c r="E23" s="280" t="s">
        <v>229</v>
      </c>
      <c r="F23" s="114"/>
      <c r="G23" s="114">
        <v>121.5</v>
      </c>
      <c r="H23" s="114"/>
      <c r="I23" s="114"/>
      <c r="J23" s="114"/>
      <c r="K23" s="113">
        <f t="shared" si="0"/>
        <v>121.5</v>
      </c>
    </row>
    <row r="24" spans="2:11" ht="33" customHeight="1">
      <c r="B24" s="169">
        <v>41695</v>
      </c>
      <c r="C24" s="202" t="s">
        <v>217</v>
      </c>
      <c r="D24" s="202" t="s">
        <v>122</v>
      </c>
      <c r="E24" s="280" t="s">
        <v>214</v>
      </c>
      <c r="F24" s="114"/>
      <c r="G24" s="114"/>
      <c r="H24" s="114"/>
      <c r="I24" s="114"/>
      <c r="J24" s="114">
        <v>12</v>
      </c>
      <c r="K24" s="113">
        <f t="shared" si="0"/>
        <v>12</v>
      </c>
    </row>
    <row r="25" spans="2:11" ht="19.5" customHeight="1">
      <c r="B25" s="204">
        <v>41695</v>
      </c>
      <c r="C25" s="213" t="s">
        <v>206</v>
      </c>
      <c r="D25" s="213" t="s">
        <v>117</v>
      </c>
      <c r="E25" s="280" t="s">
        <v>214</v>
      </c>
      <c r="F25" s="114"/>
      <c r="G25" s="114">
        <v>58.25</v>
      </c>
      <c r="H25" s="114"/>
      <c r="I25" s="114"/>
      <c r="J25" s="114"/>
      <c r="K25" s="113">
        <f t="shared" si="0"/>
        <v>58.25</v>
      </c>
    </row>
    <row r="26" spans="2:11" ht="30.75" customHeight="1">
      <c r="B26" s="204">
        <v>41722</v>
      </c>
      <c r="C26" s="213" t="s">
        <v>217</v>
      </c>
      <c r="D26" s="213" t="s">
        <v>122</v>
      </c>
      <c r="E26" s="280" t="s">
        <v>168</v>
      </c>
      <c r="F26" s="114"/>
      <c r="G26" s="114"/>
      <c r="H26" s="114"/>
      <c r="I26" s="114"/>
      <c r="J26" s="114">
        <v>8</v>
      </c>
      <c r="K26" s="113">
        <f t="shared" si="0"/>
        <v>8</v>
      </c>
    </row>
    <row r="27" spans="2:11" ht="33" customHeight="1">
      <c r="B27" s="169">
        <v>41722</v>
      </c>
      <c r="C27" s="202" t="s">
        <v>206</v>
      </c>
      <c r="D27" s="202" t="s">
        <v>117</v>
      </c>
      <c r="E27" s="280" t="s">
        <v>215</v>
      </c>
      <c r="F27" s="114"/>
      <c r="G27" s="114">
        <v>50.35</v>
      </c>
      <c r="H27" s="114"/>
      <c r="I27" s="114"/>
      <c r="J27" s="114"/>
      <c r="K27" s="113">
        <f t="shared" si="0"/>
        <v>50.35</v>
      </c>
    </row>
    <row r="28" spans="2:11" ht="28.5" customHeight="1">
      <c r="B28" s="169">
        <v>41757</v>
      </c>
      <c r="C28" s="202" t="s">
        <v>218</v>
      </c>
      <c r="D28" s="202" t="s">
        <v>122</v>
      </c>
      <c r="E28" s="280" t="s">
        <v>168</v>
      </c>
      <c r="F28" s="114"/>
      <c r="G28" s="114"/>
      <c r="H28" s="114"/>
      <c r="I28" s="114"/>
      <c r="J28" s="114">
        <v>21.8</v>
      </c>
      <c r="K28" s="113">
        <f t="shared" si="0"/>
        <v>21.8</v>
      </c>
    </row>
    <row r="29" spans="2:11" ht="28.5" customHeight="1">
      <c r="B29" s="169">
        <v>41757</v>
      </c>
      <c r="C29" s="202" t="s">
        <v>233</v>
      </c>
      <c r="D29" s="202" t="s">
        <v>117</v>
      </c>
      <c r="E29" s="280" t="s">
        <v>234</v>
      </c>
      <c r="F29" s="114">
        <v>171.99</v>
      </c>
      <c r="G29" s="114"/>
      <c r="H29" s="114"/>
      <c r="I29" s="114"/>
      <c r="J29" s="114"/>
      <c r="K29" s="113">
        <f t="shared" si="0"/>
        <v>171.99</v>
      </c>
    </row>
    <row r="30" spans="2:11" ht="38.25">
      <c r="B30" s="204">
        <v>41757</v>
      </c>
      <c r="C30" s="213" t="s">
        <v>260</v>
      </c>
      <c r="D30" s="213" t="s">
        <v>118</v>
      </c>
      <c r="E30" s="280" t="s">
        <v>215</v>
      </c>
      <c r="F30" s="114"/>
      <c r="G30" s="114"/>
      <c r="H30" s="114">
        <v>21.8</v>
      </c>
      <c r="I30" s="114"/>
      <c r="J30" s="114"/>
      <c r="K30" s="113">
        <f t="shared" si="0"/>
        <v>21.8</v>
      </c>
    </row>
    <row r="31" spans="2:11" ht="28.5" customHeight="1">
      <c r="B31" s="204">
        <v>41778</v>
      </c>
      <c r="C31" s="213" t="s">
        <v>206</v>
      </c>
      <c r="D31" s="213" t="s">
        <v>117</v>
      </c>
      <c r="E31" s="280" t="s">
        <v>230</v>
      </c>
      <c r="F31" s="114"/>
      <c r="G31" s="114">
        <v>62.6</v>
      </c>
      <c r="H31" s="114"/>
      <c r="I31" s="114"/>
      <c r="J31" s="114"/>
      <c r="K31" s="113">
        <f t="shared" si="0"/>
        <v>62.6</v>
      </c>
    </row>
    <row r="32" spans="2:11" ht="28.5" customHeight="1">
      <c r="B32" s="204">
        <v>41778</v>
      </c>
      <c r="C32" s="213" t="s">
        <v>258</v>
      </c>
      <c r="D32" s="213" t="s">
        <v>118</v>
      </c>
      <c r="E32" s="280" t="s">
        <v>259</v>
      </c>
      <c r="F32" s="114"/>
      <c r="G32" s="114"/>
      <c r="H32" s="114">
        <v>35</v>
      </c>
      <c r="I32" s="114"/>
      <c r="J32" s="114"/>
      <c r="K32" s="113">
        <f t="shared" si="0"/>
        <v>35</v>
      </c>
    </row>
    <row r="33" spans="2:11" ht="28.5" customHeight="1">
      <c r="B33" s="204">
        <v>41813</v>
      </c>
      <c r="C33" s="213" t="s">
        <v>217</v>
      </c>
      <c r="D33" s="213" t="s">
        <v>122</v>
      </c>
      <c r="E33" s="280" t="s">
        <v>230</v>
      </c>
      <c r="F33" s="114"/>
      <c r="G33" s="114"/>
      <c r="H33" s="114"/>
      <c r="I33" s="114"/>
      <c r="J33" s="114">
        <v>8</v>
      </c>
      <c r="K33" s="113">
        <f t="shared" si="0"/>
        <v>8</v>
      </c>
    </row>
    <row r="34" spans="2:11" ht="28.5" customHeight="1">
      <c r="B34" s="169">
        <v>41813</v>
      </c>
      <c r="C34" s="202" t="s">
        <v>206</v>
      </c>
      <c r="D34" s="202" t="s">
        <v>117</v>
      </c>
      <c r="E34" s="280" t="s">
        <v>230</v>
      </c>
      <c r="F34" s="114"/>
      <c r="G34" s="114">
        <v>76.7</v>
      </c>
      <c r="H34" s="114"/>
      <c r="I34" s="114"/>
      <c r="J34" s="114"/>
      <c r="K34" s="113">
        <f t="shared" si="0"/>
        <v>76.7</v>
      </c>
    </row>
    <row r="35" spans="2:11" ht="27.75" customHeight="1">
      <c r="B35" s="169">
        <v>41879</v>
      </c>
      <c r="C35" s="202" t="s">
        <v>216</v>
      </c>
      <c r="D35" s="202" t="s">
        <v>118</v>
      </c>
      <c r="E35" s="280" t="s">
        <v>215</v>
      </c>
      <c r="F35" s="114"/>
      <c r="G35" s="114"/>
      <c r="H35" s="114">
        <v>23</v>
      </c>
      <c r="I35" s="114"/>
      <c r="J35" s="114"/>
      <c r="K35" s="113">
        <f t="shared" si="0"/>
        <v>23</v>
      </c>
    </row>
    <row r="36" spans="2:11" ht="12.75">
      <c r="B36" s="211"/>
      <c r="C36" s="220"/>
      <c r="D36" s="220"/>
      <c r="E36" s="218"/>
      <c r="F36" s="124">
        <f aca="true" t="shared" si="1" ref="F36:K36">SUM(F7:F35)</f>
        <v>171.99</v>
      </c>
      <c r="G36" s="124">
        <f t="shared" si="1"/>
        <v>1054.95</v>
      </c>
      <c r="H36" s="124">
        <f t="shared" si="1"/>
        <v>79.8</v>
      </c>
      <c r="I36" s="124">
        <f t="shared" si="1"/>
        <v>0</v>
      </c>
      <c r="J36" s="124">
        <f t="shared" si="1"/>
        <v>85.8</v>
      </c>
      <c r="K36" s="183">
        <f t="shared" si="1"/>
        <v>1392.54</v>
      </c>
    </row>
    <row r="37" spans="2:11" ht="13.5" thickBot="1">
      <c r="B37" s="212"/>
      <c r="C37" s="223"/>
      <c r="D37" s="223"/>
      <c r="E37" s="217"/>
      <c r="F37" s="22"/>
      <c r="G37" s="20"/>
      <c r="H37" s="20"/>
      <c r="I37" s="23"/>
      <c r="J37" s="20"/>
      <c r="K37" s="24"/>
    </row>
    <row r="39" ht="12.75">
      <c r="B39" s="1" t="s">
        <v>84</v>
      </c>
    </row>
  </sheetData>
  <sheetProtection/>
  <mergeCells count="1">
    <mergeCell ref="F5:I5"/>
  </mergeCells>
  <conditionalFormatting sqref="B8:D9 B12:D12 B15:D15 B21:D22 B25:D25 B29:D30 B32:D33 F8:J9 F12:J12 F15:J15 F21:J22 F25:J25 F29:J30 F32:J33 F17:J18 B17:D18 K7:K35">
    <cfRule type="expression" priority="10" dxfId="0">
      <formula>MOD(ROW(),2)=1</formula>
    </cfRule>
  </conditionalFormatting>
  <conditionalFormatting sqref="B7:D7 B10:D11 B13:D14 B16:D16 B19:D20 B23:D24 B28:D28 B31:D31 B34:D35 F7:J7 F10:J11 F13:J14 F16:J16 F19:J20 F23:J24 F28:J28 F31:J31 F34:J35">
    <cfRule type="expression" priority="9" dxfId="0">
      <formula>MOD(ROW(),2)=1</formula>
    </cfRule>
  </conditionalFormatting>
  <conditionalFormatting sqref="E7 E10:E11 E13:E14 E16 E19:E20 E28 E31 E34:E35">
    <cfRule type="expression" priority="7" dxfId="0">
      <formula>MOD(ROW(),2)=1</formula>
    </cfRule>
  </conditionalFormatting>
  <conditionalFormatting sqref="E8:E9 E12 E15 E21:E22 E25 E29:E30 E32:E33 E17:E18">
    <cfRule type="expression" priority="8" dxfId="0">
      <formula>MOD(ROW(),2)=1</formula>
    </cfRule>
  </conditionalFormatting>
  <conditionalFormatting sqref="E23">
    <cfRule type="expression" priority="6" dxfId="0">
      <formula>MOD(ROW(),2)=1</formula>
    </cfRule>
  </conditionalFormatting>
  <conditionalFormatting sqref="E24">
    <cfRule type="expression" priority="5" dxfId="0">
      <formula>MOD(ROW(),2)=1</formula>
    </cfRule>
  </conditionalFormatting>
  <conditionalFormatting sqref="B27:D27 F27:J27">
    <cfRule type="expression" priority="4" dxfId="0">
      <formula>MOD(ROW(),2)=1</formula>
    </cfRule>
  </conditionalFormatting>
  <conditionalFormatting sqref="B26:D26 F26:J26">
    <cfRule type="expression" priority="3" dxfId="0">
      <formula>MOD(ROW(),2)=1</formula>
    </cfRule>
  </conditionalFormatting>
  <conditionalFormatting sqref="E27">
    <cfRule type="expression" priority="2" dxfId="0">
      <formula>MOD(ROW(),2)=1</formula>
    </cfRule>
  </conditionalFormatting>
  <conditionalFormatting sqref="E26">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8" bottom="0.56" header="0.5" footer="0.5"/>
  <pageSetup fitToHeight="1"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30" t="s">
        <v>54</v>
      </c>
    </row>
    <row r="6" spans="2:10" s="4" customFormat="1" ht="25.5" customHeight="1">
      <c r="B6" s="5"/>
      <c r="C6" s="12"/>
      <c r="D6" s="6"/>
      <c r="E6" s="7" t="s">
        <v>48</v>
      </c>
      <c r="F6" s="9" t="s">
        <v>49</v>
      </c>
      <c r="G6" s="9" t="s">
        <v>91</v>
      </c>
      <c r="H6" s="57" t="s">
        <v>1</v>
      </c>
      <c r="I6" s="12" t="s">
        <v>52</v>
      </c>
      <c r="J6" s="31" t="s">
        <v>55</v>
      </c>
    </row>
    <row r="7" spans="2:10" ht="12.75">
      <c r="B7" s="105"/>
      <c r="C7" s="184"/>
      <c r="D7" s="172"/>
      <c r="E7" s="114"/>
      <c r="F7" s="135"/>
      <c r="G7" s="135"/>
      <c r="H7" s="114"/>
      <c r="I7" s="171"/>
      <c r="J7" s="113">
        <f>SUM(E7:I7)</f>
        <v>0</v>
      </c>
    </row>
    <row r="8" spans="2:10" ht="12.75">
      <c r="B8" s="185"/>
      <c r="C8" s="186"/>
      <c r="D8" s="187"/>
      <c r="E8" s="177"/>
      <c r="F8" s="188"/>
      <c r="G8" s="188"/>
      <c r="H8" s="177"/>
      <c r="I8" s="189"/>
      <c r="J8" s="178">
        <f>SUM(E8:I8)</f>
        <v>0</v>
      </c>
    </row>
    <row r="9" spans="2:10" ht="12.75">
      <c r="B9" s="27"/>
      <c r="C9" s="28"/>
      <c r="D9" s="29"/>
      <c r="E9" s="125">
        <f aca="true" t="shared" si="0" ref="E9:J9">SUM(E7:E8)</f>
        <v>0</v>
      </c>
      <c r="F9" s="125">
        <f t="shared" si="0"/>
        <v>0</v>
      </c>
      <c r="G9" s="125">
        <f t="shared" si="0"/>
        <v>0</v>
      </c>
      <c r="H9" s="125">
        <f t="shared" si="0"/>
        <v>0</v>
      </c>
      <c r="I9" s="125">
        <f t="shared" si="0"/>
        <v>0</v>
      </c>
      <c r="J9" s="183">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67</v>
      </c>
      <c r="E2" s="39" t="s">
        <v>58</v>
      </c>
      <c r="F2" s="40"/>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30" t="s">
        <v>54</v>
      </c>
    </row>
    <row r="6" spans="2:10" s="4" customFormat="1" ht="27.75" customHeight="1">
      <c r="B6" s="5"/>
      <c r="C6" s="12"/>
      <c r="D6" s="6"/>
      <c r="E6" s="7" t="s">
        <v>48</v>
      </c>
      <c r="F6" s="9" t="s">
        <v>49</v>
      </c>
      <c r="G6" s="9" t="s">
        <v>91</v>
      </c>
      <c r="H6" s="57" t="s">
        <v>1</v>
      </c>
      <c r="I6" s="12" t="s">
        <v>52</v>
      </c>
      <c r="J6" s="31" t="s">
        <v>55</v>
      </c>
    </row>
    <row r="7" spans="2:10" ht="12.75">
      <c r="B7" s="139"/>
      <c r="C7" s="173"/>
      <c r="D7" s="173"/>
      <c r="E7" s="119"/>
      <c r="F7" s="174"/>
      <c r="G7" s="154"/>
      <c r="H7" s="154"/>
      <c r="I7" s="174"/>
      <c r="J7" s="113">
        <f>SUM(E7:I7)</f>
        <v>0</v>
      </c>
    </row>
    <row r="8" spans="2:10" ht="12.75">
      <c r="B8" s="181"/>
      <c r="C8" s="190"/>
      <c r="D8" s="191"/>
      <c r="E8" s="179"/>
      <c r="F8" s="192"/>
      <c r="G8" s="179"/>
      <c r="H8" s="193"/>
      <c r="I8" s="194"/>
      <c r="J8" s="178">
        <f>SUM(E8:I8)</f>
        <v>0</v>
      </c>
    </row>
    <row r="9" spans="2:10" ht="14.25" customHeight="1">
      <c r="B9" s="106"/>
      <c r="C9" s="118"/>
      <c r="D9" s="107"/>
      <c r="E9" s="125">
        <f aca="true" t="shared" si="0" ref="E9:J9">SUM(E7:E8)</f>
        <v>0</v>
      </c>
      <c r="F9" s="128">
        <f t="shared" si="0"/>
        <v>0</v>
      </c>
      <c r="G9" s="128">
        <f t="shared" si="0"/>
        <v>0</v>
      </c>
      <c r="H9" s="129">
        <f t="shared" si="0"/>
        <v>0</v>
      </c>
      <c r="I9" s="128">
        <f t="shared" si="0"/>
        <v>0</v>
      </c>
      <c r="J9" s="183">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E28" sqref="E28"/>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8" width="11.8515625" style="1" customWidth="1"/>
    <col min="9" max="9" width="11.7109375" style="1" customWidth="1"/>
    <col min="10" max="11" width="11.421875" style="1" customWidth="1"/>
    <col min="12" max="16384" width="9.140625" style="1" customWidth="1"/>
  </cols>
  <sheetData>
    <row r="1" ht="12.75">
      <c r="B1" s="2" t="s">
        <v>42</v>
      </c>
    </row>
    <row r="2" spans="2:7" ht="12.75">
      <c r="B2" s="3" t="s">
        <v>43</v>
      </c>
      <c r="E2" s="38" t="s">
        <v>93</v>
      </c>
      <c r="F2" s="39" t="s">
        <v>58</v>
      </c>
      <c r="G2" s="40"/>
    </row>
    <row r="3" spans="2:7" ht="12.75">
      <c r="B3" s="2" t="s">
        <v>44</v>
      </c>
      <c r="E3" s="3" t="str">
        <f>'Price R'!E3</f>
        <v>2014-15</v>
      </c>
      <c r="F3" s="3" t="str">
        <f>'Price R'!F3</f>
        <v>Quarter 2</v>
      </c>
      <c r="G3" s="3" t="str">
        <f>'Price R'!G3</f>
        <v>1 July - 30 September 2014</v>
      </c>
    </row>
    <row r="4" ht="13.5" thickBot="1"/>
    <row r="5" spans="2:11" ht="38.25">
      <c r="B5" s="26" t="s">
        <v>45</v>
      </c>
      <c r="C5" s="25" t="s">
        <v>114</v>
      </c>
      <c r="D5" s="222" t="s">
        <v>115</v>
      </c>
      <c r="E5" s="10" t="s">
        <v>47</v>
      </c>
      <c r="F5" s="314" t="s">
        <v>51</v>
      </c>
      <c r="G5" s="315"/>
      <c r="H5" s="315"/>
      <c r="I5" s="316"/>
      <c r="J5" s="238" t="s">
        <v>50</v>
      </c>
      <c r="K5" s="282" t="s">
        <v>54</v>
      </c>
    </row>
    <row r="6" spans="2:11" s="4" customFormat="1" ht="38.25">
      <c r="B6" s="5"/>
      <c r="C6" s="94"/>
      <c r="D6" s="94"/>
      <c r="E6" s="6"/>
      <c r="F6" s="7" t="s">
        <v>48</v>
      </c>
      <c r="G6" s="9" t="s">
        <v>49</v>
      </c>
      <c r="H6" s="9" t="s">
        <v>91</v>
      </c>
      <c r="I6" s="200" t="s">
        <v>1</v>
      </c>
      <c r="J6" s="241" t="s">
        <v>52</v>
      </c>
      <c r="K6" s="31" t="s">
        <v>55</v>
      </c>
    </row>
    <row r="7" spans="2:11" s="4" customFormat="1" ht="12.75">
      <c r="B7" s="216"/>
      <c r="C7" s="202"/>
      <c r="D7" s="202"/>
      <c r="E7" s="279"/>
      <c r="F7" s="114"/>
      <c r="G7" s="135"/>
      <c r="H7" s="199"/>
      <c r="I7" s="114"/>
      <c r="J7" s="182"/>
      <c r="K7" s="113">
        <f>SUM(F7:J7)</f>
        <v>0</v>
      </c>
    </row>
    <row r="8" spans="2:11" s="4" customFormat="1" ht="12.75">
      <c r="B8" s="221"/>
      <c r="C8" s="213"/>
      <c r="D8" s="213"/>
      <c r="E8" s="280"/>
      <c r="F8" s="205"/>
      <c r="G8" s="235"/>
      <c r="H8" s="236"/>
      <c r="I8" s="205"/>
      <c r="J8" s="207"/>
      <c r="K8" s="113">
        <f>SUM(F8:J8)</f>
        <v>0</v>
      </c>
    </row>
    <row r="9" spans="2:11" ht="12.75">
      <c r="B9" s="106"/>
      <c r="C9" s="118"/>
      <c r="D9" s="118"/>
      <c r="E9" s="107"/>
      <c r="F9" s="124">
        <f aca="true" t="shared" si="0" ref="F9:K9">SUM(F7:F8)</f>
        <v>0</v>
      </c>
      <c r="G9" s="124">
        <f t="shared" si="0"/>
        <v>0</v>
      </c>
      <c r="H9" s="124">
        <f t="shared" si="0"/>
        <v>0</v>
      </c>
      <c r="I9" s="124">
        <f t="shared" si="0"/>
        <v>0</v>
      </c>
      <c r="J9" s="127">
        <f t="shared" si="0"/>
        <v>0</v>
      </c>
      <c r="K9" s="183">
        <f t="shared" si="0"/>
        <v>0</v>
      </c>
    </row>
    <row r="10" spans="2:11" ht="13.5" thickBot="1">
      <c r="B10" s="19"/>
      <c r="C10" s="20"/>
      <c r="D10" s="20"/>
      <c r="E10" s="21"/>
      <c r="F10" s="22"/>
      <c r="G10" s="20"/>
      <c r="H10" s="20"/>
      <c r="I10" s="23"/>
      <c r="J10" s="20"/>
      <c r="K10" s="24"/>
    </row>
    <row r="12" ht="12.75">
      <c r="B12" s="1" t="s">
        <v>84</v>
      </c>
    </row>
  </sheetData>
  <sheetProtection/>
  <mergeCells count="1">
    <mergeCell ref="F5:I5"/>
  </mergeCells>
  <conditionalFormatting sqref="B7:K8">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66</v>
      </c>
      <c r="E2" s="74" t="s">
        <v>58</v>
      </c>
      <c r="F2" s="40"/>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86" t="s">
        <v>54</v>
      </c>
    </row>
    <row r="6" spans="2:10" s="4" customFormat="1" ht="25.5">
      <c r="B6" s="5"/>
      <c r="C6" s="12"/>
      <c r="D6" s="6"/>
      <c r="E6" s="7" t="s">
        <v>48</v>
      </c>
      <c r="F6" s="9" t="s">
        <v>49</v>
      </c>
      <c r="G6" s="9" t="s">
        <v>91</v>
      </c>
      <c r="H6" s="57" t="s">
        <v>1</v>
      </c>
      <c r="I6" s="12" t="s">
        <v>52</v>
      </c>
      <c r="J6" s="87" t="s">
        <v>55</v>
      </c>
    </row>
    <row r="7" spans="2:10" s="4" customFormat="1" ht="12.75">
      <c r="B7" s="78"/>
      <c r="C7" s="76"/>
      <c r="D7" s="77"/>
      <c r="E7" s="79"/>
      <c r="F7" s="80"/>
      <c r="G7" s="80"/>
      <c r="H7" s="81"/>
      <c r="I7" s="88"/>
      <c r="J7" s="84"/>
    </row>
    <row r="8" spans="2:10" ht="12.75" customHeight="1">
      <c r="B8" s="102"/>
      <c r="C8" s="103"/>
      <c r="D8" s="104"/>
      <c r="E8" s="82"/>
      <c r="F8" s="98"/>
      <c r="G8" s="99"/>
      <c r="H8" s="96"/>
      <c r="I8" s="97"/>
      <c r="J8" s="100">
        <f>SUM(E8:H8)</f>
        <v>0</v>
      </c>
    </row>
    <row r="9" spans="2:10" ht="12.75">
      <c r="B9" s="27"/>
      <c r="C9" s="28"/>
      <c r="D9" s="29"/>
      <c r="E9" s="101">
        <f aca="true" t="shared" si="0" ref="E9:J9">SUM(E8:E8)</f>
        <v>0</v>
      </c>
      <c r="F9" s="101">
        <f t="shared" si="0"/>
        <v>0</v>
      </c>
      <c r="G9" s="101">
        <f t="shared" si="0"/>
        <v>0</v>
      </c>
      <c r="H9" s="101">
        <f t="shared" si="0"/>
        <v>0</v>
      </c>
      <c r="I9" s="101">
        <f t="shared" si="0"/>
        <v>0</v>
      </c>
      <c r="J9" s="95">
        <f t="shared" si="0"/>
        <v>0</v>
      </c>
    </row>
    <row r="10" spans="2:10" ht="13.5" thickBot="1">
      <c r="B10" s="19"/>
      <c r="C10" s="20"/>
      <c r="D10" s="21"/>
      <c r="E10" s="22"/>
      <c r="F10" s="20"/>
      <c r="G10" s="20"/>
      <c r="H10" s="23"/>
      <c r="I10" s="20"/>
      <c r="J10" s="85"/>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K15"/>
  <sheetViews>
    <sheetView zoomScalePageLayoutView="0" workbookViewId="0" topLeftCell="A1">
      <selection activeCell="E17" sqref="E17"/>
    </sheetView>
  </sheetViews>
  <sheetFormatPr defaultColWidth="9.140625" defaultRowHeight="12.75"/>
  <cols>
    <col min="1" max="1" width="1.421875" style="1" customWidth="1"/>
    <col min="2" max="2" width="11.421875" style="1" customWidth="1"/>
    <col min="3" max="3" width="15.28125" style="1" customWidth="1"/>
    <col min="4" max="4" width="14.28125" style="1" customWidth="1"/>
    <col min="5" max="5" width="50.8515625" style="1" bestFit="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99</v>
      </c>
      <c r="F2" s="39" t="s">
        <v>58</v>
      </c>
      <c r="G2" s="40"/>
    </row>
    <row r="3" spans="2:7" ht="12.75">
      <c r="B3" s="2" t="s">
        <v>44</v>
      </c>
      <c r="E3" s="3" t="str">
        <f>'Price R'!E3</f>
        <v>2014-15</v>
      </c>
      <c r="F3" s="3" t="str">
        <f>'Price R'!F3</f>
        <v>Quarter 2</v>
      </c>
      <c r="G3" s="3" t="str">
        <f>'Price R'!G3</f>
        <v>1 July - 30 September 2014</v>
      </c>
    </row>
    <row r="4" ht="13.5" thickBot="1"/>
    <row r="5" spans="2:11" ht="38.25" customHeight="1">
      <c r="B5" s="237" t="s">
        <v>45</v>
      </c>
      <c r="C5" s="25" t="s">
        <v>114</v>
      </c>
      <c r="D5" s="222" t="s">
        <v>261</v>
      </c>
      <c r="E5" s="239" t="s">
        <v>47</v>
      </c>
      <c r="F5" s="345" t="s">
        <v>51</v>
      </c>
      <c r="G5" s="346"/>
      <c r="H5" s="346"/>
      <c r="I5" s="347"/>
      <c r="J5" s="238" t="s">
        <v>50</v>
      </c>
      <c r="K5" s="282" t="s">
        <v>54</v>
      </c>
    </row>
    <row r="6" spans="2:11" s="4" customFormat="1" ht="38.25">
      <c r="B6" s="240"/>
      <c r="C6" s="94"/>
      <c r="D6" s="94"/>
      <c r="E6" s="242"/>
      <c r="F6" s="243" t="s">
        <v>48</v>
      </c>
      <c r="G6" s="244" t="s">
        <v>49</v>
      </c>
      <c r="H6" s="244" t="s">
        <v>91</v>
      </c>
      <c r="I6" s="245" t="s">
        <v>1</v>
      </c>
      <c r="J6" s="241" t="s">
        <v>52</v>
      </c>
      <c r="K6" s="31" t="s">
        <v>55</v>
      </c>
    </row>
    <row r="7" spans="2:11" s="4" customFormat="1" ht="27.75" customHeight="1">
      <c r="B7" s="204">
        <v>41813</v>
      </c>
      <c r="C7" s="213" t="s">
        <v>120</v>
      </c>
      <c r="D7" s="213" t="s">
        <v>222</v>
      </c>
      <c r="E7" s="280" t="s">
        <v>262</v>
      </c>
      <c r="F7" s="114"/>
      <c r="G7" s="114"/>
      <c r="H7" s="114"/>
      <c r="I7" s="114">
        <v>102.21</v>
      </c>
      <c r="J7" s="114"/>
      <c r="K7" s="113">
        <f>SUM(F7:J7)</f>
        <v>102.21</v>
      </c>
    </row>
    <row r="8" spans="2:11" s="208" customFormat="1" ht="30" customHeight="1">
      <c r="B8" s="169">
        <v>41841</v>
      </c>
      <c r="C8" s="202" t="s">
        <v>120</v>
      </c>
      <c r="D8" s="202" t="s">
        <v>222</v>
      </c>
      <c r="E8" s="280" t="s">
        <v>263</v>
      </c>
      <c r="F8" s="114"/>
      <c r="G8" s="114"/>
      <c r="H8" s="114"/>
      <c r="I8" s="114">
        <v>112.16</v>
      </c>
      <c r="J8" s="114"/>
      <c r="K8" s="113">
        <f>SUM(F8:J8)</f>
        <v>112.16</v>
      </c>
    </row>
    <row r="9" spans="2:11" s="4" customFormat="1" ht="12.75">
      <c r="B9" s="317"/>
      <c r="C9" s="318"/>
      <c r="D9" s="318"/>
      <c r="E9" s="319"/>
      <c r="F9" s="125">
        <f aca="true" t="shared" si="0" ref="F9:K9">SUM(F7:F8)</f>
        <v>0</v>
      </c>
      <c r="G9" s="125">
        <f t="shared" si="0"/>
        <v>0</v>
      </c>
      <c r="H9" s="125">
        <f t="shared" si="0"/>
        <v>0</v>
      </c>
      <c r="I9" s="125">
        <f t="shared" si="0"/>
        <v>214.37</v>
      </c>
      <c r="J9" s="125">
        <f t="shared" si="0"/>
        <v>0</v>
      </c>
      <c r="K9" s="183">
        <f t="shared" si="0"/>
        <v>214.37</v>
      </c>
    </row>
    <row r="10" spans="2:11" s="4" customFormat="1" ht="13.5" thickBot="1">
      <c r="B10" s="320"/>
      <c r="C10" s="321"/>
      <c r="D10" s="321"/>
      <c r="E10" s="322"/>
      <c r="F10" s="22"/>
      <c r="G10" s="20"/>
      <c r="H10" s="20"/>
      <c r="I10" s="23"/>
      <c r="J10" s="20"/>
      <c r="K10" s="24"/>
    </row>
    <row r="11" spans="2:11" s="4" customFormat="1" ht="12.75">
      <c r="B11" s="1"/>
      <c r="C11" s="1"/>
      <c r="D11" s="1"/>
      <c r="E11" s="1"/>
      <c r="F11" s="1"/>
      <c r="G11" s="1"/>
      <c r="H11" s="1"/>
      <c r="I11" s="1"/>
      <c r="J11" s="1"/>
      <c r="K11" s="1"/>
    </row>
    <row r="12" spans="2:11" s="4" customFormat="1" ht="12.75">
      <c r="B12" s="1" t="s">
        <v>84</v>
      </c>
      <c r="C12" s="1"/>
      <c r="D12" s="1"/>
      <c r="E12" s="1"/>
      <c r="F12" s="1"/>
      <c r="G12" s="1"/>
      <c r="H12" s="1"/>
      <c r="I12" s="1"/>
      <c r="J12" s="1"/>
      <c r="K12" s="1"/>
    </row>
    <row r="13" spans="2:11" s="4" customFormat="1" ht="12.75">
      <c r="B13" s="1"/>
      <c r="C13" s="1"/>
      <c r="D13" s="1"/>
      <c r="E13" s="1"/>
      <c r="F13" s="1"/>
      <c r="G13" s="1"/>
      <c r="H13" s="1"/>
      <c r="I13" s="1"/>
      <c r="J13" s="1"/>
      <c r="K13" s="1"/>
    </row>
    <row r="14" spans="2:11" s="4" customFormat="1" ht="12.75">
      <c r="B14" s="1"/>
      <c r="C14" s="1"/>
      <c r="D14" s="1"/>
      <c r="E14" s="1"/>
      <c r="F14" s="1"/>
      <c r="G14" s="1"/>
      <c r="H14" s="1"/>
      <c r="I14" s="1"/>
      <c r="J14" s="1"/>
      <c r="K14" s="1"/>
    </row>
    <row r="15" spans="2:11" s="4" customFormat="1" ht="12.75">
      <c r="B15" s="1"/>
      <c r="C15" s="1"/>
      <c r="D15" s="1"/>
      <c r="E15" s="1"/>
      <c r="F15" s="1"/>
      <c r="G15" s="1"/>
      <c r="H15" s="1"/>
      <c r="I15" s="1"/>
      <c r="J15" s="1"/>
      <c r="K15" s="1"/>
    </row>
  </sheetData>
  <sheetProtection/>
  <mergeCells count="2">
    <mergeCell ref="F5:I5"/>
    <mergeCell ref="B9:E10"/>
  </mergeCells>
  <conditionalFormatting sqref="E8">
    <cfRule type="expression" priority="1" dxfId="0">
      <formula>MOD(ROW(),2)=1</formula>
    </cfRule>
  </conditionalFormatting>
  <conditionalFormatting sqref="B8:D8 F8:J8">
    <cfRule type="expression" priority="3" dxfId="0">
      <formula>MOD(ROW(),2)=1</formula>
    </cfRule>
  </conditionalFormatting>
  <conditionalFormatting sqref="E7">
    <cfRule type="expression" priority="2" dxfId="0">
      <formula>MOD(ROW(),2)=1</formula>
    </cfRule>
  </conditionalFormatting>
  <conditionalFormatting sqref="B7:D7 F7:J7 K7:K8">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6.00390625" style="1" customWidth="1"/>
    <col min="5" max="5" width="48.57421875" style="1" customWidth="1"/>
    <col min="6" max="8" width="11.140625" style="1" customWidth="1"/>
    <col min="9" max="11" width="11.00390625" style="1" customWidth="1"/>
    <col min="12" max="16384" width="9.140625" style="1" customWidth="1"/>
  </cols>
  <sheetData>
    <row r="1" ht="12.75">
      <c r="B1" s="2" t="s">
        <v>42</v>
      </c>
    </row>
    <row r="2" spans="2:7" ht="12.75">
      <c r="B2" s="3" t="s">
        <v>43</v>
      </c>
      <c r="E2" s="38" t="s">
        <v>150</v>
      </c>
      <c r="F2" s="39" t="s">
        <v>58</v>
      </c>
      <c r="G2" s="40"/>
    </row>
    <row r="3" spans="2:7" ht="12.75">
      <c r="B3" s="2" t="s">
        <v>44</v>
      </c>
      <c r="E3" s="3" t="str">
        <f>'Price R'!E3</f>
        <v>2014-15</v>
      </c>
      <c r="F3" s="3" t="str">
        <f>'Price R'!F3</f>
        <v>Quarter 2</v>
      </c>
      <c r="G3" s="3" t="str">
        <f>'Price R'!G3</f>
        <v>1 July - 30 September 2014</v>
      </c>
    </row>
    <row r="4" ht="13.5" thickBot="1"/>
    <row r="5" spans="2:11" ht="38.25">
      <c r="B5" s="26" t="s">
        <v>45</v>
      </c>
      <c r="C5" s="25" t="s">
        <v>114</v>
      </c>
      <c r="D5" s="222" t="s">
        <v>115</v>
      </c>
      <c r="E5" s="117" t="s">
        <v>47</v>
      </c>
      <c r="F5" s="314" t="s">
        <v>51</v>
      </c>
      <c r="G5" s="315"/>
      <c r="H5" s="315"/>
      <c r="I5" s="316"/>
      <c r="J5" s="238" t="s">
        <v>50</v>
      </c>
      <c r="K5" s="282" t="s">
        <v>54</v>
      </c>
    </row>
    <row r="6" spans="2:11" s="4" customFormat="1" ht="38.25">
      <c r="B6" s="5"/>
      <c r="C6" s="94"/>
      <c r="D6" s="94"/>
      <c r="E6" s="6"/>
      <c r="F6" s="7" t="s">
        <v>48</v>
      </c>
      <c r="G6" s="9" t="s">
        <v>49</v>
      </c>
      <c r="H6" s="9" t="s">
        <v>91</v>
      </c>
      <c r="I6" s="200" t="s">
        <v>1</v>
      </c>
      <c r="J6" s="241" t="s">
        <v>52</v>
      </c>
      <c r="K6" s="31" t="s">
        <v>55</v>
      </c>
    </row>
    <row r="7" spans="2:11" ht="12.75">
      <c r="B7" s="105"/>
      <c r="C7" s="283"/>
      <c r="D7" s="202"/>
      <c r="E7" s="253"/>
      <c r="F7" s="114"/>
      <c r="G7" s="195"/>
      <c r="H7" s="248"/>
      <c r="I7" s="119"/>
      <c r="J7" s="182"/>
      <c r="K7" s="113">
        <f>SUM(F7:J7)</f>
        <v>0</v>
      </c>
    </row>
    <row r="8" spans="2:11" ht="12.75">
      <c r="B8" s="105"/>
      <c r="C8" s="202"/>
      <c r="D8" s="202"/>
      <c r="E8" s="253"/>
      <c r="F8" s="114"/>
      <c r="G8" s="195"/>
      <c r="H8" s="248"/>
      <c r="I8" s="119"/>
      <c r="J8" s="182"/>
      <c r="K8" s="113">
        <f>SUM(F8:J8)</f>
        <v>0</v>
      </c>
    </row>
    <row r="9" spans="2:11" ht="12.75">
      <c r="B9" s="211"/>
      <c r="C9" s="220"/>
      <c r="D9" s="220"/>
      <c r="E9" s="246"/>
      <c r="F9" s="124">
        <f aca="true" t="shared" si="0" ref="F9:K9">SUM(F7:F8)</f>
        <v>0</v>
      </c>
      <c r="G9" s="124">
        <f t="shared" si="0"/>
        <v>0</v>
      </c>
      <c r="H9" s="124">
        <f t="shared" si="0"/>
        <v>0</v>
      </c>
      <c r="I9" s="124">
        <f t="shared" si="0"/>
        <v>0</v>
      </c>
      <c r="J9" s="124">
        <f t="shared" si="0"/>
        <v>0</v>
      </c>
      <c r="K9" s="183">
        <f t="shared" si="0"/>
        <v>0</v>
      </c>
    </row>
    <row r="10" spans="2:11" ht="13.5" thickBot="1">
      <c r="B10" s="212"/>
      <c r="C10" s="219"/>
      <c r="D10" s="219"/>
      <c r="E10" s="247"/>
      <c r="F10" s="22"/>
      <c r="G10" s="20"/>
      <c r="H10" s="20"/>
      <c r="I10" s="23"/>
      <c r="J10" s="20"/>
      <c r="K10" s="24"/>
    </row>
    <row r="12" ht="12.75">
      <c r="B12" s="1" t="s">
        <v>84</v>
      </c>
    </row>
  </sheetData>
  <sheetProtection/>
  <mergeCells count="1">
    <mergeCell ref="F5:I5"/>
  </mergeCells>
  <conditionalFormatting sqref="B7:K8">
    <cfRule type="expression" priority="5"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L20"/>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50.57421875" style="1" customWidth="1"/>
    <col min="6" max="8" width="11.8515625" style="1" customWidth="1"/>
    <col min="9" max="11" width="11.7109375" style="1" customWidth="1"/>
    <col min="12" max="16384" width="9.140625" style="1" customWidth="1"/>
  </cols>
  <sheetData>
    <row r="1" ht="12.75">
      <c r="B1" s="2" t="s">
        <v>42</v>
      </c>
    </row>
    <row r="2" spans="2:7" ht="12.75">
      <c r="B2" s="3" t="s">
        <v>43</v>
      </c>
      <c r="E2" s="38" t="s">
        <v>96</v>
      </c>
      <c r="F2" s="39" t="s">
        <v>58</v>
      </c>
      <c r="G2" s="40"/>
    </row>
    <row r="3" spans="2:7" ht="12.75">
      <c r="B3" s="2" t="s">
        <v>44</v>
      </c>
      <c r="E3" s="3" t="str">
        <f>'Price R'!E3</f>
        <v>2014-15</v>
      </c>
      <c r="F3" s="3" t="str">
        <f>'Price R'!F3</f>
        <v>Quarter 2</v>
      </c>
      <c r="G3" s="3" t="str">
        <f>'Price R'!G3</f>
        <v>1 July - 30 September 2014</v>
      </c>
    </row>
    <row r="4" spans="2:7" ht="13.5" thickBot="1">
      <c r="B4" s="2"/>
      <c r="E4" s="3"/>
      <c r="F4" s="3"/>
      <c r="G4" s="3"/>
    </row>
    <row r="5" spans="2:11" ht="38.25">
      <c r="B5" s="306" t="s">
        <v>45</v>
      </c>
      <c r="C5" s="301" t="s">
        <v>114</v>
      </c>
      <c r="D5" s="222" t="s">
        <v>115</v>
      </c>
      <c r="E5" s="10" t="s">
        <v>47</v>
      </c>
      <c r="F5" s="314" t="s">
        <v>51</v>
      </c>
      <c r="G5" s="315"/>
      <c r="H5" s="315"/>
      <c r="I5" s="316"/>
      <c r="J5" s="238" t="s">
        <v>50</v>
      </c>
      <c r="K5" s="282" t="s">
        <v>54</v>
      </c>
    </row>
    <row r="6" spans="2:11" ht="38.25">
      <c r="B6" s="307"/>
      <c r="C6" s="304"/>
      <c r="D6" s="94"/>
      <c r="E6" s="6"/>
      <c r="F6" s="7" t="s">
        <v>48</v>
      </c>
      <c r="G6" s="9" t="s">
        <v>49</v>
      </c>
      <c r="H6" s="9" t="s">
        <v>91</v>
      </c>
      <c r="I6" s="200" t="s">
        <v>1</v>
      </c>
      <c r="J6" s="241" t="s">
        <v>52</v>
      </c>
      <c r="K6" s="31" t="s">
        <v>55</v>
      </c>
    </row>
    <row r="7" spans="2:11" ht="12.75">
      <c r="B7" s="139"/>
      <c r="C7" s="305"/>
      <c r="D7" s="284"/>
      <c r="E7" s="285"/>
      <c r="F7" s="114"/>
      <c r="G7" s="114"/>
      <c r="H7" s="114"/>
      <c r="I7" s="114"/>
      <c r="J7" s="114"/>
      <c r="K7" s="113">
        <v>0</v>
      </c>
    </row>
    <row r="8" spans="2:11" ht="12.75">
      <c r="B8" s="308"/>
      <c r="C8" s="309"/>
      <c r="D8" s="309"/>
      <c r="E8" s="285"/>
      <c r="F8" s="303"/>
      <c r="G8" s="303"/>
      <c r="H8" s="303"/>
      <c r="I8" s="303"/>
      <c r="J8" s="114"/>
      <c r="K8" s="113">
        <v>0</v>
      </c>
    </row>
    <row r="9" spans="2:11" ht="12.75">
      <c r="B9" s="339"/>
      <c r="C9" s="340"/>
      <c r="D9" s="340"/>
      <c r="E9" s="341"/>
      <c r="F9" s="124">
        <f aca="true" t="shared" si="0" ref="F9:K9">SUM(F7:F7)</f>
        <v>0</v>
      </c>
      <c r="G9" s="124">
        <f t="shared" si="0"/>
        <v>0</v>
      </c>
      <c r="H9" s="124">
        <f t="shared" si="0"/>
        <v>0</v>
      </c>
      <c r="I9" s="124">
        <f t="shared" si="0"/>
        <v>0</v>
      </c>
      <c r="J9" s="127">
        <f t="shared" si="0"/>
        <v>0</v>
      </c>
      <c r="K9" s="183">
        <f t="shared" si="0"/>
        <v>0</v>
      </c>
    </row>
    <row r="10" spans="2:11" ht="13.5" thickBot="1">
      <c r="B10" s="342"/>
      <c r="C10" s="343"/>
      <c r="D10" s="343"/>
      <c r="E10" s="344"/>
      <c r="F10" s="22"/>
      <c r="G10" s="20"/>
      <c r="H10" s="20"/>
      <c r="I10" s="23"/>
      <c r="J10" s="20"/>
      <c r="K10" s="24"/>
    </row>
    <row r="11" spans="2:7" ht="12.75">
      <c r="B11" s="2"/>
      <c r="E11" s="3"/>
      <c r="F11" s="3"/>
      <c r="G11" s="3"/>
    </row>
    <row r="12" ht="12.75">
      <c r="B12" s="1" t="s">
        <v>84</v>
      </c>
    </row>
    <row r="14" ht="12.75">
      <c r="E14" s="250"/>
    </row>
    <row r="15" ht="15">
      <c r="E15" s="249"/>
    </row>
    <row r="19" spans="2:12" s="4" customFormat="1" ht="27.75" customHeight="1">
      <c r="B19" s="1"/>
      <c r="C19" s="1"/>
      <c r="D19" s="1"/>
      <c r="E19" s="1"/>
      <c r="F19" s="1"/>
      <c r="G19" s="1"/>
      <c r="H19" s="1"/>
      <c r="I19" s="1"/>
      <c r="J19" s="1"/>
      <c r="K19" s="1"/>
      <c r="L19" s="1"/>
    </row>
    <row r="20" spans="2:12" s="4" customFormat="1" ht="12.75">
      <c r="B20" s="1"/>
      <c r="C20" s="1"/>
      <c r="D20" s="1"/>
      <c r="E20" s="1"/>
      <c r="F20" s="1"/>
      <c r="G20" s="1"/>
      <c r="H20" s="1"/>
      <c r="I20" s="1"/>
      <c r="J20" s="1"/>
      <c r="K20" s="1"/>
      <c r="L20" s="1"/>
    </row>
  </sheetData>
  <sheetProtection/>
  <mergeCells count="2">
    <mergeCell ref="F5:I5"/>
    <mergeCell ref="B9:E10"/>
  </mergeCells>
  <conditionalFormatting sqref="B7:E8 K7:K8">
    <cfRule type="expression" priority="2" dxfId="0">
      <formula>MOD(ROW(),2)=1</formula>
    </cfRule>
  </conditionalFormatting>
  <conditionalFormatting sqref="F7:J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L5" sqref="L5"/>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110</v>
      </c>
    </row>
    <row r="3" ht="12.75">
      <c r="B3" s="2"/>
    </row>
    <row r="4" spans="2:3" ht="12.75">
      <c r="B4" s="2" t="str">
        <f>'Price R'!E3</f>
        <v>2014-15</v>
      </c>
      <c r="C4" s="2" t="str">
        <f>'Price R'!F3</f>
        <v>Quarter 2</v>
      </c>
    </row>
    <row r="5" spans="2:3" ht="12.75">
      <c r="B5" s="2" t="str">
        <f>'Price R'!G3</f>
        <v>1 July - 30 September 2014</v>
      </c>
      <c r="C5" s="2"/>
    </row>
    <row r="7" ht="12.75">
      <c r="B7" s="2" t="s">
        <v>83</v>
      </c>
    </row>
    <row r="9" spans="1:6" ht="12.75">
      <c r="A9" s="206"/>
      <c r="B9" s="292" t="s">
        <v>100</v>
      </c>
      <c r="C9" s="206" t="s">
        <v>95</v>
      </c>
      <c r="D9" s="206"/>
      <c r="E9" s="206"/>
      <c r="F9" s="206"/>
    </row>
    <row r="10" spans="1:6" ht="12.75">
      <c r="A10" s="206"/>
      <c r="B10" s="292" t="s">
        <v>111</v>
      </c>
      <c r="C10" s="293" t="s">
        <v>109</v>
      </c>
      <c r="D10" s="294"/>
      <c r="E10" s="206"/>
      <c r="F10" s="206"/>
    </row>
    <row r="11" spans="1:6" ht="12.75">
      <c r="A11" s="206"/>
      <c r="B11" s="292" t="s">
        <v>101</v>
      </c>
      <c r="C11" s="293" t="s">
        <v>109</v>
      </c>
      <c r="D11" s="294"/>
      <c r="E11" s="206"/>
      <c r="F11" s="206"/>
    </row>
    <row r="12" spans="1:6" ht="12.75">
      <c r="A12" s="206"/>
      <c r="B12" s="292" t="s">
        <v>152</v>
      </c>
      <c r="C12" s="293" t="s">
        <v>109</v>
      </c>
      <c r="D12" s="294"/>
      <c r="E12" s="206"/>
      <c r="F12" s="206"/>
    </row>
    <row r="13" spans="1:6" ht="12.75">
      <c r="A13" s="206"/>
      <c r="B13" s="292" t="s">
        <v>102</v>
      </c>
      <c r="C13" s="206" t="s">
        <v>151</v>
      </c>
      <c r="D13" s="206"/>
      <c r="E13" s="206"/>
      <c r="F13" s="206"/>
    </row>
    <row r="14" spans="1:6" ht="12.75">
      <c r="A14" s="295"/>
      <c r="B14" s="296" t="s">
        <v>103</v>
      </c>
      <c r="C14" s="295" t="s">
        <v>86</v>
      </c>
      <c r="D14" s="295"/>
      <c r="E14" s="206"/>
      <c r="F14" s="206"/>
    </row>
    <row r="15" spans="1:6" ht="12.75">
      <c r="A15" s="295"/>
      <c r="B15" s="296" t="s">
        <v>104</v>
      </c>
      <c r="C15" s="295" t="s">
        <v>86</v>
      </c>
      <c r="D15" s="295"/>
      <c r="E15" s="206"/>
      <c r="F15" s="206"/>
    </row>
    <row r="16" spans="1:6" ht="12.75">
      <c r="A16" s="295"/>
      <c r="B16" s="296" t="s">
        <v>105</v>
      </c>
      <c r="C16" s="295" t="s">
        <v>86</v>
      </c>
      <c r="D16" s="295"/>
      <c r="E16" s="206"/>
      <c r="F16" s="206"/>
    </row>
    <row r="17" spans="1:6" ht="12.75">
      <c r="A17" s="295"/>
      <c r="B17" s="296" t="s">
        <v>108</v>
      </c>
      <c r="C17" s="295" t="s">
        <v>86</v>
      </c>
      <c r="D17" s="295"/>
      <c r="E17" s="206"/>
      <c r="F17" s="206"/>
    </row>
    <row r="18" spans="1:6" ht="12.75">
      <c r="A18" s="295"/>
      <c r="B18" s="296" t="s">
        <v>113</v>
      </c>
      <c r="C18" s="295" t="s">
        <v>86</v>
      </c>
      <c r="D18" s="295"/>
      <c r="E18" s="206"/>
      <c r="F18" s="206"/>
    </row>
    <row r="19" spans="1:6" ht="12.75">
      <c r="A19" s="295"/>
      <c r="B19" s="296" t="s">
        <v>106</v>
      </c>
      <c r="C19" s="295" t="s">
        <v>86</v>
      </c>
      <c r="D19" s="295"/>
      <c r="E19" s="206"/>
      <c r="F19" s="206"/>
    </row>
    <row r="20" spans="1:6" ht="12.75">
      <c r="A20" s="295"/>
      <c r="B20" s="296" t="s">
        <v>107</v>
      </c>
      <c r="C20" s="295" t="s">
        <v>86</v>
      </c>
      <c r="D20" s="295"/>
      <c r="E20" s="206"/>
      <c r="F20" s="206"/>
    </row>
    <row r="21" spans="1:6" ht="12.75">
      <c r="A21" s="295"/>
      <c r="B21" s="296" t="s">
        <v>87</v>
      </c>
      <c r="C21" s="295" t="s">
        <v>88</v>
      </c>
      <c r="D21" s="295"/>
      <c r="E21" s="206"/>
      <c r="F21" s="206"/>
    </row>
    <row r="22" spans="1:6" ht="12.75">
      <c r="A22" s="295"/>
      <c r="B22" s="295"/>
      <c r="C22" s="295"/>
      <c r="D22" s="295"/>
      <c r="E22" s="206"/>
      <c r="F22" s="206"/>
    </row>
    <row r="23" spans="1:6" ht="12.75">
      <c r="A23" s="206"/>
      <c r="B23" s="206"/>
      <c r="C23" s="206"/>
      <c r="D23" s="206"/>
      <c r="E23" s="206"/>
      <c r="F23" s="206"/>
    </row>
    <row r="24" ht="12.75">
      <c r="B24" s="2" t="s">
        <v>123</v>
      </c>
    </row>
    <row r="26" spans="2:3" ht="12.75">
      <c r="B26" s="1" t="s">
        <v>124</v>
      </c>
      <c r="C26" s="250" t="s">
        <v>264</v>
      </c>
    </row>
    <row r="27" spans="2:3" ht="12.75">
      <c r="B27" s="1" t="s">
        <v>125</v>
      </c>
      <c r="C27" s="1" t="s">
        <v>126</v>
      </c>
    </row>
    <row r="28" spans="2:3" ht="12.75">
      <c r="B28" s="1" t="s">
        <v>127</v>
      </c>
      <c r="C28" s="1" t="s">
        <v>128</v>
      </c>
    </row>
    <row r="29" spans="2:3" ht="12.75">
      <c r="B29" s="1" t="s">
        <v>129</v>
      </c>
      <c r="C29" s="1" t="s">
        <v>130</v>
      </c>
    </row>
    <row r="30" spans="2:3" ht="12.75">
      <c r="B30" s="250" t="s">
        <v>131</v>
      </c>
      <c r="C30" s="1" t="s">
        <v>132</v>
      </c>
    </row>
    <row r="31" spans="2:3" ht="12.75">
      <c r="B31" s="250" t="s">
        <v>133</v>
      </c>
      <c r="C31" s="1" t="s">
        <v>134</v>
      </c>
    </row>
    <row r="32" spans="2:3" ht="12.75">
      <c r="B32" s="1" t="s">
        <v>135</v>
      </c>
      <c r="C32" s="1" t="s">
        <v>136</v>
      </c>
    </row>
    <row r="33" spans="2:3" ht="12.75">
      <c r="B33" s="1" t="s">
        <v>137</v>
      </c>
      <c r="C33" s="1" t="s">
        <v>272</v>
      </c>
    </row>
    <row r="34" spans="2:3" ht="12.75">
      <c r="B34" s="1" t="s">
        <v>138</v>
      </c>
      <c r="C34" s="1" t="s">
        <v>139</v>
      </c>
    </row>
    <row r="35" spans="2:3" ht="12.75">
      <c r="B35" s="1" t="s">
        <v>140</v>
      </c>
      <c r="C35" s="1" t="s">
        <v>141</v>
      </c>
    </row>
    <row r="36" spans="2:3" ht="12.75">
      <c r="B36" s="1" t="s">
        <v>142</v>
      </c>
      <c r="C36" s="1" t="s">
        <v>143</v>
      </c>
    </row>
    <row r="37" spans="2:3" ht="12.75">
      <c r="B37" s="1" t="s">
        <v>144</v>
      </c>
      <c r="C37" s="250" t="s">
        <v>170</v>
      </c>
    </row>
    <row r="38" spans="2:3" ht="12.75">
      <c r="B38" s="1" t="s">
        <v>145</v>
      </c>
      <c r="C38" s="1" t="s">
        <v>146</v>
      </c>
    </row>
    <row r="39" spans="2:3" ht="12.75">
      <c r="B39" s="1" t="s">
        <v>147</v>
      </c>
      <c r="C39" s="1" t="s">
        <v>148</v>
      </c>
    </row>
  </sheetData>
  <sheetProtection/>
  <hyperlinks>
    <hyperlink ref="B11" location="'Prosser I'!A1" display="Prosser, Ian"/>
    <hyperlink ref="B13" location="'Walker A'!A1" display="Walker, Anna"/>
    <hyperlink ref="B15" location="'Bucks P'!A1" display="Bucks, Peter"/>
    <hyperlink ref="B21" location="'Hospitality received'!A1" display="Hospitality Received"/>
    <hyperlink ref="B16" location="'Lloyd M'!A1" display="Lloyd, Mike"/>
    <hyperlink ref="B14" location="'Barlow T'!A1" display="Barlow, Tracey"/>
    <hyperlink ref="B9" location="'Price R'!A1" display="Price, Richard"/>
    <hyperlink ref="B19" location="'Nelson S'!A1" display="Nelson, Stephen"/>
    <hyperlink ref="B20" location="'O''Toole R'!A1" display="O'Toole, Ray"/>
    <hyperlink ref="B17" location="'Fairbairn M'!A1" display="Fairbairn, Mark"/>
    <hyperlink ref="B18" location="'Neate M'!A1" display="Neate, Melvyn"/>
    <hyperlink ref="B10" location="'Price A'!A1" display="Price, Alan"/>
    <hyperlink ref="B12" location="'Whittington J'!A1" display="Whittington, Joanna"/>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12"/>
  <sheetViews>
    <sheetView zoomScalePageLayoutView="0" workbookViewId="0" topLeftCell="A13">
      <selection activeCell="E29" sqref="E29"/>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97</v>
      </c>
      <c r="F2" s="39" t="s">
        <v>58</v>
      </c>
      <c r="G2" s="40"/>
    </row>
    <row r="3" spans="2:7" ht="12.75">
      <c r="B3" s="2" t="s">
        <v>44</v>
      </c>
      <c r="E3" s="3" t="str">
        <f>'Price R'!E3</f>
        <v>2014-15</v>
      </c>
      <c r="F3" s="3" t="str">
        <f>'Price R'!F3</f>
        <v>Quarter 2</v>
      </c>
      <c r="G3" s="3" t="str">
        <f>'Price R'!G3</f>
        <v>1 July - 30 September 2014</v>
      </c>
    </row>
    <row r="4" ht="13.5" thickBot="1"/>
    <row r="5" spans="2:11" ht="38.25">
      <c r="B5" s="26" t="s">
        <v>45</v>
      </c>
      <c r="C5" s="25" t="s">
        <v>114</v>
      </c>
      <c r="D5" s="222" t="s">
        <v>115</v>
      </c>
      <c r="E5" s="10" t="s">
        <v>47</v>
      </c>
      <c r="F5" s="314" t="s">
        <v>51</v>
      </c>
      <c r="G5" s="315"/>
      <c r="H5" s="315"/>
      <c r="I5" s="316"/>
      <c r="J5" s="238" t="s">
        <v>50</v>
      </c>
      <c r="K5" s="282" t="s">
        <v>54</v>
      </c>
    </row>
    <row r="6" spans="2:31" s="4" customFormat="1" ht="38.25">
      <c r="B6" s="5"/>
      <c r="C6" s="94"/>
      <c r="D6" s="94"/>
      <c r="E6" s="6"/>
      <c r="F6" s="7" t="s">
        <v>48</v>
      </c>
      <c r="G6" s="9" t="s">
        <v>49</v>
      </c>
      <c r="H6" s="9" t="s">
        <v>91</v>
      </c>
      <c r="I6" s="200" t="s">
        <v>1</v>
      </c>
      <c r="J6" s="241" t="s">
        <v>52</v>
      </c>
      <c r="K6" s="31" t="s">
        <v>55</v>
      </c>
      <c r="N6" s="1"/>
      <c r="O6" s="1"/>
      <c r="P6" s="1"/>
      <c r="Q6" s="1"/>
      <c r="R6" s="1"/>
      <c r="S6" s="1"/>
      <c r="T6" s="1"/>
      <c r="U6" s="1"/>
      <c r="V6" s="1"/>
      <c r="W6" s="1"/>
      <c r="X6" s="1"/>
      <c r="Y6" s="1"/>
      <c r="Z6" s="1"/>
      <c r="AA6" s="1"/>
      <c r="AB6" s="1"/>
      <c r="AC6" s="1"/>
      <c r="AD6" s="1"/>
      <c r="AE6" s="1"/>
    </row>
    <row r="7" spans="2:11" ht="25.5">
      <c r="B7" s="204">
        <v>41813</v>
      </c>
      <c r="C7" s="213" t="s">
        <v>120</v>
      </c>
      <c r="D7" s="213" t="s">
        <v>222</v>
      </c>
      <c r="E7" s="280" t="s">
        <v>262</v>
      </c>
      <c r="F7" s="114"/>
      <c r="G7" s="114"/>
      <c r="H7" s="114"/>
      <c r="I7" s="114">
        <v>102.21</v>
      </c>
      <c r="J7" s="114"/>
      <c r="K7" s="113">
        <f>SUM(F7:J7)</f>
        <v>102.21</v>
      </c>
    </row>
    <row r="8" spans="2:11" ht="25.5">
      <c r="B8" s="169">
        <v>41841</v>
      </c>
      <c r="C8" s="202" t="s">
        <v>120</v>
      </c>
      <c r="D8" s="202" t="s">
        <v>222</v>
      </c>
      <c r="E8" s="280" t="s">
        <v>263</v>
      </c>
      <c r="F8" s="114"/>
      <c r="G8" s="114"/>
      <c r="H8" s="114"/>
      <c r="I8" s="114">
        <v>112.16</v>
      </c>
      <c r="J8" s="114"/>
      <c r="K8" s="113">
        <f>SUM(F8:J8)</f>
        <v>112.16</v>
      </c>
    </row>
    <row r="9" spans="2:11" ht="12.75">
      <c r="B9" s="339"/>
      <c r="C9" s="340"/>
      <c r="D9" s="340"/>
      <c r="E9" s="341"/>
      <c r="F9" s="124">
        <f aca="true" t="shared" si="0" ref="F9:K9">SUM(F7:F8)</f>
        <v>0</v>
      </c>
      <c r="G9" s="124">
        <f t="shared" si="0"/>
        <v>0</v>
      </c>
      <c r="H9" s="124">
        <f t="shared" si="0"/>
        <v>0</v>
      </c>
      <c r="I9" s="124">
        <f t="shared" si="0"/>
        <v>214.37</v>
      </c>
      <c r="J9" s="124">
        <f t="shared" si="0"/>
        <v>0</v>
      </c>
      <c r="K9" s="183">
        <f t="shared" si="0"/>
        <v>214.37</v>
      </c>
    </row>
    <row r="10" spans="2:11" ht="13.5" thickBot="1">
      <c r="B10" s="342"/>
      <c r="C10" s="343"/>
      <c r="D10" s="343"/>
      <c r="E10" s="344"/>
      <c r="F10" s="22"/>
      <c r="G10" s="20"/>
      <c r="H10" s="20"/>
      <c r="I10" s="23"/>
      <c r="J10" s="20"/>
      <c r="K10" s="24"/>
    </row>
    <row r="11" ht="12.75">
      <c r="B11" s="15"/>
    </row>
    <row r="12" ht="12.75">
      <c r="B12" s="1" t="s">
        <v>84</v>
      </c>
    </row>
  </sheetData>
  <sheetProtection/>
  <mergeCells count="2">
    <mergeCell ref="F5:I5"/>
    <mergeCell ref="B9:E10"/>
  </mergeCells>
  <conditionalFormatting sqref="E8">
    <cfRule type="expression" priority="1" dxfId="0">
      <formula>MOD(ROW(),2)=1</formula>
    </cfRule>
  </conditionalFormatting>
  <conditionalFormatting sqref="E7">
    <cfRule type="expression" priority="2" dxfId="0">
      <formula>MOD(ROW(),2)=1</formula>
    </cfRule>
  </conditionalFormatting>
  <conditionalFormatting sqref="B7:D7 F7:J7 K7:K8">
    <cfRule type="expression" priority="4" dxfId="0">
      <formula>MOD(ROW(),2)=1</formula>
    </cfRule>
  </conditionalFormatting>
  <conditionalFormatting sqref="B8:D8 F8:J8">
    <cfRule type="expression" priority="3"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37"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06" customWidth="1"/>
  </cols>
  <sheetData>
    <row r="1" ht="12.75">
      <c r="B1" s="2" t="s">
        <v>42</v>
      </c>
    </row>
    <row r="2" spans="2:6" ht="12.75">
      <c r="B2" s="3" t="s">
        <v>43</v>
      </c>
      <c r="D2" s="38" t="s">
        <v>53</v>
      </c>
      <c r="E2" s="39" t="s">
        <v>58</v>
      </c>
      <c r="F2" s="40"/>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30" t="s">
        <v>54</v>
      </c>
    </row>
    <row r="6" spans="1:10" s="208" customFormat="1" ht="27.75" customHeight="1">
      <c r="A6" s="4"/>
      <c r="B6" s="5"/>
      <c r="C6" s="12"/>
      <c r="D6" s="6"/>
      <c r="E6" s="7" t="s">
        <v>48</v>
      </c>
      <c r="F6" s="9" t="s">
        <v>49</v>
      </c>
      <c r="G6" s="9" t="s">
        <v>91</v>
      </c>
      <c r="H6" s="200" t="s">
        <v>1</v>
      </c>
      <c r="I6" s="12" t="s">
        <v>52</v>
      </c>
      <c r="J6" s="31" t="s">
        <v>55</v>
      </c>
    </row>
    <row r="7" spans="2:10" ht="12.75">
      <c r="B7" s="196"/>
      <c r="C7" s="231"/>
      <c r="D7" s="201"/>
      <c r="E7" s="227"/>
      <c r="F7" s="228"/>
      <c r="G7" s="229"/>
      <c r="H7" s="229"/>
      <c r="I7" s="230"/>
      <c r="J7" s="180">
        <f>SUM(E7:I7)</f>
        <v>0</v>
      </c>
    </row>
    <row r="8" spans="2:10" ht="12.75">
      <c r="B8" s="204"/>
      <c r="C8" s="213"/>
      <c r="D8" s="213"/>
      <c r="E8" s="232"/>
      <c r="F8" s="233"/>
      <c r="G8" s="234"/>
      <c r="H8" s="234"/>
      <c r="I8" s="214"/>
      <c r="J8" s="215">
        <f>SUM(E8:I8)</f>
        <v>0</v>
      </c>
    </row>
    <row r="9" spans="2:10" ht="12.75">
      <c r="B9" s="169"/>
      <c r="C9" s="202"/>
      <c r="D9" s="202"/>
      <c r="E9" s="225"/>
      <c r="F9" s="224"/>
      <c r="G9" s="226"/>
      <c r="H9" s="226"/>
      <c r="I9" s="197"/>
      <c r="J9" s="134">
        <f>SUM(E9:I9)</f>
        <v>0</v>
      </c>
    </row>
    <row r="10" spans="2:10" ht="12.75">
      <c r="B10" s="211"/>
      <c r="C10" s="220"/>
      <c r="D10" s="218"/>
      <c r="E10" s="130">
        <f aca="true" t="shared" si="0" ref="E10:J10">SUM(E7:E9)</f>
        <v>0</v>
      </c>
      <c r="F10" s="130">
        <f t="shared" si="0"/>
        <v>0</v>
      </c>
      <c r="G10" s="130">
        <f t="shared" si="0"/>
        <v>0</v>
      </c>
      <c r="H10" s="130">
        <f t="shared" si="0"/>
        <v>0</v>
      </c>
      <c r="I10" s="130">
        <f t="shared" si="0"/>
        <v>0</v>
      </c>
      <c r="J10" s="198">
        <f t="shared" si="0"/>
        <v>0</v>
      </c>
    </row>
    <row r="11" spans="2:10" ht="13.5" thickBot="1">
      <c r="B11" s="212"/>
      <c r="C11" s="219"/>
      <c r="D11" s="217"/>
      <c r="E11" s="22"/>
      <c r="F11" s="20"/>
      <c r="G11" s="20"/>
      <c r="H11" s="23"/>
      <c r="I11" s="20"/>
      <c r="J11" s="24"/>
    </row>
    <row r="13" ht="12.75">
      <c r="B13" s="1" t="s">
        <v>84</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D8"/>
  <sheetViews>
    <sheetView zoomScalePageLayoutView="0" workbookViewId="0" topLeftCell="A1">
      <selection activeCell="D26" sqref="D26"/>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83</v>
      </c>
    </row>
    <row r="3" spans="2:4" ht="12.75">
      <c r="B3" s="2" t="s">
        <v>85</v>
      </c>
      <c r="C3" s="252" t="str">
        <f>'Price R'!E3</f>
        <v>2014-15</v>
      </c>
      <c r="D3" s="251" t="str">
        <f>CONCATENATE('Price R'!F3,"       ",'Price R'!G3)</f>
        <v>Quarter 2       1 July - 30 September 2014</v>
      </c>
    </row>
    <row r="4" ht="13.5" thickBot="1"/>
    <row r="5" spans="2:4" ht="12.75">
      <c r="B5" s="26" t="s">
        <v>82</v>
      </c>
      <c r="C5" s="25" t="s">
        <v>169</v>
      </c>
      <c r="D5" s="30" t="s">
        <v>81</v>
      </c>
    </row>
    <row r="6" spans="2:4" ht="38.25" customHeight="1">
      <c r="B6" s="297">
        <v>41771</v>
      </c>
      <c r="C6" s="288" t="s">
        <v>167</v>
      </c>
      <c r="D6" s="310" t="s">
        <v>235</v>
      </c>
    </row>
    <row r="7" spans="2:4" ht="38.25" customHeight="1">
      <c r="B7" s="289">
        <v>41808</v>
      </c>
      <c r="C7" s="290" t="s">
        <v>163</v>
      </c>
      <c r="D7" s="291" t="s">
        <v>166</v>
      </c>
    </row>
    <row r="8" spans="2:4" ht="38.25" customHeight="1" thickBot="1">
      <c r="B8" s="298">
        <v>41817</v>
      </c>
      <c r="C8" s="299" t="s">
        <v>165</v>
      </c>
      <c r="D8" s="300" t="s">
        <v>164</v>
      </c>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A1" sqref="A1"/>
    </sheetView>
  </sheetViews>
  <sheetFormatPr defaultColWidth="9.140625" defaultRowHeight="12.75"/>
  <cols>
    <col min="1" max="1" width="1.1484375" style="1" customWidth="1"/>
    <col min="2" max="2" width="13.28125" style="90" customWidth="1"/>
    <col min="3" max="3" width="18.140625" style="93" customWidth="1"/>
    <col min="4" max="4" width="15.57421875" style="93" customWidth="1"/>
    <col min="5" max="5" width="59.7109375" style="1" customWidth="1"/>
    <col min="6" max="8" width="11.57421875" style="1" customWidth="1"/>
    <col min="9" max="10" width="11.4218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2" t="s">
        <v>42</v>
      </c>
    </row>
    <row r="2" spans="2:7" ht="12.75">
      <c r="B2" s="257" t="s">
        <v>43</v>
      </c>
      <c r="E2" s="38" t="s">
        <v>94</v>
      </c>
      <c r="F2" s="39" t="s">
        <v>56</v>
      </c>
      <c r="G2" s="40"/>
    </row>
    <row r="3" spans="2:7" ht="12.75">
      <c r="B3" s="132" t="s">
        <v>44</v>
      </c>
      <c r="E3" s="3" t="s">
        <v>200</v>
      </c>
      <c r="F3" s="3" t="s">
        <v>219</v>
      </c>
      <c r="G3" s="3" t="s">
        <v>171</v>
      </c>
    </row>
    <row r="4" ht="13.5" thickBot="1"/>
    <row r="5" spans="2:11" ht="38.25">
      <c r="B5" s="26" t="s">
        <v>45</v>
      </c>
      <c r="C5" s="25" t="s">
        <v>114</v>
      </c>
      <c r="D5" s="222" t="s">
        <v>115</v>
      </c>
      <c r="E5" s="10" t="s">
        <v>47</v>
      </c>
      <c r="F5" s="314" t="s">
        <v>51</v>
      </c>
      <c r="G5" s="315"/>
      <c r="H5" s="315"/>
      <c r="I5" s="316"/>
      <c r="J5" s="238" t="s">
        <v>50</v>
      </c>
      <c r="K5" s="282" t="s">
        <v>54</v>
      </c>
    </row>
    <row r="6" spans="2:11" s="4" customFormat="1" ht="38.25">
      <c r="B6" s="131"/>
      <c r="C6" s="94"/>
      <c r="D6" s="94"/>
      <c r="E6" s="6"/>
      <c r="F6" s="7" t="s">
        <v>48</v>
      </c>
      <c r="G6" s="9" t="s">
        <v>49</v>
      </c>
      <c r="H6" s="9" t="s">
        <v>91</v>
      </c>
      <c r="I6" s="8" t="s">
        <v>0</v>
      </c>
      <c r="J6" s="241" t="s">
        <v>52</v>
      </c>
      <c r="K6" s="31" t="s">
        <v>55</v>
      </c>
    </row>
    <row r="7" spans="2:11" ht="12.75">
      <c r="B7" s="204"/>
      <c r="C7" s="213"/>
      <c r="D7" s="213"/>
      <c r="E7" s="280"/>
      <c r="F7" s="114"/>
      <c r="G7" s="114"/>
      <c r="H7" s="114"/>
      <c r="I7" s="114"/>
      <c r="J7" s="114"/>
      <c r="K7" s="113">
        <f>SUM(F7:J7)</f>
        <v>0</v>
      </c>
    </row>
    <row r="8" spans="1:12" ht="12.75">
      <c r="A8" s="206"/>
      <c r="B8" s="169"/>
      <c r="C8" s="202"/>
      <c r="D8" s="202"/>
      <c r="E8" s="279"/>
      <c r="F8" s="114"/>
      <c r="G8" s="114"/>
      <c r="H8" s="114"/>
      <c r="I8" s="114"/>
      <c r="J8" s="114"/>
      <c r="K8" s="113">
        <f>SUM(F8:J8)</f>
        <v>0</v>
      </c>
      <c r="L8" s="206"/>
    </row>
    <row r="9" spans="1:12" ht="12.75">
      <c r="A9" s="206"/>
      <c r="B9" s="317"/>
      <c r="C9" s="318"/>
      <c r="D9" s="318"/>
      <c r="E9" s="319"/>
      <c r="F9" s="125">
        <f aca="true" t="shared" si="0" ref="F9:K9">SUM(F7:F8)</f>
        <v>0</v>
      </c>
      <c r="G9" s="125">
        <f t="shared" si="0"/>
        <v>0</v>
      </c>
      <c r="H9" s="125">
        <f t="shared" si="0"/>
        <v>0</v>
      </c>
      <c r="I9" s="125">
        <f t="shared" si="0"/>
        <v>0</v>
      </c>
      <c r="J9" s="125">
        <f t="shared" si="0"/>
        <v>0</v>
      </c>
      <c r="K9" s="183">
        <f t="shared" si="0"/>
        <v>0</v>
      </c>
      <c r="L9" s="206"/>
    </row>
    <row r="10" spans="2:11" ht="13.5" thickBot="1">
      <c r="B10" s="320"/>
      <c r="C10" s="321"/>
      <c r="D10" s="321"/>
      <c r="E10" s="322"/>
      <c r="F10" s="22"/>
      <c r="G10" s="20"/>
      <c r="H10" s="20"/>
      <c r="I10" s="23"/>
      <c r="J10" s="20"/>
      <c r="K10" s="158"/>
    </row>
    <row r="11" spans="1:12" ht="12.75">
      <c r="A11" s="206"/>
      <c r="L11" s="206"/>
    </row>
    <row r="12" ht="12.75">
      <c r="B12" s="1" t="s">
        <v>84</v>
      </c>
    </row>
    <row r="13" spans="1:12" ht="12.75">
      <c r="A13" s="206"/>
      <c r="L13" s="206"/>
    </row>
    <row r="14" ht="29.25" customHeight="1"/>
    <row r="15" spans="1:12" ht="12.75">
      <c r="A15" s="206"/>
      <c r="L15" s="206"/>
    </row>
  </sheetData>
  <sheetProtection/>
  <mergeCells count="2">
    <mergeCell ref="F5:I5"/>
    <mergeCell ref="B9:E10"/>
  </mergeCells>
  <conditionalFormatting sqref="A9:A10">
    <cfRule type="expression" priority="12" dxfId="0">
      <formula>MOD(ROW(),2)=1</formula>
    </cfRule>
  </conditionalFormatting>
  <conditionalFormatting sqref="A7:A8">
    <cfRule type="expression" priority="8" dxfId="0">
      <formula>MOD(ROW(),2)=1</formula>
    </cfRule>
  </conditionalFormatting>
  <conditionalFormatting sqref="B7:K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M7" sqref="M7"/>
    </sheetView>
  </sheetViews>
  <sheetFormatPr defaultColWidth="9.140625" defaultRowHeight="12.75"/>
  <cols>
    <col min="1" max="1" width="1.421875" style="255" customWidth="1"/>
    <col min="2" max="2" width="10.57421875" style="255" bestFit="1" customWidth="1"/>
    <col min="3" max="3" width="20.00390625" style="255" customWidth="1"/>
    <col min="4" max="4" width="17.140625" style="255" customWidth="1"/>
    <col min="5" max="5" width="58.8515625" style="255" customWidth="1"/>
    <col min="6" max="8" width="11.8515625" style="255" customWidth="1"/>
    <col min="9" max="9" width="11.7109375" style="255" customWidth="1"/>
    <col min="10" max="11" width="11.57421875" style="255" customWidth="1"/>
    <col min="12" max="16384" width="9.140625" style="255" customWidth="1"/>
  </cols>
  <sheetData>
    <row r="1" spans="2:14" ht="12.75">
      <c r="B1" s="323" t="s">
        <v>42</v>
      </c>
      <c r="C1" s="324"/>
      <c r="D1" s="324"/>
      <c r="E1" s="324"/>
      <c r="M1" s="256"/>
      <c r="N1" s="256"/>
    </row>
    <row r="2" spans="2:14" ht="12.75">
      <c r="B2" s="257" t="s">
        <v>43</v>
      </c>
      <c r="E2" s="258" t="s">
        <v>112</v>
      </c>
      <c r="F2" s="259" t="s">
        <v>109</v>
      </c>
      <c r="G2" s="260"/>
      <c r="M2" s="256"/>
      <c r="N2" s="256"/>
    </row>
    <row r="3" spans="2:14" ht="12.75">
      <c r="B3" s="323" t="s">
        <v>44</v>
      </c>
      <c r="C3" s="324"/>
      <c r="D3" s="278"/>
      <c r="E3" s="257" t="str">
        <f>'Price R'!E3</f>
        <v>2014-15</v>
      </c>
      <c r="F3" s="257" t="str">
        <f>'Price R'!F3</f>
        <v>Quarter 2</v>
      </c>
      <c r="G3" s="257" t="str">
        <f>'Price R'!G3</f>
        <v>1 July - 30 September 2014</v>
      </c>
      <c r="M3" s="256"/>
      <c r="N3" s="256"/>
    </row>
    <row r="4" spans="13:14" ht="13.5" thickBot="1">
      <c r="M4" s="256"/>
      <c r="N4" s="256"/>
    </row>
    <row r="5" spans="2:14" ht="25.5">
      <c r="B5" s="261" t="s">
        <v>45</v>
      </c>
      <c r="C5" s="25" t="s">
        <v>114</v>
      </c>
      <c r="D5" s="222" t="s">
        <v>115</v>
      </c>
      <c r="E5" s="262" t="s">
        <v>47</v>
      </c>
      <c r="F5" s="325" t="s">
        <v>51</v>
      </c>
      <c r="G5" s="326"/>
      <c r="H5" s="326"/>
      <c r="I5" s="327"/>
      <c r="J5" s="238" t="s">
        <v>50</v>
      </c>
      <c r="K5" s="282" t="s">
        <v>54</v>
      </c>
      <c r="M5" s="256"/>
      <c r="N5" s="256"/>
    </row>
    <row r="6" spans="2:14" s="263" customFormat="1" ht="38.25">
      <c r="B6" s="264"/>
      <c r="C6" s="94"/>
      <c r="D6" s="94"/>
      <c r="E6" s="265"/>
      <c r="F6" s="266" t="s">
        <v>48</v>
      </c>
      <c r="G6" s="267" t="s">
        <v>49</v>
      </c>
      <c r="H6" s="267" t="s">
        <v>91</v>
      </c>
      <c r="I6" s="268" t="s">
        <v>1</v>
      </c>
      <c r="J6" s="241" t="s">
        <v>52</v>
      </c>
      <c r="K6" s="31" t="s">
        <v>55</v>
      </c>
      <c r="M6" s="269"/>
      <c r="N6" s="269"/>
    </row>
    <row r="7" spans="1:14" s="270" customFormat="1" ht="27.75" customHeight="1">
      <c r="A7" s="255"/>
      <c r="B7" s="169">
        <v>41789</v>
      </c>
      <c r="C7" s="202" t="s">
        <v>236</v>
      </c>
      <c r="D7" s="202" t="s">
        <v>122</v>
      </c>
      <c r="E7" s="280" t="s">
        <v>237</v>
      </c>
      <c r="F7" s="114"/>
      <c r="G7" s="114"/>
      <c r="H7" s="114"/>
      <c r="I7" s="114"/>
      <c r="J7" s="114">
        <v>9</v>
      </c>
      <c r="K7" s="113">
        <f aca="true" t="shared" si="0" ref="K7:K51">SUM(F7:J7)</f>
        <v>9</v>
      </c>
      <c r="M7" s="271"/>
      <c r="N7" s="272"/>
    </row>
    <row r="8" spans="1:14" s="270" customFormat="1" ht="22.5" customHeight="1">
      <c r="A8" s="255"/>
      <c r="B8" s="204">
        <v>41794</v>
      </c>
      <c r="C8" s="213" t="s">
        <v>158</v>
      </c>
      <c r="D8" s="213" t="s">
        <v>117</v>
      </c>
      <c r="E8" s="280" t="s">
        <v>238</v>
      </c>
      <c r="F8" s="114"/>
      <c r="G8" s="114">
        <v>4.4</v>
      </c>
      <c r="H8" s="114"/>
      <c r="I8" s="114"/>
      <c r="J8" s="114"/>
      <c r="K8" s="113">
        <f t="shared" si="0"/>
        <v>4.4</v>
      </c>
      <c r="M8" s="271"/>
      <c r="N8" s="272"/>
    </row>
    <row r="9" spans="1:14" s="270" customFormat="1" ht="22.5" customHeight="1">
      <c r="A9" s="255"/>
      <c r="B9" s="169">
        <v>41794</v>
      </c>
      <c r="C9" s="202" t="s">
        <v>149</v>
      </c>
      <c r="D9" s="202" t="s">
        <v>118</v>
      </c>
      <c r="E9" s="280" t="s">
        <v>121</v>
      </c>
      <c r="F9" s="114"/>
      <c r="G9" s="114">
        <v>2.2</v>
      </c>
      <c r="H9" s="114"/>
      <c r="I9" s="114"/>
      <c r="J9" s="114"/>
      <c r="K9" s="113">
        <f t="shared" si="0"/>
        <v>2.2</v>
      </c>
      <c r="M9" s="271"/>
      <c r="N9" s="272"/>
    </row>
    <row r="10" spans="1:14" s="270" customFormat="1" ht="22.5" customHeight="1">
      <c r="A10" s="255"/>
      <c r="B10" s="204">
        <v>41795</v>
      </c>
      <c r="C10" s="213" t="s">
        <v>158</v>
      </c>
      <c r="D10" s="213" t="s">
        <v>118</v>
      </c>
      <c r="E10" s="280" t="s">
        <v>239</v>
      </c>
      <c r="F10" s="114"/>
      <c r="G10" s="114">
        <v>2.2</v>
      </c>
      <c r="H10" s="114"/>
      <c r="I10" s="114"/>
      <c r="J10" s="114"/>
      <c r="K10" s="113">
        <f t="shared" si="0"/>
        <v>2.2</v>
      </c>
      <c r="M10" s="271"/>
      <c r="N10" s="272"/>
    </row>
    <row r="11" spans="1:14" s="270" customFormat="1" ht="26.25" customHeight="1">
      <c r="A11" s="255"/>
      <c r="B11" s="169">
        <v>41796</v>
      </c>
      <c r="C11" s="202" t="s">
        <v>240</v>
      </c>
      <c r="D11" s="202" t="s">
        <v>118</v>
      </c>
      <c r="E11" s="280" t="s">
        <v>239</v>
      </c>
      <c r="F11" s="114"/>
      <c r="G11" s="114">
        <v>2.2</v>
      </c>
      <c r="H11" s="114"/>
      <c r="I11" s="114"/>
      <c r="J11" s="114"/>
      <c r="K11" s="113">
        <f t="shared" si="0"/>
        <v>2.2</v>
      </c>
      <c r="M11" s="271"/>
      <c r="N11" s="272"/>
    </row>
    <row r="12" spans="1:14" s="270" customFormat="1" ht="29.25" customHeight="1">
      <c r="A12" s="255"/>
      <c r="B12" s="204">
        <v>41799</v>
      </c>
      <c r="C12" s="213" t="s">
        <v>241</v>
      </c>
      <c r="D12" s="213" t="s">
        <v>117</v>
      </c>
      <c r="E12" s="280" t="s">
        <v>242</v>
      </c>
      <c r="F12" s="114"/>
      <c r="G12" s="114">
        <v>4.4</v>
      </c>
      <c r="H12" s="114"/>
      <c r="I12" s="114"/>
      <c r="J12" s="114"/>
      <c r="K12" s="113">
        <f t="shared" si="0"/>
        <v>4.4</v>
      </c>
      <c r="M12" s="271"/>
      <c r="N12" s="272"/>
    </row>
    <row r="13" spans="1:14" s="270" customFormat="1" ht="22.5" customHeight="1">
      <c r="A13" s="255"/>
      <c r="B13" s="169">
        <v>41800</v>
      </c>
      <c r="C13" s="202" t="s">
        <v>159</v>
      </c>
      <c r="D13" s="202" t="s">
        <v>118</v>
      </c>
      <c r="E13" s="280" t="s">
        <v>172</v>
      </c>
      <c r="F13" s="114"/>
      <c r="G13" s="114">
        <v>2.2</v>
      </c>
      <c r="H13" s="114"/>
      <c r="I13" s="114"/>
      <c r="J13" s="114"/>
      <c r="K13" s="113">
        <f t="shared" si="0"/>
        <v>2.2</v>
      </c>
      <c r="M13" s="271"/>
      <c r="N13" s="272"/>
    </row>
    <row r="14" spans="1:14" s="270" customFormat="1" ht="22.5" customHeight="1">
      <c r="A14" s="255"/>
      <c r="B14" s="204">
        <v>41802</v>
      </c>
      <c r="C14" s="213" t="s">
        <v>160</v>
      </c>
      <c r="D14" s="213" t="s">
        <v>118</v>
      </c>
      <c r="E14" s="280" t="s">
        <v>243</v>
      </c>
      <c r="F14" s="114"/>
      <c r="G14" s="114">
        <v>2.2</v>
      </c>
      <c r="H14" s="114"/>
      <c r="I14" s="114"/>
      <c r="J14" s="114"/>
      <c r="K14" s="113">
        <f t="shared" si="0"/>
        <v>2.2</v>
      </c>
      <c r="M14" s="271"/>
      <c r="N14" s="272"/>
    </row>
    <row r="15" spans="1:14" s="270" customFormat="1" ht="22.5" customHeight="1">
      <c r="A15" s="255"/>
      <c r="B15" s="169">
        <v>41803</v>
      </c>
      <c r="C15" s="202" t="s">
        <v>173</v>
      </c>
      <c r="D15" s="202" t="s">
        <v>117</v>
      </c>
      <c r="E15" s="280" t="s">
        <v>244</v>
      </c>
      <c r="F15" s="114"/>
      <c r="G15" s="114">
        <v>4.4</v>
      </c>
      <c r="H15" s="114"/>
      <c r="I15" s="114"/>
      <c r="J15" s="114"/>
      <c r="K15" s="113">
        <f t="shared" si="0"/>
        <v>4.4</v>
      </c>
      <c r="M15" s="271"/>
      <c r="N15" s="272"/>
    </row>
    <row r="16" spans="1:14" s="270" customFormat="1" ht="22.5" customHeight="1">
      <c r="A16" s="255"/>
      <c r="B16" s="204">
        <v>41806</v>
      </c>
      <c r="C16" s="213" t="s">
        <v>174</v>
      </c>
      <c r="D16" s="213" t="s">
        <v>118</v>
      </c>
      <c r="E16" s="280" t="s">
        <v>245</v>
      </c>
      <c r="F16" s="114"/>
      <c r="G16" s="114">
        <v>2.2</v>
      </c>
      <c r="H16" s="114"/>
      <c r="I16" s="114"/>
      <c r="J16" s="114"/>
      <c r="K16" s="113">
        <f t="shared" si="0"/>
        <v>2.2</v>
      </c>
      <c r="M16" s="271"/>
      <c r="N16" s="272"/>
    </row>
    <row r="17" spans="1:14" s="270" customFormat="1" ht="27.75" customHeight="1">
      <c r="A17" s="255"/>
      <c r="B17" s="169">
        <v>41809</v>
      </c>
      <c r="C17" s="202" t="s">
        <v>181</v>
      </c>
      <c r="D17" s="202" t="s">
        <v>117</v>
      </c>
      <c r="E17" s="280" t="s">
        <v>191</v>
      </c>
      <c r="F17" s="114"/>
      <c r="G17" s="114">
        <v>30.43</v>
      </c>
      <c r="H17" s="114"/>
      <c r="I17" s="114"/>
      <c r="J17" s="114"/>
      <c r="K17" s="113">
        <f t="shared" si="0"/>
        <v>30.43</v>
      </c>
      <c r="M17" s="271"/>
      <c r="N17" s="272"/>
    </row>
    <row r="18" spans="1:14" s="270" customFormat="1" ht="22.5" customHeight="1">
      <c r="A18" s="255"/>
      <c r="B18" s="204">
        <v>41808</v>
      </c>
      <c r="C18" s="213" t="s">
        <v>158</v>
      </c>
      <c r="D18" s="213" t="s">
        <v>118</v>
      </c>
      <c r="E18" s="280" t="s">
        <v>239</v>
      </c>
      <c r="F18" s="114"/>
      <c r="G18" s="114">
        <v>2.2</v>
      </c>
      <c r="H18" s="114"/>
      <c r="I18" s="114"/>
      <c r="J18" s="114"/>
      <c r="K18" s="113">
        <f t="shared" si="0"/>
        <v>2.2</v>
      </c>
      <c r="M18" s="271"/>
      <c r="N18" s="272"/>
    </row>
    <row r="19" spans="1:14" s="270" customFormat="1" ht="57.75" customHeight="1">
      <c r="A19" s="255"/>
      <c r="B19" s="169">
        <v>41809</v>
      </c>
      <c r="C19" s="202" t="s">
        <v>246</v>
      </c>
      <c r="D19" s="202" t="s">
        <v>117</v>
      </c>
      <c r="E19" s="280" t="s">
        <v>191</v>
      </c>
      <c r="F19" s="114"/>
      <c r="G19" s="114"/>
      <c r="H19" s="114">
        <v>30</v>
      </c>
      <c r="I19" s="114"/>
      <c r="J19" s="114"/>
      <c r="K19" s="113">
        <f t="shared" si="0"/>
        <v>30</v>
      </c>
      <c r="M19" s="271"/>
      <c r="N19" s="272"/>
    </row>
    <row r="20" spans="1:14" s="270" customFormat="1" ht="33" customHeight="1">
      <c r="A20" s="255"/>
      <c r="B20" s="204">
        <v>41810</v>
      </c>
      <c r="C20" s="213" t="s">
        <v>175</v>
      </c>
      <c r="D20" s="213" t="s">
        <v>117</v>
      </c>
      <c r="E20" s="280" t="s">
        <v>162</v>
      </c>
      <c r="F20" s="114"/>
      <c r="G20" s="114">
        <v>4.4</v>
      </c>
      <c r="H20" s="114"/>
      <c r="I20" s="114"/>
      <c r="J20" s="114"/>
      <c r="K20" s="113">
        <f t="shared" si="0"/>
        <v>4.4</v>
      </c>
      <c r="M20" s="271"/>
      <c r="N20" s="272"/>
    </row>
    <row r="21" spans="1:14" s="270" customFormat="1" ht="22.5" customHeight="1">
      <c r="A21" s="255"/>
      <c r="B21" s="169">
        <v>41813</v>
      </c>
      <c r="C21" s="202" t="s">
        <v>247</v>
      </c>
      <c r="D21" s="202" t="s">
        <v>118</v>
      </c>
      <c r="E21" s="280" t="s">
        <v>248</v>
      </c>
      <c r="F21" s="114"/>
      <c r="G21" s="114">
        <v>2.2</v>
      </c>
      <c r="H21" s="114"/>
      <c r="I21" s="114"/>
      <c r="J21" s="114"/>
      <c r="K21" s="113">
        <f t="shared" si="0"/>
        <v>2.2</v>
      </c>
      <c r="M21" s="271"/>
      <c r="N21" s="272"/>
    </row>
    <row r="22" spans="1:14" s="270" customFormat="1" ht="22.5" customHeight="1">
      <c r="A22" s="255"/>
      <c r="B22" s="204">
        <v>41815</v>
      </c>
      <c r="C22" s="213" t="s">
        <v>176</v>
      </c>
      <c r="D22" s="213" t="s">
        <v>117</v>
      </c>
      <c r="E22" s="280" t="s">
        <v>177</v>
      </c>
      <c r="F22" s="114"/>
      <c r="G22" s="114">
        <v>4.4</v>
      </c>
      <c r="H22" s="114"/>
      <c r="I22" s="114"/>
      <c r="J22" s="114"/>
      <c r="K22" s="113">
        <f t="shared" si="0"/>
        <v>4.4</v>
      </c>
      <c r="M22" s="271"/>
      <c r="N22" s="272"/>
    </row>
    <row r="23" spans="1:14" s="270" customFormat="1" ht="25.5" customHeight="1">
      <c r="A23" s="255"/>
      <c r="B23" s="169">
        <v>41815</v>
      </c>
      <c r="C23" s="202" t="s">
        <v>149</v>
      </c>
      <c r="D23" s="202" t="s">
        <v>117</v>
      </c>
      <c r="E23" s="280" t="s">
        <v>178</v>
      </c>
      <c r="F23" s="114"/>
      <c r="G23" s="114">
        <v>4.4</v>
      </c>
      <c r="H23" s="114"/>
      <c r="I23" s="114"/>
      <c r="J23" s="114"/>
      <c r="K23" s="113">
        <f t="shared" si="0"/>
        <v>4.4</v>
      </c>
      <c r="M23" s="271"/>
      <c r="N23" s="272"/>
    </row>
    <row r="24" spans="1:14" s="270" customFormat="1" ht="22.5" customHeight="1">
      <c r="A24" s="255"/>
      <c r="B24" s="204">
        <v>41816</v>
      </c>
      <c r="C24" s="213" t="s">
        <v>160</v>
      </c>
      <c r="D24" s="213" t="s">
        <v>118</v>
      </c>
      <c r="E24" s="280" t="s">
        <v>243</v>
      </c>
      <c r="F24" s="114"/>
      <c r="G24" s="114">
        <v>2.2</v>
      </c>
      <c r="H24" s="114"/>
      <c r="I24" s="114"/>
      <c r="J24" s="114"/>
      <c r="K24" s="113">
        <f t="shared" si="0"/>
        <v>2.2</v>
      </c>
      <c r="M24" s="271"/>
      <c r="N24" s="272"/>
    </row>
    <row r="25" spans="1:14" s="270" customFormat="1" ht="22.5" customHeight="1">
      <c r="A25" s="255"/>
      <c r="B25" s="169">
        <v>41816</v>
      </c>
      <c r="C25" s="202" t="s">
        <v>179</v>
      </c>
      <c r="D25" s="202" t="s">
        <v>180</v>
      </c>
      <c r="E25" s="280" t="s">
        <v>249</v>
      </c>
      <c r="F25" s="114"/>
      <c r="G25" s="114">
        <v>4.4</v>
      </c>
      <c r="H25" s="114"/>
      <c r="I25" s="114"/>
      <c r="J25" s="114"/>
      <c r="K25" s="113">
        <f t="shared" si="0"/>
        <v>4.4</v>
      </c>
      <c r="M25" s="271"/>
      <c r="N25" s="272"/>
    </row>
    <row r="26" spans="1:14" s="270" customFormat="1" ht="22.5" customHeight="1">
      <c r="A26" s="255"/>
      <c r="B26" s="204">
        <v>41821</v>
      </c>
      <c r="C26" s="213" t="s">
        <v>250</v>
      </c>
      <c r="D26" s="213" t="s">
        <v>118</v>
      </c>
      <c r="E26" s="280" t="s">
        <v>162</v>
      </c>
      <c r="F26" s="114"/>
      <c r="G26" s="114">
        <v>2.2</v>
      </c>
      <c r="H26" s="114"/>
      <c r="I26" s="114"/>
      <c r="J26" s="114"/>
      <c r="K26" s="113">
        <f t="shared" si="0"/>
        <v>2.2</v>
      </c>
      <c r="M26" s="271"/>
      <c r="N26" s="272"/>
    </row>
    <row r="27" spans="2:14" ht="24" customHeight="1">
      <c r="B27" s="169">
        <v>41822</v>
      </c>
      <c r="C27" s="202" t="s">
        <v>149</v>
      </c>
      <c r="D27" s="202" t="s">
        <v>118</v>
      </c>
      <c r="E27" s="280" t="s">
        <v>121</v>
      </c>
      <c r="F27" s="114"/>
      <c r="G27" s="114">
        <v>2.2</v>
      </c>
      <c r="H27" s="114"/>
      <c r="I27" s="114"/>
      <c r="J27" s="114"/>
      <c r="K27" s="113">
        <f t="shared" si="0"/>
        <v>2.2</v>
      </c>
      <c r="M27" s="256"/>
      <c r="N27" s="256"/>
    </row>
    <row r="28" spans="1:14" s="270" customFormat="1" ht="24" customHeight="1">
      <c r="A28" s="255"/>
      <c r="B28" s="204">
        <v>41823</v>
      </c>
      <c r="C28" s="213" t="s">
        <v>240</v>
      </c>
      <c r="D28" s="213" t="s">
        <v>118</v>
      </c>
      <c r="E28" s="280" t="s">
        <v>251</v>
      </c>
      <c r="F28" s="114"/>
      <c r="G28" s="114">
        <v>2.2</v>
      </c>
      <c r="H28" s="114"/>
      <c r="I28" s="114"/>
      <c r="J28" s="114"/>
      <c r="K28" s="113">
        <f>SUM(F28:J28)</f>
        <v>2.2</v>
      </c>
      <c r="M28" s="271"/>
      <c r="N28" s="272"/>
    </row>
    <row r="29" spans="2:14" ht="24.75" customHeight="1">
      <c r="B29" s="169">
        <v>41836</v>
      </c>
      <c r="C29" s="202" t="s">
        <v>158</v>
      </c>
      <c r="D29" s="202" t="s">
        <v>117</v>
      </c>
      <c r="E29" s="280" t="s">
        <v>157</v>
      </c>
      <c r="F29" s="114"/>
      <c r="G29" s="114">
        <v>4.4</v>
      </c>
      <c r="H29" s="114"/>
      <c r="I29" s="114"/>
      <c r="J29" s="114"/>
      <c r="K29" s="113">
        <f t="shared" si="0"/>
        <v>4.4</v>
      </c>
      <c r="M29" s="256"/>
      <c r="N29" s="256"/>
    </row>
    <row r="30" spans="2:14" ht="27" customHeight="1">
      <c r="B30" s="204">
        <v>41836</v>
      </c>
      <c r="C30" s="213" t="s">
        <v>158</v>
      </c>
      <c r="D30" s="213" t="s">
        <v>118</v>
      </c>
      <c r="E30" s="280" t="s">
        <v>239</v>
      </c>
      <c r="F30" s="114"/>
      <c r="G30" s="114">
        <v>2.2</v>
      </c>
      <c r="H30" s="114"/>
      <c r="I30" s="114"/>
      <c r="J30" s="114"/>
      <c r="K30" s="113">
        <f t="shared" si="0"/>
        <v>2.2</v>
      </c>
      <c r="M30" s="256"/>
      <c r="N30" s="256"/>
    </row>
    <row r="31" spans="1:14" s="270" customFormat="1" ht="25.5" customHeight="1">
      <c r="A31" s="255"/>
      <c r="B31" s="169">
        <v>41837</v>
      </c>
      <c r="C31" s="202" t="s">
        <v>176</v>
      </c>
      <c r="D31" s="202" t="s">
        <v>117</v>
      </c>
      <c r="E31" s="280" t="s">
        <v>252</v>
      </c>
      <c r="F31" s="114"/>
      <c r="G31" s="114">
        <v>4.4</v>
      </c>
      <c r="H31" s="114"/>
      <c r="I31" s="114"/>
      <c r="J31" s="114"/>
      <c r="K31" s="113">
        <f>SUM(F31:J31)</f>
        <v>4.4</v>
      </c>
      <c r="M31" s="271"/>
      <c r="N31" s="272"/>
    </row>
    <row r="32" spans="1:14" s="270" customFormat="1" ht="25.5" customHeight="1">
      <c r="A32" s="255"/>
      <c r="B32" s="204">
        <v>41837</v>
      </c>
      <c r="C32" s="213" t="s">
        <v>182</v>
      </c>
      <c r="D32" s="213" t="s">
        <v>117</v>
      </c>
      <c r="E32" s="280" t="s">
        <v>252</v>
      </c>
      <c r="F32" s="114"/>
      <c r="G32" s="114">
        <v>19.57</v>
      </c>
      <c r="H32" s="114"/>
      <c r="I32" s="114"/>
      <c r="J32" s="114"/>
      <c r="K32" s="113">
        <f t="shared" si="0"/>
        <v>19.57</v>
      </c>
      <c r="M32" s="271"/>
      <c r="N32" s="272"/>
    </row>
    <row r="33" spans="2:14" ht="22.5" customHeight="1">
      <c r="B33" s="169">
        <v>41843</v>
      </c>
      <c r="C33" s="202" t="s">
        <v>173</v>
      </c>
      <c r="D33" s="202" t="s">
        <v>117</v>
      </c>
      <c r="E33" s="280" t="s">
        <v>183</v>
      </c>
      <c r="F33" s="114"/>
      <c r="G33" s="114">
        <v>4.4</v>
      </c>
      <c r="H33" s="114"/>
      <c r="I33" s="114"/>
      <c r="J33" s="114"/>
      <c r="K33" s="113">
        <f t="shared" si="0"/>
        <v>4.4</v>
      </c>
      <c r="M33" s="256"/>
      <c r="N33" s="256"/>
    </row>
    <row r="34" spans="1:14" s="270" customFormat="1" ht="19.5" customHeight="1">
      <c r="A34" s="255"/>
      <c r="B34" s="204">
        <v>41843</v>
      </c>
      <c r="C34" s="213" t="s">
        <v>156</v>
      </c>
      <c r="D34" s="213" t="s">
        <v>118</v>
      </c>
      <c r="E34" s="280" t="s">
        <v>183</v>
      </c>
      <c r="F34" s="114"/>
      <c r="G34" s="114">
        <v>2.2</v>
      </c>
      <c r="H34" s="114"/>
      <c r="I34" s="114"/>
      <c r="J34" s="114"/>
      <c r="K34" s="113">
        <f t="shared" si="0"/>
        <v>2.2</v>
      </c>
      <c r="M34" s="271"/>
      <c r="N34" s="272"/>
    </row>
    <row r="35" spans="2:14" ht="22.5" customHeight="1">
      <c r="B35" s="169">
        <v>41844</v>
      </c>
      <c r="C35" s="202" t="s">
        <v>184</v>
      </c>
      <c r="D35" s="202" t="s">
        <v>117</v>
      </c>
      <c r="E35" s="280" t="s">
        <v>253</v>
      </c>
      <c r="F35" s="114"/>
      <c r="G35" s="114">
        <v>4.4</v>
      </c>
      <c r="H35" s="114"/>
      <c r="I35" s="114"/>
      <c r="J35" s="114"/>
      <c r="K35" s="113">
        <f t="shared" si="0"/>
        <v>4.4</v>
      </c>
      <c r="M35" s="256"/>
      <c r="N35" s="256"/>
    </row>
    <row r="36" spans="2:14" ht="28.5" customHeight="1">
      <c r="B36" s="204">
        <v>41848</v>
      </c>
      <c r="C36" s="213" t="s">
        <v>161</v>
      </c>
      <c r="D36" s="213" t="s">
        <v>117</v>
      </c>
      <c r="E36" s="280" t="s">
        <v>185</v>
      </c>
      <c r="F36" s="114"/>
      <c r="G36" s="114">
        <v>4.4</v>
      </c>
      <c r="H36" s="114"/>
      <c r="I36" s="114"/>
      <c r="J36" s="114"/>
      <c r="K36" s="113">
        <f>SUM(F36:J36)</f>
        <v>4.4</v>
      </c>
      <c r="M36" s="256"/>
      <c r="N36" s="256"/>
    </row>
    <row r="37" spans="2:14" ht="22.5" customHeight="1">
      <c r="B37" s="169">
        <v>41849</v>
      </c>
      <c r="C37" s="202" t="s">
        <v>156</v>
      </c>
      <c r="D37" s="202" t="s">
        <v>117</v>
      </c>
      <c r="E37" s="280" t="s">
        <v>252</v>
      </c>
      <c r="F37" s="114"/>
      <c r="G37" s="114">
        <v>4.4</v>
      </c>
      <c r="H37" s="114"/>
      <c r="I37" s="114"/>
      <c r="J37" s="114"/>
      <c r="K37" s="113">
        <f t="shared" si="0"/>
        <v>4.4</v>
      </c>
      <c r="M37" s="256"/>
      <c r="N37" s="256"/>
    </row>
    <row r="38" spans="2:14" ht="27" customHeight="1">
      <c r="B38" s="204">
        <v>41850</v>
      </c>
      <c r="C38" s="213" t="s">
        <v>186</v>
      </c>
      <c r="D38" s="213" t="s">
        <v>118</v>
      </c>
      <c r="E38" s="280" t="s">
        <v>121</v>
      </c>
      <c r="F38" s="114"/>
      <c r="G38" s="114">
        <v>2.2</v>
      </c>
      <c r="H38" s="114"/>
      <c r="I38" s="114"/>
      <c r="J38" s="114"/>
      <c r="K38" s="113">
        <f t="shared" si="0"/>
        <v>2.2</v>
      </c>
      <c r="M38" s="256"/>
      <c r="N38" s="256"/>
    </row>
    <row r="39" spans="2:14" ht="29.25" customHeight="1">
      <c r="B39" s="169">
        <v>41851</v>
      </c>
      <c r="C39" s="202" t="s">
        <v>187</v>
      </c>
      <c r="D39" s="202" t="s">
        <v>118</v>
      </c>
      <c r="E39" s="280" t="s">
        <v>237</v>
      </c>
      <c r="F39" s="114"/>
      <c r="G39" s="114">
        <v>16.95</v>
      </c>
      <c r="H39" s="114"/>
      <c r="I39" s="114"/>
      <c r="J39" s="114"/>
      <c r="K39" s="113">
        <f t="shared" si="0"/>
        <v>16.95</v>
      </c>
      <c r="M39" s="256"/>
      <c r="N39" s="256"/>
    </row>
    <row r="40" spans="2:14" ht="30" customHeight="1">
      <c r="B40" s="204">
        <v>41851</v>
      </c>
      <c r="C40" s="213" t="s">
        <v>188</v>
      </c>
      <c r="D40" s="213" t="s">
        <v>118</v>
      </c>
      <c r="E40" s="280" t="s">
        <v>237</v>
      </c>
      <c r="F40" s="114"/>
      <c r="G40" s="114">
        <v>57.69</v>
      </c>
      <c r="H40" s="114"/>
      <c r="I40" s="114"/>
      <c r="J40" s="114"/>
      <c r="K40" s="113">
        <f t="shared" si="0"/>
        <v>57.69</v>
      </c>
      <c r="M40" s="256"/>
      <c r="N40" s="256"/>
    </row>
    <row r="41" spans="2:14" ht="22.5" customHeight="1">
      <c r="B41" s="169">
        <v>41851</v>
      </c>
      <c r="C41" s="202" t="s">
        <v>254</v>
      </c>
      <c r="D41" s="202" t="s">
        <v>118</v>
      </c>
      <c r="E41" s="280" t="s">
        <v>237</v>
      </c>
      <c r="F41" s="114"/>
      <c r="G41" s="114">
        <v>4.4</v>
      </c>
      <c r="H41" s="114"/>
      <c r="I41" s="114"/>
      <c r="J41" s="114"/>
      <c r="K41" s="113">
        <f t="shared" si="0"/>
        <v>4.4</v>
      </c>
      <c r="M41" s="256"/>
      <c r="N41" s="256"/>
    </row>
    <row r="42" spans="2:14" ht="22.5" customHeight="1">
      <c r="B42" s="204">
        <v>41862</v>
      </c>
      <c r="C42" s="213" t="s">
        <v>156</v>
      </c>
      <c r="D42" s="213" t="s">
        <v>118</v>
      </c>
      <c r="E42" s="280" t="s">
        <v>252</v>
      </c>
      <c r="F42" s="114"/>
      <c r="G42" s="114">
        <v>2.2</v>
      </c>
      <c r="H42" s="114"/>
      <c r="I42" s="114"/>
      <c r="J42" s="114"/>
      <c r="K42" s="113">
        <f t="shared" si="0"/>
        <v>2.2</v>
      </c>
      <c r="M42" s="256"/>
      <c r="N42" s="256"/>
    </row>
    <row r="43" spans="2:14" ht="22.5" customHeight="1">
      <c r="B43" s="169">
        <v>41863</v>
      </c>
      <c r="C43" s="202" t="s">
        <v>156</v>
      </c>
      <c r="D43" s="202" t="s">
        <v>117</v>
      </c>
      <c r="E43" s="280" t="s">
        <v>252</v>
      </c>
      <c r="F43" s="114"/>
      <c r="G43" s="114">
        <v>4.4</v>
      </c>
      <c r="H43" s="114"/>
      <c r="I43" s="114"/>
      <c r="J43" s="114"/>
      <c r="K43" s="113">
        <f t="shared" si="0"/>
        <v>4.4</v>
      </c>
      <c r="M43" s="256"/>
      <c r="N43" s="256"/>
    </row>
    <row r="44" spans="2:14" ht="22.5" customHeight="1">
      <c r="B44" s="204">
        <v>41864</v>
      </c>
      <c r="C44" s="213" t="s">
        <v>255</v>
      </c>
      <c r="D44" s="213" t="s">
        <v>180</v>
      </c>
      <c r="E44" s="280" t="s">
        <v>256</v>
      </c>
      <c r="F44" s="114"/>
      <c r="G44" s="114">
        <v>4.4</v>
      </c>
      <c r="H44" s="114"/>
      <c r="I44" s="114"/>
      <c r="J44" s="114"/>
      <c r="K44" s="113">
        <f t="shared" si="0"/>
        <v>4.4</v>
      </c>
      <c r="M44" s="256"/>
      <c r="N44" s="256"/>
    </row>
    <row r="45" spans="2:14" ht="22.5" customHeight="1">
      <c r="B45" s="169">
        <v>41865</v>
      </c>
      <c r="C45" s="202" t="s">
        <v>156</v>
      </c>
      <c r="D45" s="202" t="s">
        <v>117</v>
      </c>
      <c r="E45" s="280" t="s">
        <v>252</v>
      </c>
      <c r="F45" s="114"/>
      <c r="G45" s="114">
        <v>4.4</v>
      </c>
      <c r="H45" s="114"/>
      <c r="I45" s="114"/>
      <c r="J45" s="114"/>
      <c r="K45" s="113">
        <f t="shared" si="0"/>
        <v>4.4</v>
      </c>
      <c r="M45" s="256"/>
      <c r="N45" s="256"/>
    </row>
    <row r="46" spans="2:14" ht="27.75" customHeight="1">
      <c r="B46" s="204">
        <v>41866</v>
      </c>
      <c r="C46" s="213" t="s">
        <v>189</v>
      </c>
      <c r="D46" s="213" t="s">
        <v>118</v>
      </c>
      <c r="E46" s="280" t="s">
        <v>252</v>
      </c>
      <c r="F46" s="114"/>
      <c r="G46" s="114">
        <v>2.2</v>
      </c>
      <c r="H46" s="114"/>
      <c r="I46" s="114"/>
      <c r="J46" s="114"/>
      <c r="K46" s="113">
        <f t="shared" si="0"/>
        <v>2.2</v>
      </c>
      <c r="M46" s="256"/>
      <c r="N46" s="256"/>
    </row>
    <row r="47" spans="2:14" ht="22.5" customHeight="1">
      <c r="B47" s="169">
        <v>41869</v>
      </c>
      <c r="C47" s="202" t="s">
        <v>189</v>
      </c>
      <c r="D47" s="202" t="s">
        <v>117</v>
      </c>
      <c r="E47" s="280" t="s">
        <v>252</v>
      </c>
      <c r="F47" s="114"/>
      <c r="G47" s="114">
        <v>4.4</v>
      </c>
      <c r="H47" s="114"/>
      <c r="I47" s="114"/>
      <c r="J47" s="114"/>
      <c r="K47" s="113">
        <f t="shared" si="0"/>
        <v>4.4</v>
      </c>
      <c r="M47" s="256"/>
      <c r="N47" s="256"/>
    </row>
    <row r="48" spans="2:14" ht="22.5" customHeight="1">
      <c r="B48" s="204">
        <v>41870</v>
      </c>
      <c r="C48" s="213" t="s">
        <v>189</v>
      </c>
      <c r="D48" s="213" t="s">
        <v>117</v>
      </c>
      <c r="E48" s="280" t="s">
        <v>252</v>
      </c>
      <c r="F48" s="114"/>
      <c r="G48" s="114">
        <v>4.4</v>
      </c>
      <c r="H48" s="114"/>
      <c r="I48" s="114"/>
      <c r="J48" s="114"/>
      <c r="K48" s="113">
        <f t="shared" si="0"/>
        <v>4.4</v>
      </c>
      <c r="M48" s="256"/>
      <c r="N48" s="256"/>
    </row>
    <row r="49" spans="1:14" s="270" customFormat="1" ht="22.5" customHeight="1">
      <c r="A49" s="255"/>
      <c r="B49" s="169">
        <v>41871</v>
      </c>
      <c r="C49" s="202" t="s">
        <v>189</v>
      </c>
      <c r="D49" s="202" t="s">
        <v>117</v>
      </c>
      <c r="E49" s="280" t="s">
        <v>252</v>
      </c>
      <c r="F49" s="114"/>
      <c r="G49" s="114">
        <v>4.4</v>
      </c>
      <c r="H49" s="114"/>
      <c r="I49" s="114"/>
      <c r="J49" s="114"/>
      <c r="K49" s="113">
        <f t="shared" si="0"/>
        <v>4.4</v>
      </c>
      <c r="M49" s="271"/>
      <c r="N49" s="272"/>
    </row>
    <row r="50" spans="2:14" ht="22.5" customHeight="1">
      <c r="B50" s="204">
        <v>41872</v>
      </c>
      <c r="C50" s="213" t="s">
        <v>190</v>
      </c>
      <c r="D50" s="213" t="s">
        <v>118</v>
      </c>
      <c r="E50" s="280" t="s">
        <v>252</v>
      </c>
      <c r="F50" s="114"/>
      <c r="G50" s="114">
        <v>2.2</v>
      </c>
      <c r="H50" s="114"/>
      <c r="I50" s="114"/>
      <c r="J50" s="114"/>
      <c r="K50" s="113">
        <f t="shared" si="0"/>
        <v>2.2</v>
      </c>
      <c r="M50" s="256"/>
      <c r="N50" s="256"/>
    </row>
    <row r="51" spans="1:14" s="270" customFormat="1" ht="22.5" customHeight="1">
      <c r="A51" s="255"/>
      <c r="B51" s="169">
        <v>41873</v>
      </c>
      <c r="C51" s="202" t="s">
        <v>156</v>
      </c>
      <c r="D51" s="202" t="s">
        <v>117</v>
      </c>
      <c r="E51" s="280" t="s">
        <v>252</v>
      </c>
      <c r="F51" s="114"/>
      <c r="G51" s="114">
        <v>4.4</v>
      </c>
      <c r="H51" s="114"/>
      <c r="I51" s="114"/>
      <c r="J51" s="114"/>
      <c r="K51" s="113">
        <f t="shared" si="0"/>
        <v>4.4</v>
      </c>
      <c r="M51" s="271"/>
      <c r="N51" s="272"/>
    </row>
    <row r="52" spans="2:11" ht="12.75">
      <c r="B52" s="328"/>
      <c r="C52" s="329"/>
      <c r="D52" s="329"/>
      <c r="E52" s="330"/>
      <c r="F52" s="273">
        <f aca="true" t="shared" si="1" ref="F52:K52">SUM(F7:F51)</f>
        <v>0</v>
      </c>
      <c r="G52" s="273">
        <f t="shared" si="1"/>
        <v>256.64000000000004</v>
      </c>
      <c r="H52" s="273">
        <f t="shared" si="1"/>
        <v>30</v>
      </c>
      <c r="I52" s="273">
        <f t="shared" si="1"/>
        <v>0</v>
      </c>
      <c r="J52" s="273">
        <f t="shared" si="1"/>
        <v>9</v>
      </c>
      <c r="K52" s="183">
        <f t="shared" si="1"/>
        <v>295.6399999999998</v>
      </c>
    </row>
    <row r="53" spans="2:11" ht="13.5" thickBot="1">
      <c r="B53" s="331"/>
      <c r="C53" s="332"/>
      <c r="D53" s="332"/>
      <c r="E53" s="333"/>
      <c r="F53" s="275"/>
      <c r="G53" s="274"/>
      <c r="H53" s="274"/>
      <c r="I53" s="276"/>
      <c r="J53" s="274"/>
      <c r="K53" s="277"/>
    </row>
    <row r="55" spans="2:11" ht="12.75">
      <c r="B55" s="334" t="s">
        <v>84</v>
      </c>
      <c r="C55" s="335"/>
      <c r="D55" s="335"/>
      <c r="E55" s="335"/>
      <c r="F55" s="335"/>
      <c r="G55" s="335"/>
      <c r="H55" s="335"/>
      <c r="I55" s="335"/>
      <c r="J55" s="335"/>
      <c r="K55" s="335"/>
    </row>
  </sheetData>
  <sheetProtection/>
  <mergeCells count="5">
    <mergeCell ref="B1:E1"/>
    <mergeCell ref="B3:C3"/>
    <mergeCell ref="F5:I5"/>
    <mergeCell ref="B52:E53"/>
    <mergeCell ref="B55:K55"/>
  </mergeCells>
  <conditionalFormatting sqref="A7:A26 A31:A32">
    <cfRule type="expression" priority="18" dxfId="0">
      <formula>MOD(ROW(),2)=1</formula>
    </cfRule>
  </conditionalFormatting>
  <conditionalFormatting sqref="A34 A49 A51">
    <cfRule type="expression" priority="17" dxfId="0">
      <formula>MOD(ROW(),2)=1</formula>
    </cfRule>
  </conditionalFormatting>
  <conditionalFormatting sqref="A28">
    <cfRule type="expression" priority="16" dxfId="0">
      <formula>MOD(ROW(),2)=1</formula>
    </cfRule>
  </conditionalFormatting>
  <conditionalFormatting sqref="B8:D8 B10:D10 B12:D12 B14:D14 B16:D16 B18:D18 B20:D20 B22:D22 B24:D24 B26:D26 B28:D28 B30:D30 B32:D32 B34:D34 B36:D36 B38:D38 B40:D40 B42:D42 B44:D44 B46:D46 B48:D48 B50:D50 K7 K9 K11 K13 K15 K17 K19 K21 K23 K25 K27 K29 K31 K33 K35 K37 K39 K41 K43 K45 K47 K49 K51 F8:K8 F10:K10 F12:K12 F14:K14 F16:K16 F18:K18 F20:K20 F22:K22 F24:K24 F26:K26 F28:K28 F30:K30 F32:K32 F34:K34 F36:K36 F38:K38 F40:K40 F42:K42 F44:K44 F46:K46 F48:K48 F50:K50">
    <cfRule type="expression" priority="4" dxfId="0">
      <formula>MOD(ROW(),2)=1</formula>
    </cfRule>
  </conditionalFormatting>
  <conditionalFormatting sqref="B7:D7 B9:D9 B11:D11 B13:D13 B15:D15 B17:D17 B19:D19 B21:D21 B23:D23 B25:D25 B27:D27 B29:D29 B31:D31 B33:D33 B35:D35 B37:D37 B39:D39 B41:D41 B43:D43 B45:D45 B47:D47 B49:D49 B51:D51 F7:J7 F9:J9 F11:J11 F13:J13 F15:J15 F17:J17 F19:J19 F21:J21 F23:J23 F25:J25 F27:J27 F29:J29 F31:J31 F33:J33 F35:J35 F37:J37 F39:J39 F41:J41 F43:J43 F45:J45 F47:J47 F49:J49 F51:J51">
    <cfRule type="expression" priority="3" dxfId="0">
      <formula>MOD(ROW(),2)=1</formula>
    </cfRule>
  </conditionalFormatting>
  <conditionalFormatting sqref="E7 E9 E11 E13 E15 E17 E19 E21 E23 E25 E27 E29 E31 E33 E35 E37 E39 E41 E43 E45 E47 E49 E51">
    <cfRule type="expression" priority="1" dxfId="0">
      <formula>MOD(ROW(),2)=1</formula>
    </cfRule>
  </conditionalFormatting>
  <conditionalFormatting sqref="E8 E10 E12 E14 E16 E18 E20 E22 E24 E26 E28 E30 E32 E34 E36 E38 E40 E42 E44 E46 E48 E50">
    <cfRule type="expression" priority="2" dxfId="0">
      <formula>MOD(ROW(),2)=1</formula>
    </cfRule>
  </conditionalFormatting>
  <dataValidations count="2">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 type="list" allowBlank="1" showInputMessage="1" showErrorMessage="1" sqref="F2">
      <formula1>"Board executive director, Non Executive Director, Chief Executive, Chairman"</formula1>
    </dataValidation>
  </dataValidations>
  <printOptions/>
  <pageMargins left="0.75" right="0.75" top="0.6" bottom="0.58" header="0.5" footer="0.5"/>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L16" sqref="L16"/>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206" customWidth="1"/>
    <col min="13" max="13" width="7.140625" style="206" hidden="1" customWidth="1"/>
    <col min="14" max="14" width="15.140625" style="206" customWidth="1"/>
    <col min="15" max="15" width="12.28125" style="206" customWidth="1"/>
    <col min="16" max="16" width="26.28125" style="206" customWidth="1"/>
    <col min="17" max="17" width="0" style="206" hidden="1" customWidth="1"/>
    <col min="18" max="16384" width="9.140625" style="206" customWidth="1"/>
  </cols>
  <sheetData>
    <row r="1" ht="12.75">
      <c r="B1" s="2" t="s">
        <v>42</v>
      </c>
    </row>
    <row r="2" spans="2:7" ht="12.75">
      <c r="B2" s="3" t="s">
        <v>43</v>
      </c>
      <c r="E2" s="115" t="s">
        <v>59</v>
      </c>
      <c r="F2" s="39" t="s">
        <v>109</v>
      </c>
      <c r="G2" s="91"/>
    </row>
    <row r="3" spans="2:7" ht="12.75">
      <c r="B3" s="2" t="s">
        <v>44</v>
      </c>
      <c r="E3" s="116" t="str">
        <f>'Price R'!E3</f>
        <v>2014-15</v>
      </c>
      <c r="F3" s="3" t="str">
        <f>'Price R'!F3</f>
        <v>Quarter 2</v>
      </c>
      <c r="G3" s="112" t="str">
        <f>'Price R'!G3</f>
        <v>1 July - 30 September 2014</v>
      </c>
    </row>
    <row r="4" ht="13.5" thickBot="1"/>
    <row r="5" spans="2:13" ht="38.25">
      <c r="B5" s="26" t="s">
        <v>45</v>
      </c>
      <c r="C5" s="25" t="s">
        <v>114</v>
      </c>
      <c r="D5" s="222" t="s">
        <v>115</v>
      </c>
      <c r="E5" s="117" t="s">
        <v>47</v>
      </c>
      <c r="F5" s="336" t="s">
        <v>51</v>
      </c>
      <c r="G5" s="337"/>
      <c r="H5" s="337"/>
      <c r="I5" s="338"/>
      <c r="J5" s="238" t="s">
        <v>50</v>
      </c>
      <c r="K5" s="282" t="s">
        <v>54</v>
      </c>
      <c r="M5" s="209" t="s">
        <v>45</v>
      </c>
    </row>
    <row r="6" spans="1:13" s="208" customFormat="1" ht="38.25">
      <c r="A6" s="4"/>
      <c r="B6" s="5"/>
      <c r="C6" s="94"/>
      <c r="D6" s="94"/>
      <c r="E6" s="6"/>
      <c r="F6" s="7" t="s">
        <v>48</v>
      </c>
      <c r="G6" s="9" t="s">
        <v>49</v>
      </c>
      <c r="H6" s="9" t="s">
        <v>91</v>
      </c>
      <c r="I6" s="200" t="s">
        <v>1</v>
      </c>
      <c r="J6" s="241" t="s">
        <v>52</v>
      </c>
      <c r="K6" s="31" t="s">
        <v>55</v>
      </c>
      <c r="M6" s="210"/>
    </row>
    <row r="7" spans="1:13" s="208" customFormat="1" ht="27" customHeight="1">
      <c r="A7" s="4"/>
      <c r="B7" s="169">
        <v>41809</v>
      </c>
      <c r="C7" s="202" t="s">
        <v>116</v>
      </c>
      <c r="D7" s="202" t="s">
        <v>118</v>
      </c>
      <c r="E7" s="280" t="s">
        <v>252</v>
      </c>
      <c r="F7" s="114"/>
      <c r="G7" s="114">
        <v>78.54</v>
      </c>
      <c r="H7" s="114"/>
      <c r="I7" s="114"/>
      <c r="J7" s="114"/>
      <c r="K7" s="113">
        <f aca="true" t="shared" si="0" ref="K7:K18">SUM(F7:J7)</f>
        <v>78.54</v>
      </c>
      <c r="M7" s="281"/>
    </row>
    <row r="8" spans="1:13" s="208" customFormat="1" ht="29.25" customHeight="1">
      <c r="A8" s="4"/>
      <c r="B8" s="169">
        <v>41865</v>
      </c>
      <c r="C8" s="202" t="s">
        <v>192</v>
      </c>
      <c r="D8" s="202" t="s">
        <v>117</v>
      </c>
      <c r="E8" s="280" t="s">
        <v>265</v>
      </c>
      <c r="F8" s="114"/>
      <c r="G8" s="114">
        <v>88.51</v>
      </c>
      <c r="H8" s="114"/>
      <c r="I8" s="114"/>
      <c r="J8" s="114"/>
      <c r="K8" s="113">
        <f t="shared" si="0"/>
        <v>88.51</v>
      </c>
      <c r="M8" s="281"/>
    </row>
    <row r="9" spans="1:13" s="208" customFormat="1" ht="29.25" customHeight="1">
      <c r="A9" s="4"/>
      <c r="B9" s="204">
        <v>41869</v>
      </c>
      <c r="C9" s="213" t="s">
        <v>155</v>
      </c>
      <c r="D9" s="213" t="s">
        <v>118</v>
      </c>
      <c r="E9" s="280" t="s">
        <v>267</v>
      </c>
      <c r="F9" s="114"/>
      <c r="G9" s="114">
        <v>146.86</v>
      </c>
      <c r="H9" s="114"/>
      <c r="I9" s="114"/>
      <c r="J9" s="114"/>
      <c r="K9" s="113">
        <f t="shared" si="0"/>
        <v>146.86</v>
      </c>
      <c r="M9" s="281"/>
    </row>
    <row r="10" spans="1:13" s="208" customFormat="1" ht="29.25" customHeight="1">
      <c r="A10" s="4"/>
      <c r="B10" s="169">
        <v>41870</v>
      </c>
      <c r="C10" s="202" t="s">
        <v>116</v>
      </c>
      <c r="D10" s="202" t="s">
        <v>118</v>
      </c>
      <c r="E10" s="280" t="s">
        <v>267</v>
      </c>
      <c r="F10" s="114"/>
      <c r="G10" s="114">
        <v>50.67</v>
      </c>
      <c r="H10" s="114"/>
      <c r="I10" s="114"/>
      <c r="J10" s="114"/>
      <c r="K10" s="113">
        <f t="shared" si="0"/>
        <v>50.67</v>
      </c>
      <c r="M10" s="281"/>
    </row>
    <row r="11" spans="1:13" s="208" customFormat="1" ht="29.25" customHeight="1">
      <c r="A11" s="4"/>
      <c r="B11" s="204">
        <v>41870</v>
      </c>
      <c r="C11" s="213" t="s">
        <v>193</v>
      </c>
      <c r="D11" s="213" t="s">
        <v>118</v>
      </c>
      <c r="E11" s="280" t="s">
        <v>266</v>
      </c>
      <c r="F11" s="114"/>
      <c r="G11" s="114">
        <v>108.88</v>
      </c>
      <c r="H11" s="114"/>
      <c r="I11" s="114"/>
      <c r="J11" s="114"/>
      <c r="K11" s="113">
        <f t="shared" si="0"/>
        <v>108.88</v>
      </c>
      <c r="M11" s="281"/>
    </row>
    <row r="12" spans="1:13" s="208" customFormat="1" ht="29.25" customHeight="1">
      <c r="A12" s="4"/>
      <c r="B12" s="204">
        <v>41870</v>
      </c>
      <c r="C12" s="213" t="s">
        <v>194</v>
      </c>
      <c r="D12" s="213" t="s">
        <v>119</v>
      </c>
      <c r="E12" s="280" t="s">
        <v>266</v>
      </c>
      <c r="F12" s="114"/>
      <c r="G12" s="114"/>
      <c r="H12" s="114"/>
      <c r="I12" s="114">
        <v>66.56</v>
      </c>
      <c r="J12" s="114"/>
      <c r="K12" s="113">
        <f t="shared" si="0"/>
        <v>66.56</v>
      </c>
      <c r="M12" s="281"/>
    </row>
    <row r="13" spans="1:13" s="208" customFormat="1" ht="29.25" customHeight="1">
      <c r="A13" s="4"/>
      <c r="B13" s="204">
        <v>41887</v>
      </c>
      <c r="C13" s="213" t="s">
        <v>195</v>
      </c>
      <c r="D13" s="213" t="s">
        <v>117</v>
      </c>
      <c r="E13" s="280" t="s">
        <v>268</v>
      </c>
      <c r="F13" s="114"/>
      <c r="G13" s="114">
        <v>18.4</v>
      </c>
      <c r="H13" s="114"/>
      <c r="I13" s="114"/>
      <c r="J13" s="114"/>
      <c r="K13" s="113">
        <f t="shared" si="0"/>
        <v>18.4</v>
      </c>
      <c r="M13" s="281"/>
    </row>
    <row r="14" spans="2:13" ht="29.25" customHeight="1">
      <c r="B14" s="204">
        <v>41898</v>
      </c>
      <c r="C14" s="213" t="s">
        <v>196</v>
      </c>
      <c r="D14" s="213" t="s">
        <v>118</v>
      </c>
      <c r="E14" s="280" t="s">
        <v>269</v>
      </c>
      <c r="F14" s="114"/>
      <c r="G14" s="114">
        <v>31.11</v>
      </c>
      <c r="H14" s="114"/>
      <c r="I14" s="114"/>
      <c r="J14" s="114"/>
      <c r="K14" s="113">
        <f t="shared" si="0"/>
        <v>31.11</v>
      </c>
      <c r="M14" s="204"/>
    </row>
    <row r="15" spans="2:13" ht="29.25" customHeight="1">
      <c r="B15" s="169">
        <v>41899</v>
      </c>
      <c r="C15" s="202" t="s">
        <v>197</v>
      </c>
      <c r="D15" s="202" t="s">
        <v>118</v>
      </c>
      <c r="E15" s="280" t="s">
        <v>252</v>
      </c>
      <c r="F15" s="114"/>
      <c r="G15" s="114">
        <v>29.37</v>
      </c>
      <c r="H15" s="114"/>
      <c r="I15" s="114"/>
      <c r="J15" s="114"/>
      <c r="K15" s="113">
        <f t="shared" si="0"/>
        <v>29.37</v>
      </c>
      <c r="M15" s="204"/>
    </row>
    <row r="16" spans="2:13" ht="29.25" customHeight="1">
      <c r="B16" s="204">
        <v>41899</v>
      </c>
      <c r="C16" s="213" t="s">
        <v>198</v>
      </c>
      <c r="D16" s="213" t="s">
        <v>118</v>
      </c>
      <c r="E16" s="280" t="s">
        <v>252</v>
      </c>
      <c r="F16" s="114"/>
      <c r="G16" s="114">
        <v>32.95</v>
      </c>
      <c r="H16" s="114"/>
      <c r="I16" s="114"/>
      <c r="J16" s="114"/>
      <c r="K16" s="113">
        <f t="shared" si="0"/>
        <v>32.95</v>
      </c>
      <c r="M16" s="204"/>
    </row>
    <row r="17" spans="2:13" ht="29.25" customHeight="1">
      <c r="B17" s="169">
        <v>41905</v>
      </c>
      <c r="C17" s="202" t="s">
        <v>154</v>
      </c>
      <c r="D17" s="202" t="s">
        <v>118</v>
      </c>
      <c r="E17" s="280" t="s">
        <v>270</v>
      </c>
      <c r="F17" s="114"/>
      <c r="G17" s="114">
        <v>78.51</v>
      </c>
      <c r="H17" s="114"/>
      <c r="I17" s="114"/>
      <c r="J17" s="114"/>
      <c r="K17" s="113">
        <f t="shared" si="0"/>
        <v>78.51</v>
      </c>
      <c r="M17" s="204"/>
    </row>
    <row r="18" spans="2:13" ht="29.25" customHeight="1">
      <c r="B18" s="204">
        <v>41905</v>
      </c>
      <c r="C18" s="213" t="s">
        <v>199</v>
      </c>
      <c r="D18" s="213" t="s">
        <v>119</v>
      </c>
      <c r="E18" s="280" t="s">
        <v>270</v>
      </c>
      <c r="F18" s="114"/>
      <c r="G18" s="114"/>
      <c r="H18" s="114"/>
      <c r="I18" s="114">
        <v>46.21</v>
      </c>
      <c r="J18" s="114"/>
      <c r="K18" s="113">
        <f t="shared" si="0"/>
        <v>46.21</v>
      </c>
      <c r="M18" s="204"/>
    </row>
    <row r="19" spans="2:13" ht="12.75">
      <c r="B19" s="211"/>
      <c r="C19" s="220"/>
      <c r="D19" s="220"/>
      <c r="E19" s="302"/>
      <c r="F19" s="125">
        <f>SUM(F7:F18)</f>
        <v>0</v>
      </c>
      <c r="G19" s="125">
        <f>SUM(G7:G18)</f>
        <v>663.8000000000001</v>
      </c>
      <c r="H19" s="125">
        <f>SUM(H7:H18)</f>
        <v>0</v>
      </c>
      <c r="I19" s="125">
        <f>SUM(I7:I18)</f>
        <v>112.77000000000001</v>
      </c>
      <c r="J19" s="125">
        <f>SUM(J7:J18)</f>
        <v>0</v>
      </c>
      <c r="K19" s="183">
        <f>SUM(K7:K18)</f>
        <v>776.57</v>
      </c>
      <c r="M19" s="204"/>
    </row>
    <row r="20" spans="1:13" ht="13.5" thickBot="1">
      <c r="A20" s="206"/>
      <c r="B20" s="212"/>
      <c r="C20" s="219"/>
      <c r="D20" s="219"/>
      <c r="E20" s="219"/>
      <c r="F20" s="22"/>
      <c r="G20" s="92"/>
      <c r="H20" s="20"/>
      <c r="I20" s="23"/>
      <c r="J20" s="20"/>
      <c r="K20" s="24"/>
      <c r="M20" s="204"/>
    </row>
    <row r="21" spans="5:13" ht="12.75">
      <c r="E21" s="206"/>
      <c r="M21" s="204"/>
    </row>
    <row r="22" spans="1:13" s="208" customFormat="1" ht="12.75">
      <c r="A22" s="4"/>
      <c r="B22" s="1" t="s">
        <v>84</v>
      </c>
      <c r="C22" s="1"/>
      <c r="D22" s="1"/>
      <c r="E22" s="4"/>
      <c r="F22" s="1"/>
      <c r="G22" s="90"/>
      <c r="H22" s="1"/>
      <c r="I22" s="1"/>
      <c r="J22" s="1"/>
      <c r="K22" s="1"/>
      <c r="M22" s="204"/>
    </row>
    <row r="23" spans="1:13" ht="12.75">
      <c r="A23" s="71"/>
      <c r="M23" s="204"/>
    </row>
  </sheetData>
  <sheetProtection/>
  <mergeCells count="1">
    <mergeCell ref="F5:I5"/>
  </mergeCells>
  <conditionalFormatting sqref="A14:A23 K7:K12">
    <cfRule type="expression" priority="31" dxfId="0">
      <formula>MOD(ROW(),2)=1</formula>
    </cfRule>
  </conditionalFormatting>
  <conditionalFormatting sqref="B7:D8 B10:D10 B15:C15 B17:C17 F7:J8 F10:J10 F15:J15 F17:J17">
    <cfRule type="expression" priority="5" dxfId="0">
      <formula>MOD(ROW(),2)=1</formula>
    </cfRule>
  </conditionalFormatting>
  <conditionalFormatting sqref="E9 E11:E14 E16 E18">
    <cfRule type="expression" priority="4" dxfId="0">
      <formula>MOD(ROW(),2)=1</formula>
    </cfRule>
  </conditionalFormatting>
  <conditionalFormatting sqref="E7:E8 E10 E15 E17">
    <cfRule type="expression" priority="3" dxfId="0">
      <formula>MOD(ROW(),2)=1</formula>
    </cfRule>
  </conditionalFormatting>
  <conditionalFormatting sqref="B9:D9 B11:D13 B16:C16 B18:C18 K15 K17 F9:J9 F12:K14 F16:K16 F18:K18 F11:J11 B14:C14">
    <cfRule type="expression" priority="6" dxfId="0">
      <formula>MOD(ROW(),2)=1</formula>
    </cfRule>
  </conditionalFormatting>
  <conditionalFormatting sqref="D15 D17">
    <cfRule type="expression" priority="1" dxfId="0">
      <formula>MOD(ROW(),2)=1</formula>
    </cfRule>
  </conditionalFormatting>
  <conditionalFormatting sqref="D14 D16 D18">
    <cfRule type="expression" priority="2"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30" t="s">
        <v>54</v>
      </c>
    </row>
    <row r="6" spans="2:10" s="4" customFormat="1" ht="27" customHeight="1">
      <c r="B6" s="5"/>
      <c r="C6" s="12"/>
      <c r="D6" s="6"/>
      <c r="E6" s="7" t="s">
        <v>48</v>
      </c>
      <c r="F6" s="9" t="s">
        <v>49</v>
      </c>
      <c r="G6" s="9" t="s">
        <v>91</v>
      </c>
      <c r="H6" s="57" t="s">
        <v>1</v>
      </c>
      <c r="I6" s="12" t="s">
        <v>52</v>
      </c>
      <c r="J6" s="31" t="s">
        <v>55</v>
      </c>
    </row>
    <row r="7" spans="2:10" s="4" customFormat="1" ht="13.5" customHeight="1">
      <c r="B7" s="78"/>
      <c r="C7" s="138"/>
      <c r="D7" s="138"/>
      <c r="E7" s="137"/>
      <c r="F7" s="137"/>
      <c r="G7" s="137"/>
      <c r="H7" s="140"/>
      <c r="I7" s="138"/>
      <c r="J7" s="136"/>
    </row>
    <row r="8" spans="2:10" ht="13.5" customHeight="1">
      <c r="B8" s="102"/>
      <c r="C8" s="163"/>
      <c r="D8" s="163"/>
      <c r="E8" s="144"/>
      <c r="F8" s="148"/>
      <c r="G8" s="120"/>
      <c r="H8" s="165"/>
      <c r="I8" s="165"/>
      <c r="J8" s="133">
        <f aca="true" t="shared" si="0" ref="J8:J16">SUM(E8:I8)</f>
        <v>0</v>
      </c>
    </row>
    <row r="9" spans="2:10" ht="13.5" customHeight="1">
      <c r="B9" s="105"/>
      <c r="C9" s="159"/>
      <c r="D9" s="159"/>
      <c r="E9" s="145"/>
      <c r="F9" s="149"/>
      <c r="G9" s="121"/>
      <c r="H9" s="121"/>
      <c r="I9" s="149"/>
      <c r="J9" s="134">
        <f t="shared" si="0"/>
        <v>0</v>
      </c>
    </row>
    <row r="10" spans="2:10" ht="13.5" customHeight="1">
      <c r="B10" s="102"/>
      <c r="C10" s="163"/>
      <c r="D10" s="163"/>
      <c r="E10" s="144"/>
      <c r="F10" s="165"/>
      <c r="G10" s="120"/>
      <c r="H10" s="120"/>
      <c r="I10" s="165"/>
      <c r="J10" s="133">
        <f t="shared" si="0"/>
        <v>0</v>
      </c>
    </row>
    <row r="11" spans="2:10" ht="13.5" customHeight="1">
      <c r="B11" s="143"/>
      <c r="C11" s="164"/>
      <c r="D11" s="164"/>
      <c r="E11" s="147"/>
      <c r="F11" s="147"/>
      <c r="G11" s="122"/>
      <c r="H11" s="123"/>
      <c r="I11" s="123"/>
      <c r="J11" s="134">
        <f t="shared" si="0"/>
        <v>0</v>
      </c>
    </row>
    <row r="12" spans="2:10" ht="13.5" customHeight="1">
      <c r="B12" s="102"/>
      <c r="C12" s="163"/>
      <c r="D12" s="163"/>
      <c r="E12" s="148"/>
      <c r="F12" s="120"/>
      <c r="G12" s="165"/>
      <c r="H12" s="146"/>
      <c r="I12" s="165"/>
      <c r="J12" s="133">
        <f t="shared" si="0"/>
        <v>0</v>
      </c>
    </row>
    <row r="13" spans="2:10" ht="13.5" customHeight="1">
      <c r="B13" s="105"/>
      <c r="C13" s="159"/>
      <c r="D13" s="159"/>
      <c r="E13" s="149"/>
      <c r="F13" s="149"/>
      <c r="G13" s="122"/>
      <c r="H13" s="149"/>
      <c r="I13" s="149"/>
      <c r="J13" s="134">
        <f t="shared" si="0"/>
        <v>0</v>
      </c>
    </row>
    <row r="14" spans="2:10" ht="13.5" customHeight="1">
      <c r="B14" s="102"/>
      <c r="C14" s="163"/>
      <c r="D14" s="163"/>
      <c r="E14" s="148"/>
      <c r="F14" s="120"/>
      <c r="G14" s="166"/>
      <c r="H14" s="146"/>
      <c r="I14" s="165"/>
      <c r="J14" s="133">
        <f t="shared" si="0"/>
        <v>0</v>
      </c>
    </row>
    <row r="15" spans="2:10" ht="13.5" customHeight="1">
      <c r="B15" s="105"/>
      <c r="C15" s="159"/>
      <c r="D15" s="159"/>
      <c r="E15" s="149"/>
      <c r="F15" s="121"/>
      <c r="G15" s="167"/>
      <c r="H15" s="123"/>
      <c r="I15" s="149"/>
      <c r="J15" s="134">
        <f t="shared" si="0"/>
        <v>0</v>
      </c>
    </row>
    <row r="16" spans="2:10" ht="13.5" customHeight="1">
      <c r="B16" s="102"/>
      <c r="C16" s="142"/>
      <c r="D16" s="175"/>
      <c r="E16" s="155"/>
      <c r="F16" s="156"/>
      <c r="G16" s="157"/>
      <c r="H16" s="155"/>
      <c r="I16" s="176"/>
      <c r="J16" s="133">
        <f t="shared" si="0"/>
        <v>0</v>
      </c>
    </row>
    <row r="17" spans="2:10" ht="12.75" customHeight="1">
      <c r="B17" s="141"/>
      <c r="C17" s="150"/>
      <c r="D17" s="150"/>
      <c r="E17" s="151"/>
      <c r="F17" s="168"/>
      <c r="G17" s="152"/>
      <c r="H17" s="153"/>
      <c r="I17" s="153"/>
      <c r="J17" s="89"/>
    </row>
    <row r="18" spans="2:10" ht="12.75">
      <c r="B18" s="106"/>
      <c r="C18" s="118"/>
      <c r="D18" s="107"/>
      <c r="E18" s="125">
        <f aca="true" t="shared" si="1" ref="E18:J18">SUM(E8:E16)</f>
        <v>0</v>
      </c>
      <c r="F18" s="125">
        <f t="shared" si="1"/>
        <v>0</v>
      </c>
      <c r="G18" s="125">
        <f t="shared" si="1"/>
        <v>0</v>
      </c>
      <c r="H18" s="125">
        <f t="shared" si="1"/>
        <v>0</v>
      </c>
      <c r="I18" s="125">
        <f t="shared" si="1"/>
        <v>0</v>
      </c>
      <c r="J18" s="126">
        <f t="shared" si="1"/>
        <v>0</v>
      </c>
    </row>
    <row r="19" spans="2:10" ht="13.5" thickBot="1">
      <c r="B19" s="19"/>
      <c r="C19" s="20"/>
      <c r="D19" s="21"/>
      <c r="E19" s="108"/>
      <c r="F19" s="109"/>
      <c r="G19" s="109"/>
      <c r="H19" s="110"/>
      <c r="I19" s="109"/>
      <c r="J19" s="111"/>
    </row>
    <row r="21" ht="12.75">
      <c r="B21"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E23" sqref="E23"/>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153</v>
      </c>
      <c r="F2" s="39" t="s">
        <v>109</v>
      </c>
      <c r="G2" s="40"/>
    </row>
    <row r="3" spans="2:7" ht="12.75">
      <c r="B3" s="2" t="s">
        <v>44</v>
      </c>
      <c r="E3" s="3" t="str">
        <f>'Price R'!E3</f>
        <v>2014-15</v>
      </c>
      <c r="F3" s="3" t="str">
        <f>'Price R'!F3</f>
        <v>Quarter 2</v>
      </c>
      <c r="G3" s="3" t="str">
        <f>'Price R'!G3</f>
        <v>1 July - 30 September 2014</v>
      </c>
    </row>
    <row r="4" ht="13.5" thickBot="1"/>
    <row r="5" spans="2:11" ht="38.25">
      <c r="B5" s="26" t="s">
        <v>45</v>
      </c>
      <c r="C5" s="25" t="s">
        <v>114</v>
      </c>
      <c r="D5" s="222" t="s">
        <v>115</v>
      </c>
      <c r="E5" s="10" t="s">
        <v>47</v>
      </c>
      <c r="F5" s="314" t="s">
        <v>51</v>
      </c>
      <c r="G5" s="315"/>
      <c r="H5" s="315"/>
      <c r="I5" s="316"/>
      <c r="J5" s="238" t="s">
        <v>50</v>
      </c>
      <c r="K5" s="282" t="s">
        <v>54</v>
      </c>
    </row>
    <row r="6" spans="1:11" s="4" customFormat="1" ht="38.25">
      <c r="A6" s="1"/>
      <c r="B6" s="5"/>
      <c r="C6" s="94"/>
      <c r="D6" s="94"/>
      <c r="E6" s="6"/>
      <c r="F6" s="7" t="s">
        <v>48</v>
      </c>
      <c r="G6" s="9" t="s">
        <v>49</v>
      </c>
      <c r="H6" s="9" t="s">
        <v>91</v>
      </c>
      <c r="I6" s="200" t="s">
        <v>1</v>
      </c>
      <c r="J6" s="241" t="s">
        <v>52</v>
      </c>
      <c r="K6" s="31" t="s">
        <v>55</v>
      </c>
    </row>
    <row r="7" spans="1:13" s="206" customFormat="1" ht="25.5">
      <c r="A7" s="1"/>
      <c r="B7" s="169">
        <v>41834</v>
      </c>
      <c r="C7" s="202" t="s">
        <v>201</v>
      </c>
      <c r="D7" s="202" t="s">
        <v>117</v>
      </c>
      <c r="E7" s="279" t="s">
        <v>202</v>
      </c>
      <c r="F7" s="114"/>
      <c r="G7" s="114">
        <v>21.68</v>
      </c>
      <c r="H7" s="114"/>
      <c r="I7" s="114"/>
      <c r="J7" s="114"/>
      <c r="K7" s="113">
        <f>SUM(F7:J7)</f>
        <v>21.68</v>
      </c>
      <c r="M7" s="254"/>
    </row>
    <row r="8" spans="1:11" s="4" customFormat="1" ht="12.75">
      <c r="A8" s="1"/>
      <c r="B8" s="211"/>
      <c r="C8" s="220"/>
      <c r="D8" s="220"/>
      <c r="E8" s="218"/>
      <c r="F8" s="124">
        <f aca="true" t="shared" si="0" ref="F8:K8">SUM(F7:F7)</f>
        <v>0</v>
      </c>
      <c r="G8" s="124">
        <f t="shared" si="0"/>
        <v>21.68</v>
      </c>
      <c r="H8" s="124">
        <f t="shared" si="0"/>
        <v>0</v>
      </c>
      <c r="I8" s="124">
        <f t="shared" si="0"/>
        <v>0</v>
      </c>
      <c r="J8" s="124">
        <f t="shared" si="0"/>
        <v>0</v>
      </c>
      <c r="K8" s="183">
        <f t="shared" si="0"/>
        <v>21.68</v>
      </c>
    </row>
    <row r="9" spans="1:11" s="4" customFormat="1" ht="13.5" thickBot="1">
      <c r="A9" s="1"/>
      <c r="B9" s="212"/>
      <c r="C9" s="219"/>
      <c r="D9" s="219"/>
      <c r="E9" s="217"/>
      <c r="F9" s="160"/>
      <c r="G9" s="161"/>
      <c r="H9" s="161"/>
      <c r="I9" s="162"/>
      <c r="J9" s="161"/>
      <c r="K9" s="170"/>
    </row>
    <row r="10" spans="1:11" s="4" customFormat="1" ht="12.75">
      <c r="A10" s="1"/>
      <c r="B10" s="295"/>
      <c r="C10" s="295"/>
      <c r="D10" s="295"/>
      <c r="E10" s="295"/>
      <c r="F10" s="295"/>
      <c r="G10" s="295"/>
      <c r="H10" s="295"/>
      <c r="I10" s="295"/>
      <c r="J10" s="295"/>
      <c r="K10" s="295"/>
    </row>
    <row r="11" spans="1:11" s="4" customFormat="1" ht="12.75">
      <c r="A11" s="1"/>
      <c r="B11" s="1" t="s">
        <v>84</v>
      </c>
      <c r="C11" s="1"/>
      <c r="D11" s="1"/>
      <c r="E11" s="1"/>
      <c r="F11" s="1"/>
      <c r="G11" s="1"/>
      <c r="H11" s="1"/>
      <c r="I11" s="1"/>
      <c r="J11" s="1"/>
      <c r="K11" s="1"/>
    </row>
  </sheetData>
  <sheetProtection/>
  <mergeCells count="1">
    <mergeCell ref="F5:I5"/>
  </mergeCells>
  <conditionalFormatting sqref="B7:K7">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K25"/>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4.28125" style="1" customWidth="1"/>
    <col min="4" max="4" width="13.421875" style="1" customWidth="1"/>
    <col min="5" max="5" width="48.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151</v>
      </c>
      <c r="G2" s="40"/>
    </row>
    <row r="3" spans="2:7" ht="12.75">
      <c r="B3" s="2" t="s">
        <v>44</v>
      </c>
      <c r="E3" s="3" t="str">
        <f>'Price R'!E3</f>
        <v>2014-15</v>
      </c>
      <c r="F3" s="3" t="str">
        <f>'Price R'!F3</f>
        <v>Quarter 2</v>
      </c>
      <c r="G3" s="3" t="str">
        <f>'Price R'!G3</f>
        <v>1 July - 30 September 2014</v>
      </c>
    </row>
    <row r="4" ht="13.5" thickBot="1"/>
    <row r="5" spans="2:11" ht="38.25">
      <c r="B5" s="26" t="s">
        <v>45</v>
      </c>
      <c r="C5" s="25" t="s">
        <v>114</v>
      </c>
      <c r="D5" s="222" t="s">
        <v>115</v>
      </c>
      <c r="E5" s="10" t="s">
        <v>47</v>
      </c>
      <c r="F5" s="314" t="s">
        <v>51</v>
      </c>
      <c r="G5" s="315"/>
      <c r="H5" s="315"/>
      <c r="I5" s="316"/>
      <c r="J5" s="238" t="s">
        <v>50</v>
      </c>
      <c r="K5" s="282" t="s">
        <v>54</v>
      </c>
    </row>
    <row r="6" spans="2:11" s="4" customFormat="1" ht="42" customHeight="1">
      <c r="B6" s="5"/>
      <c r="C6" s="94"/>
      <c r="D6" s="94"/>
      <c r="E6" s="6"/>
      <c r="F6" s="7" t="s">
        <v>48</v>
      </c>
      <c r="G6" s="9" t="s">
        <v>49</v>
      </c>
      <c r="H6" s="9" t="s">
        <v>91</v>
      </c>
      <c r="I6" s="200" t="s">
        <v>1</v>
      </c>
      <c r="J6" s="241" t="s">
        <v>52</v>
      </c>
      <c r="K6" s="31" t="s">
        <v>55</v>
      </c>
    </row>
    <row r="7" spans="2:11" s="4" customFormat="1" ht="52.5" customHeight="1">
      <c r="B7" s="204">
        <v>41815</v>
      </c>
      <c r="C7" s="213" t="s">
        <v>203</v>
      </c>
      <c r="D7" s="213" t="s">
        <v>117</v>
      </c>
      <c r="E7" s="311" t="s">
        <v>220</v>
      </c>
      <c r="F7" s="114"/>
      <c r="G7" s="114">
        <v>11.95</v>
      </c>
      <c r="H7" s="114"/>
      <c r="I7" s="114"/>
      <c r="J7" s="114"/>
      <c r="K7" s="113">
        <f>SUM(F7:J7)</f>
        <v>11.95</v>
      </c>
    </row>
    <row r="8" spans="2:11" s="4" customFormat="1" ht="30" customHeight="1">
      <c r="B8" s="169">
        <v>41883</v>
      </c>
      <c r="C8" s="202" t="s">
        <v>204</v>
      </c>
      <c r="D8" s="202" t="s">
        <v>118</v>
      </c>
      <c r="E8" s="312" t="s">
        <v>221</v>
      </c>
      <c r="F8" s="114"/>
      <c r="G8" s="114">
        <v>13.65</v>
      </c>
      <c r="H8" s="114"/>
      <c r="I8" s="114"/>
      <c r="J8" s="114"/>
      <c r="K8" s="113">
        <f>SUM(F8:J8)</f>
        <v>13.65</v>
      </c>
    </row>
    <row r="9" spans="2:11" s="4" customFormat="1" ht="30.75" customHeight="1">
      <c r="B9" s="169">
        <v>41884</v>
      </c>
      <c r="C9" s="202" t="s">
        <v>205</v>
      </c>
      <c r="D9" s="202" t="s">
        <v>118</v>
      </c>
      <c r="E9" s="313" t="s">
        <v>221</v>
      </c>
      <c r="F9" s="114"/>
      <c r="G9" s="114">
        <v>15.2</v>
      </c>
      <c r="H9" s="114"/>
      <c r="I9" s="114"/>
      <c r="J9" s="114"/>
      <c r="K9" s="113">
        <f>SUM(F9:J9)</f>
        <v>15.2</v>
      </c>
    </row>
    <row r="10" spans="2:11" s="4" customFormat="1" ht="12.75">
      <c r="B10" s="339"/>
      <c r="C10" s="340"/>
      <c r="D10" s="340"/>
      <c r="E10" s="341"/>
      <c r="F10" s="124">
        <f aca="true" t="shared" si="0" ref="F10:K10">SUM(F7:F9)</f>
        <v>0</v>
      </c>
      <c r="G10" s="124">
        <f t="shared" si="0"/>
        <v>40.8</v>
      </c>
      <c r="H10" s="124">
        <f t="shared" si="0"/>
        <v>0</v>
      </c>
      <c r="I10" s="124">
        <f t="shared" si="0"/>
        <v>0</v>
      </c>
      <c r="J10" s="124">
        <f t="shared" si="0"/>
        <v>0</v>
      </c>
      <c r="K10" s="183">
        <f t="shared" si="0"/>
        <v>40.8</v>
      </c>
    </row>
    <row r="11" spans="2:11" s="4" customFormat="1" ht="13.5" thickBot="1">
      <c r="B11" s="342"/>
      <c r="C11" s="343"/>
      <c r="D11" s="343"/>
      <c r="E11" s="344"/>
      <c r="F11" s="160"/>
      <c r="G11" s="161"/>
      <c r="H11" s="161"/>
      <c r="I11" s="162"/>
      <c r="J11" s="161"/>
      <c r="K11" s="170"/>
    </row>
    <row r="12" spans="2:11" s="4" customFormat="1" ht="12.75">
      <c r="B12" s="1"/>
      <c r="C12" s="1"/>
      <c r="D12" s="1"/>
      <c r="E12" s="1"/>
      <c r="F12" s="1"/>
      <c r="G12" s="1"/>
      <c r="H12" s="1"/>
      <c r="I12" s="1"/>
      <c r="J12" s="1"/>
      <c r="K12" s="1"/>
    </row>
    <row r="13" spans="2:11" s="4" customFormat="1" ht="22.5" customHeight="1">
      <c r="B13" s="1" t="s">
        <v>84</v>
      </c>
      <c r="C13" s="1"/>
      <c r="D13" s="1"/>
      <c r="E13" s="1"/>
      <c r="F13" s="1"/>
      <c r="G13" s="1"/>
      <c r="H13" s="1"/>
      <c r="I13" s="1"/>
      <c r="J13" s="1"/>
      <c r="K13" s="1"/>
    </row>
    <row r="14" spans="2:11" s="4" customFormat="1" ht="12.75">
      <c r="B14" s="1"/>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25" ht="12.75">
      <c r="E25" s="1" t="s">
        <v>98</v>
      </c>
    </row>
  </sheetData>
  <sheetProtection/>
  <mergeCells count="2">
    <mergeCell ref="F5:I5"/>
    <mergeCell ref="B10:E11"/>
  </mergeCells>
  <conditionalFormatting sqref="B7:E9 K7:K9">
    <cfRule type="expression" priority="4" dxfId="0">
      <formula>MOD(ROW(),2)=1</formula>
    </cfRule>
  </conditionalFormatting>
  <conditionalFormatting sqref="F7:J7">
    <cfRule type="expression" priority="1" dxfId="0">
      <formula>MOD(ROW(),2)=1</formula>
    </cfRule>
  </conditionalFormatting>
  <conditionalFormatting sqref="F8:J9">
    <cfRule type="expression" priority="2" dxfId="0">
      <formula>MOD(ROW(),2)=1</formula>
    </cfRule>
  </conditionalFormatting>
  <dataValidations count="2">
    <dataValidation type="list" allowBlank="1" showInputMessage="1" showErrorMessage="1" sqref="F2">
      <formula1>"Chairwoman, Executive director, Non Executive Director, Chief Executive, Chair"</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8" bottom="0.58" header="0.5" footer="0.5"/>
  <pageSetup fitToHeight="2"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90</v>
      </c>
    </row>
    <row r="3" spans="2:6" ht="12.75">
      <c r="B3" s="2" t="s">
        <v>44</v>
      </c>
      <c r="D3" s="3" t="str">
        <f>'Price R'!E3</f>
        <v>2014-15</v>
      </c>
      <c r="E3" s="3" t="str">
        <f>'Price R'!F3</f>
        <v>Quarter 2</v>
      </c>
      <c r="F3" s="3" t="str">
        <f>'Price R'!G3</f>
        <v>1 July - 30 September 2014</v>
      </c>
    </row>
    <row r="4" ht="13.5" thickBot="1"/>
    <row r="5" spans="2:10" ht="12.75">
      <c r="B5" s="26" t="s">
        <v>45</v>
      </c>
      <c r="C5" s="25" t="s">
        <v>46</v>
      </c>
      <c r="D5" s="10" t="s">
        <v>47</v>
      </c>
      <c r="E5" s="314" t="s">
        <v>51</v>
      </c>
      <c r="F5" s="315"/>
      <c r="G5" s="315"/>
      <c r="H5" s="316"/>
      <c r="I5" s="11" t="s">
        <v>50</v>
      </c>
      <c r="J5" s="30" t="s">
        <v>54</v>
      </c>
    </row>
    <row r="6" spans="2:10" s="4" customFormat="1" ht="26.25" customHeight="1">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10707672</cp:keywords>
  <dc:description/>
  <cp:lastModifiedBy>Leitch, Marlon</cp:lastModifiedBy>
  <cp:lastPrinted>2015-03-05T09:42:51Z</cp:lastPrinted>
  <dcterms:created xsi:type="dcterms:W3CDTF">2009-08-06T14:53:42Z</dcterms:created>
  <dcterms:modified xsi:type="dcterms:W3CDTF">2015-03-23T14:08:28Z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