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125" windowWidth="10140" windowHeight="7020" tabRatio="892" firstSheet="1" activeTab="1"/>
  </bookViews>
  <sheets>
    <sheet name="Sheet1" sheetId="1" state="hidden" r:id="rId1"/>
    <sheet name="Index" sheetId="2" r:id="rId2"/>
    <sheet name="Price R" sheetId="3" r:id="rId3"/>
    <sheet name="Price A" sheetId="4" r:id="rId4"/>
    <sheet name="Prosser I" sheetId="5" r:id="rId5"/>
    <sheet name="J Thomas" sheetId="6" state="hidden" r:id="rId6"/>
    <sheet name="Whittington J" sheetId="7" r:id="rId7"/>
    <sheet name="Walker A" sheetId="8" r:id="rId8"/>
    <sheet name="C Bolt" sheetId="9" state="hidden" r:id="rId9"/>
    <sheet name="J O'Sullivan" sheetId="10" state="hidden" r:id="rId10"/>
    <sheet name="Barlow T" sheetId="11" r:id="rId11"/>
    <sheet name="C Elliott" sheetId="12" state="hidden" r:id="rId12"/>
    <sheet name="R Goldson" sheetId="13" state="hidden" r:id="rId13"/>
    <sheet name="J May" sheetId="14" state="hidden" r:id="rId14"/>
    <sheet name="Fairbairn M" sheetId="15" r:id="rId15"/>
    <sheet name="Neate M" sheetId="16" r:id="rId16"/>
    <sheet name="O'Toole R" sheetId="17" r:id="rId17"/>
    <sheet name="J Chittleburgh" sheetId="18" state="hidden" r:id="rId18"/>
    <sheet name="McCracken J" sheetId="19" r:id="rId19"/>
    <sheet name="Holland, B" sheetId="20" r:id="rId20"/>
    <sheet name="Luger, M" sheetId="21" r:id="rId21"/>
    <sheet name="Hospitality received" sheetId="22" r:id="rId22"/>
    <sheet name="Codes" sheetId="23" state="hidden" r:id="rId23"/>
  </sheets>
  <definedNames>
    <definedName name="Lynda_Rollason" localSheetId="19">#REF!</definedName>
    <definedName name="Lynda_Rollason" localSheetId="20">#REF!</definedName>
    <definedName name="Lynda_Rollason" localSheetId="18">#REF!</definedName>
    <definedName name="Lynda_Rollason" localSheetId="3">'Price A'!$E$2</definedName>
    <definedName name="Lynda_Rollason">#REF!</definedName>
  </definedNames>
  <calcPr fullCalcOnLoad="1"/>
</workbook>
</file>

<file path=xl/sharedStrings.xml><?xml version="1.0" encoding="utf-8"?>
<sst xmlns="http://schemas.openxmlformats.org/spreadsheetml/2006/main" count="887" uniqueCount="316">
  <si>
    <t>Accom / Meals</t>
  </si>
  <si>
    <t>Accom
 / Meals</t>
  </si>
  <si>
    <t>When completed sent to the board member's PA for verification</t>
  </si>
  <si>
    <r>
      <t xml:space="preserve">The board business expenses submission should be prepared quarterly by </t>
    </r>
    <r>
      <rPr>
        <sz val="10"/>
        <color indexed="10"/>
        <rFont val="Arial"/>
        <family val="2"/>
      </rPr>
      <t>xx/xx</t>
    </r>
  </si>
  <si>
    <t>In Vision, open the spreadsheet named 'Board Business Expenses' for the previous quarter</t>
  </si>
  <si>
    <t>Save a version for the current quarter in the folder for the final month of the quarter</t>
  </si>
  <si>
    <t>When all entries have been inputted, the data should be sorted by Date</t>
  </si>
  <si>
    <t xml:space="preserve">Update the Period in row 4 of the Bill Emery worksheet to the months relating to the current quarter </t>
  </si>
  <si>
    <t>Select Vision - Recalculate - Workbook. This will update each employee sheet with any postings to their employee code</t>
  </si>
  <si>
    <t>Working lunches currently only allocated to collective employee number 777777</t>
  </si>
  <si>
    <t>Staff &amp; Client entertainment must now be allocated to a employee number</t>
  </si>
  <si>
    <t>Do we need destinations for taxi journeys, tube journeys etc</t>
  </si>
  <si>
    <t>Hospitality given and received (received to be provided by HR)</t>
  </si>
  <si>
    <t>Subscriptions (professional bodies, periodicals, newspapers)</t>
  </si>
  <si>
    <t>Travel &amp; Subsistence (air, rail, car hire, mileage, hotel, subsistence)</t>
  </si>
  <si>
    <t>Chart of Accounts</t>
  </si>
  <si>
    <t>C1010</t>
  </si>
  <si>
    <t>C1055</t>
  </si>
  <si>
    <t>C1056</t>
  </si>
  <si>
    <t>Overseas Travel</t>
  </si>
  <si>
    <t>Mileage Allowance</t>
  </si>
  <si>
    <t>Rail Travel</t>
  </si>
  <si>
    <t>Taxi fares</t>
  </si>
  <si>
    <t>Other fares</t>
  </si>
  <si>
    <t>Car hire</t>
  </si>
  <si>
    <t>Air Travel</t>
  </si>
  <si>
    <t>Car lease deduction</t>
  </si>
  <si>
    <t>Flat rate meals allowance</t>
  </si>
  <si>
    <t>Actual costs (hotels etc)</t>
  </si>
  <si>
    <t>Overseas subsistence</t>
  </si>
  <si>
    <t>C1100</t>
  </si>
  <si>
    <t>Incidental expenses</t>
  </si>
  <si>
    <t>Flat rate subsistence</t>
  </si>
  <si>
    <t>C1104</t>
  </si>
  <si>
    <t>C1103</t>
  </si>
  <si>
    <t>C1057</t>
  </si>
  <si>
    <t>C1053</t>
  </si>
  <si>
    <t>C1054</t>
  </si>
  <si>
    <t>C1052</t>
  </si>
  <si>
    <t>C1051</t>
  </si>
  <si>
    <t>C1101</t>
  </si>
  <si>
    <t>C1102</t>
  </si>
  <si>
    <t>OFFICE OF RAIL REGULATION</t>
  </si>
  <si>
    <t>Name</t>
  </si>
  <si>
    <t>Business Expenses</t>
  </si>
  <si>
    <t>DATES</t>
  </si>
  <si>
    <t>DESTINATION</t>
  </si>
  <si>
    <t>PURPOSE</t>
  </si>
  <si>
    <t>Air</t>
  </si>
  <si>
    <t>Rail</t>
  </si>
  <si>
    <t>OTHER</t>
  </si>
  <si>
    <t>TRAVEL</t>
  </si>
  <si>
    <t>(including hospitality given)</t>
  </si>
  <si>
    <t>Jeremy Chittleburgh</t>
  </si>
  <si>
    <t>TOTAL</t>
  </si>
  <si>
    <t>COST</t>
  </si>
  <si>
    <t>Chief Executive</t>
  </si>
  <si>
    <t>Executive director</t>
  </si>
  <si>
    <t>Non Executive Director</t>
  </si>
  <si>
    <t>Ian Prosser</t>
  </si>
  <si>
    <t>John Thomas</t>
  </si>
  <si>
    <t>Chris Bolt</t>
  </si>
  <si>
    <t>Chairman</t>
  </si>
  <si>
    <t>Anna Walker</t>
  </si>
  <si>
    <t>Chris Elliott</t>
  </si>
  <si>
    <t>Jane May</t>
  </si>
  <si>
    <t>Richard Goldson</t>
  </si>
  <si>
    <t>Jim O'Sullivan</t>
  </si>
  <si>
    <t>Procedure</t>
  </si>
  <si>
    <t>Include</t>
  </si>
  <si>
    <t>Exclude</t>
  </si>
  <si>
    <t xml:space="preserve">Individual training courses and seminars </t>
  </si>
  <si>
    <t>C1400</t>
  </si>
  <si>
    <t>C1499</t>
  </si>
  <si>
    <t>Board members - Business expenses submission</t>
  </si>
  <si>
    <t>ORR issues to resolve</t>
  </si>
  <si>
    <t>Teas &amp; Coffees and Working lunches are currently recorded under the employee code 777777</t>
  </si>
  <si>
    <t>Scope of Business Expense submission</t>
  </si>
  <si>
    <t>Include more information in Description field from Redfern invoices (Origin &amp; Destination codes)</t>
  </si>
  <si>
    <t>Include more information in Description field from Expotel invoices (Date of stay &amp; Location)</t>
  </si>
  <si>
    <t>DETAILS OF HOSPITALITY</t>
  </si>
  <si>
    <t>DATE</t>
  </si>
  <si>
    <t>Board members</t>
  </si>
  <si>
    <t>This schedule has been prepared on a cash basis and so includes those items which have been paid by ORR during the period in question</t>
  </si>
  <si>
    <t>Hospitality received</t>
  </si>
  <si>
    <t>Non executive director</t>
  </si>
  <si>
    <t>Hospitality Received</t>
  </si>
  <si>
    <t>All Board members</t>
  </si>
  <si>
    <t>left ORR on 31 March 2009</t>
  </si>
  <si>
    <t>left ORR on 4 July 2009</t>
  </si>
  <si>
    <t>Taxi / Car / Bus</t>
  </si>
  <si>
    <t>Tracey Barlow</t>
  </si>
  <si>
    <t>Richard Price</t>
  </si>
  <si>
    <t xml:space="preserve">Chief Executive </t>
  </si>
  <si>
    <t>Ray O'Toole</t>
  </si>
  <si>
    <t>,</t>
  </si>
  <si>
    <t>Mark Fairbairn</t>
  </si>
  <si>
    <t>Price, Richard</t>
  </si>
  <si>
    <t>Prosser, Ian</t>
  </si>
  <si>
    <t>Walker, Anna</t>
  </si>
  <si>
    <t>Barlow, Tracey</t>
  </si>
  <si>
    <t>O'Toole, Ray</t>
  </si>
  <si>
    <t>Fairbairn, Mark</t>
  </si>
  <si>
    <t>Board executive director</t>
  </si>
  <si>
    <t>Board business Expenses</t>
  </si>
  <si>
    <t>Price, Alan</t>
  </si>
  <si>
    <t>Alan Price</t>
  </si>
  <si>
    <t>Neate, Melvyn</t>
  </si>
  <si>
    <t>FROM - TO</t>
  </si>
  <si>
    <t>SINGLE/ RETURN/ NIGHT(S)</t>
  </si>
  <si>
    <t>Return</t>
  </si>
  <si>
    <t>Single</t>
  </si>
  <si>
    <t>1 night</t>
  </si>
  <si>
    <t>Travelodge, London</t>
  </si>
  <si>
    <t>N/A</t>
  </si>
  <si>
    <t>Glossary</t>
  </si>
  <si>
    <t>OKS</t>
  </si>
  <si>
    <t>NR</t>
  </si>
  <si>
    <t>Network Rail</t>
  </si>
  <si>
    <t>RAIB</t>
  </si>
  <si>
    <t>RDG</t>
  </si>
  <si>
    <t>Railway Delivery Group</t>
  </si>
  <si>
    <t>IRG</t>
  </si>
  <si>
    <t>Industry Review Group</t>
  </si>
  <si>
    <t>SRC</t>
  </si>
  <si>
    <t>Safety Regulation Committee</t>
  </si>
  <si>
    <t>ATOC</t>
  </si>
  <si>
    <t>Association of Train Operating Companies</t>
  </si>
  <si>
    <t xml:space="preserve">DfT </t>
  </si>
  <si>
    <t>H&amp;S</t>
  </si>
  <si>
    <t>Health &amp; Safety</t>
  </si>
  <si>
    <t>HS1</t>
  </si>
  <si>
    <t>High Speed 1</t>
  </si>
  <si>
    <t>HS2</t>
  </si>
  <si>
    <t>High Speed 2</t>
  </si>
  <si>
    <t>RIHSAC</t>
  </si>
  <si>
    <t>Railway Industry Health And Safety Advisory Committee</t>
  </si>
  <si>
    <t>RSSB</t>
  </si>
  <si>
    <t>Rail Safety Standards Board</t>
  </si>
  <si>
    <t>Melvyn Neate</t>
  </si>
  <si>
    <t>Whittington, Joanna</t>
  </si>
  <si>
    <t>Joanna Whittington</t>
  </si>
  <si>
    <t>Board meeting</t>
  </si>
  <si>
    <t>ORGANISATION NAME</t>
  </si>
  <si>
    <t>2014-15</t>
  </si>
  <si>
    <t>SINGLE/ RETURN/  NIGHT(S)</t>
  </si>
  <si>
    <t>One Kemble Street (ORR's head office)</t>
  </si>
  <si>
    <t>Department for Transport</t>
  </si>
  <si>
    <t>London Euston - Birmingham New Street</t>
  </si>
  <si>
    <t>London Paddington - Bristol Temple Meads</t>
  </si>
  <si>
    <t>Cambridge - York</t>
  </si>
  <si>
    <t xml:space="preserve">Board meeting </t>
  </si>
  <si>
    <t xml:space="preserve">Rail Accident Investigation Bureau </t>
  </si>
  <si>
    <t>London Kings Cross - York</t>
  </si>
  <si>
    <t>Nicolo Hotel, Paris Orly Airport</t>
  </si>
  <si>
    <t>London Euston - Glasgow Central</t>
  </si>
  <si>
    <t>Glasgow Central - London Euston</t>
  </si>
  <si>
    <t>Cambridge - Birmingham New Street</t>
  </si>
  <si>
    <t>Quarter 4</t>
  </si>
  <si>
    <t>01 January - 31 March 2015</t>
  </si>
  <si>
    <t>Grand Hotel, Paris</t>
  </si>
  <si>
    <t>Taxi from OKS - Parliamentart Square</t>
  </si>
  <si>
    <t>Hotel Parc Belle Vu, Luxembourg</t>
  </si>
  <si>
    <t>London City - Amsterdam</t>
  </si>
  <si>
    <t>London Marylebone - Leamington Spa</t>
  </si>
  <si>
    <t>Carlise - Manchester</t>
  </si>
  <si>
    <t>Board Business</t>
  </si>
  <si>
    <t>Manchester - Birmingham Airport</t>
  </si>
  <si>
    <t>NED interviews (booked at short notice)</t>
  </si>
  <si>
    <t>NED interviews</t>
  </si>
  <si>
    <t>REMCO &amp; Board meeting</t>
  </si>
  <si>
    <t>REMCO audit &amp; Board meeting</t>
  </si>
  <si>
    <t>REMCO Board dinner &amp; meeting</t>
  </si>
  <si>
    <t xml:space="preserve">Board strategy meeting </t>
  </si>
  <si>
    <t>Club Quarters, London</t>
  </si>
  <si>
    <t>ARC stakeholder Board meeting</t>
  </si>
  <si>
    <t>REMCO Board dinenr &amp; meeting</t>
  </si>
  <si>
    <t>Board strategy meeting</t>
  </si>
  <si>
    <t>ARC stakeholder dinner &amp; Board meeting</t>
  </si>
  <si>
    <t>Edinburgh - London Airport</t>
  </si>
  <si>
    <t>Warwick Parkway - London</t>
  </si>
  <si>
    <t>RSSB dinner</t>
  </si>
  <si>
    <t>SRC &amp; ARC meeting</t>
  </si>
  <si>
    <t xml:space="preserve">Car parking at Warwick Parkway </t>
  </si>
  <si>
    <t>Coventry - London</t>
  </si>
  <si>
    <t>Euston - Tile Hill</t>
  </si>
  <si>
    <t>Kings Cross - York</t>
  </si>
  <si>
    <t>London City - Glasgow Airport</t>
  </si>
  <si>
    <t>DfT - OKS</t>
  </si>
  <si>
    <t>ATOC - OKS</t>
  </si>
  <si>
    <t>OKS - Paddington</t>
  </si>
  <si>
    <t>Euston - OKS</t>
  </si>
  <si>
    <t>OKS - DfT</t>
  </si>
  <si>
    <t>NR - OKS</t>
  </si>
  <si>
    <t>Paddington - Euston</t>
  </si>
  <si>
    <t>OKS - ATOC</t>
  </si>
  <si>
    <t>OKS - Westminster</t>
  </si>
  <si>
    <t xml:space="preserve">OKS - Euston </t>
  </si>
  <si>
    <t>NEP conference</t>
  </si>
  <si>
    <t>OKS - London City Airport</t>
  </si>
  <si>
    <t xml:space="preserve">Single </t>
  </si>
  <si>
    <t>HS1 - OKS</t>
  </si>
  <si>
    <t>NR - DfT - ATOC</t>
  </si>
  <si>
    <t>Single (x2)</t>
  </si>
  <si>
    <t>OKS - NR</t>
  </si>
  <si>
    <t>Victoria - Paddington</t>
  </si>
  <si>
    <t>Paddington - Swindon</t>
  </si>
  <si>
    <t>Swindon - Paddington</t>
  </si>
  <si>
    <t>Aylesford - Paddock Wood</t>
  </si>
  <si>
    <t>DfT Meeting</t>
  </si>
  <si>
    <t>NTF Meeting</t>
  </si>
  <si>
    <t>First Group Meeting</t>
  </si>
  <si>
    <t>Chiltern Railways Meeting</t>
  </si>
  <si>
    <t>Network Rail Meetings</t>
  </si>
  <si>
    <t>Heathrow Meeting</t>
  </si>
  <si>
    <t>Network Rail Meeting</t>
  </si>
  <si>
    <t>ATOC Meeting</t>
  </si>
  <si>
    <t>MPs &amp; Southeastern Meeting</t>
  </si>
  <si>
    <t>Glasgow Site Visit</t>
  </si>
  <si>
    <t>MPs &amp; Brighton Mainline Meeting</t>
  </si>
  <si>
    <t>MPs &amp; Thameslink Meeting</t>
  </si>
  <si>
    <t>HS1 Meeting</t>
  </si>
  <si>
    <t>Network Rail Meetings - DfT Meeting</t>
  </si>
  <si>
    <t>Network Rail Meeting / Rail Industry Awards</t>
  </si>
  <si>
    <t>DfT Meeting / Network Rail Meeting</t>
  </si>
  <si>
    <t>Single (x3)</t>
  </si>
  <si>
    <t>Victoria - Kings Cross</t>
  </si>
  <si>
    <t xml:space="preserve">Glasgow Site Visit </t>
  </si>
  <si>
    <t>Glasgow - London Heathrow Airport</t>
  </si>
  <si>
    <t>Heathrow - Victoria</t>
  </si>
  <si>
    <t>NEP Conference</t>
  </si>
  <si>
    <t>Victoria - NR - OKS - Battersea</t>
  </si>
  <si>
    <t>Victoria - ATOC - OKS</t>
  </si>
  <si>
    <t>OKS - DfT - OKS - NR</t>
  </si>
  <si>
    <t>Paddock Wood - Charing Cross</t>
  </si>
  <si>
    <t>Single (x4)</t>
  </si>
  <si>
    <t xml:space="preserve">Network Rail Meeting </t>
  </si>
  <si>
    <t>Site Visit</t>
  </si>
  <si>
    <t>Glasgow Site Visit (original flight was to London City; airline cancelled and changed to Heathrow)</t>
  </si>
  <si>
    <t>Victoria - HS2 - OKS - Chamber of Commerce,  One Great George Street</t>
  </si>
  <si>
    <t xml:space="preserve">Site Visit </t>
  </si>
  <si>
    <t>Overnight subsistence at Glasgow</t>
  </si>
  <si>
    <t xml:space="preserve">HS2 Meeting / Speaking at London Chamber of Commerce </t>
  </si>
  <si>
    <t>GWRM Meeting (pre-booked return train missed as meeting overran; single ticket bought for return journey)</t>
  </si>
  <si>
    <t>GWRM Meeting</t>
  </si>
  <si>
    <t>1 Night</t>
  </si>
  <si>
    <t>Meeting at NSA Paris</t>
  </si>
  <si>
    <t>Sleeper to Glasgow to attend meeting &amp; visit Glasgow office</t>
  </si>
  <si>
    <t>Single (1st class)</t>
  </si>
  <si>
    <t>Attend RSD Managers meeting in Birmingham Office</t>
  </si>
  <si>
    <t>Meeting in Bristol Office to discuss Off-Track challenge</t>
  </si>
  <si>
    <t>To attend Directorate Management Meeting in York office</t>
  </si>
  <si>
    <t>Justin McCracken</t>
  </si>
  <si>
    <t>Bob Holland</t>
  </si>
  <si>
    <t>Travel to York Office</t>
  </si>
  <si>
    <t>Overnight accommodation for OECD meeting</t>
  </si>
  <si>
    <t>IRG-Rail Plenary Meeting</t>
  </si>
  <si>
    <t>RIA Technology and Innovation Conference - Leamington Spa</t>
  </si>
  <si>
    <t>Car from Altrincham - Crewe</t>
  </si>
  <si>
    <t>Car parking at Crewe station</t>
  </si>
  <si>
    <t>24-5/11/2014</t>
  </si>
  <si>
    <t>Crewe - London</t>
  </si>
  <si>
    <t>Taxi from Euston - OKS</t>
  </si>
  <si>
    <t>Board meeting (taxi shared with colleague)</t>
  </si>
  <si>
    <t xml:space="preserve">Safety committee </t>
  </si>
  <si>
    <t>Investigation meeting</t>
  </si>
  <si>
    <t>26-27/01/2015</t>
  </si>
  <si>
    <t>Travelodge. London</t>
  </si>
  <si>
    <t>Safety meeting</t>
  </si>
  <si>
    <t>Crewe - London?</t>
  </si>
  <si>
    <t>Stakeholder event</t>
  </si>
  <si>
    <t>Stakeholder Business plan event</t>
  </si>
  <si>
    <t>Birmingham induction</t>
  </si>
  <si>
    <t>Crewe - Birmingham</t>
  </si>
  <si>
    <t>Bristol - London</t>
  </si>
  <si>
    <t>Induction</t>
  </si>
  <si>
    <t>London - Bristol</t>
  </si>
  <si>
    <t>Car parking at Bristol parkway</t>
  </si>
  <si>
    <t>INV workshop</t>
  </si>
  <si>
    <t>Friends &amp; Family  - MAR 15</t>
  </si>
  <si>
    <t>Macclesfield - London</t>
  </si>
  <si>
    <t>London - OKS</t>
  </si>
  <si>
    <t>Heathrow Airport - London</t>
  </si>
  <si>
    <t>Manchester - Heathrow Airport</t>
  </si>
  <si>
    <t xml:space="preserve">London - Macclesfield </t>
  </si>
  <si>
    <t>LSE</t>
  </si>
  <si>
    <t>Richard Price - Lunch with Sam Fankhauser (LSE)</t>
  </si>
  <si>
    <t>Redburn</t>
  </si>
  <si>
    <t>Richard Price - Investors meeting. Lunch provided</t>
  </si>
  <si>
    <t>CAA</t>
  </si>
  <si>
    <t>Anna Walker - Breakfast meeting with Dame Dierdre Hutton (CAA)</t>
  </si>
  <si>
    <t>Ofgem</t>
  </si>
  <si>
    <t>Anna Walker - Dinner with Patricia Hodgson (Ofgem)</t>
  </si>
  <si>
    <t>Rail Executive</t>
  </si>
  <si>
    <t>Anna Walker - Lunch with Nick Bisson (Ral Executive) at Osteria dell'Angolo.</t>
  </si>
  <si>
    <t>The George Bradshaw Address</t>
  </si>
  <si>
    <t>Anna Walker -  Invited to attend the address which included refreshments.</t>
  </si>
  <si>
    <t>Network Rail/Bechtel</t>
  </si>
  <si>
    <t>Anna Walker -  Attended dinner hosted by Network Rail/Bechtel.</t>
  </si>
  <si>
    <t>Rail Industry Awards</t>
  </si>
  <si>
    <t>Anna Walker -  Rail Industry Awards with Women In Rail.</t>
  </si>
  <si>
    <t>Michael Dugher MP, Shadow Secretary of State for Transport</t>
  </si>
  <si>
    <t>Anna Walker - Speech given by Michael Dugher at Pincent Masons.</t>
  </si>
  <si>
    <t>Anton Valk</t>
  </si>
  <si>
    <t>Anna Walker - Lunch with Anton Valk.</t>
  </si>
  <si>
    <t>McCracken, Justin</t>
  </si>
  <si>
    <t>Holland, Bob</t>
  </si>
  <si>
    <t>Luger, Michael</t>
  </si>
  <si>
    <t>Attend meeting &amp; visit Glasgow office (working on train)</t>
  </si>
  <si>
    <t>Meeting with MP</t>
  </si>
  <si>
    <t xml:space="preserve">Attend meeting &amp; visit Glasgow office </t>
  </si>
  <si>
    <t xml:space="preserve">Attend RSD Managers meeting in Birmingham Office </t>
  </si>
  <si>
    <t xml:space="preserve">Meeting in Bristol Office to discuss Off-Track challenge </t>
  </si>
  <si>
    <t>Chair</t>
  </si>
  <si>
    <t>Taxi from home to Macclesfield station</t>
  </si>
  <si>
    <t>Michael Luger</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</si>
</sst>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
    <numFmt numFmtId="166" formatCode="mmm\-yyyy"/>
    <numFmt numFmtId="167" formatCode="&quot;Yes&quot;;&quot;Yes&quot;;&quot;No&quot;"/>
    <numFmt numFmtId="168" formatCode="&quot;True&quot;;&quot;True&quot;;&quot;False&quot;"/>
    <numFmt numFmtId="169" formatCode="&quot;On&quot;;&quot;On&quot;;&quot;Off&quot;"/>
    <numFmt numFmtId="170" formatCode="[$€-2]\ #,##0.00_);[Red]\([$€-2]\ #,##0.00\)"/>
  </numFmts>
  <fonts count="53">
    <font>
      <sz val="10"/>
      <name val="Arial"/>
      <family val="0"/>
    </font>
    <font>
      <sz val="11"/>
      <color indexed="8"/>
      <name val="Calibri"/>
      <family val="2"/>
    </font>
    <font>
      <b/>
      <sz val="10"/>
      <name val="Arial"/>
      <family val="2"/>
    </font>
    <font>
      <b/>
      <sz val="10"/>
      <color indexed="12"/>
      <name val="Arial"/>
      <family val="2"/>
    </font>
    <font>
      <sz val="8"/>
      <name val="Arial"/>
      <family val="2"/>
    </font>
    <font>
      <sz val="10"/>
      <color indexed="10"/>
      <name val="Arial"/>
      <family val="2"/>
    </font>
    <font>
      <sz val="11"/>
      <name val="ＭＳ 明朝"/>
      <family val="1"/>
    </font>
    <font>
      <u val="single"/>
      <sz val="10"/>
      <color indexed="12"/>
      <name val="Arial"/>
      <family val="2"/>
    </font>
    <font>
      <sz val="10"/>
      <name val="MS Sans Serif"/>
      <family val="2"/>
    </font>
    <font>
      <b/>
      <sz val="11"/>
      <name val="Arial"/>
      <family val="2"/>
    </font>
    <font>
      <sz val="11"/>
      <name val="Arial"/>
      <family val="2"/>
    </font>
    <font>
      <b/>
      <sz val="11"/>
      <color indexed="12"/>
      <name val="Arial"/>
      <family val="2"/>
    </font>
    <font>
      <sz val="10"/>
      <color indexed="12"/>
      <name val="Arial"/>
      <family val="2"/>
    </font>
    <font>
      <sz val="10"/>
      <color indexed="8"/>
      <name val="Arial"/>
      <family val="2"/>
    </font>
    <font>
      <b/>
      <sz val="10"/>
      <color indexed="23"/>
      <name val="Arial"/>
      <family val="2"/>
    </font>
    <font>
      <sz val="10"/>
      <color indexed="23"/>
      <name val="Arial"/>
      <family val="2"/>
    </font>
    <font>
      <u val="single"/>
      <sz val="10"/>
      <color indexed="3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thin"/>
    </border>
    <border>
      <left/>
      <right/>
      <top/>
      <bottom style="thin"/>
    </border>
    <border>
      <left style="thin"/>
      <right/>
      <top style="thin"/>
      <bottom style="thin"/>
    </border>
    <border>
      <left/>
      <right style="thin"/>
      <top style="thin"/>
      <bottom style="thin"/>
    </border>
    <border>
      <left style="thin"/>
      <right style="thin"/>
      <top style="thin"/>
      <bottom style="thin"/>
    </border>
    <border>
      <left/>
      <right/>
      <top style="medium"/>
      <bottom/>
    </border>
    <border>
      <left style="thin"/>
      <right style="thin"/>
      <top style="medium"/>
      <bottom/>
    </border>
    <border>
      <left style="thin"/>
      <right style="thin"/>
      <top/>
      <bottom style="thin"/>
    </border>
    <border>
      <left style="medium"/>
      <right/>
      <top/>
      <bottom/>
    </border>
    <border>
      <left style="thin"/>
      <right style="thin"/>
      <top/>
      <bottom/>
    </border>
    <border>
      <left style="thin"/>
      <right/>
      <top/>
      <bottom/>
    </border>
    <border>
      <left/>
      <right style="thin"/>
      <top/>
      <bottom/>
    </border>
    <border>
      <left/>
      <right style="medium"/>
      <top/>
      <bottom/>
    </border>
    <border>
      <left style="medium"/>
      <right/>
      <top/>
      <bottom style="medium"/>
    </border>
    <border>
      <left style="thin"/>
      <right style="thin"/>
      <top/>
      <bottom style="medium"/>
    </border>
    <border>
      <left/>
      <right/>
      <top/>
      <bottom style="medium"/>
    </border>
    <border>
      <left style="thin"/>
      <right/>
      <top/>
      <bottom style="medium"/>
    </border>
    <border>
      <left/>
      <right style="thin"/>
      <top/>
      <bottom style="medium"/>
    </border>
    <border>
      <left/>
      <right style="medium"/>
      <top/>
      <bottom style="medium"/>
    </border>
    <border>
      <left style="medium"/>
      <right/>
      <top style="medium"/>
      <bottom/>
    </border>
    <border>
      <left/>
      <right style="medium"/>
      <top style="medium"/>
      <bottom/>
    </border>
    <border>
      <left/>
      <right style="medium"/>
      <top/>
      <bottom style="thin"/>
    </border>
    <border>
      <left style="thin"/>
      <right style="medium"/>
      <top style="thin"/>
      <bottom style="thin"/>
    </border>
    <border>
      <left/>
      <right style="thin"/>
      <top style="medium"/>
      <bottom/>
    </border>
    <border>
      <left style="thin"/>
      <right style="medium"/>
      <top/>
      <bottom/>
    </border>
    <border>
      <left style="medium"/>
      <right/>
      <top style="thin"/>
      <bottom/>
    </border>
    <border>
      <left/>
      <right style="thin"/>
      <top style="thin"/>
      <bottom/>
    </border>
    <border>
      <left style="thin"/>
      <right style="medium"/>
      <top/>
      <bottom style="medium"/>
    </border>
    <border>
      <left style="thin"/>
      <right style="thin"/>
      <top style="thin"/>
      <bottom/>
    </border>
    <border>
      <left style="medium"/>
      <right style="thin"/>
      <top/>
      <bottom/>
    </border>
    <border>
      <left style="thin"/>
      <right style="medium"/>
      <top style="thin"/>
      <bottom>
        <color indexed="63"/>
      </bottom>
    </border>
    <border>
      <left style="thin"/>
      <right style="medium"/>
      <top style="thin"/>
      <bottom style="medium"/>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top style="medium"/>
      <bottom/>
    </border>
    <border>
      <left/>
      <right/>
      <top style="thin"/>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8" fillId="0" borderId="0" applyNumberFormat="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42">
    <xf numFmtId="0" fontId="0" fillId="0" borderId="0" xfId="0" applyAlignment="1">
      <alignment/>
    </xf>
    <xf numFmtId="0" fontId="0" fillId="33" borderId="0" xfId="0" applyFill="1"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wrapText="1"/>
    </xf>
    <xf numFmtId="0" fontId="0" fillId="34" borderId="10" xfId="0" applyFill="1" applyBorder="1" applyAlignment="1">
      <alignment wrapText="1"/>
    </xf>
    <xf numFmtId="0" fontId="0" fillId="34" borderId="11" xfId="0" applyFill="1" applyBorder="1" applyAlignment="1">
      <alignment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0" fillId="34" borderId="14" xfId="0" applyFill="1" applyBorder="1" applyAlignment="1">
      <alignment horizontal="center" vertical="top" wrapText="1"/>
    </xf>
    <xf numFmtId="0" fontId="2" fillId="34" borderId="15" xfId="0" applyFont="1" applyFill="1" applyBorder="1" applyAlignment="1">
      <alignment horizontal="center"/>
    </xf>
    <xf numFmtId="0" fontId="2" fillId="34" borderId="16" xfId="0" applyFont="1" applyFill="1" applyBorder="1" applyAlignment="1">
      <alignment/>
    </xf>
    <xf numFmtId="0" fontId="0" fillId="34" borderId="17" xfId="0" applyFill="1" applyBorder="1" applyAlignment="1">
      <alignment wrapText="1"/>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8" xfId="0" applyFill="1" applyBorder="1" applyAlignment="1">
      <alignment/>
    </xf>
    <xf numFmtId="0" fontId="2" fillId="34" borderId="16" xfId="0" applyFont="1" applyFill="1" applyBorder="1" applyAlignment="1">
      <alignment horizontal="center"/>
    </xf>
    <xf numFmtId="0" fontId="2" fillId="34" borderId="29" xfId="0" applyFont="1" applyFill="1" applyBorder="1" applyAlignment="1">
      <alignment horizontal="center"/>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vertical="top" wrapText="1"/>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164" fontId="0" fillId="0" borderId="20" xfId="0" applyNumberFormat="1" applyFill="1" applyBorder="1" applyAlignment="1">
      <alignment vertical="top" wrapText="1"/>
    </xf>
    <xf numFmtId="164" fontId="0" fillId="0" borderId="19" xfId="0" applyNumberFormat="1" applyFill="1" applyBorder="1" applyAlignment="1">
      <alignment vertical="top" wrapText="1"/>
    </xf>
    <xf numFmtId="164" fontId="0" fillId="0" borderId="21" xfId="0" applyNumberFormat="1" applyFill="1" applyBorder="1" applyAlignment="1">
      <alignment vertical="top" wrapText="1"/>
    </xf>
    <xf numFmtId="164" fontId="0" fillId="0" borderId="22" xfId="0" applyNumberFormat="1" applyFill="1" applyBorder="1" applyAlignment="1">
      <alignment vertical="top" wrapText="1"/>
    </xf>
    <xf numFmtId="164" fontId="2" fillId="0" borderId="22" xfId="0" applyNumberFormat="1" applyFont="1" applyFill="1" applyBorder="1" applyAlignment="1">
      <alignment vertical="top" wrapText="1"/>
    </xf>
    <xf numFmtId="164" fontId="2" fillId="35" borderId="32" xfId="0" applyNumberFormat="1" applyFont="1" applyFill="1" applyBorder="1" applyAlignment="1">
      <alignment vertical="top" wrapText="1"/>
    </xf>
    <xf numFmtId="0" fontId="2" fillId="35" borderId="14" xfId="0" applyFont="1" applyFill="1" applyBorder="1" applyAlignment="1">
      <alignment/>
    </xf>
    <xf numFmtId="0" fontId="2" fillId="35" borderId="12" xfId="0" applyFont="1" applyFill="1" applyBorder="1" applyAlignment="1">
      <alignment/>
    </xf>
    <xf numFmtId="0" fontId="0" fillId="35" borderId="13" xfId="0" applyFill="1" applyBorder="1" applyAlignment="1">
      <alignment/>
    </xf>
    <xf numFmtId="0" fontId="9" fillId="33" borderId="0" xfId="63" applyFont="1" applyFill="1">
      <alignment/>
      <protection/>
    </xf>
    <xf numFmtId="0" fontId="10" fillId="33" borderId="0" xfId="63" applyFont="1" applyFill="1">
      <alignment/>
      <protection/>
    </xf>
    <xf numFmtId="0" fontId="0" fillId="33" borderId="0" xfId="63" applyFill="1">
      <alignment/>
      <protection/>
    </xf>
    <xf numFmtId="0" fontId="11" fillId="33" borderId="29" xfId="63" applyFont="1" applyFill="1" applyBorder="1">
      <alignment/>
      <protection/>
    </xf>
    <xf numFmtId="0" fontId="11" fillId="33" borderId="33" xfId="63" applyFont="1" applyFill="1" applyBorder="1">
      <alignment/>
      <protection/>
    </xf>
    <xf numFmtId="0" fontId="11" fillId="33" borderId="18" xfId="63" applyFont="1" applyFill="1" applyBorder="1">
      <alignment/>
      <protection/>
    </xf>
    <xf numFmtId="0" fontId="11" fillId="33" borderId="21" xfId="63" applyFont="1" applyFill="1" applyBorder="1">
      <alignment/>
      <protection/>
    </xf>
    <xf numFmtId="0" fontId="11" fillId="33" borderId="23" xfId="63" applyFont="1" applyFill="1" applyBorder="1">
      <alignment/>
      <protection/>
    </xf>
    <xf numFmtId="0" fontId="11" fillId="33" borderId="27" xfId="63" applyFont="1" applyFill="1" applyBorder="1">
      <alignment/>
      <protection/>
    </xf>
    <xf numFmtId="164" fontId="0" fillId="0" borderId="12" xfId="0" applyNumberFormat="1" applyFill="1" applyBorder="1" applyAlignment="1">
      <alignment vertical="top" wrapText="1"/>
    </xf>
    <xf numFmtId="164" fontId="0" fillId="0" borderId="14" xfId="0" applyNumberFormat="1" applyFill="1" applyBorder="1" applyAlignment="1">
      <alignment vertical="top" wrapText="1"/>
    </xf>
    <xf numFmtId="164" fontId="0" fillId="0" borderId="13" xfId="0" applyNumberFormat="1" applyFill="1" applyBorder="1" applyAlignment="1">
      <alignment vertical="top" wrapText="1"/>
    </xf>
    <xf numFmtId="164" fontId="12" fillId="0" borderId="20" xfId="0" applyNumberFormat="1" applyFont="1" applyFill="1" applyBorder="1" applyAlignment="1">
      <alignment vertical="top" wrapText="1"/>
    </xf>
    <xf numFmtId="164" fontId="12" fillId="0" borderId="19" xfId="0" applyNumberFormat="1" applyFont="1" applyFill="1" applyBorder="1" applyAlignment="1">
      <alignment vertical="top" wrapText="1"/>
    </xf>
    <xf numFmtId="164" fontId="12" fillId="0" borderId="21" xfId="0" applyNumberFormat="1" applyFont="1" applyFill="1" applyBorder="1" applyAlignment="1">
      <alignment vertical="top" wrapText="1"/>
    </xf>
    <xf numFmtId="14" fontId="0" fillId="0" borderId="18" xfId="0" applyNumberFormat="1" applyFill="1" applyBorder="1" applyAlignment="1">
      <alignment vertical="top" wrapText="1"/>
    </xf>
    <xf numFmtId="0" fontId="0" fillId="34" borderId="13" xfId="0" applyFont="1" applyFill="1" applyBorder="1" applyAlignment="1">
      <alignment horizontal="center" vertical="top" wrapText="1"/>
    </xf>
    <xf numFmtId="0" fontId="0" fillId="33" borderId="0" xfId="0" applyFill="1" applyAlignment="1">
      <alignment vertical="top"/>
    </xf>
    <xf numFmtId="164" fontId="12" fillId="0" borderId="19" xfId="60" applyNumberFormat="1" applyFont="1" applyFill="1" applyBorder="1" applyAlignment="1">
      <alignment vertical="top"/>
      <protection/>
    </xf>
    <xf numFmtId="14" fontId="0" fillId="36" borderId="18" xfId="0" applyNumberFormat="1" applyFill="1" applyBorder="1" applyAlignment="1">
      <alignment vertical="top" wrapText="1"/>
    </xf>
    <xf numFmtId="0" fontId="0" fillId="36" borderId="19" xfId="0" applyFill="1" applyBorder="1" applyAlignment="1">
      <alignment vertical="top" wrapText="1"/>
    </xf>
    <xf numFmtId="164" fontId="12" fillId="36" borderId="20" xfId="0" applyNumberFormat="1" applyFont="1" applyFill="1" applyBorder="1" applyAlignment="1">
      <alignment vertical="top" wrapText="1"/>
    </xf>
    <xf numFmtId="164" fontId="12" fillId="36" borderId="19" xfId="0" applyNumberFormat="1" applyFont="1" applyFill="1" applyBorder="1" applyAlignment="1">
      <alignment vertical="top" wrapText="1"/>
    </xf>
    <xf numFmtId="164" fontId="12" fillId="36" borderId="21" xfId="0" applyNumberFormat="1" applyFont="1" applyFill="1" applyBorder="1" applyAlignment="1">
      <alignment vertical="top" wrapText="1"/>
    </xf>
    <xf numFmtId="164" fontId="2" fillId="36" borderId="22" xfId="0" applyNumberFormat="1" applyFont="1" applyFill="1" applyBorder="1" applyAlignment="1">
      <alignment vertical="top" wrapText="1"/>
    </xf>
    <xf numFmtId="0" fontId="13" fillId="36" borderId="19" xfId="60" applyFont="1" applyFill="1" applyBorder="1" applyAlignment="1">
      <alignment vertical="top" wrapText="1"/>
      <protection/>
    </xf>
    <xf numFmtId="164" fontId="12" fillId="36" borderId="19" xfId="60" applyNumberFormat="1" applyFont="1" applyFill="1" applyBorder="1" applyAlignment="1">
      <alignment vertical="top"/>
      <protection/>
    </xf>
    <xf numFmtId="0" fontId="13" fillId="36" borderId="0" xfId="61" applyFont="1" applyFill="1" applyBorder="1" applyAlignment="1">
      <alignment vertical="top" wrapText="1"/>
      <protection/>
    </xf>
    <xf numFmtId="0" fontId="0" fillId="0" borderId="0" xfId="0" applyFont="1" applyFill="1" applyBorder="1" applyAlignment="1">
      <alignment vertical="top" wrapText="1"/>
    </xf>
    <xf numFmtId="0" fontId="0" fillId="36" borderId="0" xfId="0" applyFont="1" applyFill="1" applyBorder="1" applyAlignment="1">
      <alignment vertical="top" wrapText="1"/>
    </xf>
    <xf numFmtId="0" fontId="0" fillId="0" borderId="0" xfId="0" applyFill="1" applyAlignment="1">
      <alignment/>
    </xf>
    <xf numFmtId="0" fontId="13" fillId="0" borderId="19" xfId="60" applyFont="1" applyFill="1" applyBorder="1" applyAlignment="1">
      <alignment vertical="top" wrapText="1"/>
      <protection/>
    </xf>
    <xf numFmtId="0" fontId="14" fillId="35" borderId="14" xfId="0" applyFont="1" applyFill="1" applyBorder="1" applyAlignment="1">
      <alignment/>
    </xf>
    <xf numFmtId="0" fontId="14" fillId="35" borderId="12" xfId="0" applyFont="1" applyFill="1" applyBorder="1" applyAlignment="1">
      <alignment/>
    </xf>
    <xf numFmtId="0" fontId="15" fillId="35" borderId="13" xfId="0" applyFont="1" applyFill="1" applyBorder="1" applyAlignment="1">
      <alignment/>
    </xf>
    <xf numFmtId="0" fontId="0" fillId="0" borderId="19" xfId="0" applyFill="1" applyBorder="1" applyAlignment="1">
      <alignment wrapText="1"/>
    </xf>
    <xf numFmtId="0" fontId="0" fillId="0" borderId="0" xfId="0" applyFill="1" applyBorder="1" applyAlignment="1">
      <alignment wrapText="1"/>
    </xf>
    <xf numFmtId="0" fontId="0" fillId="0" borderId="18" xfId="0" applyFill="1" applyBorder="1" applyAlignment="1">
      <alignment wrapText="1"/>
    </xf>
    <xf numFmtId="0" fontId="0" fillId="0" borderId="20" xfId="0" applyFill="1" applyBorder="1" applyAlignment="1">
      <alignment horizontal="center" vertical="top" wrapText="1"/>
    </xf>
    <xf numFmtId="0" fontId="0" fillId="0" borderId="19" xfId="0" applyFill="1" applyBorder="1" applyAlignment="1">
      <alignment horizontal="center" vertical="top" wrapText="1"/>
    </xf>
    <xf numFmtId="0" fontId="0" fillId="0" borderId="21" xfId="0" applyFont="1" applyFill="1" applyBorder="1" applyAlignment="1">
      <alignment horizontal="center" vertical="top" wrapText="1"/>
    </xf>
    <xf numFmtId="164" fontId="12" fillId="36" borderId="19" xfId="0" applyNumberFormat="1" applyFont="1" applyFill="1" applyBorder="1" applyAlignment="1">
      <alignment horizontal="right" vertical="center" wrapText="1"/>
    </xf>
    <xf numFmtId="0" fontId="12" fillId="33" borderId="0" xfId="0" applyFont="1" applyFill="1" applyAlignment="1">
      <alignment/>
    </xf>
    <xf numFmtId="0" fontId="3" fillId="0" borderId="22" xfId="0" applyFont="1" applyFill="1" applyBorder="1" applyAlignment="1">
      <alignment horizontal="center" vertical="top" wrapText="1"/>
    </xf>
    <xf numFmtId="0" fontId="12" fillId="0" borderId="28" xfId="0" applyFont="1" applyFill="1" applyBorder="1" applyAlignment="1">
      <alignment/>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0" fontId="0" fillId="0" borderId="19" xfId="0" applyFill="1" applyBorder="1" applyAlignment="1">
      <alignment horizontal="center" wrapText="1"/>
    </xf>
    <xf numFmtId="164" fontId="2" fillId="0" borderId="22" xfId="0" applyNumberFormat="1" applyFont="1" applyFill="1" applyBorder="1" applyAlignment="1">
      <alignment horizontal="right" vertical="center" wrapText="1"/>
    </xf>
    <xf numFmtId="0" fontId="0" fillId="33" borderId="0" xfId="0" applyFill="1" applyAlignment="1">
      <alignment horizontal="center"/>
    </xf>
    <xf numFmtId="0" fontId="0" fillId="35" borderId="13" xfId="0" applyFill="1" applyBorder="1" applyAlignment="1">
      <alignment horizontal="center"/>
    </xf>
    <xf numFmtId="0" fontId="0" fillId="33" borderId="0" xfId="0" applyFill="1" applyAlignment="1">
      <alignment horizontal="left"/>
    </xf>
    <xf numFmtId="0" fontId="0" fillId="34" borderId="17" xfId="0" applyFill="1" applyBorder="1" applyAlignment="1">
      <alignment horizontal="center" wrapText="1"/>
    </xf>
    <xf numFmtId="164" fontId="2" fillId="35" borderId="32" xfId="0" applyNumberFormat="1" applyFont="1" applyFill="1" applyBorder="1" applyAlignment="1">
      <alignment horizontal="right" vertical="top" wrapText="1"/>
    </xf>
    <xf numFmtId="164" fontId="12" fillId="36" borderId="19" xfId="0" applyNumberFormat="1" applyFont="1" applyFill="1" applyBorder="1" applyAlignment="1">
      <alignment horizontal="right" vertical="center" wrapText="1"/>
    </xf>
    <xf numFmtId="164" fontId="12" fillId="36" borderId="19" xfId="0" applyNumberFormat="1" applyFont="1" applyFill="1" applyBorder="1" applyAlignment="1">
      <alignment horizontal="right" vertical="center"/>
    </xf>
    <xf numFmtId="164" fontId="12" fillId="36" borderId="19" xfId="65" applyNumberFormat="1" applyFont="1" applyFill="1" applyBorder="1" applyAlignment="1">
      <alignment horizontal="right" vertical="center"/>
      <protection/>
    </xf>
    <xf numFmtId="164" fontId="12" fillId="36" borderId="19" xfId="68" applyNumberFormat="1" applyFont="1" applyFill="1" applyBorder="1" applyAlignment="1">
      <alignment horizontal="right" vertical="center"/>
      <protection/>
    </xf>
    <xf numFmtId="164" fontId="2" fillId="36" borderId="34" xfId="0" applyNumberFormat="1" applyFont="1" applyFill="1" applyBorder="1" applyAlignment="1">
      <alignment horizontal="right" vertical="center" wrapText="1"/>
    </xf>
    <xf numFmtId="164" fontId="0" fillId="0" borderId="12" xfId="0" applyNumberFormat="1" applyFill="1" applyBorder="1" applyAlignment="1">
      <alignment horizontal="right" vertical="top" wrapText="1"/>
    </xf>
    <xf numFmtId="14" fontId="0" fillId="36" borderId="18" xfId="0" applyNumberFormat="1" applyFill="1" applyBorder="1" applyAlignment="1">
      <alignment horizontal="center" vertical="center" wrapText="1"/>
    </xf>
    <xf numFmtId="0" fontId="0" fillId="36" borderId="19" xfId="65" applyFont="1" applyFill="1" applyBorder="1" applyAlignment="1">
      <alignment vertical="center" wrapText="1"/>
      <protection/>
    </xf>
    <xf numFmtId="0" fontId="0" fillId="36" borderId="19" xfId="65" applyFont="1" applyFill="1" applyBorder="1" applyAlignment="1">
      <alignment vertical="center" wrapText="1"/>
      <protection/>
    </xf>
    <xf numFmtId="14" fontId="0" fillId="0" borderId="18" xfId="0" applyNumberFormat="1" applyFill="1" applyBorder="1" applyAlignment="1">
      <alignment horizontal="center" vertical="center" wrapText="1"/>
    </xf>
    <xf numFmtId="0" fontId="0" fillId="0" borderId="35" xfId="0" applyFill="1" applyBorder="1" applyAlignment="1">
      <alignment vertical="top" wrapText="1"/>
    </xf>
    <xf numFmtId="0" fontId="0" fillId="0" borderId="36" xfId="0" applyFill="1" applyBorder="1" applyAlignment="1">
      <alignment vertical="top" wrapText="1"/>
    </xf>
    <xf numFmtId="164" fontId="0" fillId="0" borderId="26" xfId="0" applyNumberFormat="1" applyFill="1" applyBorder="1" applyAlignment="1">
      <alignment horizontal="right"/>
    </xf>
    <xf numFmtId="164" fontId="0" fillId="0" borderId="24" xfId="0" applyNumberFormat="1" applyFill="1" applyBorder="1" applyAlignment="1">
      <alignment horizontal="right"/>
    </xf>
    <xf numFmtId="164" fontId="0" fillId="0" borderId="27" xfId="0" applyNumberFormat="1" applyFill="1" applyBorder="1" applyAlignment="1">
      <alignment horizontal="right"/>
    </xf>
    <xf numFmtId="164" fontId="0" fillId="0" borderId="37" xfId="0" applyNumberFormat="1" applyFill="1" applyBorder="1" applyAlignment="1">
      <alignment horizontal="right"/>
    </xf>
    <xf numFmtId="0" fontId="3" fillId="33" borderId="0" xfId="0" applyFont="1" applyFill="1" applyAlignment="1">
      <alignment horizontal="left"/>
    </xf>
    <xf numFmtId="164" fontId="2" fillId="0" borderId="34"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0" fontId="2" fillId="35" borderId="14" xfId="0" applyFont="1" applyFill="1" applyBorder="1" applyAlignment="1">
      <alignment wrapText="1"/>
    </xf>
    <xf numFmtId="0" fontId="3" fillId="33" borderId="0" xfId="0" applyFont="1" applyFill="1" applyAlignment="1">
      <alignment wrapText="1"/>
    </xf>
    <xf numFmtId="0" fontId="2" fillId="34" borderId="15" xfId="0" applyFont="1" applyFill="1" applyBorder="1" applyAlignment="1">
      <alignment horizontal="center" wrapText="1"/>
    </xf>
    <xf numFmtId="0" fontId="0" fillId="0" borderId="38" xfId="0" applyFill="1" applyBorder="1" applyAlignment="1">
      <alignment vertical="top" wrapText="1"/>
    </xf>
    <xf numFmtId="164" fontId="0" fillId="0" borderId="19" xfId="0" applyNumberFormat="1" applyFont="1" applyFill="1" applyBorder="1" applyAlignment="1">
      <alignment horizontal="center" vertical="center" wrapText="1"/>
    </xf>
    <xf numFmtId="164" fontId="12" fillId="36" borderId="19"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164" fontId="12" fillId="0" borderId="19" xfId="68" applyNumberFormat="1" applyFont="1" applyFill="1" applyBorder="1" applyAlignment="1">
      <alignment horizontal="center" vertical="center" wrapText="1"/>
      <protection/>
    </xf>
    <xf numFmtId="164" fontId="12" fillId="0" borderId="19" xfId="66" applyNumberFormat="1" applyFont="1" applyFill="1" applyBorder="1" applyAlignment="1">
      <alignment horizontal="center" vertical="center" wrapText="1"/>
      <protection/>
    </xf>
    <xf numFmtId="164" fontId="2" fillId="0" borderId="12" xfId="0" applyNumberFormat="1" applyFont="1" applyFill="1" applyBorder="1" applyAlignment="1">
      <alignment horizontal="center" vertical="top" wrapText="1"/>
    </xf>
    <xf numFmtId="164" fontId="2" fillId="0" borderId="12" xfId="0" applyNumberFormat="1" applyFont="1" applyFill="1" applyBorder="1" applyAlignment="1">
      <alignment horizontal="center" vertical="center" wrapText="1"/>
    </xf>
    <xf numFmtId="164" fontId="2" fillId="35" borderId="32"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0" fillId="0" borderId="14" xfId="0" applyNumberFormat="1" applyFill="1" applyBorder="1" applyAlignment="1">
      <alignment horizontal="center" vertical="top" wrapText="1"/>
    </xf>
    <xf numFmtId="0" fontId="0" fillId="34" borderId="10" xfId="0" applyFill="1" applyBorder="1" applyAlignment="1">
      <alignment horizontal="center" wrapText="1"/>
    </xf>
    <xf numFmtId="0" fontId="2" fillId="33" borderId="0" xfId="0" applyFont="1" applyFill="1" applyAlignment="1">
      <alignment horizontal="left"/>
    </xf>
    <xf numFmtId="164" fontId="2" fillId="36" borderId="22" xfId="0" applyNumberFormat="1" applyFont="1" applyFill="1" applyBorder="1" applyAlignment="1">
      <alignment horizontal="center" vertical="center" wrapText="1"/>
    </xf>
    <xf numFmtId="164" fontId="2" fillId="0" borderId="22" xfId="0" applyNumberFormat="1" applyFont="1" applyFill="1" applyBorder="1" applyAlignment="1">
      <alignment horizontal="center" vertical="center" wrapText="1"/>
    </xf>
    <xf numFmtId="164" fontId="13" fillId="0" borderId="19" xfId="60" applyNumberFormat="1" applyFont="1" applyFill="1" applyBorder="1" applyAlignment="1">
      <alignment horizontal="center" vertical="center" wrapText="1"/>
      <protection/>
    </xf>
    <xf numFmtId="0" fontId="2" fillId="0" borderId="22" xfId="0" applyFont="1" applyFill="1" applyBorder="1" applyAlignment="1">
      <alignment horizontal="center" vertical="top" wrapText="1"/>
    </xf>
    <xf numFmtId="0" fontId="0" fillId="0" borderId="38" xfId="0" applyFill="1" applyBorder="1" applyAlignment="1">
      <alignment horizontal="center" vertical="top" wrapText="1"/>
    </xf>
    <xf numFmtId="0" fontId="0" fillId="0" borderId="38" xfId="0" applyFill="1" applyBorder="1" applyAlignment="1">
      <alignment wrapText="1"/>
    </xf>
    <xf numFmtId="14" fontId="0" fillId="0" borderId="39" xfId="0" applyNumberFormat="1" applyFill="1" applyBorder="1" applyAlignment="1">
      <alignment horizontal="center" vertical="center" wrapText="1"/>
    </xf>
    <xf numFmtId="0" fontId="0" fillId="0" borderId="38" xfId="0" applyFont="1" applyFill="1" applyBorder="1" applyAlignment="1">
      <alignment horizontal="center" vertical="top" wrapText="1"/>
    </xf>
    <xf numFmtId="14" fontId="0" fillId="0" borderId="18" xfId="0" applyNumberFormat="1" applyFont="1" applyFill="1" applyBorder="1" applyAlignment="1">
      <alignment horizontal="left" vertical="center" wrapText="1"/>
    </xf>
    <xf numFmtId="0" fontId="13" fillId="37" borderId="19" xfId="66" applyFont="1" applyFill="1" applyBorder="1" applyAlignment="1">
      <alignment horizontal="center" vertical="center" wrapText="1"/>
      <protection/>
    </xf>
    <xf numFmtId="14" fontId="0" fillId="0" borderId="18" xfId="0" applyNumberFormat="1" applyFont="1" applyFill="1" applyBorder="1" applyAlignment="1">
      <alignment horizontal="center" vertical="center" wrapText="1"/>
    </xf>
    <xf numFmtId="164" fontId="12" fillId="36" borderId="19" xfId="67" applyNumberFormat="1" applyFont="1" applyFill="1" applyBorder="1" applyAlignment="1">
      <alignment horizontal="center" vertical="center" wrapText="1"/>
      <protection/>
    </xf>
    <xf numFmtId="164" fontId="12" fillId="0" borderId="19" xfId="67" applyNumberFormat="1" applyFont="1" applyFill="1" applyBorder="1" applyAlignment="1">
      <alignment horizontal="center" vertical="center" wrapText="1"/>
      <protection/>
    </xf>
    <xf numFmtId="164" fontId="12" fillId="36" borderId="19" xfId="66" applyNumberFormat="1" applyFont="1" applyFill="1" applyBorder="1" applyAlignment="1">
      <alignment horizontal="center" vertical="center" wrapText="1"/>
      <protection/>
    </xf>
    <xf numFmtId="164" fontId="13" fillId="0" borderId="19" xfId="68" applyNumberFormat="1" applyFont="1" applyFill="1" applyBorder="1" applyAlignment="1">
      <alignment horizontal="center" vertical="center" wrapText="1"/>
      <protection/>
    </xf>
    <xf numFmtId="164" fontId="13" fillId="36" borderId="19" xfId="66" applyNumberFormat="1" applyFont="1" applyFill="1" applyBorder="1" applyAlignment="1">
      <alignment horizontal="center" vertical="center" wrapText="1"/>
      <protection/>
    </xf>
    <xf numFmtId="164" fontId="13" fillId="0" borderId="19" xfId="66" applyNumberFormat="1" applyFont="1" applyFill="1" applyBorder="1" applyAlignment="1">
      <alignment horizontal="center" vertical="center" wrapText="1"/>
      <protection/>
    </xf>
    <xf numFmtId="0" fontId="13" fillId="0" borderId="17" xfId="68" applyFont="1" applyFill="1" applyBorder="1" applyAlignment="1">
      <alignment/>
      <protection/>
    </xf>
    <xf numFmtId="164" fontId="13" fillId="0" borderId="17" xfId="68" applyNumberFormat="1" applyFont="1" applyFill="1" applyBorder="1" applyAlignment="1">
      <alignment horizontal="center" vertical="center"/>
      <protection/>
    </xf>
    <xf numFmtId="164" fontId="12" fillId="0" borderId="17" xfId="68" applyNumberFormat="1" applyFont="1" applyFill="1" applyBorder="1" applyAlignment="1">
      <alignment horizontal="right" vertical="center" wrapText="1"/>
      <protection/>
    </xf>
    <xf numFmtId="164" fontId="12" fillId="0" borderId="17" xfId="66" applyNumberFormat="1" applyFont="1" applyFill="1" applyBorder="1" applyAlignment="1">
      <alignment horizontal="right" vertical="center" wrapText="1"/>
      <protection/>
    </xf>
    <xf numFmtId="164" fontId="0" fillId="0" borderId="19" xfId="69" applyNumberFormat="1" applyFont="1" applyFill="1" applyBorder="1" applyAlignment="1">
      <alignment horizontal="center" vertical="center" wrapText="1"/>
      <protection/>
    </xf>
    <xf numFmtId="164" fontId="5" fillId="36" borderId="19" xfId="66" applyNumberFormat="1" applyFont="1" applyFill="1" applyBorder="1" applyAlignment="1">
      <alignment horizontal="center" vertical="center" wrapText="1"/>
      <protection/>
    </xf>
    <xf numFmtId="164" fontId="5" fillId="36" borderId="19" xfId="0" applyNumberFormat="1" applyFont="1" applyFill="1" applyBorder="1" applyAlignment="1">
      <alignment horizontal="center" vertical="center" wrapText="1"/>
    </xf>
    <xf numFmtId="164" fontId="5" fillId="36" borderId="19" xfId="68" applyNumberFormat="1" applyFont="1" applyFill="1" applyBorder="1" applyAlignment="1">
      <alignment horizontal="center" vertical="center" wrapText="1"/>
      <protection/>
    </xf>
    <xf numFmtId="0" fontId="0" fillId="0" borderId="37" xfId="0" applyFill="1" applyBorder="1" applyAlignment="1">
      <alignment/>
    </xf>
    <xf numFmtId="0" fontId="13" fillId="0" borderId="19" xfId="66" applyFont="1" applyFill="1" applyBorder="1" applyAlignment="1">
      <alignment horizontal="left" vertical="center" wrapText="1"/>
      <protection/>
    </xf>
    <xf numFmtId="164" fontId="0" fillId="0" borderId="26" xfId="0" applyNumberFormat="1" applyFill="1" applyBorder="1" applyAlignment="1">
      <alignment/>
    </xf>
    <xf numFmtId="164" fontId="0" fillId="0" borderId="24" xfId="0" applyNumberFormat="1" applyFill="1" applyBorder="1" applyAlignment="1">
      <alignment/>
    </xf>
    <xf numFmtId="164" fontId="0" fillId="0" borderId="27" xfId="0" applyNumberFormat="1" applyFill="1" applyBorder="1" applyAlignment="1">
      <alignment/>
    </xf>
    <xf numFmtId="0" fontId="13" fillId="37" borderId="19" xfId="66" applyFont="1" applyFill="1" applyBorder="1" applyAlignment="1">
      <alignment horizontal="left" vertical="center" wrapText="1"/>
      <protection/>
    </xf>
    <xf numFmtId="0" fontId="13" fillId="0" borderId="19" xfId="68" applyFont="1" applyFill="1" applyBorder="1" applyAlignment="1">
      <alignment horizontal="left" vertical="center" wrapText="1"/>
      <protection/>
    </xf>
    <xf numFmtId="164" fontId="13" fillId="37" borderId="19" xfId="66" applyNumberFormat="1" applyFont="1" applyFill="1" applyBorder="1" applyAlignment="1">
      <alignment horizontal="center" vertical="center" wrapText="1"/>
      <protection/>
    </xf>
    <xf numFmtId="164" fontId="0" fillId="36" borderId="19" xfId="68" applyNumberFormat="1" applyFont="1" applyFill="1" applyBorder="1" applyAlignment="1">
      <alignment horizontal="center" vertical="center" wrapText="1"/>
      <protection/>
    </xf>
    <xf numFmtId="164" fontId="0" fillId="0" borderId="19" xfId="68" applyNumberFormat="1" applyFont="1" applyFill="1" applyBorder="1" applyAlignment="1">
      <alignment horizontal="center" vertical="center" wrapText="1"/>
      <protection/>
    </xf>
    <xf numFmtId="164" fontId="13" fillId="0" borderId="17" xfId="68" applyNumberFormat="1" applyFont="1" applyFill="1" applyBorder="1" applyAlignment="1">
      <alignment/>
      <protection/>
    </xf>
    <xf numFmtId="14" fontId="0" fillId="0" borderId="18" xfId="0" applyNumberFormat="1" applyFill="1" applyBorder="1" applyAlignment="1">
      <alignment horizontal="left" vertical="center" wrapText="1"/>
    </xf>
    <xf numFmtId="164" fontId="0" fillId="0" borderId="37" xfId="0" applyNumberFormat="1" applyFill="1" applyBorder="1" applyAlignment="1">
      <alignment/>
    </xf>
    <xf numFmtId="164" fontId="13" fillId="0" borderId="19" xfId="62" applyNumberFormat="1" applyFont="1" applyFill="1" applyBorder="1" applyAlignment="1">
      <alignment horizontal="center" vertical="center" wrapText="1"/>
      <protection/>
    </xf>
    <xf numFmtId="0" fontId="13" fillId="0" borderId="19" xfId="62" applyFont="1" applyFill="1" applyBorder="1" applyAlignment="1">
      <alignment horizontal="left" vertical="center" wrapText="1"/>
      <protection/>
    </xf>
    <xf numFmtId="0" fontId="13" fillId="0" borderId="19" xfId="69" applyFont="1" applyFill="1" applyBorder="1" applyAlignment="1">
      <alignment horizontal="left" vertical="center" wrapText="1"/>
      <protection/>
    </xf>
    <xf numFmtId="164" fontId="13" fillId="0" borderId="19" xfId="69" applyNumberFormat="1" applyFont="1" applyFill="1" applyBorder="1" applyAlignment="1">
      <alignment horizontal="center" vertical="center" wrapText="1"/>
      <protection/>
    </xf>
    <xf numFmtId="0" fontId="0" fillId="37" borderId="19" xfId="66" applyFont="1" applyFill="1" applyBorder="1" applyAlignment="1">
      <alignment horizontal="center" vertical="center" wrapText="1"/>
      <protection/>
    </xf>
    <xf numFmtId="164" fontId="0" fillId="37" borderId="19" xfId="66" applyNumberFormat="1" applyFont="1" applyFill="1" applyBorder="1" applyAlignment="1">
      <alignment horizontal="center" vertical="center" wrapText="1"/>
      <protection/>
    </xf>
    <xf numFmtId="164" fontId="12" fillId="38" borderId="19" xfId="0" applyNumberFormat="1" applyFont="1" applyFill="1" applyBorder="1" applyAlignment="1">
      <alignment horizontal="center" vertical="center" wrapText="1"/>
    </xf>
    <xf numFmtId="164" fontId="2" fillId="38" borderId="34" xfId="0" applyNumberFormat="1" applyFont="1" applyFill="1" applyBorder="1" applyAlignment="1">
      <alignment horizontal="center" vertical="center" wrapText="1"/>
    </xf>
    <xf numFmtId="164" fontId="0" fillId="38" borderId="19" xfId="0" applyNumberFormat="1" applyFont="1" applyFill="1" applyBorder="1" applyAlignment="1">
      <alignment horizontal="center" vertical="center" wrapText="1"/>
    </xf>
    <xf numFmtId="164" fontId="2" fillId="38" borderId="22" xfId="0" applyNumberFormat="1" applyFont="1" applyFill="1" applyBorder="1" applyAlignment="1">
      <alignment horizontal="center" vertical="center" wrapText="1"/>
    </xf>
    <xf numFmtId="14" fontId="0" fillId="38" borderId="39" xfId="0" applyNumberFormat="1" applyFill="1" applyBorder="1" applyAlignment="1">
      <alignment horizontal="center" vertical="center" wrapText="1"/>
    </xf>
    <xf numFmtId="164" fontId="2" fillId="39" borderId="32" xfId="0" applyNumberFormat="1" applyFont="1" applyFill="1" applyBorder="1" applyAlignment="1">
      <alignment horizontal="center" vertical="center" wrapText="1"/>
    </xf>
    <xf numFmtId="0" fontId="13" fillId="0" borderId="38" xfId="62" applyFont="1" applyFill="1" applyBorder="1" applyAlignment="1">
      <alignment/>
      <protection/>
    </xf>
    <xf numFmtId="14" fontId="0" fillId="38" borderId="10" xfId="0" applyNumberFormat="1" applyFont="1" applyFill="1" applyBorder="1" applyAlignment="1">
      <alignment horizontal="center" vertical="center" wrapText="1"/>
    </xf>
    <xf numFmtId="0" fontId="13" fillId="38" borderId="17" xfId="62" applyFont="1" applyFill="1" applyBorder="1" applyAlignment="1">
      <alignment/>
      <protection/>
    </xf>
    <xf numFmtId="0" fontId="13" fillId="38" borderId="17" xfId="62" applyFont="1" applyFill="1" applyBorder="1" applyAlignment="1">
      <alignment horizontal="left" vertical="center" wrapText="1"/>
      <protection/>
    </xf>
    <xf numFmtId="164" fontId="13" fillId="38" borderId="19" xfId="60" applyNumberFormat="1" applyFont="1" applyFill="1" applyBorder="1" applyAlignment="1">
      <alignment horizontal="center" vertical="center" wrapText="1"/>
      <protection/>
    </xf>
    <xf numFmtId="164" fontId="13" fillId="38" borderId="19" xfId="62" applyNumberFormat="1" applyFont="1" applyFill="1" applyBorder="1" applyAlignment="1">
      <alignment horizontal="center" vertical="center" wrapText="1"/>
      <protection/>
    </xf>
    <xf numFmtId="0" fontId="13" fillId="38" borderId="19" xfId="69" applyFont="1" applyFill="1" applyBorder="1" applyAlignment="1">
      <alignment/>
      <protection/>
    </xf>
    <xf numFmtId="0" fontId="13" fillId="38" borderId="19" xfId="69" applyFont="1" applyFill="1" applyBorder="1" applyAlignment="1">
      <alignment wrapText="1"/>
      <protection/>
    </xf>
    <xf numFmtId="164" fontId="13" fillId="38" borderId="19" xfId="69" applyNumberFormat="1" applyFont="1" applyFill="1" applyBorder="1" applyAlignment="1">
      <alignment horizontal="center" vertical="center" wrapText="1"/>
      <protection/>
    </xf>
    <xf numFmtId="164" fontId="0" fillId="38" borderId="19" xfId="69" applyNumberFormat="1" applyFont="1" applyFill="1" applyBorder="1" applyAlignment="1">
      <alignment horizontal="center" vertical="center" wrapText="1"/>
      <protection/>
    </xf>
    <xf numFmtId="165" fontId="13" fillId="38" borderId="19" xfId="69" applyNumberFormat="1" applyFont="1" applyFill="1" applyBorder="1" applyAlignment="1">
      <alignment/>
      <protection/>
    </xf>
    <xf numFmtId="14" fontId="0" fillId="38" borderId="18" xfId="0" applyNumberFormat="1" applyFill="1" applyBorder="1" applyAlignment="1">
      <alignment horizontal="left" vertical="center" wrapText="1"/>
    </xf>
    <xf numFmtId="165" fontId="13" fillId="0" borderId="19" xfId="0" applyNumberFormat="1" applyFont="1" applyFill="1" applyBorder="1" applyAlignment="1">
      <alignment/>
    </xf>
    <xf numFmtId="164" fontId="2" fillId="0" borderId="32" xfId="0" applyNumberFormat="1" applyFont="1" applyFill="1" applyBorder="1" applyAlignment="1">
      <alignment horizontal="center" vertical="top" wrapText="1"/>
    </xf>
    <xf numFmtId="0" fontId="0" fillId="34" borderId="13" xfId="0" applyFont="1" applyFill="1" applyBorder="1" applyAlignment="1">
      <alignment horizontal="center" vertical="top" wrapText="1"/>
    </xf>
    <xf numFmtId="0" fontId="13" fillId="0" borderId="38" xfId="0" applyFont="1" applyFill="1" applyBorder="1" applyAlignment="1">
      <alignment horizontal="left" vertical="center" wrapText="1"/>
    </xf>
    <xf numFmtId="0" fontId="13" fillId="0" borderId="19" xfId="0" applyFont="1" applyFill="1" applyBorder="1" applyAlignment="1">
      <alignment horizontal="left" vertical="center" wrapText="1"/>
    </xf>
    <xf numFmtId="14" fontId="0" fillId="40" borderId="18" xfId="0" applyNumberFormat="1" applyFill="1" applyBorder="1" applyAlignment="1">
      <alignment horizontal="left" vertical="center" wrapText="1"/>
    </xf>
    <xf numFmtId="0" fontId="0" fillId="40" borderId="0" xfId="0" applyFill="1" applyAlignment="1">
      <alignment/>
    </xf>
    <xf numFmtId="0" fontId="0" fillId="40" borderId="0" xfId="0" applyFill="1" applyAlignment="1">
      <alignment wrapText="1"/>
    </xf>
    <xf numFmtId="0" fontId="2" fillId="40" borderId="29" xfId="0" applyFont="1" applyFill="1" applyBorder="1" applyAlignment="1">
      <alignment horizontal="center"/>
    </xf>
    <xf numFmtId="0" fontId="0" fillId="40" borderId="10" xfId="0" applyFill="1" applyBorder="1" applyAlignment="1">
      <alignment wrapText="1"/>
    </xf>
    <xf numFmtId="0" fontId="0" fillId="40" borderId="35" xfId="0" applyFill="1" applyBorder="1" applyAlignment="1">
      <alignment vertical="top" wrapText="1"/>
    </xf>
    <xf numFmtId="0" fontId="0" fillId="40" borderId="23" xfId="0" applyFill="1" applyBorder="1" applyAlignment="1">
      <alignment/>
    </xf>
    <xf numFmtId="0" fontId="13" fillId="40" borderId="19" xfId="0" applyFont="1" applyFill="1" applyBorder="1" applyAlignment="1">
      <alignment horizontal="left" vertical="center" wrapText="1"/>
    </xf>
    <xf numFmtId="165" fontId="13" fillId="40" borderId="19" xfId="0" applyNumberFormat="1" applyFont="1" applyFill="1" applyBorder="1" applyAlignment="1">
      <alignment/>
    </xf>
    <xf numFmtId="164" fontId="2" fillId="40" borderId="22" xfId="0" applyNumberFormat="1" applyFont="1" applyFill="1" applyBorder="1" applyAlignment="1">
      <alignment horizontal="center" vertical="center" wrapText="1"/>
    </xf>
    <xf numFmtId="0" fontId="0" fillId="40" borderId="25" xfId="0" applyFill="1" applyBorder="1" applyAlignment="1">
      <alignment/>
    </xf>
    <xf numFmtId="0" fontId="0" fillId="40" borderId="36" xfId="0" applyFill="1" applyBorder="1" applyAlignment="1">
      <alignment vertical="top" wrapText="1"/>
    </xf>
    <xf numFmtId="0" fontId="0" fillId="40" borderId="24" xfId="0" applyFill="1" applyBorder="1" applyAlignment="1">
      <alignment/>
    </xf>
    <xf numFmtId="0" fontId="0" fillId="40" borderId="38" xfId="0" applyFill="1" applyBorder="1" applyAlignment="1">
      <alignment vertical="top" wrapText="1"/>
    </xf>
    <xf numFmtId="0" fontId="2" fillId="34" borderId="16" xfId="0" applyFont="1" applyFill="1" applyBorder="1" applyAlignment="1">
      <alignment horizontal="center" wrapText="1"/>
    </xf>
    <xf numFmtId="164" fontId="0" fillId="0" borderId="19" xfId="64" applyNumberFormat="1" applyFont="1" applyFill="1" applyBorder="1" applyAlignment="1">
      <alignment horizontal="center" vertical="center"/>
      <protection/>
    </xf>
    <xf numFmtId="164" fontId="12" fillId="0" borderId="19" xfId="64" applyNumberFormat="1" applyFont="1" applyFill="1" applyBorder="1" applyAlignment="1">
      <alignment horizontal="right" vertical="center"/>
      <protection/>
    </xf>
    <xf numFmtId="164" fontId="12" fillId="0" borderId="19" xfId="0" applyNumberFormat="1" applyFont="1" applyFill="1" applyBorder="1" applyAlignment="1">
      <alignment horizontal="right" vertical="center" wrapText="1"/>
    </xf>
    <xf numFmtId="164" fontId="12" fillId="38" borderId="38" xfId="64" applyNumberFormat="1" applyFont="1" applyFill="1" applyBorder="1" applyAlignment="1">
      <alignment horizontal="right" vertical="center"/>
      <protection/>
    </xf>
    <xf numFmtId="164" fontId="0" fillId="38" borderId="38" xfId="64" applyNumberFormat="1" applyFont="1" applyFill="1" applyBorder="1" applyAlignment="1">
      <alignment horizontal="center" vertical="center"/>
      <protection/>
    </xf>
    <xf numFmtId="164" fontId="12" fillId="38" borderId="38" xfId="0" applyNumberFormat="1" applyFont="1" applyFill="1" applyBorder="1" applyAlignment="1">
      <alignment horizontal="right" vertical="center" wrapText="1"/>
    </xf>
    <xf numFmtId="165" fontId="13" fillId="38" borderId="38" xfId="0" applyNumberFormat="1" applyFont="1" applyFill="1" applyBorder="1" applyAlignment="1">
      <alignment/>
    </xf>
    <xf numFmtId="0" fontId="13" fillId="38" borderId="38" xfId="0" applyFont="1" applyFill="1" applyBorder="1" applyAlignment="1">
      <alignment horizontal="left" vertical="center" wrapText="1"/>
    </xf>
    <xf numFmtId="164" fontId="0" fillId="40" borderId="19" xfId="64" applyNumberFormat="1" applyFont="1" applyFill="1" applyBorder="1" applyAlignment="1">
      <alignment horizontal="center" vertical="center"/>
      <protection/>
    </xf>
    <xf numFmtId="164" fontId="12" fillId="40" borderId="19" xfId="64" applyNumberFormat="1" applyFont="1" applyFill="1" applyBorder="1" applyAlignment="1">
      <alignment horizontal="right" vertical="center"/>
      <protection/>
    </xf>
    <xf numFmtId="164" fontId="12" fillId="40" borderId="19" xfId="0" applyNumberFormat="1" applyFont="1" applyFill="1" applyBorder="1" applyAlignment="1">
      <alignment horizontal="right" vertical="center" wrapText="1"/>
    </xf>
    <xf numFmtId="0" fontId="2" fillId="34" borderId="29"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5" xfId="0" applyFont="1" applyFill="1" applyBorder="1" applyAlignment="1">
      <alignment horizontal="center" vertical="center"/>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3" xfId="0" applyFont="1" applyFill="1" applyBorder="1" applyAlignment="1">
      <alignment horizontal="center" vertical="center" wrapText="1"/>
    </xf>
    <xf numFmtId="0" fontId="0" fillId="33" borderId="0" xfId="0" applyFont="1" applyFill="1" applyAlignment="1">
      <alignment/>
    </xf>
    <xf numFmtId="0" fontId="51" fillId="33" borderId="0" xfId="0" applyFont="1" applyFill="1" applyAlignment="1">
      <alignment/>
    </xf>
    <xf numFmtId="0" fontId="3" fillId="33" borderId="0" xfId="0" applyFont="1" applyFill="1" applyAlignment="1">
      <alignment horizontal="center"/>
    </xf>
    <xf numFmtId="0" fontId="0" fillId="33" borderId="0" xfId="58" applyFill="1">
      <alignment/>
      <protection/>
    </xf>
    <xf numFmtId="0" fontId="0" fillId="33" borderId="0" xfId="58" applyFill="1" applyBorder="1">
      <alignment/>
      <protection/>
    </xf>
    <xf numFmtId="0" fontId="3" fillId="33" borderId="0" xfId="58" applyFont="1" applyFill="1">
      <alignment/>
      <protection/>
    </xf>
    <xf numFmtId="0" fontId="2" fillId="35" borderId="14" xfId="58" applyFont="1" applyFill="1" applyBorder="1">
      <alignment/>
      <protection/>
    </xf>
    <xf numFmtId="0" fontId="2" fillId="35" borderId="12" xfId="58" applyFont="1" applyFill="1" applyBorder="1">
      <alignment/>
      <protection/>
    </xf>
    <xf numFmtId="0" fontId="0" fillId="35" borderId="13" xfId="58" applyFill="1" applyBorder="1">
      <alignment/>
      <protection/>
    </xf>
    <xf numFmtId="0" fontId="2" fillId="34" borderId="29" xfId="58" applyFont="1" applyFill="1" applyBorder="1" applyAlignment="1">
      <alignment horizontal="center"/>
      <protection/>
    </xf>
    <xf numFmtId="0" fontId="2" fillId="34" borderId="15" xfId="58" applyFont="1" applyFill="1" applyBorder="1" applyAlignment="1">
      <alignment horizontal="center"/>
      <protection/>
    </xf>
    <xf numFmtId="0" fontId="0" fillId="33" borderId="0" xfId="58" applyFill="1" applyAlignment="1">
      <alignment wrapText="1"/>
      <protection/>
    </xf>
    <xf numFmtId="0" fontId="0" fillId="34" borderId="10" xfId="58" applyFill="1" applyBorder="1" applyAlignment="1">
      <alignment wrapText="1"/>
      <protection/>
    </xf>
    <xf numFmtId="0" fontId="0" fillId="34" borderId="11" xfId="58" applyFill="1" applyBorder="1" applyAlignment="1">
      <alignment wrapText="1"/>
      <protection/>
    </xf>
    <xf numFmtId="0" fontId="0" fillId="34" borderId="12" xfId="58" applyFill="1" applyBorder="1" applyAlignment="1">
      <alignment horizontal="center" vertical="top" wrapText="1"/>
      <protection/>
    </xf>
    <xf numFmtId="0" fontId="0" fillId="34" borderId="14" xfId="58" applyFill="1" applyBorder="1" applyAlignment="1">
      <alignment horizontal="center" vertical="top" wrapText="1"/>
      <protection/>
    </xf>
    <xf numFmtId="0" fontId="0" fillId="34" borderId="13" xfId="58" applyFont="1" applyFill="1" applyBorder="1" applyAlignment="1">
      <alignment horizontal="center" vertical="top" wrapText="1"/>
      <protection/>
    </xf>
    <xf numFmtId="0" fontId="0" fillId="33" borderId="0" xfId="58" applyFill="1" applyBorder="1" applyAlignment="1">
      <alignment wrapText="1"/>
      <protection/>
    </xf>
    <xf numFmtId="0" fontId="0" fillId="40" borderId="0" xfId="58" applyFill="1">
      <alignment/>
      <protection/>
    </xf>
    <xf numFmtId="14" fontId="0" fillId="40" borderId="0" xfId="58" applyNumberFormat="1" applyFill="1" applyBorder="1" applyAlignment="1">
      <alignment horizontal="left" vertical="center" wrapText="1"/>
      <protection/>
    </xf>
    <xf numFmtId="0" fontId="0" fillId="40" borderId="0" xfId="58" applyFill="1" applyBorder="1">
      <alignment/>
      <protection/>
    </xf>
    <xf numFmtId="164" fontId="2" fillId="0" borderId="12" xfId="58" applyNumberFormat="1" applyFont="1" applyFill="1" applyBorder="1" applyAlignment="1">
      <alignment horizontal="center" vertical="top" wrapText="1"/>
      <protection/>
    </xf>
    <xf numFmtId="0" fontId="0" fillId="0" borderId="24" xfId="58" applyFill="1" applyBorder="1">
      <alignment/>
      <protection/>
    </xf>
    <xf numFmtId="0" fontId="0" fillId="0" borderId="26" xfId="58" applyFill="1" applyBorder="1">
      <alignment/>
      <protection/>
    </xf>
    <xf numFmtId="0" fontId="0" fillId="0" borderId="27" xfId="58" applyFill="1" applyBorder="1">
      <alignment/>
      <protection/>
    </xf>
    <xf numFmtId="0" fontId="0" fillId="0" borderId="28" xfId="58" applyFill="1" applyBorder="1">
      <alignment/>
      <protection/>
    </xf>
    <xf numFmtId="0" fontId="0" fillId="0" borderId="0" xfId="58" applyAlignment="1">
      <alignment/>
      <protection/>
    </xf>
    <xf numFmtId="0" fontId="13" fillId="40" borderId="21" xfId="0" applyFont="1" applyFill="1" applyBorder="1" applyAlignment="1">
      <alignment horizontal="left" vertical="center" wrapText="1"/>
    </xf>
    <xf numFmtId="0" fontId="0" fillId="40" borderId="18" xfId="0" applyFill="1" applyBorder="1" applyAlignment="1">
      <alignment wrapText="1"/>
    </xf>
    <xf numFmtId="0" fontId="2" fillId="34" borderId="30" xfId="0" applyFont="1" applyFill="1" applyBorder="1" applyAlignment="1">
      <alignment horizontal="center" wrapText="1"/>
    </xf>
    <xf numFmtId="0" fontId="7" fillId="40" borderId="0" xfId="54" applyFill="1" applyAlignment="1" applyProtection="1">
      <alignment/>
      <protection/>
    </xf>
    <xf numFmtId="0" fontId="0" fillId="40" borderId="0" xfId="0" applyFont="1" applyFill="1" applyAlignment="1">
      <alignment/>
    </xf>
    <xf numFmtId="0" fontId="0" fillId="40" borderId="0" xfId="0" applyFont="1" applyFill="1" applyAlignment="1">
      <alignment/>
    </xf>
    <xf numFmtId="0" fontId="0" fillId="40" borderId="0" xfId="0" applyFill="1" applyBorder="1" applyAlignment="1">
      <alignment/>
    </xf>
    <xf numFmtId="0" fontId="7" fillId="40" borderId="0" xfId="54" applyFill="1" applyBorder="1" applyAlignment="1" applyProtection="1">
      <alignment/>
      <protection/>
    </xf>
    <xf numFmtId="0" fontId="0" fillId="33" borderId="32" xfId="0" applyFont="1" applyFill="1" applyBorder="1" applyAlignment="1">
      <alignment horizontal="left" vertical="center" wrapText="1"/>
    </xf>
    <xf numFmtId="14" fontId="0" fillId="41" borderId="18" xfId="0" applyNumberFormat="1" applyFill="1" applyBorder="1" applyAlignment="1">
      <alignment horizontal="left" vertical="center" wrapText="1"/>
    </xf>
    <xf numFmtId="0" fontId="13" fillId="41" borderId="19" xfId="0" applyFont="1" applyFill="1" applyBorder="1" applyAlignment="1">
      <alignment horizontal="left" vertical="center" wrapText="1"/>
    </xf>
    <xf numFmtId="164" fontId="2" fillId="41" borderId="34" xfId="0" applyNumberFormat="1" applyFont="1" applyFill="1" applyBorder="1" applyAlignment="1">
      <alignment horizontal="center" vertical="center" wrapText="1"/>
    </xf>
    <xf numFmtId="0" fontId="13" fillId="42" borderId="0" xfId="58" applyFont="1" applyFill="1" applyBorder="1" applyAlignment="1">
      <alignment/>
      <protection/>
    </xf>
    <xf numFmtId="0" fontId="13" fillId="43" borderId="0" xfId="58" applyFont="1" applyFill="1" applyBorder="1" applyAlignment="1">
      <alignment/>
      <protection/>
    </xf>
    <xf numFmtId="165" fontId="13" fillId="42" borderId="0" xfId="58" applyNumberFormat="1" applyFont="1" applyFill="1" applyBorder="1" applyAlignment="1">
      <alignment/>
      <protection/>
    </xf>
    <xf numFmtId="165" fontId="13" fillId="43" borderId="0" xfId="58" applyNumberFormat="1" applyFont="1" applyFill="1" applyBorder="1" applyAlignment="1">
      <alignment/>
      <protection/>
    </xf>
    <xf numFmtId="0" fontId="0" fillId="0" borderId="0" xfId="0" applyFill="1" applyAlignment="1">
      <alignment wrapText="1"/>
    </xf>
    <xf numFmtId="14" fontId="0" fillId="40" borderId="18" xfId="0" applyNumberFormat="1" applyFill="1" applyBorder="1" applyAlignment="1">
      <alignment horizontal="left" vertical="center" wrapText="1"/>
    </xf>
    <xf numFmtId="0" fontId="13" fillId="40" borderId="21" xfId="0" applyFont="1" applyFill="1" applyBorder="1" applyAlignment="1">
      <alignment horizontal="left" vertical="center" wrapText="1"/>
    </xf>
    <xf numFmtId="164" fontId="2" fillId="39" borderId="32" xfId="0" applyNumberFormat="1" applyFont="1" applyFill="1" applyBorder="1" applyAlignment="1">
      <alignment horizontal="center" vertical="center" wrapText="1"/>
    </xf>
    <xf numFmtId="14" fontId="0" fillId="40" borderId="18" xfId="0" applyNumberFormat="1" applyFont="1" applyFill="1" applyBorder="1" applyAlignment="1">
      <alignment horizontal="left" vertical="center" wrapText="1"/>
    </xf>
    <xf numFmtId="0" fontId="0" fillId="0" borderId="0" xfId="58" applyFill="1" applyBorder="1" applyAlignment="1">
      <alignment horizontal="center" vertical="top" wrapText="1"/>
      <protection/>
    </xf>
    <xf numFmtId="0" fontId="13" fillId="40" borderId="19" xfId="58" applyFont="1" applyFill="1" applyBorder="1" applyAlignment="1">
      <alignment horizontal="left" vertical="center" wrapText="1"/>
      <protection/>
    </xf>
    <xf numFmtId="164" fontId="12" fillId="0" borderId="19" xfId="58" applyNumberFormat="1" applyFont="1" applyFill="1" applyBorder="1" applyAlignment="1">
      <alignment horizontal="center" vertical="center" wrapText="1"/>
      <protection/>
    </xf>
    <xf numFmtId="164" fontId="0" fillId="33" borderId="0" xfId="58" applyNumberFormat="1" applyFill="1" applyBorder="1">
      <alignment/>
      <protection/>
    </xf>
    <xf numFmtId="0" fontId="0" fillId="33" borderId="0" xfId="0" applyFill="1" applyAlignment="1">
      <alignment horizontal="center" vertical="center" wrapText="1"/>
    </xf>
    <xf numFmtId="0" fontId="13" fillId="42" borderId="0" xfId="0" applyFont="1" applyFill="1" applyBorder="1" applyAlignment="1">
      <alignment horizontal="left" vertical="center"/>
    </xf>
    <xf numFmtId="0" fontId="13" fillId="43" borderId="0" xfId="0" applyFont="1" applyFill="1" applyBorder="1" applyAlignment="1">
      <alignment horizontal="left" vertical="center"/>
    </xf>
    <xf numFmtId="0" fontId="0" fillId="33" borderId="40" xfId="0" applyFont="1" applyFill="1" applyBorder="1" applyAlignment="1">
      <alignment horizontal="left" vertical="center" wrapText="1"/>
    </xf>
    <xf numFmtId="0" fontId="0" fillId="33" borderId="41" xfId="0" applyFont="1" applyFill="1" applyBorder="1" applyAlignment="1">
      <alignment horizontal="left" vertical="center" wrapText="1"/>
    </xf>
    <xf numFmtId="0" fontId="0" fillId="33" borderId="38" xfId="0" applyFont="1" applyFill="1" applyBorder="1" applyAlignment="1">
      <alignment horizontal="left" vertical="center" wrapText="1"/>
    </xf>
    <xf numFmtId="14" fontId="0" fillId="33" borderId="42" xfId="0" applyNumberFormat="1" applyFill="1" applyBorder="1" applyAlignment="1">
      <alignment horizontal="left" vertical="center" wrapText="1"/>
    </xf>
    <xf numFmtId="0" fontId="0" fillId="33" borderId="14" xfId="0" applyFont="1" applyFill="1" applyBorder="1" applyAlignment="1">
      <alignment horizontal="left" vertical="center" wrapText="1"/>
    </xf>
    <xf numFmtId="14" fontId="0" fillId="33" borderId="43" xfId="0" applyNumberFormat="1" applyFill="1" applyBorder="1" applyAlignment="1">
      <alignment horizontal="left" vertical="center" wrapText="1"/>
    </xf>
    <xf numFmtId="14" fontId="0" fillId="33" borderId="44" xfId="0" applyNumberFormat="1" applyFill="1" applyBorder="1" applyAlignment="1">
      <alignment horizontal="left" vertical="center" wrapText="1"/>
    </xf>
    <xf numFmtId="0" fontId="0" fillId="33" borderId="45" xfId="0" applyFont="1" applyFill="1" applyBorder="1" applyAlignment="1">
      <alignment horizontal="left" vertical="center" wrapText="1"/>
    </xf>
    <xf numFmtId="0" fontId="2" fillId="34" borderId="30" xfId="0" applyFont="1" applyFill="1" applyBorder="1" applyAlignment="1">
      <alignment horizontal="center" vertical="center" wrapText="1"/>
    </xf>
    <xf numFmtId="0" fontId="13" fillId="0" borderId="21" xfId="0" applyFont="1" applyFill="1" applyBorder="1" applyAlignment="1">
      <alignment horizontal="left" vertical="center" wrapText="1"/>
    </xf>
    <xf numFmtId="0" fontId="2" fillId="34" borderId="46" xfId="0" applyFont="1" applyFill="1" applyBorder="1" applyAlignment="1">
      <alignment horizontal="center"/>
    </xf>
    <xf numFmtId="0" fontId="2" fillId="34" borderId="15" xfId="0" applyFont="1" applyFill="1" applyBorder="1" applyAlignment="1">
      <alignment horizontal="center"/>
    </xf>
    <xf numFmtId="0" fontId="2" fillId="34" borderId="33" xfId="0" applyFont="1" applyFill="1" applyBorder="1" applyAlignment="1">
      <alignment horizontal="center"/>
    </xf>
    <xf numFmtId="0" fontId="52" fillId="40" borderId="35" xfId="0" applyFont="1" applyFill="1" applyBorder="1" applyAlignment="1">
      <alignment horizontal="left" vertical="center" wrapText="1"/>
    </xf>
    <xf numFmtId="0" fontId="52" fillId="0" borderId="47" xfId="0" applyFont="1" applyBorder="1" applyAlignment="1">
      <alignment horizontal="left"/>
    </xf>
    <xf numFmtId="0" fontId="52" fillId="0" borderId="36" xfId="0" applyFont="1" applyBorder="1" applyAlignment="1">
      <alignment horizontal="left"/>
    </xf>
    <xf numFmtId="0" fontId="52" fillId="0" borderId="23" xfId="0" applyFont="1" applyBorder="1" applyAlignment="1">
      <alignment horizontal="left"/>
    </xf>
    <xf numFmtId="0" fontId="52" fillId="0" borderId="25" xfId="0" applyFont="1" applyBorder="1" applyAlignment="1">
      <alignment horizontal="left"/>
    </xf>
    <xf numFmtId="0" fontId="52" fillId="0" borderId="27" xfId="0" applyFont="1" applyBorder="1" applyAlignment="1">
      <alignment horizontal="left"/>
    </xf>
    <xf numFmtId="0" fontId="2" fillId="33" borderId="0" xfId="58" applyFont="1" applyFill="1" applyAlignment="1">
      <alignment/>
      <protection/>
    </xf>
    <xf numFmtId="0" fontId="0" fillId="0" borderId="0" xfId="58" applyAlignment="1">
      <alignment/>
      <protection/>
    </xf>
    <xf numFmtId="0" fontId="2" fillId="34" borderId="46" xfId="58" applyFont="1" applyFill="1" applyBorder="1" applyAlignment="1">
      <alignment horizontal="center"/>
      <protection/>
    </xf>
    <xf numFmtId="0" fontId="2" fillId="34" borderId="15" xfId="58" applyFont="1" applyFill="1" applyBorder="1" applyAlignment="1">
      <alignment horizontal="center"/>
      <protection/>
    </xf>
    <xf numFmtId="0" fontId="2" fillId="34" borderId="33" xfId="58" applyFont="1" applyFill="1" applyBorder="1" applyAlignment="1">
      <alignment horizontal="center"/>
      <protection/>
    </xf>
    <xf numFmtId="0" fontId="0" fillId="0" borderId="35" xfId="58" applyFill="1" applyBorder="1" applyAlignment="1">
      <alignment horizontal="center" vertical="top" wrapText="1"/>
      <protection/>
    </xf>
    <xf numFmtId="0" fontId="0" fillId="0" borderId="47" xfId="58" applyFill="1" applyBorder="1" applyAlignment="1">
      <alignment horizontal="center" vertical="top" wrapText="1"/>
      <protection/>
    </xf>
    <xf numFmtId="0" fontId="0" fillId="0" borderId="36" xfId="58" applyFill="1" applyBorder="1" applyAlignment="1">
      <alignment horizontal="center" vertical="top" wrapText="1"/>
      <protection/>
    </xf>
    <xf numFmtId="0" fontId="0" fillId="0" borderId="23" xfId="58" applyFill="1" applyBorder="1" applyAlignment="1">
      <alignment horizontal="center" vertical="top" wrapText="1"/>
      <protection/>
    </xf>
    <xf numFmtId="0" fontId="0" fillId="0" borderId="25" xfId="58" applyFill="1" applyBorder="1" applyAlignment="1">
      <alignment horizontal="center" vertical="top" wrapText="1"/>
      <protection/>
    </xf>
    <xf numFmtId="0" fontId="0" fillId="0" borderId="27" xfId="58" applyFill="1" applyBorder="1" applyAlignment="1">
      <alignment horizontal="center" vertical="top" wrapText="1"/>
      <protection/>
    </xf>
    <xf numFmtId="0" fontId="0" fillId="33" borderId="0" xfId="58" applyFill="1" applyBorder="1" applyAlignment="1">
      <alignment horizontal="left" wrapText="1"/>
      <protection/>
    </xf>
    <xf numFmtId="0" fontId="2" fillId="34" borderId="48" xfId="0" applyFont="1" applyFill="1" applyBorder="1" applyAlignment="1">
      <alignment horizontal="center"/>
    </xf>
    <xf numFmtId="0" fontId="2" fillId="34" borderId="49" xfId="0" applyFont="1" applyFill="1" applyBorder="1" applyAlignment="1">
      <alignment horizontal="center"/>
    </xf>
    <xf numFmtId="0" fontId="2" fillId="34" borderId="50" xfId="0" applyFont="1" applyFill="1" applyBorder="1" applyAlignment="1">
      <alignment horizontal="center"/>
    </xf>
    <xf numFmtId="0" fontId="52" fillId="40" borderId="35" xfId="0" applyFont="1" applyFill="1" applyBorder="1" applyAlignment="1">
      <alignment vertical="top" wrapText="1"/>
    </xf>
    <xf numFmtId="0" fontId="52" fillId="0" borderId="47" xfId="0" applyFont="1" applyBorder="1" applyAlignment="1">
      <alignment/>
    </xf>
    <xf numFmtId="0" fontId="52" fillId="0" borderId="36" xfId="0" applyFont="1" applyBorder="1" applyAlignment="1">
      <alignment/>
    </xf>
    <xf numFmtId="0" fontId="52" fillId="0" borderId="23" xfId="0" applyFont="1" applyBorder="1" applyAlignment="1">
      <alignment/>
    </xf>
    <xf numFmtId="0" fontId="52" fillId="0" borderId="25" xfId="0" applyFont="1" applyBorder="1" applyAlignment="1">
      <alignment/>
    </xf>
    <xf numFmtId="0" fontId="52" fillId="0" borderId="27" xfId="0" applyFont="1" applyBorder="1" applyAlignment="1">
      <alignment/>
    </xf>
    <xf numFmtId="0" fontId="2" fillId="34" borderId="46"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33" xfId="0" applyFont="1" applyFill="1" applyBorder="1" applyAlignment="1">
      <alignment horizontal="center" vertical="center"/>
    </xf>
    <xf numFmtId="0" fontId="52" fillId="40" borderId="35" xfId="0" applyFont="1" applyFill="1" applyBorder="1" applyAlignment="1">
      <alignment horizontal="center" vertical="top" wrapText="1"/>
    </xf>
    <xf numFmtId="0" fontId="52" fillId="40" borderId="47" xfId="0" applyFont="1" applyFill="1" applyBorder="1" applyAlignment="1">
      <alignment horizontal="center" vertical="top" wrapText="1"/>
    </xf>
    <xf numFmtId="0" fontId="52" fillId="40" borderId="36" xfId="0" applyFont="1" applyFill="1" applyBorder="1" applyAlignment="1">
      <alignment horizontal="center" vertical="top" wrapText="1"/>
    </xf>
    <xf numFmtId="0" fontId="52" fillId="40" borderId="23" xfId="0" applyFont="1" applyFill="1" applyBorder="1" applyAlignment="1">
      <alignment horizontal="center" vertical="top" wrapText="1"/>
    </xf>
    <xf numFmtId="0" fontId="52" fillId="40" borderId="25" xfId="0" applyFont="1" applyFill="1" applyBorder="1" applyAlignment="1">
      <alignment horizontal="center" vertical="top" wrapText="1"/>
    </xf>
    <xf numFmtId="0" fontId="52" fillId="40" borderId="27" xfId="0" applyFont="1" applyFill="1" applyBorder="1" applyAlignment="1">
      <alignment horizontal="center" vertical="top" wrapText="1"/>
    </xf>
    <xf numFmtId="0" fontId="52" fillId="40" borderId="47" xfId="0" applyFont="1" applyFill="1" applyBorder="1" applyAlignment="1">
      <alignment vertical="top" wrapText="1"/>
    </xf>
    <xf numFmtId="0" fontId="52" fillId="40" borderId="36" xfId="0" applyFont="1" applyFill="1" applyBorder="1" applyAlignment="1">
      <alignment vertical="top" wrapText="1"/>
    </xf>
    <xf numFmtId="0" fontId="52" fillId="40" borderId="23" xfId="0" applyFont="1" applyFill="1" applyBorder="1" applyAlignment="1">
      <alignment vertical="top" wrapText="1"/>
    </xf>
    <xf numFmtId="0" fontId="52" fillId="40" borderId="25" xfId="0" applyFont="1" applyFill="1" applyBorder="1" applyAlignment="1">
      <alignment vertical="top" wrapText="1"/>
    </xf>
    <xf numFmtId="0" fontId="52" fillId="40" borderId="27" xfId="0" applyFont="1" applyFill="1" applyBorder="1" applyAlignment="1">
      <alignment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A Walker" xfId="60"/>
    <cellStyle name="Normal_C Bolt" xfId="61"/>
    <cellStyle name="Normal_C Elliott" xfId="62"/>
    <cellStyle name="Normal_Data Table" xfId="63"/>
    <cellStyle name="Normal_J Chittleburgh" xfId="64"/>
    <cellStyle name="Normal_J May" xfId="65"/>
    <cellStyle name="Normal_J Thomas" xfId="66"/>
    <cellStyle name="Normal_L Rollason" xfId="67"/>
    <cellStyle name="Normal_M Lee" xfId="68"/>
    <cellStyle name="Normal_R Goldson" xfId="69"/>
    <cellStyle name="Note" xfId="70"/>
    <cellStyle name="Output" xfId="71"/>
    <cellStyle name="Percent" xfId="72"/>
    <cellStyle name="PSChar" xfId="73"/>
    <cellStyle name="Style 1" xfId="74"/>
    <cellStyle name="Title" xfId="75"/>
    <cellStyle name="Total" xfId="76"/>
    <cellStyle name="Warning Text" xfId="77"/>
  </cellStyles>
  <dxfs count="67">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8"/>
  <sheetViews>
    <sheetView zoomScalePageLayoutView="0" workbookViewId="0" topLeftCell="A13">
      <selection activeCell="A1" sqref="A1"/>
    </sheetView>
  </sheetViews>
  <sheetFormatPr defaultColWidth="9.140625" defaultRowHeight="12.75"/>
  <cols>
    <col min="1" max="1" width="5.140625" style="1" customWidth="1"/>
    <col min="2" max="16384" width="9.140625" style="1" customWidth="1"/>
  </cols>
  <sheetData>
    <row r="1" ht="12.75">
      <c r="B1" s="2" t="s">
        <v>74</v>
      </c>
    </row>
    <row r="3" ht="12.75">
      <c r="B3" s="2" t="s">
        <v>68</v>
      </c>
    </row>
    <row r="5" ht="12.75">
      <c r="B5" s="1" t="s">
        <v>3</v>
      </c>
    </row>
    <row r="7" ht="12.75">
      <c r="B7" s="1" t="s">
        <v>4</v>
      </c>
    </row>
    <row r="8" ht="12.75">
      <c r="B8" s="1" t="s">
        <v>5</v>
      </c>
    </row>
    <row r="9" ht="12.75">
      <c r="B9" s="1" t="s">
        <v>7</v>
      </c>
    </row>
    <row r="10" ht="12.75">
      <c r="B10" s="1" t="s">
        <v>8</v>
      </c>
    </row>
    <row r="13" ht="12.75">
      <c r="B13" s="1" t="s">
        <v>6</v>
      </c>
    </row>
    <row r="15" ht="12.75">
      <c r="B15" s="2" t="s">
        <v>77</v>
      </c>
    </row>
    <row r="16" ht="12.75">
      <c r="B16" s="2"/>
    </row>
    <row r="17" ht="12.75">
      <c r="B17" s="2" t="s">
        <v>69</v>
      </c>
    </row>
    <row r="18" ht="12.75">
      <c r="B18" s="1" t="s">
        <v>14</v>
      </c>
    </row>
    <row r="19" ht="12.75">
      <c r="B19" s="1" t="s">
        <v>12</v>
      </c>
    </row>
    <row r="20" ht="12.75">
      <c r="B20" s="1" t="s">
        <v>13</v>
      </c>
    </row>
    <row r="23" ht="12.75">
      <c r="B23" s="2" t="s">
        <v>70</v>
      </c>
    </row>
    <row r="24" spans="2:8" ht="12.75">
      <c r="B24" s="1" t="s">
        <v>71</v>
      </c>
      <c r="G24" s="1" t="s">
        <v>72</v>
      </c>
      <c r="H24" s="1" t="s">
        <v>73</v>
      </c>
    </row>
    <row r="27" ht="12.75">
      <c r="B27" s="1" t="s">
        <v>2</v>
      </c>
    </row>
    <row r="29" ht="12.75">
      <c r="B29" s="2" t="s">
        <v>75</v>
      </c>
    </row>
    <row r="31" ht="12.75">
      <c r="B31" s="1" t="s">
        <v>78</v>
      </c>
    </row>
    <row r="32" ht="12.75">
      <c r="B32" s="1" t="s">
        <v>79</v>
      </c>
    </row>
    <row r="33" ht="12.75">
      <c r="B33" s="1" t="s">
        <v>9</v>
      </c>
    </row>
    <row r="34" ht="12.75">
      <c r="B34" s="1" t="s">
        <v>10</v>
      </c>
    </row>
    <row r="35" ht="12.75">
      <c r="B35" s="1" t="s">
        <v>11</v>
      </c>
    </row>
    <row r="38" ht="12.75">
      <c r="B38" s="1" t="s">
        <v>76</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F34" activeCellId="1" sqref="F27 F34"/>
    </sheetView>
  </sheetViews>
  <sheetFormatPr defaultColWidth="9.140625" defaultRowHeight="12.75"/>
  <cols>
    <col min="1" max="1" width="1.28515625" style="1" customWidth="1"/>
    <col min="2" max="2" width="10.140625" style="1" bestFit="1" customWidth="1"/>
    <col min="3" max="3" width="14.00390625" style="1" customWidth="1"/>
    <col min="4" max="4" width="40.57421875" style="1" customWidth="1"/>
    <col min="5" max="8" width="11.8515625" style="1" customWidth="1"/>
    <col min="9" max="9" width="16.140625" style="1" customWidth="1"/>
    <col min="10" max="10" width="10.140625" style="1" customWidth="1"/>
    <col min="11" max="16384" width="9.140625" style="1" customWidth="1"/>
  </cols>
  <sheetData>
    <row r="1" ht="12.75">
      <c r="B1" s="2" t="s">
        <v>42</v>
      </c>
    </row>
    <row r="2" spans="2:8" ht="12.75">
      <c r="B2" s="3" t="s">
        <v>43</v>
      </c>
      <c r="D2" s="73" t="s">
        <v>67</v>
      </c>
      <c r="E2" s="74" t="s">
        <v>58</v>
      </c>
      <c r="F2" s="75"/>
      <c r="H2" s="2" t="s">
        <v>88</v>
      </c>
    </row>
    <row r="3" spans="2:6" ht="12.75">
      <c r="B3" s="2" t="s">
        <v>44</v>
      </c>
      <c r="D3" s="3" t="str">
        <f>'Price R'!E3</f>
        <v>2014-15</v>
      </c>
      <c r="E3" s="3" t="str">
        <f>'Price R'!F3</f>
        <v>Quarter 4</v>
      </c>
      <c r="F3" s="3" t="str">
        <f>'Price R'!G3</f>
        <v>01 January - 31 March 2015</v>
      </c>
    </row>
    <row r="4" ht="13.5" thickBot="1"/>
    <row r="5" spans="2:10" ht="12.75">
      <c r="B5" s="26" t="s">
        <v>45</v>
      </c>
      <c r="C5" s="25" t="s">
        <v>46</v>
      </c>
      <c r="D5" s="10" t="s">
        <v>47</v>
      </c>
      <c r="E5" s="298" t="s">
        <v>51</v>
      </c>
      <c r="F5" s="299"/>
      <c r="G5" s="299"/>
      <c r="H5" s="300"/>
      <c r="I5" s="11" t="s">
        <v>50</v>
      </c>
      <c r="J5" s="30" t="s">
        <v>54</v>
      </c>
    </row>
    <row r="6" spans="2:10" s="4" customFormat="1" ht="25.5">
      <c r="B6" s="5"/>
      <c r="C6" s="12"/>
      <c r="D6" s="6"/>
      <c r="E6" s="7" t="s">
        <v>48</v>
      </c>
      <c r="F6" s="9" t="s">
        <v>49</v>
      </c>
      <c r="G6" s="9" t="s">
        <v>90</v>
      </c>
      <c r="H6" s="57" t="s">
        <v>1</v>
      </c>
      <c r="I6" s="12" t="s">
        <v>52</v>
      </c>
      <c r="J6" s="31" t="s">
        <v>55</v>
      </c>
    </row>
    <row r="7" spans="2:10" ht="12.75">
      <c r="B7" s="13"/>
      <c r="C7" s="14"/>
      <c r="D7" s="15"/>
      <c r="E7" s="16"/>
      <c r="F7" s="14"/>
      <c r="G7" s="14"/>
      <c r="H7" s="17"/>
      <c r="I7" s="14"/>
      <c r="J7" s="18"/>
    </row>
    <row r="8" spans="2:10" ht="12.75">
      <c r="B8" s="60"/>
      <c r="C8" s="61"/>
      <c r="D8" s="70"/>
      <c r="E8" s="62"/>
      <c r="F8" s="63"/>
      <c r="G8" s="63"/>
      <c r="H8" s="64"/>
      <c r="I8" s="63"/>
      <c r="J8" s="65">
        <f>SUM(E8:I8)</f>
        <v>0</v>
      </c>
    </row>
    <row r="9" spans="2:10" ht="12.75">
      <c r="B9" s="56"/>
      <c r="C9" s="28"/>
      <c r="D9" s="69"/>
      <c r="E9" s="53"/>
      <c r="F9" s="54"/>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83</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58" bottom="0.55" header="0.5" footer="0.5"/>
  <pageSetup fitToHeight="1" fitToWidth="1"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B1:K28"/>
  <sheetViews>
    <sheetView zoomScalePageLayoutView="0" workbookViewId="0" topLeftCell="A1">
      <selection activeCell="I12" sqref="I12"/>
    </sheetView>
  </sheetViews>
  <sheetFormatPr defaultColWidth="9.140625" defaultRowHeight="12.75"/>
  <cols>
    <col min="1" max="1" width="1.421875" style="1" customWidth="1"/>
    <col min="2" max="2" width="10.8515625" style="1" customWidth="1"/>
    <col min="3" max="3" width="12.8515625" style="1" customWidth="1"/>
    <col min="4" max="4" width="13.8515625" style="1" customWidth="1"/>
    <col min="5" max="5" width="45.8515625" style="1" customWidth="1"/>
    <col min="6" max="8" width="11.8515625" style="1" customWidth="1"/>
    <col min="9" max="9" width="11.7109375" style="1" customWidth="1"/>
    <col min="10" max="11" width="11.57421875" style="1" customWidth="1"/>
    <col min="12" max="16384" width="9.140625" style="1" customWidth="1"/>
  </cols>
  <sheetData>
    <row r="1" ht="12.75">
      <c r="B1" s="2" t="s">
        <v>42</v>
      </c>
    </row>
    <row r="2" spans="2:7" ht="12.75">
      <c r="B2" s="3" t="s">
        <v>43</v>
      </c>
      <c r="E2" s="38" t="s">
        <v>91</v>
      </c>
      <c r="F2" s="39" t="s">
        <v>58</v>
      </c>
      <c r="G2" s="40"/>
    </row>
    <row r="3" spans="2:7" ht="12.75">
      <c r="B3" s="2" t="s">
        <v>44</v>
      </c>
      <c r="E3" s="3" t="str">
        <f>'Price R'!E3</f>
        <v>2014-15</v>
      </c>
      <c r="F3" s="3" t="str">
        <f>'Price R'!F3</f>
        <v>Quarter 4</v>
      </c>
      <c r="G3" s="3" t="str">
        <f>'Price R'!G3</f>
        <v>01 January - 31 March 2015</v>
      </c>
    </row>
    <row r="4" ht="13.5" thickBot="1"/>
    <row r="5" spans="2:11" ht="38.25" customHeight="1">
      <c r="B5" s="26" t="s">
        <v>45</v>
      </c>
      <c r="C5" s="25" t="s">
        <v>108</v>
      </c>
      <c r="D5" s="212" t="s">
        <v>109</v>
      </c>
      <c r="E5" s="10" t="s">
        <v>47</v>
      </c>
      <c r="F5" s="298" t="s">
        <v>51</v>
      </c>
      <c r="G5" s="299"/>
      <c r="H5" s="299"/>
      <c r="I5" s="300"/>
      <c r="J5" s="225" t="s">
        <v>50</v>
      </c>
      <c r="K5" s="262" t="s">
        <v>54</v>
      </c>
    </row>
    <row r="6" spans="2:11" ht="38.25">
      <c r="B6" s="5"/>
      <c r="C6" s="93"/>
      <c r="D6" s="93"/>
      <c r="E6" s="6"/>
      <c r="F6" s="7" t="s">
        <v>48</v>
      </c>
      <c r="G6" s="9" t="s">
        <v>49</v>
      </c>
      <c r="H6" s="9" t="s">
        <v>90</v>
      </c>
      <c r="I6" s="195" t="s">
        <v>1</v>
      </c>
      <c r="J6" s="228" t="s">
        <v>52</v>
      </c>
      <c r="K6" s="31" t="s">
        <v>55</v>
      </c>
    </row>
    <row r="7" spans="2:11" ht="38.25">
      <c r="B7" s="198">
        <v>41746</v>
      </c>
      <c r="C7" s="205" t="s">
        <v>179</v>
      </c>
      <c r="D7" s="205" t="s">
        <v>110</v>
      </c>
      <c r="E7" s="260" t="s">
        <v>168</v>
      </c>
      <c r="F7" s="113">
        <v>511.28</v>
      </c>
      <c r="G7" s="113"/>
      <c r="H7" s="113"/>
      <c r="I7" s="113"/>
      <c r="J7" s="113"/>
      <c r="K7" s="112">
        <f>SUM(F7:J7)</f>
        <v>511.28</v>
      </c>
    </row>
    <row r="8" spans="2:11" ht="38.25">
      <c r="B8" s="167">
        <v>41778</v>
      </c>
      <c r="C8" s="197" t="s">
        <v>179</v>
      </c>
      <c r="D8" s="197" t="s">
        <v>110</v>
      </c>
      <c r="E8" s="260" t="s">
        <v>170</v>
      </c>
      <c r="F8" s="113">
        <v>465.67</v>
      </c>
      <c r="G8" s="113"/>
      <c r="H8" s="113"/>
      <c r="I8" s="113"/>
      <c r="J8" s="113"/>
      <c r="K8" s="112">
        <f aca="true" t="shared" si="0" ref="K8:K24">SUM(F8:J8)</f>
        <v>465.67</v>
      </c>
    </row>
    <row r="9" spans="2:11" ht="38.25">
      <c r="B9" s="167">
        <v>41778</v>
      </c>
      <c r="C9" s="197" t="s">
        <v>174</v>
      </c>
      <c r="D9" s="197" t="s">
        <v>112</v>
      </c>
      <c r="E9" s="260" t="s">
        <v>170</v>
      </c>
      <c r="F9" s="113"/>
      <c r="G9" s="113"/>
      <c r="H9" s="113"/>
      <c r="I9" s="113">
        <v>120</v>
      </c>
      <c r="J9" s="113"/>
      <c r="K9" s="112">
        <f t="shared" si="0"/>
        <v>120</v>
      </c>
    </row>
    <row r="10" spans="2:11" ht="38.25">
      <c r="B10" s="198">
        <v>41800</v>
      </c>
      <c r="C10" s="205" t="s">
        <v>179</v>
      </c>
      <c r="D10" s="205" t="s">
        <v>110</v>
      </c>
      <c r="E10" s="260" t="s">
        <v>135</v>
      </c>
      <c r="F10" s="113">
        <v>336.33</v>
      </c>
      <c r="G10" s="113"/>
      <c r="H10" s="113"/>
      <c r="I10" s="113"/>
      <c r="J10" s="113"/>
      <c r="K10" s="112">
        <f t="shared" si="0"/>
        <v>336.33</v>
      </c>
    </row>
    <row r="11" spans="2:11" ht="38.25">
      <c r="B11" s="167">
        <v>41813</v>
      </c>
      <c r="C11" s="197" t="s">
        <v>179</v>
      </c>
      <c r="D11" s="197" t="s">
        <v>110</v>
      </c>
      <c r="E11" s="260" t="s">
        <v>171</v>
      </c>
      <c r="F11" s="113">
        <v>413.72</v>
      </c>
      <c r="G11" s="113"/>
      <c r="H11" s="113"/>
      <c r="I11" s="113"/>
      <c r="J11" s="113"/>
      <c r="K11" s="112">
        <f t="shared" si="0"/>
        <v>413.72</v>
      </c>
    </row>
    <row r="12" spans="2:11" ht="38.25">
      <c r="B12" s="198">
        <v>41813</v>
      </c>
      <c r="C12" s="205" t="s">
        <v>174</v>
      </c>
      <c r="D12" s="205" t="s">
        <v>112</v>
      </c>
      <c r="E12" s="260" t="s">
        <v>171</v>
      </c>
      <c r="F12" s="113"/>
      <c r="G12" s="113"/>
      <c r="H12" s="113"/>
      <c r="I12" s="113">
        <v>120</v>
      </c>
      <c r="J12" s="113"/>
      <c r="K12" s="112">
        <f t="shared" si="0"/>
        <v>120</v>
      </c>
    </row>
    <row r="13" spans="2:11" ht="38.25">
      <c r="B13" s="198">
        <v>41841</v>
      </c>
      <c r="C13" s="205" t="s">
        <v>179</v>
      </c>
      <c r="D13" s="205" t="s">
        <v>110</v>
      </c>
      <c r="E13" s="260" t="s">
        <v>151</v>
      </c>
      <c r="F13" s="113">
        <v>282.66</v>
      </c>
      <c r="G13" s="113"/>
      <c r="H13" s="113"/>
      <c r="I13" s="113"/>
      <c r="J13" s="113"/>
      <c r="K13" s="112">
        <f t="shared" si="0"/>
        <v>282.66</v>
      </c>
    </row>
    <row r="14" spans="2:11" ht="38.25">
      <c r="B14" s="167">
        <v>41841</v>
      </c>
      <c r="C14" s="197" t="s">
        <v>174</v>
      </c>
      <c r="D14" s="197" t="s">
        <v>112</v>
      </c>
      <c r="E14" s="260" t="s">
        <v>151</v>
      </c>
      <c r="F14" s="113"/>
      <c r="G14" s="113"/>
      <c r="H14" s="113"/>
      <c r="I14" s="113">
        <v>120</v>
      </c>
      <c r="J14" s="113"/>
      <c r="K14" s="112">
        <f t="shared" si="0"/>
        <v>120</v>
      </c>
    </row>
    <row r="15" spans="2:11" ht="38.25">
      <c r="B15" s="167">
        <v>41904</v>
      </c>
      <c r="C15" s="197" t="s">
        <v>179</v>
      </c>
      <c r="D15" s="197" t="s">
        <v>110</v>
      </c>
      <c r="E15" s="260" t="s">
        <v>178</v>
      </c>
      <c r="F15" s="113">
        <v>334.85</v>
      </c>
      <c r="G15" s="113"/>
      <c r="H15" s="113"/>
      <c r="I15" s="113"/>
      <c r="J15" s="113"/>
      <c r="K15" s="112">
        <f t="shared" si="0"/>
        <v>334.85</v>
      </c>
    </row>
    <row r="16" spans="2:11" ht="38.25">
      <c r="B16" s="198">
        <v>41904</v>
      </c>
      <c r="C16" s="205" t="s">
        <v>174</v>
      </c>
      <c r="D16" s="205" t="s">
        <v>112</v>
      </c>
      <c r="E16" s="260" t="s">
        <v>175</v>
      </c>
      <c r="F16" s="113"/>
      <c r="G16" s="113"/>
      <c r="H16" s="113"/>
      <c r="I16" s="113">
        <v>120</v>
      </c>
      <c r="J16" s="113"/>
      <c r="K16" s="112">
        <f t="shared" si="0"/>
        <v>120</v>
      </c>
    </row>
    <row r="17" spans="2:11" ht="38.25">
      <c r="B17" s="198">
        <v>41926</v>
      </c>
      <c r="C17" s="205" t="s">
        <v>179</v>
      </c>
      <c r="D17" s="205" t="s">
        <v>110</v>
      </c>
      <c r="E17" s="260" t="s">
        <v>135</v>
      </c>
      <c r="F17" s="113">
        <v>310.85</v>
      </c>
      <c r="G17" s="113"/>
      <c r="H17" s="113"/>
      <c r="I17" s="113"/>
      <c r="J17" s="113"/>
      <c r="K17" s="112">
        <f t="shared" si="0"/>
        <v>310.85</v>
      </c>
    </row>
    <row r="18" spans="2:11" ht="38.25">
      <c r="B18" s="167">
        <v>41939</v>
      </c>
      <c r="C18" s="197" t="s">
        <v>179</v>
      </c>
      <c r="D18" s="197" t="s">
        <v>110</v>
      </c>
      <c r="E18" s="260" t="s">
        <v>172</v>
      </c>
      <c r="F18" s="113">
        <v>324.38</v>
      </c>
      <c r="G18" s="113"/>
      <c r="H18" s="113"/>
      <c r="I18" s="113"/>
      <c r="J18" s="113"/>
      <c r="K18" s="112">
        <f t="shared" si="0"/>
        <v>324.38</v>
      </c>
    </row>
    <row r="19" spans="2:11" ht="38.25">
      <c r="B19" s="167">
        <v>41939</v>
      </c>
      <c r="C19" s="197" t="s">
        <v>174</v>
      </c>
      <c r="D19" s="197" t="s">
        <v>112</v>
      </c>
      <c r="E19" s="260" t="s">
        <v>176</v>
      </c>
      <c r="F19" s="113"/>
      <c r="G19" s="113"/>
      <c r="H19" s="113"/>
      <c r="I19" s="113">
        <v>120</v>
      </c>
      <c r="J19" s="113"/>
      <c r="K19" s="112">
        <f t="shared" si="0"/>
        <v>120</v>
      </c>
    </row>
    <row r="20" spans="2:11" ht="38.25">
      <c r="B20" s="198">
        <v>41967</v>
      </c>
      <c r="C20" s="205" t="s">
        <v>179</v>
      </c>
      <c r="D20" s="205" t="s">
        <v>110</v>
      </c>
      <c r="E20" s="260" t="s">
        <v>173</v>
      </c>
      <c r="F20" s="113">
        <v>385.38</v>
      </c>
      <c r="G20" s="113"/>
      <c r="H20" s="113"/>
      <c r="I20" s="113"/>
      <c r="J20" s="113"/>
      <c r="K20" s="112">
        <f t="shared" si="0"/>
        <v>385.38</v>
      </c>
    </row>
    <row r="21" spans="2:11" ht="38.25">
      <c r="B21" s="198">
        <v>41967</v>
      </c>
      <c r="C21" s="205" t="s">
        <v>174</v>
      </c>
      <c r="D21" s="205" t="s">
        <v>112</v>
      </c>
      <c r="E21" s="260" t="s">
        <v>177</v>
      </c>
      <c r="F21" s="113"/>
      <c r="G21" s="113"/>
      <c r="H21" s="113"/>
      <c r="I21" s="113">
        <v>120</v>
      </c>
      <c r="J21" s="113"/>
      <c r="K21" s="112">
        <f t="shared" si="0"/>
        <v>120</v>
      </c>
    </row>
    <row r="22" spans="2:11" ht="38.25">
      <c r="B22" s="167">
        <v>42108</v>
      </c>
      <c r="C22" s="197" t="s">
        <v>179</v>
      </c>
      <c r="D22" s="197" t="s">
        <v>110</v>
      </c>
      <c r="E22" s="260" t="s">
        <v>169</v>
      </c>
      <c r="F22" s="113">
        <v>374.67</v>
      </c>
      <c r="G22" s="113"/>
      <c r="H22" s="113"/>
      <c r="I22" s="113"/>
      <c r="J22" s="113"/>
      <c r="K22" s="112">
        <f t="shared" si="0"/>
        <v>374.67</v>
      </c>
    </row>
    <row r="23" spans="2:11" ht="25.5">
      <c r="B23" s="167">
        <v>42122</v>
      </c>
      <c r="C23" s="197" t="s">
        <v>165</v>
      </c>
      <c r="D23" s="197" t="s">
        <v>111</v>
      </c>
      <c r="E23" s="260" t="s">
        <v>166</v>
      </c>
      <c r="F23" s="113"/>
      <c r="G23" s="113">
        <v>53</v>
      </c>
      <c r="H23" s="113"/>
      <c r="I23" s="113"/>
      <c r="J23" s="113"/>
      <c r="K23" s="112">
        <f t="shared" si="0"/>
        <v>53</v>
      </c>
    </row>
    <row r="24" spans="2:11" ht="38.25">
      <c r="B24" s="198">
        <v>42123</v>
      </c>
      <c r="C24" s="205" t="s">
        <v>167</v>
      </c>
      <c r="D24" s="205" t="s">
        <v>111</v>
      </c>
      <c r="E24" s="260" t="s">
        <v>151</v>
      </c>
      <c r="F24" s="113">
        <v>34.4</v>
      </c>
      <c r="G24" s="113"/>
      <c r="H24" s="113"/>
      <c r="I24" s="113"/>
      <c r="J24" s="113"/>
      <c r="K24" s="112">
        <f t="shared" si="0"/>
        <v>34.4</v>
      </c>
    </row>
    <row r="25" spans="2:11" ht="12.75">
      <c r="B25" s="322"/>
      <c r="C25" s="323"/>
      <c r="D25" s="323"/>
      <c r="E25" s="324"/>
      <c r="F25" s="123">
        <f aca="true" t="shared" si="1" ref="F25:K25">SUM(F7:F24)</f>
        <v>3774.1900000000005</v>
      </c>
      <c r="G25" s="123">
        <f t="shared" si="1"/>
        <v>53</v>
      </c>
      <c r="H25" s="123">
        <f t="shared" si="1"/>
        <v>0</v>
      </c>
      <c r="I25" s="123">
        <f t="shared" si="1"/>
        <v>720</v>
      </c>
      <c r="J25" s="123">
        <f t="shared" si="1"/>
        <v>0</v>
      </c>
      <c r="K25" s="180">
        <f t="shared" si="1"/>
        <v>4547.19</v>
      </c>
    </row>
    <row r="26" spans="2:11" ht="13.5" thickBot="1">
      <c r="B26" s="325"/>
      <c r="C26" s="326"/>
      <c r="D26" s="326"/>
      <c r="E26" s="327"/>
      <c r="F26" s="22"/>
      <c r="G26" s="20"/>
      <c r="H26" s="20"/>
      <c r="I26" s="23"/>
      <c r="J26" s="20"/>
      <c r="K26" s="24"/>
    </row>
    <row r="28" ht="12.75">
      <c r="B28" s="1" t="s">
        <v>83</v>
      </c>
    </row>
  </sheetData>
  <sheetProtection/>
  <mergeCells count="2">
    <mergeCell ref="F5:I5"/>
    <mergeCell ref="B25:E26"/>
  </mergeCells>
  <conditionalFormatting sqref="K7:K24">
    <cfRule type="expression" priority="5" dxfId="0">
      <formula>MOD(ROW(),2)=1</formula>
    </cfRule>
  </conditionalFormatting>
  <conditionalFormatting sqref="B8:D8 B10:D10 B12:D12 B14:D14 B16:D16 B18:D18 B20:D20 B22:D22 B24:D24 F8:J8 F10:J10 F12:J12 F14:J14 F16:J16 F18:J18 F20:J20 F22:J22 F24:J24">
    <cfRule type="expression" priority="3" dxfId="0">
      <formula>MOD(ROW(),2)=1</formula>
    </cfRule>
  </conditionalFormatting>
  <conditionalFormatting sqref="E7 E9 E11 E13 E15 E17 E19 E21 E23">
    <cfRule type="expression" priority="2" dxfId="0">
      <formula>MOD(ROW(),2)=1</formula>
    </cfRule>
  </conditionalFormatting>
  <conditionalFormatting sqref="E8 E10 E12 E14 E16 E18 E20 E22 E24">
    <cfRule type="expression" priority="1" dxfId="0">
      <formula>MOD(ROW(),2)=1</formula>
    </cfRule>
  </conditionalFormatting>
  <conditionalFormatting sqref="B7:D7 B9:D9 B11:D11 B13:D13 B15:D15 B17:D17 B19:D19 B21:D21 B23:D23 F7:J7 F9:J9 F11:J11 F13:J13 F15:J15 F17:J17 F19:J19 F21:J21 F23:J23">
    <cfRule type="expression" priority="4"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6" bottom="0.55" header="0.5" footer="0.5"/>
  <pageSetup fitToHeight="1" fitToWidth="1" horizontalDpi="600" verticalDpi="600" orientation="landscape" paperSize="9" scale="88" r:id="rId1"/>
</worksheet>
</file>

<file path=xl/worksheets/sheet12.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30" sqref="F30"/>
    </sheetView>
  </sheetViews>
  <sheetFormatPr defaultColWidth="9.140625" defaultRowHeight="12.75"/>
  <cols>
    <col min="1" max="1" width="1.8515625" style="1" customWidth="1"/>
    <col min="2" max="2" width="10.140625" style="1" bestFit="1" customWidth="1"/>
    <col min="3" max="3" width="12.421875" style="1" customWidth="1"/>
    <col min="4" max="4" width="39.421875" style="1" customWidth="1"/>
    <col min="5" max="8" width="11.8515625" style="1" customWidth="1"/>
    <col min="9" max="9" width="14.57421875" style="1" customWidth="1"/>
    <col min="10" max="10" width="10.140625" style="1" customWidth="1"/>
    <col min="11" max="16384" width="9.140625" style="1" customWidth="1"/>
  </cols>
  <sheetData>
    <row r="1" ht="12.75">
      <c r="B1" s="2" t="s">
        <v>42</v>
      </c>
    </row>
    <row r="2" spans="2:6" ht="12.75">
      <c r="B2" s="3" t="s">
        <v>43</v>
      </c>
      <c r="D2" s="38" t="s">
        <v>64</v>
      </c>
      <c r="E2" s="39" t="s">
        <v>58</v>
      </c>
      <c r="F2" s="40"/>
    </row>
    <row r="3" spans="2:6" ht="12.75">
      <c r="B3" s="2" t="s">
        <v>44</v>
      </c>
      <c r="D3" s="3" t="str">
        <f>'Price R'!E3</f>
        <v>2014-15</v>
      </c>
      <c r="E3" s="3" t="str">
        <f>'Price R'!F3</f>
        <v>Quarter 4</v>
      </c>
      <c r="F3" s="3" t="str">
        <f>'Price R'!G3</f>
        <v>01 January - 31 March 2015</v>
      </c>
    </row>
    <row r="4" ht="13.5" thickBot="1"/>
    <row r="5" spans="2:10" ht="12.75">
      <c r="B5" s="26" t="s">
        <v>45</v>
      </c>
      <c r="C5" s="25" t="s">
        <v>46</v>
      </c>
      <c r="D5" s="10" t="s">
        <v>47</v>
      </c>
      <c r="E5" s="298" t="s">
        <v>51</v>
      </c>
      <c r="F5" s="299"/>
      <c r="G5" s="299"/>
      <c r="H5" s="300"/>
      <c r="I5" s="11" t="s">
        <v>50</v>
      </c>
      <c r="J5" s="30" t="s">
        <v>54</v>
      </c>
    </row>
    <row r="6" spans="2:10" s="4" customFormat="1" ht="25.5" customHeight="1">
      <c r="B6" s="5"/>
      <c r="C6" s="12"/>
      <c r="D6" s="6"/>
      <c r="E6" s="7" t="s">
        <v>48</v>
      </c>
      <c r="F6" s="9" t="s">
        <v>49</v>
      </c>
      <c r="G6" s="9" t="s">
        <v>90</v>
      </c>
      <c r="H6" s="57" t="s">
        <v>1</v>
      </c>
      <c r="I6" s="12" t="s">
        <v>52</v>
      </c>
      <c r="J6" s="31" t="s">
        <v>55</v>
      </c>
    </row>
    <row r="7" spans="2:10" ht="12.75">
      <c r="B7" s="104"/>
      <c r="C7" s="181"/>
      <c r="D7" s="170"/>
      <c r="E7" s="113"/>
      <c r="F7" s="133"/>
      <c r="G7" s="133"/>
      <c r="H7" s="113"/>
      <c r="I7" s="169"/>
      <c r="J7" s="112">
        <f>SUM(E7:I7)</f>
        <v>0</v>
      </c>
    </row>
    <row r="8" spans="2:10" ht="12.75">
      <c r="B8" s="182"/>
      <c r="C8" s="183"/>
      <c r="D8" s="184"/>
      <c r="E8" s="175"/>
      <c r="F8" s="185"/>
      <c r="G8" s="185"/>
      <c r="H8" s="175"/>
      <c r="I8" s="186"/>
      <c r="J8" s="176">
        <f>SUM(E8:I8)</f>
        <v>0</v>
      </c>
    </row>
    <row r="9" spans="2:10" ht="12.75">
      <c r="B9" s="27"/>
      <c r="C9" s="28"/>
      <c r="D9" s="29"/>
      <c r="E9" s="124">
        <f aca="true" t="shared" si="0" ref="E9:J9">SUM(E7:E8)</f>
        <v>0</v>
      </c>
      <c r="F9" s="124">
        <f t="shared" si="0"/>
        <v>0</v>
      </c>
      <c r="G9" s="124">
        <f t="shared" si="0"/>
        <v>0</v>
      </c>
      <c r="H9" s="124">
        <f t="shared" si="0"/>
        <v>0</v>
      </c>
      <c r="I9" s="124">
        <f t="shared" si="0"/>
        <v>0</v>
      </c>
      <c r="J9" s="180">
        <f t="shared" si="0"/>
        <v>0</v>
      </c>
    </row>
    <row r="10" spans="2:10" ht="13.5" thickBot="1">
      <c r="B10" s="19"/>
      <c r="C10" s="20"/>
      <c r="D10" s="21"/>
      <c r="E10" s="22"/>
      <c r="F10" s="20"/>
      <c r="G10" s="20"/>
      <c r="H10" s="23"/>
      <c r="I10" s="20"/>
      <c r="J10" s="24"/>
    </row>
    <row r="12" ht="12.75">
      <c r="B12" s="1" t="s">
        <v>83</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6" header="0.5" footer="0.5"/>
  <pageSetup fitToHeight="1" fitToWidth="1"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28" sqref="F28"/>
    </sheetView>
  </sheetViews>
  <sheetFormatPr defaultColWidth="9.140625" defaultRowHeight="12.75"/>
  <cols>
    <col min="1" max="1" width="1.28515625" style="1" customWidth="1"/>
    <col min="2" max="2" width="10.140625" style="1" bestFit="1" customWidth="1"/>
    <col min="3" max="3" width="15.57421875" style="1" customWidth="1"/>
    <col min="4" max="4" width="40.28125" style="1" customWidth="1"/>
    <col min="5" max="8" width="11.8515625" style="1" customWidth="1"/>
    <col min="9" max="9" width="14.7109375" style="1" customWidth="1"/>
    <col min="10" max="10" width="10.140625" style="1" customWidth="1"/>
    <col min="11" max="16384" width="9.140625" style="1" customWidth="1"/>
  </cols>
  <sheetData>
    <row r="1" ht="12.75">
      <c r="B1" s="2" t="s">
        <v>42</v>
      </c>
    </row>
    <row r="2" spans="2:6" ht="12.75">
      <c r="B2" s="3" t="s">
        <v>43</v>
      </c>
      <c r="D2" s="38" t="s">
        <v>66</v>
      </c>
      <c r="E2" s="39" t="s">
        <v>58</v>
      </c>
      <c r="F2" s="40"/>
    </row>
    <row r="3" spans="2:6" ht="12.75">
      <c r="B3" s="2" t="s">
        <v>44</v>
      </c>
      <c r="D3" s="3" t="str">
        <f>'Price R'!E3</f>
        <v>2014-15</v>
      </c>
      <c r="E3" s="3" t="str">
        <f>'Price R'!F3</f>
        <v>Quarter 4</v>
      </c>
      <c r="F3" s="3" t="str">
        <f>'Price R'!G3</f>
        <v>01 January - 31 March 2015</v>
      </c>
    </row>
    <row r="4" ht="13.5" thickBot="1"/>
    <row r="5" spans="2:10" ht="12.75">
      <c r="B5" s="26" t="s">
        <v>45</v>
      </c>
      <c r="C5" s="25" t="s">
        <v>46</v>
      </c>
      <c r="D5" s="10" t="s">
        <v>47</v>
      </c>
      <c r="E5" s="298" t="s">
        <v>51</v>
      </c>
      <c r="F5" s="299"/>
      <c r="G5" s="299"/>
      <c r="H5" s="300"/>
      <c r="I5" s="11" t="s">
        <v>50</v>
      </c>
      <c r="J5" s="30" t="s">
        <v>54</v>
      </c>
    </row>
    <row r="6" spans="2:10" s="4" customFormat="1" ht="27.75" customHeight="1">
      <c r="B6" s="5"/>
      <c r="C6" s="12"/>
      <c r="D6" s="6"/>
      <c r="E6" s="7" t="s">
        <v>48</v>
      </c>
      <c r="F6" s="9" t="s">
        <v>49</v>
      </c>
      <c r="G6" s="9" t="s">
        <v>90</v>
      </c>
      <c r="H6" s="57" t="s">
        <v>1</v>
      </c>
      <c r="I6" s="12" t="s">
        <v>52</v>
      </c>
      <c r="J6" s="31" t="s">
        <v>55</v>
      </c>
    </row>
    <row r="7" spans="2:10" ht="12.75">
      <c r="B7" s="137"/>
      <c r="C7" s="171"/>
      <c r="D7" s="171"/>
      <c r="E7" s="118"/>
      <c r="F7" s="172"/>
      <c r="G7" s="152"/>
      <c r="H7" s="152"/>
      <c r="I7" s="172"/>
      <c r="J7" s="112">
        <f>SUM(E7:I7)</f>
        <v>0</v>
      </c>
    </row>
    <row r="8" spans="2:10" ht="12.75">
      <c r="B8" s="179"/>
      <c r="C8" s="187"/>
      <c r="D8" s="188"/>
      <c r="E8" s="177"/>
      <c r="F8" s="189"/>
      <c r="G8" s="177"/>
      <c r="H8" s="190"/>
      <c r="I8" s="191"/>
      <c r="J8" s="176">
        <f>SUM(E8:I8)</f>
        <v>0</v>
      </c>
    </row>
    <row r="9" spans="2:10" ht="14.25" customHeight="1">
      <c r="B9" s="105"/>
      <c r="C9" s="117"/>
      <c r="D9" s="106"/>
      <c r="E9" s="124">
        <f aca="true" t="shared" si="0" ref="E9:J9">SUM(E7:E8)</f>
        <v>0</v>
      </c>
      <c r="F9" s="126">
        <f t="shared" si="0"/>
        <v>0</v>
      </c>
      <c r="G9" s="126">
        <f t="shared" si="0"/>
        <v>0</v>
      </c>
      <c r="H9" s="127">
        <f t="shared" si="0"/>
        <v>0</v>
      </c>
      <c r="I9" s="126">
        <f t="shared" si="0"/>
        <v>0</v>
      </c>
      <c r="J9" s="180">
        <f t="shared" si="0"/>
        <v>0</v>
      </c>
    </row>
    <row r="10" spans="2:10" ht="13.5" thickBot="1">
      <c r="B10" s="19"/>
      <c r="C10" s="20"/>
      <c r="D10" s="21"/>
      <c r="E10" s="22"/>
      <c r="F10" s="20"/>
      <c r="G10" s="20"/>
      <c r="H10" s="23"/>
      <c r="I10" s="20"/>
      <c r="J10" s="24"/>
    </row>
    <row r="12" ht="12.75">
      <c r="B12" s="1" t="s">
        <v>83</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7" bottom="0.57" header="0.5" footer="0.5"/>
  <pageSetup fitToHeight="1" fitToWidth="1"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13" sqref="F12:F13"/>
    </sheetView>
  </sheetViews>
  <sheetFormatPr defaultColWidth="9.140625" defaultRowHeight="12.75"/>
  <cols>
    <col min="1" max="1" width="1.8515625" style="1" customWidth="1"/>
    <col min="2" max="2" width="10.140625" style="1" bestFit="1" customWidth="1"/>
    <col min="3" max="3" width="14.00390625" style="1" customWidth="1"/>
    <col min="4" max="4" width="36.8515625" style="1" customWidth="1"/>
    <col min="5" max="8" width="11.8515625" style="1" customWidth="1"/>
    <col min="9" max="9" width="17.7109375" style="1" customWidth="1"/>
    <col min="10" max="10" width="10.140625" style="83" customWidth="1"/>
    <col min="11" max="16384" width="9.140625" style="1" customWidth="1"/>
  </cols>
  <sheetData>
    <row r="1" ht="12.75">
      <c r="B1" s="2" t="s">
        <v>42</v>
      </c>
    </row>
    <row r="2" spans="2:6" ht="12.75">
      <c r="B2" s="3" t="s">
        <v>43</v>
      </c>
      <c r="D2" s="73" t="s">
        <v>65</v>
      </c>
      <c r="E2" s="74" t="s">
        <v>58</v>
      </c>
      <c r="F2" s="40"/>
    </row>
    <row r="3" spans="2:6" ht="12.75">
      <c r="B3" s="2" t="s">
        <v>44</v>
      </c>
      <c r="D3" s="3" t="str">
        <f>'Price R'!E3</f>
        <v>2014-15</v>
      </c>
      <c r="E3" s="3" t="str">
        <f>'Price R'!F3</f>
        <v>Quarter 4</v>
      </c>
      <c r="F3" s="3" t="str">
        <f>'Price R'!G3</f>
        <v>01 January - 31 March 2015</v>
      </c>
    </row>
    <row r="4" ht="13.5" thickBot="1"/>
    <row r="5" spans="2:10" ht="12.75">
      <c r="B5" s="26" t="s">
        <v>45</v>
      </c>
      <c r="C5" s="25" t="s">
        <v>46</v>
      </c>
      <c r="D5" s="10" t="s">
        <v>47</v>
      </c>
      <c r="E5" s="298" t="s">
        <v>51</v>
      </c>
      <c r="F5" s="299"/>
      <c r="G5" s="299"/>
      <c r="H5" s="300"/>
      <c r="I5" s="11" t="s">
        <v>50</v>
      </c>
      <c r="J5" s="86" t="s">
        <v>54</v>
      </c>
    </row>
    <row r="6" spans="2:10" s="4" customFormat="1" ht="25.5">
      <c r="B6" s="5"/>
      <c r="C6" s="12"/>
      <c r="D6" s="6"/>
      <c r="E6" s="7" t="s">
        <v>48</v>
      </c>
      <c r="F6" s="9" t="s">
        <v>49</v>
      </c>
      <c r="G6" s="9" t="s">
        <v>90</v>
      </c>
      <c r="H6" s="57" t="s">
        <v>1</v>
      </c>
      <c r="I6" s="12" t="s">
        <v>52</v>
      </c>
      <c r="J6" s="87" t="s">
        <v>55</v>
      </c>
    </row>
    <row r="7" spans="2:10" s="4" customFormat="1" ht="12.75">
      <c r="B7" s="78"/>
      <c r="C7" s="76"/>
      <c r="D7" s="77"/>
      <c r="E7" s="79"/>
      <c r="F7" s="80"/>
      <c r="G7" s="80"/>
      <c r="H7" s="81"/>
      <c r="I7" s="88"/>
      <c r="J7" s="84"/>
    </row>
    <row r="8" spans="2:10" ht="12.75" customHeight="1">
      <c r="B8" s="101"/>
      <c r="C8" s="102"/>
      <c r="D8" s="103"/>
      <c r="E8" s="82"/>
      <c r="F8" s="97"/>
      <c r="G8" s="98"/>
      <c r="H8" s="95"/>
      <c r="I8" s="96"/>
      <c r="J8" s="99">
        <f>SUM(E8:H8)</f>
        <v>0</v>
      </c>
    </row>
    <row r="9" spans="2:10" ht="12.75">
      <c r="B9" s="27"/>
      <c r="C9" s="28"/>
      <c r="D9" s="29"/>
      <c r="E9" s="100">
        <f aca="true" t="shared" si="0" ref="E9:J9">SUM(E8:E8)</f>
        <v>0</v>
      </c>
      <c r="F9" s="100">
        <f t="shared" si="0"/>
        <v>0</v>
      </c>
      <c r="G9" s="100">
        <f t="shared" si="0"/>
        <v>0</v>
      </c>
      <c r="H9" s="100">
        <f t="shared" si="0"/>
        <v>0</v>
      </c>
      <c r="I9" s="100">
        <f t="shared" si="0"/>
        <v>0</v>
      </c>
      <c r="J9" s="94">
        <f t="shared" si="0"/>
        <v>0</v>
      </c>
    </row>
    <row r="10" spans="2:10" ht="13.5" thickBot="1">
      <c r="B10" s="19"/>
      <c r="C10" s="20"/>
      <c r="D10" s="21"/>
      <c r="E10" s="22"/>
      <c r="F10" s="20"/>
      <c r="G10" s="20"/>
      <c r="H10" s="23"/>
      <c r="I10" s="20"/>
      <c r="J10" s="85"/>
    </row>
    <row r="12" ht="12.75">
      <c r="B12" s="1" t="s">
        <v>83</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64" r:id="rId1"/>
</worksheet>
</file>

<file path=xl/worksheets/sheet15.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
      <selection activeCell="E12" sqref="E12"/>
    </sheetView>
  </sheetViews>
  <sheetFormatPr defaultColWidth="9.140625" defaultRowHeight="12.75"/>
  <cols>
    <col min="1" max="1" width="1.421875" style="1" customWidth="1"/>
    <col min="2" max="2" width="12.140625" style="1" customWidth="1"/>
    <col min="3" max="3" width="16.7109375" style="1" customWidth="1"/>
    <col min="4" max="4" width="14.28125" style="1" customWidth="1"/>
    <col min="5" max="5" width="48.28125" style="1" customWidth="1"/>
    <col min="6" max="8" width="11.8515625" style="1" customWidth="1"/>
    <col min="9" max="9" width="11.7109375" style="1" customWidth="1"/>
    <col min="10" max="11" width="11.57421875" style="1" customWidth="1"/>
    <col min="12" max="16384" width="9.140625" style="1" customWidth="1"/>
  </cols>
  <sheetData>
    <row r="1" ht="12.75">
      <c r="B1" s="2" t="s">
        <v>42</v>
      </c>
    </row>
    <row r="2" spans="2:7" ht="12.75">
      <c r="B2" s="3" t="s">
        <v>43</v>
      </c>
      <c r="E2" s="38" t="s">
        <v>96</v>
      </c>
      <c r="F2" s="39" t="s">
        <v>58</v>
      </c>
      <c r="G2" s="40"/>
    </row>
    <row r="3" spans="2:7" ht="12.75">
      <c r="B3" s="2" t="s">
        <v>44</v>
      </c>
      <c r="E3" s="3" t="str">
        <f>'Price R'!E3</f>
        <v>2014-15</v>
      </c>
      <c r="F3" s="3" t="str">
        <f>'Price R'!F3</f>
        <v>Quarter 4</v>
      </c>
      <c r="G3" s="3" t="str">
        <f>'Price R'!G3</f>
        <v>01 January - 31 March 2015</v>
      </c>
    </row>
    <row r="4" ht="13.5" thickBot="1"/>
    <row r="5" spans="2:11" ht="38.25" customHeight="1">
      <c r="B5" s="224" t="s">
        <v>45</v>
      </c>
      <c r="C5" s="25" t="s">
        <v>108</v>
      </c>
      <c r="D5" s="212" t="s">
        <v>145</v>
      </c>
      <c r="E5" s="226" t="s">
        <v>47</v>
      </c>
      <c r="F5" s="328" t="s">
        <v>51</v>
      </c>
      <c r="G5" s="329"/>
      <c r="H5" s="329"/>
      <c r="I5" s="330"/>
      <c r="J5" s="225" t="s">
        <v>50</v>
      </c>
      <c r="K5" s="262" t="s">
        <v>54</v>
      </c>
    </row>
    <row r="6" spans="1:11" s="4" customFormat="1" ht="38.25">
      <c r="A6" s="1"/>
      <c r="B6" s="227"/>
      <c r="C6" s="93"/>
      <c r="D6" s="93"/>
      <c r="E6" s="229"/>
      <c r="F6" s="230" t="s">
        <v>48</v>
      </c>
      <c r="G6" s="231" t="s">
        <v>49</v>
      </c>
      <c r="H6" s="231" t="s">
        <v>90</v>
      </c>
      <c r="I6" s="232" t="s">
        <v>1</v>
      </c>
      <c r="J6" s="228" t="s">
        <v>52</v>
      </c>
      <c r="K6" s="31" t="s">
        <v>55</v>
      </c>
    </row>
    <row r="7" spans="1:11" s="4" customFormat="1" ht="30.75" customHeight="1">
      <c r="A7" s="1"/>
      <c r="B7" s="277">
        <v>41955</v>
      </c>
      <c r="C7" s="205" t="s">
        <v>180</v>
      </c>
      <c r="D7" s="205" t="s">
        <v>110</v>
      </c>
      <c r="E7" s="287" t="s">
        <v>181</v>
      </c>
      <c r="F7" s="113"/>
      <c r="G7" s="113">
        <v>34.5</v>
      </c>
      <c r="H7" s="113"/>
      <c r="I7" s="113"/>
      <c r="J7" s="113"/>
      <c r="K7" s="112">
        <f aca="true" t="shared" si="0" ref="K7:K17">SUM(F7:J7)</f>
        <v>34.5</v>
      </c>
    </row>
    <row r="8" spans="1:12" s="4" customFormat="1" ht="30.75" customHeight="1">
      <c r="A8" s="1"/>
      <c r="B8" s="167">
        <v>41955</v>
      </c>
      <c r="C8" s="205" t="s">
        <v>183</v>
      </c>
      <c r="D8" s="205" t="s">
        <v>114</v>
      </c>
      <c r="E8" s="287" t="s">
        <v>181</v>
      </c>
      <c r="F8" s="113"/>
      <c r="G8" s="113"/>
      <c r="H8" s="113"/>
      <c r="I8" s="113"/>
      <c r="J8" s="113">
        <v>4.5</v>
      </c>
      <c r="K8" s="112">
        <f t="shared" si="0"/>
        <v>4.5</v>
      </c>
      <c r="L8" s="276"/>
    </row>
    <row r="9" spans="1:11" s="4" customFormat="1" ht="30.75" customHeight="1">
      <c r="A9" s="1"/>
      <c r="B9" s="167">
        <v>41967</v>
      </c>
      <c r="C9" s="197" t="s">
        <v>180</v>
      </c>
      <c r="D9" s="197" t="s">
        <v>110</v>
      </c>
      <c r="E9" s="286" t="s">
        <v>151</v>
      </c>
      <c r="F9" s="113"/>
      <c r="G9" s="113">
        <v>105</v>
      </c>
      <c r="H9" s="113"/>
      <c r="I9" s="113"/>
      <c r="J9" s="113"/>
      <c r="K9" s="112">
        <f t="shared" si="0"/>
        <v>105</v>
      </c>
    </row>
    <row r="10" spans="1:11" s="4" customFormat="1" ht="30.75" customHeight="1">
      <c r="A10" s="1"/>
      <c r="B10" s="277">
        <v>41967</v>
      </c>
      <c r="C10" s="205" t="s">
        <v>183</v>
      </c>
      <c r="D10" s="205" t="s">
        <v>114</v>
      </c>
      <c r="E10" s="287" t="s">
        <v>142</v>
      </c>
      <c r="F10" s="113"/>
      <c r="G10" s="113"/>
      <c r="H10" s="113"/>
      <c r="I10" s="113"/>
      <c r="J10" s="113">
        <v>14</v>
      </c>
      <c r="K10" s="112">
        <f t="shared" si="0"/>
        <v>14</v>
      </c>
    </row>
    <row r="11" spans="1:11" s="4" customFormat="1" ht="30.75" customHeight="1">
      <c r="A11" s="1"/>
      <c r="B11" s="167">
        <v>41981</v>
      </c>
      <c r="C11" s="197" t="s">
        <v>180</v>
      </c>
      <c r="D11" s="197" t="s">
        <v>110</v>
      </c>
      <c r="E11" s="287" t="s">
        <v>182</v>
      </c>
      <c r="F11" s="113"/>
      <c r="G11" s="113">
        <v>104</v>
      </c>
      <c r="H11" s="113"/>
      <c r="I11" s="113"/>
      <c r="J11" s="113"/>
      <c r="K11" s="112">
        <f t="shared" si="0"/>
        <v>104</v>
      </c>
    </row>
    <row r="12" spans="1:11" s="4" customFormat="1" ht="30.75" customHeight="1">
      <c r="A12" s="1"/>
      <c r="B12" s="277">
        <v>41981</v>
      </c>
      <c r="C12" s="205" t="s">
        <v>183</v>
      </c>
      <c r="D12" s="205" t="s">
        <v>114</v>
      </c>
      <c r="E12" s="287" t="s">
        <v>182</v>
      </c>
      <c r="F12" s="113"/>
      <c r="G12" s="113"/>
      <c r="H12" s="113"/>
      <c r="I12" s="113"/>
      <c r="J12" s="113">
        <v>7</v>
      </c>
      <c r="K12" s="112">
        <f t="shared" si="0"/>
        <v>7</v>
      </c>
    </row>
    <row r="13" spans="1:11" s="4" customFormat="1" ht="30.75" customHeight="1">
      <c r="A13" s="1"/>
      <c r="B13" s="167">
        <v>42030</v>
      </c>
      <c r="C13" s="197" t="s">
        <v>180</v>
      </c>
      <c r="D13" s="197" t="s">
        <v>110</v>
      </c>
      <c r="E13" s="286" t="s">
        <v>142</v>
      </c>
      <c r="F13" s="113"/>
      <c r="G13" s="113">
        <v>105</v>
      </c>
      <c r="H13" s="113"/>
      <c r="I13" s="113"/>
      <c r="J13" s="113"/>
      <c r="K13" s="112">
        <f t="shared" si="0"/>
        <v>105</v>
      </c>
    </row>
    <row r="14" spans="1:11" s="4" customFormat="1" ht="30.75" customHeight="1">
      <c r="A14" s="1"/>
      <c r="B14" s="277">
        <v>42030</v>
      </c>
      <c r="C14" s="205" t="s">
        <v>183</v>
      </c>
      <c r="D14" s="205" t="s">
        <v>114</v>
      </c>
      <c r="E14" s="287" t="s">
        <v>142</v>
      </c>
      <c r="F14" s="113"/>
      <c r="G14" s="113"/>
      <c r="H14" s="113"/>
      <c r="I14" s="113"/>
      <c r="J14" s="113">
        <v>14</v>
      </c>
      <c r="K14" s="112">
        <f t="shared" si="0"/>
        <v>14</v>
      </c>
    </row>
    <row r="15" spans="1:11" s="4" customFormat="1" ht="30.75" customHeight="1">
      <c r="A15" s="1"/>
      <c r="B15" s="277">
        <v>42030</v>
      </c>
      <c r="C15" s="197" t="s">
        <v>113</v>
      </c>
      <c r="D15" s="205" t="s">
        <v>112</v>
      </c>
      <c r="E15" s="286" t="s">
        <v>142</v>
      </c>
      <c r="F15" s="113"/>
      <c r="G15" s="113"/>
      <c r="H15" s="113"/>
      <c r="I15" s="113">
        <v>97.05</v>
      </c>
      <c r="J15" s="113"/>
      <c r="K15" s="112">
        <f t="shared" si="0"/>
        <v>97.05</v>
      </c>
    </row>
    <row r="16" spans="1:11" s="4" customFormat="1" ht="30.75" customHeight="1">
      <c r="A16" s="1"/>
      <c r="B16" s="167">
        <v>42058</v>
      </c>
      <c r="C16" s="197" t="s">
        <v>184</v>
      </c>
      <c r="D16" s="197" t="s">
        <v>110</v>
      </c>
      <c r="E16" s="287" t="s">
        <v>142</v>
      </c>
      <c r="F16" s="113"/>
      <c r="G16" s="113">
        <v>148</v>
      </c>
      <c r="H16" s="113"/>
      <c r="I16" s="113"/>
      <c r="J16" s="113"/>
      <c r="K16" s="112">
        <f t="shared" si="0"/>
        <v>148</v>
      </c>
    </row>
    <row r="17" spans="1:11" s="4" customFormat="1" ht="30.75" customHeight="1">
      <c r="A17" s="1"/>
      <c r="B17" s="277">
        <v>42058</v>
      </c>
      <c r="C17" s="205" t="s">
        <v>113</v>
      </c>
      <c r="D17" s="205" t="s">
        <v>112</v>
      </c>
      <c r="E17" s="286" t="s">
        <v>142</v>
      </c>
      <c r="F17" s="113"/>
      <c r="G17" s="113"/>
      <c r="H17" s="113"/>
      <c r="I17" s="113">
        <v>102.05</v>
      </c>
      <c r="J17" s="113"/>
      <c r="K17" s="112">
        <f t="shared" si="0"/>
        <v>102.05</v>
      </c>
    </row>
    <row r="18" spans="1:11" s="4" customFormat="1" ht="12.75">
      <c r="A18" s="1"/>
      <c r="B18" s="301"/>
      <c r="C18" s="302"/>
      <c r="D18" s="302"/>
      <c r="E18" s="303"/>
      <c r="F18" s="124">
        <f aca="true" t="shared" si="1" ref="F18:K18">SUM(F7:F17)</f>
        <v>0</v>
      </c>
      <c r="G18" s="124">
        <f t="shared" si="1"/>
        <v>496.5</v>
      </c>
      <c r="H18" s="124">
        <f t="shared" si="1"/>
        <v>0</v>
      </c>
      <c r="I18" s="124">
        <f t="shared" si="1"/>
        <v>199.1</v>
      </c>
      <c r="J18" s="124">
        <f t="shared" si="1"/>
        <v>39.5</v>
      </c>
      <c r="K18" s="180">
        <f t="shared" si="1"/>
        <v>735.0999999999999</v>
      </c>
    </row>
    <row r="19" spans="1:11" s="4" customFormat="1" ht="13.5" thickBot="1">
      <c r="A19" s="1"/>
      <c r="B19" s="304"/>
      <c r="C19" s="305"/>
      <c r="D19" s="305"/>
      <c r="E19" s="306"/>
      <c r="F19" s="22"/>
      <c r="G19" s="20"/>
      <c r="H19" s="20"/>
      <c r="I19" s="23"/>
      <c r="J19" s="20"/>
      <c r="K19" s="24"/>
    </row>
    <row r="20" spans="1:11" s="4" customFormat="1" ht="12.75">
      <c r="A20" s="1"/>
      <c r="B20" s="1"/>
      <c r="C20" s="1"/>
      <c r="D20" s="1"/>
      <c r="E20" s="1"/>
      <c r="F20" s="1"/>
      <c r="G20" s="1"/>
      <c r="H20" s="1"/>
      <c r="I20" s="1"/>
      <c r="J20" s="1"/>
      <c r="K20" s="1"/>
    </row>
    <row r="21" spans="2:11" s="4" customFormat="1" ht="12.75">
      <c r="B21" s="1" t="s">
        <v>83</v>
      </c>
      <c r="C21" s="1"/>
      <c r="D21" s="1"/>
      <c r="E21" s="1"/>
      <c r="F21" s="1"/>
      <c r="G21" s="1"/>
      <c r="H21" s="1"/>
      <c r="I21" s="1"/>
      <c r="J21" s="1"/>
      <c r="K21" s="1"/>
    </row>
    <row r="22" spans="2:11" s="4" customFormat="1" ht="12.75">
      <c r="B22" s="1"/>
      <c r="C22" s="1"/>
      <c r="D22" s="1"/>
      <c r="E22" s="1"/>
      <c r="F22" s="1"/>
      <c r="G22" s="1"/>
      <c r="H22" s="1"/>
      <c r="I22" s="1"/>
      <c r="J22" s="1"/>
      <c r="K22" s="1"/>
    </row>
    <row r="23" spans="2:11" s="4" customFormat="1" ht="12.75">
      <c r="B23" s="1"/>
      <c r="C23" s="1"/>
      <c r="D23" s="1"/>
      <c r="E23" s="1"/>
      <c r="F23" s="1"/>
      <c r="G23" s="1"/>
      <c r="H23" s="1"/>
      <c r="I23" s="1"/>
      <c r="J23" s="1"/>
      <c r="K23" s="1"/>
    </row>
    <row r="24" spans="2:11" s="4" customFormat="1" ht="12.75">
      <c r="B24" s="1"/>
      <c r="C24" s="1"/>
      <c r="D24" s="1"/>
      <c r="E24" s="1"/>
      <c r="F24" s="1"/>
      <c r="G24" s="1"/>
      <c r="H24" s="1"/>
      <c r="I24" s="1"/>
      <c r="J24" s="1"/>
      <c r="K24" s="1"/>
    </row>
  </sheetData>
  <sheetProtection/>
  <mergeCells count="2">
    <mergeCell ref="F5:I5"/>
    <mergeCell ref="B18:E19"/>
  </mergeCells>
  <conditionalFormatting sqref="B8:D8 B10:D10 B12 B16:D16 F8:J8 F10:J10 F12:J12 F14:J14 F16:J16 B14">
    <cfRule type="expression" priority="11" dxfId="0">
      <formula>MOD(ROW(),2)=1</formula>
    </cfRule>
  </conditionalFormatting>
  <conditionalFormatting sqref="E7 E9 E11 E15 E17 E13">
    <cfRule type="expression" priority="10" dxfId="0">
      <formula>MOD(ROW(),2)=1</formula>
    </cfRule>
  </conditionalFormatting>
  <conditionalFormatting sqref="C15">
    <cfRule type="expression" priority="8" dxfId="0">
      <formula>MOD(ROW(),2)=1</formula>
    </cfRule>
  </conditionalFormatting>
  <conditionalFormatting sqref="E8 E12 E16 E10 E14">
    <cfRule type="expression" priority="9" dxfId="0">
      <formula>MOD(ROW(),2)=1</formula>
    </cfRule>
  </conditionalFormatting>
  <conditionalFormatting sqref="B7:D7 B9:D9 B11 B13 B15 B17:D17 D15 D11 F7:K17">
    <cfRule type="expression" priority="12" dxfId="0">
      <formula>MOD(ROW(),2)=1</formula>
    </cfRule>
  </conditionalFormatting>
  <conditionalFormatting sqref="D12">
    <cfRule type="expression" priority="6" dxfId="0">
      <formula>MOD(ROW(),2)=1</formula>
    </cfRule>
  </conditionalFormatting>
  <conditionalFormatting sqref="C11:C13">
    <cfRule type="expression" priority="1" dxfId="0">
      <formula>MOD(ROW(),2)=1</formula>
    </cfRule>
  </conditionalFormatting>
  <conditionalFormatting sqref="D13">
    <cfRule type="expression" priority="4" dxfId="0">
      <formula>MOD(ROW(),2)=1</formula>
    </cfRule>
  </conditionalFormatting>
  <conditionalFormatting sqref="C14">
    <cfRule type="expression" priority="3" dxfId="0">
      <formula>MOD(ROW(),2)=1</formula>
    </cfRule>
  </conditionalFormatting>
  <conditionalFormatting sqref="D14">
    <cfRule type="expression" priority="2"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6" bottom="0.55" header="0.5" footer="0.5"/>
  <pageSetup fitToHeight="1" fitToWidth="1"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sheetPr>
    <pageSetUpPr fitToPage="1"/>
  </sheetPr>
  <dimension ref="B1:K12"/>
  <sheetViews>
    <sheetView zoomScalePageLayoutView="0" workbookViewId="0" topLeftCell="A1">
      <selection activeCell="E2" sqref="E2"/>
    </sheetView>
  </sheetViews>
  <sheetFormatPr defaultColWidth="9.140625" defaultRowHeight="12.75"/>
  <cols>
    <col min="1" max="1" width="1.421875" style="1" customWidth="1"/>
    <col min="2" max="2" width="10.140625" style="1" bestFit="1" customWidth="1"/>
    <col min="3" max="4" width="16.00390625" style="1" customWidth="1"/>
    <col min="5" max="5" width="48.57421875" style="1" customWidth="1"/>
    <col min="6" max="8" width="11.140625" style="1" customWidth="1"/>
    <col min="9" max="11" width="11.00390625" style="1" customWidth="1"/>
    <col min="12" max="16384" width="9.140625" style="1" customWidth="1"/>
  </cols>
  <sheetData>
    <row r="1" ht="12.75">
      <c r="B1" s="2" t="s">
        <v>42</v>
      </c>
    </row>
    <row r="2" spans="2:7" ht="12.75">
      <c r="B2" s="3" t="s">
        <v>43</v>
      </c>
      <c r="E2" s="38" t="s">
        <v>139</v>
      </c>
      <c r="F2" s="39" t="s">
        <v>58</v>
      </c>
      <c r="G2" s="40"/>
    </row>
    <row r="3" spans="2:7" ht="12.75">
      <c r="B3" s="2" t="s">
        <v>44</v>
      </c>
      <c r="E3" s="3" t="str">
        <f>'Price R'!E3</f>
        <v>2014-15</v>
      </c>
      <c r="F3" s="3" t="str">
        <f>'Price R'!F3</f>
        <v>Quarter 4</v>
      </c>
      <c r="G3" s="3" t="str">
        <f>'Price R'!G3</f>
        <v>01 January - 31 March 2015</v>
      </c>
    </row>
    <row r="4" ht="13.5" thickBot="1"/>
    <row r="5" spans="2:11" ht="38.25">
      <c r="B5" s="26" t="s">
        <v>45</v>
      </c>
      <c r="C5" s="25" t="s">
        <v>108</v>
      </c>
      <c r="D5" s="212" t="s">
        <v>109</v>
      </c>
      <c r="E5" s="116" t="s">
        <v>47</v>
      </c>
      <c r="F5" s="298" t="s">
        <v>51</v>
      </c>
      <c r="G5" s="299"/>
      <c r="H5" s="299"/>
      <c r="I5" s="300"/>
      <c r="J5" s="225" t="s">
        <v>50</v>
      </c>
      <c r="K5" s="262" t="s">
        <v>54</v>
      </c>
    </row>
    <row r="6" spans="2:11" s="4" customFormat="1" ht="38.25">
      <c r="B6" s="5"/>
      <c r="C6" s="93"/>
      <c r="D6" s="93"/>
      <c r="E6" s="6"/>
      <c r="F6" s="7" t="s">
        <v>48</v>
      </c>
      <c r="G6" s="9" t="s">
        <v>49</v>
      </c>
      <c r="H6" s="9" t="s">
        <v>90</v>
      </c>
      <c r="I6" s="195" t="s">
        <v>1</v>
      </c>
      <c r="J6" s="228" t="s">
        <v>52</v>
      </c>
      <c r="K6" s="31" t="s">
        <v>55</v>
      </c>
    </row>
    <row r="7" spans="2:11" s="4" customFormat="1" ht="12.75">
      <c r="B7" s="198"/>
      <c r="C7" s="205"/>
      <c r="D7" s="205"/>
      <c r="E7" s="260"/>
      <c r="F7" s="113"/>
      <c r="G7" s="113"/>
      <c r="H7" s="113"/>
      <c r="I7" s="113"/>
      <c r="J7" s="113"/>
      <c r="K7" s="112">
        <f>SUM(F7:J7)</f>
        <v>0</v>
      </c>
    </row>
    <row r="8" spans="2:11" s="4" customFormat="1" ht="12.75">
      <c r="B8" s="167"/>
      <c r="C8" s="197"/>
      <c r="D8" s="197"/>
      <c r="E8" s="260"/>
      <c r="F8" s="113"/>
      <c r="G8" s="113"/>
      <c r="H8" s="113"/>
      <c r="I8" s="113"/>
      <c r="J8" s="113"/>
      <c r="K8" s="112">
        <f>SUM(F8:J8)</f>
        <v>0</v>
      </c>
    </row>
    <row r="9" spans="2:11" ht="12.75">
      <c r="B9" s="331"/>
      <c r="C9" s="332"/>
      <c r="D9" s="332"/>
      <c r="E9" s="333"/>
      <c r="F9" s="123">
        <f aca="true" t="shared" si="0" ref="F9:K9">SUM(F7:F8)</f>
        <v>0</v>
      </c>
      <c r="G9" s="123">
        <f t="shared" si="0"/>
        <v>0</v>
      </c>
      <c r="H9" s="123">
        <f t="shared" si="0"/>
        <v>0</v>
      </c>
      <c r="I9" s="123">
        <f t="shared" si="0"/>
        <v>0</v>
      </c>
      <c r="J9" s="123">
        <f t="shared" si="0"/>
        <v>0</v>
      </c>
      <c r="K9" s="180">
        <f t="shared" si="0"/>
        <v>0</v>
      </c>
    </row>
    <row r="10" spans="2:11" ht="13.5" thickBot="1">
      <c r="B10" s="334"/>
      <c r="C10" s="335"/>
      <c r="D10" s="335"/>
      <c r="E10" s="336"/>
      <c r="F10" s="22"/>
      <c r="G10" s="20"/>
      <c r="H10" s="20"/>
      <c r="I10" s="23"/>
      <c r="J10" s="20"/>
      <c r="K10" s="24"/>
    </row>
    <row r="12" ht="12.75">
      <c r="B12" s="1" t="s">
        <v>83</v>
      </c>
    </row>
  </sheetData>
  <sheetProtection/>
  <mergeCells count="2">
    <mergeCell ref="F5:I5"/>
    <mergeCell ref="B9:E10"/>
  </mergeCells>
  <conditionalFormatting sqref="B7:D7 F7:J7 K7:K8">
    <cfRule type="expression" priority="4" dxfId="0">
      <formula>MOD(ROW(),2)=1</formula>
    </cfRule>
  </conditionalFormatting>
  <conditionalFormatting sqref="B8:D8 F8:J8">
    <cfRule type="expression" priority="3" dxfId="0">
      <formula>MOD(ROW(),2)=1</formula>
    </cfRule>
  </conditionalFormatting>
  <conditionalFormatting sqref="E7">
    <cfRule type="expression" priority="2" dxfId="0">
      <formula>MOD(ROW(),2)=1</formula>
    </cfRule>
  </conditionalFormatting>
  <conditionalFormatting sqref="E8">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6" bottom="0.55" header="0.5" footer="0.5"/>
  <pageSetup fitToHeight="1" fitToWidth="1" horizontalDpi="600" verticalDpi="600" orientation="landscape" paperSize="9" scale="83" r:id="rId1"/>
</worksheet>
</file>

<file path=xl/worksheets/sheet17.xml><?xml version="1.0" encoding="utf-8"?>
<worksheet xmlns="http://schemas.openxmlformats.org/spreadsheetml/2006/main" xmlns:r="http://schemas.openxmlformats.org/officeDocument/2006/relationships">
  <sheetPr>
    <pageSetUpPr fitToPage="1"/>
  </sheetPr>
  <dimension ref="B1:AE12"/>
  <sheetViews>
    <sheetView zoomScalePageLayoutView="0" workbookViewId="0" topLeftCell="A1">
      <selection activeCell="B9" sqref="B9:E10"/>
    </sheetView>
  </sheetViews>
  <sheetFormatPr defaultColWidth="9.140625" defaultRowHeight="12.75"/>
  <cols>
    <col min="1" max="1" width="1.421875" style="1" customWidth="1"/>
    <col min="2" max="2" width="10.140625" style="1" bestFit="1" customWidth="1"/>
    <col min="3" max="4" width="13.8515625" style="1" customWidth="1"/>
    <col min="5" max="5" width="49.7109375" style="1" customWidth="1"/>
    <col min="6" max="8" width="11.8515625" style="1" customWidth="1"/>
    <col min="9" max="11" width="11.7109375" style="1" customWidth="1"/>
    <col min="12" max="12" width="23.7109375" style="1" bestFit="1" customWidth="1"/>
    <col min="13" max="16384" width="9.140625" style="1" customWidth="1"/>
  </cols>
  <sheetData>
    <row r="1" ht="12.75">
      <c r="B1" s="2" t="s">
        <v>42</v>
      </c>
    </row>
    <row r="2" spans="2:7" ht="12.75">
      <c r="B2" s="3" t="s">
        <v>43</v>
      </c>
      <c r="E2" s="38" t="s">
        <v>94</v>
      </c>
      <c r="F2" s="39" t="s">
        <v>58</v>
      </c>
      <c r="G2" s="40"/>
    </row>
    <row r="3" spans="2:7" ht="12.75">
      <c r="B3" s="2" t="s">
        <v>44</v>
      </c>
      <c r="E3" s="3" t="str">
        <f>'Price R'!E3</f>
        <v>2014-15</v>
      </c>
      <c r="F3" s="3" t="str">
        <f>'Price R'!F3</f>
        <v>Quarter 4</v>
      </c>
      <c r="G3" s="3" t="str">
        <f>'Price R'!G3</f>
        <v>01 January - 31 March 2015</v>
      </c>
    </row>
    <row r="4" ht="13.5" thickBot="1"/>
    <row r="5" spans="2:11" ht="38.25">
      <c r="B5" s="26" t="s">
        <v>45</v>
      </c>
      <c r="C5" s="25" t="s">
        <v>108</v>
      </c>
      <c r="D5" s="212" t="s">
        <v>109</v>
      </c>
      <c r="E5" s="10" t="s">
        <v>47</v>
      </c>
      <c r="F5" s="298" t="s">
        <v>51</v>
      </c>
      <c r="G5" s="299"/>
      <c r="H5" s="299"/>
      <c r="I5" s="300"/>
      <c r="J5" s="225" t="s">
        <v>50</v>
      </c>
      <c r="K5" s="262" t="s">
        <v>54</v>
      </c>
    </row>
    <row r="6" spans="2:31" s="4" customFormat="1" ht="38.25">
      <c r="B6" s="5"/>
      <c r="C6" s="93"/>
      <c r="D6" s="93"/>
      <c r="E6" s="6"/>
      <c r="F6" s="7" t="s">
        <v>48</v>
      </c>
      <c r="G6" s="9" t="s">
        <v>49</v>
      </c>
      <c r="H6" s="9" t="s">
        <v>90</v>
      </c>
      <c r="I6" s="195" t="s">
        <v>1</v>
      </c>
      <c r="J6" s="228" t="s">
        <v>52</v>
      </c>
      <c r="K6" s="31" t="s">
        <v>55</v>
      </c>
      <c r="N6" s="1"/>
      <c r="O6" s="1"/>
      <c r="P6" s="1"/>
      <c r="Q6" s="1"/>
      <c r="R6" s="1"/>
      <c r="S6" s="1"/>
      <c r="T6" s="1"/>
      <c r="U6" s="1"/>
      <c r="V6" s="1"/>
      <c r="W6" s="1"/>
      <c r="X6" s="1"/>
      <c r="Y6" s="1"/>
      <c r="Z6" s="1"/>
      <c r="AA6" s="1"/>
      <c r="AB6" s="1"/>
      <c r="AC6" s="1"/>
      <c r="AD6" s="1"/>
      <c r="AE6" s="1"/>
    </row>
    <row r="7" spans="2:11" ht="28.5" customHeight="1">
      <c r="B7" s="198">
        <v>42030</v>
      </c>
      <c r="C7" s="205" t="s">
        <v>113</v>
      </c>
      <c r="D7" s="205" t="s">
        <v>112</v>
      </c>
      <c r="E7" s="260" t="s">
        <v>151</v>
      </c>
      <c r="F7" s="113"/>
      <c r="G7" s="113"/>
      <c r="H7" s="113"/>
      <c r="I7" s="113">
        <v>99.8</v>
      </c>
      <c r="J7" s="113"/>
      <c r="K7" s="112">
        <f>SUM(F7:J7)</f>
        <v>99.8</v>
      </c>
    </row>
    <row r="8" spans="2:11" ht="28.5" customHeight="1">
      <c r="B8" s="167">
        <v>42058</v>
      </c>
      <c r="C8" s="197" t="s">
        <v>113</v>
      </c>
      <c r="D8" s="205" t="s">
        <v>112</v>
      </c>
      <c r="E8" s="260" t="s">
        <v>151</v>
      </c>
      <c r="F8" s="113"/>
      <c r="G8" s="113"/>
      <c r="H8" s="113"/>
      <c r="I8" s="113">
        <v>102.05</v>
      </c>
      <c r="J8" s="113"/>
      <c r="K8" s="112">
        <f>SUM(F8:J8)</f>
        <v>102.05</v>
      </c>
    </row>
    <row r="9" spans="2:11" ht="12.75">
      <c r="B9" s="322"/>
      <c r="C9" s="323"/>
      <c r="D9" s="323"/>
      <c r="E9" s="324"/>
      <c r="F9" s="123">
        <f aca="true" t="shared" si="0" ref="F9:K9">SUM(F7:F8)</f>
        <v>0</v>
      </c>
      <c r="G9" s="123">
        <f t="shared" si="0"/>
        <v>0</v>
      </c>
      <c r="H9" s="123">
        <f t="shared" si="0"/>
        <v>0</v>
      </c>
      <c r="I9" s="123">
        <f t="shared" si="0"/>
        <v>201.85</v>
      </c>
      <c r="J9" s="123">
        <f t="shared" si="0"/>
        <v>0</v>
      </c>
      <c r="K9" s="180">
        <f t="shared" si="0"/>
        <v>201.85</v>
      </c>
    </row>
    <row r="10" spans="2:11" ht="13.5" thickBot="1">
      <c r="B10" s="325"/>
      <c r="C10" s="326"/>
      <c r="D10" s="326"/>
      <c r="E10" s="327"/>
      <c r="F10" s="22"/>
      <c r="G10" s="20"/>
      <c r="H10" s="20"/>
      <c r="I10" s="23"/>
      <c r="J10" s="20"/>
      <c r="K10" s="24"/>
    </row>
    <row r="11" ht="12.75">
      <c r="B11" s="15"/>
    </row>
    <row r="12" ht="12.75">
      <c r="B12" s="1" t="s">
        <v>83</v>
      </c>
    </row>
  </sheetData>
  <sheetProtection/>
  <mergeCells count="2">
    <mergeCell ref="F5:I5"/>
    <mergeCell ref="B9:E10"/>
  </mergeCells>
  <conditionalFormatting sqref="K7:K8">
    <cfRule type="expression" priority="9" dxfId="0">
      <formula>MOD(ROW(),2)=1</formula>
    </cfRule>
  </conditionalFormatting>
  <conditionalFormatting sqref="B8:C8 F8:J8">
    <cfRule type="expression" priority="4" dxfId="0">
      <formula>MOD(ROW(),2)=1</formula>
    </cfRule>
  </conditionalFormatting>
  <conditionalFormatting sqref="E7">
    <cfRule type="expression" priority="3" dxfId="0">
      <formula>MOD(ROW(),2)=1</formula>
    </cfRule>
  </conditionalFormatting>
  <conditionalFormatting sqref="E8">
    <cfRule type="expression" priority="2" dxfId="0">
      <formula>MOD(ROW(),2)=1</formula>
    </cfRule>
  </conditionalFormatting>
  <conditionalFormatting sqref="B7:D7 F7:J7">
    <cfRule type="expression" priority="5" dxfId="0">
      <formula>MOD(ROW(),2)=1</formula>
    </cfRule>
  </conditionalFormatting>
  <conditionalFormatting sqref="D8">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6" bottom="0.55" header="0.5" footer="0.5"/>
  <pageSetup fitToHeight="1" fitToWidth="1" horizontalDpi="600" verticalDpi="600" orientation="landscape" paperSize="9" scale="37" r:id="rId1"/>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J13"/>
  <sheetViews>
    <sheetView zoomScalePageLayoutView="0" workbookViewId="0" topLeftCell="B1">
      <selection activeCell="D32" sqref="D32"/>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199" customWidth="1"/>
  </cols>
  <sheetData>
    <row r="1" ht="12.75">
      <c r="B1" s="2" t="s">
        <v>42</v>
      </c>
    </row>
    <row r="2" spans="2:6" ht="12.75">
      <c r="B2" s="3" t="s">
        <v>43</v>
      </c>
      <c r="D2" s="38" t="s">
        <v>53</v>
      </c>
      <c r="E2" s="39" t="s">
        <v>58</v>
      </c>
      <c r="F2" s="40"/>
    </row>
    <row r="3" spans="2:6" ht="12.75">
      <c r="B3" s="2" t="s">
        <v>44</v>
      </c>
      <c r="D3" s="3" t="str">
        <f>'Price R'!E3</f>
        <v>2014-15</v>
      </c>
      <c r="E3" s="3" t="str">
        <f>'Price R'!F3</f>
        <v>Quarter 4</v>
      </c>
      <c r="F3" s="3" t="str">
        <f>'Price R'!G3</f>
        <v>01 January - 31 March 2015</v>
      </c>
    </row>
    <row r="4" ht="13.5" thickBot="1"/>
    <row r="5" spans="2:10" ht="12.75">
      <c r="B5" s="26" t="s">
        <v>45</v>
      </c>
      <c r="C5" s="25" t="s">
        <v>46</v>
      </c>
      <c r="D5" s="10" t="s">
        <v>47</v>
      </c>
      <c r="E5" s="298" t="s">
        <v>51</v>
      </c>
      <c r="F5" s="299"/>
      <c r="G5" s="299"/>
      <c r="H5" s="300"/>
      <c r="I5" s="11" t="s">
        <v>50</v>
      </c>
      <c r="J5" s="30" t="s">
        <v>54</v>
      </c>
    </row>
    <row r="6" spans="1:10" s="200" customFormat="1" ht="27.75" customHeight="1">
      <c r="A6" s="4"/>
      <c r="B6" s="5"/>
      <c r="C6" s="12"/>
      <c r="D6" s="6"/>
      <c r="E6" s="7" t="s">
        <v>48</v>
      </c>
      <c r="F6" s="9" t="s">
        <v>49</v>
      </c>
      <c r="G6" s="9" t="s">
        <v>90</v>
      </c>
      <c r="H6" s="195" t="s">
        <v>1</v>
      </c>
      <c r="I6" s="12" t="s">
        <v>52</v>
      </c>
      <c r="J6" s="31" t="s">
        <v>55</v>
      </c>
    </row>
    <row r="7" spans="2:10" ht="12.75">
      <c r="B7" s="192"/>
      <c r="C7" s="220"/>
      <c r="D7" s="196"/>
      <c r="E7" s="216"/>
      <c r="F7" s="217"/>
      <c r="G7" s="218"/>
      <c r="H7" s="218"/>
      <c r="I7" s="219"/>
      <c r="J7" s="178">
        <f>SUM(E7:I7)</f>
        <v>0</v>
      </c>
    </row>
    <row r="8" spans="2:10" ht="12.75">
      <c r="B8" s="198"/>
      <c r="C8" s="205"/>
      <c r="D8" s="205"/>
      <c r="E8" s="221"/>
      <c r="F8" s="222"/>
      <c r="G8" s="223"/>
      <c r="H8" s="223"/>
      <c r="I8" s="206"/>
      <c r="J8" s="207">
        <f>SUM(E8:I8)</f>
        <v>0</v>
      </c>
    </row>
    <row r="9" spans="2:10" ht="12.75">
      <c r="B9" s="167"/>
      <c r="C9" s="197"/>
      <c r="D9" s="197"/>
      <c r="E9" s="214"/>
      <c r="F9" s="213"/>
      <c r="G9" s="215"/>
      <c r="H9" s="215"/>
      <c r="I9" s="193"/>
      <c r="J9" s="132">
        <f>SUM(E9:I9)</f>
        <v>0</v>
      </c>
    </row>
    <row r="10" spans="2:10" ht="12.75">
      <c r="B10" s="203"/>
      <c r="C10" s="211"/>
      <c r="D10" s="209"/>
      <c r="E10" s="128">
        <f aca="true" t="shared" si="0" ref="E10:J10">SUM(E7:E9)</f>
        <v>0</v>
      </c>
      <c r="F10" s="128">
        <f t="shared" si="0"/>
        <v>0</v>
      </c>
      <c r="G10" s="128">
        <f t="shared" si="0"/>
        <v>0</v>
      </c>
      <c r="H10" s="128">
        <f t="shared" si="0"/>
        <v>0</v>
      </c>
      <c r="I10" s="128">
        <f t="shared" si="0"/>
        <v>0</v>
      </c>
      <c r="J10" s="194">
        <f t="shared" si="0"/>
        <v>0</v>
      </c>
    </row>
    <row r="11" spans="2:10" ht="13.5" thickBot="1">
      <c r="B11" s="204"/>
      <c r="C11" s="210"/>
      <c r="D11" s="208"/>
      <c r="E11" s="22"/>
      <c r="F11" s="20"/>
      <c r="G11" s="20"/>
      <c r="H11" s="23"/>
      <c r="I11" s="20"/>
      <c r="J11" s="24"/>
    </row>
    <row r="13" ht="12.75">
      <c r="B13" s="1" t="s">
        <v>83</v>
      </c>
    </row>
  </sheetData>
  <sheetProtection/>
  <mergeCells count="1">
    <mergeCell ref="E5:H5"/>
  </mergeCells>
  <conditionalFormatting sqref="A7:J10">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pageSetUpPr fitToPage="1"/>
  </sheetPr>
  <dimension ref="B1:AE35"/>
  <sheetViews>
    <sheetView zoomScalePageLayoutView="0" workbookViewId="0" topLeftCell="A1">
      <selection activeCell="E5" sqref="E5"/>
    </sheetView>
  </sheetViews>
  <sheetFormatPr defaultColWidth="9.140625" defaultRowHeight="12.75"/>
  <cols>
    <col min="1" max="1" width="1.421875" style="1" customWidth="1"/>
    <col min="2" max="2" width="10.140625" style="1" bestFit="1" customWidth="1"/>
    <col min="3" max="3" width="15.57421875" style="1" customWidth="1"/>
    <col min="4" max="4" width="13.8515625" style="1" customWidth="1"/>
    <col min="5" max="5" width="48.421875" style="1" customWidth="1"/>
    <col min="6" max="8" width="11.8515625" style="1" customWidth="1"/>
    <col min="9" max="11" width="11.7109375" style="1" customWidth="1"/>
    <col min="12" max="12" width="23.7109375" style="1" bestFit="1" customWidth="1"/>
    <col min="13" max="16384" width="9.140625" style="1" customWidth="1"/>
  </cols>
  <sheetData>
    <row r="1" ht="12.75">
      <c r="B1" s="2" t="s">
        <v>42</v>
      </c>
    </row>
    <row r="2" spans="2:7" ht="12.75">
      <c r="B2" s="3" t="s">
        <v>43</v>
      </c>
      <c r="E2" s="38" t="s">
        <v>252</v>
      </c>
      <c r="F2" s="39" t="s">
        <v>58</v>
      </c>
      <c r="G2" s="40"/>
    </row>
    <row r="3" spans="2:7" ht="12.75">
      <c r="B3" s="2" t="s">
        <v>44</v>
      </c>
      <c r="E3" s="3" t="str">
        <f>'Price R'!E3</f>
        <v>2014-15</v>
      </c>
      <c r="F3" s="3" t="str">
        <f>'Price R'!F3</f>
        <v>Quarter 4</v>
      </c>
      <c r="G3" s="3" t="str">
        <f>'Price R'!G3</f>
        <v>01 January - 31 March 2015</v>
      </c>
    </row>
    <row r="4" ht="13.5" thickBot="1"/>
    <row r="5" spans="2:11" ht="38.25">
      <c r="B5" s="26" t="s">
        <v>45</v>
      </c>
      <c r="C5" s="25" t="s">
        <v>108</v>
      </c>
      <c r="D5" s="212" t="s">
        <v>109</v>
      </c>
      <c r="E5" s="10" t="s">
        <v>47</v>
      </c>
      <c r="F5" s="298" t="s">
        <v>51</v>
      </c>
      <c r="G5" s="299"/>
      <c r="H5" s="299"/>
      <c r="I5" s="300"/>
      <c r="J5" s="225" t="s">
        <v>50</v>
      </c>
      <c r="K5" s="262" t="s">
        <v>54</v>
      </c>
    </row>
    <row r="6" spans="2:31" s="4" customFormat="1" ht="38.25">
      <c r="B6" s="5"/>
      <c r="C6" s="93"/>
      <c r="D6" s="93"/>
      <c r="E6" s="6"/>
      <c r="F6" s="7" t="s">
        <v>48</v>
      </c>
      <c r="G6" s="9" t="s">
        <v>49</v>
      </c>
      <c r="H6" s="9" t="s">
        <v>90</v>
      </c>
      <c r="I6" s="195" t="s">
        <v>1</v>
      </c>
      <c r="J6" s="228" t="s">
        <v>52</v>
      </c>
      <c r="K6" s="31" t="s">
        <v>55</v>
      </c>
      <c r="N6" s="1"/>
      <c r="O6" s="1"/>
      <c r="P6" s="1"/>
      <c r="Q6" s="1"/>
      <c r="R6" s="1"/>
      <c r="S6" s="1"/>
      <c r="T6" s="1"/>
      <c r="U6" s="1"/>
      <c r="V6" s="1"/>
      <c r="W6" s="1"/>
      <c r="X6" s="1"/>
      <c r="Y6" s="1"/>
      <c r="Z6" s="1"/>
      <c r="AA6" s="1"/>
      <c r="AB6" s="1"/>
      <c r="AC6" s="1"/>
      <c r="AD6" s="1"/>
      <c r="AE6" s="1"/>
    </row>
    <row r="7" spans="2:11" ht="38.25">
      <c r="B7" s="277">
        <v>41967</v>
      </c>
      <c r="C7" s="205" t="s">
        <v>258</v>
      </c>
      <c r="D7" s="205" t="s">
        <v>110</v>
      </c>
      <c r="E7" s="278" t="s">
        <v>142</v>
      </c>
      <c r="F7" s="113"/>
      <c r="G7" s="113"/>
      <c r="H7" s="113">
        <v>23.4</v>
      </c>
      <c r="I7" s="113"/>
      <c r="J7" s="113"/>
      <c r="K7" s="112">
        <f>SUM(F7:J7)</f>
        <v>23.4</v>
      </c>
    </row>
    <row r="8" spans="2:11" ht="25.5">
      <c r="B8" s="277">
        <v>41967</v>
      </c>
      <c r="C8" s="205" t="s">
        <v>259</v>
      </c>
      <c r="D8" s="205" t="s">
        <v>114</v>
      </c>
      <c r="E8" s="278" t="s">
        <v>142</v>
      </c>
      <c r="F8" s="113"/>
      <c r="G8" s="113"/>
      <c r="H8" s="113"/>
      <c r="I8" s="113"/>
      <c r="J8" s="113">
        <v>20</v>
      </c>
      <c r="K8" s="112">
        <f aca="true" t="shared" si="0" ref="K8:K23">SUM(F8:J8)</f>
        <v>20</v>
      </c>
    </row>
    <row r="9" spans="2:11" ht="25.5">
      <c r="B9" s="277" t="s">
        <v>260</v>
      </c>
      <c r="C9" s="205" t="s">
        <v>261</v>
      </c>
      <c r="D9" s="205" t="s">
        <v>110</v>
      </c>
      <c r="E9" s="278" t="s">
        <v>142</v>
      </c>
      <c r="F9" s="113"/>
      <c r="G9" s="113">
        <v>71.4</v>
      </c>
      <c r="H9" s="113"/>
      <c r="I9" s="113"/>
      <c r="J9" s="113"/>
      <c r="K9" s="112">
        <f aca="true" t="shared" si="1" ref="K9:K16">SUM(F9:J9)</f>
        <v>71.4</v>
      </c>
    </row>
    <row r="10" spans="2:11" ht="25.5">
      <c r="B10" s="277">
        <v>42332</v>
      </c>
      <c r="C10" s="205" t="s">
        <v>262</v>
      </c>
      <c r="D10" s="205" t="s">
        <v>111</v>
      </c>
      <c r="E10" s="278" t="s">
        <v>263</v>
      </c>
      <c r="F10" s="113"/>
      <c r="G10" s="113"/>
      <c r="H10" s="113">
        <v>10</v>
      </c>
      <c r="I10" s="113"/>
      <c r="J10" s="113"/>
      <c r="K10" s="112">
        <f t="shared" si="1"/>
        <v>10</v>
      </c>
    </row>
    <row r="11" spans="2:11" ht="38.25">
      <c r="B11" s="277">
        <v>41981</v>
      </c>
      <c r="C11" s="205" t="s">
        <v>258</v>
      </c>
      <c r="D11" s="205" t="s">
        <v>110</v>
      </c>
      <c r="E11" s="278" t="s">
        <v>264</v>
      </c>
      <c r="F11" s="113"/>
      <c r="G11" s="113"/>
      <c r="H11" s="113">
        <v>23.4</v>
      </c>
      <c r="I11" s="113"/>
      <c r="J11" s="113"/>
      <c r="K11" s="112">
        <f t="shared" si="1"/>
        <v>23.4</v>
      </c>
    </row>
    <row r="12" spans="2:11" ht="25.5">
      <c r="B12" s="277">
        <v>41981</v>
      </c>
      <c r="C12" s="205" t="s">
        <v>259</v>
      </c>
      <c r="D12" s="205" t="s">
        <v>114</v>
      </c>
      <c r="E12" s="278" t="s">
        <v>264</v>
      </c>
      <c r="F12" s="113"/>
      <c r="G12" s="113"/>
      <c r="H12" s="113"/>
      <c r="I12" s="113"/>
      <c r="J12" s="113">
        <v>10</v>
      </c>
      <c r="K12" s="112">
        <f t="shared" si="1"/>
        <v>10</v>
      </c>
    </row>
    <row r="13" spans="2:11" ht="12.75">
      <c r="B13" s="277">
        <v>41981</v>
      </c>
      <c r="C13" s="205" t="s">
        <v>261</v>
      </c>
      <c r="D13" s="205" t="s">
        <v>110</v>
      </c>
      <c r="E13" s="278" t="s">
        <v>264</v>
      </c>
      <c r="F13" s="113"/>
      <c r="G13" s="113">
        <v>121.2</v>
      </c>
      <c r="H13" s="113"/>
      <c r="I13" s="113"/>
      <c r="J13" s="113"/>
      <c r="K13" s="112">
        <f t="shared" si="1"/>
        <v>121.2</v>
      </c>
    </row>
    <row r="14" spans="2:11" ht="38.25">
      <c r="B14" s="277">
        <v>42019</v>
      </c>
      <c r="C14" s="205" t="s">
        <v>258</v>
      </c>
      <c r="D14" s="205" t="s">
        <v>110</v>
      </c>
      <c r="E14" s="278" t="s">
        <v>265</v>
      </c>
      <c r="F14" s="113"/>
      <c r="G14" s="113"/>
      <c r="H14" s="113">
        <v>23.4</v>
      </c>
      <c r="I14" s="113"/>
      <c r="J14" s="113"/>
      <c r="K14" s="112">
        <f t="shared" si="1"/>
        <v>23.4</v>
      </c>
    </row>
    <row r="15" spans="2:11" ht="25.5">
      <c r="B15" s="277">
        <v>42019</v>
      </c>
      <c r="C15" s="205" t="s">
        <v>259</v>
      </c>
      <c r="D15" s="205" t="s">
        <v>114</v>
      </c>
      <c r="E15" s="278" t="s">
        <v>265</v>
      </c>
      <c r="F15" s="113"/>
      <c r="G15" s="113"/>
      <c r="H15" s="113"/>
      <c r="I15" s="113"/>
      <c r="J15" s="113">
        <v>10</v>
      </c>
      <c r="K15" s="112">
        <f t="shared" si="1"/>
        <v>10</v>
      </c>
    </row>
    <row r="16" spans="2:11" ht="12.75">
      <c r="B16" s="277">
        <v>42019</v>
      </c>
      <c r="C16" s="205" t="s">
        <v>261</v>
      </c>
      <c r="D16" s="205" t="s">
        <v>110</v>
      </c>
      <c r="E16" s="278" t="s">
        <v>265</v>
      </c>
      <c r="F16" s="113"/>
      <c r="G16" s="113">
        <v>142.1</v>
      </c>
      <c r="H16" s="113"/>
      <c r="I16" s="113"/>
      <c r="J16" s="113"/>
      <c r="K16" s="112">
        <f t="shared" si="1"/>
        <v>142.1</v>
      </c>
    </row>
    <row r="17" spans="2:11" ht="38.25">
      <c r="B17" s="277">
        <v>42030</v>
      </c>
      <c r="C17" s="205" t="s">
        <v>258</v>
      </c>
      <c r="D17" s="205" t="s">
        <v>110</v>
      </c>
      <c r="E17" s="278" t="s">
        <v>142</v>
      </c>
      <c r="F17" s="113"/>
      <c r="G17" s="113"/>
      <c r="H17" s="113">
        <v>23.4</v>
      </c>
      <c r="I17" s="113"/>
      <c r="J17" s="113"/>
      <c r="K17" s="112">
        <f t="shared" si="0"/>
        <v>23.4</v>
      </c>
    </row>
    <row r="18" spans="2:11" ht="25.5">
      <c r="B18" s="277">
        <v>42030</v>
      </c>
      <c r="C18" s="205" t="s">
        <v>259</v>
      </c>
      <c r="D18" s="205" t="s">
        <v>114</v>
      </c>
      <c r="E18" s="278" t="s">
        <v>142</v>
      </c>
      <c r="F18" s="113"/>
      <c r="G18" s="113"/>
      <c r="H18" s="113"/>
      <c r="I18" s="113"/>
      <c r="J18" s="113">
        <v>20</v>
      </c>
      <c r="K18" s="112">
        <f t="shared" si="0"/>
        <v>20</v>
      </c>
    </row>
    <row r="19" spans="2:11" ht="25.5">
      <c r="B19" s="277" t="s">
        <v>266</v>
      </c>
      <c r="C19" s="205" t="s">
        <v>261</v>
      </c>
      <c r="D19" s="205" t="s">
        <v>110</v>
      </c>
      <c r="E19" s="278" t="s">
        <v>142</v>
      </c>
      <c r="F19" s="113"/>
      <c r="G19" s="113">
        <v>231.5</v>
      </c>
      <c r="H19" s="113"/>
      <c r="I19" s="113"/>
      <c r="J19" s="113"/>
      <c r="K19" s="112">
        <f t="shared" si="0"/>
        <v>231.5</v>
      </c>
    </row>
    <row r="20" spans="2:11" ht="25.5">
      <c r="B20" s="277">
        <v>42030</v>
      </c>
      <c r="C20" s="205" t="s">
        <v>267</v>
      </c>
      <c r="D20" s="205" t="s">
        <v>112</v>
      </c>
      <c r="E20" s="278" t="s">
        <v>142</v>
      </c>
      <c r="F20" s="113"/>
      <c r="G20" s="113"/>
      <c r="H20" s="113"/>
      <c r="I20" s="113">
        <v>99.8</v>
      </c>
      <c r="J20" s="113"/>
      <c r="K20" s="112">
        <f t="shared" si="0"/>
        <v>99.8</v>
      </c>
    </row>
    <row r="21" spans="2:11" ht="38.25">
      <c r="B21" s="277">
        <v>42039</v>
      </c>
      <c r="C21" s="205" t="s">
        <v>258</v>
      </c>
      <c r="D21" s="205" t="s">
        <v>110</v>
      </c>
      <c r="E21" s="278" t="s">
        <v>268</v>
      </c>
      <c r="F21" s="113"/>
      <c r="G21" s="113"/>
      <c r="H21" s="113">
        <v>23.4</v>
      </c>
      <c r="I21" s="113"/>
      <c r="J21" s="113"/>
      <c r="K21" s="112">
        <f t="shared" si="0"/>
        <v>23.4</v>
      </c>
    </row>
    <row r="22" spans="2:11" ht="25.5">
      <c r="B22" s="277">
        <v>42039</v>
      </c>
      <c r="C22" s="205" t="s">
        <v>259</v>
      </c>
      <c r="D22" s="205" t="s">
        <v>114</v>
      </c>
      <c r="E22" s="278" t="s">
        <v>268</v>
      </c>
      <c r="F22" s="113"/>
      <c r="G22" s="113"/>
      <c r="H22" s="113"/>
      <c r="I22" s="113"/>
      <c r="J22" s="113">
        <v>10</v>
      </c>
      <c r="K22" s="112">
        <f t="shared" si="0"/>
        <v>10</v>
      </c>
    </row>
    <row r="23" spans="2:11" ht="12.75">
      <c r="B23" s="277">
        <v>42039</v>
      </c>
      <c r="C23" s="205" t="s">
        <v>269</v>
      </c>
      <c r="D23" s="205" t="s">
        <v>110</v>
      </c>
      <c r="E23" s="278" t="s">
        <v>268</v>
      </c>
      <c r="F23" s="113"/>
      <c r="G23" s="113">
        <v>211.5</v>
      </c>
      <c r="H23" s="113"/>
      <c r="I23" s="113"/>
      <c r="J23" s="113"/>
      <c r="K23" s="112">
        <f t="shared" si="0"/>
        <v>211.5</v>
      </c>
    </row>
    <row r="24" spans="2:11" ht="38.25">
      <c r="B24" s="277">
        <v>42045</v>
      </c>
      <c r="C24" s="205" t="s">
        <v>258</v>
      </c>
      <c r="D24" s="205" t="s">
        <v>110</v>
      </c>
      <c r="E24" s="278" t="s">
        <v>270</v>
      </c>
      <c r="F24" s="113"/>
      <c r="G24" s="113"/>
      <c r="H24" s="113">
        <v>23.4</v>
      </c>
      <c r="I24" s="113"/>
      <c r="J24" s="113"/>
      <c r="K24" s="112">
        <f aca="true" t="shared" si="2" ref="K24:K31">SUM(F24:J24)</f>
        <v>23.4</v>
      </c>
    </row>
    <row r="25" spans="2:11" ht="25.5">
      <c r="B25" s="277">
        <v>42045</v>
      </c>
      <c r="C25" s="205" t="s">
        <v>259</v>
      </c>
      <c r="D25" s="205" t="s">
        <v>114</v>
      </c>
      <c r="E25" s="278" t="s">
        <v>270</v>
      </c>
      <c r="F25" s="113"/>
      <c r="G25" s="113"/>
      <c r="H25" s="113"/>
      <c r="I25" s="113"/>
      <c r="J25" s="113">
        <v>7</v>
      </c>
      <c r="K25" s="112">
        <f t="shared" si="2"/>
        <v>7</v>
      </c>
    </row>
    <row r="26" spans="2:11" ht="12.75">
      <c r="B26" s="277">
        <v>42045</v>
      </c>
      <c r="C26" s="205" t="s">
        <v>261</v>
      </c>
      <c r="D26" s="205" t="s">
        <v>110</v>
      </c>
      <c r="E26" s="278" t="s">
        <v>271</v>
      </c>
      <c r="F26" s="113"/>
      <c r="G26" s="113">
        <v>74.2</v>
      </c>
      <c r="H26" s="113"/>
      <c r="I26" s="113"/>
      <c r="J26" s="113"/>
      <c r="K26" s="112">
        <f t="shared" si="2"/>
        <v>74.2</v>
      </c>
    </row>
    <row r="27" spans="2:11" ht="38.25">
      <c r="B27" s="277">
        <v>42053</v>
      </c>
      <c r="C27" s="205" t="s">
        <v>258</v>
      </c>
      <c r="D27" s="205" t="s">
        <v>110</v>
      </c>
      <c r="E27" s="278" t="s">
        <v>272</v>
      </c>
      <c r="F27" s="113"/>
      <c r="G27" s="113"/>
      <c r="H27" s="113">
        <v>23.4</v>
      </c>
      <c r="I27" s="113"/>
      <c r="J27" s="113"/>
      <c r="K27" s="112">
        <f t="shared" si="2"/>
        <v>23.4</v>
      </c>
    </row>
    <row r="28" spans="2:11" ht="25.5">
      <c r="B28" s="277">
        <v>42053</v>
      </c>
      <c r="C28" s="205" t="s">
        <v>259</v>
      </c>
      <c r="D28" s="205" t="s">
        <v>114</v>
      </c>
      <c r="E28" s="278" t="s">
        <v>272</v>
      </c>
      <c r="F28" s="113"/>
      <c r="G28" s="113"/>
      <c r="H28" s="113"/>
      <c r="I28" s="113"/>
      <c r="J28" s="113">
        <v>10</v>
      </c>
      <c r="K28" s="112">
        <f t="shared" si="2"/>
        <v>10</v>
      </c>
    </row>
    <row r="29" spans="2:11" ht="25.5">
      <c r="B29" s="277">
        <v>42053</v>
      </c>
      <c r="C29" s="205" t="s">
        <v>273</v>
      </c>
      <c r="D29" s="205" t="s">
        <v>110</v>
      </c>
      <c r="E29" s="278" t="s">
        <v>272</v>
      </c>
      <c r="F29" s="113"/>
      <c r="G29" s="113">
        <v>55.7</v>
      </c>
      <c r="H29" s="113"/>
      <c r="I29" s="113"/>
      <c r="J29" s="113"/>
      <c r="K29" s="112">
        <f t="shared" si="2"/>
        <v>55.7</v>
      </c>
    </row>
    <row r="30" spans="2:11" ht="12.75">
      <c r="B30" s="277">
        <v>42058</v>
      </c>
      <c r="C30" s="205" t="s">
        <v>261</v>
      </c>
      <c r="D30" s="205" t="s">
        <v>110</v>
      </c>
      <c r="E30" s="278" t="s">
        <v>142</v>
      </c>
      <c r="F30" s="113"/>
      <c r="G30" s="113">
        <v>191.5</v>
      </c>
      <c r="H30" s="113"/>
      <c r="I30" s="113"/>
      <c r="J30" s="113"/>
      <c r="K30" s="112">
        <f t="shared" si="2"/>
        <v>191.5</v>
      </c>
    </row>
    <row r="31" spans="2:11" ht="25.5">
      <c r="B31" s="277">
        <v>42058</v>
      </c>
      <c r="C31" s="205" t="s">
        <v>267</v>
      </c>
      <c r="D31" s="205" t="s">
        <v>112</v>
      </c>
      <c r="E31" s="278" t="s">
        <v>142</v>
      </c>
      <c r="F31" s="113"/>
      <c r="G31" s="113"/>
      <c r="H31" s="113"/>
      <c r="I31" s="113">
        <v>102.05</v>
      </c>
      <c r="J31" s="113"/>
      <c r="K31" s="112">
        <f t="shared" si="2"/>
        <v>102.05</v>
      </c>
    </row>
    <row r="32" spans="2:11" ht="12.75">
      <c r="B32" s="322"/>
      <c r="C32" s="337"/>
      <c r="D32" s="337"/>
      <c r="E32" s="338"/>
      <c r="F32" s="123">
        <f aca="true" t="shared" si="3" ref="F32:K32">SUM(F7:F31)</f>
        <v>0</v>
      </c>
      <c r="G32" s="123">
        <f t="shared" si="3"/>
        <v>1099.1000000000001</v>
      </c>
      <c r="H32" s="123">
        <f t="shared" si="3"/>
        <v>173.8</v>
      </c>
      <c r="I32" s="123">
        <f t="shared" si="3"/>
        <v>201.85</v>
      </c>
      <c r="J32" s="123">
        <f t="shared" si="3"/>
        <v>87</v>
      </c>
      <c r="K32" s="279">
        <f t="shared" si="3"/>
        <v>1561.7500000000002</v>
      </c>
    </row>
    <row r="33" spans="2:11" ht="13.5" thickBot="1">
      <c r="B33" s="339"/>
      <c r="C33" s="340"/>
      <c r="D33" s="340"/>
      <c r="E33" s="341"/>
      <c r="F33" s="22"/>
      <c r="G33" s="20"/>
      <c r="H33" s="20"/>
      <c r="I33" s="23"/>
      <c r="J33" s="20"/>
      <c r="K33" s="24"/>
    </row>
    <row r="34" ht="12.75">
      <c r="B34" s="15"/>
    </row>
    <row r="35" ht="12.75">
      <c r="B35" s="1" t="s">
        <v>83</v>
      </c>
    </row>
  </sheetData>
  <sheetProtection/>
  <mergeCells count="2">
    <mergeCell ref="F5:I5"/>
    <mergeCell ref="B32:E33"/>
  </mergeCells>
  <conditionalFormatting sqref="K7 K24:K31">
    <cfRule type="expression" priority="15" dxfId="0">
      <formula>MOD(ROW(),2)=1</formula>
    </cfRule>
  </conditionalFormatting>
  <conditionalFormatting sqref="E7 E24:E31">
    <cfRule type="expression" priority="12" dxfId="0">
      <formula>MOD(ROW(),2)=1</formula>
    </cfRule>
  </conditionalFormatting>
  <conditionalFormatting sqref="B7:D7 F7:J7 F24:J31 B24:D31">
    <cfRule type="expression" priority="14" dxfId="0">
      <formula>MOD(ROW(),2)=1</formula>
    </cfRule>
  </conditionalFormatting>
  <conditionalFormatting sqref="K8 K17:K23">
    <cfRule type="expression" priority="9" dxfId="0">
      <formula>MOD(ROW(),2)=1</formula>
    </cfRule>
  </conditionalFormatting>
  <conditionalFormatting sqref="E8 E17:E23">
    <cfRule type="expression" priority="7" dxfId="0">
      <formula>MOD(ROW(),2)=1</formula>
    </cfRule>
  </conditionalFormatting>
  <conditionalFormatting sqref="F8:J8 B8:D8 B17:D23 F17:J23">
    <cfRule type="expression" priority="8" dxfId="0">
      <formula>MOD(ROW(),2)=1</formula>
    </cfRule>
  </conditionalFormatting>
  <conditionalFormatting sqref="K16">
    <cfRule type="expression" priority="6" dxfId="0">
      <formula>MOD(ROW(),2)=1</formula>
    </cfRule>
  </conditionalFormatting>
  <conditionalFormatting sqref="E16">
    <cfRule type="expression" priority="4" dxfId="0">
      <formula>MOD(ROW(),2)=1</formula>
    </cfRule>
  </conditionalFormatting>
  <conditionalFormatting sqref="F16:J16 B16:D16">
    <cfRule type="expression" priority="5" dxfId="0">
      <formula>MOD(ROW(),2)=1</formula>
    </cfRule>
  </conditionalFormatting>
  <conditionalFormatting sqref="K9:K15">
    <cfRule type="expression" priority="3" dxfId="0">
      <formula>MOD(ROW(),2)=1</formula>
    </cfRule>
  </conditionalFormatting>
  <conditionalFormatting sqref="E9:E15">
    <cfRule type="expression" priority="1" dxfId="0">
      <formula>MOD(ROW(),2)=1</formula>
    </cfRule>
  </conditionalFormatting>
  <conditionalFormatting sqref="B9:D15 F9:J15">
    <cfRule type="expression" priority="2"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6" bottom="0.55" header="0.5" footer="0.5"/>
  <pageSetup fitToHeight="1"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dimension ref="A1:F38"/>
  <sheetViews>
    <sheetView tabSelected="1" zoomScalePageLayoutView="0" workbookViewId="0" topLeftCell="A1">
      <selection activeCell="M6" sqref="M6"/>
    </sheetView>
  </sheetViews>
  <sheetFormatPr defaultColWidth="9.140625" defaultRowHeight="12.75"/>
  <cols>
    <col min="1" max="1" width="9.140625" style="1" customWidth="1"/>
    <col min="2" max="2" width="19.421875" style="1" customWidth="1"/>
    <col min="3" max="3" width="15.57421875" style="1" customWidth="1"/>
    <col min="4" max="16384" width="9.140625" style="1" customWidth="1"/>
  </cols>
  <sheetData>
    <row r="1" ht="12.75">
      <c r="B1" s="2" t="s">
        <v>42</v>
      </c>
    </row>
    <row r="2" ht="12.75">
      <c r="B2" s="2" t="s">
        <v>104</v>
      </c>
    </row>
    <row r="3" ht="12.75">
      <c r="B3" s="2"/>
    </row>
    <row r="4" spans="2:3" ht="12.75">
      <c r="B4" s="2" t="str">
        <f>'Price R'!E3</f>
        <v>2014-15</v>
      </c>
      <c r="C4" s="2" t="str">
        <f>'Price R'!F3</f>
        <v>Quarter 4</v>
      </c>
    </row>
    <row r="5" spans="2:3" ht="12.75">
      <c r="B5" s="2" t="str">
        <f>'Price R'!G3</f>
        <v>01 January - 31 March 2015</v>
      </c>
      <c r="C5" s="2"/>
    </row>
    <row r="7" ht="12.75">
      <c r="B7" s="2" t="s">
        <v>82</v>
      </c>
    </row>
    <row r="9" spans="1:6" ht="12.75">
      <c r="A9" s="199"/>
      <c r="B9" s="263" t="s">
        <v>97</v>
      </c>
      <c r="C9" s="199" t="s">
        <v>93</v>
      </c>
      <c r="D9" s="199"/>
      <c r="E9" s="199"/>
      <c r="F9" s="199"/>
    </row>
    <row r="10" spans="1:6" ht="12.75">
      <c r="A10" s="199"/>
      <c r="B10" s="263" t="s">
        <v>105</v>
      </c>
      <c r="C10" s="264" t="s">
        <v>103</v>
      </c>
      <c r="D10" s="265"/>
      <c r="E10" s="199"/>
      <c r="F10" s="199"/>
    </row>
    <row r="11" spans="1:6" ht="12.75">
      <c r="A11" s="199"/>
      <c r="B11" s="263" t="s">
        <v>98</v>
      </c>
      <c r="C11" s="264" t="s">
        <v>103</v>
      </c>
      <c r="D11" s="265"/>
      <c r="E11" s="199"/>
      <c r="F11" s="199"/>
    </row>
    <row r="12" spans="1:6" ht="12.75">
      <c r="A12" s="199"/>
      <c r="B12" s="263" t="s">
        <v>140</v>
      </c>
      <c r="C12" s="264" t="s">
        <v>103</v>
      </c>
      <c r="D12" s="265"/>
      <c r="E12" s="199"/>
      <c r="F12" s="199"/>
    </row>
    <row r="13" spans="1:6" ht="12.75">
      <c r="A13" s="199"/>
      <c r="B13" s="263" t="s">
        <v>99</v>
      </c>
      <c r="C13" s="199" t="s">
        <v>313</v>
      </c>
      <c r="D13" s="199"/>
      <c r="E13" s="199"/>
      <c r="F13" s="199"/>
    </row>
    <row r="14" spans="1:6" ht="12.75">
      <c r="A14" s="266"/>
      <c r="B14" s="267" t="s">
        <v>100</v>
      </c>
      <c r="C14" s="266" t="s">
        <v>85</v>
      </c>
      <c r="D14" s="266"/>
      <c r="E14" s="199"/>
      <c r="F14" s="199"/>
    </row>
    <row r="15" spans="1:6" ht="12.75">
      <c r="A15" s="266"/>
      <c r="B15" s="267" t="s">
        <v>102</v>
      </c>
      <c r="C15" s="266" t="s">
        <v>85</v>
      </c>
      <c r="D15" s="266"/>
      <c r="E15" s="199"/>
      <c r="F15" s="199"/>
    </row>
    <row r="16" spans="1:6" ht="12.75">
      <c r="A16" s="266"/>
      <c r="B16" s="267" t="s">
        <v>107</v>
      </c>
      <c r="C16" s="266" t="s">
        <v>85</v>
      </c>
      <c r="D16" s="266"/>
      <c r="E16" s="199"/>
      <c r="F16" s="199"/>
    </row>
    <row r="17" spans="1:6" ht="12.75">
      <c r="A17" s="266"/>
      <c r="B17" s="267" t="s">
        <v>101</v>
      </c>
      <c r="C17" s="266" t="s">
        <v>85</v>
      </c>
      <c r="D17" s="266"/>
      <c r="E17" s="199"/>
      <c r="F17" s="199"/>
    </row>
    <row r="18" spans="1:6" ht="12.75">
      <c r="A18" s="266"/>
      <c r="B18" s="267" t="s">
        <v>305</v>
      </c>
      <c r="C18" s="266" t="s">
        <v>85</v>
      </c>
      <c r="D18" s="266"/>
      <c r="E18" s="199"/>
      <c r="F18" s="199"/>
    </row>
    <row r="19" spans="1:6" ht="12.75">
      <c r="A19" s="266"/>
      <c r="B19" s="267" t="s">
        <v>306</v>
      </c>
      <c r="C19" s="266" t="s">
        <v>85</v>
      </c>
      <c r="D19" s="266"/>
      <c r="E19" s="199"/>
      <c r="F19" s="199"/>
    </row>
    <row r="20" spans="1:6" ht="12.75">
      <c r="A20" s="266"/>
      <c r="B20" s="267" t="s">
        <v>307</v>
      </c>
      <c r="C20" s="266" t="s">
        <v>85</v>
      </c>
      <c r="D20" s="266"/>
      <c r="E20" s="199"/>
      <c r="F20" s="199"/>
    </row>
    <row r="21" spans="1:6" ht="12.75">
      <c r="A21" s="266"/>
      <c r="B21" s="267" t="s">
        <v>86</v>
      </c>
      <c r="C21" s="266" t="s">
        <v>87</v>
      </c>
      <c r="D21" s="266"/>
      <c r="E21" s="199"/>
      <c r="F21" s="199"/>
    </row>
    <row r="22" spans="1:6" ht="12.75">
      <c r="A22" s="266"/>
      <c r="B22" s="266"/>
      <c r="C22" s="266"/>
      <c r="D22" s="266"/>
      <c r="E22" s="199"/>
      <c r="F22" s="199"/>
    </row>
    <row r="23" spans="1:6" ht="12.75">
      <c r="A23" s="199"/>
      <c r="B23" s="199"/>
      <c r="C23" s="199"/>
      <c r="D23" s="199"/>
      <c r="E23" s="199"/>
      <c r="F23" s="199"/>
    </row>
    <row r="24" ht="12.75">
      <c r="B24" s="2" t="s">
        <v>115</v>
      </c>
    </row>
    <row r="26" spans="2:3" ht="12.75">
      <c r="B26" s="1" t="s">
        <v>116</v>
      </c>
      <c r="C26" s="233" t="s">
        <v>146</v>
      </c>
    </row>
    <row r="27" spans="2:3" ht="12.75">
      <c r="B27" s="1" t="s">
        <v>117</v>
      </c>
      <c r="C27" s="1" t="s">
        <v>118</v>
      </c>
    </row>
    <row r="28" spans="2:3" ht="12.75">
      <c r="B28" s="1" t="s">
        <v>119</v>
      </c>
      <c r="C28" s="233" t="s">
        <v>152</v>
      </c>
    </row>
    <row r="29" spans="2:3" ht="12.75">
      <c r="B29" s="1" t="s">
        <v>120</v>
      </c>
      <c r="C29" s="1" t="s">
        <v>121</v>
      </c>
    </row>
    <row r="30" spans="2:3" ht="12.75">
      <c r="B30" s="233" t="s">
        <v>122</v>
      </c>
      <c r="C30" s="1" t="s">
        <v>123</v>
      </c>
    </row>
    <row r="31" spans="2:3" ht="12.75">
      <c r="B31" s="233" t="s">
        <v>124</v>
      </c>
      <c r="C31" s="1" t="s">
        <v>125</v>
      </c>
    </row>
    <row r="32" spans="2:3" ht="12.75">
      <c r="B32" s="1" t="s">
        <v>126</v>
      </c>
      <c r="C32" s="1" t="s">
        <v>127</v>
      </c>
    </row>
    <row r="33" spans="2:3" ht="12.75">
      <c r="B33" s="1" t="s">
        <v>128</v>
      </c>
      <c r="C33" s="1" t="s">
        <v>147</v>
      </c>
    </row>
    <row r="34" spans="2:3" ht="12.75">
      <c r="B34" s="1" t="s">
        <v>129</v>
      </c>
      <c r="C34" s="1" t="s">
        <v>130</v>
      </c>
    </row>
    <row r="35" spans="2:3" ht="12.75">
      <c r="B35" s="1" t="s">
        <v>131</v>
      </c>
      <c r="C35" s="1" t="s">
        <v>132</v>
      </c>
    </row>
    <row r="36" spans="2:3" ht="12.75">
      <c r="B36" s="1" t="s">
        <v>133</v>
      </c>
      <c r="C36" s="1" t="s">
        <v>134</v>
      </c>
    </row>
    <row r="37" spans="2:3" ht="12.75">
      <c r="B37" s="1" t="s">
        <v>135</v>
      </c>
      <c r="C37" s="1" t="s">
        <v>136</v>
      </c>
    </row>
    <row r="38" spans="2:3" ht="12.75">
      <c r="B38" s="1" t="s">
        <v>137</v>
      </c>
      <c r="C38" s="1" t="s">
        <v>138</v>
      </c>
    </row>
  </sheetData>
  <sheetProtection/>
  <hyperlinks>
    <hyperlink ref="B11" location="'Prosser I'!A1" display="Prosser, Ian"/>
    <hyperlink ref="B13" location="'Walker A'!A1" display="Walker, Anna"/>
    <hyperlink ref="B15" location="'Fairbairn M'!A1" display="Fairbairn, Mark"/>
    <hyperlink ref="B21" location="'Hospitality received'!A1" display="Hospitality Received"/>
    <hyperlink ref="B16" location="'Neate M'!A1" display="Neate, Melvyn"/>
    <hyperlink ref="B14" location="'Barlow T'!A1" display="Barlow, Tracey"/>
    <hyperlink ref="B9" location="'Price R'!A1" display="Price, Richard"/>
    <hyperlink ref="B19" location="'Holland, B'!A1" display="Holland, Bob"/>
    <hyperlink ref="B17" location="'O''Toole R'!A1" display="O'Toole, Ray"/>
    <hyperlink ref="B18" location="'McCracken J'!A1" display="McCracken, Justin"/>
    <hyperlink ref="B10" location="'Price A'!A1" display="Price, Alan"/>
    <hyperlink ref="B12" location="'Whittington J'!A1" display="Whittington, Joanna"/>
    <hyperlink ref="B20" location="'Luger, M'!A1" display="Luger, Michael"/>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B1:AE14"/>
  <sheetViews>
    <sheetView zoomScalePageLayoutView="0" workbookViewId="0" topLeftCell="A1">
      <selection activeCell="B10" sqref="B10"/>
    </sheetView>
  </sheetViews>
  <sheetFormatPr defaultColWidth="9.140625" defaultRowHeight="12.75"/>
  <cols>
    <col min="1" max="1" width="1.421875" style="1" customWidth="1"/>
    <col min="2" max="2" width="10.140625" style="1" bestFit="1" customWidth="1"/>
    <col min="3" max="4" width="13.8515625" style="1" customWidth="1"/>
    <col min="5" max="5" width="49.7109375" style="1" customWidth="1"/>
    <col min="6" max="8" width="11.8515625" style="1" customWidth="1"/>
    <col min="9" max="11" width="11.7109375" style="1" customWidth="1"/>
    <col min="12" max="12" width="23.7109375" style="1" bestFit="1" customWidth="1"/>
    <col min="13" max="16384" width="9.140625" style="1" customWidth="1"/>
  </cols>
  <sheetData>
    <row r="1" ht="12.75">
      <c r="B1" s="2" t="s">
        <v>42</v>
      </c>
    </row>
    <row r="2" spans="2:7" ht="12.75">
      <c r="B2" s="3" t="s">
        <v>43</v>
      </c>
      <c r="E2" s="38" t="s">
        <v>253</v>
      </c>
      <c r="F2" s="39" t="s">
        <v>58</v>
      </c>
      <c r="G2" s="40"/>
    </row>
    <row r="3" spans="2:7" ht="12.75">
      <c r="B3" s="2" t="s">
        <v>44</v>
      </c>
      <c r="E3" s="3" t="str">
        <f>'Price R'!E3</f>
        <v>2014-15</v>
      </c>
      <c r="F3" s="3" t="str">
        <f>'Price R'!F3</f>
        <v>Quarter 4</v>
      </c>
      <c r="G3" s="3" t="str">
        <f>'Price R'!G3</f>
        <v>01 January - 31 March 2015</v>
      </c>
    </row>
    <row r="4" ht="13.5" thickBot="1"/>
    <row r="5" spans="2:11" ht="38.25">
      <c r="B5" s="26" t="s">
        <v>45</v>
      </c>
      <c r="C5" s="25" t="s">
        <v>108</v>
      </c>
      <c r="D5" s="212" t="s">
        <v>109</v>
      </c>
      <c r="E5" s="10" t="s">
        <v>47</v>
      </c>
      <c r="F5" s="298" t="s">
        <v>51</v>
      </c>
      <c r="G5" s="299"/>
      <c r="H5" s="299"/>
      <c r="I5" s="300"/>
      <c r="J5" s="225" t="s">
        <v>50</v>
      </c>
      <c r="K5" s="262" t="s">
        <v>54</v>
      </c>
    </row>
    <row r="6" spans="2:31" s="4" customFormat="1" ht="38.25">
      <c r="B6" s="5"/>
      <c r="C6" s="93"/>
      <c r="D6" s="93"/>
      <c r="E6" s="6"/>
      <c r="F6" s="7" t="s">
        <v>48</v>
      </c>
      <c r="G6" s="9" t="s">
        <v>49</v>
      </c>
      <c r="H6" s="9" t="s">
        <v>90</v>
      </c>
      <c r="I6" s="195" t="s">
        <v>1</v>
      </c>
      <c r="J6" s="228" t="s">
        <v>52</v>
      </c>
      <c r="K6" s="31" t="s">
        <v>55</v>
      </c>
      <c r="N6" s="1"/>
      <c r="O6" s="1"/>
      <c r="P6" s="1"/>
      <c r="Q6" s="1"/>
      <c r="R6" s="1"/>
      <c r="S6" s="1"/>
      <c r="T6" s="1"/>
      <c r="U6" s="1"/>
      <c r="V6" s="1"/>
      <c r="W6" s="1"/>
      <c r="X6" s="1"/>
      <c r="Y6" s="1"/>
      <c r="Z6" s="1"/>
      <c r="AA6" s="1"/>
      <c r="AB6" s="1"/>
      <c r="AC6" s="1"/>
      <c r="AD6" s="1"/>
      <c r="AE6" s="1"/>
    </row>
    <row r="7" spans="2:11" ht="28.5" customHeight="1">
      <c r="B7" s="277">
        <v>42009</v>
      </c>
      <c r="C7" s="205" t="s">
        <v>274</v>
      </c>
      <c r="D7" s="205" t="s">
        <v>111</v>
      </c>
      <c r="E7" s="278" t="s">
        <v>275</v>
      </c>
      <c r="F7" s="113"/>
      <c r="G7" s="113">
        <v>49.5</v>
      </c>
      <c r="H7" s="113"/>
      <c r="I7" s="113"/>
      <c r="J7" s="113"/>
      <c r="K7" s="112">
        <f>SUM(F7:J7)</f>
        <v>49.5</v>
      </c>
    </row>
    <row r="8" spans="2:11" ht="28.5" customHeight="1">
      <c r="B8" s="277">
        <v>42010</v>
      </c>
      <c r="C8" s="205" t="s">
        <v>276</v>
      </c>
      <c r="D8" s="205" t="s">
        <v>111</v>
      </c>
      <c r="E8" s="278" t="s">
        <v>275</v>
      </c>
      <c r="F8" s="113"/>
      <c r="G8" s="113">
        <v>49.5</v>
      </c>
      <c r="H8" s="113"/>
      <c r="I8" s="113"/>
      <c r="J8" s="113"/>
      <c r="K8" s="112">
        <f>SUM(F8:J8)</f>
        <v>49.5</v>
      </c>
    </row>
    <row r="9" spans="2:11" ht="28.5" customHeight="1">
      <c r="B9" s="277">
        <v>42019</v>
      </c>
      <c r="C9" s="205" t="s">
        <v>277</v>
      </c>
      <c r="D9" s="205" t="s">
        <v>114</v>
      </c>
      <c r="E9" s="278" t="s">
        <v>278</v>
      </c>
      <c r="F9" s="113"/>
      <c r="G9" s="113">
        <v>7.6</v>
      </c>
      <c r="H9" s="113"/>
      <c r="I9" s="113"/>
      <c r="J9" s="113">
        <v>7.6</v>
      </c>
      <c r="K9" s="112">
        <f>SUM(F9:J9)</f>
        <v>15.2</v>
      </c>
    </row>
    <row r="10" spans="2:11" ht="28.5" customHeight="1">
      <c r="B10" s="167">
        <v>42064</v>
      </c>
      <c r="C10" s="197" t="s">
        <v>114</v>
      </c>
      <c r="D10" s="197" t="s">
        <v>114</v>
      </c>
      <c r="E10" s="297" t="s">
        <v>279</v>
      </c>
      <c r="F10" s="113"/>
      <c r="G10" s="113"/>
      <c r="H10" s="113"/>
      <c r="I10" s="113"/>
      <c r="J10" s="113">
        <v>40</v>
      </c>
      <c r="K10" s="112">
        <f>SUM(F10:J10)</f>
        <v>40</v>
      </c>
    </row>
    <row r="11" spans="2:11" ht="12.75">
      <c r="B11" s="322"/>
      <c r="C11" s="323"/>
      <c r="D11" s="323"/>
      <c r="E11" s="324"/>
      <c r="F11" s="123">
        <f aca="true" t="shared" si="0" ref="F11:K11">SUM(F7:F10)</f>
        <v>0</v>
      </c>
      <c r="G11" s="123">
        <f t="shared" si="0"/>
        <v>106.6</v>
      </c>
      <c r="H11" s="123">
        <f t="shared" si="0"/>
        <v>0</v>
      </c>
      <c r="I11" s="123">
        <f t="shared" si="0"/>
        <v>0</v>
      </c>
      <c r="J11" s="123">
        <f t="shared" si="0"/>
        <v>47.6</v>
      </c>
      <c r="K11" s="279">
        <f t="shared" si="0"/>
        <v>154.2</v>
      </c>
    </row>
    <row r="12" spans="2:11" ht="13.5" thickBot="1">
      <c r="B12" s="325"/>
      <c r="C12" s="326"/>
      <c r="D12" s="326"/>
      <c r="E12" s="327"/>
      <c r="F12" s="22"/>
      <c r="G12" s="20"/>
      <c r="H12" s="20"/>
      <c r="I12" s="23"/>
      <c r="J12" s="20"/>
      <c r="K12" s="24"/>
    </row>
    <row r="13" ht="12.75">
      <c r="B13" s="15"/>
    </row>
    <row r="14" ht="12.75">
      <c r="B14" s="1" t="s">
        <v>83</v>
      </c>
    </row>
  </sheetData>
  <sheetProtection/>
  <mergeCells count="2">
    <mergeCell ref="F5:I5"/>
    <mergeCell ref="B11:E12"/>
  </mergeCells>
  <conditionalFormatting sqref="B7:K10">
    <cfRule type="expression" priority="6"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6" bottom="0.55" header="0.5" footer="0.5"/>
  <pageSetup fitToHeight="1" fitToWidth="1" horizontalDpi="600" verticalDpi="600" orientation="landscape" paperSize="9" scale="37" r:id="rId1"/>
</worksheet>
</file>

<file path=xl/worksheets/sheet21.xml><?xml version="1.0" encoding="utf-8"?>
<worksheet xmlns="http://schemas.openxmlformats.org/spreadsheetml/2006/main" xmlns:r="http://schemas.openxmlformats.org/officeDocument/2006/relationships">
  <sheetPr>
    <pageSetUpPr fitToPage="1"/>
  </sheetPr>
  <dimension ref="B1:AE18"/>
  <sheetViews>
    <sheetView zoomScalePageLayoutView="0" workbookViewId="0" topLeftCell="A1">
      <selection activeCell="L6" sqref="L6"/>
    </sheetView>
  </sheetViews>
  <sheetFormatPr defaultColWidth="9.140625" defaultRowHeight="12.75"/>
  <cols>
    <col min="1" max="1" width="1.421875" style="1" customWidth="1"/>
    <col min="2" max="2" width="10.140625" style="1" bestFit="1" customWidth="1"/>
    <col min="3" max="4" width="13.8515625" style="1" customWidth="1"/>
    <col min="5" max="5" width="49.7109375" style="1" customWidth="1"/>
    <col min="6" max="8" width="11.8515625" style="1" customWidth="1"/>
    <col min="9" max="11" width="11.7109375" style="1" customWidth="1"/>
    <col min="12" max="12" width="23.7109375" style="1" bestFit="1" customWidth="1"/>
    <col min="13" max="16384" width="9.140625" style="1" customWidth="1"/>
  </cols>
  <sheetData>
    <row r="1" ht="12.75">
      <c r="B1" s="2" t="s">
        <v>42</v>
      </c>
    </row>
    <row r="2" spans="2:7" ht="12.75">
      <c r="B2" s="3" t="s">
        <v>43</v>
      </c>
      <c r="E2" s="38" t="s">
        <v>315</v>
      </c>
      <c r="F2" s="39" t="s">
        <v>58</v>
      </c>
      <c r="G2" s="40"/>
    </row>
    <row r="3" spans="2:7" ht="12.75">
      <c r="B3" s="2" t="s">
        <v>44</v>
      </c>
      <c r="E3" s="3" t="str">
        <f>'Price R'!E3</f>
        <v>2014-15</v>
      </c>
      <c r="F3" s="3" t="str">
        <f>'Price R'!F3</f>
        <v>Quarter 4</v>
      </c>
      <c r="G3" s="3" t="str">
        <f>'Price R'!G3</f>
        <v>01 January - 31 March 2015</v>
      </c>
    </row>
    <row r="4" ht="13.5" thickBot="1"/>
    <row r="5" spans="2:11" ht="38.25">
      <c r="B5" s="26" t="s">
        <v>45</v>
      </c>
      <c r="C5" s="25" t="s">
        <v>108</v>
      </c>
      <c r="D5" s="212" t="s">
        <v>109</v>
      </c>
      <c r="E5" s="10" t="s">
        <v>47</v>
      </c>
      <c r="F5" s="298" t="s">
        <v>51</v>
      </c>
      <c r="G5" s="299"/>
      <c r="H5" s="299"/>
      <c r="I5" s="300"/>
      <c r="J5" s="225" t="s">
        <v>50</v>
      </c>
      <c r="K5" s="262" t="s">
        <v>54</v>
      </c>
    </row>
    <row r="6" spans="2:31" s="4" customFormat="1" ht="38.25">
      <c r="B6" s="5"/>
      <c r="C6" s="93"/>
      <c r="D6" s="93"/>
      <c r="E6" s="6"/>
      <c r="F6" s="7" t="s">
        <v>48</v>
      </c>
      <c r="G6" s="9" t="s">
        <v>49</v>
      </c>
      <c r="H6" s="9" t="s">
        <v>90</v>
      </c>
      <c r="I6" s="195" t="s">
        <v>1</v>
      </c>
      <c r="J6" s="228" t="s">
        <v>52</v>
      </c>
      <c r="K6" s="31" t="s">
        <v>55</v>
      </c>
      <c r="N6" s="1"/>
      <c r="O6" s="1"/>
      <c r="P6" s="1"/>
      <c r="Q6" s="1"/>
      <c r="R6" s="1"/>
      <c r="S6" s="1"/>
      <c r="T6" s="1"/>
      <c r="U6" s="1"/>
      <c r="V6" s="1"/>
      <c r="W6" s="1"/>
      <c r="X6" s="1"/>
      <c r="Y6" s="1"/>
      <c r="Z6" s="1"/>
      <c r="AA6" s="1"/>
      <c r="AB6" s="1"/>
      <c r="AC6" s="1"/>
      <c r="AD6" s="1"/>
      <c r="AE6" s="1"/>
    </row>
    <row r="7" spans="2:11" ht="33" customHeight="1">
      <c r="B7" s="277">
        <v>41904</v>
      </c>
      <c r="C7" s="205" t="s">
        <v>280</v>
      </c>
      <c r="D7" s="205" t="s">
        <v>110</v>
      </c>
      <c r="E7" s="278" t="s">
        <v>142</v>
      </c>
      <c r="F7" s="113"/>
      <c r="G7" s="113">
        <v>51.15</v>
      </c>
      <c r="H7" s="113"/>
      <c r="I7" s="113"/>
      <c r="J7" s="113"/>
      <c r="K7" s="112">
        <f>SUM(F7:J7)</f>
        <v>51.15</v>
      </c>
    </row>
    <row r="8" spans="2:11" ht="33" customHeight="1">
      <c r="B8" s="277">
        <v>41904</v>
      </c>
      <c r="C8" s="205" t="s">
        <v>281</v>
      </c>
      <c r="D8" s="205" t="s">
        <v>110</v>
      </c>
      <c r="E8" s="278" t="s">
        <v>142</v>
      </c>
      <c r="F8" s="113"/>
      <c r="G8" s="113">
        <v>9</v>
      </c>
      <c r="H8" s="113"/>
      <c r="I8" s="113"/>
      <c r="J8" s="113"/>
      <c r="K8" s="112">
        <f aca="true" t="shared" si="0" ref="K8:K14">SUM(F8:J8)</f>
        <v>9</v>
      </c>
    </row>
    <row r="9" spans="2:11" ht="33" customHeight="1">
      <c r="B9" s="277">
        <v>41939</v>
      </c>
      <c r="C9" s="205" t="s">
        <v>282</v>
      </c>
      <c r="D9" s="205" t="s">
        <v>111</v>
      </c>
      <c r="E9" s="278" t="s">
        <v>151</v>
      </c>
      <c r="F9" s="113"/>
      <c r="G9" s="113">
        <v>21</v>
      </c>
      <c r="H9" s="113"/>
      <c r="I9" s="113"/>
      <c r="J9" s="113"/>
      <c r="K9" s="112">
        <f t="shared" si="0"/>
        <v>21</v>
      </c>
    </row>
    <row r="10" spans="2:11" ht="38.25">
      <c r="B10" s="277">
        <v>41939</v>
      </c>
      <c r="C10" s="205" t="s">
        <v>283</v>
      </c>
      <c r="D10" s="205" t="s">
        <v>200</v>
      </c>
      <c r="E10" s="278" t="s">
        <v>142</v>
      </c>
      <c r="F10" s="113">
        <v>162.88</v>
      </c>
      <c r="G10" s="113"/>
      <c r="H10" s="113"/>
      <c r="I10" s="113"/>
      <c r="J10" s="113"/>
      <c r="K10" s="112">
        <f t="shared" si="0"/>
        <v>162.88</v>
      </c>
    </row>
    <row r="11" spans="2:11" ht="33" customHeight="1">
      <c r="B11" s="277">
        <v>41940</v>
      </c>
      <c r="C11" s="205" t="s">
        <v>284</v>
      </c>
      <c r="D11" s="205" t="s">
        <v>110</v>
      </c>
      <c r="E11" s="278" t="s">
        <v>142</v>
      </c>
      <c r="F11" s="113"/>
      <c r="G11" s="113">
        <v>103.6</v>
      </c>
      <c r="H11" s="113"/>
      <c r="I11" s="113"/>
      <c r="J11" s="113"/>
      <c r="K11" s="112">
        <f t="shared" si="0"/>
        <v>103.6</v>
      </c>
    </row>
    <row r="12" spans="2:11" ht="33" customHeight="1">
      <c r="B12" s="277">
        <v>42030</v>
      </c>
      <c r="C12" s="205" t="s">
        <v>113</v>
      </c>
      <c r="D12" s="205" t="s">
        <v>112</v>
      </c>
      <c r="E12" s="278" t="s">
        <v>142</v>
      </c>
      <c r="F12" s="113"/>
      <c r="G12" s="113"/>
      <c r="H12" s="113"/>
      <c r="I12" s="113">
        <v>99.8</v>
      </c>
      <c r="J12" s="113"/>
      <c r="K12" s="112">
        <f t="shared" si="0"/>
        <v>99.8</v>
      </c>
    </row>
    <row r="13" spans="2:11" ht="33" customHeight="1">
      <c r="B13" s="277">
        <v>42058</v>
      </c>
      <c r="C13" s="205" t="s">
        <v>113</v>
      </c>
      <c r="D13" s="205" t="s">
        <v>112</v>
      </c>
      <c r="E13" s="278" t="s">
        <v>142</v>
      </c>
      <c r="F13" s="113"/>
      <c r="G13" s="113"/>
      <c r="H13" s="113"/>
      <c r="I13" s="113">
        <v>102.05</v>
      </c>
      <c r="J13" s="113"/>
      <c r="K13" s="112">
        <f t="shared" si="0"/>
        <v>102.05</v>
      </c>
    </row>
    <row r="14" spans="2:11" ht="48" customHeight="1">
      <c r="B14" s="277">
        <v>41904</v>
      </c>
      <c r="C14" s="205" t="s">
        <v>314</v>
      </c>
      <c r="D14" s="205" t="s">
        <v>111</v>
      </c>
      <c r="E14" s="278" t="s">
        <v>142</v>
      </c>
      <c r="F14" s="113"/>
      <c r="G14" s="113"/>
      <c r="H14" s="113">
        <v>10</v>
      </c>
      <c r="I14" s="113"/>
      <c r="J14" s="113"/>
      <c r="K14" s="112">
        <f t="shared" si="0"/>
        <v>10</v>
      </c>
    </row>
    <row r="15" spans="2:11" ht="12.75">
      <c r="B15" s="322"/>
      <c r="C15" s="337"/>
      <c r="D15" s="337"/>
      <c r="E15" s="338"/>
      <c r="F15" s="123">
        <f aca="true" t="shared" si="1" ref="F15:K15">SUM(F7:F14)</f>
        <v>162.88</v>
      </c>
      <c r="G15" s="123">
        <f t="shared" si="1"/>
        <v>184.75</v>
      </c>
      <c r="H15" s="123">
        <f t="shared" si="1"/>
        <v>10</v>
      </c>
      <c r="I15" s="123">
        <f t="shared" si="1"/>
        <v>201.85</v>
      </c>
      <c r="J15" s="123">
        <f t="shared" si="1"/>
        <v>0</v>
      </c>
      <c r="K15" s="279">
        <f t="shared" si="1"/>
        <v>559.48</v>
      </c>
    </row>
    <row r="16" spans="2:11" ht="13.5" thickBot="1">
      <c r="B16" s="339"/>
      <c r="C16" s="340"/>
      <c r="D16" s="340"/>
      <c r="E16" s="341"/>
      <c r="F16" s="22"/>
      <c r="G16" s="20"/>
      <c r="H16" s="20"/>
      <c r="I16" s="23"/>
      <c r="J16" s="20"/>
      <c r="K16" s="24"/>
    </row>
    <row r="17" ht="12.75">
      <c r="B17" s="15"/>
    </row>
    <row r="18" ht="12.75">
      <c r="B18" s="1" t="s">
        <v>83</v>
      </c>
    </row>
  </sheetData>
  <sheetProtection/>
  <mergeCells count="2">
    <mergeCell ref="F5:I5"/>
    <mergeCell ref="B15:E16"/>
  </mergeCells>
  <conditionalFormatting sqref="K7">
    <cfRule type="expression" priority="12" dxfId="0">
      <formula>MOD(ROW(),2)=1</formula>
    </cfRule>
  </conditionalFormatting>
  <conditionalFormatting sqref="E7">
    <cfRule type="expression" priority="10" dxfId="0">
      <formula>MOD(ROW(),2)=1</formula>
    </cfRule>
  </conditionalFormatting>
  <conditionalFormatting sqref="B7:D7 F7:J7">
    <cfRule type="expression" priority="11" dxfId="0">
      <formula>MOD(ROW(),2)=1</formula>
    </cfRule>
  </conditionalFormatting>
  <conditionalFormatting sqref="K8">
    <cfRule type="expression" priority="9" dxfId="0">
      <formula>MOD(ROW(),2)=1</formula>
    </cfRule>
  </conditionalFormatting>
  <conditionalFormatting sqref="E8">
    <cfRule type="expression" priority="7" dxfId="0">
      <formula>MOD(ROW(),2)=1</formula>
    </cfRule>
  </conditionalFormatting>
  <conditionalFormatting sqref="F8:J8 B8:D8">
    <cfRule type="expression" priority="8" dxfId="0">
      <formula>MOD(ROW(),2)=1</formula>
    </cfRule>
  </conditionalFormatting>
  <conditionalFormatting sqref="K9:K14">
    <cfRule type="expression" priority="3" dxfId="0">
      <formula>MOD(ROW(),2)=1</formula>
    </cfRule>
  </conditionalFormatting>
  <conditionalFormatting sqref="E9:E14">
    <cfRule type="expression" priority="1" dxfId="0">
      <formula>MOD(ROW(),2)=1</formula>
    </cfRule>
  </conditionalFormatting>
  <conditionalFormatting sqref="B9:D14 F9:J14">
    <cfRule type="expression" priority="2" dxfId="0">
      <formula>MOD(ROW(),2)=1</formula>
    </cfRule>
  </conditionalFormatting>
  <dataValidations count="2">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37" r:id="rId1"/>
</worksheet>
</file>

<file path=xl/worksheets/sheet22.xml><?xml version="1.0" encoding="utf-8"?>
<worksheet xmlns="http://schemas.openxmlformats.org/spreadsheetml/2006/main" xmlns:r="http://schemas.openxmlformats.org/officeDocument/2006/relationships">
  <sheetPr>
    <pageSetUpPr fitToPage="1"/>
  </sheetPr>
  <dimension ref="B1:D15"/>
  <sheetViews>
    <sheetView zoomScalePageLayoutView="0" workbookViewId="0" topLeftCell="A4">
      <selection activeCell="F12" sqref="F12"/>
    </sheetView>
  </sheetViews>
  <sheetFormatPr defaultColWidth="9.140625" defaultRowHeight="12.75"/>
  <cols>
    <col min="1" max="1" width="1.28515625" style="1" customWidth="1"/>
    <col min="2" max="2" width="21.140625" style="1" customWidth="1"/>
    <col min="3" max="3" width="37.421875" style="1" customWidth="1"/>
    <col min="4" max="4" width="71.7109375" style="1" customWidth="1"/>
    <col min="5" max="5" width="9.140625" style="1" customWidth="1"/>
    <col min="6" max="6" width="33.421875" style="1" customWidth="1"/>
    <col min="7" max="16384" width="9.140625" style="1" customWidth="1"/>
  </cols>
  <sheetData>
    <row r="1" ht="12.75">
      <c r="B1" s="2" t="s">
        <v>42</v>
      </c>
    </row>
    <row r="2" spans="2:4" ht="12.75">
      <c r="B2" s="3"/>
      <c r="D2" s="38" t="s">
        <v>82</v>
      </c>
    </row>
    <row r="3" spans="2:4" ht="12.75">
      <c r="B3" s="2" t="s">
        <v>84</v>
      </c>
      <c r="C3" s="235" t="str">
        <f>'Price R'!E3</f>
        <v>2014-15</v>
      </c>
      <c r="D3" s="234" t="str">
        <f>CONCATENATE('Price R'!F3,"       ",'Price R'!G3)</f>
        <v>Quarter 4       01 January - 31 March 2015</v>
      </c>
    </row>
    <row r="4" ht="13.5" thickBot="1"/>
    <row r="5" spans="2:4" ht="24.75" customHeight="1">
      <c r="B5" s="224" t="s">
        <v>81</v>
      </c>
      <c r="C5" s="225" t="s">
        <v>143</v>
      </c>
      <c r="D5" s="296" t="s">
        <v>80</v>
      </c>
    </row>
    <row r="6" spans="2:4" ht="38.25" customHeight="1">
      <c r="B6" s="291">
        <v>42025</v>
      </c>
      <c r="C6" s="292" t="s">
        <v>285</v>
      </c>
      <c r="D6" s="268" t="s">
        <v>286</v>
      </c>
    </row>
    <row r="7" spans="2:4" ht="38.25" customHeight="1">
      <c r="B7" s="293">
        <v>42032</v>
      </c>
      <c r="C7" s="290" t="s">
        <v>287</v>
      </c>
      <c r="D7" s="288" t="s">
        <v>288</v>
      </c>
    </row>
    <row r="8" spans="2:4" ht="38.25" customHeight="1">
      <c r="B8" s="293">
        <v>42039</v>
      </c>
      <c r="C8" s="290" t="s">
        <v>289</v>
      </c>
      <c r="D8" s="288" t="s">
        <v>290</v>
      </c>
    </row>
    <row r="9" spans="2:4" ht="38.25" customHeight="1">
      <c r="B9" s="293">
        <v>42051</v>
      </c>
      <c r="C9" s="290" t="s">
        <v>291</v>
      </c>
      <c r="D9" s="288" t="s">
        <v>292</v>
      </c>
    </row>
    <row r="10" spans="2:4" ht="38.25" customHeight="1">
      <c r="B10" s="293">
        <v>42053</v>
      </c>
      <c r="C10" s="290" t="s">
        <v>293</v>
      </c>
      <c r="D10" s="288" t="s">
        <v>294</v>
      </c>
    </row>
    <row r="11" spans="2:4" ht="38.25" customHeight="1">
      <c r="B11" s="293">
        <v>42060</v>
      </c>
      <c r="C11" s="290" t="s">
        <v>295</v>
      </c>
      <c r="D11" s="288" t="s">
        <v>296</v>
      </c>
    </row>
    <row r="12" spans="2:4" ht="38.25" customHeight="1">
      <c r="B12" s="293">
        <v>42060</v>
      </c>
      <c r="C12" s="290" t="s">
        <v>297</v>
      </c>
      <c r="D12" s="288" t="s">
        <v>298</v>
      </c>
    </row>
    <row r="13" spans="2:4" ht="38.25" customHeight="1">
      <c r="B13" s="293">
        <v>42061</v>
      </c>
      <c r="C13" s="290" t="s">
        <v>299</v>
      </c>
      <c r="D13" s="288" t="s">
        <v>300</v>
      </c>
    </row>
    <row r="14" spans="2:4" ht="38.25" customHeight="1">
      <c r="B14" s="293">
        <v>42073</v>
      </c>
      <c r="C14" s="290" t="s">
        <v>301</v>
      </c>
      <c r="D14" s="288" t="s">
        <v>302</v>
      </c>
    </row>
    <row r="15" spans="2:4" ht="38.25" customHeight="1" thickBot="1">
      <c r="B15" s="294">
        <v>42081</v>
      </c>
      <c r="C15" s="295" t="s">
        <v>303</v>
      </c>
      <c r="D15" s="289" t="s">
        <v>304</v>
      </c>
    </row>
  </sheetData>
  <sheetProtection/>
  <printOptions/>
  <pageMargins left="0.75" right="0.75" top="1" bottom="1" header="0.5" footer="0.5"/>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B1:J23"/>
  <sheetViews>
    <sheetView zoomScalePageLayoutView="0" workbookViewId="0" topLeftCell="A1">
      <selection activeCell="A1" sqref="A1"/>
    </sheetView>
  </sheetViews>
  <sheetFormatPr defaultColWidth="9.140625" defaultRowHeight="12.75"/>
  <cols>
    <col min="1" max="2" width="9.140625" style="1" customWidth="1"/>
    <col min="3" max="3" width="34.57421875" style="1" customWidth="1"/>
    <col min="4" max="16384" width="9.140625" style="1" customWidth="1"/>
  </cols>
  <sheetData>
    <row r="1" spans="2:3" ht="15">
      <c r="B1" s="41"/>
      <c r="C1" s="41" t="s">
        <v>15</v>
      </c>
    </row>
    <row r="2" spans="2:3" ht="15" thickBot="1">
      <c r="B2" s="42"/>
      <c r="C2" s="42"/>
    </row>
    <row r="3" spans="2:3" ht="15">
      <c r="B3" s="44" t="s">
        <v>16</v>
      </c>
      <c r="C3" s="45" t="s">
        <v>19</v>
      </c>
    </row>
    <row r="4" spans="2:3" ht="15">
      <c r="B4" s="46" t="s">
        <v>39</v>
      </c>
      <c r="C4" s="47" t="s">
        <v>20</v>
      </c>
    </row>
    <row r="5" spans="2:3" ht="15">
      <c r="B5" s="46" t="s">
        <v>38</v>
      </c>
      <c r="C5" s="47" t="s">
        <v>21</v>
      </c>
    </row>
    <row r="6" spans="2:3" ht="15">
      <c r="B6" s="46" t="s">
        <v>36</v>
      </c>
      <c r="C6" s="47" t="s">
        <v>22</v>
      </c>
    </row>
    <row r="7" spans="2:3" ht="15">
      <c r="B7" s="46" t="s">
        <v>37</v>
      </c>
      <c r="C7" s="47" t="s">
        <v>23</v>
      </c>
    </row>
    <row r="8" spans="2:10" ht="15">
      <c r="B8" s="46" t="s">
        <v>17</v>
      </c>
      <c r="C8" s="47" t="s">
        <v>24</v>
      </c>
      <c r="E8" s="58"/>
      <c r="F8" s="58"/>
      <c r="G8" s="58"/>
      <c r="H8" s="58"/>
      <c r="I8" s="58"/>
      <c r="J8" s="58"/>
    </row>
    <row r="9" spans="2:10" ht="15">
      <c r="B9" s="46" t="s">
        <v>18</v>
      </c>
      <c r="C9" s="47" t="s">
        <v>25</v>
      </c>
      <c r="E9" s="58"/>
      <c r="F9" s="58"/>
      <c r="G9" s="58"/>
      <c r="H9" s="58"/>
      <c r="I9" s="58"/>
      <c r="J9" s="58"/>
    </row>
    <row r="10" spans="2:10" ht="15">
      <c r="B10" s="46" t="s">
        <v>35</v>
      </c>
      <c r="C10" s="47" t="s">
        <v>26</v>
      </c>
      <c r="E10" s="58"/>
      <c r="F10" s="58"/>
      <c r="G10" s="58"/>
      <c r="H10" s="58"/>
      <c r="I10" s="58"/>
      <c r="J10" s="58"/>
    </row>
    <row r="11" spans="2:10" ht="15">
      <c r="B11" s="46" t="s">
        <v>30</v>
      </c>
      <c r="C11" s="47" t="s">
        <v>27</v>
      </c>
      <c r="E11" s="58"/>
      <c r="F11" s="58"/>
      <c r="G11" s="58"/>
      <c r="H11" s="58"/>
      <c r="I11" s="58"/>
      <c r="J11" s="58"/>
    </row>
    <row r="12" spans="2:10" ht="15">
      <c r="B12" s="46" t="s">
        <v>40</v>
      </c>
      <c r="C12" s="47" t="s">
        <v>31</v>
      </c>
      <c r="E12" s="58"/>
      <c r="F12" s="58"/>
      <c r="G12" s="58"/>
      <c r="H12" s="58"/>
      <c r="I12" s="58"/>
      <c r="J12" s="58"/>
    </row>
    <row r="13" spans="2:10" ht="15">
      <c r="B13" s="46" t="s">
        <v>41</v>
      </c>
      <c r="C13" s="47" t="s">
        <v>28</v>
      </c>
      <c r="E13" s="58"/>
      <c r="F13" s="58"/>
      <c r="G13" s="58"/>
      <c r="H13" s="58"/>
      <c r="I13" s="58"/>
      <c r="J13" s="58"/>
    </row>
    <row r="14" spans="2:10" ht="15">
      <c r="B14" s="46" t="s">
        <v>34</v>
      </c>
      <c r="C14" s="47" t="s">
        <v>29</v>
      </c>
      <c r="E14" s="58"/>
      <c r="F14" s="58"/>
      <c r="G14" s="58"/>
      <c r="H14" s="58"/>
      <c r="I14" s="58"/>
      <c r="J14" s="58"/>
    </row>
    <row r="15" spans="2:10" ht="15">
      <c r="B15" s="46" t="s">
        <v>33</v>
      </c>
      <c r="C15" s="47" t="s">
        <v>32</v>
      </c>
      <c r="E15" s="58"/>
      <c r="F15" s="58"/>
      <c r="G15" s="58"/>
      <c r="H15" s="58"/>
      <c r="I15" s="58"/>
      <c r="J15" s="58"/>
    </row>
    <row r="16" spans="2:10" ht="15.75" thickBot="1">
      <c r="B16" s="48"/>
      <c r="C16" s="49"/>
      <c r="E16" s="58"/>
      <c r="F16" s="58"/>
      <c r="G16" s="58"/>
      <c r="H16" s="58"/>
      <c r="I16" s="58"/>
      <c r="J16" s="58"/>
    </row>
    <row r="17" spans="2:10" ht="12.75">
      <c r="B17" s="43"/>
      <c r="C17" s="43"/>
      <c r="E17" s="58"/>
      <c r="F17" s="58"/>
      <c r="G17" s="58"/>
      <c r="H17" s="58"/>
      <c r="I17" s="58"/>
      <c r="J17" s="58"/>
    </row>
    <row r="18" spans="5:10" ht="12.75">
      <c r="E18" s="58"/>
      <c r="F18" s="58"/>
      <c r="G18" s="58"/>
      <c r="H18" s="58"/>
      <c r="I18" s="58"/>
      <c r="J18" s="58"/>
    </row>
    <row r="19" spans="5:10" ht="12.75">
      <c r="E19" s="58"/>
      <c r="F19" s="58"/>
      <c r="G19" s="58"/>
      <c r="H19" s="58"/>
      <c r="I19" s="58"/>
      <c r="J19" s="58"/>
    </row>
    <row r="20" spans="5:10" ht="12.75">
      <c r="E20" s="58"/>
      <c r="F20" s="58"/>
      <c r="G20" s="58"/>
      <c r="H20" s="58"/>
      <c r="I20" s="58"/>
      <c r="J20" s="58"/>
    </row>
    <row r="21" spans="5:10" ht="12.75">
      <c r="E21" s="58"/>
      <c r="F21" s="58"/>
      <c r="G21" s="58"/>
      <c r="H21" s="58"/>
      <c r="I21" s="58"/>
      <c r="J21" s="58"/>
    </row>
    <row r="22" spans="5:10" ht="12.75">
      <c r="E22" s="58"/>
      <c r="F22" s="58"/>
      <c r="G22" s="58"/>
      <c r="H22" s="58"/>
      <c r="I22" s="58"/>
      <c r="J22" s="58"/>
    </row>
    <row r="23" spans="5:10" ht="12.75">
      <c r="E23" s="58"/>
      <c r="F23" s="58"/>
      <c r="G23" s="58"/>
      <c r="H23" s="58"/>
      <c r="I23" s="58"/>
      <c r="J23" s="58"/>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L15"/>
  <sheetViews>
    <sheetView zoomScalePageLayoutView="0" workbookViewId="0" topLeftCell="A1">
      <selection activeCell="A1" sqref="A1"/>
    </sheetView>
  </sheetViews>
  <sheetFormatPr defaultColWidth="9.140625" defaultRowHeight="12.75"/>
  <cols>
    <col min="1" max="1" width="1.1484375" style="1" customWidth="1"/>
    <col min="2" max="2" width="13.28125" style="90" customWidth="1"/>
    <col min="3" max="3" width="18.140625" style="92" customWidth="1"/>
    <col min="4" max="4" width="15.57421875" style="92" customWidth="1"/>
    <col min="5" max="5" width="59.7109375" style="1" customWidth="1"/>
    <col min="6" max="8" width="11.57421875" style="1" customWidth="1"/>
    <col min="9" max="10" width="11.421875" style="1" customWidth="1"/>
    <col min="11" max="11" width="10.140625" style="1" customWidth="1"/>
    <col min="12" max="13" width="9.140625" style="1" customWidth="1"/>
    <col min="14" max="14" width="10.140625" style="1" bestFit="1" customWidth="1"/>
    <col min="15" max="15" width="32.140625" style="1" bestFit="1" customWidth="1"/>
    <col min="16" max="16" width="81.140625" style="1" bestFit="1" customWidth="1"/>
    <col min="17" max="17" width="5.57421875" style="1" bestFit="1" customWidth="1"/>
    <col min="18" max="18" width="9.140625" style="1" bestFit="1" customWidth="1"/>
    <col min="19" max="19" width="9.00390625" style="1" bestFit="1" customWidth="1"/>
    <col min="20" max="20" width="8.00390625" style="1" bestFit="1" customWidth="1"/>
    <col min="21" max="21" width="14.8515625" style="1" bestFit="1" customWidth="1"/>
    <col min="22" max="22" width="9.140625" style="1" bestFit="1" customWidth="1"/>
    <col min="23" max="16384" width="9.140625" style="1" customWidth="1"/>
  </cols>
  <sheetData>
    <row r="1" ht="12.75">
      <c r="B1" s="130" t="s">
        <v>42</v>
      </c>
    </row>
    <row r="2" spans="2:7" ht="12.75">
      <c r="B2" s="238" t="s">
        <v>43</v>
      </c>
      <c r="E2" s="38" t="s">
        <v>92</v>
      </c>
      <c r="F2" s="39" t="s">
        <v>56</v>
      </c>
      <c r="G2" s="40"/>
    </row>
    <row r="3" spans="2:7" ht="12.75">
      <c r="B3" s="130" t="s">
        <v>44</v>
      </c>
      <c r="E3" s="3" t="s">
        <v>144</v>
      </c>
      <c r="F3" s="3" t="s">
        <v>158</v>
      </c>
      <c r="G3" s="3" t="s">
        <v>159</v>
      </c>
    </row>
    <row r="4" ht="13.5" thickBot="1"/>
    <row r="5" spans="2:11" ht="38.25">
      <c r="B5" s="26" t="s">
        <v>45</v>
      </c>
      <c r="C5" s="25" t="s">
        <v>108</v>
      </c>
      <c r="D5" s="212" t="s">
        <v>109</v>
      </c>
      <c r="E5" s="10" t="s">
        <v>47</v>
      </c>
      <c r="F5" s="298" t="s">
        <v>51</v>
      </c>
      <c r="G5" s="299"/>
      <c r="H5" s="299"/>
      <c r="I5" s="300"/>
      <c r="J5" s="225" t="s">
        <v>50</v>
      </c>
      <c r="K5" s="262" t="s">
        <v>54</v>
      </c>
    </row>
    <row r="6" spans="2:11" s="4" customFormat="1" ht="38.25">
      <c r="B6" s="129"/>
      <c r="C6" s="93"/>
      <c r="D6" s="93"/>
      <c r="E6" s="6"/>
      <c r="F6" s="7" t="s">
        <v>48</v>
      </c>
      <c r="G6" s="9" t="s">
        <v>49</v>
      </c>
      <c r="H6" s="9" t="s">
        <v>90</v>
      </c>
      <c r="I6" s="8" t="s">
        <v>0</v>
      </c>
      <c r="J6" s="228" t="s">
        <v>52</v>
      </c>
      <c r="K6" s="31" t="s">
        <v>55</v>
      </c>
    </row>
    <row r="7" spans="2:11" s="285" customFormat="1" ht="28.5" customHeight="1">
      <c r="B7" s="269">
        <v>41978</v>
      </c>
      <c r="C7" s="270" t="s">
        <v>153</v>
      </c>
      <c r="D7" s="270" t="s">
        <v>110</v>
      </c>
      <c r="E7" s="286" t="s">
        <v>254</v>
      </c>
      <c r="F7" s="113"/>
      <c r="G7" s="113">
        <v>105.83</v>
      </c>
      <c r="H7" s="113"/>
      <c r="I7" s="113"/>
      <c r="J7" s="113"/>
      <c r="K7" s="271">
        <f>SUM(F7:J7)</f>
        <v>105.83</v>
      </c>
    </row>
    <row r="8" spans="2:11" s="285" customFormat="1" ht="28.5" customHeight="1">
      <c r="B8" s="167">
        <v>41947</v>
      </c>
      <c r="C8" s="197" t="s">
        <v>154</v>
      </c>
      <c r="D8" s="197" t="s">
        <v>245</v>
      </c>
      <c r="E8" s="287" t="s">
        <v>255</v>
      </c>
      <c r="F8" s="113"/>
      <c r="G8" s="113"/>
      <c r="H8" s="113"/>
      <c r="I8" s="113">
        <v>130.68</v>
      </c>
      <c r="J8" s="113"/>
      <c r="K8" s="112">
        <f>SUM(F8:J8)</f>
        <v>130.68</v>
      </c>
    </row>
    <row r="9" spans="1:12" ht="12.75">
      <c r="A9" s="199"/>
      <c r="B9" s="301"/>
      <c r="C9" s="302"/>
      <c r="D9" s="302"/>
      <c r="E9" s="303"/>
      <c r="F9" s="124">
        <f aca="true" t="shared" si="0" ref="F9:K9">SUM(F7:F8)</f>
        <v>0</v>
      </c>
      <c r="G9" s="124">
        <f t="shared" si="0"/>
        <v>105.83</v>
      </c>
      <c r="H9" s="124">
        <f t="shared" si="0"/>
        <v>0</v>
      </c>
      <c r="I9" s="124">
        <f t="shared" si="0"/>
        <v>130.68</v>
      </c>
      <c r="J9" s="124">
        <f t="shared" si="0"/>
        <v>0</v>
      </c>
      <c r="K9" s="180">
        <f t="shared" si="0"/>
        <v>236.51</v>
      </c>
      <c r="L9" s="199"/>
    </row>
    <row r="10" spans="2:11" ht="13.5" thickBot="1">
      <c r="B10" s="304"/>
      <c r="C10" s="305"/>
      <c r="D10" s="305"/>
      <c r="E10" s="306"/>
      <c r="F10" s="22"/>
      <c r="G10" s="20"/>
      <c r="H10" s="20"/>
      <c r="I10" s="23"/>
      <c r="J10" s="20"/>
      <c r="K10" s="156"/>
    </row>
    <row r="11" spans="1:12" ht="12.75">
      <c r="A11" s="199"/>
      <c r="L11" s="199"/>
    </row>
    <row r="12" ht="12.75">
      <c r="B12" s="1" t="s">
        <v>83</v>
      </c>
    </row>
    <row r="13" spans="1:12" ht="12.75">
      <c r="A13" s="199"/>
      <c r="L13" s="199"/>
    </row>
    <row r="14" ht="29.25" customHeight="1"/>
    <row r="15" spans="1:12" ht="12.75">
      <c r="A15" s="199"/>
      <c r="L15" s="199"/>
    </row>
  </sheetData>
  <sheetProtection/>
  <mergeCells count="2">
    <mergeCell ref="F5:I5"/>
    <mergeCell ref="B9:E10"/>
  </mergeCells>
  <conditionalFormatting sqref="A9:A10 K7:K8">
    <cfRule type="expression" priority="22" dxfId="0">
      <formula>MOD(ROW(),2)=1</formula>
    </cfRule>
  </conditionalFormatting>
  <conditionalFormatting sqref="B7:D7">
    <cfRule type="expression" priority="7" dxfId="0">
      <formula>MOD(ROW(),2)=1</formula>
    </cfRule>
  </conditionalFormatting>
  <conditionalFormatting sqref="B8:D8">
    <cfRule type="expression" priority="6" dxfId="0">
      <formula>MOD(ROW(),2)=1</formula>
    </cfRule>
  </conditionalFormatting>
  <conditionalFormatting sqref="E7">
    <cfRule type="expression" priority="5" dxfId="0">
      <formula>MOD(ROW(),2)=1</formula>
    </cfRule>
  </conditionalFormatting>
  <conditionalFormatting sqref="E8">
    <cfRule type="expression" priority="4" dxfId="0">
      <formula>MOD(ROW(),2)=1</formula>
    </cfRule>
  </conditionalFormatting>
  <conditionalFormatting sqref="F8:J8">
    <cfRule type="expression" priority="1" dxfId="0">
      <formula>MOD(ROW(),2)=1</formula>
    </cfRule>
  </conditionalFormatting>
  <conditionalFormatting sqref="F7:J7">
    <cfRule type="expression" priority="2"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61" bottom="0.54" header="0.5" footer="0.5"/>
  <pageSetup fitToHeight="1"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1:N64"/>
  <sheetViews>
    <sheetView showGridLines="0" zoomScalePageLayoutView="0" workbookViewId="0" topLeftCell="A1">
      <selection activeCell="A1" sqref="A1"/>
    </sheetView>
  </sheetViews>
  <sheetFormatPr defaultColWidth="9.140625" defaultRowHeight="12.75"/>
  <cols>
    <col min="1" max="1" width="1.421875" style="236" customWidth="1"/>
    <col min="2" max="2" width="11.140625" style="236" customWidth="1"/>
    <col min="3" max="3" width="20.00390625" style="236" customWidth="1"/>
    <col min="4" max="4" width="17.140625" style="236" customWidth="1"/>
    <col min="5" max="5" width="56.140625" style="236" customWidth="1"/>
    <col min="6" max="8" width="11.8515625" style="236" customWidth="1"/>
    <col min="9" max="9" width="11.7109375" style="236" customWidth="1"/>
    <col min="10" max="11" width="11.57421875" style="236" customWidth="1"/>
    <col min="12" max="16384" width="9.140625" style="236" customWidth="1"/>
  </cols>
  <sheetData>
    <row r="1" spans="2:14" ht="12.75">
      <c r="B1" s="307" t="s">
        <v>42</v>
      </c>
      <c r="C1" s="308"/>
      <c r="D1" s="308"/>
      <c r="E1" s="308"/>
      <c r="M1" s="237"/>
      <c r="N1" s="237"/>
    </row>
    <row r="2" spans="2:14" ht="12.75">
      <c r="B2" s="238" t="s">
        <v>43</v>
      </c>
      <c r="E2" s="239" t="s">
        <v>106</v>
      </c>
      <c r="F2" s="240" t="s">
        <v>103</v>
      </c>
      <c r="G2" s="241"/>
      <c r="M2" s="237"/>
      <c r="N2" s="237"/>
    </row>
    <row r="3" spans="2:14" ht="12.75">
      <c r="B3" s="307" t="s">
        <v>44</v>
      </c>
      <c r="C3" s="308"/>
      <c r="D3" s="259"/>
      <c r="E3" s="238" t="str">
        <f>'Price R'!E3</f>
        <v>2014-15</v>
      </c>
      <c r="F3" s="238" t="str">
        <f>'Price R'!F3</f>
        <v>Quarter 4</v>
      </c>
      <c r="G3" s="238" t="str">
        <f>'Price R'!G3</f>
        <v>01 January - 31 March 2015</v>
      </c>
      <c r="M3" s="237"/>
      <c r="N3" s="237"/>
    </row>
    <row r="4" spans="13:14" ht="13.5" thickBot="1">
      <c r="M4" s="237"/>
      <c r="N4" s="237"/>
    </row>
    <row r="5" spans="2:14" ht="25.5">
      <c r="B5" s="242" t="s">
        <v>45</v>
      </c>
      <c r="C5" s="25" t="s">
        <v>108</v>
      </c>
      <c r="D5" s="212" t="s">
        <v>109</v>
      </c>
      <c r="E5" s="243" t="s">
        <v>47</v>
      </c>
      <c r="F5" s="309" t="s">
        <v>51</v>
      </c>
      <c r="G5" s="310"/>
      <c r="H5" s="310"/>
      <c r="I5" s="311"/>
      <c r="J5" s="225" t="s">
        <v>50</v>
      </c>
      <c r="K5" s="262" t="s">
        <v>54</v>
      </c>
      <c r="M5" s="237"/>
      <c r="N5" s="237"/>
    </row>
    <row r="6" spans="1:14" s="244" customFormat="1" ht="38.25">
      <c r="A6" s="236"/>
      <c r="B6" s="245"/>
      <c r="C6" s="93"/>
      <c r="D6" s="93"/>
      <c r="E6" s="246"/>
      <c r="F6" s="247" t="s">
        <v>48</v>
      </c>
      <c r="G6" s="248" t="s">
        <v>49</v>
      </c>
      <c r="H6" s="248" t="s">
        <v>90</v>
      </c>
      <c r="I6" s="249" t="s">
        <v>1</v>
      </c>
      <c r="J6" s="228" t="s">
        <v>52</v>
      </c>
      <c r="K6" s="31" t="s">
        <v>55</v>
      </c>
      <c r="M6" s="250"/>
      <c r="N6" s="250"/>
    </row>
    <row r="7" spans="1:14" s="251" customFormat="1" ht="27" customHeight="1">
      <c r="A7" s="236"/>
      <c r="B7" s="277">
        <v>42009</v>
      </c>
      <c r="C7" s="205" t="s">
        <v>188</v>
      </c>
      <c r="D7" s="205" t="s">
        <v>110</v>
      </c>
      <c r="E7" s="278" t="s">
        <v>209</v>
      </c>
      <c r="F7" s="113"/>
      <c r="G7" s="113">
        <v>4.6</v>
      </c>
      <c r="H7" s="113"/>
      <c r="I7" s="113"/>
      <c r="J7" s="113"/>
      <c r="K7" s="112">
        <f aca="true" t="shared" si="0" ref="K7:K53">SUM(F7:J7)</f>
        <v>4.6</v>
      </c>
      <c r="M7" s="252"/>
      <c r="N7" s="253"/>
    </row>
    <row r="8" spans="1:14" s="251" customFormat="1" ht="27" customHeight="1">
      <c r="A8" s="236"/>
      <c r="B8" s="277">
        <v>42010</v>
      </c>
      <c r="C8" s="205" t="s">
        <v>189</v>
      </c>
      <c r="D8" s="205" t="s">
        <v>111</v>
      </c>
      <c r="E8" s="278" t="s">
        <v>210</v>
      </c>
      <c r="F8" s="113"/>
      <c r="G8" s="113">
        <v>2.3</v>
      </c>
      <c r="H8" s="113"/>
      <c r="I8" s="113"/>
      <c r="J8" s="113"/>
      <c r="K8" s="112">
        <f t="shared" si="0"/>
        <v>2.3</v>
      </c>
      <c r="M8" s="252"/>
      <c r="N8" s="253"/>
    </row>
    <row r="9" spans="1:14" s="251" customFormat="1" ht="27" customHeight="1">
      <c r="A9" s="236"/>
      <c r="B9" s="277">
        <v>42010</v>
      </c>
      <c r="C9" s="205" t="s">
        <v>190</v>
      </c>
      <c r="D9" s="205" t="s">
        <v>111</v>
      </c>
      <c r="E9" s="278" t="s">
        <v>211</v>
      </c>
      <c r="F9" s="113"/>
      <c r="G9" s="113">
        <v>2.3</v>
      </c>
      <c r="H9" s="113"/>
      <c r="I9" s="113"/>
      <c r="J9" s="113"/>
      <c r="K9" s="112">
        <f t="shared" si="0"/>
        <v>2.3</v>
      </c>
      <c r="M9" s="252"/>
      <c r="N9" s="253"/>
    </row>
    <row r="10" spans="1:14" s="251" customFormat="1" ht="27" customHeight="1">
      <c r="A10" s="236"/>
      <c r="B10" s="277">
        <v>42011</v>
      </c>
      <c r="C10" s="205" t="s">
        <v>191</v>
      </c>
      <c r="D10" s="205" t="s">
        <v>111</v>
      </c>
      <c r="E10" s="278" t="s">
        <v>212</v>
      </c>
      <c r="F10" s="113"/>
      <c r="G10" s="113">
        <v>2.3</v>
      </c>
      <c r="H10" s="113"/>
      <c r="I10" s="113"/>
      <c r="J10" s="113"/>
      <c r="K10" s="112">
        <f t="shared" si="0"/>
        <v>2.3</v>
      </c>
      <c r="M10" s="252"/>
      <c r="N10" s="253"/>
    </row>
    <row r="11" spans="1:14" s="251" customFormat="1" ht="27" customHeight="1">
      <c r="A11" s="236"/>
      <c r="B11" s="277">
        <v>42011</v>
      </c>
      <c r="C11" s="205" t="s">
        <v>192</v>
      </c>
      <c r="D11" s="205" t="s">
        <v>110</v>
      </c>
      <c r="E11" s="278" t="s">
        <v>209</v>
      </c>
      <c r="F11" s="113"/>
      <c r="G11" s="113">
        <v>4.6</v>
      </c>
      <c r="H11" s="113"/>
      <c r="I11" s="113"/>
      <c r="J11" s="113"/>
      <c r="K11" s="112">
        <f t="shared" si="0"/>
        <v>4.6</v>
      </c>
      <c r="M11" s="252"/>
      <c r="N11" s="253"/>
    </row>
    <row r="12" spans="1:14" s="251" customFormat="1" ht="27" customHeight="1">
      <c r="A12" s="236"/>
      <c r="B12" s="277">
        <v>42012</v>
      </c>
      <c r="C12" s="205" t="s">
        <v>193</v>
      </c>
      <c r="D12" s="205" t="s">
        <v>111</v>
      </c>
      <c r="E12" s="278" t="s">
        <v>213</v>
      </c>
      <c r="F12" s="113"/>
      <c r="G12" s="113">
        <v>2.3</v>
      </c>
      <c r="H12" s="113"/>
      <c r="I12" s="113"/>
      <c r="J12" s="113"/>
      <c r="K12" s="112">
        <f t="shared" si="0"/>
        <v>2.3</v>
      </c>
      <c r="M12" s="252"/>
      <c r="N12" s="253"/>
    </row>
    <row r="13" spans="1:14" s="251" customFormat="1" ht="27" customHeight="1">
      <c r="A13" s="236"/>
      <c r="B13" s="277">
        <v>42012</v>
      </c>
      <c r="C13" s="205" t="s">
        <v>192</v>
      </c>
      <c r="D13" s="205" t="s">
        <v>110</v>
      </c>
      <c r="E13" s="278" t="s">
        <v>209</v>
      </c>
      <c r="F13" s="113"/>
      <c r="G13" s="113">
        <v>4.6</v>
      </c>
      <c r="H13" s="113"/>
      <c r="I13" s="113"/>
      <c r="J13" s="113"/>
      <c r="K13" s="112">
        <f t="shared" si="0"/>
        <v>4.6</v>
      </c>
      <c r="M13" s="252"/>
      <c r="N13" s="253"/>
    </row>
    <row r="14" spans="1:14" s="251" customFormat="1" ht="27" customHeight="1">
      <c r="A14" s="236"/>
      <c r="B14" s="277">
        <v>42013</v>
      </c>
      <c r="C14" s="205" t="s">
        <v>188</v>
      </c>
      <c r="D14" s="205" t="s">
        <v>111</v>
      </c>
      <c r="E14" s="278" t="s">
        <v>209</v>
      </c>
      <c r="F14" s="113"/>
      <c r="G14" s="113">
        <v>2.3</v>
      </c>
      <c r="H14" s="113"/>
      <c r="I14" s="113"/>
      <c r="J14" s="113"/>
      <c r="K14" s="112">
        <f t="shared" si="0"/>
        <v>2.3</v>
      </c>
      <c r="M14" s="252"/>
      <c r="N14" s="253"/>
    </row>
    <row r="15" spans="1:14" s="251" customFormat="1" ht="27" customHeight="1">
      <c r="A15" s="236"/>
      <c r="B15" s="277">
        <v>42017</v>
      </c>
      <c r="C15" s="205" t="s">
        <v>194</v>
      </c>
      <c r="D15" s="282" t="s">
        <v>111</v>
      </c>
      <c r="E15" s="278" t="s">
        <v>214</v>
      </c>
      <c r="F15" s="113"/>
      <c r="G15" s="113">
        <v>2.3</v>
      </c>
      <c r="H15" s="113"/>
      <c r="I15" s="113"/>
      <c r="J15" s="113"/>
      <c r="K15" s="112">
        <f t="shared" si="0"/>
        <v>2.3</v>
      </c>
      <c r="M15" s="252"/>
      <c r="N15" s="253"/>
    </row>
    <row r="16" spans="1:14" s="251" customFormat="1" ht="27" customHeight="1">
      <c r="A16" s="236"/>
      <c r="B16" s="277">
        <v>42017</v>
      </c>
      <c r="C16" s="205" t="s">
        <v>191</v>
      </c>
      <c r="D16" s="282" t="s">
        <v>111</v>
      </c>
      <c r="E16" s="278" t="s">
        <v>215</v>
      </c>
      <c r="F16" s="113"/>
      <c r="G16" s="113">
        <v>2.3</v>
      </c>
      <c r="H16" s="113"/>
      <c r="I16" s="113"/>
      <c r="J16" s="113"/>
      <c r="K16" s="112">
        <f t="shared" si="0"/>
        <v>2.3</v>
      </c>
      <c r="M16" s="252"/>
      <c r="N16" s="253"/>
    </row>
    <row r="17" spans="1:14" s="251" customFormat="1" ht="27" customHeight="1">
      <c r="A17" s="236"/>
      <c r="B17" s="277">
        <v>42018</v>
      </c>
      <c r="C17" s="205" t="s">
        <v>193</v>
      </c>
      <c r="D17" s="282" t="s">
        <v>111</v>
      </c>
      <c r="E17" s="278" t="s">
        <v>215</v>
      </c>
      <c r="F17" s="113"/>
      <c r="G17" s="113">
        <v>2.3</v>
      </c>
      <c r="H17" s="113"/>
      <c r="I17" s="113"/>
      <c r="J17" s="113"/>
      <c r="K17" s="112">
        <f t="shared" si="0"/>
        <v>2.3</v>
      </c>
      <c r="M17" s="252"/>
      <c r="N17" s="253"/>
    </row>
    <row r="18" spans="1:14" s="251" customFormat="1" ht="27" customHeight="1">
      <c r="A18" s="236"/>
      <c r="B18" s="277">
        <v>42018</v>
      </c>
      <c r="C18" s="205" t="s">
        <v>195</v>
      </c>
      <c r="D18" s="282" t="s">
        <v>111</v>
      </c>
      <c r="E18" s="278" t="s">
        <v>216</v>
      </c>
      <c r="F18" s="113"/>
      <c r="G18" s="113">
        <v>2.3</v>
      </c>
      <c r="H18" s="113"/>
      <c r="I18" s="113"/>
      <c r="J18" s="113"/>
      <c r="K18" s="112">
        <f t="shared" si="0"/>
        <v>2.3</v>
      </c>
      <c r="M18" s="252"/>
      <c r="N18" s="253"/>
    </row>
    <row r="19" spans="1:14" s="251" customFormat="1" ht="27" customHeight="1">
      <c r="A19" s="236"/>
      <c r="B19" s="277">
        <v>42023</v>
      </c>
      <c r="C19" s="205" t="s">
        <v>192</v>
      </c>
      <c r="D19" s="282" t="s">
        <v>110</v>
      </c>
      <c r="E19" s="278" t="s">
        <v>209</v>
      </c>
      <c r="F19" s="113"/>
      <c r="G19" s="113">
        <v>4.6</v>
      </c>
      <c r="H19" s="113"/>
      <c r="I19" s="113"/>
      <c r="J19" s="113"/>
      <c r="K19" s="112">
        <f t="shared" si="0"/>
        <v>4.6</v>
      </c>
      <c r="M19" s="252"/>
      <c r="N19" s="253"/>
    </row>
    <row r="20" spans="1:14" s="251" customFormat="1" ht="27" customHeight="1">
      <c r="A20" s="236"/>
      <c r="B20" s="277">
        <v>42024</v>
      </c>
      <c r="C20" s="205" t="s">
        <v>188</v>
      </c>
      <c r="D20" s="282" t="s">
        <v>111</v>
      </c>
      <c r="E20" s="278" t="s">
        <v>209</v>
      </c>
      <c r="F20" s="113"/>
      <c r="G20" s="113">
        <v>2.3</v>
      </c>
      <c r="H20" s="113"/>
      <c r="I20" s="113"/>
      <c r="J20" s="113"/>
      <c r="K20" s="112">
        <f t="shared" si="0"/>
        <v>2.3</v>
      </c>
      <c r="M20" s="252"/>
      <c r="N20" s="253"/>
    </row>
    <row r="21" spans="1:14" s="251" customFormat="1" ht="27" customHeight="1">
      <c r="A21" s="236"/>
      <c r="B21" s="277">
        <v>42024</v>
      </c>
      <c r="C21" s="205" t="s">
        <v>192</v>
      </c>
      <c r="D21" s="282" t="s">
        <v>111</v>
      </c>
      <c r="E21" s="278" t="s">
        <v>209</v>
      </c>
      <c r="F21" s="113"/>
      <c r="G21" s="113">
        <v>2.3</v>
      </c>
      <c r="H21" s="113"/>
      <c r="I21" s="113"/>
      <c r="J21" s="113"/>
      <c r="K21" s="112">
        <f t="shared" si="0"/>
        <v>2.3</v>
      </c>
      <c r="M21" s="252"/>
      <c r="N21" s="253"/>
    </row>
    <row r="22" spans="1:14" s="251" customFormat="1" ht="27" customHeight="1">
      <c r="A22" s="236"/>
      <c r="B22" s="277">
        <v>42025</v>
      </c>
      <c r="C22" s="205" t="s">
        <v>192</v>
      </c>
      <c r="D22" s="282" t="s">
        <v>111</v>
      </c>
      <c r="E22" s="278" t="s">
        <v>216</v>
      </c>
      <c r="F22" s="113"/>
      <c r="G22" s="113">
        <v>2.3</v>
      </c>
      <c r="H22" s="113"/>
      <c r="I22" s="113"/>
      <c r="J22" s="113"/>
      <c r="K22" s="112">
        <f t="shared" si="0"/>
        <v>2.3</v>
      </c>
      <c r="M22" s="252"/>
      <c r="N22" s="253"/>
    </row>
    <row r="23" spans="1:14" s="251" customFormat="1" ht="27" customHeight="1">
      <c r="A23" s="236"/>
      <c r="B23" s="277">
        <v>42026</v>
      </c>
      <c r="C23" s="205" t="s">
        <v>196</v>
      </c>
      <c r="D23" s="282" t="s">
        <v>110</v>
      </c>
      <c r="E23" s="278" t="s">
        <v>217</v>
      </c>
      <c r="F23" s="113"/>
      <c r="G23" s="113">
        <v>4.6</v>
      </c>
      <c r="H23" s="113"/>
      <c r="I23" s="113"/>
      <c r="J23" s="113"/>
      <c r="K23" s="112">
        <f t="shared" si="0"/>
        <v>4.6</v>
      </c>
      <c r="M23" s="252"/>
      <c r="N23" s="253"/>
    </row>
    <row r="24" spans="2:14" ht="27" customHeight="1">
      <c r="B24" s="277">
        <v>42027</v>
      </c>
      <c r="C24" s="205" t="s">
        <v>190</v>
      </c>
      <c r="D24" s="282" t="s">
        <v>111</v>
      </c>
      <c r="E24" s="278" t="s">
        <v>211</v>
      </c>
      <c r="F24" s="113"/>
      <c r="G24" s="113">
        <v>2.3</v>
      </c>
      <c r="H24" s="113"/>
      <c r="I24" s="113"/>
      <c r="J24" s="113"/>
      <c r="K24" s="112">
        <f t="shared" si="0"/>
        <v>2.3</v>
      </c>
      <c r="M24" s="237"/>
      <c r="N24" s="237"/>
    </row>
    <row r="25" spans="1:14" s="251" customFormat="1" ht="27" customHeight="1">
      <c r="A25" s="236"/>
      <c r="B25" s="277">
        <v>42030</v>
      </c>
      <c r="C25" s="205" t="s">
        <v>188</v>
      </c>
      <c r="D25" s="282" t="s">
        <v>111</v>
      </c>
      <c r="E25" s="278" t="s">
        <v>209</v>
      </c>
      <c r="F25" s="113"/>
      <c r="G25" s="113">
        <v>2.3</v>
      </c>
      <c r="H25" s="113"/>
      <c r="I25" s="113"/>
      <c r="J25" s="113"/>
      <c r="K25" s="112">
        <f>SUM(F25:J25)</f>
        <v>2.3</v>
      </c>
      <c r="M25" s="252"/>
      <c r="N25" s="253"/>
    </row>
    <row r="26" spans="2:14" ht="27" customHeight="1">
      <c r="B26" s="277">
        <v>42031</v>
      </c>
      <c r="C26" s="205" t="s">
        <v>185</v>
      </c>
      <c r="D26" s="282" t="s">
        <v>110</v>
      </c>
      <c r="E26" s="278" t="s">
        <v>230</v>
      </c>
      <c r="F26" s="113"/>
      <c r="G26" s="113">
        <v>100.15</v>
      </c>
      <c r="H26" s="113"/>
      <c r="I26" s="113"/>
      <c r="J26" s="113"/>
      <c r="K26" s="112">
        <f t="shared" si="0"/>
        <v>100.15</v>
      </c>
      <c r="M26" s="237"/>
      <c r="N26" s="237"/>
    </row>
    <row r="27" spans="2:14" ht="27" customHeight="1">
      <c r="B27" s="277">
        <v>42031</v>
      </c>
      <c r="C27" s="205" t="s">
        <v>197</v>
      </c>
      <c r="D27" s="282" t="s">
        <v>111</v>
      </c>
      <c r="E27" s="278" t="s">
        <v>198</v>
      </c>
      <c r="F27" s="113"/>
      <c r="G27" s="113">
        <v>2.3</v>
      </c>
      <c r="H27" s="113"/>
      <c r="I27" s="113"/>
      <c r="J27" s="113"/>
      <c r="K27" s="112">
        <f t="shared" si="0"/>
        <v>2.3</v>
      </c>
      <c r="M27" s="237"/>
      <c r="N27" s="237"/>
    </row>
    <row r="28" spans="1:14" s="251" customFormat="1" ht="27" customHeight="1">
      <c r="A28" s="236"/>
      <c r="B28" s="277">
        <v>42033</v>
      </c>
      <c r="C28" s="205" t="s">
        <v>193</v>
      </c>
      <c r="D28" s="282" t="s">
        <v>111</v>
      </c>
      <c r="E28" s="278" t="s">
        <v>213</v>
      </c>
      <c r="F28" s="113"/>
      <c r="G28" s="113">
        <v>2.3</v>
      </c>
      <c r="H28" s="113"/>
      <c r="I28" s="113"/>
      <c r="J28" s="113"/>
      <c r="K28" s="112">
        <f>SUM(F28:J28)</f>
        <v>2.3</v>
      </c>
      <c r="M28" s="252"/>
      <c r="N28" s="253"/>
    </row>
    <row r="29" spans="2:14" ht="27" customHeight="1">
      <c r="B29" s="277">
        <v>42033</v>
      </c>
      <c r="C29" s="205" t="s">
        <v>199</v>
      </c>
      <c r="D29" s="282" t="s">
        <v>200</v>
      </c>
      <c r="E29" s="278" t="s">
        <v>218</v>
      </c>
      <c r="F29" s="113"/>
      <c r="G29" s="113">
        <v>2.3</v>
      </c>
      <c r="H29" s="113"/>
      <c r="I29" s="113"/>
      <c r="J29" s="113"/>
      <c r="K29" s="112">
        <f>SUM(F29:J29)</f>
        <v>2.3</v>
      </c>
      <c r="M29" s="237"/>
      <c r="N29" s="237"/>
    </row>
    <row r="30" spans="1:14" s="251" customFormat="1" ht="27" customHeight="1">
      <c r="A30" s="236"/>
      <c r="B30" s="277">
        <v>42033</v>
      </c>
      <c r="C30" s="205" t="s">
        <v>187</v>
      </c>
      <c r="D30" s="282" t="s">
        <v>111</v>
      </c>
      <c r="E30" s="278" t="s">
        <v>227</v>
      </c>
      <c r="F30" s="113">
        <v>159.42</v>
      </c>
      <c r="G30" s="113"/>
      <c r="H30" s="113"/>
      <c r="I30" s="113"/>
      <c r="J30" s="113"/>
      <c r="K30" s="112">
        <f>SUM(F30:J30)</f>
        <v>159.42</v>
      </c>
      <c r="M30" s="252"/>
      <c r="N30" s="253"/>
    </row>
    <row r="31" spans="1:14" s="251" customFormat="1" ht="27" customHeight="1">
      <c r="A31" s="236"/>
      <c r="B31" s="277">
        <v>42034</v>
      </c>
      <c r="C31" s="205" t="s">
        <v>228</v>
      </c>
      <c r="D31" s="282" t="s">
        <v>111</v>
      </c>
      <c r="E31" s="278" t="s">
        <v>238</v>
      </c>
      <c r="F31" s="113">
        <v>141.31</v>
      </c>
      <c r="G31" s="113"/>
      <c r="H31" s="113"/>
      <c r="I31" s="113"/>
      <c r="J31" s="113"/>
      <c r="K31" s="112">
        <f t="shared" si="0"/>
        <v>141.31</v>
      </c>
      <c r="M31" s="252"/>
      <c r="N31" s="253"/>
    </row>
    <row r="32" spans="2:14" ht="27" customHeight="1">
      <c r="B32" s="277">
        <v>42034</v>
      </c>
      <c r="C32" s="205" t="s">
        <v>229</v>
      </c>
      <c r="D32" s="282" t="s">
        <v>111</v>
      </c>
      <c r="E32" s="278" t="s">
        <v>218</v>
      </c>
      <c r="F32" s="113"/>
      <c r="G32" s="113">
        <v>2.3</v>
      </c>
      <c r="H32" s="113"/>
      <c r="I32" s="113"/>
      <c r="J32" s="113"/>
      <c r="K32" s="112">
        <f t="shared" si="0"/>
        <v>2.3</v>
      </c>
      <c r="M32" s="237"/>
      <c r="N32" s="237"/>
    </row>
    <row r="33" spans="2:14" ht="27" customHeight="1">
      <c r="B33" s="277">
        <v>42034</v>
      </c>
      <c r="C33" s="205" t="s">
        <v>241</v>
      </c>
      <c r="D33" s="282" t="s">
        <v>114</v>
      </c>
      <c r="E33" s="278" t="s">
        <v>218</v>
      </c>
      <c r="F33" s="113"/>
      <c r="G33" s="113"/>
      <c r="H33" s="113"/>
      <c r="I33" s="113">
        <v>15.95</v>
      </c>
      <c r="J33" s="113"/>
      <c r="K33" s="112"/>
      <c r="M33" s="237"/>
      <c r="N33" s="237"/>
    </row>
    <row r="34" spans="1:14" s="251" customFormat="1" ht="27" customHeight="1">
      <c r="A34" s="236"/>
      <c r="B34" s="277">
        <v>42037</v>
      </c>
      <c r="C34" s="205" t="s">
        <v>196</v>
      </c>
      <c r="D34" s="282" t="s">
        <v>110</v>
      </c>
      <c r="E34" s="278" t="s">
        <v>219</v>
      </c>
      <c r="F34" s="113"/>
      <c r="G34" s="113">
        <v>4.6</v>
      </c>
      <c r="H34" s="113"/>
      <c r="I34" s="113"/>
      <c r="J34" s="113"/>
      <c r="K34" s="112">
        <f>SUM(F34:J34)</f>
        <v>4.6</v>
      </c>
      <c r="M34" s="252"/>
      <c r="N34" s="253"/>
    </row>
    <row r="35" spans="2:14" ht="27" customHeight="1">
      <c r="B35" s="277">
        <v>42039</v>
      </c>
      <c r="C35" s="205" t="s">
        <v>196</v>
      </c>
      <c r="D35" s="282" t="s">
        <v>110</v>
      </c>
      <c r="E35" s="278" t="s">
        <v>220</v>
      </c>
      <c r="F35" s="113"/>
      <c r="G35" s="113">
        <v>2.3</v>
      </c>
      <c r="H35" s="113"/>
      <c r="I35" s="113"/>
      <c r="J35" s="113"/>
      <c r="K35" s="112">
        <f>SUM(F35:J35)</f>
        <v>2.3</v>
      </c>
      <c r="M35" s="237"/>
      <c r="N35" s="237"/>
    </row>
    <row r="36" spans="2:14" ht="27" customHeight="1">
      <c r="B36" s="277">
        <v>42045</v>
      </c>
      <c r="C36" s="205" t="s">
        <v>201</v>
      </c>
      <c r="D36" s="282" t="s">
        <v>111</v>
      </c>
      <c r="E36" s="278" t="s">
        <v>221</v>
      </c>
      <c r="F36" s="113"/>
      <c r="G36" s="113">
        <v>4.6</v>
      </c>
      <c r="H36" s="113"/>
      <c r="I36" s="113"/>
      <c r="J36" s="113"/>
      <c r="K36" s="112">
        <f aca="true" t="shared" si="1" ref="K36:K47">SUM(F36:J36)</f>
        <v>4.6</v>
      </c>
      <c r="M36" s="237"/>
      <c r="N36" s="237"/>
    </row>
    <row r="37" spans="2:14" ht="27" customHeight="1">
      <c r="B37" s="277">
        <v>42046</v>
      </c>
      <c r="C37" s="282" t="s">
        <v>202</v>
      </c>
      <c r="D37" s="282" t="s">
        <v>203</v>
      </c>
      <c r="E37" s="278" t="s">
        <v>222</v>
      </c>
      <c r="F37" s="113"/>
      <c r="G37" s="113">
        <v>4.6</v>
      </c>
      <c r="H37" s="113"/>
      <c r="I37" s="113"/>
      <c r="J37" s="113"/>
      <c r="K37" s="112">
        <f t="shared" si="1"/>
        <v>4.6</v>
      </c>
      <c r="M37" s="237"/>
      <c r="N37" s="237"/>
    </row>
    <row r="38" spans="2:14" ht="27" customHeight="1">
      <c r="B38" s="277">
        <v>42047</v>
      </c>
      <c r="C38" s="282" t="s">
        <v>204</v>
      </c>
      <c r="D38" s="282" t="s">
        <v>110</v>
      </c>
      <c r="E38" s="278" t="s">
        <v>215</v>
      </c>
      <c r="F38" s="113"/>
      <c r="G38" s="113">
        <v>4.6</v>
      </c>
      <c r="H38" s="113"/>
      <c r="I38" s="113"/>
      <c r="J38" s="113"/>
      <c r="K38" s="112">
        <f t="shared" si="1"/>
        <v>4.6</v>
      </c>
      <c r="M38" s="237"/>
      <c r="N38" s="237"/>
    </row>
    <row r="39" spans="2:14" ht="27" customHeight="1">
      <c r="B39" s="277">
        <v>42051</v>
      </c>
      <c r="C39" s="282" t="s">
        <v>226</v>
      </c>
      <c r="D39" s="282" t="s">
        <v>110</v>
      </c>
      <c r="E39" s="278" t="s">
        <v>215</v>
      </c>
      <c r="F39" s="113"/>
      <c r="G39" s="113">
        <v>4.6</v>
      </c>
      <c r="H39" s="113"/>
      <c r="I39" s="113"/>
      <c r="J39" s="113"/>
      <c r="K39" s="112">
        <f t="shared" si="1"/>
        <v>4.6</v>
      </c>
      <c r="M39" s="237"/>
      <c r="N39" s="237"/>
    </row>
    <row r="40" spans="1:14" s="251" customFormat="1" ht="27" customHeight="1">
      <c r="A40" s="236"/>
      <c r="B40" s="277">
        <v>42051</v>
      </c>
      <c r="C40" s="282" t="s">
        <v>186</v>
      </c>
      <c r="D40" s="282" t="s">
        <v>110</v>
      </c>
      <c r="E40" s="278" t="s">
        <v>236</v>
      </c>
      <c r="F40" s="113"/>
      <c r="G40" s="113">
        <v>145.06</v>
      </c>
      <c r="H40" s="113"/>
      <c r="I40" s="113"/>
      <c r="J40" s="113"/>
      <c r="K40" s="112">
        <f>SUM(F40:J40)</f>
        <v>145.06</v>
      </c>
      <c r="M40" s="252"/>
      <c r="N40" s="253"/>
    </row>
    <row r="41" spans="2:14" ht="27" customHeight="1">
      <c r="B41" s="277">
        <v>42054</v>
      </c>
      <c r="C41" s="282" t="s">
        <v>231</v>
      </c>
      <c r="D41" s="282" t="s">
        <v>225</v>
      </c>
      <c r="E41" s="278" t="s">
        <v>223</v>
      </c>
      <c r="F41" s="113"/>
      <c r="G41" s="283">
        <v>6.4</v>
      </c>
      <c r="H41" s="113"/>
      <c r="I41" s="113"/>
      <c r="J41" s="113"/>
      <c r="K41" s="112">
        <f t="shared" si="1"/>
        <v>6.4</v>
      </c>
      <c r="M41" s="237"/>
      <c r="N41" s="237"/>
    </row>
    <row r="42" spans="2:14" ht="27" customHeight="1">
      <c r="B42" s="277">
        <v>42055</v>
      </c>
      <c r="C42" s="282" t="s">
        <v>205</v>
      </c>
      <c r="D42" s="282" t="s">
        <v>110</v>
      </c>
      <c r="E42" s="278" t="s">
        <v>215</v>
      </c>
      <c r="F42" s="113"/>
      <c r="G42" s="283">
        <v>4.6</v>
      </c>
      <c r="H42" s="113"/>
      <c r="I42" s="113"/>
      <c r="J42" s="113"/>
      <c r="K42" s="112">
        <f t="shared" si="1"/>
        <v>4.6</v>
      </c>
      <c r="M42" s="237"/>
      <c r="N42" s="237"/>
    </row>
    <row r="43" spans="2:14" ht="27" customHeight="1">
      <c r="B43" s="277">
        <v>42055</v>
      </c>
      <c r="C43" s="282" t="s">
        <v>206</v>
      </c>
      <c r="D43" s="282" t="s">
        <v>111</v>
      </c>
      <c r="E43" s="278" t="s">
        <v>236</v>
      </c>
      <c r="F43" s="113"/>
      <c r="G43" s="283">
        <v>16.04</v>
      </c>
      <c r="H43" s="113"/>
      <c r="I43" s="113"/>
      <c r="J43" s="113"/>
      <c r="K43" s="112">
        <f t="shared" si="1"/>
        <v>16.04</v>
      </c>
      <c r="M43" s="237"/>
      <c r="N43" s="237"/>
    </row>
    <row r="44" spans="2:14" ht="27" customHeight="1">
      <c r="B44" s="277">
        <v>42055</v>
      </c>
      <c r="C44" s="282" t="s">
        <v>207</v>
      </c>
      <c r="D44" s="282" t="s">
        <v>111</v>
      </c>
      <c r="E44" s="278" t="s">
        <v>215</v>
      </c>
      <c r="F44" s="113"/>
      <c r="G44" s="283">
        <v>16.68</v>
      </c>
      <c r="H44" s="113"/>
      <c r="I44" s="113"/>
      <c r="J44" s="113"/>
      <c r="K44" s="112">
        <f t="shared" si="1"/>
        <v>16.68</v>
      </c>
      <c r="M44" s="237"/>
      <c r="N44" s="237"/>
    </row>
    <row r="45" spans="2:14" ht="27" customHeight="1">
      <c r="B45" s="277">
        <v>42058</v>
      </c>
      <c r="C45" s="282" t="s">
        <v>188</v>
      </c>
      <c r="D45" s="282" t="s">
        <v>110</v>
      </c>
      <c r="E45" s="278" t="s">
        <v>209</v>
      </c>
      <c r="F45" s="113"/>
      <c r="G45" s="283">
        <v>4.6</v>
      </c>
      <c r="H45" s="113"/>
      <c r="I45" s="113"/>
      <c r="J45" s="113"/>
      <c r="K45" s="112">
        <f t="shared" si="1"/>
        <v>4.6</v>
      </c>
      <c r="M45" s="237"/>
      <c r="N45" s="237"/>
    </row>
    <row r="46" spans="2:14" ht="27" customHeight="1">
      <c r="B46" s="277">
        <v>42059</v>
      </c>
      <c r="C46" s="282" t="s">
        <v>192</v>
      </c>
      <c r="D46" s="282" t="s">
        <v>110</v>
      </c>
      <c r="E46" s="278" t="s">
        <v>209</v>
      </c>
      <c r="F46" s="113"/>
      <c r="G46" s="283">
        <v>4.6</v>
      </c>
      <c r="H46" s="113"/>
      <c r="I46" s="113"/>
      <c r="J46" s="113"/>
      <c r="K46" s="112">
        <f t="shared" si="1"/>
        <v>4.6</v>
      </c>
      <c r="M46" s="237"/>
      <c r="N46" s="237"/>
    </row>
    <row r="47" spans="2:14" ht="51">
      <c r="B47" s="277">
        <v>42060</v>
      </c>
      <c r="C47" s="282" t="s">
        <v>239</v>
      </c>
      <c r="D47" s="282" t="s">
        <v>235</v>
      </c>
      <c r="E47" s="278" t="s">
        <v>242</v>
      </c>
      <c r="F47" s="113"/>
      <c r="G47" s="283">
        <v>6.4</v>
      </c>
      <c r="H47" s="113"/>
      <c r="I47" s="113"/>
      <c r="J47" s="113"/>
      <c r="K47" s="112">
        <f t="shared" si="1"/>
        <v>6.4</v>
      </c>
      <c r="M47" s="237"/>
      <c r="N47" s="237"/>
    </row>
    <row r="48" spans="2:14" ht="27" customHeight="1">
      <c r="B48" s="280">
        <v>42061</v>
      </c>
      <c r="C48" s="282" t="s">
        <v>232</v>
      </c>
      <c r="D48" s="282" t="s">
        <v>203</v>
      </c>
      <c r="E48" s="278" t="s">
        <v>216</v>
      </c>
      <c r="F48" s="113"/>
      <c r="G48" s="283">
        <v>6.4</v>
      </c>
      <c r="H48" s="113"/>
      <c r="I48" s="113"/>
      <c r="J48" s="113"/>
      <c r="K48" s="112">
        <f t="shared" si="0"/>
        <v>6.4</v>
      </c>
      <c r="M48" s="237"/>
      <c r="N48" s="237"/>
    </row>
    <row r="49" spans="2:14" ht="27" customHeight="1">
      <c r="B49" s="280">
        <v>42062</v>
      </c>
      <c r="C49" s="282" t="s">
        <v>233</v>
      </c>
      <c r="D49" s="282" t="s">
        <v>225</v>
      </c>
      <c r="E49" s="278" t="s">
        <v>224</v>
      </c>
      <c r="F49" s="113"/>
      <c r="G49" s="283">
        <v>6.4</v>
      </c>
      <c r="H49" s="113"/>
      <c r="I49" s="113"/>
      <c r="J49" s="113"/>
      <c r="K49" s="112">
        <f t="shared" si="0"/>
        <v>6.4</v>
      </c>
      <c r="M49" s="237"/>
      <c r="N49" s="237"/>
    </row>
    <row r="50" spans="2:14" ht="27" customHeight="1">
      <c r="B50" s="277">
        <v>42073</v>
      </c>
      <c r="C50" s="282" t="s">
        <v>206</v>
      </c>
      <c r="D50" s="282" t="s">
        <v>110</v>
      </c>
      <c r="E50" s="278" t="s">
        <v>243</v>
      </c>
      <c r="F50" s="113"/>
      <c r="G50" s="283">
        <v>45.1</v>
      </c>
      <c r="H50" s="113"/>
      <c r="I50" s="113"/>
      <c r="J50" s="113"/>
      <c r="K50" s="112">
        <f t="shared" si="0"/>
        <v>45.1</v>
      </c>
      <c r="M50" s="237"/>
      <c r="N50" s="237"/>
    </row>
    <row r="51" spans="2:14" ht="27" customHeight="1">
      <c r="B51" s="277">
        <v>42073</v>
      </c>
      <c r="C51" s="282" t="s">
        <v>207</v>
      </c>
      <c r="D51" s="282" t="s">
        <v>111</v>
      </c>
      <c r="E51" s="278" t="s">
        <v>244</v>
      </c>
      <c r="F51" s="113"/>
      <c r="G51" s="283">
        <v>43.92</v>
      </c>
      <c r="H51" s="113"/>
      <c r="I51" s="113"/>
      <c r="J51" s="113"/>
      <c r="K51" s="112">
        <f t="shared" si="0"/>
        <v>43.92</v>
      </c>
      <c r="M51" s="237"/>
      <c r="N51" s="237"/>
    </row>
    <row r="52" spans="2:14" ht="27" customHeight="1">
      <c r="B52" s="277">
        <v>42083</v>
      </c>
      <c r="C52" s="282" t="s">
        <v>208</v>
      </c>
      <c r="D52" s="282" t="s">
        <v>111</v>
      </c>
      <c r="E52" s="278" t="s">
        <v>237</v>
      </c>
      <c r="F52" s="113"/>
      <c r="G52" s="283">
        <v>8.71</v>
      </c>
      <c r="H52" s="113"/>
      <c r="I52" s="113"/>
      <c r="J52" s="113"/>
      <c r="K52" s="112">
        <f t="shared" si="0"/>
        <v>8.71</v>
      </c>
      <c r="M52" s="237"/>
      <c r="N52" s="237"/>
    </row>
    <row r="53" spans="2:14" ht="27" customHeight="1">
      <c r="B53" s="277">
        <v>42083</v>
      </c>
      <c r="C53" s="282" t="s">
        <v>234</v>
      </c>
      <c r="D53" s="282" t="s">
        <v>111</v>
      </c>
      <c r="E53" s="278" t="s">
        <v>240</v>
      </c>
      <c r="F53" s="113"/>
      <c r="G53" s="283">
        <v>15.3</v>
      </c>
      <c r="H53" s="113"/>
      <c r="I53" s="113"/>
      <c r="J53" s="113"/>
      <c r="K53" s="112">
        <f t="shared" si="0"/>
        <v>15.3</v>
      </c>
      <c r="M53" s="237"/>
      <c r="N53" s="237"/>
    </row>
    <row r="54" spans="1:13" s="199" customFormat="1" ht="12.75">
      <c r="A54" s="1"/>
      <c r="B54" s="312"/>
      <c r="C54" s="313"/>
      <c r="D54" s="313"/>
      <c r="E54" s="314"/>
      <c r="F54" s="254">
        <f aca="true" t="shared" si="2" ref="F54:K54">SUM(F7:F53)</f>
        <v>300.73</v>
      </c>
      <c r="G54" s="254">
        <f t="shared" si="2"/>
        <v>520.0600000000001</v>
      </c>
      <c r="H54" s="254">
        <f t="shared" si="2"/>
        <v>0</v>
      </c>
      <c r="I54" s="254">
        <f t="shared" si="2"/>
        <v>15.95</v>
      </c>
      <c r="J54" s="254">
        <f t="shared" si="2"/>
        <v>0</v>
      </c>
      <c r="K54" s="279">
        <f t="shared" si="2"/>
        <v>820.79</v>
      </c>
      <c r="M54" s="253"/>
    </row>
    <row r="55" spans="1:13" s="199" customFormat="1" ht="13.5" thickBot="1">
      <c r="A55" s="1"/>
      <c r="B55" s="315"/>
      <c r="C55" s="316"/>
      <c r="D55" s="316"/>
      <c r="E55" s="317"/>
      <c r="F55" s="256"/>
      <c r="G55" s="256"/>
      <c r="H55" s="255"/>
      <c r="I55" s="257"/>
      <c r="J55" s="255"/>
      <c r="K55" s="258"/>
      <c r="M55" s="253"/>
    </row>
    <row r="56" spans="1:13" s="199" customFormat="1" ht="12.75">
      <c r="A56" s="1"/>
      <c r="B56" s="281"/>
      <c r="C56" s="281"/>
      <c r="D56" s="281"/>
      <c r="E56" s="281"/>
      <c r="F56" s="281"/>
      <c r="G56" s="281"/>
      <c r="H56" s="281"/>
      <c r="I56" s="281"/>
      <c r="J56" s="281"/>
      <c r="K56" s="281"/>
      <c r="L56" s="266"/>
      <c r="M56" s="253"/>
    </row>
    <row r="57" spans="2:13" ht="12.75">
      <c r="B57" s="318" t="s">
        <v>83</v>
      </c>
      <c r="C57" s="318"/>
      <c r="D57" s="318"/>
      <c r="E57" s="318"/>
      <c r="F57" s="318"/>
      <c r="G57" s="318"/>
      <c r="H57" s="318"/>
      <c r="I57" s="281"/>
      <c r="J57" s="281"/>
      <c r="K57" s="281"/>
      <c r="L57" s="253"/>
      <c r="M57" s="253"/>
    </row>
    <row r="58" spans="2:13" ht="12.75" customHeight="1">
      <c r="B58" s="253"/>
      <c r="C58" s="253"/>
      <c r="D58" s="253"/>
      <c r="E58" s="281"/>
      <c r="F58" s="281"/>
      <c r="G58" s="281"/>
      <c r="H58" s="281"/>
      <c r="I58" s="281"/>
      <c r="J58" s="281"/>
      <c r="K58" s="281"/>
      <c r="L58" s="253"/>
      <c r="M58" s="253"/>
    </row>
    <row r="59" spans="2:13" ht="12.75">
      <c r="B59" s="253"/>
      <c r="C59" s="253"/>
      <c r="D59" s="253"/>
      <c r="E59" s="281"/>
      <c r="F59" s="281"/>
      <c r="G59" s="281"/>
      <c r="H59" s="281"/>
      <c r="I59" s="281"/>
      <c r="J59" s="281"/>
      <c r="K59" s="281"/>
      <c r="L59" s="253"/>
      <c r="M59" s="253"/>
    </row>
    <row r="60" spans="2:13" ht="12.75">
      <c r="B60" s="253"/>
      <c r="C60" s="253"/>
      <c r="D60" s="253"/>
      <c r="E60" s="281"/>
      <c r="F60" s="281"/>
      <c r="G60" s="281"/>
      <c r="H60" s="281"/>
      <c r="I60" s="281"/>
      <c r="J60" s="281"/>
      <c r="K60" s="281"/>
      <c r="L60" s="253"/>
      <c r="M60" s="253"/>
    </row>
    <row r="61" spans="2:13" ht="12.75">
      <c r="B61" s="253"/>
      <c r="C61" s="253"/>
      <c r="D61" s="253"/>
      <c r="E61" s="281"/>
      <c r="F61" s="281"/>
      <c r="G61" s="281"/>
      <c r="H61" s="281"/>
      <c r="I61" s="281"/>
      <c r="J61" s="281"/>
      <c r="K61" s="281"/>
      <c r="L61" s="253"/>
      <c r="M61" s="253"/>
    </row>
    <row r="62" spans="2:13" ht="12.75">
      <c r="B62" s="253"/>
      <c r="C62" s="253"/>
      <c r="D62" s="253"/>
      <c r="E62" s="253"/>
      <c r="F62" s="253"/>
      <c r="G62" s="253"/>
      <c r="H62" s="253"/>
      <c r="I62" s="253"/>
      <c r="J62" s="253"/>
      <c r="K62" s="253"/>
      <c r="L62" s="253"/>
      <c r="M62" s="253"/>
    </row>
    <row r="63" spans="2:13" ht="12.75">
      <c r="B63" s="253"/>
      <c r="C63" s="253"/>
      <c r="D63" s="253"/>
      <c r="E63" s="253"/>
      <c r="F63" s="253"/>
      <c r="G63" s="253"/>
      <c r="H63" s="253"/>
      <c r="I63" s="253"/>
      <c r="J63" s="253"/>
      <c r="K63" s="253"/>
      <c r="L63" s="253"/>
      <c r="M63" s="253"/>
    </row>
    <row r="64" spans="2:13" ht="12.75">
      <c r="B64" s="253"/>
      <c r="C64" s="253"/>
      <c r="D64" s="253"/>
      <c r="E64" s="253"/>
      <c r="F64" s="253"/>
      <c r="G64" s="253"/>
      <c r="H64" s="253"/>
      <c r="I64" s="284"/>
      <c r="J64" s="253"/>
      <c r="K64" s="253"/>
      <c r="L64" s="253"/>
      <c r="M64" s="253"/>
    </row>
  </sheetData>
  <sheetProtection/>
  <mergeCells count="5">
    <mergeCell ref="B1:E1"/>
    <mergeCell ref="B3:C3"/>
    <mergeCell ref="F5:I5"/>
    <mergeCell ref="B54:E55"/>
    <mergeCell ref="B57:H57"/>
  </mergeCells>
  <conditionalFormatting sqref="F7:K28 E29:K30 F31:K53 B7:D53 E34:E53">
    <cfRule type="expression" priority="13" dxfId="0">
      <formula>MOD(ROW(),2)=1</formula>
    </cfRule>
  </conditionalFormatting>
  <conditionalFormatting sqref="E7:E8 E10:E11 E13 E15 E17 E20 E22 E24 E26 E32:E33">
    <cfRule type="expression" priority="4" dxfId="0">
      <formula>MOD(ROW(),2)=1</formula>
    </cfRule>
  </conditionalFormatting>
  <conditionalFormatting sqref="E9 E12 E14 E16 E18:E19 E21 E23 E25 E27:E28 E31">
    <cfRule type="expression" priority="3" dxfId="0">
      <formula>MOD(ROW(),2)=1</formula>
    </cfRule>
  </conditionalFormatting>
  <dataValidations count="2">
    <dataValidation type="list" allowBlank="1" showInputMessage="1" showErrorMessage="1" sqref="F2">
      <formula1>"Board 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6" bottom="0.58" header="0.5" footer="0.5"/>
  <pageSetup fitToHeight="1" fitToWidth="1"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1:M21"/>
  <sheetViews>
    <sheetView zoomScalePageLayoutView="0" workbookViewId="0" topLeftCell="A1">
      <selection activeCell="C7" sqref="C7"/>
    </sheetView>
  </sheetViews>
  <sheetFormatPr defaultColWidth="9.140625" defaultRowHeight="12.75"/>
  <cols>
    <col min="1" max="1" width="1.421875" style="1" customWidth="1"/>
    <col min="2" max="2" width="10.57421875" style="1" customWidth="1"/>
    <col min="3" max="3" width="22.57421875" style="1" customWidth="1"/>
    <col min="4" max="4" width="15.00390625" style="1" customWidth="1"/>
    <col min="5" max="5" width="50.140625" style="4" customWidth="1"/>
    <col min="6" max="6" width="11.8515625" style="1" customWidth="1"/>
    <col min="7" max="7" width="11.8515625" style="90" customWidth="1"/>
    <col min="8" max="8" width="11.8515625" style="1" customWidth="1"/>
    <col min="9" max="9" width="11.7109375" style="1" customWidth="1"/>
    <col min="10" max="11" width="11.421875" style="1" customWidth="1"/>
    <col min="12" max="12" width="14.8515625" style="199" customWidth="1"/>
    <col min="13" max="13" width="7.140625" style="199" hidden="1" customWidth="1"/>
    <col min="14" max="14" width="15.140625" style="199" customWidth="1"/>
    <col min="15" max="15" width="12.28125" style="199" customWidth="1"/>
    <col min="16" max="16" width="26.28125" style="199" customWidth="1"/>
    <col min="17" max="17" width="0" style="199" hidden="1" customWidth="1"/>
    <col min="18" max="16384" width="9.140625" style="199" customWidth="1"/>
  </cols>
  <sheetData>
    <row r="1" ht="12.75">
      <c r="B1" s="2" t="s">
        <v>42</v>
      </c>
    </row>
    <row r="2" spans="2:7" ht="12.75">
      <c r="B2" s="3" t="s">
        <v>43</v>
      </c>
      <c r="E2" s="114" t="s">
        <v>59</v>
      </c>
      <c r="F2" s="39" t="s">
        <v>103</v>
      </c>
      <c r="G2" s="91"/>
    </row>
    <row r="3" spans="2:7" ht="12.75">
      <c r="B3" s="2" t="s">
        <v>44</v>
      </c>
      <c r="E3" s="115" t="str">
        <f>'Price R'!E3</f>
        <v>2014-15</v>
      </c>
      <c r="F3" s="3" t="str">
        <f>'Price R'!F3</f>
        <v>Quarter 4</v>
      </c>
      <c r="G3" s="111" t="str">
        <f>'Price R'!G3</f>
        <v>01 January - 31 March 2015</v>
      </c>
    </row>
    <row r="4" ht="13.5" thickBot="1"/>
    <row r="5" spans="2:13" ht="38.25">
      <c r="B5" s="26" t="s">
        <v>45</v>
      </c>
      <c r="C5" s="25" t="s">
        <v>108</v>
      </c>
      <c r="D5" s="212" t="s">
        <v>109</v>
      </c>
      <c r="E5" s="116" t="s">
        <v>47</v>
      </c>
      <c r="F5" s="319" t="s">
        <v>51</v>
      </c>
      <c r="G5" s="320"/>
      <c r="H5" s="320"/>
      <c r="I5" s="321"/>
      <c r="J5" s="225" t="s">
        <v>50</v>
      </c>
      <c r="K5" s="262" t="s">
        <v>54</v>
      </c>
      <c r="M5" s="201" t="s">
        <v>45</v>
      </c>
    </row>
    <row r="6" spans="1:13" s="200" customFormat="1" ht="38.25">
      <c r="A6" s="1"/>
      <c r="B6" s="5"/>
      <c r="C6" s="93"/>
      <c r="D6" s="93"/>
      <c r="E6" s="6"/>
      <c r="F6" s="7" t="s">
        <v>48</v>
      </c>
      <c r="G6" s="9" t="s">
        <v>49</v>
      </c>
      <c r="H6" s="9" t="s">
        <v>90</v>
      </c>
      <c r="I6" s="195" t="s">
        <v>1</v>
      </c>
      <c r="J6" s="228" t="s">
        <v>52</v>
      </c>
      <c r="K6" s="31" t="s">
        <v>55</v>
      </c>
      <c r="M6" s="202"/>
    </row>
    <row r="7" spans="1:13" s="200" customFormat="1" ht="29.25" customHeight="1">
      <c r="A7" s="1"/>
      <c r="B7" s="167">
        <v>41982</v>
      </c>
      <c r="C7" s="197" t="s">
        <v>160</v>
      </c>
      <c r="D7" s="197" t="s">
        <v>245</v>
      </c>
      <c r="E7" s="278" t="s">
        <v>246</v>
      </c>
      <c r="F7" s="113"/>
      <c r="G7" s="113"/>
      <c r="H7" s="113"/>
      <c r="I7" s="113">
        <v>80.45</v>
      </c>
      <c r="J7" s="113"/>
      <c r="K7" s="112">
        <f aca="true" t="shared" si="0" ref="K7:K16">SUM(F7:J7)</f>
        <v>80.45</v>
      </c>
      <c r="M7" s="261"/>
    </row>
    <row r="8" spans="1:13" s="200" customFormat="1" ht="29.25" customHeight="1">
      <c r="A8" s="1"/>
      <c r="B8" s="167">
        <v>42017</v>
      </c>
      <c r="C8" s="197" t="s">
        <v>155</v>
      </c>
      <c r="D8" s="197" t="s">
        <v>200</v>
      </c>
      <c r="E8" s="278" t="s">
        <v>247</v>
      </c>
      <c r="F8" s="113"/>
      <c r="G8" s="113">
        <v>150.34</v>
      </c>
      <c r="H8" s="113"/>
      <c r="I8" s="113"/>
      <c r="J8" s="113"/>
      <c r="K8" s="112">
        <f t="shared" si="0"/>
        <v>150.34</v>
      </c>
      <c r="M8" s="261"/>
    </row>
    <row r="9" spans="1:13" s="200" customFormat="1" ht="29.25" customHeight="1">
      <c r="A9" s="1"/>
      <c r="B9" s="167">
        <v>42018</v>
      </c>
      <c r="C9" s="197" t="s">
        <v>156</v>
      </c>
      <c r="D9" s="197" t="s">
        <v>111</v>
      </c>
      <c r="E9" s="278" t="s">
        <v>310</v>
      </c>
      <c r="F9" s="113"/>
      <c r="G9" s="113">
        <v>46.49</v>
      </c>
      <c r="H9" s="113"/>
      <c r="I9" s="113"/>
      <c r="J9" s="113"/>
      <c r="K9" s="112">
        <f t="shared" si="0"/>
        <v>46.49</v>
      </c>
      <c r="M9" s="261"/>
    </row>
    <row r="10" spans="1:13" s="200" customFormat="1" ht="29.25" customHeight="1">
      <c r="A10" s="1"/>
      <c r="B10" s="167">
        <v>42018</v>
      </c>
      <c r="C10" s="197" t="s">
        <v>156</v>
      </c>
      <c r="D10" s="197" t="s">
        <v>248</v>
      </c>
      <c r="E10" s="278" t="s">
        <v>308</v>
      </c>
      <c r="F10" s="113"/>
      <c r="G10" s="113">
        <v>95.57</v>
      </c>
      <c r="H10" s="113"/>
      <c r="I10" s="113"/>
      <c r="J10" s="113"/>
      <c r="K10" s="112">
        <f t="shared" si="0"/>
        <v>95.57</v>
      </c>
      <c r="M10" s="261"/>
    </row>
    <row r="11" spans="1:13" s="200" customFormat="1" ht="29.25" customHeight="1">
      <c r="A11" s="1"/>
      <c r="B11" s="167">
        <v>42032</v>
      </c>
      <c r="C11" s="197" t="s">
        <v>148</v>
      </c>
      <c r="D11" s="197" t="s">
        <v>111</v>
      </c>
      <c r="E11" s="278" t="s">
        <v>311</v>
      </c>
      <c r="F11" s="113"/>
      <c r="G11" s="113">
        <v>74.96</v>
      </c>
      <c r="H11" s="113"/>
      <c r="I11" s="113"/>
      <c r="J11" s="113"/>
      <c r="K11" s="112">
        <f t="shared" si="0"/>
        <v>74.96</v>
      </c>
      <c r="M11" s="261"/>
    </row>
    <row r="12" spans="1:13" s="200" customFormat="1" ht="29.25" customHeight="1">
      <c r="A12" s="1"/>
      <c r="B12" s="167">
        <v>42032</v>
      </c>
      <c r="C12" s="197" t="s">
        <v>157</v>
      </c>
      <c r="D12" s="197" t="s">
        <v>111</v>
      </c>
      <c r="E12" s="278" t="s">
        <v>249</v>
      </c>
      <c r="F12" s="113"/>
      <c r="G12" s="113">
        <v>90.48</v>
      </c>
      <c r="H12" s="113"/>
      <c r="I12" s="113"/>
      <c r="J12" s="113"/>
      <c r="K12" s="112">
        <f t="shared" si="0"/>
        <v>90.48</v>
      </c>
      <c r="M12" s="261"/>
    </row>
    <row r="13" spans="1:13" s="200" customFormat="1" ht="29.25" customHeight="1">
      <c r="A13" s="1"/>
      <c r="B13" s="167">
        <v>42048</v>
      </c>
      <c r="C13" s="197" t="s">
        <v>149</v>
      </c>
      <c r="D13" s="197" t="s">
        <v>110</v>
      </c>
      <c r="E13" s="278" t="s">
        <v>312</v>
      </c>
      <c r="F13" s="113"/>
      <c r="G13" s="113">
        <v>90.67</v>
      </c>
      <c r="H13" s="113"/>
      <c r="I13" s="113"/>
      <c r="J13" s="113"/>
      <c r="K13" s="112">
        <f t="shared" si="0"/>
        <v>90.67</v>
      </c>
      <c r="M13" s="261"/>
    </row>
    <row r="14" spans="1:13" s="200" customFormat="1" ht="29.25" customHeight="1">
      <c r="A14" s="1"/>
      <c r="B14" s="167">
        <v>42048</v>
      </c>
      <c r="C14" s="197" t="s">
        <v>149</v>
      </c>
      <c r="D14" s="197" t="s">
        <v>110</v>
      </c>
      <c r="E14" s="278" t="s">
        <v>250</v>
      </c>
      <c r="F14" s="113"/>
      <c r="G14" s="113">
        <v>193.93</v>
      </c>
      <c r="H14" s="113"/>
      <c r="I14" s="113"/>
      <c r="J14" s="113"/>
      <c r="K14" s="112">
        <f t="shared" si="0"/>
        <v>193.93</v>
      </c>
      <c r="M14" s="261"/>
    </row>
    <row r="15" spans="1:13" s="200" customFormat="1" ht="29.25" customHeight="1">
      <c r="A15" s="1"/>
      <c r="B15" s="167">
        <v>42058</v>
      </c>
      <c r="C15" s="197" t="s">
        <v>161</v>
      </c>
      <c r="D15" s="197" t="s">
        <v>110</v>
      </c>
      <c r="E15" s="278" t="s">
        <v>309</v>
      </c>
      <c r="F15" s="113"/>
      <c r="G15" s="113"/>
      <c r="H15" s="113">
        <v>14.18</v>
      </c>
      <c r="I15" s="113"/>
      <c r="J15" s="113"/>
      <c r="K15" s="112">
        <f t="shared" si="0"/>
        <v>14.18</v>
      </c>
      <c r="M15" s="261"/>
    </row>
    <row r="16" spans="1:13" s="200" customFormat="1" ht="29.25" customHeight="1">
      <c r="A16" s="1"/>
      <c r="B16" s="167">
        <v>42062</v>
      </c>
      <c r="C16" s="197" t="s">
        <v>150</v>
      </c>
      <c r="D16" s="197" t="s">
        <v>110</v>
      </c>
      <c r="E16" s="278" t="s">
        <v>251</v>
      </c>
      <c r="F16" s="113"/>
      <c r="G16" s="113">
        <v>111.82</v>
      </c>
      <c r="H16" s="113"/>
      <c r="I16" s="113"/>
      <c r="J16" s="113"/>
      <c r="K16" s="112">
        <f t="shared" si="0"/>
        <v>111.82</v>
      </c>
      <c r="M16" s="261"/>
    </row>
    <row r="17" spans="2:13" ht="12.75">
      <c r="B17" s="312"/>
      <c r="C17" s="313"/>
      <c r="D17" s="313"/>
      <c r="E17" s="314"/>
      <c r="F17" s="254">
        <f aca="true" t="shared" si="1" ref="F17:K17">SUM(F7:F16)</f>
        <v>0</v>
      </c>
      <c r="G17" s="254">
        <f t="shared" si="1"/>
        <v>854.26</v>
      </c>
      <c r="H17" s="254">
        <f t="shared" si="1"/>
        <v>14.18</v>
      </c>
      <c r="I17" s="254">
        <f t="shared" si="1"/>
        <v>80.45</v>
      </c>
      <c r="J17" s="254">
        <f t="shared" si="1"/>
        <v>0</v>
      </c>
      <c r="K17" s="180">
        <f t="shared" si="1"/>
        <v>948.8899999999999</v>
      </c>
      <c r="M17" s="198"/>
    </row>
    <row r="18" spans="2:13" ht="13.5" thickBot="1">
      <c r="B18" s="315"/>
      <c r="C18" s="316"/>
      <c r="D18" s="316"/>
      <c r="E18" s="317"/>
      <c r="F18" s="256"/>
      <c r="G18" s="256"/>
      <c r="H18" s="255"/>
      <c r="I18" s="257"/>
      <c r="J18" s="255"/>
      <c r="K18" s="258"/>
      <c r="M18" s="198"/>
    </row>
    <row r="19" spans="5:13" ht="12.75">
      <c r="E19" s="199"/>
      <c r="G19" s="1"/>
      <c r="M19" s="198"/>
    </row>
    <row r="20" spans="1:13" s="200" customFormat="1" ht="12.75">
      <c r="A20" s="4"/>
      <c r="B20" s="1" t="s">
        <v>83</v>
      </c>
      <c r="C20" s="1"/>
      <c r="D20" s="1"/>
      <c r="F20" s="1"/>
      <c r="G20" s="1"/>
      <c r="H20" s="1"/>
      <c r="I20" s="1"/>
      <c r="J20" s="1"/>
      <c r="K20" s="1"/>
      <c r="M20" s="198"/>
    </row>
    <row r="21" spans="1:13" ht="12.75">
      <c r="A21" s="71"/>
      <c r="E21" s="199"/>
      <c r="G21" s="1"/>
      <c r="M21" s="198"/>
    </row>
  </sheetData>
  <sheetProtection/>
  <mergeCells count="2">
    <mergeCell ref="F5:I5"/>
    <mergeCell ref="B17:E18"/>
  </mergeCells>
  <conditionalFormatting sqref="A19:A21 B7:K16">
    <cfRule type="expression" priority="45" dxfId="0">
      <formula>MOD(ROW(),2)=1</formula>
    </cfRule>
  </conditionalFormatting>
  <dataValidations count="2">
    <dataValidation type="list" allowBlank="1" showInputMessage="1" showErrorMessage="1" sqref="F2">
      <formula1>"Board 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9" bottom="0.56" header="0.5" footer="0.5"/>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B1:J21"/>
  <sheetViews>
    <sheetView zoomScalePageLayoutView="0" workbookViewId="0" topLeftCell="A1">
      <selection activeCell="C14" sqref="C14"/>
    </sheetView>
  </sheetViews>
  <sheetFormatPr defaultColWidth="9.140625" defaultRowHeight="12.75"/>
  <cols>
    <col min="1" max="1" width="1.421875" style="1" customWidth="1"/>
    <col min="2" max="2" width="10.140625" style="1" bestFit="1" customWidth="1"/>
    <col min="3" max="3" width="13.7109375" style="1" customWidth="1"/>
    <col min="4" max="4" width="42.4218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60</v>
      </c>
      <c r="E2" s="39" t="s">
        <v>57</v>
      </c>
      <c r="F2" s="40"/>
    </row>
    <row r="3" spans="2:6" ht="12.75">
      <c r="B3" s="2" t="s">
        <v>44</v>
      </c>
      <c r="D3" s="3" t="str">
        <f>'Price R'!E3</f>
        <v>2014-15</v>
      </c>
      <c r="E3" s="3" t="str">
        <f>'Price R'!F3</f>
        <v>Quarter 4</v>
      </c>
      <c r="F3" s="3" t="str">
        <f>'Price R'!G3</f>
        <v>01 January - 31 March 2015</v>
      </c>
    </row>
    <row r="4" ht="13.5" thickBot="1"/>
    <row r="5" spans="2:10" ht="12.75">
      <c r="B5" s="26" t="s">
        <v>45</v>
      </c>
      <c r="C5" s="25" t="s">
        <v>46</v>
      </c>
      <c r="D5" s="10" t="s">
        <v>47</v>
      </c>
      <c r="E5" s="298" t="s">
        <v>51</v>
      </c>
      <c r="F5" s="299"/>
      <c r="G5" s="299"/>
      <c r="H5" s="300"/>
      <c r="I5" s="11" t="s">
        <v>50</v>
      </c>
      <c r="J5" s="30" t="s">
        <v>54</v>
      </c>
    </row>
    <row r="6" spans="2:10" s="4" customFormat="1" ht="27" customHeight="1">
      <c r="B6" s="5"/>
      <c r="C6" s="12"/>
      <c r="D6" s="6"/>
      <c r="E6" s="7" t="s">
        <v>48</v>
      </c>
      <c r="F6" s="9" t="s">
        <v>49</v>
      </c>
      <c r="G6" s="9" t="s">
        <v>90</v>
      </c>
      <c r="H6" s="57" t="s">
        <v>1</v>
      </c>
      <c r="I6" s="12" t="s">
        <v>52</v>
      </c>
      <c r="J6" s="31" t="s">
        <v>55</v>
      </c>
    </row>
    <row r="7" spans="2:10" s="4" customFormat="1" ht="13.5" customHeight="1">
      <c r="B7" s="78"/>
      <c r="C7" s="136"/>
      <c r="D7" s="136"/>
      <c r="E7" s="135"/>
      <c r="F7" s="135"/>
      <c r="G7" s="135"/>
      <c r="H7" s="138"/>
      <c r="I7" s="136"/>
      <c r="J7" s="134"/>
    </row>
    <row r="8" spans="2:10" ht="13.5" customHeight="1">
      <c r="B8" s="101"/>
      <c r="C8" s="161"/>
      <c r="D8" s="161"/>
      <c r="E8" s="142"/>
      <c r="F8" s="146"/>
      <c r="G8" s="119"/>
      <c r="H8" s="163"/>
      <c r="I8" s="163"/>
      <c r="J8" s="131">
        <f aca="true" t="shared" si="0" ref="J8:J16">SUM(E8:I8)</f>
        <v>0</v>
      </c>
    </row>
    <row r="9" spans="2:10" ht="13.5" customHeight="1">
      <c r="B9" s="104"/>
      <c r="C9" s="157"/>
      <c r="D9" s="157"/>
      <c r="E9" s="143"/>
      <c r="F9" s="147"/>
      <c r="G9" s="120"/>
      <c r="H9" s="120"/>
      <c r="I9" s="147"/>
      <c r="J9" s="132">
        <f t="shared" si="0"/>
        <v>0</v>
      </c>
    </row>
    <row r="10" spans="2:10" ht="13.5" customHeight="1">
      <c r="B10" s="101"/>
      <c r="C10" s="161"/>
      <c r="D10" s="161"/>
      <c r="E10" s="142"/>
      <c r="F10" s="163"/>
      <c r="G10" s="119"/>
      <c r="H10" s="119"/>
      <c r="I10" s="163"/>
      <c r="J10" s="131">
        <f t="shared" si="0"/>
        <v>0</v>
      </c>
    </row>
    <row r="11" spans="2:10" ht="13.5" customHeight="1">
      <c r="B11" s="141"/>
      <c r="C11" s="162"/>
      <c r="D11" s="162"/>
      <c r="E11" s="145"/>
      <c r="F11" s="145"/>
      <c r="G11" s="121"/>
      <c r="H11" s="122"/>
      <c r="I11" s="122"/>
      <c r="J11" s="132">
        <f t="shared" si="0"/>
        <v>0</v>
      </c>
    </row>
    <row r="12" spans="2:10" ht="13.5" customHeight="1">
      <c r="B12" s="101"/>
      <c r="C12" s="161"/>
      <c r="D12" s="161"/>
      <c r="E12" s="146"/>
      <c r="F12" s="119"/>
      <c r="G12" s="163"/>
      <c r="H12" s="144"/>
      <c r="I12" s="163"/>
      <c r="J12" s="131">
        <f t="shared" si="0"/>
        <v>0</v>
      </c>
    </row>
    <row r="13" spans="2:10" ht="13.5" customHeight="1">
      <c r="B13" s="104"/>
      <c r="C13" s="157"/>
      <c r="D13" s="157"/>
      <c r="E13" s="147"/>
      <c r="F13" s="147"/>
      <c r="G13" s="121"/>
      <c r="H13" s="147"/>
      <c r="I13" s="147"/>
      <c r="J13" s="132">
        <f t="shared" si="0"/>
        <v>0</v>
      </c>
    </row>
    <row r="14" spans="2:10" ht="13.5" customHeight="1">
      <c r="B14" s="101"/>
      <c r="C14" s="161"/>
      <c r="D14" s="161"/>
      <c r="E14" s="146"/>
      <c r="F14" s="119"/>
      <c r="G14" s="164"/>
      <c r="H14" s="144"/>
      <c r="I14" s="163"/>
      <c r="J14" s="131">
        <f t="shared" si="0"/>
        <v>0</v>
      </c>
    </row>
    <row r="15" spans="2:10" ht="13.5" customHeight="1">
      <c r="B15" s="104"/>
      <c r="C15" s="157"/>
      <c r="D15" s="157"/>
      <c r="E15" s="147"/>
      <c r="F15" s="120"/>
      <c r="G15" s="165"/>
      <c r="H15" s="122"/>
      <c r="I15" s="147"/>
      <c r="J15" s="132">
        <f t="shared" si="0"/>
        <v>0</v>
      </c>
    </row>
    <row r="16" spans="2:10" ht="13.5" customHeight="1">
      <c r="B16" s="101"/>
      <c r="C16" s="140"/>
      <c r="D16" s="173"/>
      <c r="E16" s="153"/>
      <c r="F16" s="154"/>
      <c r="G16" s="155"/>
      <c r="H16" s="153"/>
      <c r="I16" s="174"/>
      <c r="J16" s="131">
        <f t="shared" si="0"/>
        <v>0</v>
      </c>
    </row>
    <row r="17" spans="2:10" ht="12.75" customHeight="1">
      <c r="B17" s="139"/>
      <c r="C17" s="148"/>
      <c r="D17" s="148"/>
      <c r="E17" s="149"/>
      <c r="F17" s="166"/>
      <c r="G17" s="150"/>
      <c r="H17" s="151"/>
      <c r="I17" s="151"/>
      <c r="J17" s="89"/>
    </row>
    <row r="18" spans="2:10" ht="12.75">
      <c r="B18" s="105"/>
      <c r="C18" s="117"/>
      <c r="D18" s="106"/>
      <c r="E18" s="124">
        <f aca="true" t="shared" si="1" ref="E18:J18">SUM(E8:E16)</f>
        <v>0</v>
      </c>
      <c r="F18" s="124">
        <f t="shared" si="1"/>
        <v>0</v>
      </c>
      <c r="G18" s="124">
        <f t="shared" si="1"/>
        <v>0</v>
      </c>
      <c r="H18" s="124">
        <f t="shared" si="1"/>
        <v>0</v>
      </c>
      <c r="I18" s="124">
        <f t="shared" si="1"/>
        <v>0</v>
      </c>
      <c r="J18" s="125">
        <f t="shared" si="1"/>
        <v>0</v>
      </c>
    </row>
    <row r="19" spans="2:10" ht="13.5" thickBot="1">
      <c r="B19" s="19"/>
      <c r="C19" s="20"/>
      <c r="D19" s="21"/>
      <c r="E19" s="107"/>
      <c r="F19" s="108"/>
      <c r="G19" s="108"/>
      <c r="H19" s="109"/>
      <c r="I19" s="108"/>
      <c r="J19" s="110"/>
    </row>
    <row r="21" ht="12.75">
      <c r="B21" s="1" t="s">
        <v>83</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E2" sqref="E2"/>
    </sheetView>
  </sheetViews>
  <sheetFormatPr defaultColWidth="9.140625" defaultRowHeight="12.75"/>
  <cols>
    <col min="1" max="1" width="1.421875" style="1" customWidth="1"/>
    <col min="2" max="2" width="10.57421875" style="1" customWidth="1"/>
    <col min="3" max="4" width="15.140625" style="1" customWidth="1"/>
    <col min="5" max="5" width="47.57421875" style="1" customWidth="1"/>
    <col min="6" max="6" width="10.8515625" style="1" customWidth="1"/>
    <col min="7" max="7" width="12.00390625" style="1" customWidth="1"/>
    <col min="8" max="10" width="10.8515625" style="1" customWidth="1"/>
    <col min="11" max="11" width="10.421875" style="1" customWidth="1"/>
    <col min="12" max="16384" width="9.140625" style="1" customWidth="1"/>
  </cols>
  <sheetData>
    <row r="1" ht="12.75">
      <c r="B1" s="2" t="s">
        <v>42</v>
      </c>
    </row>
    <row r="2" spans="2:7" ht="12.75">
      <c r="B2" s="3" t="s">
        <v>43</v>
      </c>
      <c r="E2" s="38" t="s">
        <v>141</v>
      </c>
      <c r="F2" s="39" t="s">
        <v>103</v>
      </c>
      <c r="G2" s="40"/>
    </row>
    <row r="3" spans="2:7" ht="12.75">
      <c r="B3" s="2" t="s">
        <v>44</v>
      </c>
      <c r="E3" s="3" t="str">
        <f>'Price R'!E3</f>
        <v>2014-15</v>
      </c>
      <c r="F3" s="3" t="str">
        <f>'Price R'!F3</f>
        <v>Quarter 4</v>
      </c>
      <c r="G3" s="3" t="str">
        <f>'Price R'!G3</f>
        <v>01 January - 31 March 2015</v>
      </c>
    </row>
    <row r="4" ht="13.5" thickBot="1"/>
    <row r="5" spans="2:11" ht="38.25">
      <c r="B5" s="26" t="s">
        <v>45</v>
      </c>
      <c r="C5" s="25" t="s">
        <v>108</v>
      </c>
      <c r="D5" s="212" t="s">
        <v>109</v>
      </c>
      <c r="E5" s="10" t="s">
        <v>47</v>
      </c>
      <c r="F5" s="298" t="s">
        <v>51</v>
      </c>
      <c r="G5" s="299"/>
      <c r="H5" s="299"/>
      <c r="I5" s="300"/>
      <c r="J5" s="225" t="s">
        <v>50</v>
      </c>
      <c r="K5" s="262" t="s">
        <v>54</v>
      </c>
    </row>
    <row r="6" spans="1:11" s="4" customFormat="1" ht="38.25">
      <c r="A6" s="1"/>
      <c r="B6" s="5"/>
      <c r="C6" s="93"/>
      <c r="D6" s="93"/>
      <c r="E6" s="6"/>
      <c r="F6" s="7" t="s">
        <v>48</v>
      </c>
      <c r="G6" s="9" t="s">
        <v>49</v>
      </c>
      <c r="H6" s="9" t="s">
        <v>90</v>
      </c>
      <c r="I6" s="195" t="s">
        <v>1</v>
      </c>
      <c r="J6" s="228" t="s">
        <v>52</v>
      </c>
      <c r="K6" s="31" t="s">
        <v>55</v>
      </c>
    </row>
    <row r="7" spans="1:11" s="4" customFormat="1" ht="12.75">
      <c r="A7" s="1"/>
      <c r="B7" s="198"/>
      <c r="C7" s="205"/>
      <c r="D7" s="205"/>
      <c r="E7" s="272"/>
      <c r="F7" s="113"/>
      <c r="G7" s="274"/>
      <c r="H7" s="113"/>
      <c r="I7" s="113"/>
      <c r="J7" s="113"/>
      <c r="K7" s="112">
        <f>SUM(F7:J7)</f>
        <v>0</v>
      </c>
    </row>
    <row r="8" spans="1:11" s="4" customFormat="1" ht="12.75">
      <c r="A8" s="1"/>
      <c r="B8" s="198"/>
      <c r="C8" s="205"/>
      <c r="D8" s="205"/>
      <c r="E8" s="273"/>
      <c r="F8" s="113"/>
      <c r="G8" s="275"/>
      <c r="H8" s="113"/>
      <c r="I8" s="113"/>
      <c r="J8" s="113"/>
      <c r="K8" s="112">
        <f>SUM(F8:J8)</f>
        <v>0</v>
      </c>
    </row>
    <row r="9" spans="1:11" s="4" customFormat="1" ht="12.75">
      <c r="A9" s="1"/>
      <c r="B9" s="203"/>
      <c r="C9" s="211"/>
      <c r="D9" s="211"/>
      <c r="E9" s="209"/>
      <c r="F9" s="123">
        <f aca="true" t="shared" si="0" ref="F9:K9">SUM(F7:F8)</f>
        <v>0</v>
      </c>
      <c r="G9" s="123">
        <f t="shared" si="0"/>
        <v>0</v>
      </c>
      <c r="H9" s="123">
        <f t="shared" si="0"/>
        <v>0</v>
      </c>
      <c r="I9" s="123">
        <f t="shared" si="0"/>
        <v>0</v>
      </c>
      <c r="J9" s="123">
        <f t="shared" si="0"/>
        <v>0</v>
      </c>
      <c r="K9" s="180">
        <f t="shared" si="0"/>
        <v>0</v>
      </c>
    </row>
    <row r="10" spans="1:11" s="4" customFormat="1" ht="13.5" thickBot="1">
      <c r="A10" s="1"/>
      <c r="B10" s="204"/>
      <c r="C10" s="210"/>
      <c r="D10" s="210"/>
      <c r="E10" s="208"/>
      <c r="F10" s="158"/>
      <c r="G10" s="159"/>
      <c r="H10" s="159"/>
      <c r="I10" s="160"/>
      <c r="J10" s="159"/>
      <c r="K10" s="168"/>
    </row>
    <row r="11" spans="1:11" s="4" customFormat="1" ht="12.75">
      <c r="A11" s="1"/>
      <c r="B11" s="266"/>
      <c r="C11" s="266"/>
      <c r="D11" s="266"/>
      <c r="E11" s="266"/>
      <c r="F11" s="266"/>
      <c r="G11" s="266"/>
      <c r="H11" s="266"/>
      <c r="I11" s="266"/>
      <c r="J11" s="266"/>
      <c r="K11" s="266"/>
    </row>
    <row r="12" spans="1:11" s="4" customFormat="1" ht="12.75">
      <c r="A12" s="1"/>
      <c r="B12" s="1" t="s">
        <v>83</v>
      </c>
      <c r="C12" s="1"/>
      <c r="D12" s="1"/>
      <c r="E12" s="1"/>
      <c r="F12" s="1"/>
      <c r="G12" s="1"/>
      <c r="H12" s="1"/>
      <c r="I12" s="1"/>
      <c r="J12" s="1"/>
      <c r="K12" s="1"/>
    </row>
  </sheetData>
  <sheetProtection/>
  <mergeCells count="1">
    <mergeCell ref="F5:I5"/>
  </mergeCells>
  <conditionalFormatting sqref="K7:K8">
    <cfRule type="expression" priority="10" dxfId="0">
      <formula>MOD(ROW(),2)=1</formula>
    </cfRule>
  </conditionalFormatting>
  <conditionalFormatting sqref="B7:D8 F7:J8">
    <cfRule type="expression" priority="6" dxfId="0">
      <formula>MOD(ROW(),2)=1</formula>
    </cfRule>
  </conditionalFormatting>
  <conditionalFormatting sqref="E7:E8">
    <cfRule type="expression" priority="4" dxfId="0">
      <formula>MOD(ROW(),2)=1</formula>
    </cfRule>
  </conditionalFormatting>
  <dataValidations count="2">
    <dataValidation type="list" allowBlank="1" showInputMessage="1" showErrorMessage="1" sqref="F2">
      <formula1>"Board 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8" bottom="0.58" header="0.5" footer="0.5"/>
  <pageSetup fitToHeight="2" fitToWidth="1"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B1:K25"/>
  <sheetViews>
    <sheetView zoomScalePageLayoutView="0" workbookViewId="0" topLeftCell="A1">
      <selection activeCell="E17" sqref="E17"/>
    </sheetView>
  </sheetViews>
  <sheetFormatPr defaultColWidth="9.140625" defaultRowHeight="12.75"/>
  <cols>
    <col min="1" max="1" width="1.421875" style="1" customWidth="1"/>
    <col min="2" max="2" width="10.57421875" style="1" customWidth="1"/>
    <col min="3" max="3" width="14.28125" style="1" customWidth="1"/>
    <col min="4" max="4" width="13.421875" style="1" customWidth="1"/>
    <col min="5" max="5" width="48.57421875" style="1" customWidth="1"/>
    <col min="6" max="10" width="10.8515625" style="1" customWidth="1"/>
    <col min="11" max="11" width="10.421875" style="1" customWidth="1"/>
    <col min="12" max="16384" width="9.140625" style="1" customWidth="1"/>
  </cols>
  <sheetData>
    <row r="1" ht="12.75">
      <c r="B1" s="2" t="s">
        <v>42</v>
      </c>
    </row>
    <row r="2" spans="2:7" ht="12.75">
      <c r="B2" s="3" t="s">
        <v>43</v>
      </c>
      <c r="E2" s="38" t="s">
        <v>63</v>
      </c>
      <c r="F2" s="39" t="s">
        <v>313</v>
      </c>
      <c r="G2" s="40"/>
    </row>
    <row r="3" spans="2:7" ht="12.75">
      <c r="B3" s="2" t="s">
        <v>44</v>
      </c>
      <c r="E3" s="3" t="str">
        <f>'Price R'!E3</f>
        <v>2014-15</v>
      </c>
      <c r="F3" s="3" t="str">
        <f>'Price R'!F3</f>
        <v>Quarter 4</v>
      </c>
      <c r="G3" s="3" t="str">
        <f>'Price R'!G3</f>
        <v>01 January - 31 March 2015</v>
      </c>
    </row>
    <row r="4" ht="13.5" thickBot="1"/>
    <row r="5" spans="2:11" ht="38.25">
      <c r="B5" s="26" t="s">
        <v>45</v>
      </c>
      <c r="C5" s="25" t="s">
        <v>108</v>
      </c>
      <c r="D5" s="212" t="s">
        <v>109</v>
      </c>
      <c r="E5" s="10" t="s">
        <v>47</v>
      </c>
      <c r="F5" s="298" t="s">
        <v>51</v>
      </c>
      <c r="G5" s="299"/>
      <c r="H5" s="299"/>
      <c r="I5" s="300"/>
      <c r="J5" s="225" t="s">
        <v>50</v>
      </c>
      <c r="K5" s="262" t="s">
        <v>54</v>
      </c>
    </row>
    <row r="6" spans="2:11" s="4" customFormat="1" ht="42" customHeight="1">
      <c r="B6" s="5"/>
      <c r="C6" s="93"/>
      <c r="D6" s="93"/>
      <c r="E6" s="6"/>
      <c r="F6" s="7" t="s">
        <v>48</v>
      </c>
      <c r="G6" s="9" t="s">
        <v>49</v>
      </c>
      <c r="H6" s="9" t="s">
        <v>90</v>
      </c>
      <c r="I6" s="195" t="s">
        <v>1</v>
      </c>
      <c r="J6" s="228" t="s">
        <v>52</v>
      </c>
      <c r="K6" s="31" t="s">
        <v>55</v>
      </c>
    </row>
    <row r="7" spans="2:11" s="4" customFormat="1" ht="38.25">
      <c r="B7" s="167">
        <v>41962</v>
      </c>
      <c r="C7" s="197" t="s">
        <v>162</v>
      </c>
      <c r="D7" s="197" t="s">
        <v>114</v>
      </c>
      <c r="E7" s="278" t="s">
        <v>256</v>
      </c>
      <c r="F7" s="113"/>
      <c r="G7" s="113"/>
      <c r="H7" s="113"/>
      <c r="I7" s="113">
        <v>113.43</v>
      </c>
      <c r="J7" s="113"/>
      <c r="K7" s="112">
        <f>SUM(F7:J7)</f>
        <v>113.43</v>
      </c>
    </row>
    <row r="8" spans="2:11" s="4" customFormat="1" ht="51">
      <c r="B8" s="167">
        <v>42088</v>
      </c>
      <c r="C8" s="197" t="s">
        <v>164</v>
      </c>
      <c r="D8" s="197" t="s">
        <v>110</v>
      </c>
      <c r="E8" s="278" t="s">
        <v>257</v>
      </c>
      <c r="F8" s="113"/>
      <c r="G8" s="113">
        <v>20.79</v>
      </c>
      <c r="H8" s="113"/>
      <c r="I8" s="113"/>
      <c r="J8" s="113"/>
      <c r="K8" s="112">
        <f>SUM(F8:J8)</f>
        <v>20.79</v>
      </c>
    </row>
    <row r="9" spans="2:11" s="4" customFormat="1" ht="25.5">
      <c r="B9" s="277">
        <v>42108</v>
      </c>
      <c r="C9" s="205" t="s">
        <v>163</v>
      </c>
      <c r="D9" s="205" t="s">
        <v>110</v>
      </c>
      <c r="E9" s="278" t="s">
        <v>256</v>
      </c>
      <c r="F9" s="113">
        <v>122.27</v>
      </c>
      <c r="G9" s="113"/>
      <c r="H9" s="113"/>
      <c r="I9" s="113"/>
      <c r="J9" s="113"/>
      <c r="K9" s="112">
        <f>SUM(F9:J9)</f>
        <v>122.27</v>
      </c>
    </row>
    <row r="10" spans="2:11" s="4" customFormat="1" ht="12.75">
      <c r="B10" s="322"/>
      <c r="C10" s="323"/>
      <c r="D10" s="323"/>
      <c r="E10" s="324"/>
      <c r="F10" s="123">
        <f aca="true" t="shared" si="0" ref="F10:K10">SUM(F7:F9)</f>
        <v>122.27</v>
      </c>
      <c r="G10" s="123">
        <f t="shared" si="0"/>
        <v>20.79</v>
      </c>
      <c r="H10" s="123">
        <f t="shared" si="0"/>
        <v>0</v>
      </c>
      <c r="I10" s="123">
        <f t="shared" si="0"/>
        <v>113.43</v>
      </c>
      <c r="J10" s="123">
        <f t="shared" si="0"/>
        <v>0</v>
      </c>
      <c r="K10" s="180">
        <f t="shared" si="0"/>
        <v>256.49</v>
      </c>
    </row>
    <row r="11" spans="2:11" s="4" customFormat="1" ht="13.5" thickBot="1">
      <c r="B11" s="325"/>
      <c r="C11" s="326"/>
      <c r="D11" s="326"/>
      <c r="E11" s="327"/>
      <c r="F11" s="158"/>
      <c r="G11" s="159"/>
      <c r="H11" s="159"/>
      <c r="I11" s="160"/>
      <c r="J11" s="159"/>
      <c r="K11" s="168"/>
    </row>
    <row r="12" spans="2:11" s="4" customFormat="1" ht="12.75">
      <c r="B12" s="1"/>
      <c r="C12" s="1"/>
      <c r="D12" s="1"/>
      <c r="E12" s="1"/>
      <c r="F12" s="1"/>
      <c r="G12" s="1"/>
      <c r="H12" s="1"/>
      <c r="I12" s="1"/>
      <c r="J12" s="1"/>
      <c r="K12" s="1"/>
    </row>
    <row r="13" spans="2:11" s="4" customFormat="1" ht="12.75">
      <c r="B13" s="1" t="s">
        <v>83</v>
      </c>
      <c r="C13" s="1"/>
      <c r="D13" s="1"/>
      <c r="E13" s="1"/>
      <c r="F13" s="1"/>
      <c r="G13" s="1"/>
      <c r="H13" s="1"/>
      <c r="I13" s="1"/>
      <c r="J13" s="1"/>
      <c r="K13" s="1"/>
    </row>
    <row r="14" spans="2:11" s="4" customFormat="1" ht="12.75">
      <c r="B14" s="1"/>
      <c r="C14" s="1"/>
      <c r="D14" s="1"/>
      <c r="E14" s="1"/>
      <c r="F14" s="1"/>
      <c r="G14" s="1"/>
      <c r="H14" s="1"/>
      <c r="I14" s="1"/>
      <c r="J14" s="1"/>
      <c r="K14" s="1"/>
    </row>
    <row r="15" spans="2:11" s="4" customFormat="1" ht="12.75">
      <c r="B15" s="1"/>
      <c r="C15" s="1"/>
      <c r="D15" s="1"/>
      <c r="E15" s="1"/>
      <c r="F15" s="1"/>
      <c r="G15" s="1"/>
      <c r="H15" s="1"/>
      <c r="I15" s="1"/>
      <c r="J15" s="1"/>
      <c r="K15" s="1"/>
    </row>
    <row r="16" spans="2:11" s="4" customFormat="1" ht="12.75">
      <c r="B16" s="1"/>
      <c r="C16" s="1"/>
      <c r="D16" s="1"/>
      <c r="E16" s="1"/>
      <c r="F16" s="1"/>
      <c r="G16" s="1"/>
      <c r="H16" s="1"/>
      <c r="I16" s="1"/>
      <c r="J16" s="1"/>
      <c r="K16" s="1"/>
    </row>
    <row r="17" spans="2:11" s="4" customFormat="1" ht="12.75">
      <c r="B17" s="1"/>
      <c r="C17" s="1"/>
      <c r="D17" s="1"/>
      <c r="E17" s="1"/>
      <c r="F17" s="1"/>
      <c r="G17" s="1"/>
      <c r="H17" s="1"/>
      <c r="I17" s="1"/>
      <c r="J17" s="1"/>
      <c r="K17" s="1"/>
    </row>
    <row r="25" ht="12.75">
      <c r="E25" s="1" t="s">
        <v>95</v>
      </c>
    </row>
  </sheetData>
  <sheetProtection/>
  <mergeCells count="2">
    <mergeCell ref="F5:I5"/>
    <mergeCell ref="B10:E11"/>
  </mergeCells>
  <conditionalFormatting sqref="K7:K9">
    <cfRule type="expression" priority="8" dxfId="0">
      <formula>MOD(ROW(),2)=1</formula>
    </cfRule>
  </conditionalFormatting>
  <conditionalFormatting sqref="B8:D8 F8:J8">
    <cfRule type="expression" priority="3" dxfId="0">
      <formula>MOD(ROW(),2)=1</formula>
    </cfRule>
  </conditionalFormatting>
  <conditionalFormatting sqref="E7 E9">
    <cfRule type="expression" priority="2" dxfId="0">
      <formula>MOD(ROW(),2)=1</formula>
    </cfRule>
  </conditionalFormatting>
  <conditionalFormatting sqref="E8">
    <cfRule type="expression" priority="1" dxfId="0">
      <formula>MOD(ROW(),2)=1</formula>
    </cfRule>
  </conditionalFormatting>
  <conditionalFormatting sqref="B7:D7 B9:D9 F7:J7 F9:J9">
    <cfRule type="expression" priority="4" dxfId="0">
      <formula>MOD(ROW(),2)=1</formula>
    </cfRule>
  </conditionalFormatting>
  <dataValidations count="2">
    <dataValidation type="list" allowBlank="1" showInputMessage="1" showErrorMessage="1" sqref="F2">
      <formula1>"Chair, Executive director, Non Executive Director, Chief Executive, Chair"</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8" bottom="0.58" header="0.5" footer="0.5"/>
  <pageSetup fitToHeight="2" fitToWidth="1"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D12" sqref="D12"/>
    </sheetView>
  </sheetViews>
  <sheetFormatPr defaultColWidth="9.140625" defaultRowHeight="12.75"/>
  <cols>
    <col min="1" max="1" width="1.421875" style="1" customWidth="1"/>
    <col min="2" max="2" width="10.140625" style="1" bestFit="1" customWidth="1"/>
    <col min="3" max="3" width="13.8515625" style="1" customWidth="1"/>
    <col min="4" max="4" width="47.7109375" style="1" customWidth="1"/>
    <col min="5" max="8" width="10.28125" style="1" customWidth="1"/>
    <col min="9" max="9" width="14.7109375" style="1" customWidth="1"/>
    <col min="10" max="10" width="9.00390625" style="1" customWidth="1"/>
    <col min="11" max="16384" width="9.140625" style="1" customWidth="1"/>
  </cols>
  <sheetData>
    <row r="1" ht="12.75">
      <c r="B1" s="2" t="s">
        <v>42</v>
      </c>
    </row>
    <row r="2" spans="2:8" ht="12.75">
      <c r="B2" s="3" t="s">
        <v>43</v>
      </c>
      <c r="D2" s="73" t="s">
        <v>61</v>
      </c>
      <c r="E2" s="74" t="s">
        <v>62</v>
      </c>
      <c r="F2" s="40"/>
      <c r="H2" s="2" t="s">
        <v>89</v>
      </c>
    </row>
    <row r="3" spans="2:6" ht="12.75">
      <c r="B3" s="2" t="s">
        <v>44</v>
      </c>
      <c r="D3" s="3" t="str">
        <f>'Price R'!E3</f>
        <v>2014-15</v>
      </c>
      <c r="E3" s="3" t="str">
        <f>'Price R'!F3</f>
        <v>Quarter 4</v>
      </c>
      <c r="F3" s="3" t="str">
        <f>'Price R'!G3</f>
        <v>01 January - 31 March 2015</v>
      </c>
    </row>
    <row r="4" ht="13.5" thickBot="1"/>
    <row r="5" spans="2:10" ht="12.75">
      <c r="B5" s="26" t="s">
        <v>45</v>
      </c>
      <c r="C5" s="25" t="s">
        <v>46</v>
      </c>
      <c r="D5" s="10" t="s">
        <v>47</v>
      </c>
      <c r="E5" s="298" t="s">
        <v>51</v>
      </c>
      <c r="F5" s="299"/>
      <c r="G5" s="299"/>
      <c r="H5" s="300"/>
      <c r="I5" s="11" t="s">
        <v>50</v>
      </c>
      <c r="J5" s="30" t="s">
        <v>54</v>
      </c>
    </row>
    <row r="6" spans="2:10" s="4" customFormat="1" ht="26.25" customHeight="1">
      <c r="B6" s="5"/>
      <c r="C6" s="12"/>
      <c r="D6" s="6"/>
      <c r="E6" s="7" t="s">
        <v>48</v>
      </c>
      <c r="F6" s="9" t="s">
        <v>49</v>
      </c>
      <c r="G6" s="9" t="s">
        <v>90</v>
      </c>
      <c r="H6" s="57" t="s">
        <v>1</v>
      </c>
      <c r="I6" s="12" t="s">
        <v>52</v>
      </c>
      <c r="J6" s="31" t="s">
        <v>55</v>
      </c>
    </row>
    <row r="7" spans="2:10" ht="12.75">
      <c r="B7" s="13"/>
      <c r="C7" s="14"/>
      <c r="D7" s="15"/>
      <c r="E7" s="16"/>
      <c r="F7" s="14"/>
      <c r="G7" s="14"/>
      <c r="H7" s="17"/>
      <c r="I7" s="14"/>
      <c r="J7" s="18"/>
    </row>
    <row r="8" spans="2:10" ht="12.75" customHeight="1">
      <c r="B8" s="60"/>
      <c r="C8" s="66"/>
      <c r="D8" s="68"/>
      <c r="E8" s="63"/>
      <c r="F8" s="67"/>
      <c r="G8" s="63"/>
      <c r="H8" s="64"/>
      <c r="I8" s="63"/>
      <c r="J8" s="65">
        <f>SUM(E8:I8)</f>
        <v>0</v>
      </c>
    </row>
    <row r="9" spans="2:10" s="71" customFormat="1" ht="12.75" customHeight="1">
      <c r="B9" s="56"/>
      <c r="C9" s="72"/>
      <c r="D9" s="69"/>
      <c r="E9" s="53"/>
      <c r="F9" s="59"/>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83</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62" bottom="0.58" header="0.5" footer="0.5"/>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members business expenses 2010-11</dc:title>
  <dc:subject/>
  <dc:creator>Office of Rail Regulation</dc:creator>
  <cp:keywords>10707672</cp:keywords>
  <dc:description/>
  <cp:lastModifiedBy>Leitch, Marlon</cp:lastModifiedBy>
  <cp:lastPrinted>2015-06-24T11:22:06Z</cp:lastPrinted>
  <dcterms:created xsi:type="dcterms:W3CDTF">2009-08-06T14:53:42Z</dcterms:created>
  <dcterms:modified xsi:type="dcterms:W3CDTF">2016-02-25T09:50:07Z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