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offrailroad-my.sharepoint.com/personal/paula_angeriz-santos_orr_gov_uk/Documents/Desktop/UPLOADS of MEDIA ENTITIES/"/>
    </mc:Choice>
  </mc:AlternateContent>
  <xr:revisionPtr revIDLastSave="1862" documentId="8_{EC60646A-0C5C-4E20-BC96-83C6E84511F8}" xr6:coauthVersionLast="47" xr6:coauthVersionMax="47" xr10:uidLastSave="{6A76A195-6EA5-4878-9772-812DF8924099}"/>
  <bookViews>
    <workbookView xWindow="-110" yWindow="-110" windowWidth="19420" windowHeight="10420" xr2:uid="{00000000-000D-0000-FFFF-FFFF00000000}"/>
  </bookViews>
  <sheets>
    <sheet name="Cover_sheet" sheetId="1" r:id="rId1"/>
    <sheet name="Complaints_mapping" sheetId="13" r:id="rId2"/>
    <sheet name="TOC" sheetId="12" state="hidden" r:id="rId3"/>
    <sheet name="Section_A" sheetId="3" r:id="rId4"/>
    <sheet name="Section_B" sheetId="4" r:id="rId5"/>
    <sheet name="Section_C" sheetId="5" r:id="rId6"/>
    <sheet name="Section_D" sheetId="6" r:id="rId7"/>
    <sheet name="Section_H" sheetId="8" r:id="rId8"/>
    <sheet name="Section_I" sheetId="9" r:id="rId9"/>
    <sheet name="Section_L" sheetId="15"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 i="3" l="1"/>
  <c r="A78" i="3"/>
  <c r="A19" i="4"/>
  <c r="A8" i="15"/>
  <c r="A9" i="15"/>
  <c r="A10" i="15"/>
  <c r="A11" i="15"/>
  <c r="A12" i="15"/>
  <c r="A7" i="15"/>
  <c r="A67" i="6"/>
  <c r="A68" i="6"/>
  <c r="A69" i="6"/>
  <c r="A70" i="6"/>
  <c r="A71" i="6"/>
  <c r="A42" i="6"/>
  <c r="A43" i="6"/>
  <c r="A44" i="6"/>
  <c r="A45" i="6"/>
  <c r="A46" i="6"/>
  <c r="A47" i="6"/>
  <c r="A48" i="6"/>
  <c r="A49" i="6"/>
  <c r="A50" i="6"/>
  <c r="A51" i="6"/>
  <c r="A52" i="6"/>
  <c r="A53" i="6"/>
  <c r="A54" i="6"/>
  <c r="A55" i="6"/>
  <c r="A56" i="6"/>
  <c r="A57" i="6"/>
  <c r="A58" i="6"/>
  <c r="A59" i="6"/>
  <c r="A60" i="6"/>
  <c r="A61" i="6"/>
  <c r="A62" i="6"/>
  <c r="A63" i="6"/>
  <c r="A64" i="6"/>
  <c r="A65" i="6"/>
  <c r="A66" i="6"/>
  <c r="A39" i="6"/>
  <c r="A40" i="6"/>
  <c r="A41" i="6"/>
  <c r="A14" i="6"/>
  <c r="A15" i="6"/>
  <c r="A16" i="6"/>
  <c r="A17" i="6"/>
  <c r="A18" i="6"/>
  <c r="A19" i="6"/>
  <c r="A20" i="6"/>
  <c r="A21" i="6"/>
  <c r="A22" i="6"/>
  <c r="A23" i="6"/>
  <c r="A24" i="6"/>
  <c r="A25" i="6"/>
  <c r="A26" i="6"/>
  <c r="A27" i="6"/>
  <c r="A28" i="6"/>
  <c r="A29" i="6"/>
  <c r="A30" i="6"/>
  <c r="A31" i="6"/>
  <c r="A32" i="6"/>
  <c r="A33" i="6"/>
  <c r="A34" i="6"/>
  <c r="A35" i="6"/>
  <c r="A36" i="6"/>
  <c r="A37" i="6"/>
  <c r="A38" i="6"/>
  <c r="B29" i="3"/>
  <c r="A29" i="3"/>
  <c r="D41" i="1"/>
  <c r="B79" i="3" l="1"/>
  <c r="B78" i="3"/>
  <c r="B30" i="3"/>
  <c r="A30" i="3"/>
  <c r="B12" i="8" l="1"/>
  <c r="A9" i="5"/>
  <c r="A7" i="3"/>
  <c r="B7" i="3"/>
  <c r="A8" i="3"/>
  <c r="B8" i="3"/>
  <c r="A9" i="3"/>
  <c r="B9" i="3"/>
  <c r="A10" i="3"/>
  <c r="A11" i="3"/>
  <c r="A12" i="3"/>
  <c r="B12" i="3"/>
  <c r="A13" i="3"/>
  <c r="A14" i="3"/>
  <c r="B14" i="3"/>
  <c r="A15" i="3"/>
  <c r="B15" i="3"/>
  <c r="A16" i="3"/>
  <c r="B16" i="3"/>
  <c r="A17" i="3"/>
  <c r="B17" i="3"/>
  <c r="A18" i="3"/>
  <c r="A19" i="3"/>
  <c r="A20" i="3"/>
  <c r="B20" i="3"/>
  <c r="A21" i="3"/>
  <c r="A22" i="3"/>
  <c r="A23" i="3"/>
  <c r="B23" i="3"/>
  <c r="A24" i="3"/>
  <c r="A25" i="3"/>
  <c r="A26" i="3"/>
  <c r="A27" i="3"/>
  <c r="A28" i="3"/>
  <c r="A31" i="3"/>
  <c r="A32" i="3"/>
  <c r="A33" i="3"/>
  <c r="A34" i="3"/>
  <c r="A35" i="3"/>
  <c r="A36" i="3"/>
  <c r="A37" i="3"/>
  <c r="A38" i="3"/>
  <c r="A39" i="3"/>
  <c r="A40" i="3"/>
  <c r="A41" i="3"/>
  <c r="A42" i="3"/>
  <c r="A43" i="3"/>
  <c r="A44" i="3"/>
  <c r="A45" i="3"/>
  <c r="A46" i="3"/>
  <c r="A47" i="3"/>
  <c r="B47" i="3"/>
  <c r="A48" i="3"/>
  <c r="B48" i="3"/>
  <c r="A49" i="3"/>
  <c r="B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80" i="3"/>
  <c r="A81" i="3"/>
  <c r="A82" i="3"/>
  <c r="A83" i="3"/>
  <c r="A84" i="3"/>
  <c r="A85" i="3"/>
  <c r="A86" i="3"/>
  <c r="A87" i="3"/>
  <c r="D29" i="1"/>
  <c r="C30" i="1"/>
  <c r="D30" i="1" s="1"/>
  <c r="B31" i="1"/>
  <c r="B32" i="1" s="1"/>
  <c r="B33" i="1" s="1"/>
  <c r="B34" i="1" s="1"/>
  <c r="B35" i="1" s="1"/>
  <c r="B36" i="1" s="1"/>
  <c r="B37" i="1" s="1"/>
  <c r="B38" i="1" s="1"/>
  <c r="B39" i="1" s="1"/>
  <c r="B40" i="1" s="1"/>
  <c r="B41" i="1" s="1"/>
  <c r="C31" i="1" l="1"/>
  <c r="C32" i="1" l="1"/>
  <c r="D31" i="1"/>
  <c r="B7" i="8"/>
  <c r="B8" i="8"/>
  <c r="B9" i="8"/>
  <c r="B10" i="8"/>
  <c r="B11" i="8"/>
  <c r="A7" i="6"/>
  <c r="A8" i="6"/>
  <c r="A9" i="6"/>
  <c r="A10" i="6"/>
  <c r="A11" i="6"/>
  <c r="A12" i="6"/>
  <c r="A13" i="6"/>
  <c r="A12" i="5"/>
  <c r="A13" i="5"/>
  <c r="A14" i="5"/>
  <c r="A15" i="5"/>
  <c r="A7" i="4"/>
  <c r="A8" i="4"/>
  <c r="A9" i="4"/>
  <c r="A10" i="4"/>
  <c r="A11" i="4"/>
  <c r="A12" i="4"/>
  <c r="A13" i="4"/>
  <c r="A14" i="4"/>
  <c r="A15" i="4"/>
  <c r="A16" i="4"/>
  <c r="A17" i="4"/>
  <c r="A18" i="4"/>
  <c r="A20" i="4"/>
  <c r="A21" i="4"/>
  <c r="A22" i="4"/>
  <c r="C33" i="1" l="1"/>
  <c r="D32" i="1"/>
  <c r="D7" i="9"/>
  <c r="E7" i="9"/>
  <c r="F7" i="9"/>
  <c r="G7" i="9"/>
  <c r="H7" i="9"/>
  <c r="I7" i="9"/>
  <c r="J7" i="9"/>
  <c r="K7" i="9"/>
  <c r="L7" i="9"/>
  <c r="M7" i="9"/>
  <c r="N7" i="9"/>
  <c r="O7" i="9"/>
  <c r="P7" i="9"/>
  <c r="C34" i="1" l="1"/>
  <c r="D33" i="1"/>
  <c r="B6" i="3"/>
  <c r="Q26" i="4"/>
  <c r="P26" i="4"/>
  <c r="O26" i="4"/>
  <c r="N26" i="4"/>
  <c r="M26" i="4"/>
  <c r="L26" i="4"/>
  <c r="K26" i="4"/>
  <c r="J26" i="4"/>
  <c r="I26" i="4"/>
  <c r="H26" i="4"/>
  <c r="G26" i="4"/>
  <c r="F26" i="4"/>
  <c r="E26" i="4"/>
  <c r="C35" i="1" l="1"/>
  <c r="D34" i="1"/>
  <c r="H14" i="4"/>
  <c r="E11" i="8"/>
  <c r="F11" i="8"/>
  <c r="G11" i="8"/>
  <c r="H11" i="8"/>
  <c r="I11" i="8"/>
  <c r="J11" i="8"/>
  <c r="K11" i="8"/>
  <c r="L11" i="8"/>
  <c r="M11" i="8"/>
  <c r="N11" i="8"/>
  <c r="O11" i="8"/>
  <c r="P11" i="8"/>
  <c r="D11" i="8"/>
  <c r="Q14" i="4"/>
  <c r="P14" i="4"/>
  <c r="O14" i="4"/>
  <c r="N14" i="4"/>
  <c r="M14" i="4"/>
  <c r="L14" i="4"/>
  <c r="K14" i="4"/>
  <c r="J14" i="4"/>
  <c r="I14" i="4"/>
  <c r="C36" i="1" l="1"/>
  <c r="D35" i="1"/>
  <c r="G14" i="4"/>
  <c r="G16" i="4" s="1"/>
  <c r="F14" i="4"/>
  <c r="D6" i="5"/>
  <c r="D17" i="5" s="1"/>
  <c r="E6" i="5"/>
  <c r="E17" i="5" s="1"/>
  <c r="F6" i="5"/>
  <c r="F17" i="5" s="1"/>
  <c r="G6" i="5"/>
  <c r="G17" i="5" s="1"/>
  <c r="H6" i="5"/>
  <c r="H17" i="5" s="1"/>
  <c r="I6" i="5"/>
  <c r="I17" i="5" s="1"/>
  <c r="J6" i="5"/>
  <c r="J17" i="5" s="1"/>
  <c r="K6" i="5"/>
  <c r="K17" i="5" s="1"/>
  <c r="L6" i="5"/>
  <c r="L17" i="5" s="1"/>
  <c r="M6" i="5"/>
  <c r="M17" i="5" s="1"/>
  <c r="N6" i="5"/>
  <c r="N17" i="5" s="1"/>
  <c r="O6" i="5"/>
  <c r="O17" i="5" s="1"/>
  <c r="C6" i="5"/>
  <c r="C17" i="5" s="1"/>
  <c r="F108" i="12"/>
  <c r="F107" i="12"/>
  <c r="F106" i="12"/>
  <c r="B19" i="3" s="1"/>
  <c r="F105" i="12"/>
  <c r="F104" i="12"/>
  <c r="F103" i="12"/>
  <c r="F102" i="12"/>
  <c r="B11" i="3" s="1"/>
  <c r="F101" i="12"/>
  <c r="B10" i="3" s="1"/>
  <c r="F100" i="12"/>
  <c r="F99" i="12"/>
  <c r="B88" i="3" s="1"/>
  <c r="F98" i="12"/>
  <c r="B87" i="3" s="1"/>
  <c r="F97" i="12"/>
  <c r="B86" i="3" s="1"/>
  <c r="F96" i="12"/>
  <c r="B82" i="3" s="1"/>
  <c r="F95" i="12"/>
  <c r="B85" i="3" s="1"/>
  <c r="F94" i="12"/>
  <c r="B83" i="3" s="1"/>
  <c r="F93" i="12"/>
  <c r="B84" i="3" s="1"/>
  <c r="F92" i="12"/>
  <c r="B80" i="3" s="1"/>
  <c r="F91" i="12"/>
  <c r="B81" i="3" s="1"/>
  <c r="F90" i="12"/>
  <c r="B74" i="3" s="1"/>
  <c r="F89" i="12"/>
  <c r="B76" i="3" s="1"/>
  <c r="F88" i="12"/>
  <c r="B75" i="3" s="1"/>
  <c r="F87" i="12"/>
  <c r="B71" i="3" s="1"/>
  <c r="F86" i="12"/>
  <c r="B77" i="3" s="1"/>
  <c r="F85" i="12"/>
  <c r="B73" i="3" s="1"/>
  <c r="F84" i="12"/>
  <c r="B72" i="3" s="1"/>
  <c r="F83" i="12"/>
  <c r="B69" i="3" s="1"/>
  <c r="F82" i="12"/>
  <c r="B70" i="3" s="1"/>
  <c r="F81" i="12"/>
  <c r="B66" i="3" s="1"/>
  <c r="F80" i="12"/>
  <c r="B65" i="3" s="1"/>
  <c r="F79" i="12"/>
  <c r="B68" i="3" s="1"/>
  <c r="F78" i="12"/>
  <c r="B67" i="3" s="1"/>
  <c r="F77" i="12"/>
  <c r="B63" i="3" s="1"/>
  <c r="F76" i="12"/>
  <c r="B64" i="3" s="1"/>
  <c r="F75" i="12"/>
  <c r="B55" i="3" s="1"/>
  <c r="F74" i="12"/>
  <c r="B62" i="3" s="1"/>
  <c r="F73" i="12"/>
  <c r="B58" i="3" s="1"/>
  <c r="F72" i="12"/>
  <c r="B57" i="3" s="1"/>
  <c r="F71" i="12"/>
  <c r="B59" i="3" s="1"/>
  <c r="F70" i="12"/>
  <c r="B56" i="3" s="1"/>
  <c r="F69" i="12"/>
  <c r="B61" i="3" s="1"/>
  <c r="F68" i="12"/>
  <c r="B60" i="3" s="1"/>
  <c r="F67" i="12"/>
  <c r="B53" i="3" s="1"/>
  <c r="F66" i="12"/>
  <c r="B52" i="3" s="1"/>
  <c r="F65" i="12"/>
  <c r="B54" i="3" s="1"/>
  <c r="F64" i="12"/>
  <c r="B51" i="3" s="1"/>
  <c r="F63" i="12"/>
  <c r="B50" i="3" s="1"/>
  <c r="F62" i="12"/>
  <c r="B45" i="3" s="1"/>
  <c r="F61" i="12"/>
  <c r="F60" i="12"/>
  <c r="B46" i="3" s="1"/>
  <c r="F59" i="12"/>
  <c r="B44" i="3" s="1"/>
  <c r="F58" i="12"/>
  <c r="B43" i="3" s="1"/>
  <c r="F57" i="12"/>
  <c r="B42" i="3" s="1"/>
  <c r="F56" i="12"/>
  <c r="B41" i="3" s="1"/>
  <c r="F55" i="12"/>
  <c r="B40" i="3" s="1"/>
  <c r="F54" i="12"/>
  <c r="B39" i="3" s="1"/>
  <c r="F53" i="12"/>
  <c r="B38" i="3" s="1"/>
  <c r="F52" i="12"/>
  <c r="B34" i="3" s="1"/>
  <c r="F51" i="12"/>
  <c r="B31" i="3" s="1"/>
  <c r="F50" i="12"/>
  <c r="B36" i="3" s="1"/>
  <c r="F49" i="12"/>
  <c r="B33" i="3" s="1"/>
  <c r="F48" i="12"/>
  <c r="B32" i="3" s="1"/>
  <c r="F47" i="12"/>
  <c r="B37" i="3" s="1"/>
  <c r="F46" i="12"/>
  <c r="B35" i="3" s="1"/>
  <c r="F45" i="12"/>
  <c r="B27" i="3" s="1"/>
  <c r="F44" i="12"/>
  <c r="B28" i="3" s="1"/>
  <c r="F43" i="12"/>
  <c r="B26" i="3" s="1"/>
  <c r="F42" i="12"/>
  <c r="B25" i="3" s="1"/>
  <c r="F41" i="12"/>
  <c r="F40" i="12"/>
  <c r="B22" i="3" s="1"/>
  <c r="F39" i="12"/>
  <c r="B21" i="3" s="1"/>
  <c r="F38" i="12"/>
  <c r="F37" i="12"/>
  <c r="F36" i="12"/>
  <c r="F35" i="12"/>
  <c r="B24" i="3" s="1"/>
  <c r="F34" i="12"/>
  <c r="B13" i="3" s="1"/>
  <c r="F33" i="12"/>
  <c r="B18" i="3" s="1"/>
  <c r="B10" i="9"/>
  <c r="B9" i="9"/>
  <c r="B8" i="9"/>
  <c r="B7" i="9"/>
  <c r="B6" i="9"/>
  <c r="B6" i="8"/>
  <c r="A6" i="6"/>
  <c r="A11" i="5"/>
  <c r="A10" i="5"/>
  <c r="A8" i="5"/>
  <c r="A7" i="5"/>
  <c r="A6" i="5"/>
  <c r="Q16" i="4"/>
  <c r="P16" i="4"/>
  <c r="O16" i="4"/>
  <c r="M16" i="4"/>
  <c r="L16" i="4"/>
  <c r="K16" i="4"/>
  <c r="J16" i="4"/>
  <c r="I16" i="4"/>
  <c r="H16" i="4"/>
  <c r="E14" i="4"/>
  <c r="E16" i="4" s="1"/>
  <c r="A6" i="4"/>
  <c r="R88" i="3"/>
  <c r="Q88" i="3"/>
  <c r="P88" i="3"/>
  <c r="O88" i="3"/>
  <c r="N88" i="3"/>
  <c r="M88" i="3"/>
  <c r="L88" i="3"/>
  <c r="K88" i="3"/>
  <c r="J88" i="3"/>
  <c r="I88" i="3"/>
  <c r="H88" i="3"/>
  <c r="G88" i="3"/>
  <c r="F88" i="3"/>
  <c r="A88" i="3"/>
  <c r="A6" i="3"/>
  <c r="C37" i="1" l="1"/>
  <c r="D36" i="1"/>
  <c r="G89" i="3"/>
  <c r="F16" i="4"/>
  <c r="O89" i="3"/>
  <c r="N16" i="4"/>
  <c r="H89" i="3"/>
  <c r="P89" i="3"/>
  <c r="J25" i="4"/>
  <c r="I89" i="3"/>
  <c r="Q89" i="3"/>
  <c r="I25" i="4"/>
  <c r="Q25" i="4"/>
  <c r="H25" i="4"/>
  <c r="P25" i="4"/>
  <c r="G25" i="4"/>
  <c r="L89" i="3"/>
  <c r="O25" i="4"/>
  <c r="M89" i="3"/>
  <c r="K89" i="3"/>
  <c r="F89" i="3"/>
  <c r="N89" i="3"/>
  <c r="J89" i="3"/>
  <c r="R89" i="3"/>
  <c r="L25" i="4"/>
  <c r="E25" i="4"/>
  <c r="M25" i="4"/>
  <c r="K25" i="4"/>
  <c r="F25" i="4"/>
  <c r="N25" i="4"/>
  <c r="C38" i="1" l="1"/>
  <c r="D37" i="1"/>
  <c r="C39" i="1" l="1"/>
  <c r="D38" i="1"/>
  <c r="C40" i="1" l="1"/>
  <c r="D40" i="1" s="1"/>
  <c r="D39" i="1"/>
</calcChain>
</file>

<file path=xl/sharedStrings.xml><?xml version="1.0" encoding="utf-8"?>
<sst xmlns="http://schemas.openxmlformats.org/spreadsheetml/2006/main" count="1582" uniqueCount="727">
  <si>
    <t>This cover sheet contains the following: a table of contents for this spreadsheet, frequency and dates of submission information, reporting guidance and contact information.</t>
  </si>
  <si>
    <t>Table of contents</t>
  </si>
  <si>
    <t>Section</t>
  </si>
  <si>
    <t>Description</t>
  </si>
  <si>
    <t>Section A</t>
  </si>
  <si>
    <t>Complaint categories</t>
  </si>
  <si>
    <t>Section B</t>
  </si>
  <si>
    <t>Complaint volumes and response times</t>
  </si>
  <si>
    <t>Section C</t>
  </si>
  <si>
    <t>Section D</t>
  </si>
  <si>
    <t>Assisted journeys</t>
  </si>
  <si>
    <t>Section H</t>
  </si>
  <si>
    <t>Delay compensation claims</t>
  </si>
  <si>
    <t>Section I</t>
  </si>
  <si>
    <t>Redress for booked assistance failure</t>
  </si>
  <si>
    <t>Frequency of submission for each section</t>
  </si>
  <si>
    <t>Frequency</t>
  </si>
  <si>
    <t>Periodic</t>
  </si>
  <si>
    <t>Column1</t>
  </si>
  <si>
    <t>Column2</t>
  </si>
  <si>
    <t>Quarterly (with period 4,7,10 and 13)</t>
  </si>
  <si>
    <t>Data submission dates</t>
  </si>
  <si>
    <t>The table below provides the rail period start and end dates, and when the report is required to be sent to ORR.</t>
  </si>
  <si>
    <t>Period</t>
  </si>
  <si>
    <t>Start Date</t>
  </si>
  <si>
    <t>End Date</t>
  </si>
  <si>
    <t>Data required by:</t>
  </si>
  <si>
    <t>Reference guidance</t>
  </si>
  <si>
    <t>If you are new to reporting, or require a refresher in any sections, please let us know, and we will be happy to provide support.</t>
  </si>
  <si>
    <t>Commentary</t>
  </si>
  <si>
    <t>PSVAR rail replacement reporting</t>
  </si>
  <si>
    <t>Data delivery</t>
  </si>
  <si>
    <t>Please send to:</t>
  </si>
  <si>
    <t>Rail.stats@orr.gov.uk</t>
  </si>
  <si>
    <t>Contact details</t>
  </si>
  <si>
    <t>Tom Leveson Gower</t>
  </si>
  <si>
    <t>Tel: 0207 282 3724</t>
  </si>
  <si>
    <t>Email: Tom.LevesonGower@orr.gov.uk</t>
  </si>
  <si>
    <t>Email: Rail.stats@orr.gov.uk</t>
  </si>
  <si>
    <t>Version control</t>
  </si>
  <si>
    <t>Complaints mapping guidance</t>
  </si>
  <si>
    <t>Level 2 categories</t>
  </si>
  <si>
    <t>Level 3 categories</t>
  </si>
  <si>
    <t>Examples</t>
  </si>
  <si>
    <t>Accessibility issues</t>
  </si>
  <si>
    <t>Assistance booking process</t>
  </si>
  <si>
    <t>Assistance staff</t>
  </si>
  <si>
    <t>Alternative Accessible Transport (AAT) – non-rail replacement related</t>
  </si>
  <si>
    <t xml:space="preserve">Complaints from passengers about AAT during the usual operation of the railway (i.e. not linked to rail replacement services).
For example, mobility impaired passenger wants to travel from an inaccessible station and TOC offers AAT as an alternative, but passenger dissatisfied with that AAT i.e. AAT had fallen short of expectations of safety, comfort and timing. 
</t>
  </si>
  <si>
    <t>Alternative Accessible Transport (AAT) - rail replacement related</t>
  </si>
  <si>
    <t xml:space="preserve">Complaints from passengers about the AAT used as an alternative to a rail replacement service.
For example, passenger unable to board the rail replacement vehicle because it is inaccessible to them. TOC then provides AAT but passenger dissatisfied with that AAT i.e. AAT had fallen short of expectations of safety, comfort and timing. 
</t>
  </si>
  <si>
    <t>Booked assistance not provided at station</t>
  </si>
  <si>
    <t>Booked assistance not provided on train</t>
  </si>
  <si>
    <t>Disabled parking</t>
  </si>
  <si>
    <t>Complaints about disabled parking in or around the station</t>
  </si>
  <si>
    <t>Disabled toilets at station/on train</t>
  </si>
  <si>
    <t>Lack of disabled facilities at station/on train</t>
  </si>
  <si>
    <t>Other accessibility</t>
  </si>
  <si>
    <t>Quality of service from Help Points (including requesting assistance)</t>
  </si>
  <si>
    <t xml:space="preserve">Complaints relating to a disabled passenger trying to use a Help Point and experiencing a poor level of service e.g. Help Point out of use, no response after they press the button, or received a response but felt it was unsatisfactory. This also covers instances where a disabled passenger tried to request assistance to travel via the Help Point and were dissatisfied with the response or arrangements offered. </t>
  </si>
  <si>
    <t>The ease of being able to get on and off</t>
  </si>
  <si>
    <t>Poor/no disabled access to board or alight the train</t>
  </si>
  <si>
    <t>TOC accessibility policy</t>
  </si>
  <si>
    <t>Unable to hear announcements at station/on train</t>
  </si>
  <si>
    <t>Unable to view information at station/on train</t>
  </si>
  <si>
    <t>Unbooked assistance not provided at station</t>
  </si>
  <si>
    <t>Unbooked assistance not provided on train</t>
  </si>
  <si>
    <t>Wheelchair space on train</t>
  </si>
  <si>
    <t>E.g. wheelchair space not available</t>
  </si>
  <si>
    <t>Company policy</t>
  </si>
  <si>
    <t>On board policy</t>
  </si>
  <si>
    <t>Animals</t>
  </si>
  <si>
    <t>Bicycles</t>
  </si>
  <si>
    <t>Cycle policy</t>
  </si>
  <si>
    <t>Smoking policy</t>
  </si>
  <si>
    <t>Unaccompanied children</t>
  </si>
  <si>
    <t>Ticketing and refunds policy</t>
  </si>
  <si>
    <t>Advanced Purchase Tickets</t>
  </si>
  <si>
    <t>Invalid Ticket Used</t>
  </si>
  <si>
    <t>Miscellaneous Charges</t>
  </si>
  <si>
    <t>Penalty fares</t>
  </si>
  <si>
    <t>Pricing structure / policy</t>
  </si>
  <si>
    <t>Railcards</t>
  </si>
  <si>
    <t>Refund conditions / Administration fee</t>
  </si>
  <si>
    <t>Reservations - Cost/Availability</t>
  </si>
  <si>
    <t>Season Tickets - Renewal/Lost/Availability</t>
  </si>
  <si>
    <t>Special promotions</t>
  </si>
  <si>
    <t>Ticket conditions</t>
  </si>
  <si>
    <t>Ticket Inspections</t>
  </si>
  <si>
    <t>Ticket restrictions/conditions</t>
  </si>
  <si>
    <t>Unable To Produce Ticket</t>
  </si>
  <si>
    <t>Other policy</t>
  </si>
  <si>
    <t>Leaflet/Poster</t>
  </si>
  <si>
    <t>Lost property</t>
  </si>
  <si>
    <t>Parking policy</t>
  </si>
  <si>
    <t>Passenger's Charter</t>
  </si>
  <si>
    <t>Complaints handling</t>
  </si>
  <si>
    <t>Response time</t>
  </si>
  <si>
    <t>Delayed response</t>
  </si>
  <si>
    <t>Long hold queue</t>
  </si>
  <si>
    <t>Unable to get through</t>
  </si>
  <si>
    <t>Unhappy at type/level of compensation</t>
  </si>
  <si>
    <t>Unhappy with compensation/ no compensation</t>
  </si>
  <si>
    <t>Complaints not fully addressed/fulfilled by TOC</t>
  </si>
  <si>
    <t>Enclosure not provided or incorrect</t>
  </si>
  <si>
    <t>Follow up action unfulfilled</t>
  </si>
  <si>
    <t>Follow Up actions unfulfilled by TOC</t>
  </si>
  <si>
    <t>Incorrect information in response</t>
  </si>
  <si>
    <t>Incorrect referral</t>
  </si>
  <si>
    <t>Response did not address complaints</t>
  </si>
  <si>
    <t>No response from TOC</t>
  </si>
  <si>
    <t>Staff member was impolite/unhelpful</t>
  </si>
  <si>
    <t>Complaint not received</t>
  </si>
  <si>
    <t>Other complaints handling</t>
  </si>
  <si>
    <t>Delay compensation schemes</t>
  </si>
  <si>
    <t>Awareness/ promotion of schemes</t>
  </si>
  <si>
    <t xml:space="preserve">Complaints pertaining to the complainants’ view that the Operator (or the industry) has not done enough to make passengers either aware of their delay compensation rights, or how to claim. </t>
  </si>
  <si>
    <t>Claim rejected</t>
  </si>
  <si>
    <t>Compensation claims process</t>
  </si>
  <si>
    <t>Relates to complaints from passengers about any aspect of the delay compensation claims process. For example:
• Claimant (or potential claimant) experienced difficulties in making a claim e.g. didn’t know where to get a form or couldn’t find where to make an online claim, didn’t know to retain ticket or provide proof of purchase, or an address to send their claim form, etc. 
• Frustrations that the claims process is too complex, confusing, or in some way too onerous e.g. didn’t understand some of the instructions or felt that too much form filling was required, etc.</t>
  </si>
  <si>
    <t>Level of compensation</t>
  </si>
  <si>
    <t>Speed of response</t>
  </si>
  <si>
    <t>Relates to any complaint where the claimant was dissatisfied with the speed with which the TOC responded to the compensation claim. This could cover the length of time it took for the TOC to acknowledge the claim, or the length of time taken for the claimant to receive their compensation.
 It also covers claims made via others Operators. E.g. a scenario where the passenger was delayed on a TOC ‘X’ train but wrongly submitted their claim to TOC ‘Y’. TOC ‘Y’ then did not pass on the claim to TOC ‘X’ in a timely manner, leading to a delayed response to the passenger from TOC ‘X’ – and thus prompting a complaint. This means that despite the slow response probably being caused by TOC ‘Y’, the complaint about speed of response would still be recorded against TOC ‘X’ under this category.</t>
  </si>
  <si>
    <t>TOC processing error</t>
  </si>
  <si>
    <t xml:space="preserve">Relates to complaints about a TOC miscalculating the amount of delay compensation due to a claimant e.g. TOC has reimbursed the claimant by an incorrect amount which has led to a complaint. </t>
  </si>
  <si>
    <t>Environmental</t>
  </si>
  <si>
    <t>General appearance of station</t>
  </si>
  <si>
    <t>Heating at station</t>
  </si>
  <si>
    <t>Lighting of station</t>
  </si>
  <si>
    <t>Litter and contamination</t>
  </si>
  <si>
    <t>Noise pollution</t>
  </si>
  <si>
    <t>Overgrown vegetation</t>
  </si>
  <si>
    <t>Recycling</t>
  </si>
  <si>
    <t>Fares and retailing</t>
  </si>
  <si>
    <t>The value for money for the price of your ticket</t>
  </si>
  <si>
    <t>Cost Of Ticket</t>
  </si>
  <si>
    <t>Smartcards</t>
  </si>
  <si>
    <t>Incorrect charge on smartcard</t>
  </si>
  <si>
    <t>Oyster</t>
  </si>
  <si>
    <t>Smartcard not working</t>
  </si>
  <si>
    <t>Ticket buying facilities - ticket office</t>
  </si>
  <si>
    <t>Booking Office/Retailing Facilities</t>
  </si>
  <si>
    <t>Change not provided</t>
  </si>
  <si>
    <t>Fast ticket</t>
  </si>
  <si>
    <t>Incorrect ticket sold/wrongly charged</t>
  </si>
  <si>
    <t>No ticket office</t>
  </si>
  <si>
    <t>Queues</t>
  </si>
  <si>
    <t>Ticket on departure</t>
  </si>
  <si>
    <t>Time taken to purchase tickets</t>
  </si>
  <si>
    <t>Unable to accept payment</t>
  </si>
  <si>
    <t>Unscheduled closing</t>
  </si>
  <si>
    <t>Ticket buying facilities - ticket vending machine</t>
  </si>
  <si>
    <t>Incorrect ticket sold</t>
  </si>
  <si>
    <t>Overcharged for a ticket</t>
  </si>
  <si>
    <t>Tickets not available (for example, Groupsave ticket or super-off peak not available)</t>
  </si>
  <si>
    <t>Railcard discount not available</t>
  </si>
  <si>
    <t>TVM did not provide an explanation regarding travel restriction</t>
  </si>
  <si>
    <t>Ticket valid for travel only on a certain train/time/route</t>
  </si>
  <si>
    <t>Not getting the correct change</t>
  </si>
  <si>
    <t>Availability</t>
  </si>
  <si>
    <t>Machine not working</t>
  </si>
  <si>
    <t>Customer did not receive all tickets</t>
  </si>
  <si>
    <t>Ticket buying facilities - online</t>
  </si>
  <si>
    <t>Railcard discount not applied</t>
  </si>
  <si>
    <t>E-tickets</t>
  </si>
  <si>
    <t>Phone app ticket</t>
  </si>
  <si>
    <t>Print at home</t>
  </si>
  <si>
    <t>Site difficult to navigate</t>
  </si>
  <si>
    <t>Issues with website,(i.e. website offline)</t>
  </si>
  <si>
    <t>Websales</t>
  </si>
  <si>
    <t>Booking confirmation not received</t>
  </si>
  <si>
    <t>Ticket buying facilities - other</t>
  </si>
  <si>
    <t>Pay as you go</t>
  </si>
  <si>
    <t>No option for TOD at station</t>
  </si>
  <si>
    <t>Postal charge</t>
  </si>
  <si>
    <t>Postal fee</t>
  </si>
  <si>
    <t>Telesales</t>
  </si>
  <si>
    <t>Tickets not received</t>
  </si>
  <si>
    <t>Ticket buying facilities on the train</t>
  </si>
  <si>
    <t>Other – miscellaneous</t>
  </si>
  <si>
    <t>Any complaint topic not covered by the categories listed</t>
  </si>
  <si>
    <t>Provision of information</t>
  </si>
  <si>
    <t>The provision of information during the journey</t>
  </si>
  <si>
    <t>Frequency of announcements</t>
  </si>
  <si>
    <t>Incorrect Information Displayed</t>
  </si>
  <si>
    <t>Lack of announcements</t>
  </si>
  <si>
    <t>Lack of detail in announcement / display</t>
  </si>
  <si>
    <t>Lack of information on customer information screens</t>
  </si>
  <si>
    <t>Poorly timed announcements</t>
  </si>
  <si>
    <t>Sound quality / volume of announcements</t>
  </si>
  <si>
    <t>Too many announcements</t>
  </si>
  <si>
    <t>Provision of information about train times/platforms</t>
  </si>
  <si>
    <t>Late platform changes</t>
  </si>
  <si>
    <t>Provision of information on website or mobile apps</t>
  </si>
  <si>
    <t>Complaints about social media feed</t>
  </si>
  <si>
    <t>Disruption information incorrect</t>
  </si>
  <si>
    <t>General Information Incorrect</t>
  </si>
  <si>
    <t>Mobile phone apps</t>
  </si>
  <si>
    <t>Pre-journey planning</t>
  </si>
  <si>
    <t>Train Times / fares incorrect</t>
  </si>
  <si>
    <t>Website</t>
  </si>
  <si>
    <t>Quality on train</t>
  </si>
  <si>
    <t>The space for luggage</t>
  </si>
  <si>
    <t>No luggage racks</t>
  </si>
  <si>
    <t>Not enough space in luggage racks</t>
  </si>
  <si>
    <t>The toilet facilities</t>
  </si>
  <si>
    <t>Cleanliness of toilet</t>
  </si>
  <si>
    <t>Condition of toilet</t>
  </si>
  <si>
    <t>No soap / paper etc.</t>
  </si>
  <si>
    <t>No toilet facilities</t>
  </si>
  <si>
    <t>Toilet locked / out of use</t>
  </si>
  <si>
    <t>Sufficient room for all passengers to sit/stand</t>
  </si>
  <si>
    <t>First class declassified</t>
  </si>
  <si>
    <t>Standard class passengers in first class</t>
  </si>
  <si>
    <t>Train crowded</t>
  </si>
  <si>
    <t xml:space="preserve">Covid-19: Complaints about insufficient room on the train to enable compliance with social distancing rules.
For example, this could include complaints about social distancing on trains.
</t>
  </si>
  <si>
    <t>The comfort of the seating area</t>
  </si>
  <si>
    <t>Layout/design of train</t>
  </si>
  <si>
    <t>Leg room</t>
  </si>
  <si>
    <t>Seating uncomfortable</t>
  </si>
  <si>
    <t>The cleanliness of the inside</t>
  </si>
  <si>
    <t>Cleanliness floors</t>
  </si>
  <si>
    <t>Cleanliness of train (inside)</t>
  </si>
  <si>
    <t>Cleanliness tables</t>
  </si>
  <si>
    <t>General cleanliness</t>
  </si>
  <si>
    <t>Litter/ graffiti</t>
  </si>
  <si>
    <t>The cleanliness of the outside</t>
  </si>
  <si>
    <t>Cleanliness of train (outside)</t>
  </si>
  <si>
    <t>Dirty</t>
  </si>
  <si>
    <t>Graffiti</t>
  </si>
  <si>
    <t>Upkeep and repair of the train</t>
  </si>
  <si>
    <t>Condition of seats</t>
  </si>
  <si>
    <t>Condition of tables</t>
  </si>
  <si>
    <t>Condition of walls</t>
  </si>
  <si>
    <t>Heating/ventilation/air conditioning</t>
  </si>
  <si>
    <t>Internal doors would not open/close</t>
  </si>
  <si>
    <t>Quality of rolling stock/ride</t>
  </si>
  <si>
    <t>Temperature too cold</t>
  </si>
  <si>
    <t>Temperature too hot</t>
  </si>
  <si>
    <t>Facilities on board</t>
  </si>
  <si>
    <t>1st class not provided</t>
  </si>
  <si>
    <t>Electrical sockets</t>
  </si>
  <si>
    <t>On train catering</t>
  </si>
  <si>
    <t>Quiet zone</t>
  </si>
  <si>
    <t>Reservations not displayed</t>
  </si>
  <si>
    <t>Seats taken by another customer</t>
  </si>
  <si>
    <t>Space for bicycles</t>
  </si>
  <si>
    <t>Standard passengers in 1st class</t>
  </si>
  <si>
    <t>Wi-Fi</t>
  </si>
  <si>
    <t>Safety and Security</t>
  </si>
  <si>
    <t>Your personal security whilst using station</t>
  </si>
  <si>
    <t>Accident</t>
  </si>
  <si>
    <t>Anti-social behaviour</t>
  </si>
  <si>
    <t>Damage To Property/Clothing</t>
  </si>
  <si>
    <t>Dangerous surface</t>
  </si>
  <si>
    <t>Gating at station</t>
  </si>
  <si>
    <t>Hazard Reported By Passenger</t>
  </si>
  <si>
    <t>Injury</t>
  </si>
  <si>
    <t>Lack Of CCTV / lighting</t>
  </si>
  <si>
    <t>Security of car park</t>
  </si>
  <si>
    <t>Security Of Station</t>
  </si>
  <si>
    <t>Theft</t>
  </si>
  <si>
    <t>Your personal security on board</t>
  </si>
  <si>
    <t>Overcrowding</t>
  </si>
  <si>
    <t>Security On Train</t>
  </si>
  <si>
    <t>Track safety/rough ride</t>
  </si>
  <si>
    <t>Trains without train managers</t>
  </si>
  <si>
    <t>Staff conduct and availability</t>
  </si>
  <si>
    <t>The availability of staff - at station</t>
  </si>
  <si>
    <t>Unavailable When Required/Insufficient Staff</t>
  </si>
  <si>
    <t>The availability of staff - on board</t>
  </si>
  <si>
    <t>How request to station staff was handled</t>
  </si>
  <si>
    <t>Misdirected/misinformed Passenger</t>
  </si>
  <si>
    <t>Poor Product/Service Knowledge</t>
  </si>
  <si>
    <t>Failed To Establish Passenger Needs</t>
  </si>
  <si>
    <t>The attitudes and helpfulness of the staff at station</t>
  </si>
  <si>
    <t>Failed to provide expected service</t>
  </si>
  <si>
    <t>Poor management of problem/incident</t>
  </si>
  <si>
    <t>Presentation</t>
  </si>
  <si>
    <t>Rude/Discourteous</t>
  </si>
  <si>
    <t>The helpfulness and attitude of staff on train</t>
  </si>
  <si>
    <t>The helpfulness and attitude of other staff (not on train/not at station)</t>
  </si>
  <si>
    <t>Advisor booking error</t>
  </si>
  <si>
    <t>Station quality</t>
  </si>
  <si>
    <t>Facilities for car parking</t>
  </si>
  <si>
    <t>Car parking payment options</t>
  </si>
  <si>
    <t>Car parking costs</t>
  </si>
  <si>
    <t>Size of space</t>
  </si>
  <si>
    <t>Availability of car parking</t>
  </si>
  <si>
    <t>Car park lighting</t>
  </si>
  <si>
    <t>Car park signage</t>
  </si>
  <si>
    <t>Access to car park</t>
  </si>
  <si>
    <t>Appeal Parking Ticket</t>
  </si>
  <si>
    <t>Unhappy with car park prices</t>
  </si>
  <si>
    <t>Unhappy with third party supplier</t>
  </si>
  <si>
    <t>Lack of customer drop off facility</t>
  </si>
  <si>
    <t>The upkeep/repair of the station buildings/platforms</t>
  </si>
  <si>
    <t>Barriers not working</t>
  </si>
  <si>
    <t>Clocks not working</t>
  </si>
  <si>
    <t>Customer Interface Screens not working</t>
  </si>
  <si>
    <t>Lights not working</t>
  </si>
  <si>
    <t>Cleanliness</t>
  </si>
  <si>
    <t>Bird droppings</t>
  </si>
  <si>
    <t>Litter</t>
  </si>
  <si>
    <t>Vermin</t>
  </si>
  <si>
    <t xml:space="preserve">Covid-19: Complaints about the cleanliness of the station.
For example, this could include complaints about sanitization of the station.
</t>
  </si>
  <si>
    <t>The facilities and services</t>
  </si>
  <si>
    <t>Bicycle parking</t>
  </si>
  <si>
    <t>Heating in waiting rooms</t>
  </si>
  <si>
    <t>Help points</t>
  </si>
  <si>
    <t>Left luggage</t>
  </si>
  <si>
    <t>No barriers</t>
  </si>
  <si>
    <t>No clocks</t>
  </si>
  <si>
    <t>Toilets</t>
  </si>
  <si>
    <t>Waiting Rooms / Areas</t>
  </si>
  <si>
    <t>The provision of shelter facilities</t>
  </si>
  <si>
    <t>No shelter / waiting room</t>
  </si>
  <si>
    <t>Style of shelter</t>
  </si>
  <si>
    <t>The availability of seating</t>
  </si>
  <si>
    <t>Not enough seating</t>
  </si>
  <si>
    <t>Not enough waiting rooms</t>
  </si>
  <si>
    <t>Shelter / waiting room too small</t>
  </si>
  <si>
    <t>Timetabling and connection issues</t>
  </si>
  <si>
    <t>Connections with other train services</t>
  </si>
  <si>
    <t>Rail connections too tight</t>
  </si>
  <si>
    <t>Connections with other forms of public transport</t>
  </si>
  <si>
    <t>Integration with other forms of transport/non-rail connections</t>
  </si>
  <si>
    <t>The length of time the journey was scheduled to take (speed)</t>
  </si>
  <si>
    <t>Journey times</t>
  </si>
  <si>
    <t>The frequency of the trains on that route</t>
  </si>
  <si>
    <t>Insufficient frequency</t>
  </si>
  <si>
    <t>Number of trains</t>
  </si>
  <si>
    <t>Withdrawal of service</t>
  </si>
  <si>
    <t>Timetabling</t>
  </si>
  <si>
    <t>Line/station closure</t>
  </si>
  <si>
    <t>Retiming of service</t>
  </si>
  <si>
    <t>Timing of trains</t>
  </si>
  <si>
    <t>Routing</t>
  </si>
  <si>
    <t>Inappropriate route</t>
  </si>
  <si>
    <t>Re-routing</t>
  </si>
  <si>
    <t>Stopping pattern</t>
  </si>
  <si>
    <t>Train service performance</t>
  </si>
  <si>
    <t>Punctuality/reliability (i.e. the train arriving/departing on time)</t>
  </si>
  <si>
    <t>Alleged early departure</t>
  </si>
  <si>
    <t>Alternative transport - punctuality</t>
  </si>
  <si>
    <t>Delay</t>
  </si>
  <si>
    <t>Engineering Works</t>
  </si>
  <si>
    <t>Journey abandoned due to delay</t>
  </si>
  <si>
    <t>Missed onward connection</t>
  </si>
  <si>
    <t>Repeated poor performance</t>
  </si>
  <si>
    <t>Replacement Bus Service Instead Of Train</t>
  </si>
  <si>
    <t>Train cancelled</t>
  </si>
  <si>
    <t>Train failed to call at station (control decision)</t>
  </si>
  <si>
    <t>Train not held</t>
  </si>
  <si>
    <t>Train run fast (driver error)</t>
  </si>
  <si>
    <t>Train terminated short of destination</t>
  </si>
  <si>
    <t>Praise</t>
  </si>
  <si>
    <t>All praise comments (within Section B contact methods) e.g.:</t>
  </si>
  <si>
    <t>Customer relations</t>
  </si>
  <si>
    <t>Good information provision</t>
  </si>
  <si>
    <t>Happy with assistance provided</t>
  </si>
  <si>
    <t>Station facilities</t>
  </si>
  <si>
    <t>Wheelchair space</t>
  </si>
  <si>
    <t>Select your organisation</t>
  </si>
  <si>
    <t>TOC</t>
  </si>
  <si>
    <t>Category Code</t>
  </si>
  <si>
    <t>Level 1 Category</t>
  </si>
  <si>
    <t>Level 2 Category</t>
  </si>
  <si>
    <t>Level 3 Category</t>
  </si>
  <si>
    <t>All Contact Methods</t>
  </si>
  <si>
    <t xml:space="preserve">Quality of service from Help Points (including requesting assistance) </t>
  </si>
  <si>
    <t>Awareness/ Promotion of schemes</t>
  </si>
  <si>
    <t>Quality on Train</t>
  </si>
  <si>
    <t>Staff Conduct and Availability</t>
  </si>
  <si>
    <t>Station Quality</t>
  </si>
  <si>
    <t>Overall environment</t>
  </si>
  <si>
    <t>Train Service Performance</t>
  </si>
  <si>
    <t>Grand total (of all complaints excluding praise)</t>
  </si>
  <si>
    <t>Total complaints (excluding praise) check against tab 'Section B'</t>
  </si>
  <si>
    <t>Please provide any additional commentary we should be aware of in the rows below:</t>
  </si>
  <si>
    <t>P1:</t>
  </si>
  <si>
    <t>P2:</t>
  </si>
  <si>
    <t>…</t>
  </si>
  <si>
    <t>P13:</t>
  </si>
  <si>
    <t>Section A guidance:</t>
  </si>
  <si>
    <t>Quality assurance checks:</t>
  </si>
  <si>
    <t>Metric</t>
  </si>
  <si>
    <t>Contact method</t>
  </si>
  <si>
    <t>Number of complaint correspondence</t>
  </si>
  <si>
    <t>Letter</t>
  </si>
  <si>
    <t>Email/Webform</t>
  </si>
  <si>
    <t>Telephone</t>
  </si>
  <si>
    <t>Meet the Manager</t>
  </si>
  <si>
    <t>Average time to respond to complaints within period (working days)</t>
  </si>
  <si>
    <t>All contact methods (%)</t>
  </si>
  <si>
    <t>Total number of complaints closed</t>
  </si>
  <si>
    <t>Total number of complaints received</t>
  </si>
  <si>
    <t>Volume of complaints re-opened</t>
  </si>
  <si>
    <t>Volume of complaints sign-posted to the Ombudsman - deadlock letters</t>
  </si>
  <si>
    <t>Volume of complaints sign-posted to the Ombudsman - 8 week letters</t>
  </si>
  <si>
    <t>Average time to deadlock (working days)</t>
  </si>
  <si>
    <t>Total complaints check against tab 'Section A' (excluding praise)</t>
  </si>
  <si>
    <t>Complaints below 95% (if below 95%, please provide supporting commentary)</t>
  </si>
  <si>
    <t>Section B guidance:</t>
  </si>
  <si>
    <t>95% compliance within 20 working days:</t>
  </si>
  <si>
    <t xml:space="preserve">If the percentage of complaints closed is lower than 95% within 20 working days, ORR should be informed of the following: 
</t>
  </si>
  <si>
    <t xml:space="preserve">the reason for the extended response times; </t>
  </si>
  <si>
    <t xml:space="preserve">the expected duration of the emergency timescales; </t>
  </si>
  <si>
    <t xml:space="preserve">the plans in place to remedy the situation; </t>
  </si>
  <si>
    <t xml:space="preserve">the procedures in place to ensure that the quality of responses is maintained; and </t>
  </si>
  <si>
    <t>any steps taken to advise affected complainants.</t>
  </si>
  <si>
    <t>Alternative accessible transport (AAT) - Total</t>
  </si>
  <si>
    <t>a) station inaccessible</t>
  </si>
  <si>
    <t>b) unstaffed station</t>
  </si>
  <si>
    <t>e) other</t>
  </si>
  <si>
    <t>Type of AAT used</t>
  </si>
  <si>
    <t>i) Taxi</t>
  </si>
  <si>
    <t>ii) Mini-bus</t>
  </si>
  <si>
    <t>iii) Other</t>
  </si>
  <si>
    <t>Section C guidance:</t>
  </si>
  <si>
    <t>C1). Reasons for each AAT (rows 7 to 11) should sum up to the total volume of AAT used (row 6).</t>
  </si>
  <si>
    <t>Metric reference</t>
  </si>
  <si>
    <t>Type</t>
  </si>
  <si>
    <t>A</t>
  </si>
  <si>
    <t>Booked</t>
  </si>
  <si>
    <t>B</t>
  </si>
  <si>
    <t>C</t>
  </si>
  <si>
    <t>C). Volume of booked assistance incomplete, and reasons for each incomplete assistance (below)</t>
  </si>
  <si>
    <t>Ci</t>
  </si>
  <si>
    <t>Cii</t>
  </si>
  <si>
    <t>Ciii</t>
  </si>
  <si>
    <t>Cv</t>
  </si>
  <si>
    <t>Cvi</t>
  </si>
  <si>
    <t>D</t>
  </si>
  <si>
    <t>Unbooked</t>
  </si>
  <si>
    <t>E</t>
  </si>
  <si>
    <t>F</t>
  </si>
  <si>
    <t>F). Volume of unbooked assistance (Turn Up and Go) incomplete, and reasons for each incomplete assistance (below)</t>
  </si>
  <si>
    <t>Fi</t>
  </si>
  <si>
    <t>Fii</t>
  </si>
  <si>
    <t>Fiii</t>
  </si>
  <si>
    <t>Fv</t>
  </si>
  <si>
    <t>Fvi</t>
  </si>
  <si>
    <t>Section D guidance:</t>
  </si>
  <si>
    <t>Section H - Delay compensation</t>
  </si>
  <si>
    <t>Section H guidance:</t>
  </si>
  <si>
    <t>H1). Volume of claims closed within period (row 7) should not change throughout the year once submitted. If your data does change, please explain the reasons in your report submission;</t>
  </si>
  <si>
    <t>H2). Volume of claims approved within period (row 8) must be less than or equal to the volume of claims closed within period (row 7);</t>
  </si>
  <si>
    <t>H4). Percentage closed within 20 working days (row 9) should not change throughout the year once submitted. If your data does change, please explain the reasons in your report submission;</t>
  </si>
  <si>
    <t>Section I - Redress for booked assistance failure</t>
  </si>
  <si>
    <t>Redress note:</t>
  </si>
  <si>
    <t>Section I guidance:</t>
  </si>
  <si>
    <t>TOC drop down list</t>
  </si>
  <si>
    <t>Avanti West Coast</t>
  </si>
  <si>
    <t>c2c</t>
  </si>
  <si>
    <t>Caledonian Sleeper</t>
  </si>
  <si>
    <t>Chiltern Railways</t>
  </si>
  <si>
    <t>CrossCountry</t>
  </si>
  <si>
    <t>East Midlands Railway</t>
  </si>
  <si>
    <t>Elizabeth line</t>
  </si>
  <si>
    <t>Govia Thameslink Railway</t>
  </si>
  <si>
    <t>Grand Central</t>
  </si>
  <si>
    <t>Great Western Railway</t>
  </si>
  <si>
    <t>Greater Anglia</t>
  </si>
  <si>
    <t>Heathrow Express</t>
  </si>
  <si>
    <t>Hull Trains</t>
  </si>
  <si>
    <t>London North Eastern Railway</t>
  </si>
  <si>
    <t>London Overground</t>
  </si>
  <si>
    <t>Lumo</t>
  </si>
  <si>
    <t>Merseyrail</t>
  </si>
  <si>
    <t>Northern Trains</t>
  </si>
  <si>
    <t>ScotRail</t>
  </si>
  <si>
    <t>South Western Railway</t>
  </si>
  <si>
    <t>Southeastern</t>
  </si>
  <si>
    <t>TfW Rail</t>
  </si>
  <si>
    <t>TransPennine Express</t>
  </si>
  <si>
    <t>West Midlands Trains</t>
  </si>
  <si>
    <t>Complaint codes</t>
  </si>
  <si>
    <t>Accommodating assistance dogs</t>
  </si>
  <si>
    <t>No reply on assistance line/pre-booked assistance not provided</t>
  </si>
  <si>
    <t>Ticket buying facilities</t>
  </si>
  <si>
    <t>Adequacy/lack of disabled facilities at station/on train</t>
  </si>
  <si>
    <t>Alternative accessible transport</t>
  </si>
  <si>
    <t>Alternative accessible transport (AAT) – non-rail replacement related</t>
  </si>
  <si>
    <t>Alternative accessible transport (AAT) - rail replacement related</t>
  </si>
  <si>
    <t>Total time to respond to complaints closed within period (working days)</t>
  </si>
  <si>
    <t>Complaints mapping document</t>
  </si>
  <si>
    <t>Mapping</t>
  </si>
  <si>
    <t>Section A - Complaint categories</t>
  </si>
  <si>
    <t>Total AAT equals sum of AAT used</t>
  </si>
  <si>
    <t>H5). Time to close claims (row 10) should not change throughout the year once submitted. If your data does change, please explain the reasons in your report submission;</t>
  </si>
  <si>
    <t>B3). 'Percentage of complaints responded to within 20 working days' (row 12) must be greater than or equal to the 'Percentage of complaints responded to within 10 working days' (row 11).</t>
  </si>
  <si>
    <t>B4). 'Percentage of complaints responded to within 30 working days' (row 13) must be greater than or equal to the 'Percentage of complaints responded to within 20 working days' (row 12).</t>
  </si>
  <si>
    <t>B5). Total time to respond to complaints closed within period (row 15) must be equal to or greater than the number of complaints closed within the period (row 14).</t>
  </si>
  <si>
    <t>ORR have created reference guidance on the reporting requirements for each section. A link to the guidance can be found on the page below.</t>
  </si>
  <si>
    <t>Please use the commentary space in each section to inform us of issues we should be aware of. This could include any data quality issues, or operational issues which may be influencing performance or volumes.</t>
  </si>
  <si>
    <t xml:space="preserve">Complaints about the assistance booking process e.g. a passenger is dissatisfied with the ease of making a booking, how their booking was handled by the agent, received a booking confirmation with inaccurate information, etc. </t>
  </si>
  <si>
    <t>Relates to complaints about a delay compensation claim being rejected by the Operator, irrespective of whether or not the claim was rejected for legitimate reasons e.g.
• claimant was not delayed by enough minutes to be eligible; or
• claim was rejected because of incorrect or inaccurate information provided by the claimant. 
 Regardless of why the claim was rejected, any complaint about a claim being rejected should be recorded under this category.</t>
  </si>
  <si>
    <t>Relates to any complaint about the level of delay compensation paid out. E.g. even if; 
• the claimant correctly received the amount they were due in line with the TOC’s delay compensation policy, or;
• the claimant received an amount that was correctly calculated on the basis of the information the claimant provided. 
 In either of these circumstances the claimant’s dissatisfaction with the level of payment by virtue of a complaint must nonetheless be recorded under this category. However, please note if the claimant has provided all the correct information, but the TOC has miscalculated the amount of compensation due then this would be recorded under the ‘TOC processing error’ category.</t>
  </si>
  <si>
    <t xml:space="preserve">Covid-19: Complaints about the cleanliness of the train. 
For example, this could include complaints about sanitization of the train
</t>
  </si>
  <si>
    <t>Below are the standard checks ORR use. Please review the data quality using the checklist below before submitting your periodic data. The checks are also available in annex B of the Reference Guide for ORR Core Data Reporting.</t>
  </si>
  <si>
    <t>B2). Percentage of complaints responded to within 10, 20 and 30 working days (rows 11 to 13), the total number of complaints closed (row 14), and the total time to respond to closed complaints (row 15) should not change throughout the year (since they are based on complaints closed). Any revisions must be explained during your submission;</t>
  </si>
  <si>
    <t>B). Volume of booked assistance completions</t>
  </si>
  <si>
    <t xml:space="preserve">D). Volume of unbooked assistance (Turn Up and Go) requested </t>
  </si>
  <si>
    <t xml:space="preserve">E). Volume of unbooked assistance (Turn Up and Go) completed </t>
  </si>
  <si>
    <t>a). Volume of claims received within period</t>
  </si>
  <si>
    <t>b). Volume of claims closed within period</t>
  </si>
  <si>
    <t>c). Volume of claims approved within period</t>
  </si>
  <si>
    <t xml:space="preserve">d). % closed within 20 working days </t>
  </si>
  <si>
    <t>e). Total time to close claims within period (working days)</t>
  </si>
  <si>
    <t>f). Average time to close claims within period (working days)</t>
  </si>
  <si>
    <t>H3). Volume of claims approved within period (row 8) should not change throughout the year once submitted. If your data does change, please explain the reasons in your report submission;</t>
  </si>
  <si>
    <t>a) Redress claims received</t>
  </si>
  <si>
    <t>b) Redress claims closed</t>
  </si>
  <si>
    <t>c) Of the claims closed (metric b), the volume rejected as a booked assistance failure</t>
  </si>
  <si>
    <t>d) Of the claims closed (metric b), the volume of claims approved and redress provided</t>
  </si>
  <si>
    <t>e) Of the claims closed (metric b), the volume of claims approved but redress could not be provided to the claimant</t>
  </si>
  <si>
    <t>Redress is defined as a remedy for a wrong arising from a contract or other relationship between a consumer and trader. For example, a refund, gesture of good will, apology etc. For more information, please see the guidance.</t>
  </si>
  <si>
    <t>Covid-19: Complaints related to Covid health and safety issues. 
For example, this could include complaints about passengers not wearing face coverings or enforcement of face coverings.</t>
  </si>
  <si>
    <t xml:space="preserve">Percentage of complaints responded to within 20 working days </t>
  </si>
  <si>
    <t xml:space="preserve">Percentage of complaints responded to within 30 working days </t>
  </si>
  <si>
    <t xml:space="preserve">Percentage of complaints responded to within 10 working days </t>
  </si>
  <si>
    <t>Quality assurance flags</t>
  </si>
  <si>
    <t>H6). Total time to close claims within period (row 10) must be equal to or greater than the number of claims closed within the period (row 7).</t>
  </si>
  <si>
    <t>https://www.orr.gov.uk/monitoring-regulation/rail/passengers/complaints-compensation/core-complaints-data</t>
  </si>
  <si>
    <t>A separate template has been provided for PSVAR rail replacement reporting. This can be found on the page linked below. It is expected that rail replacement companies will submit this on behalf of train operators. Please see the reference guidance Chapter 12 for further information.</t>
  </si>
  <si>
    <t>Please see Chapter 5 of the reference guidance for further information.</t>
  </si>
  <si>
    <t>Please see Chapter 4 of the reference guidance for further information.</t>
  </si>
  <si>
    <t>Please see Chapter 6 of the reference guidance for further information.</t>
  </si>
  <si>
    <t>Please see Chapter 7 of the reference guidance for further information.</t>
  </si>
  <si>
    <t>Please see Chapter 9 of the reference guidance for further information.</t>
  </si>
  <si>
    <t>Please see Chapter 10 of the reference guidance for further information.</t>
  </si>
  <si>
    <r>
      <t>Section B - Complaint volumes and response times (</t>
    </r>
    <r>
      <rPr>
        <b/>
        <sz val="12"/>
        <color rgb="FFFF0000"/>
        <rFont val="Arial"/>
        <family val="2"/>
      </rPr>
      <t>NOTE: stop the clock should not be used for calculating response times. Please see Chapter 4 of the guidance document for further information</t>
    </r>
    <r>
      <rPr>
        <b/>
        <sz val="12"/>
        <color rgb="FF000000"/>
        <rFont val="Arial"/>
        <family val="2"/>
      </rPr>
      <t>).</t>
    </r>
  </si>
  <si>
    <r>
      <t xml:space="preserve">Complaints reopened: </t>
    </r>
    <r>
      <rPr>
        <sz val="12"/>
        <color rgb="FF000000"/>
        <rFont val="Arial"/>
        <family val="2"/>
      </rPr>
      <t>those complaints which have already had a first full substantive response either in that period or a previous one, but the complainant has ‘comeback’ due to not being satisfied with how the complaint has been handled or with its outcome.</t>
    </r>
  </si>
  <si>
    <t>Where operators are unable to differentiate between planned and unplanned disruption, the AAT should be recorded as unplanned. Where this is the case, please note it in the commentary above.</t>
  </si>
  <si>
    <t>The table below provides examples of the type of complaints which may be categorised under each level 2 and 3 category. Please note, a complaint should only be counted more than once in Section A if two or more distinct issues are raised. A single complaint should not be coded under multiple categories.</t>
  </si>
  <si>
    <t>Complaints about attitude or capability of staff related to the provision of assistance to disabled passengers, covering both booked and unbooked assistance.</t>
  </si>
  <si>
    <t>Booked assistance not provided</t>
  </si>
  <si>
    <t>Complaints about a booked assistance failure getting on or off the train including for interchanges.</t>
  </si>
  <si>
    <t>Accessible toilets at station</t>
  </si>
  <si>
    <t>Accessible toilet did not lock</t>
  </si>
  <si>
    <t>Accessible toilet not available</t>
  </si>
  <si>
    <t>Accessible toilets on train</t>
  </si>
  <si>
    <t>Lack of accessible facilities at station</t>
  </si>
  <si>
    <t>Poor, closed or no disabled access (must be regarding disabled access rather than lack of facilities. See facilities and services under station quality for complaints about a lack of lifts, for example).</t>
  </si>
  <si>
    <t>Poor accessible facilities</t>
  </si>
  <si>
    <t>Lack of accessible facilities on train</t>
  </si>
  <si>
    <t>Poor, closed or no accessible facilities (must be regarding accessible facilities rather than lack of facilities. See toilet facilities under on board quality for complaints about toilet locked or out of use, for example).</t>
  </si>
  <si>
    <t>TOC mobility scooter policy</t>
  </si>
  <si>
    <t>Complaints about TOC policy on mobility scooters. Do not include complaints about TOC policy on e-scooters (see on board policy within company policy for such complaints).</t>
  </si>
  <si>
    <t>Covers any expression of dissatisfaction about TOC's accessibility policy excluding policy on mobility scooters.</t>
  </si>
  <si>
    <t>Screen display functioning correctly but difficult to read</t>
  </si>
  <si>
    <t>Unbooked assistance not provided</t>
  </si>
  <si>
    <t>Complaints about an unbooked assistance failure getting on or off the train including for interchanges.</t>
  </si>
  <si>
    <t>General unhappiness with passenger assistance experience</t>
  </si>
  <si>
    <t>Complaints about the passenger assistance experience that are not covered by the categories relating to the booking process, the staff carrying out the assistance or whether the assistance was delivered at all.</t>
  </si>
  <si>
    <t>E-scooters (excludes mobility scooters - see TOC mobility scooter policy under accessibility issues)</t>
  </si>
  <si>
    <t>Screen display not functioning</t>
  </si>
  <si>
    <t>Access To / Within Station (including entrance or exit closed)</t>
  </si>
  <si>
    <t>No escalators (complaint not related to a disability concern)</t>
  </si>
  <si>
    <t>No lifts (complaint not related to a disability concern)</t>
  </si>
  <si>
    <t>Volume of complaints outstanding at the end of the period</t>
  </si>
  <si>
    <t>g). Volume of claims outstanding at the end of the period</t>
  </si>
  <si>
    <t>Section C - Alternative accessible transport (AAT) volumes</t>
  </si>
  <si>
    <t>d) disruption</t>
  </si>
  <si>
    <t>c) lift(s) out of service</t>
  </si>
  <si>
    <t>A1). Grand total (row 84) must equal the sum of all complaint categories excluding praise.</t>
  </si>
  <si>
    <t xml:space="preserve">A2). Grand total (row 84) must be equal to, or more than, the number of complaints closed (row 14) in section B.
</t>
  </si>
  <si>
    <t>B1). Total number of complaints closed (row 14) must be less than or equal to tab Section A Grand total (Section A, row 84);</t>
  </si>
  <si>
    <r>
      <t xml:space="preserve">Complaints outstanding: </t>
    </r>
    <r>
      <rPr>
        <sz val="12"/>
        <color rgb="FF000000"/>
        <rFont val="Arial"/>
        <family val="2"/>
      </rPr>
      <t>the number of complaints at the end of the period for which a first substantive response has not been provided (includes complaints received in earlier periods).</t>
    </r>
  </si>
  <si>
    <t>C2). The sum of the types of AAT used (lines 13 to 15) should not exceed the total volume of AAT (line 6)</t>
  </si>
  <si>
    <r>
      <t xml:space="preserve">Claims outstanding: </t>
    </r>
    <r>
      <rPr>
        <sz val="12"/>
        <color rgb="FF000000"/>
        <rFont val="Arial"/>
        <family val="2"/>
      </rPr>
      <t>the number of delay compensation claims at the end of the period that have been received but have yet to have been either accepted or rejected (includes claims received in earlier periods).</t>
    </r>
  </si>
  <si>
    <t>Online Forums (including live chat)</t>
  </si>
  <si>
    <t>A). Volume of booked assistance requested</t>
  </si>
  <si>
    <t>Staffing</t>
  </si>
  <si>
    <t>No staff available</t>
  </si>
  <si>
    <t>Completing other essential duties</t>
  </si>
  <si>
    <t>Mobile assistance staff</t>
  </si>
  <si>
    <t>Unable to locate customer</t>
  </si>
  <si>
    <t>Accessible toilets out of use</t>
  </si>
  <si>
    <t>Cvii</t>
  </si>
  <si>
    <t>Wheelchair space unavailable</t>
  </si>
  <si>
    <t>Cviii</t>
  </si>
  <si>
    <t>Cix</t>
  </si>
  <si>
    <t>Lift out of order</t>
  </si>
  <si>
    <t>Cx</t>
  </si>
  <si>
    <t>No suitable equipment</t>
  </si>
  <si>
    <t>Cxi</t>
  </si>
  <si>
    <t>Station not accessible</t>
  </si>
  <si>
    <t>Cxii</t>
  </si>
  <si>
    <t>Cxiii</t>
  </si>
  <si>
    <t>Unsuitable alternative transport</t>
  </si>
  <si>
    <t>Cxiv</t>
  </si>
  <si>
    <t>Information not received in time</t>
  </si>
  <si>
    <t>Cxv</t>
  </si>
  <si>
    <t>Missed connection</t>
  </si>
  <si>
    <t>Cxvi</t>
  </si>
  <si>
    <t>Cxvii</t>
  </si>
  <si>
    <t>Customer abandoned journey</t>
  </si>
  <si>
    <t>Cxviii</t>
  </si>
  <si>
    <t>Handover Protocol</t>
  </si>
  <si>
    <t>No call ahead</t>
  </si>
  <si>
    <t>Cxix</t>
  </si>
  <si>
    <t>Wrong assistance type requested</t>
  </si>
  <si>
    <t>Cxx</t>
  </si>
  <si>
    <t>Platform change</t>
  </si>
  <si>
    <t>Cxxi</t>
  </si>
  <si>
    <t>Cxxii</t>
  </si>
  <si>
    <t>Wrong coach</t>
  </si>
  <si>
    <t>Cxxiii</t>
  </si>
  <si>
    <t>Wrong station</t>
  </si>
  <si>
    <t>Cxxiv</t>
  </si>
  <si>
    <t>Duplicate booking</t>
  </si>
  <si>
    <t>Cxxv</t>
  </si>
  <si>
    <t>Booking error</t>
  </si>
  <si>
    <t>Cxxvi</t>
  </si>
  <si>
    <t>Customer cancelled</t>
  </si>
  <si>
    <t>Cxxvii</t>
  </si>
  <si>
    <t>Customer arrived too late for train</t>
  </si>
  <si>
    <t>Cxxviii</t>
  </si>
  <si>
    <t>Assistance not needed</t>
  </si>
  <si>
    <t>Cxxix</t>
  </si>
  <si>
    <t>Travelled by alternative transport</t>
  </si>
  <si>
    <t>Cxxx</t>
  </si>
  <si>
    <t>Customer changed destination</t>
  </si>
  <si>
    <t>Cxxxi</t>
  </si>
  <si>
    <t>Did not make themselves known</t>
  </si>
  <si>
    <t>Fvii</t>
  </si>
  <si>
    <t>Fviii</t>
  </si>
  <si>
    <t>Fix</t>
  </si>
  <si>
    <t>Fx</t>
  </si>
  <si>
    <t>Fxi</t>
  </si>
  <si>
    <t>Fxii</t>
  </si>
  <si>
    <t>Fxiii</t>
  </si>
  <si>
    <t>Fxiv</t>
  </si>
  <si>
    <t>Fxv</t>
  </si>
  <si>
    <t>Fxvi</t>
  </si>
  <si>
    <t>Fxvii</t>
  </si>
  <si>
    <t>Fxviii</t>
  </si>
  <si>
    <t>Fxix</t>
  </si>
  <si>
    <t>Fxx</t>
  </si>
  <si>
    <t>Fxxi</t>
  </si>
  <si>
    <t>Fxxii</t>
  </si>
  <si>
    <t>Fxxiii</t>
  </si>
  <si>
    <t>Fxxiv</t>
  </si>
  <si>
    <t>Fxxv</t>
  </si>
  <si>
    <t>Fxxvi</t>
  </si>
  <si>
    <t>Fxxvii</t>
  </si>
  <si>
    <t>Fxxviii</t>
  </si>
  <si>
    <t>Fxxix</t>
  </si>
  <si>
    <t>Fxxx</t>
  </si>
  <si>
    <t>Fxxxi</t>
  </si>
  <si>
    <t>P1-4:</t>
  </si>
  <si>
    <t>P5-7:</t>
  </si>
  <si>
    <t>P11-13:</t>
  </si>
  <si>
    <t>P8-10:</t>
  </si>
  <si>
    <t>Section L guidance:</t>
  </si>
  <si>
    <t>Please see Chapter 11 of the reference guidance for further information.</t>
  </si>
  <si>
    <t>Ease of making a complaint</t>
  </si>
  <si>
    <t>Finding out how to complain</t>
  </si>
  <si>
    <t>Method of making a complaint</t>
  </si>
  <si>
    <t>If the complaint relates to an accessibility issue not captured by the other accessibility complaint categories. Complaints about lifts or escalators not working should be categorised under station quality.</t>
  </si>
  <si>
    <t>Cover sheet for April 2025 to March 2026 Core Data submission</t>
  </si>
  <si>
    <t>Section L</t>
  </si>
  <si>
    <t>2025-26 version one</t>
  </si>
  <si>
    <t>Customer not seen</t>
  </si>
  <si>
    <t>Disruption</t>
  </si>
  <si>
    <t>No space on train / train full</t>
  </si>
  <si>
    <t>Wrong headcode / train</t>
  </si>
  <si>
    <t>Train facilities</t>
  </si>
  <si>
    <t>More reasons</t>
  </si>
  <si>
    <t>Escalator(s) not working</t>
  </si>
  <si>
    <t>Lift(s) not working</t>
  </si>
  <si>
    <t>Do not also include in an accessibility category</t>
  </si>
  <si>
    <t>P01</t>
  </si>
  <si>
    <t>P02</t>
  </si>
  <si>
    <t>P03</t>
  </si>
  <si>
    <t>P04</t>
  </si>
  <si>
    <t>P05</t>
  </si>
  <si>
    <t>P06</t>
  </si>
  <si>
    <t>P07</t>
  </si>
  <si>
    <t>P08</t>
  </si>
  <si>
    <t>P09</t>
  </si>
  <si>
    <t>P10</t>
  </si>
  <si>
    <t>P11</t>
  </si>
  <si>
    <t>P12</t>
  </si>
  <si>
    <t>P13</t>
  </si>
  <si>
    <t>P01-04</t>
  </si>
  <si>
    <t>P05-07</t>
  </si>
  <si>
    <t>P08-10</t>
  </si>
  <si>
    <t>P11-13</t>
  </si>
  <si>
    <t>Not satisfied with outcome: no follow-up required</t>
  </si>
  <si>
    <t>Covid-19: Complaints about policy regarding face coverings.
For example, passengers making complaints about having to wear face coverings.</t>
  </si>
  <si>
    <t>Covid-19: Complaints about refunds due to Covid.
For example, complaints about season ticket refunds due to Covid.</t>
  </si>
  <si>
    <t>Where a passenger responds to express dissatisfaction with the outcome of the complaint but no follow-up is required.</t>
  </si>
  <si>
    <t>D1). The volume of booked assistance requested (row 6) should be the sum of the volume of booked assistance completed (row 7) and the volume of booked assistance incomplete (row 8).</t>
  </si>
  <si>
    <t>D3). The volume of unbooked assistance requested (row 39) should be the sum of the volume of unbooked assistance completed (row 40) and the volume of unbooked assistance incomplete (row 41).</t>
  </si>
  <si>
    <t>D2). The volume of incomplete booked assistance requested (row 8) should be the sum of the categories of incomplete booked assistance (rows 9 to 38).</t>
  </si>
  <si>
    <t>D4). The volume of incomplete unbooked assistance requested (row 41) should be the sum of the categories of incomplete unbooked assistance (rows 42 to 71).</t>
  </si>
  <si>
    <t>PSV(AI)R rail replacement reporting</t>
  </si>
  <si>
    <t>A separate template has been provided for PSV(AI)R rail replacement reporting. This can be found on the page linked below. It is expected that rail replacement companies will submit this on behalf of train operators. Please see the reference guidance Chapter 13 for further information.</t>
  </si>
  <si>
    <t>Primary incomplete reason</t>
  </si>
  <si>
    <t>Secondary incomplete reason</t>
  </si>
  <si>
    <t>Disability awareness training - Passenger-facing staff</t>
  </si>
  <si>
    <r>
      <t xml:space="preserve">Please record in the table below data for the number of </t>
    </r>
    <r>
      <rPr>
        <b/>
        <sz val="12"/>
        <rFont val="Arial"/>
        <family val="2"/>
      </rPr>
      <t>passenger-facing</t>
    </r>
    <r>
      <rPr>
        <sz val="12"/>
        <rFont val="Arial"/>
        <family val="2"/>
      </rPr>
      <t xml:space="preserve"> staff (permanent and temporary or agency) who have not completed disability awareness or disability equality induction or refresher training. Please also provide the number of new starters (permanent and temporary or agency) and all staff (permanent only) who are passenger-facing. It is not necessary to include contact centre staff; however, if you do include contact centre staff, please record this in the commentary rows below the table.</t>
    </r>
  </si>
  <si>
    <t>Please note that the ATP guidance section B6 sets out the minimum requirements in relation to staff training. This reporting focusses on those requirements that relate to training for passenger-facing staff. There are, in addition, requirements that relate to training for all new starters (including those in non-passenger-facing roles) and for contact centre staff.</t>
  </si>
  <si>
    <t>Staff type</t>
  </si>
  <si>
    <t>Permanent passenger-facing</t>
  </si>
  <si>
    <t>New starters (permanent passenger-facing)</t>
  </si>
  <si>
    <t>Permanent passenger-facing staff who had not completed disability awareness or disability equality induction training</t>
  </si>
  <si>
    <t>All permanent passenger-facing staff</t>
  </si>
  <si>
    <t>Permanent passenger-facing staff who have reached two years since they completed their last disability awareness or disability equality training</t>
  </si>
  <si>
    <t>Temporary or agency that interact directly with passengers at any time</t>
  </si>
  <si>
    <t>New starters (temporary or agency that interact directly with passengers at any time)</t>
  </si>
  <si>
    <t>Temporary or agency staff who had not completed disability awareness or disability equality induction training</t>
  </si>
  <si>
    <t>Staff type:</t>
  </si>
  <si>
    <r>
      <t>Temporary or agency (that interact directly with passengers at any time)</t>
    </r>
    <r>
      <rPr>
        <sz val="12"/>
        <color rgb="FF000000"/>
        <rFont val="Arial"/>
        <family val="2"/>
      </rPr>
      <t>: Agency staff and staff contracted on a temporary basis that interact directly with passengers at any time.</t>
    </r>
  </si>
  <si>
    <t>Metrics:</t>
  </si>
  <si>
    <r>
      <rPr>
        <b/>
        <sz val="12"/>
        <color rgb="FF000000"/>
        <rFont val="Arial"/>
        <family val="2"/>
      </rPr>
      <t>New starters (permanent passenger-facing)</t>
    </r>
    <r>
      <rPr>
        <sz val="12"/>
        <color rgb="FF000000"/>
        <rFont val="Arial"/>
        <family val="2"/>
      </rPr>
      <t>: This is the number of new members of permanent passenger-facing staff (excluding temporary, agency or contact centre staff) who started work in the latest reporting periods (e.g. Periods 1 to 4). This provides context for the number of permanent passenger-facing staff who have not received the relevant induction training.</t>
    </r>
  </si>
  <si>
    <r>
      <t xml:space="preserve">Permanent passenger-facing staff who had not completed disability awareness or disability equality induction training: </t>
    </r>
    <r>
      <rPr>
        <sz val="12"/>
        <color rgb="FF000000"/>
        <rFont val="Arial"/>
        <family val="2"/>
      </rPr>
      <t>This is the number of permanent passenger-facing staff (irrespective of when they started) that had not completed the relevant disability awareness or disability equality induction training by the end of the latest reporting periods (e.g. Periods 1 to 4).</t>
    </r>
  </si>
  <si>
    <r>
      <t xml:space="preserve">Permanent passenger-facing staff who have reached two years since they completed their last disability awareness or disability equality training: </t>
    </r>
    <r>
      <rPr>
        <sz val="12"/>
        <color rgb="FF000000"/>
        <rFont val="Arial"/>
        <family val="2"/>
      </rPr>
      <t>This is the number of existing members of permanent passenger-facing staff (excluding temporary, agency or contact centre staff) who have gone more than two years since they completed their last disability awareness or disability equality training as of the end of the latest reporting periods (e.g. Periods 1 to 4).</t>
    </r>
  </si>
  <si>
    <r>
      <rPr>
        <b/>
        <sz val="12"/>
        <color rgb="FF000000"/>
        <rFont val="Arial"/>
        <family val="2"/>
      </rPr>
      <t xml:space="preserve">New starters (temporary or agency that interact directly with passengers at any time): </t>
    </r>
    <r>
      <rPr>
        <sz val="12"/>
        <color rgb="FF000000"/>
        <rFont val="Arial"/>
        <family val="2"/>
      </rPr>
      <t>This is the number of new members of temporary or agency passenger-facing staff who started work in the latest reporting periods (e.g. Periods 1 to 4). This provides context for the number of temporary or agency passenger-facing staff who have not received the relevant induction training.</t>
    </r>
  </si>
  <si>
    <r>
      <t xml:space="preserve">All permanent passenger-facing staff: </t>
    </r>
    <r>
      <rPr>
        <sz val="12"/>
        <color rgb="FF000000"/>
        <rFont val="Arial"/>
        <family val="2"/>
      </rPr>
      <t>This is the number of existing members of permanent passenger-facing staff (excluding temporary, agency or contact centre staff) as of the end of the latest reporting periods (e.g. Periods 1 to 4). This provides context to the number of passenger-facing staff who have gone more than two years since their last disability awareness or disability equality training.</t>
    </r>
  </si>
  <si>
    <r>
      <t>Section D - Assisted journeys (</t>
    </r>
    <r>
      <rPr>
        <b/>
        <sz val="12"/>
        <color rgb="FFFF0000"/>
        <rFont val="Arial"/>
        <family val="2"/>
      </rPr>
      <t>NOTE: Please complete this sheet on a responsibility-basis rather than an SFO-basis</t>
    </r>
    <r>
      <rPr>
        <b/>
        <sz val="12"/>
        <color rgb="FF000000"/>
        <rFont val="Arial"/>
        <family val="2"/>
      </rPr>
      <t>)</t>
    </r>
  </si>
  <si>
    <r>
      <t xml:space="preserve">Temporary or agency staff who had not completed disability awareness or disability equality induction training: </t>
    </r>
    <r>
      <rPr>
        <sz val="12"/>
        <color rgb="FF000000"/>
        <rFont val="Arial"/>
        <family val="2"/>
      </rPr>
      <t>This is the number of temporary or agency passenger-facing staff (irrespective of when they started) that had not completed the relevant disability awareness or disability equality induction training by the end of the latest reporting periods (e.g. Periods 1 to 4).</t>
    </r>
  </si>
  <si>
    <r>
      <t xml:space="preserve">Permanent (passenger-facing): </t>
    </r>
    <r>
      <rPr>
        <sz val="12"/>
        <color rgb="FF000000"/>
        <rFont val="Arial"/>
        <family val="2"/>
      </rPr>
      <t>Staff employed by the train or station operator on a permanent basis. It does not include agency or temporary staff or staff employed at contact centres.</t>
    </r>
  </si>
  <si>
    <t>Issued 28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</si>
</sst>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0"/>
    <numFmt numFmtId="165" formatCode="[$-809]dddd&quot;, &quot;mmmm&quot; &quot;dd&quot;, &quot;yyyy"/>
    <numFmt numFmtId="166" formatCode="&quot; &quot;#,##0.00&quot; &quot;;&quot;-&quot;#,##0.00&quot; &quot;;&quot; -&quot;00&quot; &quot;;&quot; &quot;@&quot; &quot;"/>
  </numFmts>
  <fonts count="33" x14ac:knownFonts="1">
    <font>
      <sz val="11"/>
      <color rgb="FF000000"/>
      <name val="Calibri"/>
      <family val="2"/>
    </font>
    <font>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rgb="FFFFFFFF"/>
      <name val="Calibri"/>
      <family val="2"/>
    </font>
    <font>
      <sz val="11"/>
      <color rgb="FF006100"/>
      <name val="Calibri"/>
      <family val="2"/>
    </font>
    <font>
      <b/>
      <sz val="15"/>
      <color rgb="FF1F497D"/>
      <name val="Calibri"/>
      <family val="2"/>
    </font>
    <font>
      <b/>
      <sz val="13"/>
      <color rgb="FF1F497D"/>
      <name val="Calibri"/>
      <family val="2"/>
    </font>
    <font>
      <b/>
      <sz val="11"/>
      <color rgb="FF1F497D"/>
      <name val="Calibri"/>
      <family val="2"/>
    </font>
    <font>
      <u/>
      <sz val="11"/>
      <color rgb="FF0000FF"/>
      <name val="Calibri"/>
      <family val="2"/>
    </font>
    <font>
      <b/>
      <sz val="12"/>
      <color rgb="FF000000"/>
      <name val="Arial"/>
      <family val="2"/>
    </font>
    <font>
      <sz val="12"/>
      <color rgb="FF000000"/>
      <name val="Arial"/>
      <family val="2"/>
    </font>
    <font>
      <u/>
      <sz val="12"/>
      <color rgb="FF0000FF"/>
      <name val="Arial"/>
      <family val="2"/>
    </font>
    <font>
      <sz val="12"/>
      <color rgb="FFFF0000"/>
      <name val="Arial"/>
      <family val="2"/>
    </font>
    <font>
      <b/>
      <sz val="12"/>
      <color rgb="FF253268"/>
      <name val="Arial"/>
      <family val="2"/>
    </font>
    <font>
      <sz val="12"/>
      <color rgb="FFFFFFFF"/>
      <name val="Arial"/>
      <family val="2"/>
    </font>
    <font>
      <u/>
      <sz val="12"/>
      <color rgb="FFFF0000"/>
      <name val="Arial"/>
      <family val="2"/>
    </font>
    <font>
      <b/>
      <sz val="12"/>
      <color rgb="FFFF0000"/>
      <name val="Arial"/>
      <family val="2"/>
    </font>
    <font>
      <b/>
      <sz val="12"/>
      <color rgb="FFFFFFFF"/>
      <name val="Arial"/>
      <family val="2"/>
    </font>
    <font>
      <i/>
      <sz val="12"/>
      <color rgb="FF000000"/>
      <name val="Arial"/>
      <family val="2"/>
    </font>
    <font>
      <sz val="12"/>
      <color rgb="FF4F81BD"/>
      <name val="Arial"/>
      <family val="2"/>
    </font>
    <font>
      <sz val="12"/>
      <color rgb="FF000000"/>
      <name val="Calibri"/>
      <family val="2"/>
    </font>
    <font>
      <b/>
      <sz val="11"/>
      <color rgb="FF000000"/>
      <name val="Calibri"/>
      <family val="2"/>
    </font>
    <font>
      <i/>
      <sz val="11"/>
      <color rgb="FF000000"/>
      <name val="Calibri"/>
      <family val="2"/>
    </font>
    <font>
      <sz val="10"/>
      <color rgb="FF000000"/>
      <name val="Calibri"/>
      <family val="2"/>
    </font>
    <font>
      <sz val="8"/>
      <name val="Calibri"/>
      <family val="2"/>
    </font>
    <font>
      <sz val="12"/>
      <color theme="0"/>
      <name val="Arial"/>
      <family val="2"/>
    </font>
    <font>
      <sz val="12"/>
      <name val="Arial"/>
      <family val="2"/>
    </font>
    <font>
      <b/>
      <sz val="12"/>
      <color theme="0"/>
      <name val="Arial"/>
      <family val="2"/>
    </font>
    <font>
      <sz val="11"/>
      <color theme="0"/>
      <name val="Calibri"/>
      <family val="2"/>
      <scheme val="minor"/>
    </font>
    <font>
      <sz val="9"/>
      <name val="Arial"/>
      <family val="2"/>
    </font>
    <font>
      <b/>
      <sz val="12"/>
      <name val="Arial"/>
      <family val="2"/>
    </font>
  </fonts>
  <fills count="9">
    <fill>
      <patternFill patternType="none"/>
    </fill>
    <fill>
      <patternFill patternType="gray125"/>
    </fill>
    <fill>
      <patternFill patternType="solid">
        <fgColor rgb="FF911432"/>
        <bgColor rgb="FF911432"/>
      </patternFill>
    </fill>
    <fill>
      <patternFill patternType="solid">
        <fgColor rgb="FF91143C"/>
        <bgColor rgb="FF91143C"/>
      </patternFill>
    </fill>
    <fill>
      <patternFill patternType="solid">
        <fgColor rgb="FFC6EFCE"/>
        <bgColor rgb="FFC6EFCE"/>
      </patternFill>
    </fill>
    <fill>
      <patternFill patternType="solid">
        <fgColor rgb="FF253268"/>
        <bgColor rgb="FF253268"/>
      </patternFill>
    </fill>
    <fill>
      <patternFill patternType="solid">
        <fgColor rgb="FFDCE6F1"/>
        <bgColor rgb="FFDCE6F1"/>
      </patternFill>
    </fill>
    <fill>
      <patternFill patternType="solid">
        <fgColor rgb="FF3366FF"/>
        <bgColor rgb="FF3366FF"/>
      </patternFill>
    </fill>
    <fill>
      <patternFill patternType="solid">
        <fgColor rgb="FF002060"/>
        <bgColor indexed="64"/>
      </patternFill>
    </fill>
  </fills>
  <borders count="39">
    <border>
      <left/>
      <right/>
      <top/>
      <bottom/>
      <diagonal/>
    </border>
    <border>
      <left/>
      <right/>
      <top/>
      <bottom style="thick">
        <color rgb="FF4F81BD"/>
      </bottom>
      <diagonal/>
    </border>
    <border>
      <left/>
      <right/>
      <top/>
      <bottom style="thick">
        <color rgb="FFA7BFDE"/>
      </bottom>
      <diagonal/>
    </border>
    <border>
      <left/>
      <right/>
      <top/>
      <bottom style="medium">
        <color rgb="FF95B3D7"/>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ck">
        <color rgb="FF000000"/>
      </top>
      <bottom style="thick">
        <color rgb="FF000000"/>
      </bottom>
      <diagonal/>
    </border>
    <border>
      <left/>
      <right/>
      <top style="thin">
        <color indexed="64"/>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s>
  <cellStyleXfs count="38">
    <xf numFmtId="0" fontId="0" fillId="0" borderId="0"/>
    <xf numFmtId="166" fontId="3" fillId="0" borderId="0" applyFont="0" applyFill="0" applyBorder="0" applyAlignment="0" applyProtection="0"/>
    <xf numFmtId="9" fontId="3" fillId="0" borderId="0" applyFon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6" fillId="4" borderId="0" applyNumberFormat="0" applyBorder="0" applyAlignment="0" applyProtection="0"/>
    <xf numFmtId="0" fontId="4" fillId="0" borderId="0" applyNumberFormat="0" applyBorder="0" applyProtection="0"/>
    <xf numFmtId="0" fontId="4" fillId="0" borderId="0" applyNumberFormat="0" applyBorder="0" applyProtection="0"/>
    <xf numFmtId="0" fontId="5" fillId="2"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3" fillId="0" borderId="0" applyNumberFormat="0" applyFont="0" applyFill="0" applyBorder="0" applyAlignment="0" applyProtection="0"/>
    <xf numFmtId="0" fontId="3" fillId="2" borderId="0" applyNumberFormat="0" applyFon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166" fontId="3" fillId="0" borderId="0" applyFont="0" applyFill="0" applyBorder="0" applyAlignment="0" applyProtection="0"/>
    <xf numFmtId="0" fontId="10" fillId="0" borderId="0" applyNumberFormat="0" applyFill="0" applyBorder="0" applyAlignment="0" applyProtection="0"/>
    <xf numFmtId="0" fontId="4" fillId="0" borderId="0" applyNumberFormat="0" applyBorder="0" applyProtection="0"/>
    <xf numFmtId="0" fontId="4" fillId="0" borderId="0" applyNumberFormat="0" applyBorder="0" applyProtection="0"/>
    <xf numFmtId="0" fontId="4" fillId="0" borderId="0" applyNumberFormat="0" applyBorder="0" applyProtection="0"/>
    <xf numFmtId="9" fontId="3" fillId="0" borderId="0" applyFont="0" applyFill="0" applyBorder="0" applyAlignment="0" applyProtection="0"/>
    <xf numFmtId="9" fontId="3" fillId="0" borderId="0" applyFont="0" applyFill="0" applyBorder="0" applyAlignment="0" applyProtection="0"/>
    <xf numFmtId="0" fontId="7" fillId="0" borderId="1" applyNumberFormat="0" applyFill="0" applyAlignment="0" applyProtection="0"/>
    <xf numFmtId="0" fontId="2" fillId="0" borderId="0"/>
    <xf numFmtId="0" fontId="4" fillId="0" borderId="0" applyNumberFormat="0" applyBorder="0" applyProtection="0"/>
    <xf numFmtId="0" fontId="8" fillId="0" borderId="2" applyNumberFormat="0" applyFill="0" applyAlignment="0" applyProtection="0"/>
    <xf numFmtId="0" fontId="3" fillId="0" borderId="0"/>
    <xf numFmtId="0" fontId="1" fillId="0" borderId="0"/>
  </cellStyleXfs>
  <cellXfs count="304">
    <xf numFmtId="0" fontId="0" fillId="0" borderId="0" xfId="0"/>
    <xf numFmtId="0" fontId="12" fillId="0" borderId="0" xfId="0" applyFont="1"/>
    <xf numFmtId="0" fontId="12" fillId="0" borderId="0" xfId="4" applyFont="1" applyFill="1" applyBorder="1"/>
    <xf numFmtId="0" fontId="11" fillId="0" borderId="0" xfId="0" applyFont="1"/>
    <xf numFmtId="0" fontId="11" fillId="0" borderId="0" xfId="4" applyFont="1" applyBorder="1"/>
    <xf numFmtId="1" fontId="11" fillId="0" borderId="0" xfId="29" applyNumberFormat="1" applyFont="1" applyAlignment="1" applyProtection="1">
      <alignment horizontal="left"/>
      <protection locked="0"/>
    </xf>
    <xf numFmtId="1" fontId="13" fillId="0" borderId="0" xfId="26" applyNumberFormat="1" applyFont="1" applyFill="1" applyAlignment="1" applyProtection="1">
      <alignment horizontal="left"/>
      <protection locked="0"/>
    </xf>
    <xf numFmtId="0" fontId="4" fillId="0" borderId="0" xfId="29"/>
    <xf numFmtId="0" fontId="14" fillId="0" borderId="0" xfId="29" applyFont="1"/>
    <xf numFmtId="0" fontId="15" fillId="0" borderId="0" xfId="0" applyFont="1"/>
    <xf numFmtId="1" fontId="12" fillId="0" borderId="0" xfId="29" applyNumberFormat="1" applyFont="1" applyAlignment="1" applyProtection="1">
      <alignment horizontal="left"/>
      <protection locked="0"/>
    </xf>
    <xf numFmtId="0" fontId="12" fillId="0" borderId="0" xfId="0" applyFont="1" applyAlignment="1">
      <alignment wrapText="1"/>
    </xf>
    <xf numFmtId="0" fontId="16" fillId="0" borderId="0" xfId="0" applyFont="1"/>
    <xf numFmtId="0" fontId="12" fillId="0" borderId="0" xfId="4" applyFont="1" applyBorder="1" applyAlignment="1">
      <alignment vertical="top"/>
    </xf>
    <xf numFmtId="0" fontId="12" fillId="0" borderId="0" xfId="4" applyFont="1" applyBorder="1"/>
    <xf numFmtId="0" fontId="11" fillId="0" borderId="0" xfId="29" applyFont="1" applyAlignment="1">
      <alignment horizontal="center"/>
    </xf>
    <xf numFmtId="0" fontId="12" fillId="0" borderId="0" xfId="29" applyFont="1" applyAlignment="1" applyProtection="1">
      <alignment horizontal="right"/>
      <protection locked="0"/>
    </xf>
    <xf numFmtId="165" fontId="12" fillId="0" borderId="0" xfId="29" applyNumberFormat="1" applyFont="1" applyAlignment="1">
      <alignment horizontal="right"/>
    </xf>
    <xf numFmtId="165" fontId="12" fillId="0" borderId="0" xfId="0" applyNumberFormat="1" applyFont="1" applyAlignment="1">
      <alignment horizontal="right" vertical="center" wrapText="1"/>
    </xf>
    <xf numFmtId="0" fontId="12" fillId="0" borderId="0" xfId="0" applyFont="1" applyAlignment="1">
      <alignment horizontal="right"/>
    </xf>
    <xf numFmtId="0" fontId="14" fillId="0" borderId="0" xfId="0" applyFont="1"/>
    <xf numFmtId="0" fontId="13" fillId="0" borderId="0" xfId="26" applyFont="1"/>
    <xf numFmtId="0" fontId="12" fillId="0" borderId="0" xfId="0" applyFont="1" applyAlignment="1">
      <alignment vertical="top"/>
    </xf>
    <xf numFmtId="0" fontId="12" fillId="0" borderId="0" xfId="0" applyFont="1" applyAlignment="1">
      <alignment vertical="top" wrapText="1"/>
    </xf>
    <xf numFmtId="0" fontId="12" fillId="0" borderId="0" xfId="0" applyFont="1" applyAlignment="1">
      <alignment horizontal="left" vertical="top" wrapText="1"/>
    </xf>
    <xf numFmtId="0" fontId="12" fillId="0" borderId="0" xfId="0" applyFont="1" applyAlignment="1">
      <alignment horizontal="left" vertical="top"/>
    </xf>
    <xf numFmtId="0" fontId="13" fillId="0" borderId="0" xfId="26" applyFont="1" applyFill="1" applyAlignment="1"/>
    <xf numFmtId="0" fontId="13" fillId="0" borderId="0" xfId="26" applyFont="1" applyFill="1" applyAlignment="1" applyProtection="1">
      <alignment horizontal="left"/>
      <protection locked="0"/>
    </xf>
    <xf numFmtId="49" fontId="12" fillId="0" borderId="0" xfId="29" applyNumberFormat="1" applyFont="1" applyAlignment="1" applyProtection="1">
      <alignment horizontal="left"/>
      <protection locked="0"/>
    </xf>
    <xf numFmtId="0" fontId="17" fillId="0" borderId="0" xfId="0" applyFont="1"/>
    <xf numFmtId="0" fontId="13" fillId="0" borderId="0" xfId="26" applyFont="1" applyAlignment="1">
      <alignment horizontal="left" wrapText="1"/>
    </xf>
    <xf numFmtId="49" fontId="12" fillId="0" borderId="0" xfId="0" applyNumberFormat="1" applyFont="1" applyAlignment="1">
      <alignment horizontal="left" vertical="top"/>
    </xf>
    <xf numFmtId="0" fontId="14" fillId="0" borderId="0" xfId="0" applyFont="1" applyAlignment="1">
      <alignment vertical="top" wrapText="1"/>
    </xf>
    <xf numFmtId="0" fontId="11" fillId="0" borderId="0" xfId="7" applyFont="1"/>
    <xf numFmtId="0" fontId="12" fillId="0" borderId="0" xfId="0" applyFont="1" applyAlignment="1">
      <alignment horizontal="left"/>
    </xf>
    <xf numFmtId="0" fontId="12" fillId="0" borderId="7" xfId="0" applyFont="1" applyBorder="1" applyAlignment="1">
      <alignment vertical="center" wrapText="1"/>
    </xf>
    <xf numFmtId="0" fontId="12" fillId="0" borderId="7" xfId="0" applyFont="1" applyBorder="1" applyAlignment="1">
      <alignment horizontal="left" vertical="center" wrapText="1"/>
    </xf>
    <xf numFmtId="0" fontId="12" fillId="0" borderId="0" xfId="27" applyFont="1"/>
    <xf numFmtId="0" fontId="16" fillId="0" borderId="0" xfId="27" applyFont="1"/>
    <xf numFmtId="0" fontId="19" fillId="5" borderId="0" xfId="4" applyFont="1" applyFill="1" applyBorder="1" applyAlignment="1" applyProtection="1">
      <alignment horizontal="center"/>
      <protection locked="0"/>
    </xf>
    <xf numFmtId="0" fontId="19" fillId="0" borderId="0" xfId="8" applyFont="1" applyProtection="1">
      <protection locked="0"/>
    </xf>
    <xf numFmtId="0" fontId="11" fillId="0" borderId="0" xfId="27" applyFont="1"/>
    <xf numFmtId="0" fontId="14" fillId="0" borderId="0" xfId="27" applyFont="1"/>
    <xf numFmtId="0" fontId="16" fillId="0" borderId="0" xfId="8" applyFont="1"/>
    <xf numFmtId="0" fontId="19" fillId="5" borderId="4" xfId="8" applyFont="1" applyFill="1" applyBorder="1" applyAlignment="1">
      <alignment horizontal="left" vertical="center" wrapText="1"/>
    </xf>
    <xf numFmtId="0" fontId="19" fillId="5" borderId="5" xfId="8" applyFont="1" applyFill="1" applyBorder="1" applyAlignment="1">
      <alignment horizontal="left" vertical="center" wrapText="1"/>
    </xf>
    <xf numFmtId="0" fontId="19" fillId="5" borderId="6" xfId="8" applyFont="1" applyFill="1" applyBorder="1" applyAlignment="1">
      <alignment horizontal="left" vertical="center" wrapText="1"/>
    </xf>
    <xf numFmtId="0" fontId="19" fillId="5" borderId="13" xfId="8" applyFont="1" applyFill="1" applyBorder="1" applyAlignment="1">
      <alignment horizontal="left" vertical="center" wrapText="1"/>
    </xf>
    <xf numFmtId="0" fontId="12" fillId="0" borderId="7" xfId="8" applyFont="1" applyBorder="1" applyAlignment="1">
      <alignment horizontal="right" vertical="center"/>
    </xf>
    <xf numFmtId="0" fontId="12" fillId="0" borderId="11" xfId="8" applyFont="1" applyBorder="1" applyAlignment="1">
      <alignment horizontal="right" vertical="center" wrapText="1"/>
    </xf>
    <xf numFmtId="0" fontId="12" fillId="0" borderId="14" xfId="8" applyFont="1" applyBorder="1" applyAlignment="1">
      <alignment horizontal="right" vertical="center" wrapText="1"/>
    </xf>
    <xf numFmtId="1" fontId="12" fillId="0" borderId="7" xfId="8" applyNumberFormat="1" applyFont="1" applyBorder="1" applyAlignment="1" applyProtection="1">
      <alignment horizontal="right" wrapText="1"/>
      <protection locked="0"/>
    </xf>
    <xf numFmtId="0" fontId="12" fillId="0" borderId="8" xfId="8" applyFont="1" applyBorder="1" applyAlignment="1">
      <alignment horizontal="right" vertical="center" wrapText="1"/>
    </xf>
    <xf numFmtId="0" fontId="12" fillId="0" borderId="15" xfId="8" applyFont="1" applyBorder="1" applyAlignment="1">
      <alignment horizontal="right" vertical="center" wrapText="1"/>
    </xf>
    <xf numFmtId="0" fontId="12" fillId="0" borderId="7" xfId="8" applyFont="1" applyBorder="1" applyAlignment="1">
      <alignment horizontal="right" vertical="center" wrapText="1"/>
    </xf>
    <xf numFmtId="0" fontId="12" fillId="0" borderId="16" xfId="8" applyFont="1" applyBorder="1" applyAlignment="1">
      <alignment horizontal="right" vertical="center" wrapText="1"/>
    </xf>
    <xf numFmtId="0" fontId="12" fillId="0" borderId="17" xfId="8" applyFont="1" applyBorder="1" applyAlignment="1">
      <alignment horizontal="right" vertical="center" wrapText="1"/>
    </xf>
    <xf numFmtId="0" fontId="12" fillId="0" borderId="16" xfId="0" applyFont="1" applyBorder="1" applyAlignment="1">
      <alignment horizontal="right" vertical="center" wrapText="1"/>
    </xf>
    <xf numFmtId="1" fontId="12" fillId="0" borderId="7" xfId="0" applyNumberFormat="1" applyFont="1" applyBorder="1" applyAlignment="1" applyProtection="1">
      <alignment horizontal="right"/>
      <protection locked="0"/>
    </xf>
    <xf numFmtId="0" fontId="12" fillId="0" borderId="6" xfId="0" applyFont="1" applyBorder="1" applyAlignment="1">
      <alignment horizontal="right" vertical="center" wrapText="1"/>
    </xf>
    <xf numFmtId="0" fontId="12" fillId="0" borderId="7" xfId="27" applyFont="1" applyBorder="1" applyAlignment="1">
      <alignment horizontal="right" vertical="center"/>
    </xf>
    <xf numFmtId="0" fontId="12" fillId="0" borderId="16" xfId="27" applyFont="1" applyBorder="1" applyAlignment="1">
      <alignment horizontal="right" vertical="center"/>
    </xf>
    <xf numFmtId="0" fontId="12" fillId="0" borderId="15" xfId="0" applyFont="1" applyBorder="1" applyAlignment="1">
      <alignment horizontal="right" vertical="center" wrapText="1"/>
    </xf>
    <xf numFmtId="0" fontId="12" fillId="0" borderId="8" xfId="0" applyFont="1" applyBorder="1" applyAlignment="1">
      <alignment horizontal="right" vertical="center" wrapText="1"/>
    </xf>
    <xf numFmtId="0" fontId="12" fillId="0" borderId="0" xfId="0" applyFont="1" applyAlignment="1">
      <alignment horizontal="right" vertical="center" wrapText="1"/>
    </xf>
    <xf numFmtId="0" fontId="12" fillId="0" borderId="7" xfId="0" applyFont="1" applyBorder="1" applyAlignment="1">
      <alignment horizontal="right" vertical="center" wrapText="1"/>
    </xf>
    <xf numFmtId="0" fontId="12" fillId="0" borderId="17" xfId="0" applyFont="1" applyBorder="1" applyAlignment="1">
      <alignment horizontal="right" vertical="center" wrapText="1"/>
    </xf>
    <xf numFmtId="0" fontId="12" fillId="0" borderId="10" xfId="8" applyFont="1" applyBorder="1" applyAlignment="1">
      <alignment horizontal="right" vertical="center" wrapText="1"/>
    </xf>
    <xf numFmtId="1" fontId="12" fillId="0" borderId="7" xfId="0" applyNumberFormat="1" applyFont="1" applyBorder="1" applyAlignment="1" applyProtection="1">
      <alignment horizontal="right" wrapText="1"/>
      <protection locked="0"/>
    </xf>
    <xf numFmtId="0" fontId="16" fillId="5" borderId="7" xfId="8" applyFont="1" applyFill="1" applyBorder="1" applyAlignment="1">
      <alignment horizontal="left" vertical="center"/>
    </xf>
    <xf numFmtId="0" fontId="16" fillId="5" borderId="18" xfId="8" applyFont="1" applyFill="1" applyBorder="1" applyAlignment="1">
      <alignment horizontal="right" vertical="center" wrapText="1"/>
    </xf>
    <xf numFmtId="0" fontId="16" fillId="5" borderId="19" xfId="8" applyFont="1" applyFill="1" applyBorder="1" applyAlignment="1">
      <alignment horizontal="right" vertical="center" wrapText="1"/>
    </xf>
    <xf numFmtId="1" fontId="19" fillId="5" borderId="7" xfId="8" applyNumberFormat="1" applyFont="1" applyFill="1" applyBorder="1" applyAlignment="1">
      <alignment horizontal="right" wrapText="1"/>
    </xf>
    <xf numFmtId="0" fontId="12" fillId="0" borderId="0" xfId="27" applyFont="1" applyAlignment="1">
      <alignment horizontal="left" vertical="center"/>
    </xf>
    <xf numFmtId="0" fontId="16" fillId="0" borderId="0" xfId="0" applyFont="1" applyAlignment="1">
      <alignment horizontal="left" vertical="center"/>
    </xf>
    <xf numFmtId="0" fontId="12" fillId="0" borderId="0" xfId="8" applyFont="1" applyAlignment="1">
      <alignment vertical="center"/>
    </xf>
    <xf numFmtId="3" fontId="12" fillId="0" borderId="0" xfId="8" applyNumberFormat="1" applyFont="1"/>
    <xf numFmtId="0" fontId="11" fillId="0" borderId="0" xfId="4" applyFont="1" applyFill="1" applyBorder="1" applyAlignment="1">
      <alignment horizontal="left" vertical="center"/>
    </xf>
    <xf numFmtId="0" fontId="12" fillId="0" borderId="0" xfId="8" applyFont="1" applyAlignment="1">
      <alignment vertical="top"/>
    </xf>
    <xf numFmtId="0" fontId="20" fillId="0" borderId="0" xfId="27" applyFont="1" applyAlignment="1" applyProtection="1">
      <alignment horizontal="left"/>
      <protection locked="0"/>
    </xf>
    <xf numFmtId="0" fontId="12" fillId="0" borderId="0" xfId="0" applyFont="1" applyAlignment="1" applyProtection="1">
      <alignment horizontal="left"/>
      <protection locked="0"/>
    </xf>
    <xf numFmtId="0" fontId="12" fillId="0" borderId="0" xfId="8" applyFont="1" applyAlignment="1" applyProtection="1">
      <alignment horizontal="left"/>
      <protection locked="0"/>
    </xf>
    <xf numFmtId="0" fontId="16" fillId="0" borderId="0" xfId="27" applyFont="1" applyAlignment="1" applyProtection="1">
      <alignment horizontal="left"/>
      <protection locked="0"/>
    </xf>
    <xf numFmtId="0" fontId="16" fillId="0" borderId="0" xfId="8" applyFont="1" applyAlignment="1" applyProtection="1">
      <alignment horizontal="left"/>
      <protection locked="0"/>
    </xf>
    <xf numFmtId="49" fontId="12" fillId="0" borderId="0" xfId="8" applyNumberFormat="1" applyFont="1" applyAlignment="1" applyProtection="1">
      <alignment horizontal="left" vertical="center" wrapText="1"/>
      <protection locked="0"/>
    </xf>
    <xf numFmtId="0" fontId="12" fillId="0" borderId="0" xfId="27" applyFont="1" applyAlignment="1" applyProtection="1">
      <alignment horizontal="left"/>
      <protection locked="0"/>
    </xf>
    <xf numFmtId="0" fontId="12" fillId="0" borderId="0" xfId="8" applyFont="1"/>
    <xf numFmtId="0" fontId="21" fillId="0" borderId="0" xfId="8" applyFont="1" applyAlignment="1">
      <alignment vertical="top" wrapText="1"/>
    </xf>
    <xf numFmtId="0" fontId="11" fillId="0" borderId="0" xfId="3" applyFont="1" applyFill="1" applyBorder="1" applyAlignment="1">
      <alignment vertical="top"/>
    </xf>
    <xf numFmtId="0" fontId="14" fillId="0" borderId="0" xfId="8" applyFont="1"/>
    <xf numFmtId="0" fontId="11" fillId="0" borderId="0" xfId="8" applyFont="1" applyAlignment="1">
      <alignment vertical="top" wrapText="1"/>
    </xf>
    <xf numFmtId="0" fontId="12" fillId="0" borderId="0" xfId="8" applyFont="1" applyAlignment="1">
      <alignment wrapText="1"/>
    </xf>
    <xf numFmtId="0" fontId="19" fillId="5" borderId="20" xfId="8" applyFont="1" applyFill="1" applyBorder="1" applyAlignment="1">
      <alignment horizontal="left" vertical="center" wrapText="1"/>
    </xf>
    <xf numFmtId="0" fontId="19" fillId="5" borderId="8" xfId="8" applyFont="1" applyFill="1" applyBorder="1" applyAlignment="1">
      <alignment horizontal="left" vertical="center" wrapText="1"/>
    </xf>
    <xf numFmtId="0" fontId="12" fillId="0" borderId="7" xfId="8" applyFont="1" applyBorder="1" applyAlignment="1">
      <alignment vertical="center" wrapText="1"/>
    </xf>
    <xf numFmtId="2" fontId="12" fillId="0" borderId="7" xfId="8" applyNumberFormat="1" applyFont="1" applyBorder="1" applyAlignment="1">
      <alignment vertical="center" wrapText="1"/>
    </xf>
    <xf numFmtId="0" fontId="16" fillId="0" borderId="7" xfId="8" applyFont="1" applyBorder="1" applyAlignment="1">
      <alignment vertical="center" wrapText="1"/>
    </xf>
    <xf numFmtId="1" fontId="12" fillId="0" borderId="7" xfId="8" applyNumberFormat="1" applyFont="1" applyBorder="1" applyAlignment="1" applyProtection="1">
      <alignment horizontal="right"/>
      <protection locked="0"/>
    </xf>
    <xf numFmtId="0" fontId="16" fillId="0" borderId="12" xfId="8" applyFont="1" applyBorder="1" applyAlignment="1">
      <alignment vertical="center" wrapText="1"/>
    </xf>
    <xf numFmtId="2" fontId="12" fillId="0" borderId="12" xfId="8" applyNumberFormat="1" applyFont="1" applyBorder="1" applyAlignment="1">
      <alignment vertical="center" wrapText="1"/>
    </xf>
    <xf numFmtId="1" fontId="12" fillId="0" borderId="12" xfId="8" applyNumberFormat="1" applyFont="1" applyBorder="1" applyAlignment="1" applyProtection="1">
      <alignment horizontal="right"/>
      <protection locked="0"/>
    </xf>
    <xf numFmtId="2" fontId="12" fillId="0" borderId="8" xfId="8" applyNumberFormat="1" applyFont="1" applyBorder="1" applyAlignment="1">
      <alignment vertical="center" wrapText="1"/>
    </xf>
    <xf numFmtId="10" fontId="14" fillId="0" borderId="0" xfId="30" applyNumberFormat="1" applyFont="1" applyFill="1"/>
    <xf numFmtId="0" fontId="19" fillId="5" borderId="21" xfId="8" applyFont="1" applyFill="1" applyBorder="1" applyAlignment="1">
      <alignment vertical="center" wrapText="1"/>
    </xf>
    <xf numFmtId="0" fontId="16" fillId="5" borderId="7" xfId="8" applyFont="1" applyFill="1" applyBorder="1" applyAlignment="1">
      <alignment vertical="center" wrapText="1"/>
    </xf>
    <xf numFmtId="0" fontId="12" fillId="0" borderId="0" xfId="0" applyFont="1" applyAlignment="1">
      <alignment vertical="center" wrapText="1"/>
    </xf>
    <xf numFmtId="0" fontId="12" fillId="0" borderId="0" xfId="0" applyFont="1" applyAlignment="1">
      <alignment horizontal="left" vertical="center"/>
    </xf>
    <xf numFmtId="1" fontId="12" fillId="0" borderId="0" xfId="8" applyNumberFormat="1" applyFont="1" applyAlignment="1" applyProtection="1">
      <alignment horizontal="right" wrapText="1"/>
      <protection locked="0"/>
    </xf>
    <xf numFmtId="0" fontId="12" fillId="0" borderId="0" xfId="8" applyFont="1" applyAlignment="1">
      <alignment vertical="center" wrapText="1"/>
    </xf>
    <xf numFmtId="0" fontId="20" fillId="0" borderId="0" xfId="8" applyFont="1" applyAlignment="1">
      <alignment vertical="center" wrapText="1"/>
    </xf>
    <xf numFmtId="3" fontId="12" fillId="0" borderId="0" xfId="8" applyNumberFormat="1" applyFont="1" applyAlignment="1">
      <alignment horizontal="right"/>
    </xf>
    <xf numFmtId="49" fontId="12" fillId="0" borderId="0" xfId="8" applyNumberFormat="1" applyFont="1" applyAlignment="1" applyProtection="1">
      <alignment horizontal="left" vertical="top" wrapText="1"/>
      <protection locked="0"/>
    </xf>
    <xf numFmtId="0" fontId="12" fillId="0" borderId="0" xfId="8" applyFont="1" applyProtection="1">
      <protection locked="0"/>
    </xf>
    <xf numFmtId="0" fontId="14" fillId="0" borderId="0" xfId="8" applyFont="1" applyAlignment="1" applyProtection="1">
      <alignment horizontal="left"/>
      <protection locked="0"/>
    </xf>
    <xf numFmtId="0" fontId="12" fillId="0" borderId="0" xfId="8" applyFont="1" applyAlignment="1" applyProtection="1">
      <alignment horizontal="left" vertical="center" wrapText="1"/>
      <protection locked="0"/>
    </xf>
    <xf numFmtId="0" fontId="11" fillId="0" borderId="0" xfId="8" applyFont="1" applyAlignment="1">
      <alignment vertical="center" wrapText="1"/>
    </xf>
    <xf numFmtId="0" fontId="18" fillId="0" borderId="0" xfId="8" applyFont="1"/>
    <xf numFmtId="2" fontId="12" fillId="0" borderId="7" xfId="8" applyNumberFormat="1" applyFont="1" applyBorder="1" applyAlignment="1">
      <alignment horizontal="left" vertical="center" wrapText="1"/>
    </xf>
    <xf numFmtId="1" fontId="12" fillId="0" borderId="7" xfId="8" applyNumberFormat="1" applyFont="1" applyBorder="1" applyAlignment="1" applyProtection="1">
      <alignment wrapText="1"/>
      <protection locked="0"/>
    </xf>
    <xf numFmtId="1" fontId="12" fillId="0" borderId="7" xfId="8" applyNumberFormat="1" applyFont="1" applyBorder="1" applyProtection="1">
      <protection locked="0"/>
    </xf>
    <xf numFmtId="2" fontId="12" fillId="0" borderId="10" xfId="8" applyNumberFormat="1" applyFont="1" applyBorder="1" applyAlignment="1">
      <alignment vertical="center" wrapText="1"/>
    </xf>
    <xf numFmtId="2" fontId="12" fillId="0" borderId="10" xfId="8" applyNumberFormat="1" applyFont="1" applyBorder="1" applyAlignment="1">
      <alignment horizontal="left" vertical="center" wrapText="1"/>
    </xf>
    <xf numFmtId="0" fontId="14" fillId="0" borderId="0" xfId="8" applyFont="1" applyAlignment="1">
      <alignment horizontal="left" vertical="top" wrapText="1"/>
    </xf>
    <xf numFmtId="0" fontId="11" fillId="0" borderId="0" xfId="8" applyFont="1" applyAlignment="1" applyProtection="1">
      <alignment horizontal="left" vertical="center" wrapText="1"/>
      <protection locked="0"/>
    </xf>
    <xf numFmtId="0" fontId="12" fillId="0" borderId="0" xfId="8" applyFont="1" applyAlignment="1" applyProtection="1">
      <alignment horizontal="left" vertical="top" wrapText="1"/>
      <protection locked="0"/>
    </xf>
    <xf numFmtId="0" fontId="11" fillId="0" borderId="0" xfId="8" applyFont="1" applyAlignment="1">
      <alignment vertical="center"/>
    </xf>
    <xf numFmtId="0" fontId="13" fillId="0" borderId="0" xfId="26" applyFont="1" applyFill="1" applyAlignment="1" applyProtection="1">
      <protection locked="0"/>
    </xf>
    <xf numFmtId="0" fontId="14" fillId="0" borderId="0" xfId="8" applyFont="1" applyAlignment="1">
      <alignment horizontal="left" vertical="center"/>
    </xf>
    <xf numFmtId="0" fontId="16" fillId="0" borderId="0" xfId="8" applyFont="1" applyAlignment="1">
      <alignment horizontal="left" vertical="center"/>
    </xf>
    <xf numFmtId="0" fontId="16" fillId="0" borderId="0" xfId="8" applyFont="1" applyAlignment="1">
      <alignment vertical="center"/>
    </xf>
    <xf numFmtId="0" fontId="12" fillId="0" borderId="0" xfId="8" applyFont="1" applyAlignment="1">
      <alignment horizontal="left" vertical="center"/>
    </xf>
    <xf numFmtId="9" fontId="12" fillId="0" borderId="0" xfId="30" applyFont="1" applyAlignment="1">
      <alignment horizontal="left" vertical="center"/>
    </xf>
    <xf numFmtId="0" fontId="12" fillId="0" borderId="7" xfId="6" applyFont="1" applyFill="1" applyBorder="1" applyAlignment="1">
      <alignment horizontal="left" vertical="center" wrapText="1"/>
    </xf>
    <xf numFmtId="9" fontId="12" fillId="0" borderId="0" xfId="30" applyFont="1"/>
    <xf numFmtId="10" fontId="12" fillId="0" borderId="7" xfId="8" applyNumberFormat="1" applyFont="1" applyBorder="1" applyProtection="1">
      <protection locked="0"/>
    </xf>
    <xf numFmtId="0" fontId="14" fillId="0" borderId="0" xfId="6" applyFont="1" applyFill="1" applyAlignment="1">
      <alignment vertical="center" wrapText="1"/>
    </xf>
    <xf numFmtId="10" fontId="14" fillId="0" borderId="0" xfId="8" applyNumberFormat="1" applyFont="1" applyAlignment="1" applyProtection="1">
      <alignment horizontal="right"/>
      <protection locked="0"/>
    </xf>
    <xf numFmtId="0" fontId="12" fillId="0" borderId="0" xfId="6" applyFont="1" applyFill="1" applyAlignment="1" applyProtection="1">
      <alignment horizontal="left" vertical="center" wrapText="1"/>
      <protection locked="0"/>
    </xf>
    <xf numFmtId="10" fontId="12" fillId="0" borderId="0" xfId="8" applyNumberFormat="1" applyFont="1" applyAlignment="1" applyProtection="1">
      <alignment horizontal="left"/>
      <protection locked="0"/>
    </xf>
    <xf numFmtId="0" fontId="12" fillId="0" borderId="0" xfId="8" applyFont="1" applyAlignment="1" applyProtection="1">
      <alignment horizontal="left" vertical="top"/>
      <protection locked="0"/>
    </xf>
    <xf numFmtId="0" fontId="11" fillId="0" borderId="0" xfId="8" applyFont="1" applyAlignment="1" applyProtection="1">
      <alignment horizontal="left" vertical="top" wrapText="1"/>
      <protection locked="0"/>
    </xf>
    <xf numFmtId="0" fontId="22" fillId="0" borderId="0" xfId="0" applyFont="1" applyAlignment="1" applyProtection="1">
      <alignment horizontal="left"/>
      <protection locked="0"/>
    </xf>
    <xf numFmtId="0" fontId="12" fillId="0" borderId="7" xfId="6" applyFont="1" applyFill="1" applyBorder="1" applyAlignment="1">
      <alignment vertical="center" wrapText="1"/>
    </xf>
    <xf numFmtId="0" fontId="12" fillId="0" borderId="7" xfId="8" applyFont="1" applyBorder="1" applyAlignment="1" applyProtection="1">
      <alignment wrapText="1"/>
      <protection locked="0"/>
    </xf>
    <xf numFmtId="0" fontId="12" fillId="0" borderId="0" xfId="6" applyFont="1" applyFill="1" applyAlignment="1">
      <alignment vertical="center" wrapText="1"/>
    </xf>
    <xf numFmtId="1" fontId="12" fillId="0" borderId="0" xfId="8" applyNumberFormat="1" applyFont="1" applyAlignment="1" applyProtection="1">
      <alignment horizontal="center" vertical="center" wrapText="1"/>
      <protection locked="0"/>
    </xf>
    <xf numFmtId="0" fontId="12" fillId="0" borderId="0" xfId="6" applyFont="1" applyFill="1" applyAlignment="1">
      <alignment vertical="top"/>
    </xf>
    <xf numFmtId="0" fontId="9" fillId="0" borderId="3" xfId="5"/>
    <xf numFmtId="0" fontId="23" fillId="0" borderId="0" xfId="0" applyFont="1"/>
    <xf numFmtId="0" fontId="24" fillId="0" borderId="0" xfId="0" applyFont="1"/>
    <xf numFmtId="0" fontId="25" fillId="0" borderId="0" xfId="8" applyFont="1" applyAlignment="1">
      <alignment horizontal="left" vertical="top"/>
    </xf>
    <xf numFmtId="0" fontId="25" fillId="0" borderId="7" xfId="8" applyFont="1" applyBorder="1" applyAlignment="1">
      <alignment horizontal="left" vertical="top"/>
    </xf>
    <xf numFmtId="0" fontId="25" fillId="0" borderId="7" xfId="8" applyFont="1" applyBorder="1" applyAlignment="1">
      <alignment horizontal="left" vertical="top" wrapText="1"/>
    </xf>
    <xf numFmtId="0" fontId="25" fillId="0" borderId="7" xfId="0" applyFont="1" applyBorder="1" applyAlignment="1">
      <alignment horizontal="left" vertical="top" wrapText="1"/>
    </xf>
    <xf numFmtId="0" fontId="25" fillId="0" borderId="7" xfId="8" applyFont="1" applyBorder="1" applyAlignment="1">
      <alignment horizontal="left" vertical="center" wrapText="1"/>
    </xf>
    <xf numFmtId="0" fontId="25" fillId="0" borderId="7" xfId="27" applyFont="1" applyBorder="1" applyAlignment="1">
      <alignment horizontal="left" vertical="top"/>
    </xf>
    <xf numFmtId="0" fontId="25" fillId="6" borderId="7" xfId="8" applyFont="1" applyFill="1" applyBorder="1" applyAlignment="1">
      <alignment horizontal="left" vertical="top"/>
    </xf>
    <xf numFmtId="0" fontId="25" fillId="6" borderId="7" xfId="8" applyFont="1" applyFill="1" applyBorder="1" applyAlignment="1">
      <alignment horizontal="left" vertical="top" wrapText="1"/>
    </xf>
    <xf numFmtId="0" fontId="25" fillId="6" borderId="7" xfId="0" applyFont="1" applyFill="1" applyBorder="1" applyAlignment="1">
      <alignment horizontal="left" vertical="top" wrapText="1"/>
    </xf>
    <xf numFmtId="0" fontId="19" fillId="5" borderId="22" xfId="8" applyFont="1" applyFill="1" applyBorder="1" applyAlignment="1">
      <alignment horizontal="left" vertical="center"/>
    </xf>
    <xf numFmtId="0" fontId="23" fillId="7" borderId="7" xfId="8" applyFont="1" applyFill="1" applyBorder="1" applyAlignment="1">
      <alignment horizontal="left" vertical="top" wrapText="1"/>
    </xf>
    <xf numFmtId="0" fontId="25" fillId="0" borderId="7" xfId="8" applyFont="1" applyBorder="1" applyAlignment="1">
      <alignment horizontal="left" vertical="center"/>
    </xf>
    <xf numFmtId="0" fontId="25" fillId="0" borderId="7" xfId="0" applyFont="1" applyBorder="1" applyAlignment="1">
      <alignment horizontal="left" vertical="center" wrapText="1"/>
    </xf>
    <xf numFmtId="0" fontId="4" fillId="0" borderId="11" xfId="8" applyBorder="1" applyAlignment="1">
      <alignment horizontal="left" vertical="center" wrapText="1"/>
    </xf>
    <xf numFmtId="0" fontId="4" fillId="0" borderId="23" xfId="8" applyBorder="1" applyAlignment="1">
      <alignment horizontal="left" vertical="center" wrapText="1"/>
    </xf>
    <xf numFmtId="0" fontId="4" fillId="0" borderId="8" xfId="8" applyBorder="1" applyAlignment="1">
      <alignment horizontal="left" vertical="center" wrapText="1"/>
    </xf>
    <xf numFmtId="0" fontId="4" fillId="0" borderId="24" xfId="8" applyBorder="1" applyAlignment="1">
      <alignment horizontal="left" vertical="center" wrapText="1"/>
    </xf>
    <xf numFmtId="1" fontId="12" fillId="0" borderId="8" xfId="0" applyNumberFormat="1" applyFont="1" applyBorder="1" applyAlignment="1" applyProtection="1">
      <alignment horizontal="right"/>
      <protection locked="0"/>
    </xf>
    <xf numFmtId="0" fontId="11" fillId="0" borderId="0" xfId="4" applyFont="1" applyBorder="1" applyAlignment="1">
      <alignment horizontal="left"/>
    </xf>
    <xf numFmtId="0" fontId="27" fillId="0" borderId="0" xfId="0" applyFont="1"/>
    <xf numFmtId="0" fontId="12" fillId="0" borderId="8" xfId="8" applyFont="1" applyBorder="1" applyAlignment="1">
      <alignment horizontal="left" vertical="center" wrapText="1"/>
    </xf>
    <xf numFmtId="1" fontId="12" fillId="0" borderId="8" xfId="8" applyNumberFormat="1" applyFont="1" applyBorder="1" applyAlignment="1" applyProtection="1">
      <alignment horizontal="right"/>
      <protection locked="0"/>
    </xf>
    <xf numFmtId="0" fontId="28" fillId="0" borderId="0" xfId="8" applyFont="1" applyBorder="1"/>
    <xf numFmtId="2" fontId="12" fillId="0" borderId="0" xfId="8" applyNumberFormat="1" applyFont="1" applyBorder="1" applyAlignment="1">
      <alignment vertical="center" wrapText="1"/>
    </xf>
    <xf numFmtId="2" fontId="12" fillId="0" borderId="0" xfId="8" applyNumberFormat="1" applyFont="1" applyBorder="1" applyAlignment="1">
      <alignment horizontal="left" vertical="center" wrapText="1"/>
    </xf>
    <xf numFmtId="1" fontId="12" fillId="0" borderId="0" xfId="8" applyNumberFormat="1" applyFont="1" applyBorder="1" applyProtection="1">
      <protection locked="0"/>
    </xf>
    <xf numFmtId="164" fontId="12" fillId="8" borderId="26" xfId="8" applyNumberFormat="1" applyFont="1" applyFill="1" applyBorder="1" applyAlignment="1" applyProtection="1">
      <alignment horizontal="right"/>
      <protection locked="0"/>
    </xf>
    <xf numFmtId="0" fontId="29" fillId="8" borderId="26" xfId="8" applyFont="1" applyFill="1" applyBorder="1" applyAlignment="1">
      <alignment vertical="center" wrapText="1"/>
    </xf>
    <xf numFmtId="0" fontId="28" fillId="0" borderId="25" xfId="8" applyFont="1" applyBorder="1" applyAlignment="1">
      <alignment vertical="center"/>
    </xf>
    <xf numFmtId="10" fontId="12" fillId="0" borderId="7" xfId="8" applyNumberFormat="1" applyFont="1" applyBorder="1" applyAlignment="1" applyProtection="1">
      <alignment horizontal="right"/>
      <protection locked="0"/>
    </xf>
    <xf numFmtId="10" fontId="12" fillId="0" borderId="18" xfId="8" applyNumberFormat="1" applyFont="1" applyBorder="1" applyAlignment="1" applyProtection="1">
      <alignment horizontal="right"/>
      <protection locked="0"/>
    </xf>
    <xf numFmtId="0" fontId="12" fillId="0" borderId="25" xfId="0" applyFont="1" applyBorder="1" applyAlignment="1">
      <alignment horizontal="right" vertical="center" wrapText="1"/>
    </xf>
    <xf numFmtId="1" fontId="12" fillId="0" borderId="32" xfId="0" applyNumberFormat="1" applyFont="1" applyBorder="1" applyAlignment="1" applyProtection="1">
      <alignment horizontal="right"/>
      <protection locked="0"/>
    </xf>
    <xf numFmtId="1" fontId="12" fillId="0" borderId="10" xfId="0" applyNumberFormat="1" applyFont="1" applyBorder="1" applyAlignment="1" applyProtection="1">
      <alignment horizontal="right"/>
      <protection locked="0"/>
    </xf>
    <xf numFmtId="0" fontId="12" fillId="0" borderId="25" xfId="27" applyFont="1" applyBorder="1" applyAlignment="1">
      <alignment horizontal="right"/>
    </xf>
    <xf numFmtId="1" fontId="12" fillId="0" borderId="20" xfId="0" applyNumberFormat="1" applyFont="1" applyBorder="1" applyAlignment="1" applyProtection="1">
      <alignment horizontal="right"/>
      <protection locked="0"/>
    </xf>
    <xf numFmtId="10" fontId="12" fillId="0" borderId="7" xfId="2" applyNumberFormat="1" applyFont="1" applyFill="1" applyBorder="1" applyAlignment="1" applyProtection="1">
      <alignment horizontal="right"/>
      <protection locked="0"/>
    </xf>
    <xf numFmtId="1" fontId="12" fillId="0" borderId="8" xfId="2" applyNumberFormat="1" applyFont="1" applyFill="1" applyBorder="1" applyAlignment="1" applyProtection="1">
      <alignment horizontal="right"/>
      <protection locked="0"/>
    </xf>
    <xf numFmtId="0" fontId="12" fillId="0" borderId="7" xfId="0" applyFont="1" applyBorder="1" applyAlignment="1">
      <alignment horizontal="left" vertical="center"/>
    </xf>
    <xf numFmtId="0" fontId="12" fillId="0" borderId="5" xfId="8" applyFont="1" applyBorder="1" applyAlignment="1">
      <alignment horizontal="left" vertical="center" wrapText="1"/>
    </xf>
    <xf numFmtId="0" fontId="12" fillId="0" borderId="5" xfId="8" applyFont="1" applyBorder="1" applyProtection="1">
      <protection locked="0"/>
    </xf>
    <xf numFmtId="0" fontId="12" fillId="0" borderId="10" xfId="8" applyFont="1" applyBorder="1" applyAlignment="1">
      <alignment horizontal="left" vertical="center" wrapText="1"/>
    </xf>
    <xf numFmtId="0" fontId="12" fillId="0" borderId="10" xfId="8" applyFont="1" applyBorder="1" applyProtection="1">
      <protection locked="0"/>
    </xf>
    <xf numFmtId="0" fontId="12" fillId="0" borderId="25" xfId="8" applyFont="1" applyBorder="1" applyAlignment="1">
      <alignment horizontal="left" vertical="center" wrapText="1"/>
    </xf>
    <xf numFmtId="0" fontId="12" fillId="0" borderId="25" xfId="8" applyFont="1" applyBorder="1" applyProtection="1">
      <protection locked="0"/>
    </xf>
    <xf numFmtId="0" fontId="3" fillId="0" borderId="0" xfId="0" applyFont="1" applyAlignment="1">
      <alignment horizontal="right" vertical="center"/>
    </xf>
    <xf numFmtId="0" fontId="3" fillId="0" borderId="0" xfId="0" applyFont="1" applyAlignment="1">
      <alignment vertical="center"/>
    </xf>
    <xf numFmtId="2" fontId="12" fillId="0" borderId="8" xfId="2" applyNumberFormat="1" applyFont="1" applyFill="1" applyBorder="1" applyAlignment="1" applyProtection="1">
      <alignment horizontal="right"/>
    </xf>
    <xf numFmtId="0" fontId="16" fillId="0" borderId="0" xfId="8" applyFont="1" applyProtection="1">
      <protection locked="0"/>
    </xf>
    <xf numFmtId="0" fontId="11" fillId="0" borderId="0" xfId="8" applyFont="1" applyAlignment="1" applyProtection="1">
      <alignment vertical="center" wrapText="1"/>
      <protection locked="0"/>
    </xf>
    <xf numFmtId="2" fontId="12" fillId="0" borderId="7" xfId="2" applyNumberFormat="1" applyFont="1" applyFill="1" applyBorder="1" applyProtection="1"/>
    <xf numFmtId="0" fontId="12" fillId="0" borderId="7" xfId="8" applyFont="1" applyBorder="1" applyAlignment="1" applyProtection="1">
      <alignment wrapText="1"/>
    </xf>
    <xf numFmtId="0" fontId="11" fillId="0" borderId="0" xfId="8" applyFont="1"/>
    <xf numFmtId="0" fontId="27" fillId="0" borderId="0" xfId="27" applyFont="1"/>
    <xf numFmtId="0" fontId="27" fillId="0" borderId="0" xfId="27" applyFont="1" applyAlignment="1">
      <alignment horizontal="left" vertical="center"/>
    </xf>
    <xf numFmtId="0" fontId="11" fillId="0" borderId="0" xfId="3" applyFont="1" applyFill="1" applyBorder="1" applyAlignment="1">
      <alignment vertical="center"/>
    </xf>
    <xf numFmtId="0" fontId="11" fillId="0" borderId="0" xfId="7" applyFont="1" applyAlignment="1">
      <alignment vertical="center"/>
    </xf>
    <xf numFmtId="0" fontId="18" fillId="0" borderId="0" xfId="7" applyFont="1" applyAlignment="1">
      <alignment vertical="center"/>
    </xf>
    <xf numFmtId="0" fontId="19" fillId="0" borderId="0" xfId="7" applyFont="1" applyAlignment="1">
      <alignment vertical="center"/>
    </xf>
    <xf numFmtId="0" fontId="12" fillId="0" borderId="0" xfId="0" applyFont="1" applyAlignment="1">
      <alignment vertical="center"/>
    </xf>
    <xf numFmtId="0" fontId="14" fillId="0" borderId="0" xfId="0" applyFont="1" applyAlignment="1">
      <alignment vertical="center"/>
    </xf>
    <xf numFmtId="0" fontId="0" fillId="0" borderId="0" xfId="0" applyAlignment="1">
      <alignment vertical="center"/>
    </xf>
    <xf numFmtId="0" fontId="12" fillId="0" borderId="0" xfId="4" applyFont="1" applyFill="1" applyBorder="1" applyAlignment="1">
      <alignment horizontal="left" vertical="center"/>
    </xf>
    <xf numFmtId="0" fontId="11" fillId="0" borderId="7" xfId="0" applyFont="1" applyBorder="1" applyAlignment="1">
      <alignment vertical="center" wrapText="1"/>
    </xf>
    <xf numFmtId="0" fontId="14" fillId="0" borderId="5" xfId="0" applyFont="1" applyBorder="1" applyAlignment="1">
      <alignment vertical="center" wrapText="1"/>
    </xf>
    <xf numFmtId="0" fontId="12" fillId="0" borderId="5" xfId="0" applyFont="1" applyBorder="1" applyAlignment="1">
      <alignment vertical="center" wrapText="1"/>
    </xf>
    <xf numFmtId="0" fontId="12" fillId="0" borderId="8" xfId="8" applyFont="1" applyBorder="1" applyAlignment="1">
      <alignment vertical="center" wrapText="1"/>
    </xf>
    <xf numFmtId="0" fontId="11" fillId="0" borderId="34" xfId="0" applyFont="1" applyBorder="1" applyAlignment="1">
      <alignment vertical="center" wrapText="1"/>
    </xf>
    <xf numFmtId="0" fontId="12" fillId="0" borderId="34" xfId="0" applyFont="1" applyBorder="1" applyAlignment="1">
      <alignment vertical="center" wrapText="1"/>
    </xf>
    <xf numFmtId="0" fontId="12" fillId="0" borderId="34" xfId="8" applyFont="1" applyBorder="1" applyAlignment="1">
      <alignment vertical="center" wrapText="1"/>
    </xf>
    <xf numFmtId="0" fontId="11" fillId="0" borderId="25" xfId="0" applyFont="1" applyBorder="1" applyAlignment="1">
      <alignment vertical="center" wrapText="1"/>
    </xf>
    <xf numFmtId="0" fontId="12" fillId="0" borderId="25" xfId="0" applyFont="1" applyBorder="1" applyAlignment="1">
      <alignment vertical="center" wrapText="1"/>
    </xf>
    <xf numFmtId="0" fontId="12" fillId="0" borderId="25" xfId="8" applyFont="1" applyBorder="1" applyAlignment="1">
      <alignment vertical="center" wrapText="1"/>
    </xf>
    <xf numFmtId="0" fontId="11" fillId="0" borderId="35" xfId="0" applyFont="1" applyBorder="1" applyAlignment="1">
      <alignment vertical="center" wrapText="1"/>
    </xf>
    <xf numFmtId="0" fontId="12" fillId="0" borderId="35" xfId="0" applyFont="1" applyBorder="1" applyAlignment="1">
      <alignment vertical="center" wrapText="1"/>
    </xf>
    <xf numFmtId="0" fontId="12" fillId="0" borderId="35" xfId="8" applyFont="1" applyBorder="1" applyAlignment="1">
      <alignment vertical="center" wrapText="1"/>
    </xf>
    <xf numFmtId="0" fontId="11" fillId="0" borderId="8" xfId="0" applyFont="1" applyBorder="1" applyAlignment="1">
      <alignment vertical="center" wrapText="1"/>
    </xf>
    <xf numFmtId="0" fontId="12" fillId="0" borderId="8" xfId="0" applyFont="1" applyBorder="1" applyAlignment="1">
      <alignment vertical="center" wrapText="1"/>
    </xf>
    <xf numFmtId="0" fontId="11" fillId="0" borderId="10" xfId="0" applyFont="1" applyBorder="1" applyAlignment="1">
      <alignment vertical="center" wrapText="1"/>
    </xf>
    <xf numFmtId="0" fontId="12" fillId="0" borderId="10" xfId="0" applyFont="1" applyBorder="1" applyAlignment="1">
      <alignment vertical="center" wrapText="1"/>
    </xf>
    <xf numFmtId="0" fontId="12" fillId="0" borderId="10" xfId="8" applyFont="1" applyBorder="1" applyAlignment="1">
      <alignment vertical="center" wrapText="1"/>
    </xf>
    <xf numFmtId="0" fontId="11" fillId="0" borderId="9" xfId="0" applyFont="1" applyBorder="1" applyAlignment="1">
      <alignment vertical="center" wrapText="1"/>
    </xf>
    <xf numFmtId="0" fontId="12" fillId="0" borderId="9" xfId="0" applyFont="1" applyBorder="1" applyAlignment="1">
      <alignment vertical="center" wrapText="1"/>
    </xf>
    <xf numFmtId="0" fontId="12" fillId="0" borderId="9" xfId="8" applyFont="1" applyBorder="1" applyAlignment="1">
      <alignment vertical="center" wrapText="1"/>
    </xf>
    <xf numFmtId="0" fontId="11" fillId="0" borderId="11" xfId="0" applyFont="1" applyBorder="1" applyAlignment="1">
      <alignment horizontal="left" vertical="center" wrapText="1"/>
    </xf>
    <xf numFmtId="0" fontId="12" fillId="0" borderId="11" xfId="0" applyFont="1" applyBorder="1" applyAlignment="1">
      <alignment horizontal="left" vertical="center" wrapText="1"/>
    </xf>
    <xf numFmtId="0" fontId="12" fillId="0" borderId="11" xfId="8" applyFont="1" applyBorder="1" applyAlignment="1">
      <alignment vertical="center" wrapText="1"/>
    </xf>
    <xf numFmtId="0" fontId="11" fillId="0" borderId="7" xfId="0" applyFont="1" applyBorder="1" applyAlignment="1">
      <alignment horizontal="left" vertical="center" wrapText="1"/>
    </xf>
    <xf numFmtId="0" fontId="11" fillId="0" borderId="12" xfId="0" applyFont="1" applyBorder="1" applyAlignment="1">
      <alignment vertical="center" wrapText="1"/>
    </xf>
    <xf numFmtId="0" fontId="12" fillId="0" borderId="12" xfId="0" applyFont="1" applyBorder="1" applyAlignment="1">
      <alignment horizontal="left" vertical="center" wrapText="1"/>
    </xf>
    <xf numFmtId="0" fontId="12" fillId="0" borderId="12" xfId="8" applyFont="1" applyBorder="1" applyAlignment="1">
      <alignment vertical="center" wrapText="1"/>
    </xf>
    <xf numFmtId="0" fontId="11" fillId="0" borderId="5" xfId="0" applyFont="1" applyBorder="1" applyAlignment="1">
      <alignment vertical="center" wrapText="1"/>
    </xf>
    <xf numFmtId="0" fontId="12" fillId="0" borderId="5" xfId="8" applyFont="1" applyBorder="1" applyAlignment="1">
      <alignment vertical="center" wrapText="1"/>
    </xf>
    <xf numFmtId="0" fontId="11" fillId="0" borderId="16" xfId="0" applyFont="1" applyBorder="1" applyAlignment="1">
      <alignment vertical="center" wrapText="1"/>
    </xf>
    <xf numFmtId="0" fontId="12" fillId="0" borderId="25" xfId="0" applyFont="1" applyBorder="1" applyAlignment="1">
      <alignment vertical="center"/>
    </xf>
    <xf numFmtId="0" fontId="11" fillId="0" borderId="17" xfId="0" applyFont="1" applyBorder="1" applyAlignment="1">
      <alignment vertical="center" wrapText="1"/>
    </xf>
    <xf numFmtId="0" fontId="12" fillId="0" borderId="28" xfId="0" applyFont="1" applyBorder="1" applyAlignment="1">
      <alignment vertical="center" wrapText="1"/>
    </xf>
    <xf numFmtId="0" fontId="11" fillId="0" borderId="28" xfId="0" applyFont="1" applyBorder="1" applyAlignment="1">
      <alignment vertical="center" wrapText="1"/>
    </xf>
    <xf numFmtId="0" fontId="12" fillId="0" borderId="29" xfId="0" applyFont="1" applyBorder="1" applyAlignment="1">
      <alignment vertical="center" wrapText="1"/>
    </xf>
    <xf numFmtId="0" fontId="12" fillId="0" borderId="31" xfId="0" applyFont="1" applyBorder="1" applyAlignment="1">
      <alignment vertical="center"/>
    </xf>
    <xf numFmtId="0" fontId="12" fillId="0" borderId="27" xfId="0" applyFont="1" applyBorder="1" applyAlignment="1">
      <alignment vertical="center" wrapText="1"/>
    </xf>
    <xf numFmtId="0" fontId="12" fillId="0" borderId="27" xfId="0" applyFont="1" applyBorder="1" applyAlignment="1">
      <alignment vertical="center"/>
    </xf>
    <xf numFmtId="0" fontId="11" fillId="0" borderId="30" xfId="0" applyFont="1" applyBorder="1" applyAlignment="1">
      <alignment horizontal="left" vertical="center" wrapText="1"/>
    </xf>
    <xf numFmtId="0" fontId="12" fillId="0" borderId="30" xfId="0" applyFont="1" applyBorder="1" applyAlignment="1">
      <alignment horizontal="left" vertical="center" wrapText="1"/>
    </xf>
    <xf numFmtId="0" fontId="12" fillId="0" borderId="30" xfId="0" applyFont="1" applyBorder="1" applyAlignment="1">
      <alignment vertical="center" wrapText="1"/>
    </xf>
    <xf numFmtId="0" fontId="11" fillId="0" borderId="11" xfId="0" applyFont="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0" fontId="12" fillId="0" borderId="34" xfId="6" applyFont="1" applyFill="1" applyBorder="1" applyAlignment="1">
      <alignment horizontal="left" vertical="center" wrapText="1"/>
    </xf>
    <xf numFmtId="0" fontId="18" fillId="0" borderId="0" xfId="7" applyFont="1"/>
    <xf numFmtId="0" fontId="14" fillId="0" borderId="0" xfId="0" applyFont="1" applyAlignment="1" applyProtection="1">
      <alignment horizontal="left"/>
      <protection locked="0"/>
    </xf>
    <xf numFmtId="0" fontId="27" fillId="0" borderId="0" xfId="8" applyFont="1"/>
    <xf numFmtId="0" fontId="11" fillId="0" borderId="0" xfId="3" applyFont="1" applyFill="1" applyBorder="1" applyAlignment="1"/>
    <xf numFmtId="0" fontId="11" fillId="0" borderId="0" xfId="3" applyFont="1" applyFill="1" applyBorder="1"/>
    <xf numFmtId="0" fontId="28" fillId="0" borderId="25" xfId="8" applyFont="1" applyBorder="1" applyProtection="1">
      <protection locked="0"/>
    </xf>
    <xf numFmtId="0" fontId="12" fillId="0" borderId="33" xfId="27" applyFont="1" applyBorder="1" applyProtection="1">
      <protection locked="0"/>
    </xf>
    <xf numFmtId="0" fontId="12" fillId="0" borderId="25" xfId="27" applyFont="1" applyBorder="1" applyProtection="1">
      <protection locked="0"/>
    </xf>
    <xf numFmtId="1" fontId="19" fillId="5" borderId="7" xfId="8" applyNumberFormat="1" applyFont="1" applyFill="1" applyBorder="1" applyAlignment="1" applyProtection="1">
      <alignment horizontal="right" wrapText="1"/>
      <protection locked="0"/>
    </xf>
    <xf numFmtId="0" fontId="11" fillId="0" borderId="0" xfId="32" applyFont="1" applyFill="1" applyBorder="1" applyAlignment="1">
      <alignment vertical="top"/>
    </xf>
    <xf numFmtId="0" fontId="31" fillId="0" borderId="0" xfId="8" applyFont="1"/>
    <xf numFmtId="0" fontId="11" fillId="0" borderId="0" xfId="34" applyFont="1"/>
    <xf numFmtId="0" fontId="19" fillId="5" borderId="0" xfId="35" applyFont="1" applyFill="1" applyBorder="1" applyAlignment="1" applyProtection="1">
      <alignment horizontal="center"/>
      <protection locked="0"/>
    </xf>
    <xf numFmtId="0" fontId="19" fillId="5" borderId="20" xfId="8" applyFont="1" applyFill="1" applyBorder="1" applyAlignment="1" applyProtection="1">
      <alignment horizontal="left" vertical="center" wrapText="1"/>
    </xf>
    <xf numFmtId="0" fontId="19" fillId="5" borderId="8" xfId="8" applyFont="1" applyFill="1" applyBorder="1" applyAlignment="1" applyProtection="1">
      <alignment horizontal="left" vertical="center" wrapText="1"/>
    </xf>
    <xf numFmtId="0" fontId="11" fillId="0" borderId="0" xfId="35" applyFont="1" applyFill="1" applyBorder="1" applyAlignment="1">
      <alignment horizontal="left" vertical="center"/>
    </xf>
    <xf numFmtId="0" fontId="20" fillId="0" borderId="0" xfId="36" applyFont="1" applyAlignment="1" applyProtection="1">
      <alignment horizontal="left"/>
      <protection locked="0"/>
    </xf>
    <xf numFmtId="2" fontId="12" fillId="0" borderId="25" xfId="8" applyNumberFormat="1" applyFont="1" applyBorder="1" applyAlignment="1">
      <alignment vertical="center" wrapText="1"/>
    </xf>
    <xf numFmtId="2" fontId="12" fillId="0" borderId="25" xfId="8" applyNumberFormat="1" applyFont="1" applyBorder="1" applyAlignment="1">
      <alignment horizontal="left" vertical="center" wrapText="1"/>
    </xf>
    <xf numFmtId="2" fontId="12" fillId="0" borderId="35" xfId="8" applyNumberFormat="1" applyFont="1" applyBorder="1" applyAlignment="1">
      <alignment vertical="center" wrapText="1"/>
    </xf>
    <xf numFmtId="2" fontId="12" fillId="0" borderId="35" xfId="8" applyNumberFormat="1" applyFont="1" applyBorder="1" applyAlignment="1">
      <alignment horizontal="left" vertical="center" wrapText="1"/>
    </xf>
    <xf numFmtId="2" fontId="12" fillId="0" borderId="8" xfId="8" applyNumberFormat="1" applyFont="1" applyBorder="1" applyAlignment="1">
      <alignment horizontal="left" vertical="center" wrapText="1"/>
    </xf>
    <xf numFmtId="2" fontId="12" fillId="0" borderId="36" xfId="8" applyNumberFormat="1" applyFont="1" applyBorder="1" applyAlignment="1">
      <alignment vertical="center" wrapText="1"/>
    </xf>
    <xf numFmtId="2" fontId="12" fillId="0" borderId="28" xfId="8" applyNumberFormat="1" applyFont="1" applyBorder="1" applyAlignment="1">
      <alignment horizontal="left" vertical="center" wrapText="1"/>
    </xf>
    <xf numFmtId="2" fontId="12" fillId="0" borderId="37" xfId="8" applyNumberFormat="1" applyFont="1" applyBorder="1" applyAlignment="1">
      <alignment horizontal="left" vertical="center" wrapText="1"/>
    </xf>
    <xf numFmtId="2" fontId="12" fillId="0" borderId="16" xfId="8" applyNumberFormat="1" applyFont="1" applyBorder="1" applyAlignment="1">
      <alignment horizontal="left" vertical="center" wrapText="1"/>
    </xf>
    <xf numFmtId="1" fontId="12" fillId="0" borderId="10" xfId="8" applyNumberFormat="1" applyFont="1" applyBorder="1" applyAlignment="1" applyProtection="1">
      <alignment wrapText="1"/>
      <protection locked="0"/>
    </xf>
    <xf numFmtId="1" fontId="12" fillId="0" borderId="25" xfId="8" applyNumberFormat="1" applyFont="1" applyBorder="1" applyProtection="1">
      <protection locked="0"/>
    </xf>
    <xf numFmtId="1" fontId="12" fillId="0" borderId="25" xfId="8" applyNumberFormat="1" applyFont="1" applyBorder="1" applyAlignment="1" applyProtection="1">
      <alignment wrapText="1"/>
      <protection locked="0"/>
    </xf>
    <xf numFmtId="2" fontId="12" fillId="0" borderId="15" xfId="8" applyNumberFormat="1" applyFont="1" applyBorder="1" applyAlignment="1">
      <alignment horizontal="left" vertical="center" wrapText="1"/>
    </xf>
    <xf numFmtId="1" fontId="12" fillId="0" borderId="38" xfId="8" applyNumberFormat="1" applyFont="1" applyBorder="1" applyAlignment="1" applyProtection="1">
      <alignment wrapText="1"/>
      <protection locked="0"/>
    </xf>
    <xf numFmtId="1" fontId="12" fillId="0" borderId="35" xfId="8" applyNumberFormat="1" applyFont="1" applyBorder="1" applyProtection="1">
      <protection locked="0"/>
    </xf>
    <xf numFmtId="0" fontId="16" fillId="0" borderId="0" xfId="8" applyFont="1" applyBorder="1"/>
    <xf numFmtId="0" fontId="0" fillId="0" borderId="0" xfId="0" applyAlignment="1">
      <alignment horizontal="right" vertical="center"/>
    </xf>
    <xf numFmtId="0" fontId="1" fillId="0" borderId="0" xfId="37"/>
    <xf numFmtId="0" fontId="28" fillId="0" borderId="0" xfId="8" applyFont="1"/>
    <xf numFmtId="0" fontId="30" fillId="0" borderId="0" xfId="37" applyFont="1"/>
    <xf numFmtId="0" fontId="12" fillId="0" borderId="7" xfId="37" applyFont="1" applyBorder="1" applyAlignment="1">
      <alignment vertical="center" wrapText="1"/>
    </xf>
    <xf numFmtId="0" fontId="12" fillId="0" borderId="0" xfId="37" applyFont="1"/>
    <xf numFmtId="0" fontId="12" fillId="0" borderId="0" xfId="37" applyFont="1" applyAlignment="1" applyProtection="1">
      <alignment horizontal="left"/>
      <protection locked="0"/>
    </xf>
    <xf numFmtId="0" fontId="12" fillId="0" borderId="0" xfId="36" applyFont="1" applyAlignment="1" applyProtection="1">
      <alignment horizontal="left"/>
      <protection locked="0"/>
    </xf>
    <xf numFmtId="0" fontId="22" fillId="0" borderId="0" xfId="36" applyFont="1" applyAlignment="1" applyProtection="1">
      <alignment horizontal="left"/>
      <protection locked="0"/>
    </xf>
    <xf numFmtId="0" fontId="12" fillId="0" borderId="0" xfId="36" applyFont="1"/>
    <xf numFmtId="0" fontId="12" fillId="0" borderId="0" xfId="36" applyFont="1" applyAlignment="1">
      <alignment vertical="top" wrapText="1"/>
    </xf>
    <xf numFmtId="0" fontId="3" fillId="0" borderId="0" xfId="36"/>
  </cellXfs>
  <cellStyles count="38">
    <cellStyle name="%" xfId="7" xr:uid="{00000000-0005-0000-0000-000000000000}"/>
    <cellStyle name="% 2" xfId="8" xr:uid="{00000000-0005-0000-0000-000001000000}"/>
    <cellStyle name="cf1" xfId="9" xr:uid="{00000000-0005-0000-0000-000002000000}"/>
    <cellStyle name="cf10" xfId="10" xr:uid="{00000000-0005-0000-0000-000003000000}"/>
    <cellStyle name="cf11" xfId="11" xr:uid="{00000000-0005-0000-0000-000004000000}"/>
    <cellStyle name="cf12" xfId="12" xr:uid="{00000000-0005-0000-0000-000005000000}"/>
    <cellStyle name="cf13" xfId="13" xr:uid="{00000000-0005-0000-0000-000006000000}"/>
    <cellStyle name="cf14" xfId="14" xr:uid="{00000000-0005-0000-0000-000007000000}"/>
    <cellStyle name="cf15" xfId="15" xr:uid="{00000000-0005-0000-0000-000008000000}"/>
    <cellStyle name="cf16" xfId="16" xr:uid="{00000000-0005-0000-0000-000009000000}"/>
    <cellStyle name="cf2" xfId="17" xr:uid="{00000000-0005-0000-0000-00000A000000}"/>
    <cellStyle name="cf3" xfId="18" xr:uid="{00000000-0005-0000-0000-00000B000000}"/>
    <cellStyle name="cf4" xfId="19" xr:uid="{00000000-0005-0000-0000-00000C000000}"/>
    <cellStyle name="cf5" xfId="20" xr:uid="{00000000-0005-0000-0000-00000D000000}"/>
    <cellStyle name="cf6" xfId="21" xr:uid="{00000000-0005-0000-0000-00000E000000}"/>
    <cellStyle name="cf7" xfId="22" xr:uid="{00000000-0005-0000-0000-00000F000000}"/>
    <cellStyle name="cf8" xfId="23" xr:uid="{00000000-0005-0000-0000-000010000000}"/>
    <cellStyle name="cf9" xfId="24" xr:uid="{00000000-0005-0000-0000-000011000000}"/>
    <cellStyle name="Comma" xfId="1" builtinId="3" customBuiltin="1"/>
    <cellStyle name="Comma 2" xfId="25" xr:uid="{00000000-0005-0000-0000-000013000000}"/>
    <cellStyle name="Good" xfId="6" builtinId="26" customBuiltin="1"/>
    <cellStyle name="Heading 1" xfId="3" builtinId="16" customBuiltin="1"/>
    <cellStyle name="Heading 1 2" xfId="32" xr:uid="{9C50A820-7FA2-442F-A947-97FDC27B5DB0}"/>
    <cellStyle name="Heading 2" xfId="4" builtinId="17" customBuiltin="1"/>
    <cellStyle name="Heading 2 2" xfId="35" xr:uid="{9B0BAE1B-D117-48DD-B117-AC71B889DD01}"/>
    <cellStyle name="Heading 3" xfId="5" builtinId="18" customBuiltin="1"/>
    <cellStyle name="Hyperlink" xfId="26" xr:uid="{00000000-0005-0000-0000-000018000000}"/>
    <cellStyle name="Normal" xfId="0" builtinId="0" customBuiltin="1"/>
    <cellStyle name="Normal 2" xfId="27" xr:uid="{00000000-0005-0000-0000-00001A000000}"/>
    <cellStyle name="Normal 2 2" xfId="34" xr:uid="{08C73154-1F88-4475-86EC-ED26A0B64969}"/>
    <cellStyle name="Normal 2 3" xfId="36" xr:uid="{C05CE231-CAB9-47AF-8736-6D31A8C21754}"/>
    <cellStyle name="Normal 3" xfId="28" xr:uid="{00000000-0005-0000-0000-00001B000000}"/>
    <cellStyle name="Normal 3 2" xfId="29" xr:uid="{00000000-0005-0000-0000-00001C000000}"/>
    <cellStyle name="Normal 4" xfId="33" xr:uid="{8CD2E49E-67B6-40C8-904A-67349F6DAF0E}"/>
    <cellStyle name="Normal 4 2" xfId="37" xr:uid="{12519101-D04C-4B95-9523-71A9B39E72C6}"/>
    <cellStyle name="Percent" xfId="2" builtinId="5" customBuiltin="1"/>
    <cellStyle name="Percent 2" xfId="30" xr:uid="{00000000-0005-0000-0000-00001E000000}"/>
    <cellStyle name="Percent 2 2" xfId="31" xr:uid="{00000000-0005-0000-0000-00001F000000}"/>
  </cellStyles>
  <dxfs count="130">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theme="0"/>
      </font>
      <fill>
        <patternFill>
          <bgColor rgb="FF911432"/>
        </patternFill>
      </fill>
    </dxf>
    <dxf>
      <font>
        <color theme="0"/>
      </font>
      <fill>
        <patternFill>
          <bgColor rgb="FF911432"/>
        </patternFill>
      </fill>
    </dxf>
    <dxf>
      <font>
        <color rgb="FFFFFFFF"/>
        <family val="2"/>
      </font>
      <fill>
        <patternFill patternType="solid">
          <fgColor rgb="FF911432"/>
          <bgColor rgb="FF911432"/>
        </patternFill>
      </fill>
    </dxf>
    <dxf>
      <font>
        <color theme="0"/>
      </font>
      <fill>
        <patternFill>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theme="0"/>
      </font>
      <fill>
        <patternFill>
          <bgColor rgb="FF911432"/>
        </patternFill>
      </fill>
    </dxf>
    <dxf>
      <font>
        <color theme="0"/>
      </font>
      <fill>
        <patternFill>
          <bgColor rgb="FF911432"/>
        </patternFill>
      </fill>
    </dxf>
    <dxf>
      <font>
        <color theme="0"/>
      </font>
      <fill>
        <patternFill>
          <bgColor rgb="FF911432"/>
        </patternFill>
      </fill>
    </dxf>
    <dxf>
      <font>
        <color theme="0"/>
      </font>
      <fill>
        <patternFill>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b val="0"/>
        <i val="0"/>
        <strike val="0"/>
        <condense val="0"/>
        <extend val="0"/>
        <outline val="0"/>
        <shadow val="0"/>
        <u val="none"/>
        <vertAlign val="baseline"/>
        <sz val="12"/>
        <color rgb="FF000000"/>
        <name val="Arial"/>
        <family val="2"/>
        <scheme val="none"/>
      </font>
      <numFmt numFmtId="2" formatCode="0.00"/>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2"/>
        <color rgb="FF000000"/>
        <name val="Arial"/>
        <family val="2"/>
        <scheme val="none"/>
      </font>
      <numFmt numFmtId="165" formatCode="[$-809]dddd&quot;, &quot;mmmm&quot; &quot;dd&quot;, &quot;yyyy"/>
      <alignment horizontal="right" vertical="center"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165" formatCode="[$-809]dddd&quot;, &quot;mmmm&quot; &quot;dd&quot;, &quot;yyyy"/>
      <alignment horizontal="right" vertical="center"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165" formatCode="[$-809]dddd&quot;, &quot;mmmm&quot; &quot;dd&quot;, &quot;yyyy"/>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right" vertical="bottom" textRotation="0" wrapText="0" indent="0" justifyLastLine="0" shrinkToFit="0" readingOrder="0"/>
      <protection locked="0" hidden="0"/>
    </dxf>
    <dxf>
      <font>
        <b/>
        <i val="0"/>
        <strike val="0"/>
        <condense val="0"/>
        <extend val="0"/>
        <outline val="0"/>
        <shadow val="0"/>
        <u val="none"/>
        <vertAlign val="baseline"/>
        <sz val="12"/>
        <color rgb="FF000000"/>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2"/>
        <color rgb="FF000000"/>
        <name val="Arial"/>
        <family val="2"/>
        <scheme val="none"/>
      </font>
      <numFmt numFmtId="1" formatCode="0"/>
      <alignment horizontal="left" vertical="bottom" textRotation="0" wrapText="0" indent="0" justifyLastLine="0" shrinkToFit="0" readingOrder="0"/>
      <protection locked="0" hidden="0"/>
    </dxf>
  </dxfs>
  <tableStyles count="0" defaultTableStyle="TableStyleMedium2" defaultPivotStyle="PivotStyleLight16"/>
  <colors>
    <mruColors>
      <color rgb="FF9114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of_contents" displayName="Table_of_contents" ref="A5:B13" totalsRowShown="0">
  <tableColumns count="2">
    <tableColumn id="1" xr3:uid="{00000000-0010-0000-0000-000001000000}" name="Section"/>
    <tableColumn id="2" xr3:uid="{00000000-0010-0000-0000-000002000000}" name="Descriptio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Section_I" displayName="Section_I" ref="C5:P10" totalsRowShown="0">
  <tableColumns count="14">
    <tableColumn id="1" xr3:uid="{00000000-0010-0000-0B00-000001000000}" name="Metric"/>
    <tableColumn id="2" xr3:uid="{00000000-0010-0000-0B00-000002000000}" name="P01"/>
    <tableColumn id="3" xr3:uid="{00000000-0010-0000-0B00-000003000000}" name="P02"/>
    <tableColumn id="4" xr3:uid="{00000000-0010-0000-0B00-000004000000}" name="P03"/>
    <tableColumn id="5" xr3:uid="{00000000-0010-0000-0B00-000005000000}" name="P04"/>
    <tableColumn id="6" xr3:uid="{00000000-0010-0000-0B00-000006000000}" name="P05"/>
    <tableColumn id="7" xr3:uid="{00000000-0010-0000-0B00-000007000000}" name="P06"/>
    <tableColumn id="8" xr3:uid="{00000000-0010-0000-0B00-000008000000}" name="P07"/>
    <tableColumn id="9" xr3:uid="{00000000-0010-0000-0B00-000009000000}" name="P08"/>
    <tableColumn id="10" xr3:uid="{00000000-0010-0000-0B00-00000A000000}" name="P09"/>
    <tableColumn id="11" xr3:uid="{00000000-0010-0000-0B00-00000B000000}" name="P10"/>
    <tableColumn id="12" xr3:uid="{00000000-0010-0000-0B00-00000C000000}" name="P11"/>
    <tableColumn id="13" xr3:uid="{00000000-0010-0000-0B00-00000D000000}" name="P12"/>
    <tableColumn id="14" xr3:uid="{00000000-0010-0000-0B00-00000E000000}" name="P1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Frequency" displayName="Frequency" ref="A16:B23" totalsRowShown="0" headerRowDxfId="129" headerRowCellStyle="Normal 3 2">
  <tableColumns count="2">
    <tableColumn id="1" xr3:uid="{00000000-0010-0000-0100-000001000000}" name="Section"/>
    <tableColumn id="2" xr3:uid="{00000000-0010-0000-0100-000002000000}" name="Frequency"/>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3AEE68F-8288-4CF1-8AC5-BF274ED913F4}" name="Table3" displayName="Table3" ref="A28:D41" totalsRowShown="0" headerRowDxfId="128" headerRowCellStyle="Normal 3 2">
  <tableColumns count="4">
    <tableColumn id="1" xr3:uid="{829C1B22-2761-4D69-B2DD-3F9091A3D86A}" name="Period" dataDxfId="127" dataCellStyle="Normal 3 2"/>
    <tableColumn id="2" xr3:uid="{B2C4E0D2-3C4B-42CB-94DF-A029785995B7}" name="Start Date" dataDxfId="126" dataCellStyle="Normal 3 2"/>
    <tableColumn id="3" xr3:uid="{CB5F36B8-307F-44A4-B188-E3A6B0708F3E}" name="End Date" dataDxfId="125"/>
    <tableColumn id="4" xr3:uid="{B028BBC6-087B-4DF4-B544-892AA41CE413}" name="Data required by:" dataDxfId="124">
      <calculatedColumnFormula>C29+20</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8BF130E-FB1C-43EF-ACAD-EE5325F81BE5}" name="Mapping_guidance10" displayName="Mapping_guidance10" ref="A4:C311" totalsRowShown="0" headerRowDxfId="123" dataDxfId="122">
  <tableColumns count="3">
    <tableColumn id="1" xr3:uid="{ABE464ED-8DAF-4141-AD2F-7CBA08BF4C5C}" name="Level 2 categories" dataDxfId="121"/>
    <tableColumn id="2" xr3:uid="{B3DCBAEE-F3A4-4C36-A5A4-B9C808037EA6}" name="Level 3 categories" dataDxfId="120"/>
    <tableColumn id="3" xr3:uid="{06184578-629F-44AF-A454-F7DE7A0A4804}" name="Examples" dataDxfId="11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Section_A" displayName="Section_A" ref="C5:R87" totalsRowShown="0">
  <tableColumns count="16">
    <tableColumn id="1" xr3:uid="{00000000-0010-0000-0400-000001000000}" name="Level 1 Category"/>
    <tableColumn id="2" xr3:uid="{00000000-0010-0000-0400-000002000000}" name="Level 2 Category"/>
    <tableColumn id="3" xr3:uid="{00000000-0010-0000-0400-000003000000}" name="Level 3 Category"/>
    <tableColumn id="4" xr3:uid="{00000000-0010-0000-0400-000004000000}" name="P01" dataDxfId="118"/>
    <tableColumn id="5" xr3:uid="{00000000-0010-0000-0400-000005000000}" name="P02" dataDxfId="117"/>
    <tableColumn id="6" xr3:uid="{00000000-0010-0000-0400-000006000000}" name="P03" dataDxfId="116"/>
    <tableColumn id="7" xr3:uid="{00000000-0010-0000-0400-000007000000}" name="P04" dataDxfId="115"/>
    <tableColumn id="8" xr3:uid="{00000000-0010-0000-0400-000008000000}" name="P05" dataDxfId="114"/>
    <tableColumn id="9" xr3:uid="{00000000-0010-0000-0400-000009000000}" name="P06" dataDxfId="113"/>
    <tableColumn id="10" xr3:uid="{00000000-0010-0000-0400-00000A000000}" name="P07" dataDxfId="112"/>
    <tableColumn id="11" xr3:uid="{00000000-0010-0000-0400-00000B000000}" name="P08" dataDxfId="111"/>
    <tableColumn id="12" xr3:uid="{00000000-0010-0000-0400-00000C000000}" name="P09" dataDxfId="110"/>
    <tableColumn id="13" xr3:uid="{00000000-0010-0000-0400-00000D000000}" name="P10" dataDxfId="109"/>
    <tableColumn id="14" xr3:uid="{00000000-0010-0000-0400-00000E000000}" name="P11" dataDxfId="108"/>
    <tableColumn id="15" xr3:uid="{00000000-0010-0000-0400-00000F000000}" name="P12" dataDxfId="107"/>
    <tableColumn id="16" xr3:uid="{00000000-0010-0000-0400-000010000000}" name="P13" dataDxfId="10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Section_B" displayName="Section_B" ref="C5:Q22" totalsRowShown="0">
  <tableColumns count="15">
    <tableColumn id="1" xr3:uid="{00000000-0010-0000-0500-000001000000}" name="Metric"/>
    <tableColumn id="2" xr3:uid="{00000000-0010-0000-0500-000002000000}" name="Contact method"/>
    <tableColumn id="3" xr3:uid="{00000000-0010-0000-0500-000003000000}" name="P01"/>
    <tableColumn id="4" xr3:uid="{00000000-0010-0000-0500-000004000000}" name="P02"/>
    <tableColumn id="5" xr3:uid="{00000000-0010-0000-0500-000005000000}" name="P03"/>
    <tableColumn id="6" xr3:uid="{00000000-0010-0000-0500-000006000000}" name="P04"/>
    <tableColumn id="7" xr3:uid="{00000000-0010-0000-0500-000007000000}" name="P05"/>
    <tableColumn id="8" xr3:uid="{00000000-0010-0000-0500-000008000000}" name="P06"/>
    <tableColumn id="9" xr3:uid="{00000000-0010-0000-0500-000009000000}" name="P07"/>
    <tableColumn id="10" xr3:uid="{00000000-0010-0000-0500-00000A000000}" name="P08"/>
    <tableColumn id="11" xr3:uid="{00000000-0010-0000-0500-00000B000000}" name="P09"/>
    <tableColumn id="12" xr3:uid="{00000000-0010-0000-0500-00000C000000}" name="P10"/>
    <tableColumn id="13" xr3:uid="{00000000-0010-0000-0500-00000D000000}" name="P11"/>
    <tableColumn id="14" xr3:uid="{00000000-0010-0000-0500-00000E000000}" name="P12"/>
    <tableColumn id="15" xr3:uid="{00000000-0010-0000-0500-00000F000000}" name="P1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Section_C17" displayName="Section_C17" ref="B5:O15" totalsRowShown="0">
  <tableColumns count="14">
    <tableColumn id="1" xr3:uid="{00000000-0010-0000-0600-000001000000}" name="Metric"/>
    <tableColumn id="2" xr3:uid="{00000000-0010-0000-0600-000002000000}" name="P01" dataDxfId="105"/>
    <tableColumn id="3" xr3:uid="{00000000-0010-0000-0600-000003000000}" name="P02" dataDxfId="104"/>
    <tableColumn id="4" xr3:uid="{00000000-0010-0000-0600-000004000000}" name="P03" dataDxfId="103"/>
    <tableColumn id="5" xr3:uid="{00000000-0010-0000-0600-000005000000}" name="P04" dataDxfId="102"/>
    <tableColumn id="6" xr3:uid="{00000000-0010-0000-0600-000006000000}" name="P05" dataDxfId="101"/>
    <tableColumn id="7" xr3:uid="{00000000-0010-0000-0600-000007000000}" name="P06" dataDxfId="100"/>
    <tableColumn id="8" xr3:uid="{00000000-0010-0000-0600-000008000000}" name="P07" dataDxfId="99"/>
    <tableColumn id="9" xr3:uid="{00000000-0010-0000-0600-000009000000}" name="P08" dataDxfId="98"/>
    <tableColumn id="10" xr3:uid="{00000000-0010-0000-0600-00000A000000}" name="P09" dataDxfId="97"/>
    <tableColumn id="11" xr3:uid="{00000000-0010-0000-0600-00000B000000}" name="P10" dataDxfId="96"/>
    <tableColumn id="12" xr3:uid="{00000000-0010-0000-0600-00000C000000}" name="P11" dataDxfId="95"/>
    <tableColumn id="13" xr3:uid="{00000000-0010-0000-0600-00000D000000}" name="P12" dataDxfId="94"/>
    <tableColumn id="14" xr3:uid="{00000000-0010-0000-0600-00000E000000}" name="P13"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Section_D" displayName="Section_D" ref="C5:S71" totalsRowShown="0">
  <tableColumns count="17">
    <tableColumn id="1" xr3:uid="{00000000-0010-0000-0700-000001000000}" name="Metric reference"/>
    <tableColumn id="2" xr3:uid="{00000000-0010-0000-0700-000002000000}" name="Type"/>
    <tableColumn id="3" xr3:uid="{00000000-0010-0000-0700-000003000000}" name="Primary incomplete reason"/>
    <tableColumn id="17" xr3:uid="{AD0EC483-E72A-4131-86CB-88E28C5D0AAF}" name="Secondary incomplete reason" dataDxfId="92" dataCellStyle="% 2"/>
    <tableColumn id="4" xr3:uid="{00000000-0010-0000-0700-000004000000}" name="P01"/>
    <tableColumn id="5" xr3:uid="{00000000-0010-0000-0700-000005000000}" name="P02"/>
    <tableColumn id="6" xr3:uid="{00000000-0010-0000-0700-000006000000}" name="P03"/>
    <tableColumn id="7" xr3:uid="{00000000-0010-0000-0700-000007000000}" name="P04"/>
    <tableColumn id="8" xr3:uid="{00000000-0010-0000-0700-000008000000}" name="P05"/>
    <tableColumn id="9" xr3:uid="{00000000-0010-0000-0700-000009000000}" name="P06"/>
    <tableColumn id="10" xr3:uid="{00000000-0010-0000-0700-00000A000000}" name="P07"/>
    <tableColumn id="11" xr3:uid="{00000000-0010-0000-0700-00000B000000}" name="P08"/>
    <tableColumn id="12" xr3:uid="{00000000-0010-0000-0700-00000C000000}" name="P09"/>
    <tableColumn id="13" xr3:uid="{00000000-0010-0000-0700-00000D000000}" name="P10"/>
    <tableColumn id="14" xr3:uid="{00000000-0010-0000-0700-00000E000000}" name="P11"/>
    <tableColumn id="15" xr3:uid="{00000000-0010-0000-0700-00000F000000}" name="P12"/>
    <tableColumn id="16" xr3:uid="{00000000-0010-0000-0700-000010000000}" name="P13"/>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Section_H" displayName="Section_H" ref="C5:P12" totalsRowShown="0">
  <tableColumns count="14">
    <tableColumn id="1" xr3:uid="{00000000-0010-0000-0A00-000001000000}" name="Metric"/>
    <tableColumn id="2" xr3:uid="{00000000-0010-0000-0A00-000002000000}" name="P01"/>
    <tableColumn id="3" xr3:uid="{00000000-0010-0000-0A00-000003000000}" name="P02"/>
    <tableColumn id="4" xr3:uid="{00000000-0010-0000-0A00-000004000000}" name="P03"/>
    <tableColumn id="5" xr3:uid="{00000000-0010-0000-0A00-000005000000}" name="P04"/>
    <tableColumn id="6" xr3:uid="{00000000-0010-0000-0A00-000006000000}" name="P05"/>
    <tableColumn id="7" xr3:uid="{00000000-0010-0000-0A00-000007000000}" name="P06"/>
    <tableColumn id="8" xr3:uid="{00000000-0010-0000-0A00-000008000000}" name="P07"/>
    <tableColumn id="9" xr3:uid="{00000000-0010-0000-0A00-000009000000}" name="P08"/>
    <tableColumn id="10" xr3:uid="{00000000-0010-0000-0A00-00000A000000}" name="P09"/>
    <tableColumn id="11" xr3:uid="{00000000-0010-0000-0A00-00000B000000}" name="P10"/>
    <tableColumn id="12" xr3:uid="{00000000-0010-0000-0A00-00000C000000}" name="P11"/>
    <tableColumn id="13" xr3:uid="{00000000-0010-0000-0A00-00000D000000}" name="P12"/>
    <tableColumn id="14" xr3:uid="{00000000-0010-0000-0A00-00000E000000}" name="P13"/>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mailto:Tom.LevesonGower@orr.gov.uk" TargetMode="External"/><Relationship Id="rId7" Type="http://schemas.openxmlformats.org/officeDocument/2006/relationships/printerSettings" Target="../printerSettings/printerSettings1.bin"/><Relationship Id="rId2" Type="http://schemas.openxmlformats.org/officeDocument/2006/relationships/hyperlink" Target="mailto:Rail.stats@orr.gov.uk" TargetMode="External"/><Relationship Id="rId1" Type="http://schemas.openxmlformats.org/officeDocument/2006/relationships/hyperlink" Target="mailto:Rail.stats@orr.gov.uk" TargetMode="External"/><Relationship Id="rId6" Type="http://schemas.openxmlformats.org/officeDocument/2006/relationships/hyperlink" Target="https://www.orr.gov.uk/monitoring-regulation/rail/passengers/complaints-compensation/core-complaints-data" TargetMode="External"/><Relationship Id="rId5" Type="http://schemas.openxmlformats.org/officeDocument/2006/relationships/hyperlink" Target="https://www.orr.gov.uk/monitoring-regulation/rail/passengers/complaints-compensation/core-complaints-data" TargetMode="External"/><Relationship Id="rId10" Type="http://schemas.openxmlformats.org/officeDocument/2006/relationships/table" Target="../tables/table3.xml"/><Relationship Id="rId4" Type="http://schemas.openxmlformats.org/officeDocument/2006/relationships/hyperlink" Target="https://www.orr.gov.uk/monitoring-regulation/rail/passengers/complaints-compensation/core-complaints-data" TargetMode="External"/><Relationship Id="rId9" Type="http://schemas.openxmlformats.org/officeDocument/2006/relationships/table" Target="../tables/table2.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orr.gov.uk/monitoring-regulation/rail/passengers/complaints-compensation/core-complaints-data"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hyperlink" Target="https://www.orr.gov.uk/monitoring-regulation/rail/passengers/complaints-compensation/core-complaints-data"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4.bin"/><Relationship Id="rId1" Type="http://schemas.openxmlformats.org/officeDocument/2006/relationships/hyperlink" Target="https://www.orr.gov.uk/monitoring-regulation/rail/passengers/complaints-compensation/core-complaints-data"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5.bin"/><Relationship Id="rId1" Type="http://schemas.openxmlformats.org/officeDocument/2006/relationships/hyperlink" Target="https://www.orr.gov.uk/monitoring-regulation/rail/passengers/complaints-compensation/core-complaints-data"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6.bin"/><Relationship Id="rId1" Type="http://schemas.openxmlformats.org/officeDocument/2006/relationships/hyperlink" Target="https://www.orr.gov.uk/monitoring-regulation/rail/passengers/complaints-compensation/core-complaints-data"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hyperlink" Target="https://www.orr.gov.uk/monitoring-regulation/rail/passengers/complaints-compensation/core-complaints-data"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printerSettings" Target="../printerSettings/printerSettings7.bin"/><Relationship Id="rId1" Type="http://schemas.openxmlformats.org/officeDocument/2006/relationships/hyperlink" Target="https://www.orr.gov.uk/monitoring-regulation/rail/passengers/complaints-compensation/core-complaints-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71"/>
  <sheetViews>
    <sheetView tabSelected="1" workbookViewId="0"/>
  </sheetViews>
  <sheetFormatPr defaultColWidth="8.7265625" defaultRowHeight="15.5" x14ac:dyDescent="0.35"/>
  <cols>
    <col min="1" max="1" width="11.54296875" style="1" customWidth="1"/>
    <col min="2" max="2" width="39.26953125" style="1" customWidth="1"/>
    <col min="3" max="4" width="35.7265625" style="1" customWidth="1"/>
    <col min="5" max="5" width="18.54296875" style="1" customWidth="1"/>
    <col min="6" max="6" width="14.54296875" style="1" customWidth="1"/>
    <col min="7" max="7" width="8.7265625" style="1" customWidth="1"/>
    <col min="8" max="8" width="10.26953125" style="1" bestFit="1" customWidth="1"/>
    <col min="9" max="9" width="8.7265625" style="1" customWidth="1"/>
    <col min="10" max="16384" width="8.7265625" style="1"/>
  </cols>
  <sheetData>
    <row r="1" spans="1:13" x14ac:dyDescent="0.35">
      <c r="A1" s="263" t="s">
        <v>662</v>
      </c>
    </row>
    <row r="2" spans="1:13" s="3" customFormat="1" x14ac:dyDescent="0.35">
      <c r="A2" s="2" t="s">
        <v>0</v>
      </c>
    </row>
    <row r="4" spans="1:13" x14ac:dyDescent="0.35">
      <c r="A4" s="4" t="s">
        <v>1</v>
      </c>
    </row>
    <row r="5" spans="1:13" x14ac:dyDescent="0.35">
      <c r="A5" s="5" t="s">
        <v>2</v>
      </c>
      <c r="B5" s="5" t="s">
        <v>3</v>
      </c>
    </row>
    <row r="6" spans="1:13" x14ac:dyDescent="0.35">
      <c r="A6" s="10" t="s">
        <v>487</v>
      </c>
      <c r="B6" s="6" t="s">
        <v>486</v>
      </c>
    </row>
    <row r="7" spans="1:13" x14ac:dyDescent="0.35">
      <c r="A7" s="1" t="s">
        <v>4</v>
      </c>
      <c r="B7" s="6" t="s">
        <v>5</v>
      </c>
      <c r="D7" s="7"/>
      <c r="E7" s="7"/>
      <c r="F7" s="7"/>
      <c r="G7" s="7"/>
      <c r="H7" s="7"/>
    </row>
    <row r="8" spans="1:13" x14ac:dyDescent="0.35">
      <c r="A8" s="1" t="s">
        <v>6</v>
      </c>
      <c r="B8" s="6" t="s">
        <v>7</v>
      </c>
      <c r="D8" s="7"/>
      <c r="E8" s="8"/>
      <c r="F8" s="7"/>
      <c r="G8" s="7"/>
      <c r="H8" s="7"/>
    </row>
    <row r="9" spans="1:13" x14ac:dyDescent="0.35">
      <c r="A9" s="1" t="s">
        <v>8</v>
      </c>
      <c r="B9" s="6" t="s">
        <v>482</v>
      </c>
      <c r="D9" s="7"/>
      <c r="E9" s="7"/>
      <c r="F9" s="7"/>
      <c r="G9" s="7"/>
      <c r="H9" s="7"/>
    </row>
    <row r="10" spans="1:13" x14ac:dyDescent="0.35">
      <c r="A10" s="1" t="s">
        <v>9</v>
      </c>
      <c r="B10" s="6" t="s">
        <v>10</v>
      </c>
      <c r="D10" s="7"/>
      <c r="E10" s="7"/>
      <c r="F10" s="7"/>
      <c r="G10" s="7"/>
      <c r="H10" s="7"/>
    </row>
    <row r="11" spans="1:13" customFormat="1" x14ac:dyDescent="0.35">
      <c r="A11" s="1" t="s">
        <v>11</v>
      </c>
      <c r="B11" s="6" t="s">
        <v>12</v>
      </c>
      <c r="C11" s="1"/>
      <c r="D11" s="7"/>
      <c r="E11" s="7"/>
      <c r="F11" s="7"/>
      <c r="G11" s="7"/>
      <c r="H11" s="7"/>
      <c r="I11" s="1"/>
      <c r="J11" s="1"/>
      <c r="K11" s="1"/>
      <c r="L11" s="1"/>
      <c r="M11" s="1"/>
    </row>
    <row r="12" spans="1:13" customFormat="1" x14ac:dyDescent="0.35">
      <c r="A12" s="1" t="s">
        <v>13</v>
      </c>
      <c r="B12" s="6" t="s">
        <v>14</v>
      </c>
      <c r="C12" s="1"/>
      <c r="D12" s="7"/>
      <c r="E12" s="7"/>
      <c r="F12" s="7"/>
      <c r="G12" s="7"/>
      <c r="H12" s="7"/>
      <c r="I12" s="1"/>
      <c r="J12" s="1"/>
      <c r="K12" s="1"/>
      <c r="L12" s="1"/>
      <c r="M12" s="1"/>
    </row>
    <row r="13" spans="1:13" customFormat="1" x14ac:dyDescent="0.35">
      <c r="A13" s="1" t="s">
        <v>663</v>
      </c>
      <c r="B13" s="6" t="s">
        <v>703</v>
      </c>
      <c r="C13" s="1"/>
      <c r="D13" s="1"/>
      <c r="E13" s="1"/>
      <c r="F13" s="1"/>
      <c r="G13" s="1"/>
      <c r="H13" s="1"/>
      <c r="I13" s="1"/>
      <c r="J13" s="1"/>
      <c r="K13" s="1"/>
      <c r="L13" s="1"/>
      <c r="M13" s="1"/>
    </row>
    <row r="14" spans="1:13" customFormat="1" x14ac:dyDescent="0.35">
      <c r="A14" s="1"/>
      <c r="B14" s="1"/>
      <c r="C14" s="1"/>
      <c r="D14" s="1"/>
      <c r="E14" s="9"/>
      <c r="F14" s="1"/>
      <c r="G14" s="1"/>
      <c r="H14" s="1"/>
      <c r="I14" s="1"/>
      <c r="J14" s="1"/>
      <c r="K14" s="1"/>
      <c r="L14" s="1"/>
      <c r="M14" s="1"/>
    </row>
    <row r="15" spans="1:13" customFormat="1" x14ac:dyDescent="0.35">
      <c r="A15" s="168" t="s">
        <v>15</v>
      </c>
      <c r="B15" s="34"/>
      <c r="C15" s="1"/>
      <c r="D15" s="1"/>
      <c r="E15" s="9"/>
      <c r="F15" s="1"/>
      <c r="G15" s="1"/>
      <c r="H15" s="1"/>
      <c r="I15" s="1"/>
      <c r="J15" s="1"/>
      <c r="K15" s="1"/>
      <c r="L15" s="1"/>
      <c r="M15" s="1"/>
    </row>
    <row r="16" spans="1:13" customFormat="1" x14ac:dyDescent="0.35">
      <c r="A16" s="5" t="s">
        <v>2</v>
      </c>
      <c r="B16" s="5" t="s">
        <v>16</v>
      </c>
      <c r="C16" s="169" t="s">
        <v>18</v>
      </c>
      <c r="D16" s="169" t="s">
        <v>19</v>
      </c>
      <c r="E16" s="1"/>
      <c r="F16" s="1"/>
      <c r="G16" s="1"/>
      <c r="H16" s="1"/>
      <c r="I16" s="1"/>
      <c r="J16" s="1"/>
      <c r="K16" s="1"/>
      <c r="L16" s="1"/>
      <c r="M16" s="1"/>
    </row>
    <row r="17" spans="1:13" customFormat="1" x14ac:dyDescent="0.35">
      <c r="A17" s="1" t="s">
        <v>4</v>
      </c>
      <c r="B17" s="10" t="s">
        <v>17</v>
      </c>
      <c r="C17" s="169"/>
      <c r="D17" s="169"/>
      <c r="E17" s="1"/>
      <c r="F17" s="1"/>
      <c r="G17" s="1"/>
      <c r="H17" s="1"/>
      <c r="I17" s="1"/>
      <c r="J17" s="1"/>
      <c r="K17" s="1"/>
      <c r="L17" s="1"/>
      <c r="M17" s="1"/>
    </row>
    <row r="18" spans="1:13" customFormat="1" x14ac:dyDescent="0.35">
      <c r="A18" s="1" t="s">
        <v>6</v>
      </c>
      <c r="B18" s="10" t="s">
        <v>17</v>
      </c>
      <c r="C18" s="169"/>
      <c r="D18" s="169"/>
      <c r="E18" s="1"/>
      <c r="F18" s="1"/>
      <c r="G18" s="1"/>
      <c r="H18" s="1"/>
      <c r="I18" s="1"/>
      <c r="J18" s="1"/>
      <c r="K18" s="1"/>
      <c r="L18" s="1"/>
      <c r="M18" s="1"/>
    </row>
    <row r="19" spans="1:13" customFormat="1" x14ac:dyDescent="0.35">
      <c r="A19" s="1" t="s">
        <v>8</v>
      </c>
      <c r="B19" s="10" t="s">
        <v>20</v>
      </c>
      <c r="C19" s="1"/>
      <c r="D19" s="1"/>
      <c r="E19" s="1"/>
      <c r="F19" s="1"/>
      <c r="G19" s="1"/>
      <c r="H19" s="1"/>
      <c r="I19" s="1"/>
      <c r="J19" s="1"/>
      <c r="K19" s="1"/>
      <c r="L19" s="1"/>
      <c r="M19" s="1"/>
    </row>
    <row r="20" spans="1:13" customFormat="1" x14ac:dyDescent="0.35">
      <c r="A20" s="1" t="s">
        <v>9</v>
      </c>
      <c r="B20" s="10" t="s">
        <v>17</v>
      </c>
      <c r="C20" s="1"/>
      <c r="D20" s="1"/>
      <c r="E20" s="1"/>
      <c r="F20" s="1"/>
      <c r="G20" s="1"/>
      <c r="H20" s="1"/>
      <c r="I20" s="1"/>
      <c r="J20" s="1"/>
      <c r="K20" s="1"/>
      <c r="L20" s="1"/>
      <c r="M20" s="1"/>
    </row>
    <row r="21" spans="1:13" customFormat="1" x14ac:dyDescent="0.35">
      <c r="A21" s="1" t="s">
        <v>11</v>
      </c>
      <c r="B21" s="10" t="s">
        <v>17</v>
      </c>
      <c r="C21" s="1"/>
      <c r="D21" s="1"/>
      <c r="E21" s="1"/>
      <c r="F21" s="1"/>
      <c r="G21" s="1"/>
      <c r="H21" s="1"/>
      <c r="I21" s="1"/>
      <c r="J21" s="1"/>
      <c r="K21" s="1"/>
      <c r="L21" s="1"/>
      <c r="M21" s="1"/>
    </row>
    <row r="22" spans="1:13" customFormat="1" x14ac:dyDescent="0.35">
      <c r="A22" s="1" t="s">
        <v>13</v>
      </c>
      <c r="B22" s="10" t="s">
        <v>20</v>
      </c>
      <c r="C22" s="1"/>
      <c r="D22" s="1"/>
      <c r="E22" s="1"/>
      <c r="F22" s="1"/>
      <c r="G22" s="1"/>
      <c r="H22" s="1"/>
      <c r="I22" s="1"/>
      <c r="J22" s="1"/>
      <c r="K22" s="1"/>
      <c r="L22" s="1"/>
      <c r="M22" s="1"/>
    </row>
    <row r="23" spans="1:13" customFormat="1" x14ac:dyDescent="0.35">
      <c r="A23" s="1" t="s">
        <v>663</v>
      </c>
      <c r="B23" s="10" t="s">
        <v>20</v>
      </c>
      <c r="C23" s="1"/>
      <c r="D23" s="1"/>
      <c r="E23" s="1"/>
      <c r="F23" s="1"/>
      <c r="G23" s="1"/>
      <c r="H23" s="1"/>
      <c r="I23" s="1"/>
      <c r="J23" s="1"/>
      <c r="K23" s="1"/>
      <c r="L23" s="1"/>
      <c r="M23" s="1"/>
    </row>
    <row r="24" spans="1:13" customFormat="1" x14ac:dyDescent="0.35">
      <c r="A24" s="1"/>
      <c r="B24" s="1"/>
      <c r="C24" s="1"/>
      <c r="D24" s="1"/>
      <c r="E24" s="1"/>
      <c r="F24" s="1"/>
      <c r="G24" s="1"/>
      <c r="H24" s="1"/>
      <c r="I24" s="1"/>
      <c r="J24" s="1"/>
      <c r="K24" s="1"/>
      <c r="L24" s="1"/>
      <c r="M24" s="1"/>
    </row>
    <row r="25" spans="1:13" customFormat="1" x14ac:dyDescent="0.35">
      <c r="A25" s="4" t="s">
        <v>21</v>
      </c>
      <c r="B25" s="1"/>
      <c r="C25" s="1"/>
      <c r="D25" s="1"/>
      <c r="E25" s="1"/>
      <c r="F25" s="1"/>
      <c r="G25" s="1"/>
      <c r="H25" s="1"/>
      <c r="I25" s="1"/>
      <c r="J25" s="1"/>
      <c r="K25" s="1"/>
      <c r="L25" s="1"/>
      <c r="M25" s="1"/>
    </row>
    <row r="26" spans="1:13" customFormat="1" x14ac:dyDescent="0.35">
      <c r="A26" s="13" t="s">
        <v>22</v>
      </c>
      <c r="B26" s="1"/>
      <c r="C26" s="1"/>
      <c r="D26" s="1"/>
      <c r="E26" s="1"/>
      <c r="F26" s="1"/>
      <c r="G26" s="1"/>
      <c r="H26" s="1"/>
      <c r="I26" s="1"/>
      <c r="J26" s="1"/>
      <c r="K26" s="1"/>
      <c r="L26" s="1"/>
      <c r="M26" s="11"/>
    </row>
    <row r="27" spans="1:13" customFormat="1" x14ac:dyDescent="0.35">
      <c r="A27" s="14"/>
      <c r="B27" s="1"/>
      <c r="C27" s="1"/>
      <c r="D27" s="1"/>
      <c r="E27" s="1"/>
      <c r="F27" s="1"/>
      <c r="G27" s="1"/>
      <c r="H27" s="1"/>
      <c r="I27" s="12"/>
      <c r="J27" s="1"/>
      <c r="K27" s="1"/>
      <c r="L27" s="1"/>
      <c r="M27" s="1"/>
    </row>
    <row r="28" spans="1:13" customFormat="1" x14ac:dyDescent="0.35">
      <c r="A28" s="15" t="s">
        <v>23</v>
      </c>
      <c r="B28" s="15" t="s">
        <v>24</v>
      </c>
      <c r="C28" s="15" t="s">
        <v>25</v>
      </c>
      <c r="D28" s="15" t="s">
        <v>26</v>
      </c>
      <c r="E28" s="1"/>
      <c r="F28" s="1"/>
      <c r="G28" s="1"/>
      <c r="H28" s="1"/>
      <c r="I28" s="12"/>
      <c r="J28" s="1"/>
      <c r="K28" s="1"/>
      <c r="L28" s="1"/>
      <c r="M28" s="1"/>
    </row>
    <row r="29" spans="1:13" x14ac:dyDescent="0.35">
      <c r="A29" s="16">
        <v>1</v>
      </c>
      <c r="B29" s="17">
        <v>45748</v>
      </c>
      <c r="C29" s="18">
        <v>45773</v>
      </c>
      <c r="D29" s="18">
        <f>C29+20</f>
        <v>45793</v>
      </c>
    </row>
    <row r="30" spans="1:13" customFormat="1" x14ac:dyDescent="0.35">
      <c r="A30" s="16">
        <v>2</v>
      </c>
      <c r="B30" s="17">
        <v>45774</v>
      </c>
      <c r="C30" s="18">
        <f>C29+28</f>
        <v>45801</v>
      </c>
      <c r="D30" s="18">
        <f t="shared" ref="D30:D40" si="0">C30+20</f>
        <v>45821</v>
      </c>
      <c r="E30" s="1"/>
      <c r="F30" s="1"/>
      <c r="G30" s="1"/>
      <c r="H30" s="1"/>
      <c r="I30" s="1"/>
      <c r="J30" s="1"/>
      <c r="K30" s="1"/>
      <c r="L30" s="1"/>
      <c r="M30" s="1"/>
    </row>
    <row r="31" spans="1:13" customFormat="1" x14ac:dyDescent="0.35">
      <c r="A31" s="16">
        <v>3</v>
      </c>
      <c r="B31" s="17">
        <f>B30+28</f>
        <v>45802</v>
      </c>
      <c r="C31" s="18">
        <f t="shared" ref="C31:C40" si="1">C30+28</f>
        <v>45829</v>
      </c>
      <c r="D31" s="18">
        <f t="shared" si="0"/>
        <v>45849</v>
      </c>
      <c r="E31" s="1"/>
      <c r="F31" s="1"/>
      <c r="G31" s="1"/>
      <c r="H31" s="1"/>
      <c r="I31" s="1"/>
      <c r="J31" s="1"/>
      <c r="K31" s="1"/>
      <c r="L31" s="1"/>
      <c r="M31" s="1"/>
    </row>
    <row r="32" spans="1:13" customFormat="1" x14ac:dyDescent="0.35">
      <c r="A32" s="16">
        <v>4</v>
      </c>
      <c r="B32" s="17">
        <f t="shared" ref="B32:B41" si="2">B31+28</f>
        <v>45830</v>
      </c>
      <c r="C32" s="18">
        <f t="shared" si="1"/>
        <v>45857</v>
      </c>
      <c r="D32" s="18">
        <f t="shared" si="0"/>
        <v>45877</v>
      </c>
      <c r="E32" s="1"/>
      <c r="F32" s="1"/>
      <c r="G32" s="1"/>
      <c r="H32" s="1"/>
      <c r="I32" s="1"/>
      <c r="J32" s="1"/>
      <c r="K32" s="1"/>
      <c r="L32" s="1"/>
      <c r="M32" s="1"/>
    </row>
    <row r="33" spans="1:13" customFormat="1" x14ac:dyDescent="0.35">
      <c r="A33" s="16">
        <v>5</v>
      </c>
      <c r="B33" s="17">
        <f t="shared" si="2"/>
        <v>45858</v>
      </c>
      <c r="C33" s="18">
        <f t="shared" si="1"/>
        <v>45885</v>
      </c>
      <c r="D33" s="18">
        <f t="shared" si="0"/>
        <v>45905</v>
      </c>
      <c r="E33" s="1"/>
      <c r="F33" s="1"/>
      <c r="G33" s="1"/>
      <c r="H33" s="1"/>
      <c r="I33" s="1"/>
      <c r="J33" s="1"/>
      <c r="K33" s="1"/>
      <c r="L33" s="1"/>
      <c r="M33" s="1"/>
    </row>
    <row r="34" spans="1:13" customFormat="1" x14ac:dyDescent="0.35">
      <c r="A34" s="16">
        <v>6</v>
      </c>
      <c r="B34" s="17">
        <f t="shared" si="2"/>
        <v>45886</v>
      </c>
      <c r="C34" s="18">
        <f t="shared" si="1"/>
        <v>45913</v>
      </c>
      <c r="D34" s="18">
        <f t="shared" si="0"/>
        <v>45933</v>
      </c>
      <c r="E34" s="1"/>
      <c r="F34" s="1"/>
      <c r="G34" s="1"/>
      <c r="H34" s="1"/>
      <c r="I34" s="1"/>
      <c r="J34" s="1"/>
      <c r="K34" s="1"/>
      <c r="L34" s="1"/>
      <c r="M34" s="1"/>
    </row>
    <row r="35" spans="1:13" customFormat="1" x14ac:dyDescent="0.35">
      <c r="A35" s="16">
        <v>7</v>
      </c>
      <c r="B35" s="17">
        <f t="shared" si="2"/>
        <v>45914</v>
      </c>
      <c r="C35" s="18">
        <f t="shared" si="1"/>
        <v>45941</v>
      </c>
      <c r="D35" s="18">
        <f t="shared" si="0"/>
        <v>45961</v>
      </c>
      <c r="E35" s="1"/>
      <c r="F35" s="1"/>
      <c r="G35" s="1"/>
      <c r="H35" s="1"/>
      <c r="I35" s="1"/>
      <c r="J35" s="1"/>
      <c r="K35" s="1"/>
      <c r="L35" s="1"/>
      <c r="M35" s="1"/>
    </row>
    <row r="36" spans="1:13" customFormat="1" x14ac:dyDescent="0.35">
      <c r="A36" s="16">
        <v>8</v>
      </c>
      <c r="B36" s="17">
        <f t="shared" si="2"/>
        <v>45942</v>
      </c>
      <c r="C36" s="18">
        <f t="shared" si="1"/>
        <v>45969</v>
      </c>
      <c r="D36" s="18">
        <f t="shared" si="0"/>
        <v>45989</v>
      </c>
      <c r="E36" s="1"/>
      <c r="F36" s="1"/>
      <c r="G36" s="1"/>
      <c r="H36" s="1"/>
      <c r="I36" s="1"/>
      <c r="J36" s="1"/>
      <c r="K36" s="1"/>
      <c r="L36" s="1"/>
      <c r="M36" s="1"/>
    </row>
    <row r="37" spans="1:13" customFormat="1" x14ac:dyDescent="0.35">
      <c r="A37" s="16">
        <v>9</v>
      </c>
      <c r="B37" s="17">
        <f t="shared" si="2"/>
        <v>45970</v>
      </c>
      <c r="C37" s="18">
        <f t="shared" si="1"/>
        <v>45997</v>
      </c>
      <c r="D37" s="18">
        <f t="shared" si="0"/>
        <v>46017</v>
      </c>
      <c r="E37" s="1"/>
      <c r="F37" s="1"/>
      <c r="G37" s="1"/>
      <c r="H37" s="1"/>
      <c r="I37" s="1"/>
      <c r="J37" s="1"/>
      <c r="K37" s="1"/>
      <c r="L37" s="1"/>
      <c r="M37" s="1"/>
    </row>
    <row r="38" spans="1:13" customFormat="1" x14ac:dyDescent="0.35">
      <c r="A38" s="16">
        <v>10</v>
      </c>
      <c r="B38" s="17">
        <f t="shared" si="2"/>
        <v>45998</v>
      </c>
      <c r="C38" s="18">
        <f t="shared" si="1"/>
        <v>46025</v>
      </c>
      <c r="D38" s="18">
        <f t="shared" si="0"/>
        <v>46045</v>
      </c>
      <c r="E38" s="1"/>
      <c r="F38" s="1"/>
      <c r="G38" s="1"/>
      <c r="H38" s="1"/>
      <c r="I38" s="1"/>
      <c r="J38" s="1"/>
      <c r="K38" s="1"/>
      <c r="L38" s="1"/>
      <c r="M38" s="1"/>
    </row>
    <row r="39" spans="1:13" customFormat="1" x14ac:dyDescent="0.35">
      <c r="A39" s="16">
        <v>11</v>
      </c>
      <c r="B39" s="17">
        <f t="shared" si="2"/>
        <v>46026</v>
      </c>
      <c r="C39" s="18">
        <f t="shared" si="1"/>
        <v>46053</v>
      </c>
      <c r="D39" s="18">
        <f t="shared" si="0"/>
        <v>46073</v>
      </c>
      <c r="E39" s="1"/>
      <c r="F39" s="1"/>
      <c r="G39" s="1"/>
      <c r="H39" s="1"/>
      <c r="I39" s="1"/>
      <c r="J39" s="1"/>
      <c r="K39" s="1"/>
      <c r="L39" s="1"/>
      <c r="M39" s="1"/>
    </row>
    <row r="40" spans="1:13" customFormat="1" x14ac:dyDescent="0.35">
      <c r="A40" s="16">
        <v>12</v>
      </c>
      <c r="B40" s="17">
        <f t="shared" si="2"/>
        <v>46054</v>
      </c>
      <c r="C40" s="18">
        <f t="shared" si="1"/>
        <v>46081</v>
      </c>
      <c r="D40" s="18">
        <f t="shared" si="0"/>
        <v>46101</v>
      </c>
      <c r="E40" s="1"/>
      <c r="F40" s="1"/>
      <c r="G40" s="1"/>
      <c r="H40" s="1"/>
      <c r="I40" s="1"/>
      <c r="J40" s="1"/>
      <c r="K40" s="1"/>
      <c r="L40" s="1"/>
      <c r="M40" s="1"/>
    </row>
    <row r="41" spans="1:13" customFormat="1" x14ac:dyDescent="0.35">
      <c r="A41" s="16">
        <v>13</v>
      </c>
      <c r="B41" s="17">
        <f t="shared" si="2"/>
        <v>46082</v>
      </c>
      <c r="C41" s="18">
        <v>46112</v>
      </c>
      <c r="D41" s="18">
        <f>C41+24</f>
        <v>46136</v>
      </c>
      <c r="E41" s="1"/>
      <c r="F41" s="1"/>
      <c r="G41" s="1"/>
      <c r="H41" s="1"/>
      <c r="I41" s="1"/>
      <c r="J41" s="1"/>
      <c r="K41" s="1"/>
      <c r="L41" s="1"/>
      <c r="M41" s="1"/>
    </row>
    <row r="42" spans="1:13" customFormat="1" x14ac:dyDescent="0.35">
      <c r="A42" s="1"/>
      <c r="B42" s="19"/>
      <c r="C42" s="19"/>
      <c r="D42" s="19"/>
      <c r="E42" s="1"/>
      <c r="F42" s="1"/>
      <c r="G42" s="1"/>
      <c r="H42" s="1"/>
      <c r="I42" s="1"/>
      <c r="J42" s="1"/>
      <c r="K42" s="1"/>
      <c r="L42" s="1"/>
      <c r="M42" s="1"/>
    </row>
    <row r="43" spans="1:13" customFormat="1" x14ac:dyDescent="0.35">
      <c r="A43" s="4" t="s">
        <v>27</v>
      </c>
      <c r="B43" s="1"/>
      <c r="C43" s="1"/>
      <c r="D43" s="1"/>
      <c r="E43" s="1"/>
      <c r="F43" s="1"/>
      <c r="G43" s="1"/>
      <c r="H43" s="1"/>
      <c r="I43" s="1"/>
      <c r="J43" s="1"/>
      <c r="K43" s="1"/>
      <c r="L43" s="1"/>
      <c r="M43" s="1"/>
    </row>
    <row r="44" spans="1:13" customFormat="1" x14ac:dyDescent="0.35">
      <c r="A44" s="1" t="s">
        <v>494</v>
      </c>
      <c r="B44" s="1"/>
      <c r="C44" s="1"/>
      <c r="D44" s="1"/>
      <c r="E44" s="1"/>
      <c r="F44" s="1"/>
      <c r="G44" s="1"/>
      <c r="H44" s="1"/>
      <c r="I44" s="1"/>
      <c r="J44" s="1"/>
      <c r="K44" s="1"/>
      <c r="L44" s="1"/>
      <c r="M44" s="1"/>
    </row>
    <row r="45" spans="1:13" customFormat="1" x14ac:dyDescent="0.35">
      <c r="A45" s="27" t="s">
        <v>524</v>
      </c>
      <c r="E45" s="1"/>
      <c r="F45" s="1"/>
      <c r="G45" s="1"/>
      <c r="H45" s="1"/>
      <c r="I45" s="1"/>
      <c r="J45" s="1"/>
      <c r="K45" s="1"/>
      <c r="L45" s="1"/>
      <c r="M45" s="1"/>
    </row>
    <row r="46" spans="1:13" customFormat="1" x14ac:dyDescent="0.35">
      <c r="A46" s="22" t="s">
        <v>28</v>
      </c>
      <c r="B46" s="23"/>
      <c r="C46" s="23"/>
      <c r="D46" s="23"/>
      <c r="E46" s="1"/>
      <c r="F46" s="1"/>
      <c r="G46" s="1"/>
      <c r="H46" s="1"/>
      <c r="I46" s="1"/>
      <c r="J46" s="1"/>
      <c r="K46" s="1"/>
      <c r="L46" s="1"/>
      <c r="M46" s="1"/>
    </row>
    <row r="47" spans="1:13" customFormat="1" x14ac:dyDescent="0.35">
      <c r="A47" s="1"/>
      <c r="B47" s="1"/>
      <c r="C47" s="1"/>
      <c r="D47" s="1"/>
      <c r="E47" s="1"/>
      <c r="F47" s="1"/>
      <c r="G47" s="1"/>
      <c r="H47" s="1"/>
      <c r="I47" s="1"/>
      <c r="J47" s="1"/>
      <c r="K47" s="1"/>
      <c r="L47" s="1"/>
      <c r="M47" s="1"/>
    </row>
    <row r="48" spans="1:13" customFormat="1" x14ac:dyDescent="0.35">
      <c r="A48" s="4" t="s">
        <v>29</v>
      </c>
      <c r="B48" s="1"/>
      <c r="C48" s="1"/>
      <c r="D48" s="1"/>
      <c r="E48" s="1"/>
      <c r="F48" s="1"/>
      <c r="G48" s="1"/>
      <c r="H48" s="1"/>
      <c r="I48" s="1"/>
      <c r="J48" s="20"/>
      <c r="K48" s="1"/>
      <c r="L48" s="1"/>
      <c r="M48" s="1"/>
    </row>
    <row r="49" spans="1:13" customFormat="1" x14ac:dyDescent="0.35">
      <c r="A49" s="22" t="s">
        <v>495</v>
      </c>
      <c r="B49" s="1"/>
      <c r="C49" s="1"/>
      <c r="D49" s="1"/>
      <c r="E49" s="1"/>
      <c r="F49" s="1"/>
      <c r="G49" s="1"/>
      <c r="H49" s="1"/>
      <c r="I49" s="1"/>
      <c r="J49" s="1"/>
      <c r="K49" s="1"/>
      <c r="L49" s="1"/>
      <c r="M49" s="1"/>
    </row>
    <row r="50" spans="1:13" customFormat="1" x14ac:dyDescent="0.35">
      <c r="A50" s="1"/>
      <c r="B50" s="1"/>
      <c r="C50" s="1"/>
      <c r="D50" s="1"/>
      <c r="E50" s="1"/>
      <c r="F50" s="1"/>
      <c r="G50" s="1"/>
      <c r="H50" s="1"/>
      <c r="I50" s="1"/>
      <c r="J50" s="1"/>
      <c r="K50" s="1"/>
      <c r="L50" s="1"/>
      <c r="M50" s="1"/>
    </row>
    <row r="51" spans="1:13" customFormat="1" ht="15" customHeight="1" x14ac:dyDescent="0.35">
      <c r="A51" s="4" t="s">
        <v>30</v>
      </c>
      <c r="B51" s="1"/>
      <c r="C51" s="1"/>
      <c r="D51" s="1"/>
      <c r="E51" s="23"/>
      <c r="F51" s="23"/>
      <c r="G51" s="1"/>
      <c r="H51" s="1"/>
      <c r="I51" s="1"/>
      <c r="J51" s="1"/>
      <c r="K51" s="1"/>
      <c r="L51" s="1"/>
      <c r="M51" s="1"/>
    </row>
    <row r="52" spans="1:13" customFormat="1" ht="15" customHeight="1" x14ac:dyDescent="0.35">
      <c r="A52" s="1" t="s">
        <v>525</v>
      </c>
      <c r="B52" s="20"/>
      <c r="C52" s="20"/>
      <c r="D52" s="20"/>
      <c r="E52" s="1"/>
      <c r="F52" s="1"/>
      <c r="G52" s="1"/>
      <c r="H52" s="1"/>
      <c r="I52" s="1"/>
      <c r="J52" s="1"/>
      <c r="K52" s="1"/>
      <c r="L52" s="1"/>
      <c r="M52" s="1"/>
    </row>
    <row r="53" spans="1:13" customFormat="1" x14ac:dyDescent="0.35">
      <c r="A53" s="27" t="s">
        <v>524</v>
      </c>
      <c r="B53" s="20"/>
      <c r="C53" s="20"/>
      <c r="D53" s="1"/>
      <c r="E53" s="1"/>
      <c r="F53" s="1"/>
      <c r="G53" s="1"/>
      <c r="H53" s="1"/>
      <c r="I53" s="1"/>
      <c r="J53" s="1"/>
      <c r="K53" s="1"/>
      <c r="L53" s="1"/>
      <c r="M53" s="1"/>
    </row>
    <row r="54" spans="1:13" customFormat="1" x14ac:dyDescent="0.35">
      <c r="A54" s="1"/>
      <c r="B54" s="1"/>
      <c r="C54" s="1"/>
      <c r="D54" s="1"/>
      <c r="E54" s="1"/>
      <c r="F54" s="1"/>
      <c r="G54" s="1"/>
      <c r="H54" s="1"/>
      <c r="I54" s="1"/>
      <c r="J54" s="1"/>
      <c r="K54" s="1"/>
      <c r="L54" s="1"/>
      <c r="M54" s="1"/>
    </row>
    <row r="55" spans="1:13" customFormat="1" ht="15" customHeight="1" x14ac:dyDescent="0.35">
      <c r="A55" s="4" t="s">
        <v>699</v>
      </c>
      <c r="B55" s="1"/>
      <c r="C55" s="1"/>
      <c r="D55" s="1"/>
      <c r="E55" s="23"/>
      <c r="F55" s="23"/>
      <c r="G55" s="1"/>
      <c r="H55" s="1"/>
      <c r="I55" s="1"/>
      <c r="J55" s="1"/>
      <c r="K55" s="1"/>
      <c r="L55" s="1"/>
      <c r="M55" s="1"/>
    </row>
    <row r="56" spans="1:13" customFormat="1" ht="15" customHeight="1" x14ac:dyDescent="0.35">
      <c r="A56" s="1" t="s">
        <v>700</v>
      </c>
      <c r="B56" s="20"/>
      <c r="C56" s="20"/>
      <c r="D56" s="20"/>
      <c r="E56" s="1"/>
      <c r="F56" s="1"/>
      <c r="G56" s="1"/>
      <c r="H56" s="1"/>
      <c r="I56" s="1"/>
      <c r="J56" s="1"/>
      <c r="K56" s="1"/>
      <c r="L56" s="1"/>
      <c r="M56" s="1"/>
    </row>
    <row r="57" spans="1:13" customFormat="1" x14ac:dyDescent="0.35">
      <c r="A57" s="27" t="s">
        <v>524</v>
      </c>
      <c r="B57" s="20"/>
      <c r="C57" s="20"/>
      <c r="D57" s="1"/>
      <c r="E57" s="1"/>
      <c r="F57" s="1"/>
      <c r="G57" s="1"/>
      <c r="H57" s="1"/>
      <c r="I57" s="1"/>
      <c r="J57" s="1"/>
      <c r="K57" s="1"/>
      <c r="L57" s="1"/>
      <c r="M57" s="1"/>
    </row>
    <row r="58" spans="1:13" customFormat="1" x14ac:dyDescent="0.35">
      <c r="A58" s="1"/>
      <c r="B58" s="1"/>
      <c r="C58" s="1"/>
      <c r="D58" s="1"/>
      <c r="E58" s="1"/>
      <c r="F58" s="1"/>
      <c r="G58" s="1"/>
      <c r="H58" s="1"/>
      <c r="I58" s="1"/>
      <c r="J58" s="1"/>
      <c r="K58" s="1"/>
      <c r="L58" s="1"/>
      <c r="M58" s="1"/>
    </row>
    <row r="59" spans="1:13" x14ac:dyDescent="0.35">
      <c r="A59" s="4" t="s">
        <v>31</v>
      </c>
      <c r="B59" s="24"/>
      <c r="C59" s="24"/>
      <c r="D59" s="24"/>
    </row>
    <row r="60" spans="1:13" customFormat="1" x14ac:dyDescent="0.35">
      <c r="A60" s="1" t="s">
        <v>32</v>
      </c>
      <c r="B60" s="1"/>
      <c r="C60" s="1"/>
      <c r="D60" s="1"/>
      <c r="E60" s="1"/>
      <c r="F60" s="1"/>
      <c r="G60" s="1"/>
      <c r="H60" s="1"/>
      <c r="I60" s="1"/>
      <c r="J60" s="1"/>
      <c r="K60" s="1"/>
      <c r="L60" s="1"/>
      <c r="M60" s="1"/>
    </row>
    <row r="61" spans="1:13" customFormat="1" x14ac:dyDescent="0.35">
      <c r="A61" s="27" t="s">
        <v>33</v>
      </c>
      <c r="B61" s="1"/>
      <c r="C61" s="1"/>
      <c r="D61" s="1"/>
      <c r="E61" s="20"/>
      <c r="F61" s="20"/>
      <c r="G61" s="20"/>
      <c r="H61" s="20"/>
      <c r="I61" s="1"/>
      <c r="J61" s="1"/>
      <c r="K61" s="1"/>
      <c r="L61" s="1"/>
      <c r="M61" s="1"/>
    </row>
    <row r="62" spans="1:13" customFormat="1" x14ac:dyDescent="0.35">
      <c r="A62" s="1"/>
      <c r="B62" s="1"/>
      <c r="C62" s="1"/>
      <c r="D62" s="1"/>
      <c r="E62" s="20"/>
      <c r="F62" s="20"/>
      <c r="G62" s="20"/>
      <c r="H62" s="20"/>
      <c r="I62" s="1"/>
      <c r="J62" s="1"/>
      <c r="K62" s="1"/>
      <c r="L62" s="1"/>
      <c r="M62" s="1"/>
    </row>
    <row r="63" spans="1:13" x14ac:dyDescent="0.35">
      <c r="A63" s="4" t="s">
        <v>34</v>
      </c>
    </row>
    <row r="64" spans="1:13" customFormat="1" x14ac:dyDescent="0.35">
      <c r="A64" s="28" t="s">
        <v>35</v>
      </c>
      <c r="B64" s="1"/>
      <c r="C64" s="1"/>
      <c r="D64" s="1"/>
      <c r="E64" s="25"/>
      <c r="F64" s="25"/>
      <c r="G64" s="1"/>
      <c r="H64" s="1"/>
      <c r="I64" s="1"/>
      <c r="J64" s="1"/>
      <c r="K64" s="1"/>
      <c r="L64" s="1"/>
      <c r="M64" s="1"/>
    </row>
    <row r="65" spans="1:13" customFormat="1" x14ac:dyDescent="0.35">
      <c r="A65" s="28" t="s">
        <v>36</v>
      </c>
      <c r="B65" s="1"/>
      <c r="C65" s="21"/>
      <c r="D65" s="1"/>
      <c r="E65" s="1"/>
      <c r="F65" s="1"/>
      <c r="G65" s="1"/>
      <c r="H65" s="26"/>
      <c r="I65" s="1"/>
      <c r="J65" s="1"/>
      <c r="K65" s="1"/>
      <c r="L65" s="1"/>
      <c r="M65" s="1"/>
    </row>
    <row r="66" spans="1:13" customFormat="1" x14ac:dyDescent="0.35">
      <c r="A66" s="27" t="s">
        <v>37</v>
      </c>
      <c r="B66" s="1"/>
      <c r="C66" s="1"/>
      <c r="D66" s="1"/>
      <c r="E66" s="1"/>
      <c r="F66" s="1"/>
      <c r="G66" s="1"/>
      <c r="H66" s="26"/>
      <c r="I66" s="1"/>
      <c r="J66" s="1"/>
      <c r="K66" s="1"/>
      <c r="L66" s="1"/>
      <c r="M66" s="1"/>
    </row>
    <row r="67" spans="1:13" customFormat="1" x14ac:dyDescent="0.35">
      <c r="A67" s="21" t="s">
        <v>38</v>
      </c>
      <c r="B67" s="1"/>
      <c r="C67" s="1"/>
      <c r="D67" s="1"/>
      <c r="E67" s="1"/>
      <c r="F67" s="3"/>
      <c r="G67" s="1"/>
      <c r="H67" s="3"/>
      <c r="I67" s="1"/>
      <c r="J67" s="1"/>
      <c r="K67" s="1"/>
      <c r="L67" s="1"/>
      <c r="M67" s="1"/>
    </row>
    <row r="68" spans="1:13" customFormat="1" x14ac:dyDescent="0.35">
      <c r="A68" s="1"/>
      <c r="B68" s="1"/>
      <c r="C68" s="1"/>
      <c r="D68" s="1"/>
      <c r="E68" s="1"/>
      <c r="F68" s="1"/>
      <c r="G68" s="1"/>
      <c r="H68" s="26"/>
      <c r="I68" s="1"/>
      <c r="J68" s="1"/>
      <c r="K68" s="1"/>
      <c r="L68" s="1"/>
      <c r="M68" s="1"/>
    </row>
    <row r="69" spans="1:13" customFormat="1" x14ac:dyDescent="0.35">
      <c r="A69" s="4" t="s">
        <v>39</v>
      </c>
      <c r="B69" s="1"/>
      <c r="C69" s="1"/>
      <c r="D69" s="1"/>
      <c r="E69" s="1"/>
      <c r="F69" s="1"/>
      <c r="G69" s="1"/>
      <c r="H69" s="29"/>
      <c r="I69" s="1"/>
      <c r="J69" s="1"/>
      <c r="K69" s="1"/>
      <c r="L69" s="1"/>
      <c r="M69" s="1"/>
    </row>
    <row r="70" spans="1:13" customFormat="1" x14ac:dyDescent="0.35">
      <c r="A70" s="1" t="s">
        <v>664</v>
      </c>
      <c r="B70" s="1"/>
      <c r="C70" s="1"/>
      <c r="D70" s="1"/>
      <c r="E70" s="1"/>
      <c r="F70" s="1"/>
      <c r="G70" s="1"/>
      <c r="H70" s="29"/>
      <c r="I70" s="1"/>
      <c r="J70" s="1"/>
      <c r="K70" s="1"/>
      <c r="L70" s="1"/>
      <c r="M70" s="1"/>
    </row>
    <row r="71" spans="1:13" customFormat="1" x14ac:dyDescent="0.35">
      <c r="A71" s="31" t="s">
        <v>726</v>
      </c>
      <c r="B71" s="32"/>
      <c r="C71" s="23"/>
      <c r="D71" s="23"/>
      <c r="E71" s="1"/>
      <c r="F71" s="1"/>
      <c r="G71" s="1"/>
      <c r="H71" s="30"/>
      <c r="I71" s="1"/>
      <c r="J71" s="1"/>
      <c r="K71" s="1"/>
      <c r="L71" s="1"/>
      <c r="M71" s="1"/>
    </row>
  </sheetData>
  <phoneticPr fontId="26" type="noConversion"/>
  <hyperlinks>
    <hyperlink ref="B7" location="Section_A!A1" display="Complaint categories" xr:uid="{00000000-0004-0000-0000-000000000000}"/>
    <hyperlink ref="B8" location="Section_B!A1" display="Complaint volumes and response times" xr:uid="{00000000-0004-0000-0000-000001000000}"/>
    <hyperlink ref="B9" location="Section_C!A1" display="Alternative Accessible Transport" xr:uid="{00000000-0004-0000-0000-000002000000}"/>
    <hyperlink ref="B10" location="Section_D!A1" display="Assisted journeys" xr:uid="{00000000-0004-0000-0000-000003000000}"/>
    <hyperlink ref="B11" location="Section_H!A1" display="Delay compensation claims" xr:uid="{00000000-0004-0000-0000-000005000000}"/>
    <hyperlink ref="B13" location="Section_L!A1" display="Disability awareness training" xr:uid="{00000000-0004-0000-0000-000006000000}"/>
    <hyperlink ref="A61" r:id="rId1" xr:uid="{00000000-0004-0000-0000-00000B000000}"/>
    <hyperlink ref="A67" r:id="rId2" xr:uid="{00000000-0004-0000-0000-00000D000000}"/>
    <hyperlink ref="A66" r:id="rId3" xr:uid="{B369537A-6B29-40DF-AA51-4EB15871698F}"/>
    <hyperlink ref="B6" location="Complaints_mapping!A1" display="Complaints mapping document" xr:uid="{499ABA07-372E-4278-9E70-07B715333656}"/>
    <hyperlink ref="A45" r:id="rId4" xr:uid="{DBBBE9DA-AC90-4408-B541-0D5BAC6EDF9A}"/>
    <hyperlink ref="A53" r:id="rId5" xr:uid="{32BD8F23-8027-4923-8040-826244522C58}"/>
    <hyperlink ref="B12" location="Section_I!A1" display="Redress for booked assistance failure" xr:uid="{9D2AE014-4C87-4F1C-912B-F87962E72070}"/>
    <hyperlink ref="A57" r:id="rId6" xr:uid="{CF7FAE81-D69B-4E3E-8544-2141BF708BBF}"/>
  </hyperlinks>
  <pageMargins left="0.70000000000000007" right="0.70000000000000007" top="0.75" bottom="0.75" header="0.30000000000000004" footer="0.30000000000000004"/>
  <pageSetup scale="71" fitToWidth="0" fitToHeight="0" orientation="landscape" r:id="rId7"/>
  <tableParts count="3">
    <tablePart r:id="rId8"/>
    <tablePart r:id="rId9"/>
    <tablePart r:id="rId10"/>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655B0-88AF-4CEE-BD5E-43B0A427DF44}">
  <dimension ref="A1:Y35"/>
  <sheetViews>
    <sheetView zoomScaleNormal="100" workbookViewId="0"/>
  </sheetViews>
  <sheetFormatPr defaultColWidth="8.7265625" defaultRowHeight="14.5" x14ac:dyDescent="0.35"/>
  <cols>
    <col min="1" max="1" width="5.26953125" style="293" customWidth="1"/>
    <col min="2" max="2" width="39.54296875" style="293" customWidth="1"/>
    <col min="3" max="3" width="61.81640625" style="293" customWidth="1"/>
    <col min="4" max="7" width="10" style="293" customWidth="1"/>
    <col min="8" max="16384" width="8.7265625" style="293"/>
  </cols>
  <sheetData>
    <row r="1" spans="1:7" ht="15.5" x14ac:dyDescent="0.35">
      <c r="A1" s="268" t="s">
        <v>703</v>
      </c>
      <c r="B1" s="43"/>
      <c r="C1" s="43"/>
      <c r="D1" s="86"/>
    </row>
    <row r="2" spans="1:7" ht="15.5" x14ac:dyDescent="0.35">
      <c r="A2" s="294" t="s">
        <v>704</v>
      </c>
      <c r="B2" s="269"/>
      <c r="C2" s="269"/>
      <c r="D2" s="269"/>
      <c r="E2" s="269"/>
      <c r="F2" s="269"/>
      <c r="G2" s="269"/>
    </row>
    <row r="3" spans="1:7" ht="15.5" x14ac:dyDescent="0.35">
      <c r="A3" s="294" t="s">
        <v>705</v>
      </c>
      <c r="B3" s="269"/>
      <c r="C3" s="269"/>
      <c r="D3" s="269"/>
      <c r="E3" s="269"/>
      <c r="F3" s="269"/>
      <c r="G3" s="269"/>
    </row>
    <row r="4" spans="1:7" ht="15.5" x14ac:dyDescent="0.35">
      <c r="A4" s="270"/>
      <c r="B4" s="271" t="s">
        <v>363</v>
      </c>
      <c r="C4" s="269"/>
    </row>
    <row r="6" spans="1:7" ht="15.5" x14ac:dyDescent="0.35">
      <c r="B6" s="272" t="s">
        <v>706</v>
      </c>
      <c r="C6" s="272" t="s">
        <v>386</v>
      </c>
      <c r="D6" s="273" t="s">
        <v>687</v>
      </c>
      <c r="E6" s="273" t="s">
        <v>688</v>
      </c>
      <c r="F6" s="273" t="s">
        <v>689</v>
      </c>
      <c r="G6" s="273" t="s">
        <v>690</v>
      </c>
    </row>
    <row r="7" spans="1:7" ht="15.5" x14ac:dyDescent="0.35">
      <c r="A7" s="295" t="str">
        <f t="shared" ref="A7:A12" si="0">$B$4</f>
        <v>Select your organisation</v>
      </c>
      <c r="B7" s="296" t="s">
        <v>707</v>
      </c>
      <c r="C7" s="296" t="s">
        <v>708</v>
      </c>
      <c r="D7" s="51"/>
      <c r="E7" s="51"/>
      <c r="F7" s="51"/>
      <c r="G7" s="51"/>
    </row>
    <row r="8" spans="1:7" ht="31" x14ac:dyDescent="0.35">
      <c r="A8" s="295" t="str">
        <f t="shared" si="0"/>
        <v>Select your organisation</v>
      </c>
      <c r="B8" s="296" t="s">
        <v>707</v>
      </c>
      <c r="C8" s="296" t="s">
        <v>709</v>
      </c>
      <c r="D8" s="51"/>
      <c r="E8" s="51"/>
      <c r="F8" s="51"/>
      <c r="G8" s="51"/>
    </row>
    <row r="9" spans="1:7" ht="15.5" x14ac:dyDescent="0.35">
      <c r="A9" s="295" t="str">
        <f t="shared" si="0"/>
        <v>Select your organisation</v>
      </c>
      <c r="B9" s="296" t="s">
        <v>707</v>
      </c>
      <c r="C9" s="296" t="s">
        <v>710</v>
      </c>
      <c r="D9" s="51"/>
      <c r="E9" s="51"/>
      <c r="F9" s="51"/>
      <c r="G9" s="51"/>
    </row>
    <row r="10" spans="1:7" ht="46.5" x14ac:dyDescent="0.35">
      <c r="A10" s="295" t="str">
        <f t="shared" si="0"/>
        <v>Select your organisation</v>
      </c>
      <c r="B10" s="296" t="s">
        <v>707</v>
      </c>
      <c r="C10" s="296" t="s">
        <v>711</v>
      </c>
      <c r="D10" s="51"/>
      <c r="E10" s="51"/>
      <c r="F10" s="51"/>
      <c r="G10" s="51"/>
    </row>
    <row r="11" spans="1:7" ht="31" x14ac:dyDescent="0.35">
      <c r="A11" s="295" t="str">
        <f t="shared" si="0"/>
        <v>Select your organisation</v>
      </c>
      <c r="B11" s="296" t="s">
        <v>712</v>
      </c>
      <c r="C11" s="296" t="s">
        <v>713</v>
      </c>
      <c r="D11" s="51"/>
      <c r="E11" s="51"/>
      <c r="F11" s="51"/>
      <c r="G11" s="51"/>
    </row>
    <row r="12" spans="1:7" ht="31" x14ac:dyDescent="0.35">
      <c r="A12" s="295" t="str">
        <f t="shared" si="0"/>
        <v>Select your organisation</v>
      </c>
      <c r="B12" s="296" t="s">
        <v>712</v>
      </c>
      <c r="C12" s="296" t="s">
        <v>714</v>
      </c>
      <c r="D12" s="51"/>
      <c r="E12" s="51"/>
      <c r="F12" s="51"/>
      <c r="G12" s="51"/>
    </row>
    <row r="15" spans="1:7" s="297" customFormat="1" ht="15.5" x14ac:dyDescent="0.35">
      <c r="A15" s="274" t="s">
        <v>29</v>
      </c>
    </row>
    <row r="16" spans="1:7" s="297" customFormat="1" ht="15.5" x14ac:dyDescent="0.35">
      <c r="A16" s="78" t="s">
        <v>379</v>
      </c>
    </row>
    <row r="17" spans="1:25" s="298" customFormat="1" ht="15.5" x14ac:dyDescent="0.35">
      <c r="A17" s="275" t="s">
        <v>652</v>
      </c>
    </row>
    <row r="18" spans="1:25" s="298" customFormat="1" ht="15.5" x14ac:dyDescent="0.35">
      <c r="A18" s="275" t="s">
        <v>653</v>
      </c>
      <c r="B18" s="81"/>
      <c r="C18" s="81"/>
    </row>
    <row r="19" spans="1:25" s="298" customFormat="1" ht="15.5" x14ac:dyDescent="0.35">
      <c r="A19" s="275" t="s">
        <v>655</v>
      </c>
      <c r="B19" s="81"/>
      <c r="C19" s="81"/>
    </row>
    <row r="20" spans="1:25" s="298" customFormat="1" ht="15.5" x14ac:dyDescent="0.35">
      <c r="A20" s="275" t="s">
        <v>654</v>
      </c>
      <c r="B20" s="81"/>
      <c r="C20" s="81"/>
    </row>
    <row r="21" spans="1:25" s="300" customFormat="1" ht="15.5" x14ac:dyDescent="0.35">
      <c r="A21" s="81"/>
      <c r="B21" s="139"/>
      <c r="C21" s="139"/>
      <c r="D21" s="137"/>
      <c r="E21" s="81"/>
      <c r="F21" s="81"/>
      <c r="G21" s="140"/>
      <c r="H21" s="140"/>
      <c r="I21" s="140"/>
      <c r="J21" s="140"/>
      <c r="K21" s="140"/>
      <c r="L21" s="140"/>
      <c r="M21" s="140"/>
      <c r="N21" s="140"/>
      <c r="O21" s="140"/>
      <c r="P21" s="140"/>
      <c r="Q21" s="140"/>
      <c r="R21" s="299"/>
      <c r="S21" s="140"/>
      <c r="T21" s="299"/>
      <c r="U21" s="299"/>
      <c r="V21" s="299"/>
    </row>
    <row r="22" spans="1:25" s="301" customFormat="1" ht="15.5" x14ac:dyDescent="0.35">
      <c r="A22" s="274" t="s">
        <v>656</v>
      </c>
    </row>
    <row r="23" spans="1:25" s="301" customFormat="1" ht="15.5" x14ac:dyDescent="0.35">
      <c r="A23" s="86" t="s">
        <v>657</v>
      </c>
    </row>
    <row r="24" spans="1:25" s="301" customFormat="1" ht="15.5" x14ac:dyDescent="0.35">
      <c r="A24" s="27" t="s">
        <v>524</v>
      </c>
      <c r="B24" s="126"/>
      <c r="C24" s="126"/>
      <c r="D24" s="302"/>
      <c r="E24" s="302"/>
      <c r="F24" s="302"/>
      <c r="G24" s="302"/>
      <c r="H24" s="302"/>
      <c r="I24" s="302"/>
      <c r="J24" s="302"/>
      <c r="K24" s="302"/>
      <c r="L24" s="302"/>
      <c r="M24" s="302"/>
      <c r="N24" s="302"/>
      <c r="O24" s="302"/>
    </row>
    <row r="25" spans="1:25" s="301" customFormat="1" ht="15.5" x14ac:dyDescent="0.35">
      <c r="A25" s="202" t="s">
        <v>715</v>
      </c>
      <c r="B25" s="126"/>
      <c r="C25" s="126"/>
      <c r="D25" s="302"/>
      <c r="E25" s="302"/>
      <c r="F25" s="302"/>
      <c r="G25" s="302"/>
      <c r="H25" s="302"/>
      <c r="I25" s="302"/>
      <c r="J25" s="302"/>
      <c r="K25" s="302"/>
      <c r="L25" s="302"/>
      <c r="M25" s="302"/>
      <c r="N25" s="302"/>
      <c r="O25" s="302"/>
    </row>
    <row r="26" spans="1:25" s="301" customFormat="1" ht="15.5" x14ac:dyDescent="0.35">
      <c r="A26" s="202" t="s">
        <v>725</v>
      </c>
      <c r="B26" s="126"/>
      <c r="C26" s="126"/>
      <c r="D26" s="302"/>
      <c r="E26" s="302"/>
      <c r="F26" s="302"/>
      <c r="G26" s="302"/>
      <c r="H26" s="302"/>
      <c r="I26" s="302"/>
      <c r="J26" s="302"/>
      <c r="K26" s="302"/>
      <c r="L26" s="302"/>
      <c r="M26" s="302"/>
      <c r="N26" s="302"/>
      <c r="O26" s="302"/>
    </row>
    <row r="27" spans="1:25" s="301" customFormat="1" ht="15.5" x14ac:dyDescent="0.35">
      <c r="A27" s="202" t="s">
        <v>716</v>
      </c>
      <c r="B27" s="126"/>
      <c r="C27" s="126"/>
      <c r="D27" s="302"/>
      <c r="E27" s="302"/>
      <c r="F27" s="302"/>
      <c r="G27" s="302"/>
      <c r="H27" s="302"/>
      <c r="I27" s="302"/>
      <c r="J27" s="302"/>
      <c r="K27" s="302"/>
      <c r="L27" s="302"/>
      <c r="M27" s="302"/>
      <c r="N27" s="302"/>
      <c r="O27" s="302"/>
    </row>
    <row r="28" spans="1:25" s="301" customFormat="1" ht="15.5" x14ac:dyDescent="0.35">
      <c r="A28" s="202"/>
      <c r="B28" s="126"/>
      <c r="C28" s="126"/>
      <c r="D28" s="302"/>
      <c r="E28" s="302"/>
      <c r="F28" s="302"/>
      <c r="G28" s="302"/>
      <c r="H28" s="302"/>
      <c r="I28" s="302"/>
      <c r="J28" s="302"/>
      <c r="K28" s="302"/>
      <c r="L28" s="302"/>
      <c r="M28" s="302"/>
      <c r="N28" s="302"/>
      <c r="O28" s="302"/>
    </row>
    <row r="29" spans="1:25" s="301" customFormat="1" ht="15.5" x14ac:dyDescent="0.35">
      <c r="A29" s="202" t="s">
        <v>717</v>
      </c>
      <c r="B29" s="126"/>
      <c r="C29" s="126"/>
      <c r="D29" s="302"/>
      <c r="E29" s="302"/>
      <c r="F29" s="302"/>
      <c r="G29" s="302"/>
      <c r="H29" s="302"/>
      <c r="I29" s="302"/>
      <c r="J29" s="302"/>
      <c r="K29" s="302"/>
      <c r="L29" s="302"/>
      <c r="M29" s="302"/>
      <c r="N29" s="302"/>
      <c r="O29" s="302"/>
    </row>
    <row r="30" spans="1:25" s="303" customFormat="1" ht="15.5" x14ac:dyDescent="0.35">
      <c r="A30" s="86" t="s">
        <v>718</v>
      </c>
      <c r="B30" s="43"/>
      <c r="C30" s="43"/>
      <c r="D30" s="86"/>
      <c r="E30" s="86"/>
      <c r="F30" s="86"/>
      <c r="G30" s="86"/>
      <c r="H30" s="86"/>
      <c r="I30" s="86"/>
      <c r="J30" s="86"/>
      <c r="K30" s="86"/>
      <c r="L30" s="86"/>
      <c r="M30" s="86"/>
      <c r="N30" s="86"/>
      <c r="O30" s="86"/>
      <c r="P30" s="86"/>
      <c r="Q30" s="86"/>
      <c r="R30" s="86"/>
      <c r="S30" s="86"/>
      <c r="T30" s="86"/>
      <c r="U30" s="89"/>
      <c r="V30" s="89"/>
      <c r="W30" s="89"/>
      <c r="X30" s="86"/>
      <c r="Y30" s="86"/>
    </row>
    <row r="31" spans="1:25" ht="15.5" x14ac:dyDescent="0.35">
      <c r="A31" s="202" t="s">
        <v>719</v>
      </c>
    </row>
    <row r="32" spans="1:25" ht="15.5" x14ac:dyDescent="0.35">
      <c r="A32" s="202" t="s">
        <v>722</v>
      </c>
    </row>
    <row r="33" spans="1:1" ht="15.5" x14ac:dyDescent="0.35">
      <c r="A33" s="202" t="s">
        <v>720</v>
      </c>
    </row>
    <row r="34" spans="1:1" ht="15.5" x14ac:dyDescent="0.35">
      <c r="A34" s="86" t="s">
        <v>721</v>
      </c>
    </row>
    <row r="35" spans="1:1" ht="15.5" x14ac:dyDescent="0.35">
      <c r="A35" s="202" t="s">
        <v>724</v>
      </c>
    </row>
  </sheetData>
  <sheetProtection sheet="1" objects="1" scenarios="1"/>
  <dataValidations count="1">
    <dataValidation type="whole" errorStyle="warning" operator="greaterThanOrEqual" allowBlank="1" showInputMessage="1" showErrorMessage="1" error="Please enter a whole number greater than or equal to 0" sqref="D7:G12" xr:uid="{BA98C160-4A6E-433B-BA60-C2787A0FC7AB}">
      <formula1>0</formula1>
    </dataValidation>
  </dataValidations>
  <hyperlinks>
    <hyperlink ref="A24" r:id="rId1" xr:uid="{FE2981A8-059E-4D02-8A4B-38BD11B2A689}"/>
  </hyperlinks>
  <pageMargins left="0.7" right="0.7" top="0.75" bottom="0.75" header="0.3" footer="0.3"/>
  <pageSetup paperSize="9"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F7A21D35-AB3F-4F94-A926-DA4169E51AA1}">
          <x14:formula1>
            <xm:f>TOC!$B$3:$B$27</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52466-E8BF-4044-B430-1E0423560383}">
  <sheetPr codeName="Sheet2"/>
  <dimension ref="A1:M311"/>
  <sheetViews>
    <sheetView zoomScaleNormal="100" workbookViewId="0"/>
  </sheetViews>
  <sheetFormatPr defaultColWidth="8.7265625" defaultRowHeight="15.5" x14ac:dyDescent="0.35"/>
  <cols>
    <col min="1" max="1" width="28.81640625" style="105" customWidth="1"/>
    <col min="2" max="2" width="52.54296875" style="105" customWidth="1"/>
    <col min="3" max="3" width="110.1796875" style="105" customWidth="1"/>
    <col min="4" max="4" width="8.7265625" style="209" customWidth="1"/>
    <col min="5" max="5" width="48.453125" style="209" bestFit="1" customWidth="1"/>
    <col min="6" max="16384" width="8.7265625" style="209"/>
  </cols>
  <sheetData>
    <row r="1" spans="1:13" x14ac:dyDescent="0.35">
      <c r="A1" s="205" t="s">
        <v>40</v>
      </c>
      <c r="B1" s="206"/>
      <c r="C1" s="207"/>
      <c r="D1" s="208"/>
      <c r="E1" s="208"/>
      <c r="F1" s="208"/>
      <c r="G1" s="208"/>
      <c r="H1" s="208"/>
      <c r="I1" s="208"/>
      <c r="J1" s="208"/>
      <c r="K1" s="208"/>
      <c r="L1" s="208"/>
      <c r="M1" s="208"/>
    </row>
    <row r="2" spans="1:13" x14ac:dyDescent="0.35">
      <c r="A2" s="212" t="s">
        <v>535</v>
      </c>
      <c r="F2" s="210"/>
    </row>
    <row r="3" spans="1:13" s="211" customFormat="1" x14ac:dyDescent="0.35">
      <c r="A3" s="106"/>
      <c r="B3" s="105"/>
      <c r="C3" s="105"/>
      <c r="D3" s="209"/>
      <c r="E3" s="209"/>
      <c r="F3" s="209"/>
      <c r="G3" s="209"/>
      <c r="H3" s="209"/>
      <c r="I3" s="209"/>
      <c r="J3" s="209"/>
      <c r="K3" s="209"/>
      <c r="L3" s="209"/>
      <c r="M3" s="209"/>
    </row>
    <row r="4" spans="1:13" s="211" customFormat="1" x14ac:dyDescent="0.35">
      <c r="A4" s="44" t="s">
        <v>41</v>
      </c>
      <c r="B4" s="45" t="s">
        <v>42</v>
      </c>
      <c r="C4" s="46" t="s">
        <v>43</v>
      </c>
      <c r="D4" s="209"/>
      <c r="E4" s="209"/>
      <c r="F4" s="209"/>
      <c r="G4" s="209"/>
      <c r="H4" s="209"/>
      <c r="I4" s="209"/>
      <c r="J4" s="209"/>
      <c r="K4" s="209"/>
      <c r="L4" s="209"/>
      <c r="M4" s="209"/>
    </row>
    <row r="5" spans="1:13" s="211" customFormat="1" ht="46.5" x14ac:dyDescent="0.35">
      <c r="A5" s="213" t="s">
        <v>44</v>
      </c>
      <c r="B5" s="35" t="s">
        <v>45</v>
      </c>
      <c r="C5" s="94" t="s">
        <v>496</v>
      </c>
      <c r="D5" s="209"/>
      <c r="E5" s="209"/>
      <c r="F5" s="209"/>
      <c r="G5" s="209"/>
      <c r="H5" s="209"/>
      <c r="I5" s="209"/>
      <c r="J5" s="209"/>
      <c r="K5" s="209"/>
      <c r="L5" s="209"/>
      <c r="M5" s="209"/>
    </row>
    <row r="6" spans="1:13" s="211" customFormat="1" ht="31" x14ac:dyDescent="0.35">
      <c r="A6" s="213"/>
      <c r="B6" s="35" t="s">
        <v>46</v>
      </c>
      <c r="C6" s="94" t="s">
        <v>536</v>
      </c>
      <c r="D6" s="209"/>
      <c r="E6" s="209"/>
      <c r="F6" s="209"/>
      <c r="G6" s="209"/>
      <c r="H6" s="209"/>
      <c r="I6" s="209"/>
      <c r="J6" s="209"/>
      <c r="K6" s="209"/>
      <c r="L6" s="209"/>
      <c r="M6" s="209"/>
    </row>
    <row r="7" spans="1:13" s="211" customFormat="1" ht="108.5" x14ac:dyDescent="0.35">
      <c r="A7" s="213"/>
      <c r="B7" s="35" t="s">
        <v>483</v>
      </c>
      <c r="C7" s="94" t="s">
        <v>48</v>
      </c>
      <c r="D7" s="209"/>
      <c r="E7" s="209"/>
      <c r="F7" s="209"/>
      <c r="G7" s="209"/>
      <c r="H7" s="209"/>
      <c r="I7" s="209"/>
      <c r="J7" s="209"/>
      <c r="K7" s="209"/>
      <c r="L7" s="209"/>
      <c r="M7" s="209"/>
    </row>
    <row r="8" spans="1:13" s="211" customFormat="1" ht="93" x14ac:dyDescent="0.35">
      <c r="A8" s="213"/>
      <c r="B8" s="35" t="s">
        <v>484</v>
      </c>
      <c r="C8" s="94" t="s">
        <v>50</v>
      </c>
      <c r="D8" s="209"/>
      <c r="E8" s="209"/>
      <c r="F8" s="209"/>
      <c r="G8" s="209"/>
      <c r="H8" s="209"/>
      <c r="I8" s="209"/>
      <c r="J8" s="209"/>
      <c r="K8" s="209"/>
      <c r="L8" s="209"/>
      <c r="M8" s="209"/>
    </row>
    <row r="9" spans="1:13" s="211" customFormat="1" x14ac:dyDescent="0.35">
      <c r="A9" s="213"/>
      <c r="B9" s="35" t="s">
        <v>537</v>
      </c>
      <c r="C9" s="94" t="s">
        <v>538</v>
      </c>
      <c r="D9" s="209"/>
      <c r="E9" s="210"/>
      <c r="F9" s="209"/>
      <c r="G9" s="209"/>
      <c r="H9" s="209"/>
      <c r="I9" s="209"/>
      <c r="J9" s="209"/>
      <c r="K9" s="209"/>
      <c r="L9" s="209"/>
      <c r="M9" s="209"/>
    </row>
    <row r="10" spans="1:13" s="211" customFormat="1" x14ac:dyDescent="0.35">
      <c r="A10" s="213"/>
      <c r="B10" s="35" t="s">
        <v>53</v>
      </c>
      <c r="C10" s="94" t="s">
        <v>54</v>
      </c>
      <c r="D10" s="209"/>
      <c r="E10" s="209"/>
      <c r="F10" s="209"/>
      <c r="G10" s="209"/>
      <c r="H10" s="209"/>
      <c r="I10" s="209"/>
      <c r="J10" s="209"/>
      <c r="K10" s="209"/>
      <c r="L10" s="209"/>
      <c r="M10" s="209"/>
    </row>
    <row r="11" spans="1:13" s="211" customFormat="1" x14ac:dyDescent="0.35">
      <c r="A11" s="213"/>
      <c r="B11" s="35" t="s">
        <v>539</v>
      </c>
      <c r="C11" s="94" t="s">
        <v>540</v>
      </c>
      <c r="D11" s="209"/>
      <c r="E11" s="209"/>
      <c r="F11" s="209"/>
      <c r="G11" s="209"/>
      <c r="H11" s="209"/>
      <c r="I11" s="209"/>
      <c r="J11" s="209"/>
      <c r="K11" s="209"/>
      <c r="L11" s="209"/>
      <c r="M11" s="209"/>
    </row>
    <row r="12" spans="1:13" s="211" customFormat="1" x14ac:dyDescent="0.35">
      <c r="A12" s="213"/>
      <c r="B12" s="214"/>
      <c r="C12" s="94" t="s">
        <v>541</v>
      </c>
      <c r="D12" s="209"/>
      <c r="E12" s="209"/>
      <c r="F12" s="209"/>
      <c r="G12" s="209"/>
      <c r="H12" s="209"/>
      <c r="I12" s="209"/>
      <c r="J12" s="209"/>
      <c r="K12" s="209"/>
      <c r="L12" s="209"/>
      <c r="M12" s="209"/>
    </row>
    <row r="13" spans="1:13" s="211" customFormat="1" x14ac:dyDescent="0.35">
      <c r="A13" s="213"/>
      <c r="B13" s="35" t="s">
        <v>542</v>
      </c>
      <c r="C13" s="94" t="s">
        <v>540</v>
      </c>
      <c r="D13" s="209"/>
      <c r="E13" s="209"/>
      <c r="F13" s="209"/>
      <c r="G13" s="209"/>
      <c r="H13" s="209"/>
      <c r="I13" s="209"/>
      <c r="J13" s="209"/>
      <c r="K13" s="209"/>
      <c r="L13" s="209"/>
      <c r="M13" s="209"/>
    </row>
    <row r="14" spans="1:13" s="211" customFormat="1" x14ac:dyDescent="0.35">
      <c r="A14" s="213"/>
      <c r="B14" s="214"/>
      <c r="C14" s="94" t="s">
        <v>541</v>
      </c>
      <c r="D14" s="209"/>
      <c r="E14" s="209"/>
      <c r="F14" s="209"/>
      <c r="G14" s="209"/>
      <c r="H14" s="209"/>
      <c r="I14" s="209"/>
      <c r="J14" s="209"/>
      <c r="K14" s="209"/>
      <c r="L14" s="209"/>
      <c r="M14" s="209"/>
    </row>
    <row r="15" spans="1:13" s="211" customFormat="1" ht="31" x14ac:dyDescent="0.35">
      <c r="A15" s="213"/>
      <c r="B15" s="35" t="s">
        <v>543</v>
      </c>
      <c r="C15" s="94" t="s">
        <v>544</v>
      </c>
      <c r="D15" s="209"/>
      <c r="E15" s="209"/>
      <c r="F15" s="209"/>
      <c r="G15" s="209"/>
      <c r="H15" s="209"/>
      <c r="I15" s="209"/>
      <c r="J15" s="209"/>
      <c r="K15" s="209"/>
      <c r="L15" s="209"/>
      <c r="M15" s="209"/>
    </row>
    <row r="16" spans="1:13" s="211" customFormat="1" x14ac:dyDescent="0.35">
      <c r="A16" s="213"/>
      <c r="B16" s="215"/>
      <c r="C16" s="94" t="s">
        <v>545</v>
      </c>
      <c r="D16" s="209"/>
      <c r="E16" s="209"/>
      <c r="F16" s="209"/>
      <c r="G16" s="209"/>
      <c r="H16" s="209"/>
      <c r="I16" s="209"/>
      <c r="J16" s="209"/>
      <c r="K16" s="209"/>
      <c r="L16" s="209"/>
      <c r="M16" s="209"/>
    </row>
    <row r="17" spans="1:13" s="211" customFormat="1" ht="31" x14ac:dyDescent="0.35">
      <c r="A17" s="213"/>
      <c r="B17" s="35" t="s">
        <v>546</v>
      </c>
      <c r="C17" s="94" t="s">
        <v>547</v>
      </c>
      <c r="D17" s="209"/>
      <c r="E17" s="209"/>
      <c r="F17" s="209"/>
      <c r="G17" s="209"/>
      <c r="H17" s="209"/>
      <c r="I17" s="209"/>
      <c r="J17" s="209"/>
      <c r="K17" s="209"/>
      <c r="L17" s="209"/>
      <c r="M17" s="209"/>
    </row>
    <row r="18" spans="1:13" s="211" customFormat="1" x14ac:dyDescent="0.35">
      <c r="A18" s="213"/>
      <c r="B18" s="215"/>
      <c r="C18" s="94" t="s">
        <v>545</v>
      </c>
      <c r="D18" s="209"/>
      <c r="E18" s="209"/>
      <c r="F18" s="209"/>
      <c r="G18" s="209"/>
      <c r="H18" s="209"/>
      <c r="I18" s="209"/>
      <c r="J18" s="209"/>
      <c r="K18" s="209"/>
      <c r="L18" s="209"/>
      <c r="M18" s="209"/>
    </row>
    <row r="19" spans="1:13" s="211" customFormat="1" ht="62" x14ac:dyDescent="0.35">
      <c r="A19" s="213"/>
      <c r="B19" s="35" t="s">
        <v>58</v>
      </c>
      <c r="C19" s="94" t="s">
        <v>59</v>
      </c>
      <c r="D19" s="209"/>
      <c r="E19" s="209"/>
      <c r="F19" s="209"/>
      <c r="G19" s="209"/>
      <c r="H19" s="209"/>
      <c r="I19" s="209"/>
      <c r="J19" s="209"/>
      <c r="K19" s="209"/>
      <c r="L19" s="209"/>
      <c r="M19" s="209"/>
    </row>
    <row r="20" spans="1:13" s="211" customFormat="1" x14ac:dyDescent="0.35">
      <c r="A20" s="213"/>
      <c r="B20" s="35" t="s">
        <v>60</v>
      </c>
      <c r="C20" s="216" t="s">
        <v>61</v>
      </c>
      <c r="D20" s="209"/>
      <c r="E20" s="209"/>
      <c r="F20" s="209"/>
      <c r="G20" s="209"/>
      <c r="H20" s="209"/>
      <c r="I20" s="209"/>
      <c r="J20" s="209"/>
      <c r="K20" s="209"/>
      <c r="L20" s="209"/>
      <c r="M20" s="209"/>
    </row>
    <row r="21" spans="1:13" s="211" customFormat="1" ht="31" x14ac:dyDescent="0.35">
      <c r="A21" s="213"/>
      <c r="B21" s="35" t="s">
        <v>548</v>
      </c>
      <c r="C21" s="216" t="s">
        <v>549</v>
      </c>
      <c r="D21" s="209"/>
      <c r="E21" s="209"/>
      <c r="F21" s="209"/>
      <c r="G21" s="209"/>
      <c r="H21" s="209"/>
      <c r="I21" s="209"/>
      <c r="J21" s="209"/>
      <c r="K21" s="209"/>
      <c r="L21" s="209"/>
      <c r="M21" s="209"/>
    </row>
    <row r="22" spans="1:13" s="211" customFormat="1" ht="31" x14ac:dyDescent="0.35">
      <c r="A22" s="213"/>
      <c r="B22" s="35" t="s">
        <v>62</v>
      </c>
      <c r="C22" s="94" t="s">
        <v>550</v>
      </c>
      <c r="D22" s="209"/>
      <c r="E22" s="209"/>
      <c r="F22" s="209"/>
      <c r="G22" s="209"/>
      <c r="H22" s="209"/>
      <c r="I22" s="209"/>
      <c r="J22" s="209"/>
      <c r="K22" s="209"/>
      <c r="L22" s="209"/>
      <c r="M22" s="209"/>
    </row>
    <row r="23" spans="1:13" s="211" customFormat="1" x14ac:dyDescent="0.35">
      <c r="A23" s="213"/>
      <c r="B23" s="35" t="s">
        <v>63</v>
      </c>
      <c r="C23" s="94"/>
      <c r="D23" s="209"/>
      <c r="E23" s="209"/>
      <c r="F23" s="209"/>
      <c r="G23" s="209"/>
      <c r="H23" s="209"/>
      <c r="I23" s="209"/>
      <c r="J23" s="209"/>
      <c r="K23" s="209"/>
      <c r="L23" s="209"/>
      <c r="M23" s="209"/>
    </row>
    <row r="24" spans="1:13" s="211" customFormat="1" x14ac:dyDescent="0.35">
      <c r="A24" s="213"/>
      <c r="B24" s="35" t="s">
        <v>64</v>
      </c>
      <c r="C24" s="94" t="s">
        <v>551</v>
      </c>
      <c r="D24" s="209"/>
      <c r="E24" s="209"/>
      <c r="F24" s="209"/>
      <c r="G24" s="209"/>
      <c r="H24" s="209"/>
      <c r="I24" s="209"/>
      <c r="J24" s="209"/>
      <c r="K24" s="209"/>
      <c r="L24" s="209"/>
      <c r="M24" s="209"/>
    </row>
    <row r="25" spans="1:13" s="211" customFormat="1" x14ac:dyDescent="0.35">
      <c r="A25" s="213"/>
      <c r="B25" s="35" t="s">
        <v>552</v>
      </c>
      <c r="C25" s="94" t="s">
        <v>553</v>
      </c>
      <c r="D25" s="209"/>
      <c r="E25" s="209"/>
      <c r="F25" s="209"/>
      <c r="G25" s="209"/>
      <c r="H25" s="209"/>
      <c r="I25" s="209"/>
      <c r="J25" s="209"/>
      <c r="K25" s="209"/>
      <c r="L25" s="209"/>
      <c r="M25" s="209"/>
    </row>
    <row r="26" spans="1:13" s="211" customFormat="1" x14ac:dyDescent="0.35">
      <c r="A26" s="217"/>
      <c r="B26" s="218" t="s">
        <v>67</v>
      </c>
      <c r="C26" s="219" t="s">
        <v>68</v>
      </c>
      <c r="D26" s="209"/>
      <c r="E26" s="209"/>
      <c r="F26" s="209"/>
      <c r="G26" s="209"/>
      <c r="H26" s="209"/>
      <c r="I26" s="209"/>
      <c r="J26" s="209"/>
      <c r="K26" s="209"/>
      <c r="L26" s="209"/>
      <c r="M26" s="209"/>
    </row>
    <row r="27" spans="1:13" s="211" customFormat="1" ht="31" x14ac:dyDescent="0.35">
      <c r="A27" s="220"/>
      <c r="B27" s="221" t="s">
        <v>554</v>
      </c>
      <c r="C27" s="222" t="s">
        <v>555</v>
      </c>
      <c r="D27" s="209"/>
      <c r="E27" s="209"/>
      <c r="F27" s="209"/>
      <c r="G27" s="209"/>
      <c r="H27" s="209"/>
      <c r="I27" s="209"/>
      <c r="J27" s="209"/>
      <c r="K27" s="209"/>
      <c r="L27" s="209"/>
      <c r="M27" s="209"/>
    </row>
    <row r="28" spans="1:13" s="211" customFormat="1" ht="31.5" thickBot="1" x14ac:dyDescent="0.4">
      <c r="A28" s="223"/>
      <c r="B28" s="224" t="s">
        <v>57</v>
      </c>
      <c r="C28" s="225" t="s">
        <v>661</v>
      </c>
      <c r="D28" s="209"/>
      <c r="E28" s="209"/>
      <c r="F28" s="209"/>
      <c r="G28" s="209"/>
      <c r="H28" s="209"/>
      <c r="I28" s="209"/>
      <c r="J28" s="209"/>
      <c r="K28" s="209"/>
      <c r="L28" s="209"/>
      <c r="M28" s="209"/>
    </row>
    <row r="29" spans="1:13" s="211" customFormat="1" x14ac:dyDescent="0.35">
      <c r="A29" s="226" t="s">
        <v>69</v>
      </c>
      <c r="B29" s="227" t="s">
        <v>70</v>
      </c>
      <c r="C29" s="216" t="s">
        <v>71</v>
      </c>
      <c r="D29" s="209"/>
      <c r="E29" s="209"/>
      <c r="F29" s="209"/>
      <c r="G29" s="209"/>
      <c r="H29" s="209"/>
      <c r="I29" s="209"/>
      <c r="J29" s="209"/>
      <c r="K29" s="209"/>
      <c r="L29" s="209"/>
      <c r="M29" s="209"/>
    </row>
    <row r="30" spans="1:13" s="211" customFormat="1" x14ac:dyDescent="0.35">
      <c r="A30" s="213"/>
      <c r="B30" s="35"/>
      <c r="C30" s="94" t="s">
        <v>72</v>
      </c>
      <c r="D30" s="209"/>
      <c r="E30" s="209"/>
      <c r="F30" s="209"/>
      <c r="G30" s="209"/>
      <c r="H30" s="209"/>
      <c r="I30" s="209"/>
      <c r="J30" s="209"/>
      <c r="K30" s="209"/>
      <c r="L30" s="209"/>
      <c r="M30" s="209"/>
    </row>
    <row r="31" spans="1:13" s="211" customFormat="1" x14ac:dyDescent="0.35">
      <c r="A31" s="213"/>
      <c r="B31" s="35"/>
      <c r="C31" s="94" t="s">
        <v>73</v>
      </c>
      <c r="D31" s="209"/>
      <c r="E31" s="209"/>
      <c r="F31" s="209"/>
      <c r="G31" s="209"/>
      <c r="H31" s="209"/>
      <c r="I31" s="209"/>
      <c r="J31" s="209"/>
      <c r="K31" s="209"/>
      <c r="L31" s="209"/>
      <c r="M31" s="209"/>
    </row>
    <row r="32" spans="1:13" s="211" customFormat="1" x14ac:dyDescent="0.35">
      <c r="A32" s="213"/>
      <c r="B32" s="35"/>
      <c r="C32" s="94" t="s">
        <v>556</v>
      </c>
      <c r="D32" s="209"/>
      <c r="E32" s="209"/>
      <c r="F32" s="209"/>
      <c r="G32" s="209"/>
      <c r="H32" s="209"/>
      <c r="I32" s="209"/>
      <c r="J32" s="209"/>
      <c r="K32" s="209"/>
      <c r="L32" s="209"/>
      <c r="M32" s="209"/>
    </row>
    <row r="33" spans="1:13" s="211" customFormat="1" x14ac:dyDescent="0.35">
      <c r="A33" s="213"/>
      <c r="B33" s="35"/>
      <c r="C33" s="94" t="s">
        <v>74</v>
      </c>
      <c r="D33" s="209"/>
      <c r="E33" s="209"/>
      <c r="F33" s="209"/>
      <c r="G33" s="209"/>
      <c r="H33" s="209"/>
      <c r="I33" s="209"/>
      <c r="J33" s="209"/>
      <c r="K33" s="209"/>
      <c r="L33" s="209"/>
      <c r="M33" s="209"/>
    </row>
    <row r="34" spans="1:13" s="211" customFormat="1" x14ac:dyDescent="0.35">
      <c r="A34" s="213"/>
      <c r="B34" s="35"/>
      <c r="C34" s="94" t="s">
        <v>75</v>
      </c>
      <c r="D34" s="209"/>
      <c r="E34" s="209"/>
      <c r="F34" s="209"/>
      <c r="G34" s="209"/>
      <c r="H34" s="209"/>
      <c r="I34" s="209"/>
      <c r="J34" s="209"/>
      <c r="K34" s="209"/>
      <c r="L34" s="209"/>
      <c r="M34" s="209"/>
    </row>
    <row r="35" spans="1:13" s="211" customFormat="1" x14ac:dyDescent="0.35">
      <c r="A35" s="213"/>
      <c r="B35" s="35" t="s">
        <v>76</v>
      </c>
      <c r="C35" s="94" t="s">
        <v>77</v>
      </c>
      <c r="D35" s="209"/>
      <c r="E35" s="209"/>
      <c r="F35" s="209"/>
      <c r="G35" s="209"/>
      <c r="H35" s="209"/>
      <c r="I35" s="209"/>
      <c r="J35" s="209"/>
      <c r="K35" s="209"/>
      <c r="L35" s="209"/>
      <c r="M35" s="209"/>
    </row>
    <row r="36" spans="1:13" s="211" customFormat="1" x14ac:dyDescent="0.35">
      <c r="A36" s="213"/>
      <c r="B36" s="35"/>
      <c r="C36" s="94" t="s">
        <v>78</v>
      </c>
      <c r="D36" s="209"/>
      <c r="E36" s="209"/>
      <c r="F36" s="209"/>
      <c r="G36" s="209"/>
      <c r="H36" s="209"/>
      <c r="I36" s="209"/>
      <c r="J36" s="209"/>
      <c r="K36" s="209"/>
      <c r="L36" s="209"/>
      <c r="M36" s="209"/>
    </row>
    <row r="37" spans="1:13" s="211" customFormat="1" x14ac:dyDescent="0.35">
      <c r="A37" s="213"/>
      <c r="B37" s="35"/>
      <c r="C37" s="94" t="s">
        <v>79</v>
      </c>
      <c r="D37" s="209"/>
      <c r="E37" s="209"/>
      <c r="F37" s="209"/>
      <c r="G37" s="209"/>
      <c r="H37" s="209"/>
      <c r="I37" s="209"/>
      <c r="J37" s="209"/>
      <c r="K37" s="209"/>
      <c r="L37" s="209"/>
      <c r="M37" s="209"/>
    </row>
    <row r="38" spans="1:13" s="211" customFormat="1" x14ac:dyDescent="0.35">
      <c r="A38" s="213"/>
      <c r="B38" s="35"/>
      <c r="C38" s="94" t="s">
        <v>80</v>
      </c>
      <c r="D38" s="209"/>
      <c r="E38" s="209"/>
      <c r="F38" s="209"/>
      <c r="G38" s="209"/>
      <c r="H38" s="209"/>
      <c r="I38" s="209"/>
      <c r="J38" s="209"/>
      <c r="K38" s="209"/>
      <c r="L38" s="209"/>
      <c r="M38" s="209"/>
    </row>
    <row r="39" spans="1:13" s="211" customFormat="1" x14ac:dyDescent="0.35">
      <c r="A39" s="213"/>
      <c r="B39" s="35"/>
      <c r="C39" s="94" t="s">
        <v>81</v>
      </c>
      <c r="D39" s="209"/>
      <c r="E39" s="209"/>
      <c r="F39" s="209"/>
      <c r="G39" s="209"/>
      <c r="H39" s="209"/>
      <c r="I39" s="209"/>
      <c r="J39" s="209"/>
      <c r="K39" s="209"/>
      <c r="L39" s="209"/>
      <c r="M39" s="209"/>
    </row>
    <row r="40" spans="1:13" s="211" customFormat="1" x14ac:dyDescent="0.35">
      <c r="A40" s="213"/>
      <c r="B40" s="35"/>
      <c r="C40" s="94" t="s">
        <v>82</v>
      </c>
      <c r="D40" s="209"/>
      <c r="E40" s="209"/>
      <c r="F40" s="209"/>
      <c r="G40" s="209"/>
      <c r="H40" s="209"/>
      <c r="I40" s="209"/>
      <c r="J40" s="209"/>
      <c r="K40" s="209"/>
      <c r="L40" s="209"/>
      <c r="M40" s="209"/>
    </row>
    <row r="41" spans="1:13" s="211" customFormat="1" x14ac:dyDescent="0.35">
      <c r="A41" s="213"/>
      <c r="B41" s="35"/>
      <c r="C41" s="94" t="s">
        <v>83</v>
      </c>
      <c r="D41" s="209"/>
      <c r="E41" s="209"/>
      <c r="F41" s="209"/>
      <c r="G41" s="209"/>
      <c r="H41" s="209"/>
      <c r="I41" s="209"/>
      <c r="J41" s="209"/>
      <c r="K41" s="209"/>
      <c r="L41" s="209"/>
      <c r="M41" s="209"/>
    </row>
    <row r="42" spans="1:13" s="211" customFormat="1" x14ac:dyDescent="0.35">
      <c r="A42" s="213"/>
      <c r="B42" s="35"/>
      <c r="C42" s="94" t="s">
        <v>84</v>
      </c>
      <c r="D42" s="209"/>
      <c r="E42" s="209"/>
      <c r="F42" s="209"/>
      <c r="G42" s="209"/>
      <c r="H42" s="209"/>
      <c r="I42" s="209"/>
      <c r="J42" s="209"/>
      <c r="K42" s="209"/>
      <c r="L42" s="209"/>
      <c r="M42" s="209"/>
    </row>
    <row r="43" spans="1:13" s="211" customFormat="1" x14ac:dyDescent="0.35">
      <c r="A43" s="213"/>
      <c r="B43" s="35"/>
      <c r="C43" s="94" t="s">
        <v>85</v>
      </c>
      <c r="D43" s="209"/>
      <c r="E43" s="209"/>
      <c r="F43" s="209"/>
      <c r="G43" s="209"/>
      <c r="H43" s="209"/>
      <c r="I43" s="209"/>
      <c r="J43" s="209"/>
      <c r="K43" s="209"/>
      <c r="L43" s="209"/>
      <c r="M43" s="209"/>
    </row>
    <row r="44" spans="1:13" s="211" customFormat="1" x14ac:dyDescent="0.35">
      <c r="A44" s="213"/>
      <c r="B44" s="35"/>
      <c r="C44" s="94" t="s">
        <v>86</v>
      </c>
      <c r="D44" s="209"/>
      <c r="E44" s="209"/>
      <c r="F44" s="209"/>
      <c r="G44" s="209"/>
      <c r="H44" s="209"/>
      <c r="I44" s="209"/>
      <c r="J44" s="209"/>
      <c r="K44" s="209"/>
      <c r="L44" s="209"/>
      <c r="M44" s="209"/>
    </row>
    <row r="45" spans="1:13" s="211" customFormat="1" x14ac:dyDescent="0.35">
      <c r="A45" s="213"/>
      <c r="B45" s="35"/>
      <c r="C45" s="94" t="s">
        <v>87</v>
      </c>
      <c r="D45" s="209"/>
      <c r="E45" s="209"/>
      <c r="F45" s="209"/>
      <c r="G45" s="209"/>
      <c r="H45" s="209"/>
      <c r="I45" s="209"/>
      <c r="J45" s="209"/>
      <c r="K45" s="209"/>
      <c r="L45" s="209"/>
      <c r="M45" s="209"/>
    </row>
    <row r="46" spans="1:13" s="211" customFormat="1" x14ac:dyDescent="0.35">
      <c r="A46" s="213"/>
      <c r="B46" s="35"/>
      <c r="C46" s="94" t="s">
        <v>88</v>
      </c>
      <c r="D46" s="209"/>
      <c r="E46" s="209"/>
      <c r="F46" s="209"/>
      <c r="G46" s="209"/>
      <c r="H46" s="209"/>
      <c r="I46" s="209"/>
      <c r="J46" s="209"/>
      <c r="K46" s="209"/>
      <c r="L46" s="209"/>
      <c r="M46" s="209"/>
    </row>
    <row r="47" spans="1:13" s="211" customFormat="1" x14ac:dyDescent="0.35">
      <c r="A47" s="213"/>
      <c r="B47" s="35"/>
      <c r="C47" s="94" t="s">
        <v>89</v>
      </c>
      <c r="D47" s="209"/>
      <c r="E47" s="209"/>
      <c r="F47" s="209"/>
      <c r="G47" s="209"/>
      <c r="H47" s="209"/>
      <c r="I47" s="209"/>
      <c r="J47" s="209"/>
      <c r="K47" s="209"/>
      <c r="L47" s="209"/>
      <c r="M47" s="209"/>
    </row>
    <row r="48" spans="1:13" s="211" customFormat="1" x14ac:dyDescent="0.35">
      <c r="A48" s="213"/>
      <c r="B48" s="35"/>
      <c r="C48" s="94" t="s">
        <v>90</v>
      </c>
      <c r="D48" s="209"/>
      <c r="E48" s="209"/>
      <c r="F48" s="209"/>
      <c r="G48" s="209"/>
      <c r="H48" s="209"/>
      <c r="I48" s="209"/>
      <c r="J48" s="209"/>
      <c r="K48" s="209"/>
      <c r="L48" s="209"/>
      <c r="M48" s="209"/>
    </row>
    <row r="49" spans="1:13" s="211" customFormat="1" ht="31" x14ac:dyDescent="0.35">
      <c r="A49" s="213"/>
      <c r="B49" s="35"/>
      <c r="C49" s="94" t="s">
        <v>693</v>
      </c>
      <c r="D49" s="209"/>
      <c r="E49" s="209"/>
      <c r="F49" s="209"/>
      <c r="G49" s="209"/>
      <c r="H49" s="209"/>
      <c r="I49" s="209"/>
      <c r="J49" s="209"/>
      <c r="K49" s="209"/>
      <c r="L49" s="209"/>
      <c r="M49" s="209"/>
    </row>
    <row r="50" spans="1:13" s="211" customFormat="1" x14ac:dyDescent="0.35">
      <c r="A50" s="213"/>
      <c r="B50" s="35" t="s">
        <v>91</v>
      </c>
      <c r="C50" s="94" t="s">
        <v>92</v>
      </c>
      <c r="D50" s="209"/>
      <c r="E50" s="209"/>
      <c r="F50" s="209"/>
      <c r="G50" s="209"/>
      <c r="H50" s="209"/>
      <c r="I50" s="209"/>
      <c r="J50" s="209"/>
      <c r="K50" s="209"/>
      <c r="L50" s="209"/>
      <c r="M50" s="209"/>
    </row>
    <row r="51" spans="1:13" s="211" customFormat="1" x14ac:dyDescent="0.35">
      <c r="A51" s="213"/>
      <c r="B51" s="35"/>
      <c r="C51" s="94" t="s">
        <v>93</v>
      </c>
      <c r="D51" s="209"/>
      <c r="E51" s="209"/>
      <c r="F51" s="209"/>
      <c r="G51" s="209"/>
      <c r="H51" s="209"/>
      <c r="I51" s="209"/>
      <c r="J51" s="209"/>
      <c r="K51" s="209"/>
      <c r="L51" s="209"/>
      <c r="M51" s="209"/>
    </row>
    <row r="52" spans="1:13" s="211" customFormat="1" x14ac:dyDescent="0.35">
      <c r="A52" s="213"/>
      <c r="B52" s="35"/>
      <c r="C52" s="94" t="s">
        <v>94</v>
      </c>
      <c r="D52" s="209"/>
      <c r="E52" s="209"/>
      <c r="F52" s="209"/>
      <c r="G52" s="209"/>
      <c r="H52" s="209"/>
      <c r="I52" s="209"/>
      <c r="J52" s="209"/>
      <c r="K52" s="209"/>
      <c r="L52" s="209"/>
      <c r="M52" s="209"/>
    </row>
    <row r="53" spans="1:13" s="211" customFormat="1" x14ac:dyDescent="0.35">
      <c r="A53" s="228"/>
      <c r="B53" s="229"/>
      <c r="C53" s="230" t="s">
        <v>95</v>
      </c>
      <c r="D53" s="209"/>
      <c r="E53" s="209"/>
      <c r="F53" s="209"/>
      <c r="G53" s="209"/>
      <c r="H53" s="209"/>
      <c r="I53" s="209"/>
      <c r="J53" s="209"/>
      <c r="K53" s="209"/>
      <c r="L53" s="209"/>
      <c r="M53" s="209"/>
    </row>
    <row r="54" spans="1:13" s="211" customFormat="1" ht="31" x14ac:dyDescent="0.35">
      <c r="A54" s="228"/>
      <c r="B54" s="229"/>
      <c r="C54" s="230" t="s">
        <v>692</v>
      </c>
      <c r="D54" s="209"/>
      <c r="E54" s="209"/>
      <c r="F54" s="209"/>
      <c r="G54" s="209"/>
      <c r="H54" s="209"/>
      <c r="I54" s="209"/>
      <c r="J54" s="209"/>
      <c r="K54" s="209"/>
      <c r="L54" s="209"/>
      <c r="M54" s="209"/>
    </row>
    <row r="55" spans="1:13" s="211" customFormat="1" ht="31.5" thickBot="1" x14ac:dyDescent="0.4">
      <c r="A55" s="231"/>
      <c r="B55" s="232" t="s">
        <v>691</v>
      </c>
      <c r="C55" s="233" t="s">
        <v>694</v>
      </c>
      <c r="D55" s="209"/>
      <c r="E55" s="209"/>
      <c r="F55" s="209"/>
      <c r="G55" s="209"/>
      <c r="H55" s="209"/>
      <c r="I55" s="209"/>
      <c r="J55" s="209"/>
      <c r="K55" s="209"/>
      <c r="L55" s="209"/>
      <c r="M55" s="209"/>
    </row>
    <row r="56" spans="1:13" s="211" customFormat="1" ht="16" thickTop="1" x14ac:dyDescent="0.35">
      <c r="A56" s="226" t="s">
        <v>96</v>
      </c>
      <c r="B56" s="227" t="s">
        <v>658</v>
      </c>
      <c r="C56" s="216" t="s">
        <v>660</v>
      </c>
      <c r="D56" s="209"/>
      <c r="E56" s="209"/>
      <c r="F56" s="209"/>
      <c r="G56" s="209"/>
      <c r="H56" s="209"/>
      <c r="I56" s="209"/>
      <c r="J56" s="209"/>
      <c r="K56" s="209"/>
      <c r="L56" s="209"/>
      <c r="M56" s="209"/>
    </row>
    <row r="57" spans="1:13" s="211" customFormat="1" x14ac:dyDescent="0.35">
      <c r="A57" s="226"/>
      <c r="B57" s="227"/>
      <c r="C57" s="216" t="s">
        <v>659</v>
      </c>
      <c r="D57" s="209"/>
      <c r="E57" s="209"/>
      <c r="F57" s="209"/>
      <c r="G57" s="209"/>
      <c r="H57" s="209"/>
      <c r="I57" s="209"/>
      <c r="J57" s="209"/>
      <c r="K57" s="209"/>
      <c r="L57" s="209"/>
      <c r="M57" s="209"/>
    </row>
    <row r="58" spans="1:13" s="211" customFormat="1" x14ac:dyDescent="0.35">
      <c r="A58" s="213"/>
      <c r="B58" s="227" t="s">
        <v>97</v>
      </c>
      <c r="C58" s="216" t="s">
        <v>98</v>
      </c>
      <c r="D58" s="209"/>
      <c r="E58" s="209"/>
      <c r="F58" s="209"/>
      <c r="G58" s="209"/>
      <c r="H58" s="209"/>
      <c r="I58" s="209"/>
      <c r="J58" s="209"/>
      <c r="K58" s="209"/>
      <c r="L58" s="209"/>
      <c r="M58" s="209"/>
    </row>
    <row r="59" spans="1:13" s="211" customFormat="1" x14ac:dyDescent="0.35">
      <c r="A59" s="213"/>
      <c r="B59" s="35"/>
      <c r="C59" s="94" t="s">
        <v>99</v>
      </c>
      <c r="D59" s="209"/>
      <c r="E59" s="209"/>
      <c r="F59" s="209"/>
      <c r="G59" s="209"/>
      <c r="H59" s="209"/>
      <c r="I59" s="209"/>
      <c r="J59" s="209"/>
      <c r="K59" s="209"/>
      <c r="L59" s="209"/>
      <c r="M59" s="209"/>
    </row>
    <row r="60" spans="1:13" s="211" customFormat="1" x14ac:dyDescent="0.35">
      <c r="A60" s="213"/>
      <c r="B60" s="35"/>
      <c r="C60" s="94" t="s">
        <v>100</v>
      </c>
      <c r="D60" s="209"/>
      <c r="E60" s="209"/>
      <c r="F60" s="209"/>
      <c r="G60" s="209"/>
      <c r="H60" s="209"/>
      <c r="I60" s="209"/>
      <c r="J60" s="209"/>
      <c r="K60" s="209"/>
      <c r="L60" s="209"/>
      <c r="M60" s="209"/>
    </row>
    <row r="61" spans="1:13" s="211" customFormat="1" x14ac:dyDescent="0.35">
      <c r="A61" s="213"/>
      <c r="B61" s="35" t="s">
        <v>101</v>
      </c>
      <c r="C61" s="94" t="s">
        <v>102</v>
      </c>
      <c r="D61" s="209"/>
      <c r="E61" s="209"/>
      <c r="F61" s="209"/>
      <c r="G61" s="209"/>
      <c r="H61" s="209"/>
      <c r="I61" s="209"/>
      <c r="J61" s="209"/>
      <c r="K61" s="209"/>
      <c r="L61" s="209"/>
      <c r="M61" s="209"/>
    </row>
    <row r="62" spans="1:13" s="211" customFormat="1" x14ac:dyDescent="0.35">
      <c r="A62" s="213"/>
      <c r="B62" s="35" t="s">
        <v>103</v>
      </c>
      <c r="C62" s="94" t="s">
        <v>104</v>
      </c>
      <c r="D62" s="209"/>
      <c r="E62" s="209"/>
      <c r="F62" s="209"/>
      <c r="G62" s="209"/>
      <c r="H62" s="209"/>
      <c r="I62" s="209"/>
      <c r="J62" s="209"/>
      <c r="K62" s="209"/>
      <c r="L62" s="209"/>
      <c r="M62" s="209"/>
    </row>
    <row r="63" spans="1:13" s="211" customFormat="1" x14ac:dyDescent="0.35">
      <c r="A63" s="213"/>
      <c r="B63" s="35"/>
      <c r="C63" s="94" t="s">
        <v>105</v>
      </c>
      <c r="D63" s="209"/>
      <c r="E63" s="209"/>
      <c r="F63" s="209"/>
      <c r="G63" s="209"/>
      <c r="H63" s="209"/>
      <c r="I63" s="209"/>
      <c r="J63" s="209"/>
      <c r="K63" s="209"/>
      <c r="L63" s="209"/>
      <c r="M63" s="209"/>
    </row>
    <row r="64" spans="1:13" s="211" customFormat="1" x14ac:dyDescent="0.35">
      <c r="A64" s="213"/>
      <c r="B64" s="35"/>
      <c r="C64" s="94" t="s">
        <v>106</v>
      </c>
      <c r="D64" s="209"/>
      <c r="E64" s="209"/>
      <c r="F64" s="209"/>
      <c r="G64" s="209"/>
      <c r="H64" s="209"/>
      <c r="I64" s="209"/>
      <c r="J64" s="209"/>
      <c r="K64" s="209"/>
      <c r="L64" s="209"/>
      <c r="M64" s="209"/>
    </row>
    <row r="65" spans="1:13" s="211" customFormat="1" x14ac:dyDescent="0.35">
      <c r="A65" s="213"/>
      <c r="B65" s="35"/>
      <c r="C65" s="94" t="s">
        <v>107</v>
      </c>
      <c r="D65" s="209"/>
      <c r="E65" s="209"/>
      <c r="F65" s="209"/>
      <c r="G65" s="209"/>
      <c r="H65" s="209"/>
      <c r="I65" s="209"/>
      <c r="J65" s="209"/>
      <c r="K65" s="209"/>
      <c r="L65" s="209"/>
      <c r="M65" s="209"/>
    </row>
    <row r="66" spans="1:13" s="211" customFormat="1" x14ac:dyDescent="0.35">
      <c r="A66" s="213"/>
      <c r="B66" s="35"/>
      <c r="C66" s="94" t="s">
        <v>108</v>
      </c>
      <c r="D66" s="209"/>
      <c r="E66" s="209"/>
      <c r="F66" s="209"/>
      <c r="G66" s="209"/>
      <c r="H66" s="209"/>
      <c r="I66" s="209"/>
      <c r="J66" s="209"/>
      <c r="K66" s="209"/>
      <c r="L66" s="209"/>
      <c r="M66" s="209"/>
    </row>
    <row r="67" spans="1:13" s="211" customFormat="1" x14ac:dyDescent="0.35">
      <c r="A67" s="213"/>
      <c r="B67" s="35"/>
      <c r="C67" s="94" t="s">
        <v>109</v>
      </c>
      <c r="D67" s="209"/>
      <c r="E67" s="209"/>
      <c r="F67" s="209"/>
      <c r="G67" s="209"/>
      <c r="H67" s="209"/>
      <c r="I67" s="209"/>
      <c r="J67" s="209"/>
      <c r="K67" s="209"/>
      <c r="L67" s="209"/>
      <c r="M67" s="209"/>
    </row>
    <row r="68" spans="1:13" s="211" customFormat="1" x14ac:dyDescent="0.35">
      <c r="A68" s="213"/>
      <c r="B68" s="35" t="s">
        <v>110</v>
      </c>
      <c r="C68" s="94"/>
      <c r="D68" s="209"/>
      <c r="E68" s="209"/>
      <c r="F68" s="209"/>
      <c r="G68" s="209"/>
      <c r="H68" s="209"/>
      <c r="I68" s="209"/>
      <c r="J68" s="209"/>
      <c r="K68" s="209"/>
      <c r="L68" s="209"/>
      <c r="M68" s="209"/>
    </row>
    <row r="69" spans="1:13" s="211" customFormat="1" x14ac:dyDescent="0.35">
      <c r="A69" s="213"/>
      <c r="B69" s="35" t="s">
        <v>111</v>
      </c>
      <c r="C69" s="94"/>
      <c r="D69" s="209"/>
      <c r="E69" s="209"/>
      <c r="F69" s="209"/>
      <c r="G69" s="209"/>
      <c r="H69" s="209"/>
      <c r="I69" s="209"/>
      <c r="J69" s="209"/>
      <c r="K69" s="209"/>
      <c r="L69" s="209"/>
      <c r="M69" s="209"/>
    </row>
    <row r="70" spans="1:13" s="211" customFormat="1" x14ac:dyDescent="0.35">
      <c r="A70" s="228"/>
      <c r="B70" s="35" t="s">
        <v>112</v>
      </c>
      <c r="C70" s="94"/>
      <c r="D70" s="209"/>
      <c r="E70" s="209"/>
      <c r="F70" s="209"/>
      <c r="G70" s="209"/>
      <c r="H70" s="209"/>
      <c r="I70" s="209"/>
      <c r="J70" s="209"/>
      <c r="K70" s="209"/>
      <c r="L70" s="209"/>
      <c r="M70" s="209"/>
    </row>
    <row r="71" spans="1:13" s="211" customFormat="1" ht="16" thickBot="1" x14ac:dyDescent="0.4">
      <c r="A71" s="213"/>
      <c r="B71" s="229" t="s">
        <v>113</v>
      </c>
      <c r="C71" s="230"/>
      <c r="D71" s="209"/>
      <c r="E71" s="209"/>
      <c r="F71" s="209"/>
      <c r="G71" s="209"/>
      <c r="H71" s="209"/>
      <c r="I71" s="209"/>
      <c r="J71" s="209"/>
      <c r="K71" s="209"/>
      <c r="L71" s="209"/>
      <c r="M71" s="209"/>
    </row>
    <row r="72" spans="1:13" s="211" customFormat="1" ht="31" x14ac:dyDescent="0.35">
      <c r="A72" s="234" t="s">
        <v>114</v>
      </c>
      <c r="B72" s="235" t="s">
        <v>115</v>
      </c>
      <c r="C72" s="236" t="s">
        <v>116</v>
      </c>
      <c r="D72" s="209"/>
      <c r="E72" s="209"/>
      <c r="F72" s="209"/>
      <c r="G72" s="209"/>
      <c r="H72" s="209"/>
      <c r="I72" s="209"/>
      <c r="J72" s="209"/>
      <c r="K72" s="209"/>
      <c r="L72" s="209"/>
      <c r="M72" s="209"/>
    </row>
    <row r="73" spans="1:13" s="211" customFormat="1" ht="93" x14ac:dyDescent="0.35">
      <c r="A73" s="237"/>
      <c r="B73" s="36" t="s">
        <v>117</v>
      </c>
      <c r="C73" s="94" t="s">
        <v>497</v>
      </c>
      <c r="D73" s="209"/>
      <c r="E73" s="209"/>
      <c r="F73" s="209"/>
      <c r="G73" s="209"/>
      <c r="H73" s="209"/>
      <c r="I73" s="209"/>
      <c r="J73" s="209"/>
      <c r="K73" s="209"/>
      <c r="L73" s="209"/>
      <c r="M73" s="209"/>
    </row>
    <row r="74" spans="1:13" s="211" customFormat="1" ht="108.5" x14ac:dyDescent="0.35">
      <c r="A74" s="213"/>
      <c r="B74" s="36" t="s">
        <v>118</v>
      </c>
      <c r="C74" s="94" t="s">
        <v>119</v>
      </c>
      <c r="D74" s="209"/>
      <c r="E74" s="209"/>
      <c r="F74" s="209"/>
      <c r="G74" s="209"/>
      <c r="H74" s="209"/>
      <c r="I74" s="209"/>
      <c r="J74" s="209"/>
      <c r="K74" s="209"/>
      <c r="L74" s="209"/>
      <c r="M74" s="209"/>
    </row>
    <row r="75" spans="1:13" s="211" customFormat="1" ht="139.5" x14ac:dyDescent="0.35">
      <c r="A75" s="213"/>
      <c r="B75" s="36" t="s">
        <v>120</v>
      </c>
      <c r="C75" s="94" t="s">
        <v>498</v>
      </c>
      <c r="D75" s="209"/>
      <c r="E75" s="209"/>
      <c r="F75" s="209"/>
      <c r="G75" s="209"/>
      <c r="H75" s="209"/>
      <c r="I75" s="209"/>
      <c r="J75" s="209"/>
      <c r="K75" s="209"/>
      <c r="L75" s="209"/>
      <c r="M75" s="209"/>
    </row>
    <row r="76" spans="1:13" s="211" customFormat="1" ht="124" x14ac:dyDescent="0.35">
      <c r="A76" s="213"/>
      <c r="B76" s="36" t="s">
        <v>121</v>
      </c>
      <c r="C76" s="94" t="s">
        <v>122</v>
      </c>
      <c r="D76" s="209"/>
      <c r="E76" s="209"/>
      <c r="F76" s="209"/>
      <c r="G76" s="209"/>
      <c r="H76" s="209"/>
      <c r="I76" s="209"/>
      <c r="J76" s="209"/>
      <c r="K76" s="209"/>
      <c r="L76" s="209"/>
      <c r="M76" s="209"/>
    </row>
    <row r="77" spans="1:13" s="211" customFormat="1" ht="31.5" thickBot="1" x14ac:dyDescent="0.4">
      <c r="A77" s="238"/>
      <c r="B77" s="239" t="s">
        <v>123</v>
      </c>
      <c r="C77" s="240" t="s">
        <v>124</v>
      </c>
      <c r="D77" s="209"/>
      <c r="E77" s="209"/>
      <c r="F77" s="209"/>
      <c r="G77" s="209"/>
      <c r="H77" s="209"/>
      <c r="I77" s="209"/>
      <c r="J77" s="209"/>
      <c r="K77" s="209"/>
      <c r="L77" s="209"/>
      <c r="M77" s="209"/>
    </row>
    <row r="78" spans="1:13" s="211" customFormat="1" x14ac:dyDescent="0.35">
      <c r="A78" s="241" t="s">
        <v>125</v>
      </c>
      <c r="B78" s="215" t="s">
        <v>125</v>
      </c>
      <c r="C78" s="215" t="s">
        <v>126</v>
      </c>
      <c r="D78" s="209"/>
      <c r="E78" s="209"/>
      <c r="F78" s="209"/>
      <c r="G78" s="209"/>
      <c r="H78" s="209"/>
      <c r="I78" s="209"/>
      <c r="J78" s="209"/>
      <c r="K78" s="209"/>
      <c r="L78" s="209"/>
      <c r="M78" s="209"/>
    </row>
    <row r="79" spans="1:13" s="211" customFormat="1" x14ac:dyDescent="0.35">
      <c r="A79" s="213"/>
      <c r="B79" s="35"/>
      <c r="C79" s="94" t="s">
        <v>127</v>
      </c>
      <c r="D79" s="209"/>
      <c r="E79" s="209"/>
      <c r="F79" s="209"/>
      <c r="G79" s="209"/>
      <c r="H79" s="209"/>
      <c r="I79" s="209"/>
      <c r="J79" s="209"/>
      <c r="K79" s="209"/>
      <c r="L79" s="209"/>
      <c r="M79" s="209"/>
    </row>
    <row r="80" spans="1:13" s="211" customFormat="1" x14ac:dyDescent="0.35">
      <c r="A80" s="213"/>
      <c r="B80" s="35"/>
      <c r="C80" s="94" t="s">
        <v>128</v>
      </c>
      <c r="D80" s="209"/>
      <c r="E80" s="209"/>
      <c r="F80" s="209"/>
      <c r="G80" s="209"/>
      <c r="H80" s="209"/>
      <c r="I80" s="209"/>
      <c r="J80" s="209"/>
      <c r="K80" s="209"/>
      <c r="L80" s="209"/>
      <c r="M80" s="209"/>
    </row>
    <row r="81" spans="1:13" s="211" customFormat="1" x14ac:dyDescent="0.35">
      <c r="A81" s="228"/>
      <c r="B81" s="35"/>
      <c r="C81" s="94" t="s">
        <v>129</v>
      </c>
      <c r="D81" s="209"/>
      <c r="E81" s="209"/>
      <c r="F81" s="209"/>
      <c r="G81" s="209"/>
      <c r="H81" s="209"/>
      <c r="I81" s="209"/>
      <c r="J81" s="209"/>
      <c r="K81" s="209"/>
      <c r="L81" s="209"/>
      <c r="M81" s="209"/>
    </row>
    <row r="82" spans="1:13" s="211" customFormat="1" x14ac:dyDescent="0.35">
      <c r="A82" s="228"/>
      <c r="B82" s="35"/>
      <c r="C82" s="94" t="s">
        <v>130</v>
      </c>
      <c r="D82" s="209"/>
      <c r="E82" s="209"/>
      <c r="F82" s="209"/>
      <c r="G82" s="209"/>
      <c r="H82" s="209"/>
      <c r="I82" s="209"/>
      <c r="J82" s="209"/>
      <c r="K82" s="209"/>
      <c r="L82" s="209"/>
      <c r="M82" s="209"/>
    </row>
    <row r="83" spans="1:13" s="211" customFormat="1" x14ac:dyDescent="0.35">
      <c r="A83" s="228"/>
      <c r="B83" s="35"/>
      <c r="C83" s="94" t="s">
        <v>131</v>
      </c>
      <c r="D83" s="209"/>
      <c r="E83" s="209"/>
      <c r="F83" s="209"/>
      <c r="G83" s="209"/>
      <c r="H83" s="209"/>
      <c r="I83" s="209"/>
      <c r="J83" s="209"/>
      <c r="K83" s="209"/>
      <c r="L83" s="209"/>
      <c r="M83" s="209"/>
    </row>
    <row r="84" spans="1:13" s="211" customFormat="1" ht="16" thickBot="1" x14ac:dyDescent="0.4">
      <c r="A84" s="231"/>
      <c r="B84" s="232"/>
      <c r="C84" s="233" t="s">
        <v>132</v>
      </c>
      <c r="D84" s="209"/>
      <c r="E84" s="209"/>
      <c r="F84" s="209"/>
      <c r="G84" s="209"/>
      <c r="H84" s="209"/>
      <c r="I84" s="209"/>
      <c r="J84" s="209"/>
      <c r="K84" s="209"/>
      <c r="L84" s="209"/>
      <c r="M84" s="209"/>
    </row>
    <row r="85" spans="1:13" s="211" customFormat="1" ht="16" thickTop="1" x14ac:dyDescent="0.35">
      <c r="A85" s="226" t="s">
        <v>133</v>
      </c>
      <c r="B85" s="215" t="s">
        <v>134</v>
      </c>
      <c r="C85" s="242" t="s">
        <v>135</v>
      </c>
      <c r="D85" s="209"/>
      <c r="E85" s="209"/>
      <c r="F85" s="209"/>
      <c r="G85" s="209"/>
      <c r="H85" s="209"/>
      <c r="I85" s="209"/>
      <c r="J85" s="209"/>
      <c r="K85" s="209"/>
      <c r="L85" s="209"/>
      <c r="M85" s="209"/>
    </row>
    <row r="86" spans="1:13" s="211" customFormat="1" x14ac:dyDescent="0.35">
      <c r="A86" s="243"/>
      <c r="B86" s="244" t="s">
        <v>136</v>
      </c>
      <c r="C86" s="244" t="s">
        <v>137</v>
      </c>
      <c r="D86" s="209"/>
      <c r="E86" s="209"/>
      <c r="F86" s="209"/>
      <c r="G86" s="209"/>
      <c r="H86" s="209"/>
      <c r="I86" s="209"/>
      <c r="J86" s="209"/>
      <c r="K86" s="209"/>
      <c r="L86" s="209"/>
      <c r="M86" s="209"/>
    </row>
    <row r="87" spans="1:13" s="211" customFormat="1" x14ac:dyDescent="0.35">
      <c r="A87" s="243"/>
      <c r="B87" s="244"/>
      <c r="C87" s="244" t="s">
        <v>138</v>
      </c>
      <c r="D87" s="209"/>
      <c r="E87" s="209"/>
      <c r="F87" s="209"/>
      <c r="G87" s="209"/>
      <c r="H87" s="209"/>
      <c r="I87" s="209"/>
      <c r="J87" s="209"/>
      <c r="K87" s="209"/>
      <c r="L87" s="209"/>
      <c r="M87" s="209"/>
    </row>
    <row r="88" spans="1:13" s="211" customFormat="1" x14ac:dyDescent="0.35">
      <c r="A88" s="243"/>
      <c r="B88" s="244"/>
      <c r="C88" s="244" t="s">
        <v>139</v>
      </c>
      <c r="D88" s="209"/>
      <c r="E88" s="209"/>
      <c r="F88" s="209"/>
      <c r="G88" s="209"/>
      <c r="H88" s="209"/>
      <c r="I88" s="209"/>
      <c r="J88" s="209"/>
      <c r="K88" s="209"/>
      <c r="L88" s="209"/>
      <c r="M88" s="209"/>
    </row>
    <row r="89" spans="1:13" s="211" customFormat="1" x14ac:dyDescent="0.35">
      <c r="A89" s="243"/>
      <c r="B89" s="244" t="s">
        <v>140</v>
      </c>
      <c r="C89" s="244" t="s">
        <v>141</v>
      </c>
      <c r="D89" s="209"/>
      <c r="E89" s="209"/>
      <c r="F89" s="209"/>
      <c r="G89" s="209"/>
      <c r="H89" s="209"/>
      <c r="I89" s="209"/>
      <c r="J89" s="209"/>
      <c r="K89" s="209"/>
      <c r="L89" s="209"/>
      <c r="M89" s="209"/>
    </row>
    <row r="90" spans="1:13" s="211" customFormat="1" x14ac:dyDescent="0.35">
      <c r="A90" s="243"/>
      <c r="B90" s="244"/>
      <c r="C90" s="244" t="s">
        <v>142</v>
      </c>
      <c r="D90" s="209"/>
      <c r="E90" s="209"/>
      <c r="F90" s="209"/>
      <c r="G90" s="209"/>
      <c r="H90" s="209"/>
      <c r="I90" s="209"/>
      <c r="J90" s="209"/>
      <c r="K90" s="209"/>
      <c r="L90" s="209"/>
      <c r="M90" s="209"/>
    </row>
    <row r="91" spans="1:13" s="211" customFormat="1" x14ac:dyDescent="0.35">
      <c r="A91" s="243"/>
      <c r="B91" s="244"/>
      <c r="C91" s="244" t="s">
        <v>143</v>
      </c>
      <c r="D91" s="209"/>
      <c r="E91" s="209"/>
      <c r="F91" s="209"/>
      <c r="G91" s="209"/>
      <c r="H91" s="209"/>
      <c r="I91" s="209"/>
      <c r="J91" s="209"/>
      <c r="K91" s="209"/>
      <c r="L91" s="209"/>
      <c r="M91" s="209"/>
    </row>
    <row r="92" spans="1:13" s="211" customFormat="1" x14ac:dyDescent="0.35">
      <c r="A92" s="243"/>
      <c r="B92" s="244"/>
      <c r="C92" s="244" t="s">
        <v>144</v>
      </c>
      <c r="D92" s="209"/>
      <c r="E92" s="209"/>
      <c r="F92" s="209"/>
      <c r="G92" s="209"/>
      <c r="H92" s="209"/>
      <c r="I92" s="209"/>
      <c r="J92" s="209"/>
      <c r="K92" s="209"/>
      <c r="L92" s="209"/>
      <c r="M92" s="209"/>
    </row>
    <row r="93" spans="1:13" s="211" customFormat="1" x14ac:dyDescent="0.35">
      <c r="A93" s="243"/>
      <c r="B93" s="244"/>
      <c r="C93" s="244" t="s">
        <v>145</v>
      </c>
      <c r="D93" s="209"/>
      <c r="E93" s="209"/>
      <c r="F93" s="209"/>
      <c r="G93" s="209"/>
      <c r="H93" s="209"/>
      <c r="I93" s="209"/>
      <c r="J93" s="209"/>
      <c r="K93" s="209"/>
      <c r="L93" s="209"/>
      <c r="M93" s="209"/>
    </row>
    <row r="94" spans="1:13" s="211" customFormat="1" x14ac:dyDescent="0.35">
      <c r="A94" s="243"/>
      <c r="B94" s="244"/>
      <c r="C94" s="244" t="s">
        <v>146</v>
      </c>
      <c r="D94" s="209"/>
      <c r="E94" s="209"/>
      <c r="F94" s="209"/>
      <c r="G94" s="209"/>
      <c r="H94" s="209"/>
      <c r="I94" s="209"/>
      <c r="J94" s="209"/>
      <c r="K94" s="209"/>
      <c r="L94" s="209"/>
      <c r="M94" s="209"/>
    </row>
    <row r="95" spans="1:13" s="211" customFormat="1" x14ac:dyDescent="0.35">
      <c r="A95" s="243"/>
      <c r="B95" s="244"/>
      <c r="C95" s="244" t="s">
        <v>147</v>
      </c>
      <c r="D95" s="209"/>
      <c r="E95" s="209"/>
      <c r="F95" s="209"/>
      <c r="G95" s="209"/>
      <c r="H95" s="209"/>
      <c r="I95" s="209"/>
      <c r="J95" s="209"/>
      <c r="K95" s="209"/>
      <c r="L95" s="209"/>
      <c r="M95" s="209"/>
    </row>
    <row r="96" spans="1:13" s="211" customFormat="1" x14ac:dyDescent="0.35">
      <c r="A96" s="243"/>
      <c r="B96" s="244"/>
      <c r="C96" s="244" t="s">
        <v>148</v>
      </c>
      <c r="D96" s="209"/>
      <c r="E96" s="209"/>
      <c r="F96" s="209"/>
      <c r="G96" s="209"/>
      <c r="H96" s="209"/>
      <c r="I96" s="209"/>
      <c r="J96" s="209"/>
      <c r="K96" s="209"/>
      <c r="L96" s="209"/>
      <c r="M96" s="209"/>
    </row>
    <row r="97" spans="1:13" s="211" customFormat="1" x14ac:dyDescent="0.35">
      <c r="A97" s="243"/>
      <c r="B97" s="244"/>
      <c r="C97" s="244" t="s">
        <v>149</v>
      </c>
      <c r="D97" s="209"/>
      <c r="E97" s="209"/>
      <c r="F97" s="209"/>
      <c r="G97" s="209"/>
      <c r="H97" s="209"/>
      <c r="I97" s="209"/>
      <c r="J97" s="209"/>
      <c r="K97" s="209"/>
      <c r="L97" s="209"/>
      <c r="M97" s="209"/>
    </row>
    <row r="98" spans="1:13" s="211" customFormat="1" x14ac:dyDescent="0.35">
      <c r="A98" s="243"/>
      <c r="B98" s="244"/>
      <c r="C98" s="244" t="s">
        <v>150</v>
      </c>
      <c r="D98" s="209"/>
      <c r="E98" s="209"/>
      <c r="F98" s="209"/>
      <c r="G98" s="209"/>
      <c r="H98" s="209"/>
      <c r="I98" s="209"/>
      <c r="J98" s="209"/>
      <c r="K98" s="209"/>
      <c r="L98" s="209"/>
      <c r="M98" s="209"/>
    </row>
    <row r="99" spans="1:13" s="211" customFormat="1" x14ac:dyDescent="0.35">
      <c r="A99" s="243"/>
      <c r="B99" s="244" t="s">
        <v>151</v>
      </c>
      <c r="C99" s="244" t="s">
        <v>152</v>
      </c>
      <c r="D99" s="209"/>
      <c r="E99" s="209"/>
      <c r="F99" s="209"/>
      <c r="G99" s="209"/>
      <c r="H99" s="209"/>
      <c r="I99" s="209"/>
      <c r="J99" s="209"/>
      <c r="K99" s="209"/>
      <c r="L99" s="209"/>
      <c r="M99" s="209"/>
    </row>
    <row r="100" spans="1:13" s="211" customFormat="1" x14ac:dyDescent="0.35">
      <c r="A100" s="243"/>
      <c r="B100" s="244"/>
      <c r="C100" s="244" t="s">
        <v>153</v>
      </c>
      <c r="D100" s="209"/>
      <c r="E100" s="209"/>
      <c r="F100" s="209"/>
      <c r="G100" s="209"/>
      <c r="H100" s="209"/>
      <c r="I100" s="209"/>
      <c r="J100" s="209"/>
      <c r="K100" s="209"/>
      <c r="L100" s="209"/>
      <c r="M100" s="209"/>
    </row>
    <row r="101" spans="1:13" s="211" customFormat="1" x14ac:dyDescent="0.35">
      <c r="A101" s="243"/>
      <c r="B101" s="244"/>
      <c r="C101" s="244" t="s">
        <v>154</v>
      </c>
      <c r="D101" s="209"/>
      <c r="E101" s="209"/>
      <c r="F101" s="209"/>
      <c r="G101" s="209"/>
      <c r="H101" s="209"/>
      <c r="I101" s="209"/>
      <c r="J101" s="209"/>
      <c r="K101" s="209"/>
      <c r="L101" s="209"/>
      <c r="M101" s="209"/>
    </row>
    <row r="102" spans="1:13" s="211" customFormat="1" x14ac:dyDescent="0.35">
      <c r="A102" s="243"/>
      <c r="B102" s="244"/>
      <c r="C102" s="244" t="s">
        <v>155</v>
      </c>
      <c r="D102" s="209"/>
      <c r="E102" s="209"/>
      <c r="F102" s="209"/>
      <c r="G102" s="209"/>
      <c r="H102" s="209"/>
      <c r="I102" s="209"/>
      <c r="J102" s="209"/>
      <c r="K102" s="209"/>
      <c r="L102" s="209"/>
      <c r="M102" s="209"/>
    </row>
    <row r="103" spans="1:13" s="211" customFormat="1" x14ac:dyDescent="0.35">
      <c r="A103" s="243"/>
      <c r="B103" s="244"/>
      <c r="C103" s="244" t="s">
        <v>156</v>
      </c>
      <c r="D103" s="209"/>
      <c r="E103" s="209"/>
      <c r="F103" s="209"/>
      <c r="G103" s="209"/>
      <c r="H103" s="209"/>
      <c r="I103" s="209"/>
      <c r="J103" s="209"/>
      <c r="K103" s="209"/>
      <c r="L103" s="209"/>
      <c r="M103" s="209"/>
    </row>
    <row r="104" spans="1:13" s="211" customFormat="1" x14ac:dyDescent="0.35">
      <c r="A104" s="243"/>
      <c r="B104" s="244"/>
      <c r="C104" s="244" t="s">
        <v>157</v>
      </c>
      <c r="D104" s="209"/>
      <c r="E104" s="209"/>
      <c r="F104" s="209"/>
      <c r="G104" s="209"/>
      <c r="H104" s="209"/>
      <c r="I104" s="209"/>
      <c r="J104" s="209"/>
      <c r="K104" s="209"/>
      <c r="L104" s="209"/>
      <c r="M104" s="209"/>
    </row>
    <row r="105" spans="1:13" s="211" customFormat="1" x14ac:dyDescent="0.35">
      <c r="A105" s="243"/>
      <c r="B105" s="244"/>
      <c r="C105" s="244" t="s">
        <v>158</v>
      </c>
      <c r="D105" s="209"/>
      <c r="E105" s="209"/>
      <c r="F105" s="209"/>
      <c r="G105" s="209"/>
      <c r="H105" s="209"/>
      <c r="I105" s="209"/>
      <c r="J105" s="209"/>
      <c r="K105" s="209"/>
      <c r="L105" s="209"/>
      <c r="M105" s="209"/>
    </row>
    <row r="106" spans="1:13" s="211" customFormat="1" x14ac:dyDescent="0.35">
      <c r="A106" s="243"/>
      <c r="B106" s="244"/>
      <c r="C106" s="244" t="s">
        <v>142</v>
      </c>
      <c r="D106" s="209"/>
      <c r="E106" s="209"/>
      <c r="F106" s="209"/>
      <c r="G106" s="209"/>
      <c r="H106" s="209"/>
      <c r="I106" s="209"/>
      <c r="J106" s="209"/>
      <c r="K106" s="209"/>
      <c r="L106" s="209"/>
      <c r="M106" s="209"/>
    </row>
    <row r="107" spans="1:13" s="211" customFormat="1" x14ac:dyDescent="0.35">
      <c r="A107" s="243"/>
      <c r="B107" s="244"/>
      <c r="C107" s="244" t="s">
        <v>159</v>
      </c>
      <c r="D107" s="209"/>
      <c r="E107" s="209"/>
      <c r="F107" s="209"/>
      <c r="G107" s="209"/>
      <c r="H107" s="209"/>
      <c r="I107" s="209"/>
      <c r="J107" s="209"/>
      <c r="K107" s="209"/>
      <c r="L107" s="209"/>
      <c r="M107" s="209"/>
    </row>
    <row r="108" spans="1:13" s="211" customFormat="1" x14ac:dyDescent="0.35">
      <c r="A108" s="243"/>
      <c r="B108" s="244"/>
      <c r="C108" s="244" t="s">
        <v>160</v>
      </c>
      <c r="D108" s="209"/>
      <c r="E108" s="209"/>
      <c r="F108" s="209"/>
      <c r="G108" s="209"/>
      <c r="H108" s="209"/>
      <c r="I108" s="209"/>
      <c r="J108" s="209"/>
      <c r="K108" s="209"/>
      <c r="L108" s="209"/>
      <c r="M108" s="209"/>
    </row>
    <row r="109" spans="1:13" s="211" customFormat="1" x14ac:dyDescent="0.35">
      <c r="A109" s="243"/>
      <c r="B109" s="244"/>
      <c r="C109" s="244" t="s">
        <v>161</v>
      </c>
      <c r="D109" s="209"/>
      <c r="E109" s="209"/>
      <c r="F109" s="209"/>
      <c r="G109" s="209"/>
      <c r="H109" s="209"/>
      <c r="I109" s="209"/>
      <c r="J109" s="209"/>
      <c r="K109" s="209"/>
      <c r="L109" s="209"/>
      <c r="M109" s="209"/>
    </row>
    <row r="110" spans="1:13" s="211" customFormat="1" x14ac:dyDescent="0.35">
      <c r="A110" s="243"/>
      <c r="B110" s="244" t="s">
        <v>162</v>
      </c>
      <c r="C110" s="244" t="s">
        <v>163</v>
      </c>
      <c r="D110" s="209"/>
      <c r="E110" s="209"/>
      <c r="F110" s="209"/>
      <c r="G110" s="209"/>
      <c r="H110" s="209"/>
      <c r="I110" s="209"/>
      <c r="J110" s="209"/>
      <c r="K110" s="209"/>
      <c r="L110" s="209"/>
      <c r="M110" s="209"/>
    </row>
    <row r="111" spans="1:13" s="211" customFormat="1" x14ac:dyDescent="0.35">
      <c r="A111" s="243"/>
      <c r="B111" s="244"/>
      <c r="C111" s="244" t="s">
        <v>149</v>
      </c>
      <c r="D111" s="209"/>
      <c r="E111" s="209"/>
      <c r="F111" s="209"/>
      <c r="G111" s="209"/>
      <c r="H111" s="209"/>
      <c r="I111" s="209"/>
      <c r="J111" s="209"/>
      <c r="K111" s="209"/>
      <c r="L111" s="209"/>
      <c r="M111" s="209"/>
    </row>
    <row r="112" spans="1:13" s="211" customFormat="1" x14ac:dyDescent="0.35">
      <c r="A112" s="243"/>
      <c r="B112" s="244"/>
      <c r="C112" s="244" t="s">
        <v>164</v>
      </c>
      <c r="D112" s="209"/>
      <c r="E112" s="209"/>
      <c r="F112" s="209"/>
      <c r="G112" s="209"/>
      <c r="H112" s="209"/>
      <c r="I112" s="209"/>
      <c r="J112" s="209"/>
      <c r="K112" s="209"/>
      <c r="L112" s="209"/>
      <c r="M112" s="209"/>
    </row>
    <row r="113" spans="1:13" s="211" customFormat="1" x14ac:dyDescent="0.35">
      <c r="A113" s="245"/>
      <c r="B113" s="244"/>
      <c r="C113" s="244" t="s">
        <v>165</v>
      </c>
      <c r="D113" s="209"/>
      <c r="E113" s="209"/>
      <c r="F113" s="209"/>
      <c r="G113" s="209"/>
      <c r="H113" s="209"/>
      <c r="I113" s="209"/>
      <c r="J113" s="209"/>
      <c r="K113" s="209"/>
      <c r="L113" s="209"/>
      <c r="M113" s="209"/>
    </row>
    <row r="114" spans="1:13" s="211" customFormat="1" x14ac:dyDescent="0.35">
      <c r="A114" s="246"/>
      <c r="B114" s="244"/>
      <c r="C114" s="244" t="s">
        <v>166</v>
      </c>
      <c r="D114" s="209"/>
      <c r="E114" s="209"/>
      <c r="F114" s="209"/>
      <c r="G114" s="209"/>
      <c r="H114" s="209"/>
      <c r="I114" s="209"/>
      <c r="J114" s="209"/>
      <c r="K114" s="209"/>
      <c r="L114" s="209"/>
      <c r="M114" s="209"/>
    </row>
    <row r="115" spans="1:13" s="211" customFormat="1" x14ac:dyDescent="0.35">
      <c r="A115" s="247"/>
      <c r="B115" s="244"/>
      <c r="C115" s="244" t="s">
        <v>167</v>
      </c>
      <c r="D115" s="209"/>
      <c r="E115" s="209"/>
      <c r="F115" s="209"/>
      <c r="G115" s="209"/>
      <c r="H115" s="209"/>
      <c r="I115" s="209"/>
      <c r="J115" s="209"/>
      <c r="K115" s="209"/>
      <c r="L115" s="209"/>
      <c r="M115" s="209"/>
    </row>
    <row r="116" spans="1:13" s="211" customFormat="1" x14ac:dyDescent="0.35">
      <c r="A116" s="246"/>
      <c r="B116" s="244"/>
      <c r="C116" s="244" t="s">
        <v>168</v>
      </c>
      <c r="D116" s="209"/>
      <c r="E116" s="209"/>
      <c r="F116" s="209"/>
      <c r="G116" s="209"/>
      <c r="H116" s="209"/>
      <c r="I116" s="209"/>
      <c r="J116" s="209"/>
      <c r="K116" s="209"/>
      <c r="L116" s="209"/>
      <c r="M116" s="209"/>
    </row>
    <row r="117" spans="1:13" s="211" customFormat="1" x14ac:dyDescent="0.35">
      <c r="A117" s="246"/>
      <c r="B117" s="244"/>
      <c r="C117" s="244" t="s">
        <v>169</v>
      </c>
      <c r="D117" s="209"/>
      <c r="E117" s="209"/>
      <c r="F117" s="209"/>
      <c r="G117" s="209"/>
      <c r="H117" s="209"/>
      <c r="I117" s="209"/>
      <c r="J117" s="209"/>
      <c r="K117" s="209"/>
      <c r="L117" s="209"/>
      <c r="M117" s="209"/>
    </row>
    <row r="118" spans="1:13" s="211" customFormat="1" x14ac:dyDescent="0.35">
      <c r="A118" s="246"/>
      <c r="B118" s="244"/>
      <c r="C118" s="244" t="s">
        <v>170</v>
      </c>
      <c r="D118" s="209"/>
      <c r="E118" s="209"/>
      <c r="F118" s="209"/>
      <c r="G118" s="209"/>
      <c r="H118" s="209"/>
      <c r="I118" s="209"/>
      <c r="J118" s="209"/>
      <c r="K118" s="209"/>
      <c r="L118" s="209"/>
      <c r="M118" s="209"/>
    </row>
    <row r="119" spans="1:13" s="211" customFormat="1" x14ac:dyDescent="0.35">
      <c r="A119" s="246"/>
      <c r="B119" s="244"/>
      <c r="C119" s="244" t="s">
        <v>161</v>
      </c>
      <c r="D119" s="209"/>
      <c r="E119" s="209"/>
      <c r="F119" s="209"/>
      <c r="G119" s="209"/>
      <c r="H119" s="209"/>
      <c r="I119" s="209"/>
      <c r="J119" s="209"/>
      <c r="K119" s="209"/>
      <c r="L119" s="209"/>
      <c r="M119" s="209"/>
    </row>
    <row r="120" spans="1:13" s="211" customFormat="1" x14ac:dyDescent="0.35">
      <c r="A120" s="246"/>
      <c r="B120" s="244" t="s">
        <v>171</v>
      </c>
      <c r="C120" s="244" t="s">
        <v>149</v>
      </c>
      <c r="D120" s="209"/>
      <c r="E120" s="209"/>
      <c r="F120" s="209"/>
      <c r="G120" s="209"/>
      <c r="H120" s="209"/>
      <c r="I120" s="209"/>
      <c r="J120" s="209"/>
      <c r="K120" s="209"/>
      <c r="L120" s="209"/>
      <c r="M120" s="209"/>
    </row>
    <row r="121" spans="1:13" s="211" customFormat="1" x14ac:dyDescent="0.35">
      <c r="A121" s="248"/>
      <c r="B121" s="244"/>
      <c r="C121" s="244" t="s">
        <v>172</v>
      </c>
      <c r="D121" s="209"/>
      <c r="E121" s="209"/>
      <c r="F121" s="209"/>
      <c r="G121" s="209"/>
      <c r="H121" s="209"/>
      <c r="I121" s="209"/>
      <c r="J121" s="209"/>
      <c r="K121" s="209"/>
      <c r="L121" s="209"/>
      <c r="M121" s="209"/>
    </row>
    <row r="122" spans="1:13" s="211" customFormat="1" x14ac:dyDescent="0.35">
      <c r="A122" s="248"/>
      <c r="B122" s="244"/>
      <c r="C122" s="244" t="s">
        <v>173</v>
      </c>
      <c r="D122" s="209"/>
      <c r="E122" s="209"/>
      <c r="F122" s="209"/>
      <c r="G122" s="209"/>
      <c r="H122" s="209"/>
      <c r="I122" s="209"/>
      <c r="J122" s="209"/>
      <c r="K122" s="209"/>
      <c r="L122" s="209"/>
      <c r="M122" s="209"/>
    </row>
    <row r="123" spans="1:13" s="211" customFormat="1" x14ac:dyDescent="0.35">
      <c r="A123" s="248"/>
      <c r="B123" s="244"/>
      <c r="C123" s="244" t="s">
        <v>174</v>
      </c>
      <c r="D123" s="209"/>
      <c r="E123" s="209"/>
      <c r="F123" s="209"/>
      <c r="G123" s="209"/>
      <c r="H123" s="209"/>
      <c r="I123" s="209"/>
      <c r="J123" s="209"/>
      <c r="K123" s="209"/>
      <c r="L123" s="209"/>
      <c r="M123" s="209"/>
    </row>
    <row r="124" spans="1:13" s="211" customFormat="1" x14ac:dyDescent="0.35">
      <c r="A124" s="248"/>
      <c r="B124" s="244"/>
      <c r="C124" s="244" t="s">
        <v>175</v>
      </c>
      <c r="D124" s="209"/>
      <c r="E124" s="209"/>
      <c r="F124" s="209"/>
      <c r="G124" s="209"/>
      <c r="H124" s="209"/>
      <c r="I124" s="209"/>
      <c r="J124" s="209"/>
      <c r="K124" s="209"/>
      <c r="L124" s="209"/>
      <c r="M124" s="209"/>
    </row>
    <row r="125" spans="1:13" s="211" customFormat="1" x14ac:dyDescent="0.35">
      <c r="A125" s="248"/>
      <c r="B125" s="244"/>
      <c r="C125" s="244" t="s">
        <v>163</v>
      </c>
      <c r="D125" s="209"/>
      <c r="E125" s="209"/>
      <c r="F125" s="209"/>
      <c r="G125" s="209"/>
      <c r="H125" s="209"/>
      <c r="I125" s="209"/>
      <c r="J125" s="209"/>
      <c r="K125" s="209"/>
      <c r="L125" s="209"/>
      <c r="M125" s="209"/>
    </row>
    <row r="126" spans="1:13" s="211" customFormat="1" x14ac:dyDescent="0.35">
      <c r="A126" s="248"/>
      <c r="B126" s="244"/>
      <c r="C126" s="244" t="s">
        <v>176</v>
      </c>
      <c r="D126" s="209"/>
      <c r="E126" s="209"/>
      <c r="F126" s="209"/>
      <c r="G126" s="209"/>
      <c r="H126" s="209"/>
      <c r="I126" s="209"/>
      <c r="J126" s="209"/>
      <c r="K126" s="209"/>
      <c r="L126" s="209"/>
      <c r="M126" s="209"/>
    </row>
    <row r="127" spans="1:13" s="211" customFormat="1" x14ac:dyDescent="0.35">
      <c r="A127" s="248"/>
      <c r="B127" s="249"/>
      <c r="C127" s="244" t="s">
        <v>177</v>
      </c>
      <c r="D127" s="209"/>
      <c r="E127" s="209"/>
      <c r="F127" s="209"/>
      <c r="G127" s="209"/>
      <c r="H127" s="209"/>
      <c r="I127" s="209"/>
      <c r="J127" s="209"/>
      <c r="K127" s="209"/>
      <c r="L127" s="209"/>
      <c r="M127" s="209"/>
    </row>
    <row r="128" spans="1:13" s="211" customFormat="1" ht="16" thickBot="1" x14ac:dyDescent="0.4">
      <c r="A128" s="250"/>
      <c r="B128" s="249"/>
      <c r="C128" s="251" t="s">
        <v>178</v>
      </c>
      <c r="D128" s="209"/>
      <c r="E128" s="209"/>
      <c r="F128" s="209"/>
      <c r="G128" s="209"/>
      <c r="H128" s="209"/>
      <c r="I128" s="209"/>
      <c r="J128" s="209"/>
      <c r="K128" s="209"/>
      <c r="L128" s="209"/>
      <c r="M128" s="209"/>
    </row>
    <row r="129" spans="1:13" s="211" customFormat="1" ht="16.5" thickTop="1" thickBot="1" x14ac:dyDescent="0.4">
      <c r="A129" s="252" t="s">
        <v>179</v>
      </c>
      <c r="B129" s="253" t="s">
        <v>179</v>
      </c>
      <c r="C129" s="254" t="s">
        <v>180</v>
      </c>
      <c r="D129" s="209"/>
      <c r="E129" s="209"/>
      <c r="F129" s="209"/>
      <c r="G129" s="209"/>
      <c r="H129" s="209"/>
      <c r="I129" s="209"/>
      <c r="J129" s="209"/>
      <c r="K129" s="209"/>
      <c r="L129" s="209"/>
      <c r="M129" s="209"/>
    </row>
    <row r="130" spans="1:13" s="211" customFormat="1" ht="16" thickTop="1" x14ac:dyDescent="0.35">
      <c r="A130" s="226" t="s">
        <v>181</v>
      </c>
      <c r="B130" s="227" t="s">
        <v>182</v>
      </c>
      <c r="C130" s="216" t="s">
        <v>183</v>
      </c>
      <c r="D130" s="209"/>
      <c r="E130" s="209"/>
      <c r="F130" s="209"/>
      <c r="G130" s="209"/>
      <c r="H130" s="209"/>
      <c r="I130" s="209"/>
      <c r="J130" s="209"/>
      <c r="K130" s="209"/>
      <c r="L130" s="209"/>
      <c r="M130" s="209"/>
    </row>
    <row r="131" spans="1:13" s="211" customFormat="1" x14ac:dyDescent="0.35">
      <c r="A131" s="213"/>
      <c r="B131" s="35"/>
      <c r="C131" s="94" t="s">
        <v>184</v>
      </c>
      <c r="D131" s="209"/>
      <c r="E131" s="209"/>
      <c r="F131" s="209"/>
      <c r="G131" s="209"/>
      <c r="H131" s="209"/>
      <c r="I131" s="209"/>
      <c r="J131" s="209"/>
      <c r="K131" s="209"/>
      <c r="L131" s="209"/>
      <c r="M131" s="209"/>
    </row>
    <row r="132" spans="1:13" s="211" customFormat="1" x14ac:dyDescent="0.35">
      <c r="A132" s="213"/>
      <c r="B132" s="35"/>
      <c r="C132" s="35" t="s">
        <v>185</v>
      </c>
      <c r="D132" s="209"/>
      <c r="E132" s="209"/>
      <c r="F132" s="209"/>
      <c r="G132" s="209"/>
      <c r="H132" s="209"/>
      <c r="I132" s="209"/>
      <c r="J132" s="209"/>
      <c r="K132" s="209"/>
      <c r="L132" s="209"/>
      <c r="M132" s="209"/>
    </row>
    <row r="133" spans="1:13" s="211" customFormat="1" x14ac:dyDescent="0.35">
      <c r="A133" s="213"/>
      <c r="B133" s="35"/>
      <c r="C133" s="94" t="s">
        <v>186</v>
      </c>
      <c r="D133" s="209"/>
      <c r="E133" s="209"/>
      <c r="F133" s="209"/>
      <c r="G133" s="209"/>
      <c r="H133" s="209"/>
      <c r="I133" s="209"/>
      <c r="J133" s="209"/>
      <c r="K133" s="209"/>
      <c r="L133" s="209"/>
      <c r="M133" s="209"/>
    </row>
    <row r="134" spans="1:13" s="211" customFormat="1" x14ac:dyDescent="0.35">
      <c r="A134" s="213"/>
      <c r="B134" s="35"/>
      <c r="C134" s="94" t="s">
        <v>187</v>
      </c>
      <c r="D134" s="209"/>
      <c r="E134" s="209"/>
      <c r="F134" s="209"/>
      <c r="G134" s="209"/>
      <c r="H134" s="209"/>
      <c r="I134" s="209"/>
      <c r="J134" s="209"/>
      <c r="K134" s="209"/>
      <c r="L134" s="209"/>
      <c r="M134" s="209"/>
    </row>
    <row r="135" spans="1:13" s="211" customFormat="1" x14ac:dyDescent="0.35">
      <c r="A135" s="213"/>
      <c r="B135" s="35"/>
      <c r="C135" s="94" t="s">
        <v>188</v>
      </c>
      <c r="D135" s="209"/>
      <c r="E135" s="209"/>
      <c r="F135" s="209"/>
      <c r="G135" s="209"/>
      <c r="H135" s="209"/>
      <c r="I135" s="209"/>
      <c r="J135" s="209"/>
      <c r="K135" s="209"/>
      <c r="L135" s="209"/>
      <c r="M135" s="209"/>
    </row>
    <row r="136" spans="1:13" s="211" customFormat="1" x14ac:dyDescent="0.35">
      <c r="A136" s="213"/>
      <c r="B136" s="35"/>
      <c r="C136" s="230" t="s">
        <v>557</v>
      </c>
      <c r="D136" s="209"/>
      <c r="E136" s="209"/>
      <c r="F136" s="209"/>
      <c r="G136" s="209"/>
      <c r="H136" s="209"/>
      <c r="I136" s="209"/>
      <c r="J136" s="209"/>
      <c r="K136" s="209"/>
      <c r="L136" s="209"/>
      <c r="M136" s="209"/>
    </row>
    <row r="137" spans="1:13" s="211" customFormat="1" x14ac:dyDescent="0.35">
      <c r="A137" s="213"/>
      <c r="B137" s="35"/>
      <c r="C137" s="94" t="s">
        <v>189</v>
      </c>
      <c r="D137" s="209"/>
      <c r="E137" s="209"/>
      <c r="F137" s="209"/>
      <c r="G137" s="209"/>
      <c r="H137" s="209"/>
      <c r="I137" s="209"/>
      <c r="J137" s="209"/>
      <c r="K137" s="209"/>
      <c r="L137" s="209"/>
      <c r="M137" s="209"/>
    </row>
    <row r="138" spans="1:13" s="211" customFormat="1" x14ac:dyDescent="0.35">
      <c r="A138" s="213"/>
      <c r="B138" s="35"/>
      <c r="C138" s="94" t="s">
        <v>190</v>
      </c>
      <c r="D138" s="209"/>
      <c r="E138" s="209"/>
      <c r="F138" s="209"/>
      <c r="G138" s="209"/>
      <c r="H138" s="209"/>
      <c r="I138" s="209"/>
      <c r="J138" s="209"/>
      <c r="K138" s="209"/>
      <c r="L138" s="209"/>
      <c r="M138" s="209"/>
    </row>
    <row r="139" spans="1:13" s="211" customFormat="1" x14ac:dyDescent="0.35">
      <c r="A139" s="213"/>
      <c r="B139" s="35" t="s">
        <v>191</v>
      </c>
      <c r="C139" s="94" t="s">
        <v>183</v>
      </c>
      <c r="D139" s="209"/>
      <c r="E139" s="209"/>
      <c r="F139" s="209"/>
      <c r="G139" s="209"/>
      <c r="H139" s="209"/>
      <c r="I139" s="209"/>
      <c r="J139" s="209"/>
      <c r="K139" s="209"/>
      <c r="L139" s="209"/>
      <c r="M139" s="209"/>
    </row>
    <row r="140" spans="1:13" s="211" customFormat="1" x14ac:dyDescent="0.35">
      <c r="A140" s="213"/>
      <c r="B140" s="35"/>
      <c r="C140" s="94" t="s">
        <v>185</v>
      </c>
      <c r="D140" s="209"/>
      <c r="E140" s="209"/>
      <c r="F140" s="209"/>
      <c r="G140" s="209"/>
      <c r="H140" s="209"/>
      <c r="I140" s="209"/>
      <c r="J140" s="209"/>
      <c r="K140" s="209"/>
      <c r="L140" s="209"/>
      <c r="M140" s="209"/>
    </row>
    <row r="141" spans="1:13" s="211" customFormat="1" x14ac:dyDescent="0.35">
      <c r="A141" s="213"/>
      <c r="B141" s="35"/>
      <c r="C141" s="94" t="s">
        <v>186</v>
      </c>
      <c r="D141" s="209"/>
      <c r="E141" s="209"/>
      <c r="F141" s="209"/>
      <c r="G141" s="209"/>
      <c r="H141" s="209"/>
      <c r="I141" s="209"/>
      <c r="J141" s="209"/>
      <c r="K141" s="209"/>
      <c r="L141" s="209"/>
      <c r="M141" s="209"/>
    </row>
    <row r="142" spans="1:13" s="211" customFormat="1" x14ac:dyDescent="0.35">
      <c r="A142" s="213"/>
      <c r="B142" s="35"/>
      <c r="C142" s="94" t="s">
        <v>187</v>
      </c>
      <c r="D142" s="209"/>
      <c r="E142" s="209"/>
      <c r="F142" s="209"/>
      <c r="G142" s="209"/>
      <c r="H142" s="209"/>
      <c r="I142" s="209"/>
      <c r="J142" s="209"/>
      <c r="K142" s="209"/>
      <c r="L142" s="209"/>
      <c r="M142" s="209"/>
    </row>
    <row r="143" spans="1:13" s="211" customFormat="1" x14ac:dyDescent="0.35">
      <c r="A143" s="213"/>
      <c r="B143" s="35"/>
      <c r="C143" s="94" t="s">
        <v>192</v>
      </c>
      <c r="D143" s="209"/>
      <c r="E143" s="209"/>
      <c r="F143" s="209"/>
      <c r="G143" s="209"/>
      <c r="H143" s="209"/>
      <c r="I143" s="209"/>
      <c r="J143" s="209"/>
      <c r="K143" s="209"/>
      <c r="L143" s="209"/>
      <c r="M143" s="209"/>
    </row>
    <row r="144" spans="1:13" s="211" customFormat="1" x14ac:dyDescent="0.35">
      <c r="A144" s="213"/>
      <c r="B144" s="35"/>
      <c r="C144" s="94" t="s">
        <v>188</v>
      </c>
      <c r="D144" s="209"/>
      <c r="E144" s="209"/>
      <c r="F144" s="209"/>
      <c r="G144" s="209"/>
      <c r="H144" s="209"/>
      <c r="I144" s="209"/>
      <c r="J144" s="209"/>
      <c r="K144" s="209"/>
      <c r="L144" s="209"/>
      <c r="M144" s="209"/>
    </row>
    <row r="145" spans="1:13" s="211" customFormat="1" x14ac:dyDescent="0.35">
      <c r="A145" s="228"/>
      <c r="B145" s="229"/>
      <c r="C145" s="230" t="s">
        <v>557</v>
      </c>
      <c r="D145" s="209"/>
      <c r="E145" s="209"/>
      <c r="F145" s="209"/>
      <c r="G145" s="209"/>
      <c r="H145" s="209"/>
      <c r="I145" s="209"/>
      <c r="J145" s="209"/>
      <c r="K145" s="209"/>
      <c r="L145" s="209"/>
      <c r="M145" s="209"/>
    </row>
    <row r="146" spans="1:13" s="211" customFormat="1" x14ac:dyDescent="0.35">
      <c r="A146" s="228"/>
      <c r="B146" s="229"/>
      <c r="C146" s="230" t="s">
        <v>189</v>
      </c>
      <c r="D146" s="209"/>
      <c r="E146" s="209"/>
      <c r="F146" s="209"/>
      <c r="G146" s="209"/>
      <c r="H146" s="209"/>
      <c r="I146" s="209"/>
      <c r="J146" s="209"/>
      <c r="K146" s="209"/>
      <c r="L146" s="209"/>
      <c r="M146" s="209"/>
    </row>
    <row r="147" spans="1:13" s="211" customFormat="1" x14ac:dyDescent="0.35">
      <c r="A147" s="228"/>
      <c r="B147" s="229"/>
      <c r="C147" s="230" t="s">
        <v>190</v>
      </c>
      <c r="D147" s="209"/>
      <c r="E147" s="209"/>
      <c r="F147" s="209"/>
      <c r="G147" s="209"/>
      <c r="H147" s="209"/>
      <c r="I147" s="209"/>
      <c r="J147" s="209"/>
      <c r="K147" s="209"/>
      <c r="L147" s="209"/>
      <c r="M147" s="209"/>
    </row>
    <row r="148" spans="1:13" s="211" customFormat="1" x14ac:dyDescent="0.35">
      <c r="A148" s="228"/>
      <c r="B148" s="35" t="s">
        <v>193</v>
      </c>
      <c r="C148" s="94" t="s">
        <v>194</v>
      </c>
      <c r="D148" s="209"/>
      <c r="E148" s="209"/>
      <c r="F148" s="209"/>
      <c r="G148" s="209"/>
      <c r="H148" s="209"/>
      <c r="I148" s="209"/>
      <c r="J148" s="209"/>
      <c r="K148" s="209"/>
      <c r="L148" s="209"/>
      <c r="M148" s="209"/>
    </row>
    <row r="149" spans="1:13" s="211" customFormat="1" x14ac:dyDescent="0.35">
      <c r="A149" s="228"/>
      <c r="B149" s="229"/>
      <c r="C149" s="230" t="s">
        <v>195</v>
      </c>
      <c r="D149" s="209"/>
      <c r="E149" s="209"/>
      <c r="F149" s="209"/>
      <c r="G149" s="209"/>
      <c r="H149" s="209"/>
      <c r="I149" s="209"/>
      <c r="J149" s="209"/>
      <c r="K149" s="209"/>
      <c r="L149" s="209"/>
      <c r="M149" s="209"/>
    </row>
    <row r="150" spans="1:13" s="211" customFormat="1" x14ac:dyDescent="0.35">
      <c r="A150" s="228"/>
      <c r="B150" s="229"/>
      <c r="C150" s="230" t="s">
        <v>196</v>
      </c>
      <c r="D150" s="209"/>
      <c r="E150" s="209"/>
      <c r="F150" s="209"/>
      <c r="G150" s="209"/>
      <c r="H150" s="209"/>
      <c r="I150" s="209"/>
      <c r="J150" s="209"/>
      <c r="K150" s="209"/>
      <c r="L150" s="209"/>
      <c r="M150" s="209"/>
    </row>
    <row r="151" spans="1:13" s="211" customFormat="1" x14ac:dyDescent="0.35">
      <c r="A151" s="228"/>
      <c r="B151" s="229"/>
      <c r="C151" s="230" t="s">
        <v>197</v>
      </c>
      <c r="D151" s="209"/>
      <c r="E151" s="209"/>
      <c r="F151" s="209"/>
      <c r="G151" s="209"/>
      <c r="H151" s="209"/>
      <c r="I151" s="209"/>
      <c r="J151" s="209"/>
      <c r="K151" s="209"/>
      <c r="L151" s="209"/>
      <c r="M151" s="209"/>
    </row>
    <row r="152" spans="1:13" s="211" customFormat="1" x14ac:dyDescent="0.35">
      <c r="A152" s="228"/>
      <c r="B152" s="229"/>
      <c r="C152" s="230" t="s">
        <v>198</v>
      </c>
      <c r="D152" s="209"/>
      <c r="E152" s="209"/>
      <c r="F152" s="209"/>
      <c r="G152" s="209"/>
      <c r="H152" s="209"/>
      <c r="I152" s="209"/>
      <c r="J152" s="209"/>
      <c r="K152" s="209"/>
      <c r="L152" s="209"/>
      <c r="M152" s="209"/>
    </row>
    <row r="153" spans="1:13" s="211" customFormat="1" x14ac:dyDescent="0.35">
      <c r="A153" s="228"/>
      <c r="B153" s="229"/>
      <c r="C153" s="230" t="s">
        <v>199</v>
      </c>
      <c r="D153" s="209"/>
      <c r="E153" s="209"/>
      <c r="F153" s="209"/>
      <c r="G153" s="209"/>
      <c r="H153" s="209"/>
      <c r="I153" s="209"/>
      <c r="J153" s="209"/>
      <c r="K153" s="209"/>
      <c r="L153" s="209"/>
      <c r="M153" s="209"/>
    </row>
    <row r="154" spans="1:13" s="211" customFormat="1" ht="16" thickBot="1" x14ac:dyDescent="0.4">
      <c r="A154" s="231"/>
      <c r="B154" s="232"/>
      <c r="C154" s="233" t="s">
        <v>200</v>
      </c>
      <c r="D154" s="209"/>
      <c r="E154" s="209"/>
      <c r="F154" s="209"/>
      <c r="G154" s="209"/>
      <c r="H154" s="209"/>
      <c r="I154" s="209"/>
      <c r="J154" s="209"/>
      <c r="K154" s="209"/>
      <c r="L154" s="209"/>
      <c r="M154" s="209"/>
    </row>
    <row r="155" spans="1:13" s="211" customFormat="1" ht="16" thickTop="1" x14ac:dyDescent="0.35">
      <c r="A155" s="226" t="s">
        <v>201</v>
      </c>
      <c r="B155" s="227" t="s">
        <v>202</v>
      </c>
      <c r="C155" s="227" t="s">
        <v>203</v>
      </c>
      <c r="D155" s="209"/>
      <c r="E155" s="209"/>
      <c r="F155" s="209"/>
      <c r="G155" s="209"/>
      <c r="H155" s="209"/>
      <c r="I155" s="209"/>
      <c r="J155" s="209"/>
      <c r="K155" s="209"/>
      <c r="L155" s="209"/>
      <c r="M155" s="209"/>
    </row>
    <row r="156" spans="1:13" s="211" customFormat="1" x14ac:dyDescent="0.35">
      <c r="A156" s="213"/>
      <c r="B156" s="35"/>
      <c r="C156" s="35" t="s">
        <v>204</v>
      </c>
      <c r="D156" s="209"/>
      <c r="E156" s="209"/>
      <c r="F156" s="209"/>
      <c r="G156" s="209"/>
      <c r="H156" s="209"/>
      <c r="I156" s="209"/>
      <c r="J156" s="209"/>
      <c r="K156" s="209"/>
      <c r="L156" s="209"/>
      <c r="M156" s="209"/>
    </row>
    <row r="157" spans="1:13" s="211" customFormat="1" x14ac:dyDescent="0.35">
      <c r="A157" s="213"/>
      <c r="B157" s="35" t="s">
        <v>205</v>
      </c>
      <c r="C157" s="94" t="s">
        <v>206</v>
      </c>
      <c r="D157" s="209"/>
      <c r="E157" s="209"/>
      <c r="F157" s="209"/>
      <c r="G157" s="209"/>
      <c r="H157" s="209"/>
      <c r="I157" s="209"/>
      <c r="J157" s="209"/>
      <c r="K157" s="209"/>
      <c r="L157" s="209"/>
      <c r="M157" s="209"/>
    </row>
    <row r="158" spans="1:13" s="211" customFormat="1" x14ac:dyDescent="0.35">
      <c r="A158" s="213"/>
      <c r="B158" s="35"/>
      <c r="C158" s="94" t="s">
        <v>207</v>
      </c>
      <c r="D158" s="209"/>
      <c r="E158" s="209"/>
      <c r="F158" s="209"/>
      <c r="G158" s="209"/>
      <c r="H158" s="209"/>
      <c r="I158" s="209"/>
      <c r="J158" s="209"/>
      <c r="K158" s="209"/>
      <c r="L158" s="209"/>
      <c r="M158" s="209"/>
    </row>
    <row r="159" spans="1:13" s="211" customFormat="1" x14ac:dyDescent="0.35">
      <c r="A159" s="213"/>
      <c r="B159" s="35"/>
      <c r="C159" s="94" t="s">
        <v>208</v>
      </c>
      <c r="D159" s="209"/>
      <c r="E159" s="209"/>
      <c r="F159" s="209"/>
      <c r="G159" s="209"/>
      <c r="H159" s="209"/>
      <c r="I159" s="209"/>
      <c r="J159" s="209"/>
      <c r="K159" s="209"/>
      <c r="L159" s="209"/>
      <c r="M159" s="209"/>
    </row>
    <row r="160" spans="1:13" s="211" customFormat="1" x14ac:dyDescent="0.35">
      <c r="A160" s="213"/>
      <c r="B160" s="35"/>
      <c r="C160" s="94" t="s">
        <v>209</v>
      </c>
      <c r="D160" s="209"/>
      <c r="E160" s="209"/>
      <c r="F160" s="209"/>
      <c r="G160" s="209"/>
      <c r="H160" s="209"/>
      <c r="I160" s="209"/>
      <c r="J160" s="209"/>
      <c r="K160" s="209"/>
      <c r="L160" s="209"/>
      <c r="M160" s="209"/>
    </row>
    <row r="161" spans="1:13" s="211" customFormat="1" x14ac:dyDescent="0.35">
      <c r="A161" s="213"/>
      <c r="B161" s="35"/>
      <c r="C161" s="94" t="s">
        <v>210</v>
      </c>
      <c r="D161" s="209"/>
      <c r="E161" s="209"/>
      <c r="F161" s="209"/>
      <c r="G161" s="209"/>
      <c r="H161" s="209"/>
      <c r="I161" s="209"/>
      <c r="J161" s="209"/>
      <c r="K161" s="209"/>
      <c r="L161" s="209"/>
      <c r="M161" s="209"/>
    </row>
    <row r="162" spans="1:13" s="211" customFormat="1" x14ac:dyDescent="0.35">
      <c r="A162" s="213"/>
      <c r="B162" s="35" t="s">
        <v>211</v>
      </c>
      <c r="C162" s="94" t="s">
        <v>212</v>
      </c>
      <c r="D162" s="209"/>
      <c r="E162" s="209"/>
      <c r="F162" s="209"/>
      <c r="G162" s="209"/>
      <c r="H162" s="209"/>
      <c r="I162" s="209"/>
      <c r="J162" s="209"/>
      <c r="K162" s="209"/>
      <c r="L162" s="209"/>
      <c r="M162" s="209"/>
    </row>
    <row r="163" spans="1:13" s="211" customFormat="1" x14ac:dyDescent="0.35">
      <c r="A163" s="213"/>
      <c r="B163" s="35"/>
      <c r="C163" s="94" t="s">
        <v>213</v>
      </c>
      <c r="D163" s="209"/>
      <c r="E163" s="209"/>
      <c r="F163" s="209"/>
      <c r="G163" s="209"/>
      <c r="H163" s="209"/>
      <c r="I163" s="209"/>
      <c r="J163" s="209"/>
      <c r="K163" s="209"/>
      <c r="L163" s="209"/>
      <c r="M163" s="209"/>
    </row>
    <row r="164" spans="1:13" s="211" customFormat="1" x14ac:dyDescent="0.35">
      <c r="A164" s="213"/>
      <c r="B164" s="35"/>
      <c r="C164" s="94" t="s">
        <v>214</v>
      </c>
      <c r="D164" s="209"/>
      <c r="E164" s="209"/>
      <c r="F164" s="209"/>
      <c r="G164" s="209"/>
      <c r="H164" s="209"/>
      <c r="I164" s="209"/>
      <c r="J164" s="209"/>
      <c r="K164" s="209"/>
      <c r="L164" s="209"/>
      <c r="M164" s="209"/>
    </row>
    <row r="165" spans="1:13" s="211" customFormat="1" ht="46.5" x14ac:dyDescent="0.35">
      <c r="A165" s="213"/>
      <c r="B165" s="35"/>
      <c r="C165" s="94" t="s">
        <v>215</v>
      </c>
      <c r="D165" s="209"/>
      <c r="E165" s="209"/>
      <c r="F165" s="209"/>
      <c r="G165" s="209"/>
      <c r="H165" s="209"/>
      <c r="I165" s="209"/>
      <c r="J165" s="209"/>
      <c r="K165" s="209"/>
      <c r="L165" s="209"/>
      <c r="M165" s="209"/>
    </row>
    <row r="166" spans="1:13" s="211" customFormat="1" x14ac:dyDescent="0.35">
      <c r="A166" s="213"/>
      <c r="B166" s="35" t="s">
        <v>216</v>
      </c>
      <c r="C166" s="94" t="s">
        <v>217</v>
      </c>
      <c r="D166" s="209"/>
      <c r="E166" s="209"/>
      <c r="F166" s="209"/>
      <c r="G166" s="209"/>
      <c r="H166" s="209"/>
      <c r="I166" s="209"/>
      <c r="J166" s="209"/>
      <c r="K166" s="209"/>
      <c r="L166" s="209"/>
      <c r="M166" s="209"/>
    </row>
    <row r="167" spans="1:13" s="211" customFormat="1" x14ac:dyDescent="0.35">
      <c r="A167" s="213"/>
      <c r="B167" s="35"/>
      <c r="C167" s="94" t="s">
        <v>218</v>
      </c>
      <c r="D167" s="209"/>
      <c r="E167" s="209"/>
      <c r="F167" s="209"/>
      <c r="G167" s="209"/>
      <c r="H167" s="209"/>
      <c r="I167" s="209"/>
      <c r="J167" s="209"/>
      <c r="K167" s="209"/>
      <c r="L167" s="209"/>
      <c r="M167" s="209"/>
    </row>
    <row r="168" spans="1:13" s="211" customFormat="1" x14ac:dyDescent="0.35">
      <c r="A168" s="213"/>
      <c r="B168" s="35"/>
      <c r="C168" s="94" t="s">
        <v>219</v>
      </c>
      <c r="D168" s="209"/>
      <c r="E168" s="209"/>
      <c r="F168" s="209"/>
      <c r="G168" s="209"/>
      <c r="H168" s="209"/>
      <c r="I168" s="209"/>
      <c r="J168" s="209"/>
      <c r="K168" s="209"/>
      <c r="L168" s="209"/>
      <c r="M168" s="209"/>
    </row>
    <row r="169" spans="1:13" s="211" customFormat="1" x14ac:dyDescent="0.35">
      <c r="A169" s="213"/>
      <c r="B169" s="35" t="s">
        <v>220</v>
      </c>
      <c r="C169" s="94" t="s">
        <v>221</v>
      </c>
      <c r="D169" s="209"/>
      <c r="E169" s="209"/>
      <c r="F169" s="209"/>
      <c r="G169" s="209"/>
      <c r="H169" s="209"/>
      <c r="I169" s="209"/>
      <c r="J169" s="209"/>
      <c r="K169" s="209"/>
      <c r="L169" s="209"/>
      <c r="M169" s="209"/>
    </row>
    <row r="170" spans="1:13" s="211" customFormat="1" x14ac:dyDescent="0.35">
      <c r="A170" s="213"/>
      <c r="B170" s="35"/>
      <c r="C170" s="94" t="s">
        <v>222</v>
      </c>
      <c r="D170" s="209"/>
      <c r="E170" s="209"/>
      <c r="F170" s="209"/>
      <c r="G170" s="209"/>
      <c r="H170" s="209"/>
      <c r="I170" s="209"/>
      <c r="J170" s="209"/>
      <c r="K170" s="209"/>
      <c r="L170" s="209"/>
      <c r="M170" s="209"/>
    </row>
    <row r="171" spans="1:13" s="211" customFormat="1" x14ac:dyDescent="0.35">
      <c r="A171" s="213"/>
      <c r="B171" s="35"/>
      <c r="C171" s="94" t="s">
        <v>223</v>
      </c>
      <c r="D171" s="209"/>
      <c r="E171" s="209"/>
      <c r="F171" s="209"/>
      <c r="G171" s="209"/>
      <c r="H171" s="209"/>
      <c r="I171" s="209"/>
      <c r="J171" s="209"/>
      <c r="K171" s="209"/>
      <c r="L171" s="209"/>
      <c r="M171" s="209"/>
    </row>
    <row r="172" spans="1:13" s="211" customFormat="1" x14ac:dyDescent="0.35">
      <c r="A172" s="213"/>
      <c r="B172" s="35"/>
      <c r="C172" s="94" t="s">
        <v>224</v>
      </c>
      <c r="D172" s="209"/>
      <c r="E172" s="209"/>
      <c r="F172" s="209"/>
      <c r="G172" s="209"/>
      <c r="H172" s="209"/>
      <c r="I172" s="209"/>
      <c r="J172" s="209"/>
      <c r="K172" s="209"/>
      <c r="L172" s="209"/>
      <c r="M172" s="209"/>
    </row>
    <row r="173" spans="1:13" s="211" customFormat="1" x14ac:dyDescent="0.35">
      <c r="A173" s="213"/>
      <c r="B173" s="35"/>
      <c r="C173" s="94" t="s">
        <v>225</v>
      </c>
      <c r="D173" s="209"/>
      <c r="E173" s="209"/>
      <c r="F173" s="209"/>
      <c r="G173" s="209"/>
      <c r="H173" s="209"/>
      <c r="I173" s="209"/>
      <c r="J173" s="209"/>
      <c r="K173" s="209"/>
      <c r="L173" s="209"/>
      <c r="M173" s="209"/>
    </row>
    <row r="174" spans="1:13" s="211" customFormat="1" ht="46.5" x14ac:dyDescent="0.35">
      <c r="A174" s="213"/>
      <c r="B174" s="35"/>
      <c r="C174" s="94" t="s">
        <v>499</v>
      </c>
      <c r="D174" s="209"/>
      <c r="E174" s="209"/>
      <c r="F174" s="209"/>
      <c r="G174" s="209"/>
      <c r="H174" s="209"/>
      <c r="I174" s="209"/>
      <c r="J174" s="209"/>
      <c r="K174" s="209"/>
      <c r="L174" s="209"/>
      <c r="M174" s="209"/>
    </row>
    <row r="175" spans="1:13" s="211" customFormat="1" x14ac:dyDescent="0.35">
      <c r="A175" s="213"/>
      <c r="B175" s="35" t="s">
        <v>226</v>
      </c>
      <c r="C175" s="94" t="s">
        <v>227</v>
      </c>
      <c r="D175" s="209"/>
      <c r="E175" s="209"/>
      <c r="F175" s="209"/>
      <c r="G175" s="209"/>
      <c r="H175" s="209"/>
      <c r="I175" s="209"/>
      <c r="J175" s="209"/>
      <c r="K175" s="209"/>
      <c r="L175" s="209"/>
      <c r="M175" s="209"/>
    </row>
    <row r="176" spans="1:13" s="211" customFormat="1" x14ac:dyDescent="0.35">
      <c r="A176" s="213"/>
      <c r="B176" s="35"/>
      <c r="C176" s="94" t="s">
        <v>228</v>
      </c>
      <c r="D176" s="209"/>
      <c r="E176" s="209"/>
      <c r="F176" s="209"/>
      <c r="G176" s="209"/>
      <c r="H176" s="209"/>
      <c r="I176" s="209"/>
      <c r="J176" s="209"/>
      <c r="K176" s="209"/>
      <c r="L176" s="209"/>
      <c r="M176" s="209"/>
    </row>
    <row r="177" spans="1:13" s="211" customFormat="1" x14ac:dyDescent="0.35">
      <c r="A177" s="213"/>
      <c r="B177" s="35"/>
      <c r="C177" s="94" t="s">
        <v>229</v>
      </c>
      <c r="D177" s="209"/>
      <c r="E177" s="209"/>
      <c r="F177" s="209"/>
      <c r="G177" s="209"/>
      <c r="H177" s="209"/>
      <c r="I177" s="209"/>
      <c r="J177" s="209"/>
      <c r="K177" s="209"/>
      <c r="L177" s="209"/>
      <c r="M177" s="209"/>
    </row>
    <row r="178" spans="1:13" s="211" customFormat="1" x14ac:dyDescent="0.35">
      <c r="A178" s="213"/>
      <c r="B178" s="35" t="s">
        <v>230</v>
      </c>
      <c r="C178" s="94" t="s">
        <v>231</v>
      </c>
      <c r="D178" s="209"/>
      <c r="E178" s="209"/>
      <c r="F178" s="209"/>
      <c r="G178" s="209"/>
      <c r="H178" s="209"/>
      <c r="I178" s="209"/>
      <c r="J178" s="209"/>
      <c r="K178" s="209"/>
      <c r="L178" s="209"/>
      <c r="M178" s="209"/>
    </row>
    <row r="179" spans="1:13" s="211" customFormat="1" x14ac:dyDescent="0.35">
      <c r="A179" s="213"/>
      <c r="B179" s="35"/>
      <c r="C179" s="94" t="s">
        <v>232</v>
      </c>
      <c r="D179" s="209"/>
      <c r="E179" s="209"/>
      <c r="F179" s="209"/>
      <c r="G179" s="209"/>
      <c r="H179" s="209"/>
      <c r="I179" s="209"/>
      <c r="J179" s="209"/>
      <c r="K179" s="209"/>
      <c r="L179" s="209"/>
      <c r="M179" s="209"/>
    </row>
    <row r="180" spans="1:13" s="211" customFormat="1" x14ac:dyDescent="0.35">
      <c r="A180" s="213"/>
      <c r="B180" s="35"/>
      <c r="C180" s="94" t="s">
        <v>233</v>
      </c>
      <c r="D180" s="209"/>
      <c r="E180" s="209"/>
      <c r="F180" s="209"/>
      <c r="G180" s="209"/>
      <c r="H180" s="209"/>
      <c r="I180" s="209"/>
      <c r="J180" s="209"/>
      <c r="K180" s="209"/>
      <c r="L180" s="209"/>
      <c r="M180" s="209"/>
    </row>
    <row r="181" spans="1:13" s="211" customFormat="1" x14ac:dyDescent="0.35">
      <c r="A181" s="213"/>
      <c r="B181" s="35"/>
      <c r="C181" s="94" t="s">
        <v>234</v>
      </c>
      <c r="D181" s="209"/>
      <c r="E181" s="209"/>
      <c r="F181" s="209"/>
      <c r="G181" s="209"/>
      <c r="H181" s="209"/>
      <c r="I181" s="209"/>
      <c r="J181" s="209"/>
      <c r="K181" s="209"/>
      <c r="L181" s="209"/>
      <c r="M181" s="209"/>
    </row>
    <row r="182" spans="1:13" s="211" customFormat="1" x14ac:dyDescent="0.35">
      <c r="A182" s="213"/>
      <c r="B182" s="35"/>
      <c r="C182" s="94" t="s">
        <v>235</v>
      </c>
      <c r="D182" s="209"/>
      <c r="E182" s="209"/>
      <c r="F182" s="209"/>
      <c r="G182" s="209"/>
      <c r="H182" s="209"/>
      <c r="I182" s="209"/>
      <c r="J182" s="209"/>
      <c r="K182" s="209"/>
      <c r="L182" s="209"/>
      <c r="M182" s="209"/>
    </row>
    <row r="183" spans="1:13" s="211" customFormat="1" x14ac:dyDescent="0.35">
      <c r="A183" s="213"/>
      <c r="B183" s="35"/>
      <c r="C183" s="94" t="s">
        <v>236</v>
      </c>
      <c r="D183" s="209"/>
      <c r="E183" s="209"/>
      <c r="F183" s="209"/>
      <c r="G183" s="209"/>
      <c r="H183" s="209"/>
      <c r="I183" s="209"/>
      <c r="J183" s="209"/>
      <c r="K183" s="209"/>
      <c r="L183" s="209"/>
      <c r="M183" s="209"/>
    </row>
    <row r="184" spans="1:13" s="211" customFormat="1" x14ac:dyDescent="0.35">
      <c r="A184" s="213"/>
      <c r="B184" s="35"/>
      <c r="C184" s="94" t="s">
        <v>237</v>
      </c>
      <c r="D184" s="209"/>
      <c r="E184" s="209"/>
      <c r="F184" s="209"/>
      <c r="G184" s="209"/>
      <c r="H184" s="209"/>
      <c r="I184" s="209"/>
      <c r="J184" s="209"/>
      <c r="K184" s="209"/>
      <c r="L184" s="209"/>
      <c r="M184" s="209"/>
    </row>
    <row r="185" spans="1:13" s="211" customFormat="1" x14ac:dyDescent="0.35">
      <c r="A185" s="213"/>
      <c r="B185" s="35"/>
      <c r="C185" s="94" t="s">
        <v>238</v>
      </c>
      <c r="D185" s="209"/>
      <c r="E185" s="209"/>
      <c r="F185" s="209"/>
      <c r="G185" s="209"/>
      <c r="H185" s="209"/>
      <c r="I185" s="209"/>
      <c r="J185" s="209"/>
      <c r="K185" s="209"/>
      <c r="L185" s="209"/>
      <c r="M185" s="209"/>
    </row>
    <row r="186" spans="1:13" s="211" customFormat="1" x14ac:dyDescent="0.35">
      <c r="A186" s="213"/>
      <c r="B186" s="35" t="s">
        <v>239</v>
      </c>
      <c r="C186" s="94" t="s">
        <v>240</v>
      </c>
      <c r="D186" s="209"/>
      <c r="E186" s="209"/>
      <c r="F186" s="209"/>
      <c r="G186" s="209"/>
      <c r="H186" s="209"/>
      <c r="I186" s="209"/>
      <c r="J186" s="209"/>
      <c r="K186" s="209"/>
      <c r="L186" s="209"/>
      <c r="M186" s="209"/>
    </row>
    <row r="187" spans="1:13" s="211" customFormat="1" x14ac:dyDescent="0.35">
      <c r="A187" s="213"/>
      <c r="B187" s="35"/>
      <c r="C187" s="94" t="s">
        <v>241</v>
      </c>
      <c r="D187" s="209"/>
      <c r="E187" s="209"/>
      <c r="F187" s="209"/>
      <c r="G187" s="209"/>
      <c r="H187" s="209"/>
      <c r="I187" s="209"/>
      <c r="J187" s="209"/>
      <c r="K187" s="209"/>
      <c r="L187" s="209"/>
      <c r="M187" s="209"/>
    </row>
    <row r="188" spans="1:13" s="211" customFormat="1" x14ac:dyDescent="0.35">
      <c r="A188" s="213"/>
      <c r="B188" s="35"/>
      <c r="C188" s="94" t="s">
        <v>242</v>
      </c>
      <c r="D188" s="209"/>
      <c r="E188" s="209"/>
      <c r="F188" s="209"/>
      <c r="G188" s="209"/>
      <c r="H188" s="209"/>
      <c r="I188" s="209"/>
      <c r="J188" s="209"/>
      <c r="K188" s="209"/>
      <c r="L188" s="209"/>
      <c r="M188" s="209"/>
    </row>
    <row r="189" spans="1:13" s="211" customFormat="1" x14ac:dyDescent="0.35">
      <c r="A189" s="213"/>
      <c r="B189" s="35"/>
      <c r="C189" s="94" t="s">
        <v>243</v>
      </c>
      <c r="D189" s="209"/>
      <c r="E189" s="209"/>
      <c r="F189" s="209"/>
      <c r="G189" s="209"/>
      <c r="H189" s="209"/>
      <c r="I189" s="209"/>
      <c r="J189" s="209"/>
      <c r="K189" s="209"/>
      <c r="L189" s="209"/>
      <c r="M189" s="209"/>
    </row>
    <row r="190" spans="1:13" s="211" customFormat="1" x14ac:dyDescent="0.35">
      <c r="A190" s="213"/>
      <c r="B190" s="35"/>
      <c r="C190" s="94" t="s">
        <v>244</v>
      </c>
      <c r="D190" s="209"/>
      <c r="E190" s="209"/>
      <c r="F190" s="209"/>
      <c r="G190" s="209"/>
      <c r="H190" s="209"/>
      <c r="I190" s="209"/>
      <c r="J190" s="209"/>
      <c r="K190" s="209"/>
      <c r="L190" s="209"/>
      <c r="M190" s="209"/>
    </row>
    <row r="191" spans="1:13" s="211" customFormat="1" x14ac:dyDescent="0.35">
      <c r="A191" s="213"/>
      <c r="B191" s="35"/>
      <c r="C191" s="94" t="s">
        <v>245</v>
      </c>
      <c r="D191" s="209"/>
      <c r="E191" s="209"/>
      <c r="F191" s="209"/>
      <c r="G191" s="209"/>
      <c r="H191" s="209"/>
      <c r="I191" s="209"/>
      <c r="J191" s="209"/>
      <c r="K191" s="209"/>
      <c r="L191" s="209"/>
      <c r="M191" s="209"/>
    </row>
    <row r="192" spans="1:13" s="211" customFormat="1" x14ac:dyDescent="0.35">
      <c r="A192" s="213"/>
      <c r="B192" s="35"/>
      <c r="C192" s="94" t="s">
        <v>246</v>
      </c>
      <c r="D192" s="209"/>
      <c r="E192" s="209"/>
      <c r="F192" s="209"/>
      <c r="G192" s="209"/>
      <c r="H192" s="209"/>
      <c r="I192" s="209"/>
      <c r="J192" s="209"/>
      <c r="K192" s="209"/>
      <c r="L192" s="209"/>
      <c r="M192" s="209"/>
    </row>
    <row r="193" spans="1:13" s="211" customFormat="1" x14ac:dyDescent="0.35">
      <c r="A193" s="213"/>
      <c r="B193" s="35"/>
      <c r="C193" s="94" t="s">
        <v>247</v>
      </c>
      <c r="D193" s="209"/>
      <c r="E193" s="209"/>
      <c r="F193" s="209"/>
      <c r="G193" s="209"/>
      <c r="H193" s="209"/>
      <c r="I193" s="209"/>
      <c r="J193" s="209"/>
      <c r="K193" s="209"/>
      <c r="L193" s="209"/>
      <c r="M193" s="209"/>
    </row>
    <row r="194" spans="1:13" s="211" customFormat="1" ht="16" thickBot="1" x14ac:dyDescent="0.4">
      <c r="A194" s="228"/>
      <c r="B194" s="229"/>
      <c r="C194" s="230" t="s">
        <v>248</v>
      </c>
      <c r="D194" s="209"/>
      <c r="E194" s="209"/>
      <c r="F194" s="209"/>
      <c r="G194" s="209"/>
      <c r="H194" s="209"/>
      <c r="I194" s="209"/>
      <c r="J194" s="209"/>
      <c r="K194" s="209"/>
      <c r="L194" s="209"/>
      <c r="M194" s="209"/>
    </row>
    <row r="195" spans="1:13" s="211" customFormat="1" x14ac:dyDescent="0.35">
      <c r="A195" s="255" t="s">
        <v>249</v>
      </c>
      <c r="B195" s="256" t="s">
        <v>250</v>
      </c>
      <c r="C195" s="236" t="s">
        <v>251</v>
      </c>
      <c r="D195" s="209"/>
      <c r="E195" s="209"/>
      <c r="F195" s="209"/>
      <c r="G195" s="209"/>
      <c r="H195" s="209"/>
      <c r="I195" s="209"/>
      <c r="J195" s="209"/>
      <c r="K195" s="209"/>
      <c r="L195" s="209"/>
      <c r="M195" s="209"/>
    </row>
    <row r="196" spans="1:13" s="211" customFormat="1" x14ac:dyDescent="0.35">
      <c r="A196" s="213"/>
      <c r="B196" s="35"/>
      <c r="C196" s="94" t="s">
        <v>252</v>
      </c>
      <c r="D196" s="209"/>
      <c r="E196" s="209"/>
      <c r="F196" s="209"/>
      <c r="G196" s="209"/>
      <c r="H196" s="209"/>
      <c r="I196" s="209"/>
      <c r="J196" s="209"/>
      <c r="K196" s="209"/>
      <c r="L196" s="209"/>
      <c r="M196" s="209"/>
    </row>
    <row r="197" spans="1:13" s="211" customFormat="1" x14ac:dyDescent="0.35">
      <c r="A197" s="213"/>
      <c r="B197" s="35"/>
      <c r="C197" s="94" t="s">
        <v>253</v>
      </c>
      <c r="D197" s="209"/>
      <c r="E197" s="209"/>
      <c r="F197" s="209"/>
      <c r="G197" s="209"/>
      <c r="H197" s="209"/>
      <c r="I197" s="209"/>
      <c r="J197" s="209"/>
      <c r="K197" s="209"/>
      <c r="L197" s="209"/>
      <c r="M197" s="209"/>
    </row>
    <row r="198" spans="1:13" s="211" customFormat="1" x14ac:dyDescent="0.35">
      <c r="A198" s="213"/>
      <c r="B198" s="35"/>
      <c r="C198" s="94" t="s">
        <v>254</v>
      </c>
      <c r="D198" s="209"/>
      <c r="E198" s="209"/>
      <c r="F198" s="209"/>
      <c r="G198" s="209"/>
      <c r="H198" s="209"/>
      <c r="I198" s="209"/>
      <c r="J198" s="209"/>
      <c r="K198" s="209"/>
      <c r="L198" s="209"/>
      <c r="M198" s="209"/>
    </row>
    <row r="199" spans="1:13" s="211" customFormat="1" x14ac:dyDescent="0.35">
      <c r="A199" s="213"/>
      <c r="B199" s="35"/>
      <c r="C199" s="94" t="s">
        <v>255</v>
      </c>
      <c r="D199" s="209"/>
      <c r="E199" s="209"/>
      <c r="F199" s="209"/>
      <c r="G199" s="209"/>
      <c r="H199" s="209"/>
      <c r="I199" s="209"/>
      <c r="J199" s="209"/>
      <c r="K199" s="209"/>
      <c r="L199" s="209"/>
      <c r="M199" s="209"/>
    </row>
    <row r="200" spans="1:13" s="211" customFormat="1" x14ac:dyDescent="0.35">
      <c r="A200" s="213"/>
      <c r="B200" s="35"/>
      <c r="C200" s="94" t="s">
        <v>256</v>
      </c>
      <c r="D200" s="209"/>
      <c r="E200" s="209"/>
      <c r="F200" s="209"/>
      <c r="G200" s="209"/>
      <c r="H200" s="209"/>
      <c r="I200" s="209"/>
      <c r="J200" s="209"/>
      <c r="K200" s="209"/>
      <c r="L200" s="209"/>
      <c r="M200" s="209"/>
    </row>
    <row r="201" spans="1:13" s="211" customFormat="1" x14ac:dyDescent="0.35">
      <c r="A201" s="213"/>
      <c r="B201" s="35"/>
      <c r="C201" s="94" t="s">
        <v>257</v>
      </c>
      <c r="D201" s="209"/>
      <c r="E201" s="209"/>
      <c r="F201" s="209"/>
      <c r="G201" s="209"/>
      <c r="H201" s="209"/>
      <c r="I201" s="209"/>
      <c r="J201" s="209"/>
      <c r="K201" s="209"/>
      <c r="L201" s="209"/>
      <c r="M201" s="209"/>
    </row>
    <row r="202" spans="1:13" s="211" customFormat="1" x14ac:dyDescent="0.35">
      <c r="A202" s="213"/>
      <c r="B202" s="35"/>
      <c r="C202" s="94" t="s">
        <v>258</v>
      </c>
      <c r="D202" s="209"/>
      <c r="E202" s="209"/>
      <c r="F202" s="209"/>
      <c r="G202" s="209"/>
      <c r="H202" s="209"/>
      <c r="I202" s="209"/>
      <c r="J202" s="209"/>
      <c r="K202" s="209"/>
      <c r="L202" s="209"/>
      <c r="M202" s="209"/>
    </row>
    <row r="203" spans="1:13" s="211" customFormat="1" x14ac:dyDescent="0.35">
      <c r="A203" s="213"/>
      <c r="B203" s="35"/>
      <c r="C203" s="94" t="s">
        <v>259</v>
      </c>
      <c r="D203" s="209"/>
      <c r="E203" s="209"/>
      <c r="F203" s="209"/>
      <c r="G203" s="209"/>
      <c r="H203" s="209"/>
      <c r="I203" s="209"/>
      <c r="J203" s="209"/>
      <c r="K203" s="209"/>
      <c r="L203" s="209"/>
      <c r="M203" s="209"/>
    </row>
    <row r="204" spans="1:13" s="211" customFormat="1" x14ac:dyDescent="0.35">
      <c r="A204" s="213"/>
      <c r="B204" s="35"/>
      <c r="C204" s="94" t="s">
        <v>260</v>
      </c>
      <c r="D204" s="209"/>
      <c r="E204" s="209"/>
      <c r="F204" s="209"/>
      <c r="G204" s="209"/>
      <c r="H204" s="209"/>
      <c r="I204" s="209"/>
      <c r="J204" s="209"/>
      <c r="K204" s="209"/>
      <c r="L204" s="209"/>
      <c r="M204" s="209"/>
    </row>
    <row r="205" spans="1:13" s="211" customFormat="1" x14ac:dyDescent="0.35">
      <c r="A205" s="213"/>
      <c r="B205" s="35"/>
      <c r="C205" s="94" t="s">
        <v>261</v>
      </c>
      <c r="D205" s="209"/>
      <c r="E205" s="209"/>
      <c r="F205" s="209"/>
      <c r="G205" s="209"/>
      <c r="H205" s="209"/>
      <c r="I205" s="209"/>
      <c r="J205" s="209"/>
      <c r="K205" s="209"/>
      <c r="L205" s="209"/>
      <c r="M205" s="209"/>
    </row>
    <row r="206" spans="1:13" s="211" customFormat="1" x14ac:dyDescent="0.35">
      <c r="A206" s="213"/>
      <c r="B206" s="35" t="s">
        <v>262</v>
      </c>
      <c r="C206" s="94" t="s">
        <v>251</v>
      </c>
      <c r="D206" s="209"/>
      <c r="E206" s="209"/>
      <c r="F206" s="209"/>
      <c r="G206" s="209"/>
      <c r="H206" s="209"/>
      <c r="I206" s="209"/>
      <c r="J206" s="209"/>
      <c r="K206" s="209"/>
      <c r="L206" s="209"/>
      <c r="M206" s="209"/>
    </row>
    <row r="207" spans="1:13" s="211" customFormat="1" x14ac:dyDescent="0.35">
      <c r="A207" s="213"/>
      <c r="B207" s="35"/>
      <c r="C207" s="94" t="s">
        <v>252</v>
      </c>
      <c r="D207" s="209"/>
      <c r="E207" s="209"/>
      <c r="F207" s="209"/>
      <c r="G207" s="209"/>
      <c r="H207" s="209"/>
      <c r="I207" s="209"/>
      <c r="J207" s="209"/>
      <c r="K207" s="209"/>
      <c r="L207" s="209"/>
      <c r="M207" s="209"/>
    </row>
    <row r="208" spans="1:13" s="211" customFormat="1" x14ac:dyDescent="0.35">
      <c r="A208" s="213"/>
      <c r="B208" s="35"/>
      <c r="C208" s="94" t="s">
        <v>253</v>
      </c>
      <c r="D208" s="209"/>
      <c r="E208" s="209"/>
      <c r="F208" s="209"/>
      <c r="G208" s="209"/>
      <c r="H208" s="209"/>
      <c r="I208" s="209"/>
      <c r="J208" s="209"/>
      <c r="K208" s="209"/>
      <c r="L208" s="209"/>
      <c r="M208" s="209"/>
    </row>
    <row r="209" spans="1:13" s="211" customFormat="1" x14ac:dyDescent="0.35">
      <c r="A209" s="213"/>
      <c r="B209" s="35"/>
      <c r="C209" s="94" t="s">
        <v>256</v>
      </c>
      <c r="D209" s="209"/>
      <c r="E209" s="209"/>
      <c r="F209" s="209"/>
      <c r="G209" s="209"/>
      <c r="H209" s="209"/>
      <c r="I209" s="209"/>
      <c r="J209" s="209"/>
      <c r="K209" s="209"/>
      <c r="L209" s="209"/>
      <c r="M209" s="209"/>
    </row>
    <row r="210" spans="1:13" s="211" customFormat="1" x14ac:dyDescent="0.35">
      <c r="A210" s="213"/>
      <c r="B210" s="35"/>
      <c r="C210" s="94" t="s">
        <v>257</v>
      </c>
      <c r="D210" s="209"/>
      <c r="E210" s="209"/>
      <c r="F210" s="209"/>
      <c r="G210" s="209"/>
      <c r="H210" s="209"/>
      <c r="I210" s="209"/>
      <c r="J210" s="209"/>
      <c r="K210" s="209"/>
      <c r="L210" s="209"/>
      <c r="M210" s="209"/>
    </row>
    <row r="211" spans="1:13" s="211" customFormat="1" x14ac:dyDescent="0.35">
      <c r="A211" s="213"/>
      <c r="B211" s="35"/>
      <c r="C211" s="94" t="s">
        <v>258</v>
      </c>
      <c r="D211" s="209"/>
      <c r="E211" s="209"/>
      <c r="F211" s="209"/>
      <c r="G211" s="209"/>
      <c r="H211" s="209"/>
      <c r="I211" s="209"/>
      <c r="J211" s="209"/>
      <c r="K211" s="209"/>
      <c r="L211" s="209"/>
      <c r="M211" s="209"/>
    </row>
    <row r="212" spans="1:13" s="211" customFormat="1" x14ac:dyDescent="0.35">
      <c r="A212" s="213"/>
      <c r="B212" s="35"/>
      <c r="C212" s="94" t="s">
        <v>263</v>
      </c>
      <c r="D212" s="209"/>
      <c r="E212" s="209"/>
      <c r="F212" s="209"/>
      <c r="G212" s="209"/>
      <c r="H212" s="209"/>
      <c r="I212" s="209"/>
      <c r="J212" s="209"/>
      <c r="K212" s="209"/>
      <c r="L212" s="209"/>
      <c r="M212" s="209"/>
    </row>
    <row r="213" spans="1:13" s="211" customFormat="1" x14ac:dyDescent="0.35">
      <c r="A213" s="213"/>
      <c r="B213" s="35"/>
      <c r="C213" s="94" t="s">
        <v>264</v>
      </c>
      <c r="D213" s="209"/>
      <c r="E213" s="209"/>
      <c r="F213" s="209"/>
      <c r="G213" s="209"/>
      <c r="H213" s="209"/>
      <c r="I213" s="209"/>
      <c r="J213" s="209"/>
      <c r="K213" s="209"/>
      <c r="L213" s="209"/>
      <c r="M213" s="209"/>
    </row>
    <row r="214" spans="1:13" s="211" customFormat="1" x14ac:dyDescent="0.35">
      <c r="A214" s="213"/>
      <c r="B214" s="35"/>
      <c r="C214" s="94" t="s">
        <v>261</v>
      </c>
      <c r="D214" s="209"/>
      <c r="E214" s="209"/>
      <c r="F214" s="209"/>
      <c r="G214" s="209"/>
      <c r="H214" s="209"/>
      <c r="I214" s="209"/>
      <c r="J214" s="209"/>
      <c r="K214" s="209"/>
      <c r="L214" s="209"/>
      <c r="M214" s="209"/>
    </row>
    <row r="215" spans="1:13" s="211" customFormat="1" x14ac:dyDescent="0.35">
      <c r="A215" s="228"/>
      <c r="B215" s="229"/>
      <c r="C215" s="94" t="s">
        <v>265</v>
      </c>
      <c r="D215" s="209"/>
      <c r="E215" s="209"/>
      <c r="F215" s="209"/>
      <c r="G215" s="209"/>
      <c r="H215" s="209"/>
      <c r="I215" s="209"/>
      <c r="J215" s="209"/>
      <c r="K215" s="209"/>
      <c r="L215" s="209"/>
      <c r="M215" s="209"/>
    </row>
    <row r="216" spans="1:13" s="211" customFormat="1" x14ac:dyDescent="0.35">
      <c r="A216" s="228"/>
      <c r="B216" s="229"/>
      <c r="C216" s="230" t="s">
        <v>266</v>
      </c>
      <c r="D216" s="209"/>
      <c r="E216" s="209"/>
      <c r="F216" s="209"/>
      <c r="G216" s="209"/>
      <c r="H216" s="209"/>
      <c r="I216" s="209"/>
      <c r="J216" s="209"/>
      <c r="K216" s="209"/>
      <c r="L216" s="209"/>
      <c r="M216" s="209"/>
    </row>
    <row r="217" spans="1:13" s="211" customFormat="1" ht="47" thickBot="1" x14ac:dyDescent="0.4">
      <c r="A217" s="238"/>
      <c r="B217" s="257"/>
      <c r="C217" s="240" t="s">
        <v>518</v>
      </c>
      <c r="D217" s="209"/>
      <c r="E217" s="209"/>
      <c r="F217" s="209"/>
      <c r="G217" s="209"/>
      <c r="H217" s="209"/>
      <c r="I217" s="209"/>
      <c r="J217" s="209"/>
      <c r="K217" s="209"/>
      <c r="L217" s="209"/>
      <c r="M217" s="209"/>
    </row>
    <row r="218" spans="1:13" s="211" customFormat="1" ht="31" x14ac:dyDescent="0.35">
      <c r="A218" s="226" t="s">
        <v>267</v>
      </c>
      <c r="B218" s="227" t="s">
        <v>268</v>
      </c>
      <c r="C218" s="227" t="s">
        <v>269</v>
      </c>
      <c r="D218" s="209"/>
      <c r="E218" s="209"/>
      <c r="F218" s="209"/>
      <c r="G218" s="209"/>
      <c r="H218" s="209"/>
      <c r="I218" s="209"/>
      <c r="J218" s="209"/>
      <c r="K218" s="209"/>
      <c r="L218" s="209"/>
      <c r="M218" s="209"/>
    </row>
    <row r="219" spans="1:13" s="211" customFormat="1" x14ac:dyDescent="0.35">
      <c r="A219" s="213"/>
      <c r="B219" s="35" t="s">
        <v>270</v>
      </c>
      <c r="C219" s="35" t="s">
        <v>269</v>
      </c>
      <c r="D219" s="209"/>
      <c r="E219" s="209"/>
      <c r="F219" s="209"/>
      <c r="G219" s="209"/>
      <c r="H219" s="209"/>
      <c r="I219" s="209"/>
      <c r="J219" s="209"/>
      <c r="K219" s="209"/>
      <c r="L219" s="209"/>
      <c r="M219" s="209"/>
    </row>
    <row r="220" spans="1:13" s="211" customFormat="1" x14ac:dyDescent="0.35">
      <c r="A220" s="213"/>
      <c r="B220" s="35" t="s">
        <v>271</v>
      </c>
      <c r="C220" s="35" t="s">
        <v>272</v>
      </c>
      <c r="D220" s="209"/>
      <c r="E220" s="209"/>
      <c r="F220" s="209"/>
      <c r="G220" s="209"/>
      <c r="H220" s="209"/>
      <c r="I220" s="209"/>
      <c r="J220" s="209"/>
      <c r="K220" s="209"/>
      <c r="L220" s="209"/>
      <c r="M220" s="209"/>
    </row>
    <row r="221" spans="1:13" s="211" customFormat="1" x14ac:dyDescent="0.35">
      <c r="A221" s="213"/>
      <c r="B221" s="35"/>
      <c r="C221" s="35" t="s">
        <v>273</v>
      </c>
      <c r="D221" s="209"/>
      <c r="E221" s="209"/>
      <c r="F221" s="209"/>
      <c r="G221" s="209"/>
      <c r="H221" s="209"/>
      <c r="I221" s="209"/>
      <c r="J221" s="209"/>
      <c r="K221" s="209"/>
      <c r="L221" s="209"/>
      <c r="M221" s="209"/>
    </row>
    <row r="222" spans="1:13" s="211" customFormat="1" x14ac:dyDescent="0.35">
      <c r="A222" s="213"/>
      <c r="B222" s="35"/>
      <c r="C222" s="35" t="s">
        <v>274</v>
      </c>
      <c r="D222" s="209"/>
      <c r="E222" s="209"/>
      <c r="F222" s="209"/>
      <c r="G222" s="209"/>
      <c r="H222" s="209"/>
      <c r="I222" s="209"/>
      <c r="J222" s="209"/>
      <c r="K222" s="209"/>
      <c r="L222" s="209"/>
      <c r="M222" s="209"/>
    </row>
    <row r="223" spans="1:13" s="211" customFormat="1" x14ac:dyDescent="0.35">
      <c r="A223" s="213"/>
      <c r="B223" s="35" t="s">
        <v>275</v>
      </c>
      <c r="C223" s="35" t="s">
        <v>276</v>
      </c>
      <c r="D223" s="209"/>
      <c r="E223" s="209"/>
      <c r="F223" s="209"/>
      <c r="G223" s="209"/>
      <c r="H223" s="209"/>
      <c r="I223" s="209"/>
      <c r="J223" s="209"/>
      <c r="K223" s="209"/>
      <c r="L223" s="209"/>
      <c r="M223" s="209"/>
    </row>
    <row r="224" spans="1:13" s="211" customFormat="1" x14ac:dyDescent="0.35">
      <c r="A224" s="213"/>
      <c r="B224" s="35"/>
      <c r="C224" s="35" t="s">
        <v>277</v>
      </c>
      <c r="D224" s="209"/>
      <c r="E224" s="209"/>
      <c r="F224" s="209"/>
      <c r="G224" s="209"/>
      <c r="H224" s="209"/>
      <c r="I224" s="209"/>
      <c r="J224" s="209"/>
      <c r="K224" s="209"/>
      <c r="L224" s="209"/>
      <c r="M224" s="209"/>
    </row>
    <row r="225" spans="1:13" s="211" customFormat="1" x14ac:dyDescent="0.35">
      <c r="A225" s="213"/>
      <c r="B225" s="35"/>
      <c r="C225" s="35" t="s">
        <v>278</v>
      </c>
      <c r="D225" s="209"/>
      <c r="E225" s="209"/>
      <c r="F225" s="209"/>
      <c r="G225" s="209"/>
      <c r="H225" s="209"/>
      <c r="I225" s="209"/>
      <c r="J225" s="209"/>
      <c r="K225" s="209"/>
      <c r="L225" s="209"/>
      <c r="M225" s="209"/>
    </row>
    <row r="226" spans="1:13" s="211" customFormat="1" x14ac:dyDescent="0.35">
      <c r="A226" s="213"/>
      <c r="B226" s="35"/>
      <c r="C226" s="35" t="s">
        <v>279</v>
      </c>
      <c r="D226" s="209"/>
      <c r="E226" s="209"/>
      <c r="F226" s="209"/>
      <c r="G226" s="209"/>
      <c r="H226" s="209"/>
      <c r="I226" s="209"/>
      <c r="J226" s="209"/>
      <c r="K226" s="209"/>
      <c r="L226" s="209"/>
      <c r="M226" s="209"/>
    </row>
    <row r="227" spans="1:13" s="211" customFormat="1" x14ac:dyDescent="0.35">
      <c r="A227" s="213"/>
      <c r="B227" s="35" t="s">
        <v>280</v>
      </c>
      <c r="C227" s="35" t="s">
        <v>274</v>
      </c>
      <c r="D227" s="209"/>
      <c r="E227" s="209"/>
      <c r="F227" s="209"/>
      <c r="G227" s="209"/>
      <c r="H227" s="209"/>
      <c r="I227" s="209"/>
      <c r="J227" s="209"/>
      <c r="K227" s="209"/>
      <c r="L227" s="209"/>
      <c r="M227" s="209"/>
    </row>
    <row r="228" spans="1:13" s="211" customFormat="1" x14ac:dyDescent="0.35">
      <c r="A228" s="213"/>
      <c r="B228" s="35"/>
      <c r="C228" s="35" t="s">
        <v>276</v>
      </c>
      <c r="D228" s="209"/>
      <c r="E228" s="209"/>
      <c r="F228" s="209"/>
      <c r="G228" s="209"/>
      <c r="H228" s="209"/>
      <c r="I228" s="209"/>
      <c r="J228" s="209"/>
      <c r="K228" s="209"/>
      <c r="L228" s="209"/>
      <c r="M228" s="209"/>
    </row>
    <row r="229" spans="1:13" s="211" customFormat="1" x14ac:dyDescent="0.35">
      <c r="A229" s="213"/>
      <c r="B229" s="35"/>
      <c r="C229" s="35" t="s">
        <v>272</v>
      </c>
      <c r="D229" s="209"/>
      <c r="E229" s="209"/>
      <c r="F229" s="209"/>
      <c r="G229" s="209"/>
      <c r="H229" s="209"/>
      <c r="I229" s="209"/>
      <c r="J229" s="209"/>
      <c r="K229" s="209"/>
      <c r="L229" s="209"/>
      <c r="M229" s="209"/>
    </row>
    <row r="230" spans="1:13" s="211" customFormat="1" x14ac:dyDescent="0.35">
      <c r="A230" s="213"/>
      <c r="B230" s="35"/>
      <c r="C230" s="35" t="s">
        <v>277</v>
      </c>
      <c r="D230" s="209"/>
      <c r="E230" s="209"/>
      <c r="F230" s="209"/>
      <c r="G230" s="209"/>
      <c r="H230" s="209"/>
      <c r="I230" s="209"/>
      <c r="J230" s="209"/>
      <c r="K230" s="209"/>
      <c r="L230" s="209"/>
      <c r="M230" s="209"/>
    </row>
    <row r="231" spans="1:13" s="211" customFormat="1" x14ac:dyDescent="0.35">
      <c r="A231" s="213"/>
      <c r="B231" s="35"/>
      <c r="C231" s="35" t="s">
        <v>273</v>
      </c>
      <c r="D231" s="209"/>
      <c r="E231" s="209"/>
      <c r="F231" s="209"/>
      <c r="G231" s="209"/>
      <c r="H231" s="209"/>
      <c r="I231" s="209"/>
      <c r="J231" s="209"/>
      <c r="K231" s="209"/>
      <c r="L231" s="209"/>
      <c r="M231" s="209"/>
    </row>
    <row r="232" spans="1:13" s="211" customFormat="1" x14ac:dyDescent="0.35">
      <c r="A232" s="213"/>
      <c r="B232" s="35"/>
      <c r="C232" s="35" t="s">
        <v>278</v>
      </c>
      <c r="D232" s="209"/>
      <c r="E232" s="209"/>
      <c r="F232" s="209"/>
      <c r="G232" s="209"/>
      <c r="H232" s="209"/>
      <c r="I232" s="209"/>
      <c r="J232" s="209"/>
      <c r="K232" s="209"/>
      <c r="L232" s="209"/>
      <c r="M232" s="209"/>
    </row>
    <row r="233" spans="1:13" s="211" customFormat="1" x14ac:dyDescent="0.35">
      <c r="A233" s="228"/>
      <c r="B233" s="229"/>
      <c r="C233" s="229" t="s">
        <v>279</v>
      </c>
      <c r="D233" s="209"/>
      <c r="E233" s="209"/>
      <c r="F233" s="209"/>
      <c r="G233" s="209"/>
      <c r="H233" s="209"/>
      <c r="I233" s="209"/>
      <c r="J233" s="209"/>
      <c r="K233" s="209"/>
      <c r="L233" s="209"/>
      <c r="M233" s="209"/>
    </row>
    <row r="234" spans="1:13" s="211" customFormat="1" ht="31" x14ac:dyDescent="0.35">
      <c r="A234" s="228"/>
      <c r="B234" s="229" t="s">
        <v>281</v>
      </c>
      <c r="C234" s="35" t="s">
        <v>282</v>
      </c>
      <c r="D234" s="209"/>
      <c r="E234" s="209"/>
      <c r="F234" s="209"/>
      <c r="G234" s="209"/>
      <c r="H234" s="209"/>
      <c r="I234" s="209"/>
      <c r="J234" s="209"/>
      <c r="K234" s="209"/>
      <c r="L234" s="209"/>
      <c r="M234" s="209"/>
    </row>
    <row r="235" spans="1:13" s="211" customFormat="1" x14ac:dyDescent="0.35">
      <c r="A235" s="228"/>
      <c r="B235" s="229"/>
      <c r="C235" s="35" t="s">
        <v>274</v>
      </c>
      <c r="D235" s="209"/>
      <c r="E235" s="209"/>
      <c r="F235" s="209"/>
      <c r="G235" s="209"/>
      <c r="H235" s="209"/>
      <c r="I235" s="209"/>
      <c r="J235" s="209"/>
      <c r="K235" s="209"/>
      <c r="L235" s="209"/>
      <c r="M235" s="209"/>
    </row>
    <row r="236" spans="1:13" s="211" customFormat="1" x14ac:dyDescent="0.35">
      <c r="A236" s="228"/>
      <c r="B236" s="229"/>
      <c r="C236" s="35" t="s">
        <v>276</v>
      </c>
      <c r="D236" s="209"/>
      <c r="E236" s="209"/>
      <c r="F236" s="209"/>
      <c r="G236" s="209"/>
      <c r="H236" s="209"/>
      <c r="I236" s="209"/>
      <c r="J236" s="209"/>
      <c r="K236" s="209"/>
      <c r="L236" s="209"/>
      <c r="M236" s="209"/>
    </row>
    <row r="237" spans="1:13" s="211" customFormat="1" x14ac:dyDescent="0.35">
      <c r="A237" s="228"/>
      <c r="B237" s="229"/>
      <c r="C237" s="35" t="s">
        <v>272</v>
      </c>
      <c r="D237" s="209"/>
      <c r="E237" s="209"/>
      <c r="F237" s="209"/>
      <c r="G237" s="209"/>
      <c r="H237" s="209"/>
      <c r="I237" s="209"/>
      <c r="J237" s="209"/>
      <c r="K237" s="209"/>
      <c r="L237" s="209"/>
      <c r="M237" s="209"/>
    </row>
    <row r="238" spans="1:13" s="211" customFormat="1" x14ac:dyDescent="0.35">
      <c r="A238" s="228"/>
      <c r="B238" s="229"/>
      <c r="C238" s="35" t="s">
        <v>277</v>
      </c>
      <c r="D238" s="209"/>
      <c r="E238" s="209"/>
      <c r="F238" s="209"/>
      <c r="G238" s="209"/>
      <c r="H238" s="209"/>
      <c r="I238" s="209"/>
      <c r="J238" s="209"/>
      <c r="K238" s="209"/>
      <c r="L238" s="209"/>
      <c r="M238" s="209"/>
    </row>
    <row r="239" spans="1:13" s="211" customFormat="1" x14ac:dyDescent="0.35">
      <c r="A239" s="228"/>
      <c r="B239" s="229"/>
      <c r="C239" s="229" t="s">
        <v>273</v>
      </c>
      <c r="D239" s="209"/>
      <c r="E239" s="209"/>
      <c r="F239" s="209"/>
      <c r="G239" s="209"/>
      <c r="H239" s="209"/>
      <c r="I239" s="209"/>
      <c r="J239" s="209"/>
      <c r="K239" s="209"/>
      <c r="L239" s="209"/>
      <c r="M239" s="209"/>
    </row>
    <row r="240" spans="1:13" s="211" customFormat="1" ht="16" thickBot="1" x14ac:dyDescent="0.4">
      <c r="A240" s="231"/>
      <c r="B240" s="232"/>
      <c r="C240" s="232" t="s">
        <v>279</v>
      </c>
      <c r="D240" s="209"/>
      <c r="E240" s="209"/>
      <c r="F240" s="209"/>
      <c r="G240" s="209"/>
      <c r="H240" s="209"/>
      <c r="I240" s="209"/>
      <c r="J240" s="209"/>
      <c r="K240" s="209"/>
      <c r="L240" s="209"/>
      <c r="M240" s="209"/>
    </row>
    <row r="241" spans="1:13" s="211" customFormat="1" ht="16" thickTop="1" x14ac:dyDescent="0.35">
      <c r="A241" s="226" t="s">
        <v>283</v>
      </c>
      <c r="B241" s="227" t="s">
        <v>284</v>
      </c>
      <c r="C241" s="216" t="s">
        <v>285</v>
      </c>
      <c r="D241" s="209"/>
      <c r="E241" s="209"/>
      <c r="F241" s="209"/>
      <c r="G241" s="209"/>
      <c r="H241" s="209"/>
      <c r="I241" s="209"/>
      <c r="J241" s="209"/>
      <c r="K241" s="209"/>
      <c r="L241" s="209"/>
      <c r="M241" s="209"/>
    </row>
    <row r="242" spans="1:13" s="211" customFormat="1" x14ac:dyDescent="0.35">
      <c r="A242" s="213"/>
      <c r="B242" s="35"/>
      <c r="C242" s="94" t="s">
        <v>286</v>
      </c>
      <c r="D242" s="209"/>
      <c r="E242" s="209"/>
      <c r="F242" s="209"/>
      <c r="G242" s="209"/>
      <c r="H242" s="209"/>
      <c r="I242" s="209"/>
      <c r="J242" s="209"/>
      <c r="K242" s="209"/>
      <c r="L242" s="209"/>
      <c r="M242" s="209"/>
    </row>
    <row r="243" spans="1:13" s="211" customFormat="1" x14ac:dyDescent="0.35">
      <c r="A243" s="213"/>
      <c r="B243" s="35"/>
      <c r="C243" s="94" t="s">
        <v>287</v>
      </c>
      <c r="D243" s="209"/>
      <c r="E243" s="209"/>
      <c r="F243" s="209"/>
      <c r="G243" s="209"/>
      <c r="H243" s="209"/>
      <c r="I243" s="209"/>
      <c r="J243" s="209"/>
      <c r="K243" s="209"/>
      <c r="L243" s="209"/>
      <c r="M243" s="209"/>
    </row>
    <row r="244" spans="1:13" s="211" customFormat="1" x14ac:dyDescent="0.35">
      <c r="A244" s="213"/>
      <c r="B244" s="35"/>
      <c r="C244" s="94" t="s">
        <v>288</v>
      </c>
      <c r="D244" s="209"/>
      <c r="E244" s="209"/>
      <c r="F244" s="209"/>
      <c r="G244" s="209"/>
      <c r="H244" s="209"/>
      <c r="I244" s="209"/>
      <c r="J244" s="209"/>
      <c r="K244" s="209"/>
      <c r="L244" s="209"/>
      <c r="M244" s="209"/>
    </row>
    <row r="245" spans="1:13" s="211" customFormat="1" x14ac:dyDescent="0.35">
      <c r="A245" s="213"/>
      <c r="B245" s="35"/>
      <c r="C245" s="94" t="s">
        <v>289</v>
      </c>
      <c r="D245" s="209"/>
      <c r="E245" s="209"/>
      <c r="F245" s="209"/>
      <c r="G245" s="209"/>
      <c r="H245" s="209"/>
      <c r="I245" s="209"/>
      <c r="J245" s="209"/>
      <c r="K245" s="209"/>
      <c r="L245" s="209"/>
      <c r="M245" s="209"/>
    </row>
    <row r="246" spans="1:13" s="211" customFormat="1" x14ac:dyDescent="0.35">
      <c r="A246" s="213"/>
      <c r="B246" s="35"/>
      <c r="C246" s="94" t="s">
        <v>290</v>
      </c>
      <c r="D246" s="209"/>
      <c r="E246" s="209"/>
      <c r="F246" s="209"/>
      <c r="G246" s="209"/>
      <c r="H246" s="209"/>
      <c r="I246" s="209"/>
      <c r="J246" s="209"/>
      <c r="K246" s="209"/>
      <c r="L246" s="209"/>
      <c r="M246" s="209"/>
    </row>
    <row r="247" spans="1:13" s="211" customFormat="1" x14ac:dyDescent="0.35">
      <c r="A247" s="213"/>
      <c r="B247" s="35"/>
      <c r="C247" s="94" t="s">
        <v>291</v>
      </c>
      <c r="D247" s="209"/>
      <c r="E247" s="209"/>
      <c r="F247" s="209"/>
      <c r="G247" s="209"/>
      <c r="H247" s="209"/>
      <c r="I247" s="209"/>
      <c r="J247" s="209"/>
      <c r="K247" s="209"/>
      <c r="L247" s="209"/>
      <c r="M247" s="209"/>
    </row>
    <row r="248" spans="1:13" s="211" customFormat="1" x14ac:dyDescent="0.35">
      <c r="A248" s="213"/>
      <c r="B248" s="35"/>
      <c r="C248" s="94" t="s">
        <v>259</v>
      </c>
      <c r="D248" s="209"/>
      <c r="E248" s="209"/>
      <c r="F248" s="209"/>
      <c r="G248" s="209"/>
      <c r="H248" s="209"/>
      <c r="I248" s="209"/>
      <c r="J248" s="209"/>
      <c r="K248" s="209"/>
      <c r="L248" s="209"/>
      <c r="M248" s="209"/>
    </row>
    <row r="249" spans="1:13" s="211" customFormat="1" x14ac:dyDescent="0.35">
      <c r="A249" s="213"/>
      <c r="B249" s="35"/>
      <c r="C249" s="94" t="s">
        <v>292</v>
      </c>
      <c r="D249" s="209"/>
      <c r="E249" s="209"/>
      <c r="F249" s="209"/>
      <c r="G249" s="209"/>
      <c r="H249" s="209"/>
      <c r="I249" s="209"/>
      <c r="J249" s="209"/>
      <c r="K249" s="209"/>
      <c r="L249" s="209"/>
      <c r="M249" s="209"/>
    </row>
    <row r="250" spans="1:13" s="211" customFormat="1" x14ac:dyDescent="0.35">
      <c r="A250" s="213"/>
      <c r="B250" s="35"/>
      <c r="C250" s="94" t="s">
        <v>293</v>
      </c>
      <c r="D250" s="209"/>
      <c r="E250" s="209"/>
      <c r="F250" s="209"/>
      <c r="G250" s="209"/>
      <c r="H250" s="209"/>
      <c r="I250" s="209"/>
      <c r="J250" s="209"/>
      <c r="K250" s="209"/>
      <c r="L250" s="209"/>
      <c r="M250" s="209"/>
    </row>
    <row r="251" spans="1:13" s="211" customFormat="1" x14ac:dyDescent="0.35">
      <c r="A251" s="213"/>
      <c r="B251" s="35"/>
      <c r="C251" s="94" t="s">
        <v>294</v>
      </c>
      <c r="D251" s="209"/>
      <c r="E251" s="209"/>
      <c r="F251" s="209"/>
      <c r="G251" s="209"/>
      <c r="H251" s="209"/>
      <c r="I251" s="209"/>
      <c r="J251" s="209"/>
      <c r="K251" s="209"/>
      <c r="L251" s="209"/>
      <c r="M251" s="209"/>
    </row>
    <row r="252" spans="1:13" s="211" customFormat="1" x14ac:dyDescent="0.35">
      <c r="A252" s="213"/>
      <c r="B252" s="35"/>
      <c r="C252" s="94" t="s">
        <v>295</v>
      </c>
      <c r="D252" s="209"/>
      <c r="E252" s="209"/>
      <c r="F252" s="209"/>
      <c r="G252" s="209"/>
      <c r="H252" s="209"/>
      <c r="I252" s="209"/>
      <c r="J252" s="209"/>
      <c r="K252" s="209"/>
      <c r="L252" s="209"/>
      <c r="M252" s="209"/>
    </row>
    <row r="253" spans="1:13" s="211" customFormat="1" x14ac:dyDescent="0.35">
      <c r="A253" s="213"/>
      <c r="B253" s="35" t="s">
        <v>296</v>
      </c>
      <c r="C253" s="94" t="s">
        <v>297</v>
      </c>
      <c r="D253" s="209"/>
      <c r="E253" s="209"/>
      <c r="F253" s="209"/>
      <c r="G253" s="209"/>
      <c r="H253" s="209"/>
      <c r="I253" s="209"/>
      <c r="J253" s="209"/>
      <c r="K253" s="209"/>
      <c r="L253" s="209"/>
      <c r="M253" s="209"/>
    </row>
    <row r="254" spans="1:13" s="211" customFormat="1" x14ac:dyDescent="0.35">
      <c r="A254" s="213"/>
      <c r="B254" s="35"/>
      <c r="C254" s="94" t="s">
        <v>298</v>
      </c>
      <c r="D254" s="209"/>
      <c r="E254" s="209"/>
      <c r="F254" s="209"/>
      <c r="G254" s="209"/>
      <c r="H254" s="209"/>
      <c r="I254" s="209"/>
      <c r="J254" s="209"/>
      <c r="K254" s="209"/>
      <c r="L254" s="209"/>
      <c r="M254" s="209"/>
    </row>
    <row r="255" spans="1:13" s="211" customFormat="1" x14ac:dyDescent="0.35">
      <c r="A255" s="213"/>
      <c r="B255" s="35"/>
      <c r="C255" s="94" t="s">
        <v>299</v>
      </c>
      <c r="D255" s="209"/>
      <c r="E255" s="209"/>
      <c r="F255" s="209"/>
      <c r="G255" s="209"/>
      <c r="H255" s="209"/>
      <c r="I255" s="209"/>
      <c r="J255" s="209"/>
      <c r="K255" s="209"/>
      <c r="L255" s="209"/>
      <c r="M255" s="209"/>
    </row>
    <row r="256" spans="1:13" s="211" customFormat="1" x14ac:dyDescent="0.35">
      <c r="A256" s="213"/>
      <c r="B256" s="35"/>
      <c r="C256" s="94" t="s">
        <v>300</v>
      </c>
      <c r="D256" s="209"/>
      <c r="E256" s="209"/>
      <c r="F256" s="209"/>
      <c r="G256" s="209"/>
      <c r="H256" s="209"/>
      <c r="I256" s="209"/>
      <c r="J256" s="209"/>
      <c r="K256" s="209"/>
      <c r="L256" s="209"/>
      <c r="M256" s="209"/>
    </row>
    <row r="257" spans="1:13" s="211" customFormat="1" x14ac:dyDescent="0.35">
      <c r="A257" s="213"/>
      <c r="B257" s="35" t="s">
        <v>671</v>
      </c>
      <c r="C257" s="94" t="s">
        <v>673</v>
      </c>
      <c r="D257" s="209"/>
      <c r="E257" s="209"/>
      <c r="F257" s="209"/>
      <c r="G257" s="209"/>
      <c r="H257" s="209"/>
      <c r="I257" s="209"/>
      <c r="J257" s="209"/>
      <c r="K257" s="209"/>
      <c r="L257" s="209"/>
      <c r="M257" s="209"/>
    </row>
    <row r="258" spans="1:13" s="211" customFormat="1" x14ac:dyDescent="0.35">
      <c r="A258" s="213"/>
      <c r="B258" s="35" t="s">
        <v>672</v>
      </c>
      <c r="C258" s="94" t="s">
        <v>673</v>
      </c>
      <c r="D258" s="209"/>
      <c r="E258" s="209"/>
      <c r="F258" s="209"/>
      <c r="G258" s="209"/>
      <c r="H258" s="209"/>
      <c r="I258" s="209"/>
      <c r="J258" s="209"/>
      <c r="K258" s="209"/>
      <c r="L258" s="209"/>
      <c r="M258" s="209"/>
    </row>
    <row r="259" spans="1:13" s="211" customFormat="1" x14ac:dyDescent="0.35">
      <c r="A259" s="213"/>
      <c r="B259" s="35" t="s">
        <v>301</v>
      </c>
      <c r="C259" s="94" t="s">
        <v>302</v>
      </c>
      <c r="D259" s="209"/>
      <c r="E259" s="209"/>
      <c r="F259" s="209"/>
      <c r="G259" s="209"/>
      <c r="H259" s="209"/>
      <c r="I259" s="209"/>
      <c r="J259" s="209"/>
      <c r="K259" s="209"/>
      <c r="L259" s="209"/>
      <c r="M259" s="209"/>
    </row>
    <row r="260" spans="1:13" s="211" customFormat="1" x14ac:dyDescent="0.35">
      <c r="A260" s="213"/>
      <c r="B260" s="35"/>
      <c r="C260" s="94" t="s">
        <v>229</v>
      </c>
      <c r="D260" s="209"/>
      <c r="E260" s="209"/>
      <c r="F260" s="209"/>
      <c r="G260" s="209"/>
      <c r="H260" s="209"/>
      <c r="I260" s="209"/>
      <c r="J260" s="209"/>
      <c r="K260" s="209"/>
      <c r="L260" s="209"/>
      <c r="M260" s="209"/>
    </row>
    <row r="261" spans="1:13" s="211" customFormat="1" x14ac:dyDescent="0.35">
      <c r="A261" s="213"/>
      <c r="B261" s="35"/>
      <c r="C261" s="94" t="s">
        <v>303</v>
      </c>
      <c r="D261" s="209"/>
      <c r="E261" s="209"/>
      <c r="F261" s="209"/>
      <c r="G261" s="209"/>
      <c r="H261" s="209"/>
      <c r="I261" s="209"/>
      <c r="J261" s="209"/>
      <c r="K261" s="209"/>
      <c r="L261" s="209"/>
      <c r="M261" s="209"/>
    </row>
    <row r="262" spans="1:13" s="211" customFormat="1" x14ac:dyDescent="0.35">
      <c r="A262" s="213"/>
      <c r="B262" s="35"/>
      <c r="C262" s="94" t="s">
        <v>304</v>
      </c>
      <c r="D262" s="209"/>
      <c r="E262" s="209"/>
      <c r="F262" s="209"/>
      <c r="G262" s="209"/>
      <c r="H262" s="209"/>
      <c r="I262" s="209"/>
      <c r="J262" s="209"/>
      <c r="K262" s="209"/>
      <c r="L262" s="209"/>
      <c r="M262" s="209"/>
    </row>
    <row r="263" spans="1:13" s="211" customFormat="1" ht="46.5" x14ac:dyDescent="0.35">
      <c r="A263" s="213"/>
      <c r="B263" s="35"/>
      <c r="C263" s="94" t="s">
        <v>305</v>
      </c>
      <c r="D263" s="209"/>
      <c r="E263" s="209"/>
      <c r="F263" s="209"/>
      <c r="G263" s="209"/>
      <c r="H263" s="209"/>
      <c r="I263" s="209"/>
      <c r="J263" s="209"/>
      <c r="K263" s="209"/>
      <c r="L263" s="209"/>
      <c r="M263" s="209"/>
    </row>
    <row r="264" spans="1:13" s="211" customFormat="1" x14ac:dyDescent="0.35">
      <c r="A264" s="213"/>
      <c r="B264" s="35" t="s">
        <v>306</v>
      </c>
      <c r="C264" s="94" t="s">
        <v>558</v>
      </c>
      <c r="D264" s="209"/>
      <c r="E264" s="209"/>
      <c r="F264" s="209"/>
      <c r="G264" s="209"/>
      <c r="H264" s="209"/>
      <c r="I264" s="209"/>
      <c r="J264" s="209"/>
      <c r="K264" s="209"/>
      <c r="L264" s="209"/>
      <c r="M264" s="209"/>
    </row>
    <row r="265" spans="1:13" s="211" customFormat="1" x14ac:dyDescent="0.35">
      <c r="A265" s="213"/>
      <c r="B265" s="35"/>
      <c r="C265" s="94" t="s">
        <v>307</v>
      </c>
      <c r="D265" s="209"/>
      <c r="E265" s="209"/>
      <c r="F265" s="209"/>
      <c r="G265" s="209"/>
      <c r="H265" s="209"/>
      <c r="I265" s="209"/>
      <c r="J265" s="209"/>
      <c r="K265" s="209"/>
      <c r="L265" s="209"/>
      <c r="M265" s="209"/>
    </row>
    <row r="266" spans="1:13" s="211" customFormat="1" x14ac:dyDescent="0.35">
      <c r="A266" s="213"/>
      <c r="B266" s="35"/>
      <c r="C266" s="94" t="s">
        <v>308</v>
      </c>
      <c r="D266" s="209"/>
      <c r="E266" s="209"/>
      <c r="F266" s="209"/>
      <c r="G266" s="209"/>
      <c r="H266" s="209"/>
      <c r="I266" s="209"/>
      <c r="J266" s="209"/>
      <c r="K266" s="209"/>
      <c r="L266" s="209"/>
      <c r="M266" s="209"/>
    </row>
    <row r="267" spans="1:13" s="211" customFormat="1" x14ac:dyDescent="0.35">
      <c r="A267" s="213"/>
      <c r="B267" s="35"/>
      <c r="C267" s="94" t="s">
        <v>309</v>
      </c>
      <c r="D267" s="209"/>
      <c r="E267" s="209"/>
      <c r="F267" s="209"/>
      <c r="G267" s="209"/>
      <c r="H267" s="209"/>
      <c r="I267" s="209"/>
      <c r="J267" s="209"/>
      <c r="K267" s="209"/>
      <c r="L267" s="209"/>
      <c r="M267" s="209"/>
    </row>
    <row r="268" spans="1:13" s="211" customFormat="1" x14ac:dyDescent="0.35">
      <c r="A268" s="213"/>
      <c r="B268" s="35"/>
      <c r="C268" s="94" t="s">
        <v>310</v>
      </c>
      <c r="D268" s="209"/>
      <c r="E268" s="209"/>
      <c r="F268" s="209"/>
      <c r="G268" s="209"/>
      <c r="H268" s="209"/>
      <c r="I268" s="209"/>
      <c r="J268" s="209"/>
      <c r="K268" s="209"/>
      <c r="L268" s="209"/>
      <c r="M268" s="209"/>
    </row>
    <row r="269" spans="1:13" s="211" customFormat="1" x14ac:dyDescent="0.35">
      <c r="A269" s="213"/>
      <c r="B269" s="35"/>
      <c r="C269" s="94" t="s">
        <v>311</v>
      </c>
      <c r="D269" s="209"/>
      <c r="E269" s="209"/>
      <c r="F269" s="209"/>
      <c r="G269" s="209"/>
      <c r="H269" s="209"/>
      <c r="I269" s="209"/>
      <c r="J269" s="209"/>
      <c r="K269" s="209"/>
      <c r="L269" s="209"/>
      <c r="M269" s="209"/>
    </row>
    <row r="270" spans="1:13" s="211" customFormat="1" x14ac:dyDescent="0.35">
      <c r="A270" s="213"/>
      <c r="B270" s="35"/>
      <c r="C270" s="94" t="s">
        <v>312</v>
      </c>
      <c r="D270" s="209"/>
      <c r="E270" s="209"/>
      <c r="F270" s="209"/>
      <c r="G270" s="209"/>
      <c r="H270" s="209"/>
      <c r="I270" s="209"/>
      <c r="J270" s="209"/>
      <c r="K270" s="209"/>
      <c r="L270" s="209"/>
      <c r="M270" s="209"/>
    </row>
    <row r="271" spans="1:13" s="211" customFormat="1" x14ac:dyDescent="0.35">
      <c r="A271" s="213"/>
      <c r="B271" s="35"/>
      <c r="C271" s="94" t="s">
        <v>559</v>
      </c>
      <c r="D271" s="209"/>
      <c r="E271" s="209"/>
      <c r="F271" s="209"/>
      <c r="G271" s="209"/>
      <c r="H271" s="209"/>
      <c r="I271" s="209"/>
      <c r="J271" s="209"/>
      <c r="K271" s="209"/>
      <c r="L271" s="209"/>
      <c r="M271" s="209"/>
    </row>
    <row r="272" spans="1:13" s="211" customFormat="1" x14ac:dyDescent="0.35">
      <c r="A272" s="213"/>
      <c r="B272" s="35"/>
      <c r="C272" s="94" t="s">
        <v>560</v>
      </c>
      <c r="D272" s="209"/>
      <c r="E272" s="209"/>
      <c r="F272" s="209"/>
      <c r="G272" s="209"/>
      <c r="H272" s="209"/>
      <c r="I272" s="209"/>
      <c r="J272" s="209"/>
      <c r="K272" s="209"/>
      <c r="L272" s="209"/>
      <c r="M272" s="209"/>
    </row>
    <row r="273" spans="1:13" s="211" customFormat="1" x14ac:dyDescent="0.35">
      <c r="A273" s="213"/>
      <c r="B273" s="35"/>
      <c r="C273" s="94" t="s">
        <v>313</v>
      </c>
      <c r="D273" s="209"/>
      <c r="E273" s="209"/>
      <c r="F273" s="209"/>
      <c r="G273" s="209"/>
      <c r="H273" s="209"/>
      <c r="I273" s="209"/>
      <c r="J273" s="209"/>
      <c r="K273" s="209"/>
      <c r="L273" s="209"/>
      <c r="M273" s="209"/>
    </row>
    <row r="274" spans="1:13" s="211" customFormat="1" x14ac:dyDescent="0.35">
      <c r="A274" s="213"/>
      <c r="B274" s="35"/>
      <c r="C274" s="94" t="s">
        <v>314</v>
      </c>
      <c r="D274" s="209"/>
      <c r="E274" s="209"/>
      <c r="F274" s="209"/>
      <c r="G274" s="209"/>
      <c r="H274" s="209"/>
      <c r="I274" s="209"/>
      <c r="J274" s="209"/>
      <c r="K274" s="209"/>
      <c r="L274" s="209"/>
      <c r="M274" s="209"/>
    </row>
    <row r="275" spans="1:13" s="211" customFormat="1" x14ac:dyDescent="0.35">
      <c r="A275" s="213"/>
      <c r="B275" s="35" t="s">
        <v>315</v>
      </c>
      <c r="C275" s="94" t="s">
        <v>316</v>
      </c>
      <c r="D275" s="209"/>
      <c r="E275" s="209"/>
      <c r="F275" s="209"/>
      <c r="G275" s="209"/>
      <c r="H275" s="209"/>
      <c r="I275" s="209"/>
      <c r="J275" s="209"/>
      <c r="K275" s="209"/>
      <c r="L275" s="209"/>
      <c r="M275" s="209"/>
    </row>
    <row r="276" spans="1:13" s="211" customFormat="1" x14ac:dyDescent="0.35">
      <c r="A276" s="213"/>
      <c r="B276" s="35"/>
      <c r="C276" s="94" t="s">
        <v>317</v>
      </c>
      <c r="D276" s="209"/>
      <c r="E276" s="209"/>
      <c r="F276" s="209"/>
      <c r="G276" s="209"/>
      <c r="H276" s="209"/>
      <c r="I276" s="209"/>
      <c r="J276" s="209"/>
      <c r="K276" s="209"/>
      <c r="L276" s="209"/>
      <c r="M276" s="209"/>
    </row>
    <row r="277" spans="1:13" s="211" customFormat="1" x14ac:dyDescent="0.35">
      <c r="A277" s="213"/>
      <c r="B277" s="35" t="s">
        <v>318</v>
      </c>
      <c r="C277" s="94" t="s">
        <v>319</v>
      </c>
      <c r="D277" s="209"/>
      <c r="E277" s="209"/>
      <c r="F277" s="209"/>
      <c r="G277" s="209"/>
      <c r="H277" s="209"/>
      <c r="I277" s="209"/>
      <c r="J277" s="209"/>
      <c r="K277" s="209"/>
      <c r="L277" s="209"/>
      <c r="M277" s="209"/>
    </row>
    <row r="278" spans="1:13" s="211" customFormat="1" x14ac:dyDescent="0.35">
      <c r="A278" s="228"/>
      <c r="B278" s="229"/>
      <c r="C278" s="230" t="s">
        <v>320</v>
      </c>
      <c r="D278" s="209"/>
      <c r="E278" s="209"/>
      <c r="F278" s="209"/>
      <c r="G278" s="209"/>
      <c r="H278" s="209"/>
      <c r="I278" s="209"/>
      <c r="J278" s="209"/>
      <c r="K278" s="209"/>
      <c r="L278" s="209"/>
      <c r="M278" s="209"/>
    </row>
    <row r="279" spans="1:13" s="211" customFormat="1" x14ac:dyDescent="0.35">
      <c r="A279" s="228"/>
      <c r="B279" s="229"/>
      <c r="C279" s="230" t="s">
        <v>321</v>
      </c>
      <c r="D279" s="209"/>
      <c r="E279" s="209"/>
      <c r="F279" s="209"/>
      <c r="G279" s="209"/>
      <c r="H279" s="209"/>
      <c r="I279" s="209"/>
      <c r="J279" s="209"/>
      <c r="K279" s="209"/>
      <c r="L279" s="209"/>
      <c r="M279" s="209"/>
    </row>
    <row r="280" spans="1:13" s="211" customFormat="1" ht="16" thickBot="1" x14ac:dyDescent="0.4">
      <c r="A280" s="231"/>
      <c r="B280" s="232" t="s">
        <v>375</v>
      </c>
      <c r="C280" s="232" t="s">
        <v>375</v>
      </c>
      <c r="D280" s="209"/>
      <c r="E280" s="209"/>
      <c r="F280" s="209"/>
      <c r="G280" s="209"/>
      <c r="H280" s="209"/>
      <c r="I280" s="209"/>
      <c r="J280" s="209"/>
      <c r="K280" s="209"/>
      <c r="L280" s="209"/>
      <c r="M280" s="209"/>
    </row>
    <row r="281" spans="1:13" s="211" customFormat="1" ht="31.5" thickTop="1" x14ac:dyDescent="0.35">
      <c r="A281" s="226" t="s">
        <v>322</v>
      </c>
      <c r="B281" s="227" t="s">
        <v>323</v>
      </c>
      <c r="C281" s="216" t="s">
        <v>324</v>
      </c>
      <c r="D281" s="209"/>
      <c r="E281" s="209"/>
      <c r="F281" s="209"/>
      <c r="G281" s="209"/>
      <c r="H281" s="209"/>
      <c r="I281" s="209"/>
      <c r="J281" s="209"/>
      <c r="K281" s="209"/>
      <c r="L281" s="209"/>
      <c r="M281" s="209"/>
    </row>
    <row r="282" spans="1:13" s="211" customFormat="1" x14ac:dyDescent="0.35">
      <c r="A282" s="213"/>
      <c r="B282" s="35" t="s">
        <v>325</v>
      </c>
      <c r="C282" s="94" t="s">
        <v>326</v>
      </c>
      <c r="D282" s="209"/>
      <c r="E282" s="209"/>
      <c r="F282" s="209"/>
      <c r="G282" s="209"/>
      <c r="H282" s="209"/>
      <c r="I282" s="209"/>
      <c r="J282" s="209"/>
      <c r="K282" s="209"/>
      <c r="L282" s="209"/>
      <c r="M282" s="209"/>
    </row>
    <row r="283" spans="1:13" s="211" customFormat="1" ht="31" x14ac:dyDescent="0.35">
      <c r="A283" s="213"/>
      <c r="B283" s="35" t="s">
        <v>327</v>
      </c>
      <c r="C283" s="94" t="s">
        <v>328</v>
      </c>
      <c r="D283" s="209"/>
      <c r="E283" s="209"/>
      <c r="F283" s="209"/>
      <c r="G283" s="209"/>
      <c r="H283" s="209"/>
      <c r="I283" s="209"/>
      <c r="J283" s="209"/>
      <c r="K283" s="209"/>
      <c r="L283" s="209"/>
      <c r="M283" s="209"/>
    </row>
    <row r="284" spans="1:13" s="211" customFormat="1" x14ac:dyDescent="0.35">
      <c r="A284" s="213"/>
      <c r="B284" s="35" t="s">
        <v>329</v>
      </c>
      <c r="C284" s="94" t="s">
        <v>330</v>
      </c>
      <c r="D284" s="209"/>
      <c r="E284" s="209"/>
      <c r="F284" s="209"/>
      <c r="G284" s="209"/>
      <c r="H284" s="209"/>
      <c r="I284" s="209"/>
      <c r="J284" s="209"/>
      <c r="K284" s="209"/>
      <c r="L284" s="209"/>
      <c r="M284" s="209"/>
    </row>
    <row r="285" spans="1:13" s="211" customFormat="1" x14ac:dyDescent="0.35">
      <c r="A285" s="213"/>
      <c r="B285" s="35"/>
      <c r="C285" s="94" t="s">
        <v>331</v>
      </c>
      <c r="D285" s="209"/>
      <c r="E285" s="209"/>
      <c r="F285" s="209"/>
      <c r="G285" s="209"/>
      <c r="H285" s="209"/>
      <c r="I285" s="209"/>
      <c r="J285" s="209"/>
      <c r="K285" s="209"/>
      <c r="L285" s="209"/>
      <c r="M285" s="209"/>
    </row>
    <row r="286" spans="1:13" s="211" customFormat="1" x14ac:dyDescent="0.35">
      <c r="A286" s="213"/>
      <c r="B286" s="35"/>
      <c r="C286" s="94" t="s">
        <v>332</v>
      </c>
      <c r="D286" s="209"/>
      <c r="E286" s="209"/>
      <c r="F286" s="209"/>
      <c r="G286" s="209"/>
      <c r="H286" s="209"/>
      <c r="I286" s="209"/>
      <c r="J286" s="209"/>
      <c r="K286" s="209"/>
      <c r="L286" s="209"/>
      <c r="M286" s="209"/>
    </row>
    <row r="287" spans="1:13" s="211" customFormat="1" x14ac:dyDescent="0.35">
      <c r="A287" s="213"/>
      <c r="B287" s="35" t="s">
        <v>333</v>
      </c>
      <c r="C287" s="94" t="s">
        <v>334</v>
      </c>
      <c r="D287" s="209"/>
      <c r="E287" s="209"/>
      <c r="F287" s="209"/>
      <c r="G287" s="209"/>
      <c r="H287" s="209"/>
      <c r="I287" s="209"/>
      <c r="J287" s="209"/>
      <c r="K287" s="209"/>
      <c r="L287" s="209"/>
      <c r="M287" s="209"/>
    </row>
    <row r="288" spans="1:13" s="211" customFormat="1" x14ac:dyDescent="0.35">
      <c r="A288" s="213"/>
      <c r="B288" s="35"/>
      <c r="C288" s="94" t="s">
        <v>335</v>
      </c>
      <c r="D288" s="209"/>
      <c r="E288" s="209"/>
      <c r="F288" s="209"/>
      <c r="G288" s="209"/>
      <c r="H288" s="209"/>
      <c r="I288" s="209"/>
      <c r="J288" s="209"/>
      <c r="K288" s="209"/>
      <c r="L288" s="209"/>
      <c r="M288" s="209"/>
    </row>
    <row r="289" spans="1:13" s="211" customFormat="1" x14ac:dyDescent="0.35">
      <c r="A289" s="213"/>
      <c r="B289" s="35"/>
      <c r="C289" s="94" t="s">
        <v>336</v>
      </c>
      <c r="D289" s="209"/>
      <c r="E289" s="209"/>
      <c r="F289" s="209"/>
      <c r="G289" s="209"/>
      <c r="H289" s="209"/>
      <c r="I289" s="209"/>
      <c r="J289" s="209"/>
      <c r="K289" s="209"/>
      <c r="L289" s="209"/>
      <c r="M289" s="209"/>
    </row>
    <row r="290" spans="1:13" s="211" customFormat="1" x14ac:dyDescent="0.35">
      <c r="A290" s="213"/>
      <c r="B290" s="35" t="s">
        <v>337</v>
      </c>
      <c r="C290" s="94" t="s">
        <v>338</v>
      </c>
      <c r="D290" s="209"/>
      <c r="E290" s="209"/>
      <c r="F290" s="209"/>
      <c r="G290" s="209"/>
      <c r="H290" s="209"/>
      <c r="I290" s="209"/>
      <c r="J290" s="209"/>
      <c r="K290" s="209"/>
      <c r="L290" s="209"/>
      <c r="M290" s="209"/>
    </row>
    <row r="291" spans="1:13" s="211" customFormat="1" x14ac:dyDescent="0.35">
      <c r="A291" s="228"/>
      <c r="B291" s="229"/>
      <c r="C291" s="230" t="s">
        <v>339</v>
      </c>
      <c r="D291" s="209"/>
      <c r="E291" s="209"/>
      <c r="F291" s="209"/>
      <c r="G291" s="209"/>
      <c r="H291" s="209"/>
      <c r="I291" s="209"/>
      <c r="J291" s="209"/>
      <c r="K291" s="209"/>
      <c r="L291" s="209"/>
      <c r="M291" s="209"/>
    </row>
    <row r="292" spans="1:13" s="211" customFormat="1" ht="16" thickBot="1" x14ac:dyDescent="0.4">
      <c r="A292" s="231"/>
      <c r="B292" s="232"/>
      <c r="C292" s="233" t="s">
        <v>340</v>
      </c>
      <c r="D292" s="209"/>
      <c r="E292" s="209"/>
      <c r="F292" s="209"/>
      <c r="G292" s="209"/>
      <c r="H292" s="209"/>
      <c r="I292" s="209"/>
      <c r="J292" s="209"/>
      <c r="K292" s="209"/>
      <c r="L292" s="209"/>
      <c r="M292" s="209"/>
    </row>
    <row r="293" spans="1:13" s="211" customFormat="1" ht="31.5" thickTop="1" x14ac:dyDescent="0.35">
      <c r="A293" s="226" t="s">
        <v>341</v>
      </c>
      <c r="B293" s="227" t="s">
        <v>342</v>
      </c>
      <c r="C293" s="216" t="s">
        <v>343</v>
      </c>
      <c r="D293" s="209"/>
      <c r="E293" s="209"/>
      <c r="F293" s="209"/>
      <c r="G293" s="209"/>
      <c r="H293" s="209"/>
      <c r="I293" s="209"/>
      <c r="J293" s="209"/>
      <c r="K293" s="209"/>
      <c r="L293" s="209"/>
      <c r="M293" s="209"/>
    </row>
    <row r="294" spans="1:13" s="211" customFormat="1" x14ac:dyDescent="0.35">
      <c r="A294" s="213"/>
      <c r="B294" s="35"/>
      <c r="C294" s="94" t="s">
        <v>344</v>
      </c>
      <c r="D294" s="209"/>
      <c r="E294" s="209"/>
      <c r="F294" s="209"/>
      <c r="G294" s="209"/>
      <c r="H294" s="209"/>
      <c r="I294" s="209"/>
      <c r="J294" s="209"/>
      <c r="K294" s="209"/>
      <c r="L294" s="209"/>
      <c r="M294" s="209"/>
    </row>
    <row r="295" spans="1:13" s="211" customFormat="1" x14ac:dyDescent="0.35">
      <c r="A295" s="213"/>
      <c r="B295" s="35"/>
      <c r="C295" s="94" t="s">
        <v>345</v>
      </c>
      <c r="D295" s="209"/>
      <c r="E295" s="209"/>
      <c r="F295" s="209"/>
      <c r="G295" s="209"/>
      <c r="H295" s="209"/>
      <c r="I295" s="209"/>
      <c r="J295" s="209"/>
      <c r="K295" s="209"/>
      <c r="L295" s="209"/>
      <c r="M295" s="209"/>
    </row>
    <row r="296" spans="1:13" s="211" customFormat="1" x14ac:dyDescent="0.35">
      <c r="A296" s="213"/>
      <c r="B296" s="35"/>
      <c r="C296" s="94" t="s">
        <v>346</v>
      </c>
      <c r="D296" s="209"/>
      <c r="E296" s="209"/>
      <c r="F296" s="209"/>
      <c r="G296" s="209"/>
      <c r="H296" s="209"/>
      <c r="I296" s="209"/>
      <c r="J296" s="209"/>
      <c r="K296" s="209"/>
      <c r="L296" s="209"/>
      <c r="M296" s="209"/>
    </row>
    <row r="297" spans="1:13" s="211" customFormat="1" x14ac:dyDescent="0.35">
      <c r="A297" s="213"/>
      <c r="B297" s="35"/>
      <c r="C297" s="94" t="s">
        <v>347</v>
      </c>
      <c r="D297" s="209"/>
      <c r="E297" s="209"/>
      <c r="F297" s="209"/>
      <c r="G297" s="209"/>
      <c r="H297" s="209"/>
      <c r="I297" s="209"/>
      <c r="J297" s="209"/>
      <c r="K297" s="209"/>
      <c r="L297" s="209"/>
      <c r="M297" s="209"/>
    </row>
    <row r="298" spans="1:13" s="211" customFormat="1" x14ac:dyDescent="0.35">
      <c r="A298" s="213"/>
      <c r="B298" s="35"/>
      <c r="C298" s="94" t="s">
        <v>348</v>
      </c>
      <c r="D298" s="209"/>
      <c r="E298" s="209"/>
      <c r="F298" s="209"/>
      <c r="G298" s="209"/>
      <c r="H298" s="209"/>
      <c r="I298" s="209"/>
      <c r="J298" s="209"/>
      <c r="K298" s="209"/>
      <c r="L298" s="209"/>
      <c r="M298" s="209"/>
    </row>
    <row r="299" spans="1:13" s="211" customFormat="1" x14ac:dyDescent="0.35">
      <c r="A299" s="213"/>
      <c r="B299" s="35"/>
      <c r="C299" s="94" t="s">
        <v>349</v>
      </c>
      <c r="D299" s="209"/>
      <c r="E299" s="209"/>
      <c r="F299" s="209"/>
      <c r="G299" s="209"/>
      <c r="H299" s="209"/>
      <c r="I299" s="209"/>
      <c r="J299" s="209"/>
      <c r="K299" s="209"/>
      <c r="L299" s="209"/>
      <c r="M299" s="209"/>
    </row>
    <row r="300" spans="1:13" s="211" customFormat="1" x14ac:dyDescent="0.35">
      <c r="A300" s="213"/>
      <c r="B300" s="35"/>
      <c r="C300" s="94" t="s">
        <v>350</v>
      </c>
      <c r="D300" s="209"/>
      <c r="E300" s="209"/>
      <c r="F300" s="209"/>
      <c r="G300" s="209"/>
      <c r="H300" s="209"/>
      <c r="I300" s="209"/>
      <c r="J300" s="209"/>
      <c r="K300" s="209"/>
      <c r="L300" s="209"/>
      <c r="M300" s="209"/>
    </row>
    <row r="301" spans="1:13" s="211" customFormat="1" x14ac:dyDescent="0.35">
      <c r="A301" s="213"/>
      <c r="B301" s="35"/>
      <c r="C301" s="94" t="s">
        <v>351</v>
      </c>
      <c r="D301" s="209"/>
      <c r="E301" s="209"/>
      <c r="F301" s="209"/>
      <c r="G301" s="209"/>
      <c r="H301" s="209"/>
      <c r="I301" s="209"/>
      <c r="J301" s="209"/>
      <c r="K301" s="209"/>
      <c r="L301" s="209"/>
      <c r="M301" s="209"/>
    </row>
    <row r="302" spans="1:13" s="211" customFormat="1" x14ac:dyDescent="0.35">
      <c r="A302" s="213"/>
      <c r="B302" s="35"/>
      <c r="C302" s="94" t="s">
        <v>352</v>
      </c>
      <c r="D302" s="209"/>
      <c r="E302" s="209"/>
      <c r="F302" s="209"/>
      <c r="G302" s="209"/>
      <c r="H302" s="209"/>
      <c r="I302" s="209"/>
      <c r="J302" s="209"/>
      <c r="K302" s="209"/>
      <c r="L302" s="209"/>
      <c r="M302" s="209"/>
    </row>
    <row r="303" spans="1:13" s="211" customFormat="1" x14ac:dyDescent="0.35">
      <c r="A303" s="228"/>
      <c r="B303" s="229"/>
      <c r="C303" s="230" t="s">
        <v>353</v>
      </c>
      <c r="D303" s="209"/>
      <c r="E303" s="209"/>
      <c r="F303" s="209"/>
      <c r="G303" s="209"/>
      <c r="H303" s="209"/>
      <c r="I303" s="209"/>
      <c r="J303" s="209"/>
      <c r="K303" s="209"/>
      <c r="L303" s="209"/>
      <c r="M303" s="209"/>
    </row>
    <row r="304" spans="1:13" x14ac:dyDescent="0.35">
      <c r="A304" s="228"/>
      <c r="B304" s="229"/>
      <c r="C304" s="230" t="s">
        <v>354</v>
      </c>
    </row>
    <row r="305" spans="1:3" ht="16" thickBot="1" x14ac:dyDescent="0.4">
      <c r="A305" s="231"/>
      <c r="B305" s="232"/>
      <c r="C305" s="233" t="s">
        <v>355</v>
      </c>
    </row>
    <row r="306" spans="1:3" ht="16" thickTop="1" x14ac:dyDescent="0.35">
      <c r="A306" s="226" t="s">
        <v>356</v>
      </c>
      <c r="B306" s="227" t="s">
        <v>356</v>
      </c>
      <c r="C306" s="227" t="s">
        <v>357</v>
      </c>
    </row>
    <row r="307" spans="1:3" x14ac:dyDescent="0.35">
      <c r="A307" s="226"/>
      <c r="B307" s="227"/>
      <c r="C307" s="227" t="s">
        <v>358</v>
      </c>
    </row>
    <row r="308" spans="1:3" x14ac:dyDescent="0.35">
      <c r="A308" s="213"/>
      <c r="B308" s="35"/>
      <c r="C308" s="35" t="s">
        <v>359</v>
      </c>
    </row>
    <row r="309" spans="1:3" x14ac:dyDescent="0.35">
      <c r="A309" s="213"/>
      <c r="B309" s="35"/>
      <c r="C309" s="35" t="s">
        <v>360</v>
      </c>
    </row>
    <row r="310" spans="1:3" x14ac:dyDescent="0.35">
      <c r="A310" s="213"/>
      <c r="B310" s="35"/>
      <c r="C310" s="35" t="s">
        <v>361</v>
      </c>
    </row>
    <row r="311" spans="1:3" x14ac:dyDescent="0.35">
      <c r="A311" s="213"/>
      <c r="B311" s="35"/>
      <c r="C311" s="35" t="s">
        <v>362</v>
      </c>
    </row>
  </sheetData>
  <pageMargins left="0.70866141732283516" right="0.70866141732283516" top="0.74803149606299213" bottom="0.74803149606299213" header="0.31496062992126012" footer="0.31496062992126012"/>
  <pageSetup scale="80" fitToWidth="0"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dimension ref="B1:H126"/>
  <sheetViews>
    <sheetView workbookViewId="0"/>
  </sheetViews>
  <sheetFormatPr defaultRowHeight="14.5" x14ac:dyDescent="0.35"/>
  <cols>
    <col min="1" max="1" width="8.7265625" customWidth="1"/>
    <col min="2" max="2" width="26.7265625" bestFit="1" customWidth="1"/>
    <col min="3" max="3" width="24" customWidth="1"/>
    <col min="4" max="4" width="24.1796875" customWidth="1"/>
    <col min="5" max="5" width="33.453125" customWidth="1"/>
    <col min="6" max="6" width="8.7265625" customWidth="1"/>
  </cols>
  <sheetData>
    <row r="1" spans="2:3" ht="15" thickBot="1" x14ac:dyDescent="0.4">
      <c r="B1" s="147" t="s">
        <v>452</v>
      </c>
    </row>
    <row r="3" spans="2:3" x14ac:dyDescent="0.35">
      <c r="B3" s="148" t="s">
        <v>363</v>
      </c>
      <c r="C3" s="149"/>
    </row>
    <row r="4" spans="2:3" x14ac:dyDescent="0.35">
      <c r="B4" t="s">
        <v>453</v>
      </c>
      <c r="C4" s="149"/>
    </row>
    <row r="5" spans="2:3" x14ac:dyDescent="0.35">
      <c r="B5" t="s">
        <v>454</v>
      </c>
      <c r="C5" s="149"/>
    </row>
    <row r="6" spans="2:3" x14ac:dyDescent="0.35">
      <c r="B6" t="s">
        <v>455</v>
      </c>
      <c r="C6" s="149"/>
    </row>
    <row r="7" spans="2:3" x14ac:dyDescent="0.35">
      <c r="B7" t="s">
        <v>456</v>
      </c>
      <c r="C7" s="149"/>
    </row>
    <row r="8" spans="2:3" x14ac:dyDescent="0.35">
      <c r="B8" t="s">
        <v>457</v>
      </c>
      <c r="C8" s="149"/>
    </row>
    <row r="9" spans="2:3" x14ac:dyDescent="0.35">
      <c r="B9" t="s">
        <v>458</v>
      </c>
      <c r="C9" s="149"/>
    </row>
    <row r="10" spans="2:3" x14ac:dyDescent="0.35">
      <c r="B10" t="s">
        <v>459</v>
      </c>
      <c r="C10" s="149"/>
    </row>
    <row r="11" spans="2:3" x14ac:dyDescent="0.35">
      <c r="B11" t="s">
        <v>460</v>
      </c>
      <c r="C11" s="149"/>
    </row>
    <row r="12" spans="2:3" x14ac:dyDescent="0.35">
      <c r="B12" t="s">
        <v>461</v>
      </c>
      <c r="C12" s="149"/>
    </row>
    <row r="13" spans="2:3" x14ac:dyDescent="0.35">
      <c r="B13" t="s">
        <v>462</v>
      </c>
      <c r="C13" s="149"/>
    </row>
    <row r="14" spans="2:3" x14ac:dyDescent="0.35">
      <c r="B14" t="s">
        <v>463</v>
      </c>
      <c r="C14" s="149"/>
    </row>
    <row r="15" spans="2:3" x14ac:dyDescent="0.35">
      <c r="B15" t="s">
        <v>464</v>
      </c>
      <c r="C15" s="149"/>
    </row>
    <row r="16" spans="2:3" x14ac:dyDescent="0.35">
      <c r="B16" t="s">
        <v>465</v>
      </c>
      <c r="C16" s="149"/>
    </row>
    <row r="17" spans="2:3" x14ac:dyDescent="0.35">
      <c r="B17" t="s">
        <v>466</v>
      </c>
      <c r="C17" s="149"/>
    </row>
    <row r="18" spans="2:3" x14ac:dyDescent="0.35">
      <c r="B18" t="s">
        <v>467</v>
      </c>
      <c r="C18" s="149"/>
    </row>
    <row r="19" spans="2:3" x14ac:dyDescent="0.35">
      <c r="B19" t="s">
        <v>468</v>
      </c>
      <c r="C19" s="149"/>
    </row>
    <row r="20" spans="2:3" x14ac:dyDescent="0.35">
      <c r="B20" t="s">
        <v>469</v>
      </c>
      <c r="C20" s="149"/>
    </row>
    <row r="21" spans="2:3" x14ac:dyDescent="0.35">
      <c r="B21" t="s">
        <v>470</v>
      </c>
      <c r="C21" s="149"/>
    </row>
    <row r="22" spans="2:3" x14ac:dyDescent="0.35">
      <c r="B22" t="s">
        <v>471</v>
      </c>
      <c r="C22" s="149"/>
    </row>
    <row r="23" spans="2:3" x14ac:dyDescent="0.35">
      <c r="B23" t="s">
        <v>472</v>
      </c>
      <c r="C23" s="149"/>
    </row>
    <row r="24" spans="2:3" x14ac:dyDescent="0.35">
      <c r="B24" t="s">
        <v>473</v>
      </c>
      <c r="C24" s="149"/>
    </row>
    <row r="25" spans="2:3" x14ac:dyDescent="0.35">
      <c r="B25" t="s">
        <v>474</v>
      </c>
      <c r="C25" s="149"/>
    </row>
    <row r="26" spans="2:3" x14ac:dyDescent="0.35">
      <c r="B26" t="s">
        <v>475</v>
      </c>
      <c r="C26" s="149"/>
    </row>
    <row r="27" spans="2:3" x14ac:dyDescent="0.35">
      <c r="B27" t="s">
        <v>476</v>
      </c>
      <c r="C27" s="149"/>
    </row>
    <row r="31" spans="2:3" ht="15" thickBot="1" x14ac:dyDescent="0.4">
      <c r="B31" s="147" t="s">
        <v>477</v>
      </c>
    </row>
    <row r="33" spans="2:8" x14ac:dyDescent="0.35">
      <c r="B33" s="150">
        <v>336</v>
      </c>
      <c r="C33" s="151" t="s">
        <v>369</v>
      </c>
      <c r="D33" s="152" t="s">
        <v>44</v>
      </c>
      <c r="E33" s="153" t="s">
        <v>60</v>
      </c>
      <c r="F33">
        <f t="shared" ref="F33:F64" si="0">B33</f>
        <v>336</v>
      </c>
    </row>
    <row r="34" spans="2:8" x14ac:dyDescent="0.35">
      <c r="B34" s="150">
        <v>337</v>
      </c>
      <c r="C34" s="151" t="s">
        <v>369</v>
      </c>
      <c r="D34" s="152" t="s">
        <v>44</v>
      </c>
      <c r="E34" s="153" t="s">
        <v>53</v>
      </c>
      <c r="F34">
        <f t="shared" si="0"/>
        <v>337</v>
      </c>
    </row>
    <row r="35" spans="2:8" x14ac:dyDescent="0.35">
      <c r="B35" s="150">
        <v>338</v>
      </c>
      <c r="C35" s="151" t="s">
        <v>369</v>
      </c>
      <c r="D35" s="152" t="s">
        <v>44</v>
      </c>
      <c r="E35" s="153" t="s">
        <v>67</v>
      </c>
      <c r="F35">
        <f t="shared" si="0"/>
        <v>338</v>
      </c>
    </row>
    <row r="36" spans="2:8" x14ac:dyDescent="0.35">
      <c r="B36" s="150">
        <v>339</v>
      </c>
      <c r="C36" s="151" t="s">
        <v>369</v>
      </c>
      <c r="D36" s="152" t="s">
        <v>44</v>
      </c>
      <c r="E36" s="153" t="s">
        <v>55</v>
      </c>
      <c r="F36">
        <f t="shared" si="0"/>
        <v>339</v>
      </c>
    </row>
    <row r="37" spans="2:8" ht="26" x14ac:dyDescent="0.35">
      <c r="B37" s="150">
        <v>340</v>
      </c>
      <c r="C37" s="151" t="s">
        <v>369</v>
      </c>
      <c r="D37" s="152" t="s">
        <v>44</v>
      </c>
      <c r="E37" s="153" t="s">
        <v>56</v>
      </c>
      <c r="F37">
        <f t="shared" si="0"/>
        <v>340</v>
      </c>
    </row>
    <row r="38" spans="2:8" x14ac:dyDescent="0.35">
      <c r="B38" s="150">
        <v>341</v>
      </c>
      <c r="C38" s="151" t="s">
        <v>369</v>
      </c>
      <c r="D38" s="152" t="s">
        <v>44</v>
      </c>
      <c r="E38" s="153" t="s">
        <v>478</v>
      </c>
      <c r="F38">
        <f t="shared" si="0"/>
        <v>341</v>
      </c>
    </row>
    <row r="39" spans="2:8" ht="26" x14ac:dyDescent="0.35">
      <c r="B39" s="150">
        <v>342</v>
      </c>
      <c r="C39" s="151" t="s">
        <v>369</v>
      </c>
      <c r="D39" s="152" t="s">
        <v>44</v>
      </c>
      <c r="E39" s="153" t="s">
        <v>63</v>
      </c>
      <c r="F39">
        <f t="shared" si="0"/>
        <v>342</v>
      </c>
    </row>
    <row r="40" spans="2:8" ht="26" x14ac:dyDescent="0.35">
      <c r="B40" s="150">
        <v>343</v>
      </c>
      <c r="C40" s="151" t="s">
        <v>369</v>
      </c>
      <c r="D40" s="152" t="s">
        <v>44</v>
      </c>
      <c r="E40" s="153" t="s">
        <v>64</v>
      </c>
      <c r="F40">
        <f t="shared" si="0"/>
        <v>343</v>
      </c>
    </row>
    <row r="41" spans="2:8" ht="26" x14ac:dyDescent="0.35">
      <c r="B41" s="150">
        <v>344</v>
      </c>
      <c r="C41" s="151" t="s">
        <v>369</v>
      </c>
      <c r="D41" s="152" t="s">
        <v>44</v>
      </c>
      <c r="E41" s="153" t="s">
        <v>479</v>
      </c>
      <c r="F41">
        <f t="shared" si="0"/>
        <v>344</v>
      </c>
      <c r="H41" s="154"/>
    </row>
    <row r="42" spans="2:8" x14ac:dyDescent="0.35">
      <c r="B42" s="150">
        <v>345</v>
      </c>
      <c r="C42" s="151" t="s">
        <v>369</v>
      </c>
      <c r="D42" s="152" t="s">
        <v>44</v>
      </c>
      <c r="E42" s="153" t="s">
        <v>57</v>
      </c>
      <c r="F42">
        <f t="shared" si="0"/>
        <v>345</v>
      </c>
    </row>
    <row r="43" spans="2:8" x14ac:dyDescent="0.35">
      <c r="B43" s="150">
        <v>346</v>
      </c>
      <c r="C43" s="151" t="s">
        <v>369</v>
      </c>
      <c r="D43" s="155" t="s">
        <v>69</v>
      </c>
      <c r="E43" s="153" t="s">
        <v>70</v>
      </c>
      <c r="F43">
        <f t="shared" si="0"/>
        <v>346</v>
      </c>
    </row>
    <row r="44" spans="2:8" x14ac:dyDescent="0.35">
      <c r="B44" s="150">
        <v>347</v>
      </c>
      <c r="C44" s="151" t="s">
        <v>369</v>
      </c>
      <c r="D44" s="155" t="s">
        <v>69</v>
      </c>
      <c r="E44" s="153" t="s">
        <v>76</v>
      </c>
      <c r="F44">
        <f t="shared" si="0"/>
        <v>347</v>
      </c>
    </row>
    <row r="45" spans="2:8" x14ac:dyDescent="0.35">
      <c r="B45" s="150">
        <v>348</v>
      </c>
      <c r="C45" s="151" t="s">
        <v>369</v>
      </c>
      <c r="D45" s="155" t="s">
        <v>69</v>
      </c>
      <c r="E45" s="153" t="s">
        <v>91</v>
      </c>
      <c r="F45">
        <f t="shared" si="0"/>
        <v>348</v>
      </c>
    </row>
    <row r="46" spans="2:8" x14ac:dyDescent="0.35">
      <c r="B46" s="150">
        <v>349</v>
      </c>
      <c r="C46" s="151" t="s">
        <v>369</v>
      </c>
      <c r="D46" s="155" t="s">
        <v>96</v>
      </c>
      <c r="E46" s="153" t="s">
        <v>97</v>
      </c>
      <c r="F46">
        <f t="shared" si="0"/>
        <v>349</v>
      </c>
    </row>
    <row r="47" spans="2:8" x14ac:dyDescent="0.35">
      <c r="B47" s="150">
        <v>350</v>
      </c>
      <c r="C47" s="151" t="s">
        <v>369</v>
      </c>
      <c r="D47" s="155" t="s">
        <v>96</v>
      </c>
      <c r="E47" s="153" t="s">
        <v>101</v>
      </c>
      <c r="F47">
        <f t="shared" si="0"/>
        <v>350</v>
      </c>
    </row>
    <row r="48" spans="2:8" ht="26" x14ac:dyDescent="0.35">
      <c r="B48" s="150">
        <v>351</v>
      </c>
      <c r="C48" s="151" t="s">
        <v>369</v>
      </c>
      <c r="D48" s="155" t="s">
        <v>96</v>
      </c>
      <c r="E48" s="153" t="s">
        <v>103</v>
      </c>
      <c r="F48">
        <f t="shared" si="0"/>
        <v>351</v>
      </c>
    </row>
    <row r="49" spans="2:6" x14ac:dyDescent="0.35">
      <c r="B49" s="150">
        <v>352</v>
      </c>
      <c r="C49" s="151" t="s">
        <v>369</v>
      </c>
      <c r="D49" s="155" t="s">
        <v>96</v>
      </c>
      <c r="E49" s="153" t="s">
        <v>110</v>
      </c>
      <c r="F49">
        <f t="shared" si="0"/>
        <v>352</v>
      </c>
    </row>
    <row r="50" spans="2:6" x14ac:dyDescent="0.35">
      <c r="B50" s="150">
        <v>353</v>
      </c>
      <c r="C50" s="151" t="s">
        <v>369</v>
      </c>
      <c r="D50" s="155" t="s">
        <v>96</v>
      </c>
      <c r="E50" s="153" t="s">
        <v>111</v>
      </c>
      <c r="F50">
        <f t="shared" si="0"/>
        <v>353</v>
      </c>
    </row>
    <row r="51" spans="2:6" x14ac:dyDescent="0.35">
      <c r="B51" s="150">
        <v>354</v>
      </c>
      <c r="C51" s="151" t="s">
        <v>369</v>
      </c>
      <c r="D51" s="155" t="s">
        <v>96</v>
      </c>
      <c r="E51" s="153" t="s">
        <v>112</v>
      </c>
      <c r="F51">
        <f t="shared" si="0"/>
        <v>354</v>
      </c>
    </row>
    <row r="52" spans="2:6" x14ac:dyDescent="0.35">
      <c r="B52" s="150">
        <v>355</v>
      </c>
      <c r="C52" s="151" t="s">
        <v>369</v>
      </c>
      <c r="D52" s="155" t="s">
        <v>96</v>
      </c>
      <c r="E52" s="153" t="s">
        <v>113</v>
      </c>
      <c r="F52">
        <f t="shared" si="0"/>
        <v>355</v>
      </c>
    </row>
    <row r="53" spans="2:6" x14ac:dyDescent="0.35">
      <c r="B53" s="150">
        <v>356</v>
      </c>
      <c r="C53" s="151" t="s">
        <v>369</v>
      </c>
      <c r="D53" s="153" t="s">
        <v>114</v>
      </c>
      <c r="E53" s="153" t="s">
        <v>371</v>
      </c>
      <c r="F53">
        <f t="shared" si="0"/>
        <v>356</v>
      </c>
    </row>
    <row r="54" spans="2:6" x14ac:dyDescent="0.35">
      <c r="B54" s="150">
        <v>357</v>
      </c>
      <c r="C54" s="151" t="s">
        <v>369</v>
      </c>
      <c r="D54" s="153" t="s">
        <v>114</v>
      </c>
      <c r="E54" s="153" t="s">
        <v>117</v>
      </c>
      <c r="F54">
        <f t="shared" si="0"/>
        <v>357</v>
      </c>
    </row>
    <row r="55" spans="2:6" x14ac:dyDescent="0.35">
      <c r="B55" s="150">
        <v>358</v>
      </c>
      <c r="C55" s="151" t="s">
        <v>369</v>
      </c>
      <c r="D55" s="153" t="s">
        <v>114</v>
      </c>
      <c r="E55" s="153" t="s">
        <v>118</v>
      </c>
      <c r="F55">
        <f t="shared" si="0"/>
        <v>358</v>
      </c>
    </row>
    <row r="56" spans="2:6" x14ac:dyDescent="0.35">
      <c r="B56" s="150">
        <v>359</v>
      </c>
      <c r="C56" s="151" t="s">
        <v>369</v>
      </c>
      <c r="D56" s="153" t="s">
        <v>114</v>
      </c>
      <c r="E56" s="153" t="s">
        <v>120</v>
      </c>
      <c r="F56">
        <f t="shared" si="0"/>
        <v>359</v>
      </c>
    </row>
    <row r="57" spans="2:6" x14ac:dyDescent="0.35">
      <c r="B57" s="150">
        <v>360</v>
      </c>
      <c r="C57" s="151" t="s">
        <v>369</v>
      </c>
      <c r="D57" s="153" t="s">
        <v>114</v>
      </c>
      <c r="E57" s="153" t="s">
        <v>121</v>
      </c>
      <c r="F57">
        <f t="shared" si="0"/>
        <v>360</v>
      </c>
    </row>
    <row r="58" spans="2:6" x14ac:dyDescent="0.35">
      <c r="B58" s="150">
        <v>361</v>
      </c>
      <c r="C58" s="151" t="s">
        <v>369</v>
      </c>
      <c r="D58" s="153" t="s">
        <v>114</v>
      </c>
      <c r="E58" s="153" t="s">
        <v>123</v>
      </c>
      <c r="F58">
        <f t="shared" si="0"/>
        <v>361</v>
      </c>
    </row>
    <row r="59" spans="2:6" x14ac:dyDescent="0.35">
      <c r="B59" s="150">
        <v>362</v>
      </c>
      <c r="C59" s="151" t="s">
        <v>369</v>
      </c>
      <c r="D59" s="155" t="s">
        <v>125</v>
      </c>
      <c r="E59" s="153" t="s">
        <v>125</v>
      </c>
      <c r="F59">
        <f t="shared" si="0"/>
        <v>362</v>
      </c>
    </row>
    <row r="60" spans="2:6" ht="26" x14ac:dyDescent="0.35">
      <c r="B60" s="150">
        <v>363</v>
      </c>
      <c r="C60" s="151" t="s">
        <v>369</v>
      </c>
      <c r="D60" s="152" t="s">
        <v>133</v>
      </c>
      <c r="E60" s="153" t="s">
        <v>134</v>
      </c>
      <c r="F60">
        <f t="shared" si="0"/>
        <v>363</v>
      </c>
    </row>
    <row r="61" spans="2:6" x14ac:dyDescent="0.35">
      <c r="B61" s="150">
        <v>364</v>
      </c>
      <c r="C61" s="151" t="s">
        <v>369</v>
      </c>
      <c r="D61" s="152" t="s">
        <v>133</v>
      </c>
      <c r="E61" s="153" t="s">
        <v>480</v>
      </c>
      <c r="F61">
        <f t="shared" si="0"/>
        <v>364</v>
      </c>
    </row>
    <row r="62" spans="2:6" x14ac:dyDescent="0.35">
      <c r="B62" s="150">
        <v>365</v>
      </c>
      <c r="C62" s="151" t="s">
        <v>369</v>
      </c>
      <c r="D62" s="152" t="s">
        <v>133</v>
      </c>
      <c r="E62" s="152" t="s">
        <v>136</v>
      </c>
      <c r="F62">
        <f t="shared" si="0"/>
        <v>365</v>
      </c>
    </row>
    <row r="63" spans="2:6" x14ac:dyDescent="0.35">
      <c r="B63" s="150">
        <v>366</v>
      </c>
      <c r="C63" s="151" t="s">
        <v>369</v>
      </c>
      <c r="D63" s="152" t="s">
        <v>133</v>
      </c>
      <c r="E63" s="153" t="s">
        <v>171</v>
      </c>
      <c r="F63">
        <f t="shared" si="0"/>
        <v>366</v>
      </c>
    </row>
    <row r="64" spans="2:6" x14ac:dyDescent="0.35">
      <c r="B64" s="150">
        <v>367</v>
      </c>
      <c r="C64" s="151" t="s">
        <v>369</v>
      </c>
      <c r="D64" s="153" t="s">
        <v>179</v>
      </c>
      <c r="E64" s="153" t="s">
        <v>179</v>
      </c>
      <c r="F64">
        <f t="shared" si="0"/>
        <v>367</v>
      </c>
    </row>
    <row r="65" spans="2:6" ht="26" x14ac:dyDescent="0.35">
      <c r="B65" s="150">
        <v>368</v>
      </c>
      <c r="C65" s="151" t="s">
        <v>369</v>
      </c>
      <c r="D65" s="152" t="s">
        <v>181</v>
      </c>
      <c r="E65" s="153" t="s">
        <v>182</v>
      </c>
      <c r="F65">
        <f t="shared" ref="F65:F96" si="1">B65</f>
        <v>368</v>
      </c>
    </row>
    <row r="66" spans="2:6" ht="26" x14ac:dyDescent="0.35">
      <c r="B66" s="150">
        <v>369</v>
      </c>
      <c r="C66" s="151" t="s">
        <v>369</v>
      </c>
      <c r="D66" s="152" t="s">
        <v>181</v>
      </c>
      <c r="E66" s="153" t="s">
        <v>191</v>
      </c>
      <c r="F66">
        <f t="shared" si="1"/>
        <v>369</v>
      </c>
    </row>
    <row r="67" spans="2:6" ht="26" x14ac:dyDescent="0.35">
      <c r="B67" s="150">
        <v>370</v>
      </c>
      <c r="C67" s="151" t="s">
        <v>369</v>
      </c>
      <c r="D67" s="152" t="s">
        <v>181</v>
      </c>
      <c r="E67" s="153" t="s">
        <v>193</v>
      </c>
      <c r="F67">
        <f t="shared" si="1"/>
        <v>370</v>
      </c>
    </row>
    <row r="68" spans="2:6" x14ac:dyDescent="0.35">
      <c r="B68" s="150">
        <v>371</v>
      </c>
      <c r="C68" s="151" t="s">
        <v>369</v>
      </c>
      <c r="D68" s="152" t="s">
        <v>372</v>
      </c>
      <c r="E68" s="153" t="s">
        <v>202</v>
      </c>
      <c r="F68">
        <f t="shared" si="1"/>
        <v>371</v>
      </c>
    </row>
    <row r="69" spans="2:6" x14ac:dyDescent="0.35">
      <c r="B69" s="150">
        <v>372</v>
      </c>
      <c r="C69" s="151" t="s">
        <v>369</v>
      </c>
      <c r="D69" s="152" t="s">
        <v>372</v>
      </c>
      <c r="E69" s="153" t="s">
        <v>205</v>
      </c>
      <c r="F69">
        <f t="shared" si="1"/>
        <v>372</v>
      </c>
    </row>
    <row r="70" spans="2:6" ht="26" x14ac:dyDescent="0.35">
      <c r="B70" s="150">
        <v>373</v>
      </c>
      <c r="C70" s="151" t="s">
        <v>369</v>
      </c>
      <c r="D70" s="152" t="s">
        <v>372</v>
      </c>
      <c r="E70" s="153" t="s">
        <v>211</v>
      </c>
      <c r="F70">
        <f t="shared" si="1"/>
        <v>373</v>
      </c>
    </row>
    <row r="71" spans="2:6" x14ac:dyDescent="0.35">
      <c r="B71" s="150">
        <v>374</v>
      </c>
      <c r="C71" s="151" t="s">
        <v>369</v>
      </c>
      <c r="D71" s="152" t="s">
        <v>372</v>
      </c>
      <c r="E71" s="153" t="s">
        <v>216</v>
      </c>
      <c r="F71">
        <f t="shared" si="1"/>
        <v>374</v>
      </c>
    </row>
    <row r="72" spans="2:6" x14ac:dyDescent="0.35">
      <c r="B72" s="150">
        <v>375</v>
      </c>
      <c r="C72" s="151" t="s">
        <v>369</v>
      </c>
      <c r="D72" s="152" t="s">
        <v>372</v>
      </c>
      <c r="E72" s="153" t="s">
        <v>220</v>
      </c>
      <c r="F72">
        <f t="shared" si="1"/>
        <v>375</v>
      </c>
    </row>
    <row r="73" spans="2:6" x14ac:dyDescent="0.35">
      <c r="B73" s="150">
        <v>376</v>
      </c>
      <c r="C73" s="151" t="s">
        <v>369</v>
      </c>
      <c r="D73" s="152" t="s">
        <v>372</v>
      </c>
      <c r="E73" s="153" t="s">
        <v>226</v>
      </c>
      <c r="F73">
        <f t="shared" si="1"/>
        <v>376</v>
      </c>
    </row>
    <row r="74" spans="2:6" x14ac:dyDescent="0.35">
      <c r="B74" s="150">
        <v>377</v>
      </c>
      <c r="C74" s="151" t="s">
        <v>369</v>
      </c>
      <c r="D74" s="152" t="s">
        <v>372</v>
      </c>
      <c r="E74" s="153" t="s">
        <v>230</v>
      </c>
      <c r="F74">
        <f t="shared" si="1"/>
        <v>377</v>
      </c>
    </row>
    <row r="75" spans="2:6" x14ac:dyDescent="0.35">
      <c r="B75" s="150">
        <v>378</v>
      </c>
      <c r="C75" s="151" t="s">
        <v>369</v>
      </c>
      <c r="D75" s="152" t="s">
        <v>372</v>
      </c>
      <c r="E75" s="153" t="s">
        <v>239</v>
      </c>
      <c r="F75">
        <f t="shared" si="1"/>
        <v>378</v>
      </c>
    </row>
    <row r="76" spans="2:6" ht="26" x14ac:dyDescent="0.35">
      <c r="B76" s="150">
        <v>379</v>
      </c>
      <c r="C76" s="151" t="s">
        <v>369</v>
      </c>
      <c r="D76" s="152" t="s">
        <v>249</v>
      </c>
      <c r="E76" s="153" t="s">
        <v>250</v>
      </c>
      <c r="F76">
        <f t="shared" si="1"/>
        <v>379</v>
      </c>
    </row>
    <row r="77" spans="2:6" x14ac:dyDescent="0.35">
      <c r="B77" s="150">
        <v>380</v>
      </c>
      <c r="C77" s="151" t="s">
        <v>369</v>
      </c>
      <c r="D77" s="152" t="s">
        <v>249</v>
      </c>
      <c r="E77" s="153" t="s">
        <v>262</v>
      </c>
      <c r="F77">
        <f t="shared" si="1"/>
        <v>380</v>
      </c>
    </row>
    <row r="78" spans="2:6" x14ac:dyDescent="0.35">
      <c r="B78" s="150">
        <v>381</v>
      </c>
      <c r="C78" s="151" t="s">
        <v>369</v>
      </c>
      <c r="D78" s="152" t="s">
        <v>373</v>
      </c>
      <c r="E78" s="153" t="s">
        <v>268</v>
      </c>
      <c r="F78">
        <f t="shared" si="1"/>
        <v>381</v>
      </c>
    </row>
    <row r="79" spans="2:6" x14ac:dyDescent="0.35">
      <c r="B79" s="150">
        <v>382</v>
      </c>
      <c r="C79" s="151" t="s">
        <v>369</v>
      </c>
      <c r="D79" s="152" t="s">
        <v>373</v>
      </c>
      <c r="E79" s="153" t="s">
        <v>270</v>
      </c>
      <c r="F79">
        <f t="shared" si="1"/>
        <v>382</v>
      </c>
    </row>
    <row r="80" spans="2:6" x14ac:dyDescent="0.35">
      <c r="B80" s="150">
        <v>383</v>
      </c>
      <c r="C80" s="151" t="s">
        <v>369</v>
      </c>
      <c r="D80" s="152" t="s">
        <v>373</v>
      </c>
      <c r="E80" s="153" t="s">
        <v>271</v>
      </c>
      <c r="F80">
        <f t="shared" si="1"/>
        <v>383</v>
      </c>
    </row>
    <row r="81" spans="2:6" ht="26" x14ac:dyDescent="0.35">
      <c r="B81" s="150">
        <v>384</v>
      </c>
      <c r="C81" s="151" t="s">
        <v>369</v>
      </c>
      <c r="D81" s="152" t="s">
        <v>373</v>
      </c>
      <c r="E81" s="153" t="s">
        <v>275</v>
      </c>
      <c r="F81">
        <f t="shared" si="1"/>
        <v>384</v>
      </c>
    </row>
    <row r="82" spans="2:6" ht="26" x14ac:dyDescent="0.35">
      <c r="B82" s="150">
        <v>385</v>
      </c>
      <c r="C82" s="151" t="s">
        <v>369</v>
      </c>
      <c r="D82" s="152" t="s">
        <v>373</v>
      </c>
      <c r="E82" s="153" t="s">
        <v>280</v>
      </c>
      <c r="F82">
        <f t="shared" si="1"/>
        <v>385</v>
      </c>
    </row>
    <row r="83" spans="2:6" ht="26" x14ac:dyDescent="0.35">
      <c r="B83" s="150">
        <v>386</v>
      </c>
      <c r="C83" s="151" t="s">
        <v>369</v>
      </c>
      <c r="D83" s="152" t="s">
        <v>373</v>
      </c>
      <c r="E83" s="153" t="s">
        <v>281</v>
      </c>
      <c r="F83">
        <f t="shared" si="1"/>
        <v>386</v>
      </c>
    </row>
    <row r="84" spans="2:6" x14ac:dyDescent="0.35">
      <c r="B84" s="150">
        <v>387</v>
      </c>
      <c r="C84" s="151" t="s">
        <v>369</v>
      </c>
      <c r="D84" s="152" t="s">
        <v>374</v>
      </c>
      <c r="E84" s="153" t="s">
        <v>284</v>
      </c>
      <c r="F84">
        <f t="shared" si="1"/>
        <v>387</v>
      </c>
    </row>
    <row r="85" spans="2:6" x14ac:dyDescent="0.35">
      <c r="B85" s="150">
        <v>388</v>
      </c>
      <c r="C85" s="151" t="s">
        <v>369</v>
      </c>
      <c r="D85" s="152" t="s">
        <v>374</v>
      </c>
      <c r="E85" s="153" t="s">
        <v>375</v>
      </c>
      <c r="F85">
        <f t="shared" si="1"/>
        <v>388</v>
      </c>
    </row>
    <row r="86" spans="2:6" ht="26" x14ac:dyDescent="0.35">
      <c r="B86" s="150">
        <v>389</v>
      </c>
      <c r="C86" s="151" t="s">
        <v>369</v>
      </c>
      <c r="D86" s="152" t="s">
        <v>374</v>
      </c>
      <c r="E86" s="153" t="s">
        <v>296</v>
      </c>
      <c r="F86">
        <f t="shared" si="1"/>
        <v>389</v>
      </c>
    </row>
    <row r="87" spans="2:6" x14ac:dyDescent="0.35">
      <c r="B87" s="150">
        <v>390</v>
      </c>
      <c r="C87" s="151" t="s">
        <v>369</v>
      </c>
      <c r="D87" s="152" t="s">
        <v>374</v>
      </c>
      <c r="E87" s="153" t="s">
        <v>301</v>
      </c>
      <c r="F87">
        <f t="shared" si="1"/>
        <v>390</v>
      </c>
    </row>
    <row r="88" spans="2:6" x14ac:dyDescent="0.35">
      <c r="B88" s="150">
        <v>391</v>
      </c>
      <c r="C88" s="151" t="s">
        <v>369</v>
      </c>
      <c r="D88" s="152" t="s">
        <v>374</v>
      </c>
      <c r="E88" s="153" t="s">
        <v>306</v>
      </c>
      <c r="F88">
        <f t="shared" si="1"/>
        <v>391</v>
      </c>
    </row>
    <row r="89" spans="2:6" x14ac:dyDescent="0.35">
      <c r="B89" s="150">
        <v>392</v>
      </c>
      <c r="C89" s="151" t="s">
        <v>369</v>
      </c>
      <c r="D89" s="152" t="s">
        <v>374</v>
      </c>
      <c r="E89" s="153" t="s">
        <v>315</v>
      </c>
      <c r="F89">
        <f t="shared" si="1"/>
        <v>392</v>
      </c>
    </row>
    <row r="90" spans="2:6" x14ac:dyDescent="0.35">
      <c r="B90" s="150">
        <v>393</v>
      </c>
      <c r="C90" s="151" t="s">
        <v>369</v>
      </c>
      <c r="D90" s="152" t="s">
        <v>374</v>
      </c>
      <c r="E90" s="153" t="s">
        <v>318</v>
      </c>
      <c r="F90">
        <f t="shared" si="1"/>
        <v>393</v>
      </c>
    </row>
    <row r="91" spans="2:6" ht="26" x14ac:dyDescent="0.35">
      <c r="B91" s="150">
        <v>394</v>
      </c>
      <c r="C91" s="151" t="s">
        <v>369</v>
      </c>
      <c r="D91" s="152" t="s">
        <v>322</v>
      </c>
      <c r="E91" s="153" t="s">
        <v>323</v>
      </c>
      <c r="F91">
        <f t="shared" si="1"/>
        <v>394</v>
      </c>
    </row>
    <row r="92" spans="2:6" ht="26" x14ac:dyDescent="0.35">
      <c r="B92" s="150">
        <v>395</v>
      </c>
      <c r="C92" s="151" t="s">
        <v>369</v>
      </c>
      <c r="D92" s="152" t="s">
        <v>322</v>
      </c>
      <c r="E92" s="153" t="s">
        <v>325</v>
      </c>
      <c r="F92">
        <f t="shared" si="1"/>
        <v>395</v>
      </c>
    </row>
    <row r="93" spans="2:6" ht="26" x14ac:dyDescent="0.35">
      <c r="B93" s="150">
        <v>396</v>
      </c>
      <c r="C93" s="151" t="s">
        <v>369</v>
      </c>
      <c r="D93" s="152" t="s">
        <v>322</v>
      </c>
      <c r="E93" s="153" t="s">
        <v>327</v>
      </c>
      <c r="F93">
        <f t="shared" si="1"/>
        <v>396</v>
      </c>
    </row>
    <row r="94" spans="2:6" ht="26" x14ac:dyDescent="0.35">
      <c r="B94" s="150">
        <v>397</v>
      </c>
      <c r="C94" s="151" t="s">
        <v>369</v>
      </c>
      <c r="D94" s="152" t="s">
        <v>322</v>
      </c>
      <c r="E94" s="153" t="s">
        <v>329</v>
      </c>
      <c r="F94">
        <f t="shared" si="1"/>
        <v>397</v>
      </c>
    </row>
    <row r="95" spans="2:6" ht="26" x14ac:dyDescent="0.35">
      <c r="B95" s="150">
        <v>398</v>
      </c>
      <c r="C95" s="151" t="s">
        <v>369</v>
      </c>
      <c r="D95" s="152" t="s">
        <v>322</v>
      </c>
      <c r="E95" s="153" t="s">
        <v>333</v>
      </c>
      <c r="F95">
        <f t="shared" si="1"/>
        <v>398</v>
      </c>
    </row>
    <row r="96" spans="2:6" ht="26" x14ac:dyDescent="0.35">
      <c r="B96" s="150">
        <v>399</v>
      </c>
      <c r="C96" s="151" t="s">
        <v>369</v>
      </c>
      <c r="D96" s="152" t="s">
        <v>322</v>
      </c>
      <c r="E96" s="153" t="s">
        <v>337</v>
      </c>
      <c r="F96">
        <f t="shared" si="1"/>
        <v>399</v>
      </c>
    </row>
    <row r="97" spans="2:6" ht="26" x14ac:dyDescent="0.35">
      <c r="B97" s="150">
        <v>400</v>
      </c>
      <c r="C97" s="151" t="s">
        <v>369</v>
      </c>
      <c r="D97" s="152" t="s">
        <v>376</v>
      </c>
      <c r="E97" s="153" t="s">
        <v>342</v>
      </c>
      <c r="F97">
        <f t="shared" ref="F97:F108" si="2">B97</f>
        <v>400</v>
      </c>
    </row>
    <row r="98" spans="2:6" ht="15" thickBot="1" x14ac:dyDescent="0.4">
      <c r="B98" s="150">
        <v>401</v>
      </c>
      <c r="C98" s="156" t="s">
        <v>369</v>
      </c>
      <c r="D98" s="157" t="s">
        <v>356</v>
      </c>
      <c r="E98" s="158" t="s">
        <v>356</v>
      </c>
      <c r="F98">
        <f t="shared" si="2"/>
        <v>401</v>
      </c>
    </row>
    <row r="99" spans="2:6" ht="15.5" x14ac:dyDescent="0.35">
      <c r="B99" s="150">
        <v>402</v>
      </c>
      <c r="C99" s="159" t="s">
        <v>377</v>
      </c>
      <c r="D99" s="160"/>
      <c r="E99" s="159" t="s">
        <v>377</v>
      </c>
      <c r="F99">
        <f t="shared" si="2"/>
        <v>402</v>
      </c>
    </row>
    <row r="100" spans="2:6" ht="26" x14ac:dyDescent="0.35">
      <c r="B100" s="150">
        <v>403</v>
      </c>
      <c r="C100" s="161" t="s">
        <v>369</v>
      </c>
      <c r="D100" s="154" t="s">
        <v>44</v>
      </c>
      <c r="E100" s="162" t="s">
        <v>481</v>
      </c>
      <c r="F100">
        <f t="shared" si="2"/>
        <v>403</v>
      </c>
    </row>
    <row r="101" spans="2:6" x14ac:dyDescent="0.35">
      <c r="B101" s="150">
        <v>404</v>
      </c>
      <c r="C101" s="161" t="s">
        <v>369</v>
      </c>
      <c r="D101" s="154" t="s">
        <v>44</v>
      </c>
      <c r="E101" s="154" t="s">
        <v>45</v>
      </c>
      <c r="F101">
        <f t="shared" si="2"/>
        <v>404</v>
      </c>
    </row>
    <row r="102" spans="2:6" x14ac:dyDescent="0.35">
      <c r="B102" s="150">
        <v>405</v>
      </c>
      <c r="C102" s="161" t="s">
        <v>369</v>
      </c>
      <c r="D102" s="154" t="s">
        <v>44</v>
      </c>
      <c r="E102" s="154" t="s">
        <v>46</v>
      </c>
      <c r="F102">
        <f t="shared" si="2"/>
        <v>405</v>
      </c>
    </row>
    <row r="103" spans="2:6" x14ac:dyDescent="0.35">
      <c r="B103" s="150">
        <v>406</v>
      </c>
      <c r="C103" s="161" t="s">
        <v>369</v>
      </c>
      <c r="D103" s="154" t="s">
        <v>44</v>
      </c>
      <c r="E103" s="154" t="s">
        <v>51</v>
      </c>
      <c r="F103">
        <f t="shared" si="2"/>
        <v>406</v>
      </c>
    </row>
    <row r="104" spans="2:6" x14ac:dyDescent="0.35">
      <c r="B104" s="150">
        <v>407</v>
      </c>
      <c r="C104" s="161" t="s">
        <v>369</v>
      </c>
      <c r="D104" s="154" t="s">
        <v>44</v>
      </c>
      <c r="E104" s="154" t="s">
        <v>52</v>
      </c>
      <c r="F104">
        <f t="shared" si="2"/>
        <v>407</v>
      </c>
    </row>
    <row r="105" spans="2:6" ht="26" x14ac:dyDescent="0.35">
      <c r="B105" s="150">
        <v>408</v>
      </c>
      <c r="C105" s="161" t="s">
        <v>369</v>
      </c>
      <c r="D105" s="154" t="s">
        <v>44</v>
      </c>
      <c r="E105" s="154" t="s">
        <v>370</v>
      </c>
      <c r="F105">
        <f t="shared" si="2"/>
        <v>408</v>
      </c>
    </row>
    <row r="106" spans="2:6" x14ac:dyDescent="0.35">
      <c r="B106" s="150">
        <v>409</v>
      </c>
      <c r="C106" s="161" t="s">
        <v>369</v>
      </c>
      <c r="D106" s="154" t="s">
        <v>44</v>
      </c>
      <c r="E106" s="162" t="s">
        <v>62</v>
      </c>
      <c r="F106">
        <f t="shared" si="2"/>
        <v>409</v>
      </c>
    </row>
    <row r="107" spans="2:6" ht="26" x14ac:dyDescent="0.35">
      <c r="B107" s="150">
        <v>410</v>
      </c>
      <c r="C107" s="161" t="s">
        <v>369</v>
      </c>
      <c r="D107" s="154" t="s">
        <v>44</v>
      </c>
      <c r="E107" s="154" t="s">
        <v>65</v>
      </c>
      <c r="F107">
        <f t="shared" si="2"/>
        <v>410</v>
      </c>
    </row>
    <row r="108" spans="2:6" ht="26" x14ac:dyDescent="0.35">
      <c r="B108" s="150">
        <v>411</v>
      </c>
      <c r="C108" s="161" t="s">
        <v>369</v>
      </c>
      <c r="D108" s="154" t="s">
        <v>44</v>
      </c>
      <c r="E108" s="154" t="s">
        <v>66</v>
      </c>
      <c r="F108">
        <f t="shared" si="2"/>
        <v>411</v>
      </c>
    </row>
    <row r="109" spans="2:6" ht="25" x14ac:dyDescent="0.35">
      <c r="D109" s="163" t="s">
        <v>44</v>
      </c>
      <c r="E109" s="164" t="s">
        <v>47</v>
      </c>
      <c r="F109">
        <v>412</v>
      </c>
    </row>
    <row r="110" spans="2:6" ht="25" x14ac:dyDescent="0.35">
      <c r="D110" s="165" t="s">
        <v>44</v>
      </c>
      <c r="E110" s="166" t="s">
        <v>49</v>
      </c>
      <c r="F110">
        <v>413</v>
      </c>
    </row>
    <row r="111" spans="2:6" x14ac:dyDescent="0.35">
      <c r="B111" s="195">
        <v>414</v>
      </c>
      <c r="C111" s="196" t="s">
        <v>369</v>
      </c>
      <c r="D111" s="196" t="s">
        <v>133</v>
      </c>
      <c r="E111" s="196" t="s">
        <v>162</v>
      </c>
      <c r="F111" s="195">
        <v>414</v>
      </c>
    </row>
    <row r="112" spans="2:6" x14ac:dyDescent="0.35">
      <c r="B112" s="195">
        <v>415</v>
      </c>
      <c r="C112" s="196" t="s">
        <v>369</v>
      </c>
      <c r="D112" s="196" t="s">
        <v>133</v>
      </c>
      <c r="E112" s="196" t="s">
        <v>140</v>
      </c>
      <c r="F112" s="195">
        <v>415</v>
      </c>
    </row>
    <row r="113" spans="2:6" x14ac:dyDescent="0.35">
      <c r="B113" s="195">
        <v>416</v>
      </c>
      <c r="C113" s="196" t="s">
        <v>369</v>
      </c>
      <c r="D113" s="196" t="s">
        <v>133</v>
      </c>
      <c r="E113" s="196" t="s">
        <v>151</v>
      </c>
      <c r="F113" s="195">
        <v>416</v>
      </c>
    </row>
    <row r="114" spans="2:6" x14ac:dyDescent="0.35">
      <c r="B114" s="195">
        <v>417</v>
      </c>
      <c r="C114" t="s">
        <v>369</v>
      </c>
      <c r="D114" t="s">
        <v>44</v>
      </c>
      <c r="E114" t="s">
        <v>539</v>
      </c>
      <c r="F114" s="195">
        <v>417</v>
      </c>
    </row>
    <row r="115" spans="2:6" x14ac:dyDescent="0.35">
      <c r="B115" s="195">
        <v>418</v>
      </c>
      <c r="C115" t="s">
        <v>369</v>
      </c>
      <c r="D115" t="s">
        <v>44</v>
      </c>
      <c r="E115" t="s">
        <v>542</v>
      </c>
      <c r="F115" s="195">
        <v>418</v>
      </c>
    </row>
    <row r="116" spans="2:6" x14ac:dyDescent="0.35">
      <c r="B116" s="195">
        <v>419</v>
      </c>
      <c r="C116" t="s">
        <v>369</v>
      </c>
      <c r="D116" t="s">
        <v>44</v>
      </c>
      <c r="E116" t="s">
        <v>537</v>
      </c>
      <c r="F116" s="195">
        <v>419</v>
      </c>
    </row>
    <row r="117" spans="2:6" x14ac:dyDescent="0.35">
      <c r="B117" s="195">
        <v>420</v>
      </c>
      <c r="C117" t="s">
        <v>369</v>
      </c>
      <c r="D117" t="s">
        <v>44</v>
      </c>
      <c r="E117" t="s">
        <v>554</v>
      </c>
      <c r="F117" s="195">
        <v>420</v>
      </c>
    </row>
    <row r="118" spans="2:6" x14ac:dyDescent="0.35">
      <c r="B118" s="195">
        <v>421</v>
      </c>
      <c r="C118" t="s">
        <v>369</v>
      </c>
      <c r="D118" t="s">
        <v>44</v>
      </c>
      <c r="E118" t="s">
        <v>543</v>
      </c>
      <c r="F118" s="195">
        <v>421</v>
      </c>
    </row>
    <row r="119" spans="2:6" x14ac:dyDescent="0.35">
      <c r="B119" s="195">
        <v>422</v>
      </c>
      <c r="C119" t="s">
        <v>369</v>
      </c>
      <c r="D119" t="s">
        <v>44</v>
      </c>
      <c r="E119" t="s">
        <v>546</v>
      </c>
      <c r="F119" s="195">
        <v>422</v>
      </c>
    </row>
    <row r="120" spans="2:6" x14ac:dyDescent="0.35">
      <c r="B120" s="195">
        <v>423</v>
      </c>
      <c r="C120" t="s">
        <v>369</v>
      </c>
      <c r="D120" t="s">
        <v>44</v>
      </c>
      <c r="E120" t="s">
        <v>58</v>
      </c>
      <c r="F120" s="195">
        <v>423</v>
      </c>
    </row>
    <row r="121" spans="2:6" x14ac:dyDescent="0.35">
      <c r="B121" s="195">
        <v>424</v>
      </c>
      <c r="C121" t="s">
        <v>369</v>
      </c>
      <c r="D121" t="s">
        <v>44</v>
      </c>
      <c r="E121" t="s">
        <v>548</v>
      </c>
      <c r="F121" s="195">
        <v>424</v>
      </c>
    </row>
    <row r="122" spans="2:6" x14ac:dyDescent="0.35">
      <c r="B122" s="195">
        <v>425</v>
      </c>
      <c r="C122" t="s">
        <v>369</v>
      </c>
      <c r="D122" t="s">
        <v>44</v>
      </c>
      <c r="E122" t="s">
        <v>552</v>
      </c>
      <c r="F122" s="195">
        <v>425</v>
      </c>
    </row>
    <row r="123" spans="2:6" x14ac:dyDescent="0.35">
      <c r="B123" s="195">
        <v>763</v>
      </c>
      <c r="C123" t="s">
        <v>369</v>
      </c>
      <c r="D123" t="s">
        <v>96</v>
      </c>
      <c r="E123" t="s">
        <v>658</v>
      </c>
      <c r="F123" s="195">
        <v>763</v>
      </c>
    </row>
    <row r="124" spans="2:6" x14ac:dyDescent="0.35">
      <c r="B124" s="195">
        <v>764</v>
      </c>
      <c r="C124" t="s">
        <v>369</v>
      </c>
      <c r="D124" t="s">
        <v>283</v>
      </c>
      <c r="E124" t="s">
        <v>671</v>
      </c>
      <c r="F124" s="195">
        <v>764</v>
      </c>
    </row>
    <row r="125" spans="2:6" x14ac:dyDescent="0.35">
      <c r="B125" s="195">
        <v>765</v>
      </c>
      <c r="C125" t="s">
        <v>369</v>
      </c>
      <c r="D125" t="s">
        <v>283</v>
      </c>
      <c r="E125" t="s">
        <v>672</v>
      </c>
      <c r="F125" s="195">
        <v>765</v>
      </c>
    </row>
    <row r="126" spans="2:6" x14ac:dyDescent="0.35">
      <c r="B126" s="292">
        <v>766</v>
      </c>
      <c r="C126" t="s">
        <v>369</v>
      </c>
      <c r="D126" t="s">
        <v>96</v>
      </c>
      <c r="E126" t="s">
        <v>691</v>
      </c>
      <c r="F126" s="292">
        <v>766</v>
      </c>
    </row>
  </sheetData>
  <sortState xmlns:xlrd2="http://schemas.microsoft.com/office/spreadsheetml/2017/richdata2" ref="B4:B27">
    <sortCondition ref="B4:B27"/>
  </sortState>
  <pageMargins left="0.70000000000000007" right="0.70000000000000007" top="0.75" bottom="0.75" header="0.30000000000000004" footer="0.30000000000000004"/>
  <pageSetup paperSize="9" fitToWidth="0"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105"/>
  <sheetViews>
    <sheetView zoomScaleNormal="100" workbookViewId="0"/>
  </sheetViews>
  <sheetFormatPr defaultColWidth="8.7265625" defaultRowHeight="15.5" x14ac:dyDescent="0.35"/>
  <cols>
    <col min="1" max="1" width="2.54296875" style="38" customWidth="1"/>
    <col min="2" max="2" width="8.453125" style="42" customWidth="1"/>
    <col min="3" max="3" width="35.81640625" style="37" customWidth="1"/>
    <col min="4" max="4" width="30.81640625" style="37" customWidth="1"/>
    <col min="5" max="5" width="70.7265625" style="37" bestFit="1" customWidth="1"/>
    <col min="6" max="23" width="8.7265625" style="37" customWidth="1"/>
    <col min="24" max="24" width="8.7265625" style="38" customWidth="1"/>
    <col min="25" max="25" width="8.7265625" style="37" customWidth="1"/>
    <col min="26" max="16384" width="8.7265625" style="37"/>
  </cols>
  <sheetData>
    <row r="1" spans="1:24" x14ac:dyDescent="0.35">
      <c r="A1" s="262" t="s">
        <v>488</v>
      </c>
      <c r="B1" s="259"/>
      <c r="C1" s="33"/>
      <c r="D1" s="33"/>
      <c r="E1" s="33"/>
      <c r="F1" s="33"/>
      <c r="G1" s="33"/>
      <c r="H1" s="33"/>
      <c r="I1" s="33"/>
      <c r="J1" s="33"/>
      <c r="K1" s="33"/>
      <c r="L1" s="33"/>
      <c r="M1" s="33"/>
    </row>
    <row r="3" spans="1:24" x14ac:dyDescent="0.35">
      <c r="C3" s="39" t="s">
        <v>363</v>
      </c>
      <c r="D3" s="40"/>
    </row>
    <row r="4" spans="1:24" x14ac:dyDescent="0.35">
      <c r="C4" s="41"/>
      <c r="E4" s="42"/>
    </row>
    <row r="5" spans="1:24" ht="25" customHeight="1" thickBot="1" x14ac:dyDescent="0.4">
      <c r="A5" s="38" t="s">
        <v>364</v>
      </c>
      <c r="B5" s="261" t="s">
        <v>365</v>
      </c>
      <c r="C5" s="44" t="s">
        <v>366</v>
      </c>
      <c r="D5" s="45" t="s">
        <v>367</v>
      </c>
      <c r="E5" s="46" t="s">
        <v>368</v>
      </c>
      <c r="F5" s="47" t="s">
        <v>674</v>
      </c>
      <c r="G5" s="47" t="s">
        <v>675</v>
      </c>
      <c r="H5" s="47" t="s">
        <v>676</v>
      </c>
      <c r="I5" s="47" t="s">
        <v>677</v>
      </c>
      <c r="J5" s="47" t="s">
        <v>678</v>
      </c>
      <c r="K5" s="47" t="s">
        <v>679</v>
      </c>
      <c r="L5" s="47" t="s">
        <v>680</v>
      </c>
      <c r="M5" s="47" t="s">
        <v>681</v>
      </c>
      <c r="N5" s="47" t="s">
        <v>682</v>
      </c>
      <c r="O5" s="47" t="s">
        <v>683</v>
      </c>
      <c r="P5" s="47" t="s">
        <v>684</v>
      </c>
      <c r="Q5" s="47" t="s">
        <v>685</v>
      </c>
      <c r="R5" s="47" t="s">
        <v>686</v>
      </c>
      <c r="X5" s="12"/>
    </row>
    <row r="6" spans="1:24" ht="15" customHeight="1" x14ac:dyDescent="0.35">
      <c r="A6" s="203" t="str">
        <f t="shared" ref="A6:A71" si="0">$C$3</f>
        <v>Select your organisation</v>
      </c>
      <c r="B6" s="261">
        <f>VLOOKUP(E6,TOC!$E$33:$F$300,2,FALSE)</f>
        <v>417</v>
      </c>
      <c r="C6" s="48" t="s">
        <v>369</v>
      </c>
      <c r="D6" s="49" t="s">
        <v>44</v>
      </c>
      <c r="E6" s="50" t="s">
        <v>539</v>
      </c>
      <c r="F6" s="51"/>
      <c r="G6" s="51"/>
      <c r="H6" s="51"/>
      <c r="I6" s="51"/>
      <c r="J6" s="51"/>
      <c r="K6" s="51"/>
      <c r="L6" s="51"/>
      <c r="M6" s="51"/>
      <c r="N6" s="51"/>
      <c r="O6" s="51"/>
      <c r="P6" s="51"/>
      <c r="Q6" s="51"/>
      <c r="R6" s="51"/>
      <c r="X6" s="12"/>
    </row>
    <row r="7" spans="1:24" ht="15" customHeight="1" x14ac:dyDescent="0.35">
      <c r="A7" s="203" t="str">
        <f t="shared" si="0"/>
        <v>Select your organisation</v>
      </c>
      <c r="B7" s="261">
        <f>VLOOKUP(E7,TOC!$E$33:$F$300,2,FALSE)</f>
        <v>418</v>
      </c>
      <c r="C7" s="48" t="s">
        <v>369</v>
      </c>
      <c r="D7" s="52" t="s">
        <v>44</v>
      </c>
      <c r="E7" s="53" t="s">
        <v>542</v>
      </c>
      <c r="F7" s="51"/>
      <c r="G7" s="51"/>
      <c r="H7" s="51"/>
      <c r="I7" s="51"/>
      <c r="J7" s="51"/>
      <c r="K7" s="51"/>
      <c r="L7" s="51"/>
      <c r="M7" s="51"/>
      <c r="N7" s="51"/>
      <c r="O7" s="51"/>
      <c r="P7" s="51"/>
      <c r="Q7" s="51"/>
      <c r="R7" s="51"/>
      <c r="X7" s="12"/>
    </row>
    <row r="8" spans="1:24" ht="15" customHeight="1" x14ac:dyDescent="0.35">
      <c r="A8" s="203" t="str">
        <f t="shared" si="0"/>
        <v>Select your organisation</v>
      </c>
      <c r="B8" s="261">
        <f>VLOOKUP(E8,TOC!$E$33:$F$300,2,FALSE)</f>
        <v>412</v>
      </c>
      <c r="C8" s="48" t="s">
        <v>369</v>
      </c>
      <c r="D8" s="52" t="s">
        <v>44</v>
      </c>
      <c r="E8" s="53" t="s">
        <v>483</v>
      </c>
      <c r="F8" s="51"/>
      <c r="G8" s="51"/>
      <c r="H8" s="51"/>
      <c r="I8" s="51"/>
      <c r="J8" s="51"/>
      <c r="K8" s="51"/>
      <c r="L8" s="51"/>
      <c r="M8" s="51"/>
      <c r="N8" s="51"/>
      <c r="O8" s="51"/>
      <c r="P8" s="51"/>
      <c r="Q8" s="51"/>
      <c r="R8" s="51"/>
      <c r="X8" s="12"/>
    </row>
    <row r="9" spans="1:24" ht="15" customHeight="1" x14ac:dyDescent="0.35">
      <c r="A9" s="203" t="str">
        <f t="shared" si="0"/>
        <v>Select your organisation</v>
      </c>
      <c r="B9" s="261">
        <f>VLOOKUP(E9,TOC!$E$33:$F$300,2,FALSE)</f>
        <v>413</v>
      </c>
      <c r="C9" s="48" t="s">
        <v>369</v>
      </c>
      <c r="D9" s="52" t="s">
        <v>44</v>
      </c>
      <c r="E9" s="53" t="s">
        <v>484</v>
      </c>
      <c r="F9" s="51"/>
      <c r="G9" s="51"/>
      <c r="H9" s="51"/>
      <c r="I9" s="51"/>
      <c r="J9" s="51"/>
      <c r="K9" s="51"/>
      <c r="L9" s="51"/>
      <c r="M9" s="51"/>
      <c r="N9" s="51"/>
      <c r="O9" s="51"/>
      <c r="P9" s="51"/>
      <c r="Q9" s="51"/>
      <c r="R9" s="51"/>
      <c r="X9" s="12"/>
    </row>
    <row r="10" spans="1:24" ht="15" customHeight="1" x14ac:dyDescent="0.35">
      <c r="A10" s="203" t="str">
        <f t="shared" si="0"/>
        <v>Select your organisation</v>
      </c>
      <c r="B10" s="261">
        <f>VLOOKUP(E10,TOC!$E$33:$F$300,2,FALSE)</f>
        <v>404</v>
      </c>
      <c r="C10" s="48" t="s">
        <v>369</v>
      </c>
      <c r="D10" s="52" t="s">
        <v>44</v>
      </c>
      <c r="E10" s="53" t="s">
        <v>45</v>
      </c>
      <c r="F10" s="51"/>
      <c r="G10" s="51"/>
      <c r="H10" s="51"/>
      <c r="I10" s="51"/>
      <c r="J10" s="51"/>
      <c r="K10" s="51"/>
      <c r="L10" s="51"/>
      <c r="M10" s="51"/>
      <c r="N10" s="51"/>
      <c r="O10" s="51"/>
      <c r="P10" s="51"/>
      <c r="Q10" s="51"/>
      <c r="R10" s="51"/>
      <c r="X10" s="12"/>
    </row>
    <row r="11" spans="1:24" ht="15" customHeight="1" x14ac:dyDescent="0.35">
      <c r="A11" s="203" t="str">
        <f t="shared" si="0"/>
        <v>Select your organisation</v>
      </c>
      <c r="B11" s="261">
        <f>VLOOKUP(E11,TOC!$E$33:$F$300,2,FALSE)</f>
        <v>405</v>
      </c>
      <c r="C11" s="48" t="s">
        <v>369</v>
      </c>
      <c r="D11" s="54" t="s">
        <v>44</v>
      </c>
      <c r="E11" s="55" t="s">
        <v>46</v>
      </c>
      <c r="F11" s="51"/>
      <c r="G11" s="51"/>
      <c r="H11" s="51"/>
      <c r="I11" s="51"/>
      <c r="J11" s="51"/>
      <c r="K11" s="51"/>
      <c r="L11" s="51"/>
      <c r="M11" s="51"/>
      <c r="N11" s="51"/>
      <c r="O11" s="51"/>
      <c r="P11" s="51"/>
      <c r="Q11" s="51"/>
      <c r="R11" s="51"/>
      <c r="X11" s="12"/>
    </row>
    <row r="12" spans="1:24" ht="15" customHeight="1" x14ac:dyDescent="0.35">
      <c r="A12" s="203" t="str">
        <f t="shared" si="0"/>
        <v>Select your organisation</v>
      </c>
      <c r="B12" s="261">
        <f>VLOOKUP(E12,TOC!$E$33:$F$300,2,FALSE)</f>
        <v>419</v>
      </c>
      <c r="C12" s="48" t="s">
        <v>369</v>
      </c>
      <c r="D12" s="54" t="s">
        <v>44</v>
      </c>
      <c r="E12" s="56" t="s">
        <v>537</v>
      </c>
      <c r="F12" s="51"/>
      <c r="G12" s="51"/>
      <c r="H12" s="51"/>
      <c r="I12" s="51"/>
      <c r="J12" s="51"/>
      <c r="K12" s="51"/>
      <c r="L12" s="51"/>
      <c r="M12" s="51"/>
      <c r="N12" s="51"/>
      <c r="O12" s="51"/>
      <c r="P12" s="51"/>
      <c r="Q12" s="51"/>
      <c r="R12" s="51"/>
      <c r="T12" s="42"/>
      <c r="X12" s="12"/>
    </row>
    <row r="13" spans="1:24" ht="15" customHeight="1" x14ac:dyDescent="0.35">
      <c r="A13" s="203" t="str">
        <f t="shared" si="0"/>
        <v>Select your organisation</v>
      </c>
      <c r="B13" s="261">
        <f>VLOOKUP(E13,TOC!$E$33:$F$300,2,FALSE)</f>
        <v>337</v>
      </c>
      <c r="C13" s="48" t="s">
        <v>369</v>
      </c>
      <c r="D13" s="54" t="s">
        <v>44</v>
      </c>
      <c r="E13" s="57" t="s">
        <v>53</v>
      </c>
      <c r="F13" s="58"/>
      <c r="G13" s="58"/>
      <c r="H13" s="58"/>
      <c r="I13" s="58"/>
      <c r="J13" s="58"/>
      <c r="K13" s="58"/>
      <c r="L13" s="58"/>
      <c r="M13" s="58"/>
      <c r="N13" s="58"/>
      <c r="O13" s="58"/>
      <c r="P13" s="58"/>
      <c r="Q13" s="58"/>
      <c r="R13" s="58"/>
      <c r="T13" s="42"/>
    </row>
    <row r="14" spans="1:24" ht="15" customHeight="1" x14ac:dyDescent="0.35">
      <c r="A14" s="203" t="str">
        <f t="shared" si="0"/>
        <v>Select your organisation</v>
      </c>
      <c r="B14" s="261">
        <f>VLOOKUP(E14,TOC!$E$33:$F$300,2,FALSE)</f>
        <v>420</v>
      </c>
      <c r="C14" s="48" t="s">
        <v>369</v>
      </c>
      <c r="D14" s="54" t="s">
        <v>44</v>
      </c>
      <c r="E14" s="57" t="s">
        <v>554</v>
      </c>
      <c r="F14" s="58"/>
      <c r="G14" s="58"/>
      <c r="H14" s="58"/>
      <c r="I14" s="58"/>
      <c r="J14" s="58"/>
      <c r="K14" s="58"/>
      <c r="L14" s="58"/>
      <c r="M14" s="58"/>
      <c r="N14" s="58"/>
      <c r="O14" s="58"/>
      <c r="P14" s="58"/>
      <c r="Q14" s="58"/>
      <c r="R14" s="58"/>
      <c r="T14" s="42"/>
    </row>
    <row r="15" spans="1:24" ht="15" customHeight="1" x14ac:dyDescent="0.35">
      <c r="A15" s="203" t="str">
        <f t="shared" si="0"/>
        <v>Select your organisation</v>
      </c>
      <c r="B15" s="261">
        <f>VLOOKUP(E15,TOC!$E$33:$F$300,2,FALSE)</f>
        <v>421</v>
      </c>
      <c r="C15" s="48" t="s">
        <v>369</v>
      </c>
      <c r="D15" s="54" t="s">
        <v>44</v>
      </c>
      <c r="E15" s="57" t="s">
        <v>543</v>
      </c>
      <c r="F15" s="58"/>
      <c r="G15" s="58"/>
      <c r="H15" s="58"/>
      <c r="I15" s="58"/>
      <c r="J15" s="58"/>
      <c r="K15" s="58"/>
      <c r="L15" s="58"/>
      <c r="M15" s="58"/>
      <c r="N15" s="58"/>
      <c r="O15" s="58"/>
      <c r="P15" s="58"/>
      <c r="Q15" s="58"/>
      <c r="R15" s="58"/>
    </row>
    <row r="16" spans="1:24" ht="15" customHeight="1" x14ac:dyDescent="0.35">
      <c r="A16" s="203" t="str">
        <f t="shared" si="0"/>
        <v>Select your organisation</v>
      </c>
      <c r="B16" s="261">
        <f>VLOOKUP(E16,TOC!$E$33:$F$300,2,FALSE)</f>
        <v>422</v>
      </c>
      <c r="C16" s="48" t="s">
        <v>369</v>
      </c>
      <c r="D16" s="54" t="s">
        <v>44</v>
      </c>
      <c r="E16" s="57" t="s">
        <v>546</v>
      </c>
      <c r="F16" s="58"/>
      <c r="G16" s="58"/>
      <c r="H16" s="58"/>
      <c r="I16" s="58"/>
      <c r="J16" s="58"/>
      <c r="K16" s="58"/>
      <c r="L16" s="58"/>
      <c r="M16" s="58"/>
      <c r="N16" s="58"/>
      <c r="O16" s="58"/>
      <c r="P16" s="58"/>
      <c r="Q16" s="58"/>
      <c r="R16" s="58"/>
    </row>
    <row r="17" spans="1:24" ht="15" customHeight="1" x14ac:dyDescent="0.35">
      <c r="A17" s="203" t="str">
        <f t="shared" si="0"/>
        <v>Select your organisation</v>
      </c>
      <c r="B17" s="261">
        <f>VLOOKUP(E17,TOC!$E$33:$F$300,2,FALSE)</f>
        <v>423</v>
      </c>
      <c r="C17" s="48" t="s">
        <v>369</v>
      </c>
      <c r="D17" s="54" t="s">
        <v>44</v>
      </c>
      <c r="E17" s="57" t="s">
        <v>58</v>
      </c>
      <c r="F17" s="51"/>
      <c r="G17" s="51"/>
      <c r="H17" s="51"/>
      <c r="I17" s="51"/>
      <c r="J17" s="51"/>
      <c r="K17" s="51"/>
      <c r="L17" s="51"/>
      <c r="M17" s="51"/>
      <c r="N17" s="51"/>
      <c r="O17" s="51"/>
      <c r="P17" s="51"/>
      <c r="Q17" s="51"/>
      <c r="R17" s="51"/>
      <c r="X17" s="12"/>
    </row>
    <row r="18" spans="1:24" ht="15" customHeight="1" x14ac:dyDescent="0.35">
      <c r="A18" s="203" t="str">
        <f t="shared" si="0"/>
        <v>Select your organisation</v>
      </c>
      <c r="B18" s="261">
        <f>VLOOKUP(E18,TOC!$E$33:$F$300,2,FALSE)</f>
        <v>336</v>
      </c>
      <c r="C18" s="48" t="s">
        <v>369</v>
      </c>
      <c r="D18" s="54" t="s">
        <v>44</v>
      </c>
      <c r="E18" s="57" t="s">
        <v>60</v>
      </c>
      <c r="F18" s="58"/>
      <c r="G18" s="58"/>
      <c r="H18" s="58"/>
      <c r="I18" s="58"/>
      <c r="J18" s="58"/>
      <c r="K18" s="58"/>
      <c r="L18" s="58"/>
      <c r="M18" s="58"/>
      <c r="N18" s="58"/>
      <c r="O18" s="58"/>
      <c r="P18" s="58"/>
      <c r="Q18" s="58"/>
      <c r="R18" s="58"/>
    </row>
    <row r="19" spans="1:24" ht="15" customHeight="1" x14ac:dyDescent="0.35">
      <c r="A19" s="203" t="str">
        <f t="shared" si="0"/>
        <v>Select your organisation</v>
      </c>
      <c r="B19" s="261">
        <f>VLOOKUP(E19,TOC!$E$33:$F$300,2,FALSE)</f>
        <v>409</v>
      </c>
      <c r="C19" s="48" t="s">
        <v>369</v>
      </c>
      <c r="D19" s="54" t="s">
        <v>44</v>
      </c>
      <c r="E19" s="55" t="s">
        <v>62</v>
      </c>
      <c r="F19" s="58"/>
      <c r="G19" s="58"/>
      <c r="H19" s="58"/>
      <c r="I19" s="58"/>
      <c r="J19" s="58"/>
      <c r="K19" s="58"/>
      <c r="L19" s="58"/>
      <c r="M19" s="58"/>
      <c r="N19" s="58"/>
      <c r="O19" s="58"/>
      <c r="P19" s="58"/>
      <c r="Q19" s="58"/>
      <c r="R19" s="58"/>
    </row>
    <row r="20" spans="1:24" ht="15" customHeight="1" x14ac:dyDescent="0.35">
      <c r="A20" s="203" t="str">
        <f t="shared" si="0"/>
        <v>Select your organisation</v>
      </c>
      <c r="B20" s="261">
        <f>VLOOKUP(E20,TOC!$E$33:$F$300,2,FALSE)</f>
        <v>424</v>
      </c>
      <c r="C20" s="48" t="s">
        <v>369</v>
      </c>
      <c r="D20" s="54" t="s">
        <v>44</v>
      </c>
      <c r="E20" s="57" t="s">
        <v>548</v>
      </c>
      <c r="F20" s="58"/>
      <c r="G20" s="58"/>
      <c r="H20" s="58"/>
      <c r="I20" s="58"/>
      <c r="J20" s="58"/>
      <c r="K20" s="58"/>
      <c r="L20" s="58"/>
      <c r="M20" s="58"/>
      <c r="N20" s="58"/>
      <c r="O20" s="58"/>
      <c r="P20" s="58"/>
      <c r="Q20" s="58"/>
      <c r="R20" s="58"/>
    </row>
    <row r="21" spans="1:24" ht="15" customHeight="1" x14ac:dyDescent="0.35">
      <c r="A21" s="203" t="str">
        <f t="shared" si="0"/>
        <v>Select your organisation</v>
      </c>
      <c r="B21" s="261">
        <f>VLOOKUP(E21,TOC!$E$33:$F$300,2,FALSE)</f>
        <v>342</v>
      </c>
      <c r="C21" s="48" t="s">
        <v>369</v>
      </c>
      <c r="D21" s="54" t="s">
        <v>44</v>
      </c>
      <c r="E21" s="57" t="s">
        <v>63</v>
      </c>
      <c r="F21" s="58"/>
      <c r="G21" s="58"/>
      <c r="H21" s="58"/>
      <c r="I21" s="58"/>
      <c r="J21" s="58"/>
      <c r="K21" s="58"/>
      <c r="L21" s="58"/>
      <c r="M21" s="58"/>
      <c r="N21" s="58"/>
      <c r="O21" s="58"/>
      <c r="P21" s="58"/>
      <c r="Q21" s="58"/>
      <c r="R21" s="58"/>
    </row>
    <row r="22" spans="1:24" ht="15" customHeight="1" x14ac:dyDescent="0.35">
      <c r="A22" s="203" t="str">
        <f t="shared" si="0"/>
        <v>Select your organisation</v>
      </c>
      <c r="B22" s="261">
        <f>VLOOKUP(E22,TOC!$E$33:$F$300,2,FALSE)</f>
        <v>343</v>
      </c>
      <c r="C22" s="48" t="s">
        <v>369</v>
      </c>
      <c r="D22" s="54" t="s">
        <v>44</v>
      </c>
      <c r="E22" s="57" t="s">
        <v>64</v>
      </c>
      <c r="F22" s="58"/>
      <c r="G22" s="58"/>
      <c r="H22" s="58"/>
      <c r="I22" s="58"/>
      <c r="J22" s="58"/>
      <c r="K22" s="58"/>
      <c r="L22" s="58"/>
      <c r="M22" s="58"/>
      <c r="N22" s="58"/>
      <c r="O22" s="58"/>
      <c r="P22" s="58"/>
      <c r="Q22" s="58"/>
      <c r="R22" s="58"/>
    </row>
    <row r="23" spans="1:24" ht="15" customHeight="1" x14ac:dyDescent="0.35">
      <c r="A23" s="203" t="str">
        <f t="shared" si="0"/>
        <v>Select your organisation</v>
      </c>
      <c r="B23" s="261">
        <f>VLOOKUP(E23,TOC!$E$33:$F$300,2,FALSE)</f>
        <v>425</v>
      </c>
      <c r="C23" s="48" t="s">
        <v>369</v>
      </c>
      <c r="D23" s="54" t="s">
        <v>44</v>
      </c>
      <c r="E23" s="57" t="s">
        <v>552</v>
      </c>
      <c r="F23" s="58"/>
      <c r="G23" s="58"/>
      <c r="H23" s="58"/>
      <c r="I23" s="58"/>
      <c r="J23" s="58"/>
      <c r="K23" s="58"/>
      <c r="L23" s="58"/>
      <c r="M23" s="58"/>
      <c r="N23" s="58"/>
      <c r="O23" s="58"/>
      <c r="P23" s="58"/>
      <c r="Q23" s="58"/>
      <c r="R23" s="58"/>
    </row>
    <row r="24" spans="1:24" ht="15" customHeight="1" x14ac:dyDescent="0.35">
      <c r="A24" s="203" t="str">
        <f t="shared" si="0"/>
        <v>Select your organisation</v>
      </c>
      <c r="B24" s="261">
        <f>VLOOKUP(E24,TOC!$E$33:$F$300,2,FALSE)</f>
        <v>338</v>
      </c>
      <c r="C24" s="48" t="s">
        <v>369</v>
      </c>
      <c r="D24" s="54" t="s">
        <v>44</v>
      </c>
      <c r="E24" s="55" t="s">
        <v>67</v>
      </c>
      <c r="F24" s="58"/>
      <c r="G24" s="58"/>
      <c r="H24" s="58"/>
      <c r="I24" s="58"/>
      <c r="J24" s="58"/>
      <c r="K24" s="58"/>
      <c r="L24" s="58"/>
      <c r="M24" s="58"/>
      <c r="N24" s="58"/>
      <c r="O24" s="58"/>
      <c r="P24" s="58"/>
      <c r="Q24" s="58"/>
      <c r="R24" s="58"/>
    </row>
    <row r="25" spans="1:24" ht="15" customHeight="1" x14ac:dyDescent="0.35">
      <c r="A25" s="203" t="str">
        <f t="shared" si="0"/>
        <v>Select your organisation</v>
      </c>
      <c r="B25" s="261">
        <f>VLOOKUP(E25,TOC!$E$33:$F$300,2,FALSE)</f>
        <v>345</v>
      </c>
      <c r="C25" s="48" t="s">
        <v>369</v>
      </c>
      <c r="D25" s="54" t="s">
        <v>44</v>
      </c>
      <c r="E25" s="59" t="s">
        <v>57</v>
      </c>
      <c r="F25" s="58"/>
      <c r="G25" s="58"/>
      <c r="H25" s="58"/>
      <c r="I25" s="58"/>
      <c r="J25" s="58"/>
      <c r="K25" s="58"/>
      <c r="L25" s="58"/>
      <c r="M25" s="58"/>
      <c r="N25" s="58"/>
      <c r="O25" s="58"/>
      <c r="P25" s="58"/>
      <c r="Q25" s="58"/>
      <c r="R25" s="58"/>
    </row>
    <row r="26" spans="1:24" ht="15" customHeight="1" x14ac:dyDescent="0.35">
      <c r="A26" s="203" t="str">
        <f t="shared" si="0"/>
        <v>Select your organisation</v>
      </c>
      <c r="B26" s="261">
        <f>VLOOKUP(E26,TOC!$E$33:$F$300,2,FALSE)</f>
        <v>346</v>
      </c>
      <c r="C26" s="48" t="s">
        <v>369</v>
      </c>
      <c r="D26" s="60" t="s">
        <v>69</v>
      </c>
      <c r="E26" s="61" t="s">
        <v>70</v>
      </c>
      <c r="F26" s="58"/>
      <c r="G26" s="58"/>
      <c r="H26" s="58"/>
      <c r="I26" s="58"/>
      <c r="J26" s="58"/>
      <c r="K26" s="58"/>
      <c r="L26" s="58"/>
      <c r="M26" s="58"/>
      <c r="N26" s="58"/>
      <c r="O26" s="58"/>
      <c r="P26" s="58"/>
      <c r="Q26" s="58"/>
      <c r="R26" s="58"/>
    </row>
    <row r="27" spans="1:24" ht="15" customHeight="1" x14ac:dyDescent="0.35">
      <c r="A27" s="203" t="str">
        <f t="shared" si="0"/>
        <v>Select your organisation</v>
      </c>
      <c r="B27" s="261">
        <f>VLOOKUP(E27,TOC!$E$33:$F$300,2,FALSE)</f>
        <v>348</v>
      </c>
      <c r="C27" s="48" t="s">
        <v>369</v>
      </c>
      <c r="D27" s="60" t="s">
        <v>69</v>
      </c>
      <c r="E27" s="57" t="s">
        <v>91</v>
      </c>
      <c r="F27" s="58"/>
      <c r="G27" s="58"/>
      <c r="H27" s="58"/>
      <c r="I27" s="58"/>
      <c r="J27" s="58"/>
      <c r="K27" s="58"/>
      <c r="L27" s="58"/>
      <c r="M27" s="58"/>
      <c r="N27" s="58"/>
      <c r="O27" s="58"/>
      <c r="P27" s="58"/>
      <c r="Q27" s="58"/>
      <c r="R27" s="58"/>
    </row>
    <row r="28" spans="1:24" ht="15" customHeight="1" x14ac:dyDescent="0.35">
      <c r="A28" s="203" t="str">
        <f t="shared" si="0"/>
        <v>Select your organisation</v>
      </c>
      <c r="B28" s="261">
        <f>VLOOKUP(E28,TOC!$E$33:$F$300,2,FALSE)</f>
        <v>347</v>
      </c>
      <c r="C28" s="48" t="s">
        <v>369</v>
      </c>
      <c r="D28" s="60" t="s">
        <v>69</v>
      </c>
      <c r="E28" s="57" t="s">
        <v>76</v>
      </c>
      <c r="F28" s="58"/>
      <c r="G28" s="58"/>
      <c r="H28" s="58"/>
      <c r="I28" s="58"/>
      <c r="J28" s="58"/>
      <c r="K28" s="58"/>
      <c r="L28" s="58"/>
      <c r="M28" s="58"/>
      <c r="N28" s="58"/>
      <c r="O28" s="58"/>
      <c r="P28" s="58"/>
      <c r="Q28" s="58"/>
      <c r="R28" s="58"/>
    </row>
    <row r="29" spans="1:24" ht="15" customHeight="1" x14ac:dyDescent="0.35">
      <c r="A29" s="203" t="str">
        <f t="shared" si="0"/>
        <v>Select your organisation</v>
      </c>
      <c r="B29" s="261">
        <f>VLOOKUP(E29,TOC!$E$33:$F$300,2,FALSE)</f>
        <v>766</v>
      </c>
      <c r="C29" s="48" t="s">
        <v>369</v>
      </c>
      <c r="D29" s="60" t="s">
        <v>69</v>
      </c>
      <c r="E29" s="62" t="s">
        <v>691</v>
      </c>
      <c r="F29" s="58"/>
      <c r="G29" s="58"/>
      <c r="H29" s="58"/>
      <c r="I29" s="58"/>
      <c r="J29" s="58"/>
      <c r="K29" s="58"/>
      <c r="L29" s="58"/>
      <c r="M29" s="58"/>
      <c r="N29" s="58"/>
      <c r="O29" s="58"/>
      <c r="P29" s="58"/>
      <c r="Q29" s="58"/>
      <c r="R29" s="58"/>
    </row>
    <row r="30" spans="1:24" ht="15" customHeight="1" x14ac:dyDescent="0.35">
      <c r="A30" s="203" t="str">
        <f t="shared" si="0"/>
        <v>Select your organisation</v>
      </c>
      <c r="B30" s="261">
        <f>VLOOKUP(E30,TOC!$E$33:$F$300,2,FALSE)</f>
        <v>763</v>
      </c>
      <c r="C30" s="48" t="s">
        <v>369</v>
      </c>
      <c r="D30" s="60" t="s">
        <v>96</v>
      </c>
      <c r="E30" s="62" t="s">
        <v>658</v>
      </c>
      <c r="F30" s="58"/>
      <c r="G30" s="58"/>
      <c r="H30" s="58"/>
      <c r="I30" s="58"/>
      <c r="J30" s="58"/>
      <c r="K30" s="58"/>
      <c r="L30" s="58"/>
      <c r="M30" s="58"/>
      <c r="N30" s="58"/>
      <c r="O30" s="58"/>
      <c r="P30" s="58"/>
      <c r="Q30" s="58"/>
      <c r="R30" s="58"/>
    </row>
    <row r="31" spans="1:24" ht="15" customHeight="1" x14ac:dyDescent="0.35">
      <c r="A31" s="203" t="str">
        <f t="shared" si="0"/>
        <v>Select your organisation</v>
      </c>
      <c r="B31" s="261">
        <f>VLOOKUP(E31,TOC!$E$33:$F$300,2,FALSE)</f>
        <v>354</v>
      </c>
      <c r="C31" s="48" t="s">
        <v>369</v>
      </c>
      <c r="D31" s="60" t="s">
        <v>96</v>
      </c>
      <c r="E31" s="62" t="s">
        <v>112</v>
      </c>
      <c r="F31" s="58"/>
      <c r="G31" s="58"/>
      <c r="H31" s="58"/>
      <c r="I31" s="58"/>
      <c r="J31" s="58"/>
      <c r="K31" s="58"/>
      <c r="L31" s="58"/>
      <c r="M31" s="58"/>
      <c r="N31" s="58"/>
      <c r="O31" s="58"/>
      <c r="P31" s="58"/>
      <c r="Q31" s="58"/>
      <c r="R31" s="58"/>
    </row>
    <row r="32" spans="1:24" ht="15" customHeight="1" x14ac:dyDescent="0.35">
      <c r="A32" s="203" t="str">
        <f t="shared" si="0"/>
        <v>Select your organisation</v>
      </c>
      <c r="B32" s="261">
        <f>VLOOKUP(E32,TOC!$E$33:$F$300,2,FALSE)</f>
        <v>351</v>
      </c>
      <c r="C32" s="48" t="s">
        <v>369</v>
      </c>
      <c r="D32" s="60" t="s">
        <v>96</v>
      </c>
      <c r="E32" s="62" t="s">
        <v>103</v>
      </c>
      <c r="F32" s="58"/>
      <c r="G32" s="58"/>
      <c r="H32" s="58"/>
      <c r="I32" s="58"/>
      <c r="J32" s="58"/>
      <c r="K32" s="58"/>
      <c r="L32" s="58"/>
      <c r="M32" s="58"/>
      <c r="N32" s="58"/>
      <c r="O32" s="58"/>
      <c r="P32" s="58"/>
      <c r="Q32" s="58"/>
      <c r="R32" s="58"/>
    </row>
    <row r="33" spans="1:24" ht="15" customHeight="1" x14ac:dyDescent="0.35">
      <c r="A33" s="203" t="str">
        <f t="shared" si="0"/>
        <v>Select your organisation</v>
      </c>
      <c r="B33" s="261">
        <f>VLOOKUP(E33,TOC!$E$33:$F$300,2,FALSE)</f>
        <v>352</v>
      </c>
      <c r="C33" s="48" t="s">
        <v>369</v>
      </c>
      <c r="D33" s="60" t="s">
        <v>96</v>
      </c>
      <c r="E33" s="62" t="s">
        <v>110</v>
      </c>
      <c r="F33" s="58"/>
      <c r="G33" s="58"/>
      <c r="H33" s="58"/>
      <c r="I33" s="58"/>
      <c r="J33" s="58"/>
      <c r="K33" s="58"/>
      <c r="L33" s="58"/>
      <c r="M33" s="58"/>
      <c r="N33" s="58"/>
      <c r="O33" s="58"/>
      <c r="P33" s="58"/>
      <c r="Q33" s="58"/>
      <c r="R33" s="58"/>
    </row>
    <row r="34" spans="1:24" ht="15" customHeight="1" x14ac:dyDescent="0.35">
      <c r="A34" s="203" t="str">
        <f t="shared" si="0"/>
        <v>Select your organisation</v>
      </c>
      <c r="B34" s="261">
        <f>VLOOKUP(E34,TOC!$E$33:$F$300,2,FALSE)</f>
        <v>355</v>
      </c>
      <c r="C34" s="48" t="s">
        <v>369</v>
      </c>
      <c r="D34" s="60" t="s">
        <v>96</v>
      </c>
      <c r="E34" s="62" t="s">
        <v>113</v>
      </c>
      <c r="F34" s="58"/>
      <c r="G34" s="58"/>
      <c r="H34" s="58"/>
      <c r="I34" s="58"/>
      <c r="J34" s="58"/>
      <c r="K34" s="58"/>
      <c r="L34" s="58"/>
      <c r="M34" s="58"/>
      <c r="N34" s="58"/>
      <c r="O34" s="58"/>
      <c r="P34" s="58"/>
      <c r="Q34" s="58"/>
      <c r="R34" s="58"/>
    </row>
    <row r="35" spans="1:24" ht="15" customHeight="1" x14ac:dyDescent="0.35">
      <c r="A35" s="203" t="str">
        <f t="shared" si="0"/>
        <v>Select your organisation</v>
      </c>
      <c r="B35" s="261">
        <f>VLOOKUP(E35,TOC!$E$33:$F$300,2,FALSE)</f>
        <v>349</v>
      </c>
      <c r="C35" s="48" t="s">
        <v>369</v>
      </c>
      <c r="D35" s="60" t="s">
        <v>96</v>
      </c>
      <c r="E35" s="62" t="s">
        <v>97</v>
      </c>
      <c r="F35" s="58"/>
      <c r="G35" s="58"/>
      <c r="H35" s="58"/>
      <c r="I35" s="58"/>
      <c r="J35" s="58"/>
      <c r="K35" s="58"/>
      <c r="L35" s="58"/>
      <c r="M35" s="58"/>
      <c r="N35" s="58"/>
      <c r="O35" s="58"/>
      <c r="P35" s="58"/>
      <c r="Q35" s="58"/>
      <c r="R35" s="58"/>
    </row>
    <row r="36" spans="1:24" ht="15" customHeight="1" x14ac:dyDescent="0.35">
      <c r="A36" s="203" t="str">
        <f t="shared" si="0"/>
        <v>Select your organisation</v>
      </c>
      <c r="B36" s="261">
        <f>VLOOKUP(E36,TOC!$E$33:$F$300,2,FALSE)</f>
        <v>353</v>
      </c>
      <c r="C36" s="48" t="s">
        <v>369</v>
      </c>
      <c r="D36" s="60" t="s">
        <v>96</v>
      </c>
      <c r="E36" s="62" t="s">
        <v>111</v>
      </c>
      <c r="F36" s="58"/>
      <c r="G36" s="58"/>
      <c r="H36" s="58"/>
      <c r="I36" s="58"/>
      <c r="J36" s="58"/>
      <c r="K36" s="58"/>
      <c r="L36" s="58"/>
      <c r="M36" s="58"/>
      <c r="N36" s="58"/>
      <c r="O36" s="58"/>
      <c r="P36" s="58"/>
      <c r="Q36" s="58"/>
      <c r="R36" s="58"/>
    </row>
    <row r="37" spans="1:24" ht="15" customHeight="1" x14ac:dyDescent="0.35">
      <c r="A37" s="203" t="str">
        <f t="shared" si="0"/>
        <v>Select your organisation</v>
      </c>
      <c r="B37" s="261">
        <f>VLOOKUP(E37,TOC!$E$33:$F$300,2,FALSE)</f>
        <v>350</v>
      </c>
      <c r="C37" s="48" t="s">
        <v>369</v>
      </c>
      <c r="D37" s="60" t="s">
        <v>96</v>
      </c>
      <c r="E37" s="62" t="s">
        <v>101</v>
      </c>
      <c r="F37" s="58"/>
      <c r="G37" s="58"/>
      <c r="H37" s="58"/>
      <c r="I37" s="58"/>
      <c r="J37" s="58"/>
      <c r="K37" s="58"/>
      <c r="L37" s="58"/>
      <c r="M37" s="58"/>
      <c r="N37" s="58"/>
      <c r="O37" s="58"/>
      <c r="P37" s="58"/>
      <c r="Q37" s="58"/>
      <c r="R37" s="58"/>
    </row>
    <row r="38" spans="1:24" ht="15" customHeight="1" x14ac:dyDescent="0.35">
      <c r="A38" s="203" t="str">
        <f t="shared" si="0"/>
        <v>Select your organisation</v>
      </c>
      <c r="B38" s="261">
        <f>VLOOKUP(E38,TOC!$E$33:$F$300,2,FALSE)</f>
        <v>356</v>
      </c>
      <c r="C38" s="48" t="s">
        <v>369</v>
      </c>
      <c r="D38" s="63" t="s">
        <v>114</v>
      </c>
      <c r="E38" s="62" t="s">
        <v>115</v>
      </c>
      <c r="F38" s="58"/>
      <c r="G38" s="58"/>
      <c r="H38" s="58"/>
      <c r="I38" s="58"/>
      <c r="J38" s="58"/>
      <c r="K38" s="58"/>
      <c r="L38" s="58"/>
      <c r="M38" s="58"/>
      <c r="N38" s="58"/>
      <c r="O38" s="58"/>
      <c r="P38" s="58"/>
      <c r="Q38" s="58"/>
      <c r="R38" s="58"/>
      <c r="X38" s="12"/>
    </row>
    <row r="39" spans="1:24" ht="15" customHeight="1" x14ac:dyDescent="0.35">
      <c r="A39" s="203" t="str">
        <f t="shared" si="0"/>
        <v>Select your organisation</v>
      </c>
      <c r="B39" s="261">
        <f>VLOOKUP(E39,TOC!$E$33:$F$300,2,FALSE)</f>
        <v>357</v>
      </c>
      <c r="C39" s="48" t="s">
        <v>369</v>
      </c>
      <c r="D39" s="63" t="s">
        <v>114</v>
      </c>
      <c r="E39" s="62" t="s">
        <v>117</v>
      </c>
      <c r="F39" s="58"/>
      <c r="G39" s="58"/>
      <c r="H39" s="58"/>
      <c r="I39" s="58"/>
      <c r="J39" s="58"/>
      <c r="K39" s="58"/>
      <c r="L39" s="58"/>
      <c r="M39" s="58"/>
      <c r="N39" s="58"/>
      <c r="O39" s="58"/>
      <c r="P39" s="58"/>
      <c r="Q39" s="58"/>
      <c r="R39" s="58"/>
      <c r="X39" s="12"/>
    </row>
    <row r="40" spans="1:24" ht="15" customHeight="1" x14ac:dyDescent="0.35">
      <c r="A40" s="203" t="str">
        <f t="shared" si="0"/>
        <v>Select your organisation</v>
      </c>
      <c r="B40" s="261">
        <f>VLOOKUP(E40,TOC!$E$33:$F$300,2,FALSE)</f>
        <v>358</v>
      </c>
      <c r="C40" s="48" t="s">
        <v>369</v>
      </c>
      <c r="D40" s="63" t="s">
        <v>114</v>
      </c>
      <c r="E40" s="62" t="s">
        <v>118</v>
      </c>
      <c r="F40" s="58"/>
      <c r="G40" s="58"/>
      <c r="H40" s="58"/>
      <c r="I40" s="58"/>
      <c r="J40" s="58"/>
      <c r="K40" s="58"/>
      <c r="L40" s="58"/>
      <c r="M40" s="58"/>
      <c r="N40" s="58"/>
      <c r="O40" s="58"/>
      <c r="P40" s="58"/>
      <c r="Q40" s="58"/>
      <c r="R40" s="58"/>
      <c r="X40" s="12"/>
    </row>
    <row r="41" spans="1:24" ht="15" customHeight="1" x14ac:dyDescent="0.35">
      <c r="A41" s="203" t="str">
        <f t="shared" si="0"/>
        <v>Select your organisation</v>
      </c>
      <c r="B41" s="261">
        <f>VLOOKUP(E41,TOC!$E$33:$F$300,2,FALSE)</f>
        <v>359</v>
      </c>
      <c r="C41" s="48" t="s">
        <v>369</v>
      </c>
      <c r="D41" s="63" t="s">
        <v>114</v>
      </c>
      <c r="E41" s="62" t="s">
        <v>120</v>
      </c>
      <c r="F41" s="58"/>
      <c r="G41" s="58"/>
      <c r="H41" s="58"/>
      <c r="I41" s="58"/>
      <c r="J41" s="58"/>
      <c r="K41" s="58"/>
      <c r="L41" s="58"/>
      <c r="M41" s="58"/>
      <c r="N41" s="58"/>
      <c r="O41" s="58"/>
      <c r="P41" s="58"/>
      <c r="Q41" s="58"/>
      <c r="R41" s="58"/>
      <c r="X41" s="12"/>
    </row>
    <row r="42" spans="1:24" ht="15" customHeight="1" x14ac:dyDescent="0.35">
      <c r="A42" s="203" t="str">
        <f t="shared" si="0"/>
        <v>Select your organisation</v>
      </c>
      <c r="B42" s="261">
        <f>VLOOKUP(E42,TOC!$E$33:$F$300,2,FALSE)</f>
        <v>360</v>
      </c>
      <c r="C42" s="48" t="s">
        <v>369</v>
      </c>
      <c r="D42" s="63" t="s">
        <v>114</v>
      </c>
      <c r="E42" s="62" t="s">
        <v>121</v>
      </c>
      <c r="F42" s="58"/>
      <c r="G42" s="58"/>
      <c r="H42" s="58"/>
      <c r="I42" s="58"/>
      <c r="J42" s="58"/>
      <c r="K42" s="58"/>
      <c r="L42" s="58"/>
      <c r="M42" s="58"/>
      <c r="N42" s="58"/>
      <c r="O42" s="58"/>
      <c r="P42" s="58"/>
      <c r="Q42" s="58"/>
      <c r="R42" s="58"/>
      <c r="X42" s="12"/>
    </row>
    <row r="43" spans="1:24" ht="15" customHeight="1" x14ac:dyDescent="0.35">
      <c r="A43" s="203" t="str">
        <f t="shared" si="0"/>
        <v>Select your organisation</v>
      </c>
      <c r="B43" s="261">
        <f>VLOOKUP(E43,TOC!$E$33:$F$300,2,FALSE)</f>
        <v>361</v>
      </c>
      <c r="C43" s="48" t="s">
        <v>369</v>
      </c>
      <c r="D43" s="64" t="s">
        <v>114</v>
      </c>
      <c r="E43" s="62" t="s">
        <v>123</v>
      </c>
      <c r="F43" s="58"/>
      <c r="G43" s="58"/>
      <c r="H43" s="58"/>
      <c r="I43" s="58"/>
      <c r="J43" s="58"/>
      <c r="K43" s="58"/>
      <c r="L43" s="58"/>
      <c r="M43" s="58"/>
      <c r="N43" s="58"/>
      <c r="O43" s="58"/>
      <c r="P43" s="58"/>
      <c r="Q43" s="58"/>
      <c r="R43" s="58"/>
    </row>
    <row r="44" spans="1:24" ht="15" customHeight="1" x14ac:dyDescent="0.35">
      <c r="A44" s="203" t="str">
        <f t="shared" si="0"/>
        <v>Select your organisation</v>
      </c>
      <c r="B44" s="261">
        <f>VLOOKUP(E44,TOC!$E$33:$F$300,2,FALSE)</f>
        <v>362</v>
      </c>
      <c r="C44" s="48" t="s">
        <v>369</v>
      </c>
      <c r="D44" s="60" t="s">
        <v>125</v>
      </c>
      <c r="E44" s="62" t="s">
        <v>125</v>
      </c>
      <c r="F44" s="58"/>
      <c r="G44" s="58"/>
      <c r="H44" s="58"/>
      <c r="I44" s="58"/>
      <c r="J44" s="58"/>
      <c r="K44" s="58"/>
      <c r="L44" s="58"/>
      <c r="M44" s="58"/>
      <c r="N44" s="58"/>
      <c r="O44" s="58"/>
      <c r="P44" s="58"/>
      <c r="Q44" s="58"/>
      <c r="R44" s="58"/>
    </row>
    <row r="45" spans="1:24" ht="15" customHeight="1" x14ac:dyDescent="0.35">
      <c r="A45" s="203" t="str">
        <f t="shared" si="0"/>
        <v>Select your organisation</v>
      </c>
      <c r="B45" s="261">
        <f>VLOOKUP(E45,TOC!$E$33:$F$300,2,FALSE)</f>
        <v>365</v>
      </c>
      <c r="C45" s="48" t="s">
        <v>369</v>
      </c>
      <c r="D45" s="54" t="s">
        <v>133</v>
      </c>
      <c r="E45" s="55" t="s">
        <v>136</v>
      </c>
      <c r="F45" s="58"/>
      <c r="G45" s="58"/>
      <c r="H45" s="58"/>
      <c r="I45" s="58"/>
      <c r="J45" s="58"/>
      <c r="K45" s="58"/>
      <c r="L45" s="58"/>
      <c r="M45" s="58"/>
      <c r="N45" s="58"/>
      <c r="O45" s="58"/>
      <c r="P45" s="58"/>
      <c r="Q45" s="58"/>
      <c r="R45" s="58"/>
    </row>
    <row r="46" spans="1:24" ht="15" customHeight="1" x14ac:dyDescent="0.35">
      <c r="A46" s="203" t="str">
        <f t="shared" si="0"/>
        <v>Select your organisation</v>
      </c>
      <c r="B46" s="261">
        <f>VLOOKUP(E46,TOC!$E$33:$F$300,2,FALSE)</f>
        <v>363</v>
      </c>
      <c r="C46" s="48" t="s">
        <v>369</v>
      </c>
      <c r="D46" s="54" t="s">
        <v>133</v>
      </c>
      <c r="E46" s="66" t="s">
        <v>134</v>
      </c>
      <c r="F46" s="58"/>
      <c r="G46" s="58"/>
      <c r="H46" s="58"/>
      <c r="I46" s="58"/>
      <c r="J46" s="58"/>
      <c r="K46" s="58"/>
      <c r="L46" s="58"/>
      <c r="M46" s="58"/>
      <c r="N46" s="58"/>
      <c r="O46" s="58"/>
      <c r="P46" s="58"/>
      <c r="Q46" s="58"/>
      <c r="R46" s="58"/>
    </row>
    <row r="47" spans="1:24" ht="15" customHeight="1" x14ac:dyDescent="0.35">
      <c r="A47" s="203" t="str">
        <f t="shared" si="0"/>
        <v>Select your organisation</v>
      </c>
      <c r="B47" s="261">
        <f>VLOOKUP(E47,TOC!$E$33:$F$300,2,FALSE)</f>
        <v>414</v>
      </c>
      <c r="C47" s="48" t="s">
        <v>369</v>
      </c>
      <c r="D47" s="55" t="s">
        <v>133</v>
      </c>
      <c r="E47" s="181" t="s">
        <v>162</v>
      </c>
      <c r="F47" s="182"/>
      <c r="G47" s="183"/>
      <c r="H47" s="183"/>
      <c r="I47" s="183"/>
      <c r="J47" s="183"/>
      <c r="K47" s="183"/>
      <c r="L47" s="183"/>
      <c r="M47" s="183"/>
      <c r="N47" s="183"/>
      <c r="O47" s="183"/>
      <c r="P47" s="183"/>
      <c r="Q47" s="183"/>
      <c r="R47" s="183"/>
    </row>
    <row r="48" spans="1:24" ht="15" customHeight="1" x14ac:dyDescent="0.35">
      <c r="A48" s="203" t="str">
        <f t="shared" si="0"/>
        <v>Select your organisation</v>
      </c>
      <c r="B48" s="261">
        <f>VLOOKUP(E48,TOC!$E$33:$F$300,2,FALSE)</f>
        <v>415</v>
      </c>
      <c r="C48" s="48" t="s">
        <v>369</v>
      </c>
      <c r="D48" s="55" t="s">
        <v>133</v>
      </c>
      <c r="E48" s="184" t="s">
        <v>140</v>
      </c>
      <c r="F48" s="265"/>
      <c r="G48" s="266"/>
      <c r="H48" s="266"/>
      <c r="I48" s="266"/>
      <c r="J48" s="266"/>
      <c r="K48" s="266"/>
      <c r="L48" s="266"/>
      <c r="M48" s="266"/>
      <c r="N48" s="266"/>
      <c r="O48" s="266"/>
      <c r="P48" s="266"/>
      <c r="Q48" s="266"/>
      <c r="R48" s="266"/>
    </row>
    <row r="49" spans="1:18" ht="15" customHeight="1" x14ac:dyDescent="0.35">
      <c r="A49" s="203" t="str">
        <f t="shared" si="0"/>
        <v>Select your organisation</v>
      </c>
      <c r="B49" s="261">
        <f>VLOOKUP(E49,TOC!$E$33:$F$300,2,FALSE)</f>
        <v>416</v>
      </c>
      <c r="C49" s="48" t="s">
        <v>369</v>
      </c>
      <c r="D49" s="55" t="s">
        <v>133</v>
      </c>
      <c r="E49" s="184" t="s">
        <v>151</v>
      </c>
      <c r="F49" s="185"/>
      <c r="G49" s="167"/>
      <c r="H49" s="167"/>
      <c r="I49" s="167"/>
      <c r="J49" s="167"/>
      <c r="K49" s="167"/>
      <c r="L49" s="167"/>
      <c r="M49" s="167"/>
      <c r="N49" s="167"/>
      <c r="O49" s="167"/>
      <c r="P49" s="167"/>
      <c r="Q49" s="167"/>
      <c r="R49" s="167"/>
    </row>
    <row r="50" spans="1:18" ht="15" customHeight="1" x14ac:dyDescent="0.35">
      <c r="A50" s="203" t="str">
        <f t="shared" si="0"/>
        <v>Select your organisation</v>
      </c>
      <c r="B50" s="261">
        <f>VLOOKUP(E50,TOC!$E$33:$F$300,2,FALSE)</f>
        <v>366</v>
      </c>
      <c r="C50" s="48" t="s">
        <v>369</v>
      </c>
      <c r="D50" s="54" t="s">
        <v>133</v>
      </c>
      <c r="E50" s="62" t="s">
        <v>171</v>
      </c>
      <c r="F50" s="167"/>
      <c r="G50" s="167"/>
      <c r="H50" s="167"/>
      <c r="I50" s="167"/>
      <c r="J50" s="167"/>
      <c r="K50" s="167"/>
      <c r="L50" s="167"/>
      <c r="M50" s="167"/>
      <c r="N50" s="167"/>
      <c r="O50" s="167"/>
      <c r="P50" s="167"/>
      <c r="Q50" s="167"/>
      <c r="R50" s="167"/>
    </row>
    <row r="51" spans="1:18" ht="15" customHeight="1" x14ac:dyDescent="0.35">
      <c r="A51" s="203" t="str">
        <f t="shared" si="0"/>
        <v>Select your organisation</v>
      </c>
      <c r="B51" s="261">
        <f>VLOOKUP(E51,TOC!$E$33:$F$300,2,FALSE)</f>
        <v>367</v>
      </c>
      <c r="C51" s="48" t="s">
        <v>369</v>
      </c>
      <c r="D51" s="65" t="s">
        <v>179</v>
      </c>
      <c r="E51" s="57" t="s">
        <v>179</v>
      </c>
      <c r="F51" s="58"/>
      <c r="G51" s="58"/>
      <c r="H51" s="58"/>
      <c r="I51" s="58"/>
      <c r="J51" s="58"/>
      <c r="K51" s="58"/>
      <c r="L51" s="58"/>
      <c r="M51" s="58"/>
      <c r="N51" s="58"/>
      <c r="O51" s="58"/>
      <c r="P51" s="58"/>
      <c r="Q51" s="58"/>
      <c r="R51" s="58"/>
    </row>
    <row r="52" spans="1:18" ht="15" customHeight="1" x14ac:dyDescent="0.35">
      <c r="A52" s="203" t="str">
        <f t="shared" si="0"/>
        <v>Select your organisation</v>
      </c>
      <c r="B52" s="261">
        <f>VLOOKUP(E52,TOC!$E$33:$F$300,2,FALSE)</f>
        <v>369</v>
      </c>
      <c r="C52" s="48" t="s">
        <v>369</v>
      </c>
      <c r="D52" s="54" t="s">
        <v>181</v>
      </c>
      <c r="E52" s="57" t="s">
        <v>191</v>
      </c>
      <c r="F52" s="58"/>
      <c r="G52" s="58"/>
      <c r="H52" s="58"/>
      <c r="I52" s="58"/>
      <c r="J52" s="58"/>
      <c r="K52" s="58"/>
      <c r="L52" s="58"/>
      <c r="M52" s="58"/>
      <c r="N52" s="58"/>
      <c r="O52" s="58"/>
      <c r="P52" s="58"/>
      <c r="Q52" s="58"/>
      <c r="R52" s="58"/>
    </row>
    <row r="53" spans="1:18" ht="15" customHeight="1" x14ac:dyDescent="0.35">
      <c r="A53" s="203" t="str">
        <f t="shared" si="0"/>
        <v>Select your organisation</v>
      </c>
      <c r="B53" s="261">
        <f>VLOOKUP(E53,TOC!$E$33:$F$300,2,FALSE)</f>
        <v>370</v>
      </c>
      <c r="C53" s="48" t="s">
        <v>369</v>
      </c>
      <c r="D53" s="54" t="s">
        <v>181</v>
      </c>
      <c r="E53" s="62" t="s">
        <v>193</v>
      </c>
      <c r="F53" s="58"/>
      <c r="G53" s="58"/>
      <c r="H53" s="58"/>
      <c r="I53" s="58"/>
      <c r="J53" s="58"/>
      <c r="K53" s="58"/>
      <c r="L53" s="58"/>
      <c r="M53" s="58"/>
      <c r="N53" s="58"/>
      <c r="O53" s="58"/>
      <c r="P53" s="58"/>
      <c r="Q53" s="58"/>
      <c r="R53" s="58"/>
    </row>
    <row r="54" spans="1:18" ht="15" customHeight="1" x14ac:dyDescent="0.35">
      <c r="A54" s="203" t="str">
        <f t="shared" si="0"/>
        <v>Select your organisation</v>
      </c>
      <c r="B54" s="261">
        <f>VLOOKUP(E54,TOC!$E$33:$F$300,2,FALSE)</f>
        <v>368</v>
      </c>
      <c r="C54" s="48" t="s">
        <v>369</v>
      </c>
      <c r="D54" s="54" t="s">
        <v>181</v>
      </c>
      <c r="E54" s="57" t="s">
        <v>182</v>
      </c>
      <c r="F54" s="58"/>
      <c r="G54" s="58"/>
      <c r="H54" s="58"/>
      <c r="I54" s="58"/>
      <c r="J54" s="58"/>
      <c r="K54" s="58"/>
      <c r="L54" s="58"/>
      <c r="M54" s="58"/>
      <c r="N54" s="58"/>
      <c r="O54" s="58"/>
      <c r="P54" s="58"/>
      <c r="Q54" s="58"/>
      <c r="R54" s="58"/>
    </row>
    <row r="55" spans="1:18" ht="15" customHeight="1" x14ac:dyDescent="0.35">
      <c r="A55" s="203" t="str">
        <f t="shared" si="0"/>
        <v>Select your organisation</v>
      </c>
      <c r="B55" s="261">
        <f>VLOOKUP(E55,TOC!$E$33:$F$300,2,FALSE)</f>
        <v>378</v>
      </c>
      <c r="C55" s="48" t="s">
        <v>369</v>
      </c>
      <c r="D55" s="54" t="s">
        <v>201</v>
      </c>
      <c r="E55" s="57" t="s">
        <v>239</v>
      </c>
      <c r="F55" s="58"/>
      <c r="G55" s="58"/>
      <c r="H55" s="58"/>
      <c r="I55" s="58"/>
      <c r="J55" s="58"/>
      <c r="K55" s="58"/>
      <c r="L55" s="58"/>
      <c r="M55" s="58"/>
      <c r="N55" s="58"/>
      <c r="O55" s="58"/>
      <c r="P55" s="58"/>
      <c r="Q55" s="58"/>
      <c r="R55" s="58"/>
    </row>
    <row r="56" spans="1:18" ht="15" customHeight="1" x14ac:dyDescent="0.35">
      <c r="A56" s="203" t="str">
        <f t="shared" si="0"/>
        <v>Select your organisation</v>
      </c>
      <c r="B56" s="261">
        <f>VLOOKUP(E56,TOC!$E$33:$F$300,2,FALSE)</f>
        <v>373</v>
      </c>
      <c r="C56" s="48" t="s">
        <v>369</v>
      </c>
      <c r="D56" s="54" t="s">
        <v>201</v>
      </c>
      <c r="E56" s="57" t="s">
        <v>211</v>
      </c>
      <c r="F56" s="58"/>
      <c r="G56" s="58"/>
      <c r="H56" s="58"/>
      <c r="I56" s="58"/>
      <c r="J56" s="58"/>
      <c r="K56" s="58"/>
      <c r="L56" s="58"/>
      <c r="M56" s="58"/>
      <c r="N56" s="58"/>
      <c r="O56" s="58"/>
      <c r="P56" s="58"/>
      <c r="Q56" s="58"/>
      <c r="R56" s="58"/>
    </row>
    <row r="57" spans="1:18" ht="15" customHeight="1" x14ac:dyDescent="0.35">
      <c r="A57" s="203" t="str">
        <f t="shared" si="0"/>
        <v>Select your organisation</v>
      </c>
      <c r="B57" s="261">
        <f>VLOOKUP(E57,TOC!$E$33:$F$300,2,FALSE)</f>
        <v>375</v>
      </c>
      <c r="C57" s="48" t="s">
        <v>369</v>
      </c>
      <c r="D57" s="54" t="s">
        <v>201</v>
      </c>
      <c r="E57" s="57" t="s">
        <v>220</v>
      </c>
      <c r="F57" s="58"/>
      <c r="G57" s="58"/>
      <c r="H57" s="58"/>
      <c r="I57" s="58"/>
      <c r="J57" s="58"/>
      <c r="K57" s="58"/>
      <c r="L57" s="58"/>
      <c r="M57" s="58"/>
      <c r="N57" s="58"/>
      <c r="O57" s="58"/>
      <c r="P57" s="58"/>
      <c r="Q57" s="58"/>
      <c r="R57" s="58"/>
    </row>
    <row r="58" spans="1:18" ht="15" customHeight="1" x14ac:dyDescent="0.35">
      <c r="A58" s="203" t="str">
        <f t="shared" si="0"/>
        <v>Select your organisation</v>
      </c>
      <c r="B58" s="261">
        <f>VLOOKUP(E58,TOC!$E$33:$F$300,2,FALSE)</f>
        <v>376</v>
      </c>
      <c r="C58" s="48" t="s">
        <v>369</v>
      </c>
      <c r="D58" s="54" t="s">
        <v>201</v>
      </c>
      <c r="E58" s="57" t="s">
        <v>226</v>
      </c>
      <c r="F58" s="58"/>
      <c r="G58" s="58"/>
      <c r="H58" s="58"/>
      <c r="I58" s="58"/>
      <c r="J58" s="58"/>
      <c r="K58" s="58"/>
      <c r="L58" s="58"/>
      <c r="M58" s="58"/>
      <c r="N58" s="58"/>
      <c r="O58" s="58"/>
      <c r="P58" s="58"/>
      <c r="Q58" s="58"/>
      <c r="R58" s="58"/>
    </row>
    <row r="59" spans="1:18" ht="15" customHeight="1" x14ac:dyDescent="0.35">
      <c r="A59" s="203" t="str">
        <f t="shared" si="0"/>
        <v>Select your organisation</v>
      </c>
      <c r="B59" s="261">
        <f>VLOOKUP(E59,TOC!$E$33:$F$300,2,FALSE)</f>
        <v>374</v>
      </c>
      <c r="C59" s="48" t="s">
        <v>369</v>
      </c>
      <c r="D59" s="54" t="s">
        <v>201</v>
      </c>
      <c r="E59" s="57" t="s">
        <v>216</v>
      </c>
      <c r="F59" s="58"/>
      <c r="G59" s="58"/>
      <c r="H59" s="58"/>
      <c r="I59" s="58"/>
      <c r="J59" s="58"/>
      <c r="K59" s="58"/>
      <c r="L59" s="58"/>
      <c r="M59" s="58"/>
      <c r="N59" s="58"/>
      <c r="O59" s="58"/>
      <c r="P59" s="58"/>
      <c r="Q59" s="58"/>
      <c r="R59" s="58"/>
    </row>
    <row r="60" spans="1:18" ht="15" customHeight="1" x14ac:dyDescent="0.35">
      <c r="A60" s="203" t="str">
        <f t="shared" si="0"/>
        <v>Select your organisation</v>
      </c>
      <c r="B60" s="261">
        <f>VLOOKUP(E60,TOC!$E$33:$F$300,2,FALSE)</f>
        <v>371</v>
      </c>
      <c r="C60" s="48" t="s">
        <v>369</v>
      </c>
      <c r="D60" s="54" t="s">
        <v>201</v>
      </c>
      <c r="E60" s="57" t="s">
        <v>202</v>
      </c>
      <c r="F60" s="58"/>
      <c r="G60" s="58"/>
      <c r="H60" s="58"/>
      <c r="I60" s="58"/>
      <c r="J60" s="58"/>
      <c r="K60" s="58"/>
      <c r="L60" s="58"/>
      <c r="M60" s="58"/>
      <c r="N60" s="58"/>
      <c r="O60" s="58"/>
      <c r="P60" s="58"/>
      <c r="Q60" s="58"/>
      <c r="R60" s="58"/>
    </row>
    <row r="61" spans="1:18" ht="15" customHeight="1" x14ac:dyDescent="0.35">
      <c r="A61" s="203" t="str">
        <f t="shared" si="0"/>
        <v>Select your organisation</v>
      </c>
      <c r="B61" s="261">
        <f>VLOOKUP(E61,TOC!$E$33:$F$300,2,FALSE)</f>
        <v>372</v>
      </c>
      <c r="C61" s="48" t="s">
        <v>369</v>
      </c>
      <c r="D61" s="54" t="s">
        <v>201</v>
      </c>
      <c r="E61" s="57" t="s">
        <v>205</v>
      </c>
      <c r="F61" s="58"/>
      <c r="G61" s="58"/>
      <c r="H61" s="58"/>
      <c r="I61" s="58"/>
      <c r="J61" s="58"/>
      <c r="K61" s="58"/>
      <c r="L61" s="58"/>
      <c r="M61" s="58"/>
      <c r="N61" s="58"/>
      <c r="O61" s="58"/>
      <c r="P61" s="58"/>
      <c r="Q61" s="58"/>
      <c r="R61" s="58"/>
    </row>
    <row r="62" spans="1:18" ht="15" customHeight="1" x14ac:dyDescent="0.35">
      <c r="A62" s="203" t="str">
        <f t="shared" si="0"/>
        <v>Select your organisation</v>
      </c>
      <c r="B62" s="261">
        <f>VLOOKUP(E62,TOC!$E$33:$F$300,2,FALSE)</f>
        <v>377</v>
      </c>
      <c r="C62" s="48" t="s">
        <v>369</v>
      </c>
      <c r="D62" s="54" t="s">
        <v>201</v>
      </c>
      <c r="E62" s="57" t="s">
        <v>230</v>
      </c>
      <c r="F62" s="58"/>
      <c r="G62" s="58"/>
      <c r="H62" s="58"/>
      <c r="I62" s="58"/>
      <c r="J62" s="58"/>
      <c r="K62" s="58"/>
      <c r="L62" s="58"/>
      <c r="M62" s="58"/>
      <c r="N62" s="58"/>
      <c r="O62" s="58"/>
      <c r="P62" s="58"/>
      <c r="Q62" s="58"/>
      <c r="R62" s="58"/>
    </row>
    <row r="63" spans="1:18" ht="15" customHeight="1" x14ac:dyDescent="0.35">
      <c r="A63" s="203" t="str">
        <f t="shared" si="0"/>
        <v>Select your organisation</v>
      </c>
      <c r="B63" s="261">
        <f>VLOOKUP(E63,TOC!$E$33:$F$300,2,FALSE)</f>
        <v>380</v>
      </c>
      <c r="C63" s="48" t="s">
        <v>369</v>
      </c>
      <c r="D63" s="54" t="s">
        <v>249</v>
      </c>
      <c r="E63" s="62" t="s">
        <v>262</v>
      </c>
      <c r="F63" s="58"/>
      <c r="G63" s="58"/>
      <c r="H63" s="58"/>
      <c r="I63" s="58"/>
      <c r="J63" s="58"/>
      <c r="K63" s="58"/>
      <c r="L63" s="58"/>
      <c r="M63" s="58"/>
      <c r="N63" s="58"/>
      <c r="O63" s="58"/>
      <c r="P63" s="58"/>
      <c r="Q63" s="58"/>
      <c r="R63" s="58"/>
    </row>
    <row r="64" spans="1:18" ht="15" customHeight="1" x14ac:dyDescent="0.35">
      <c r="A64" s="203" t="str">
        <f t="shared" si="0"/>
        <v>Select your organisation</v>
      </c>
      <c r="B64" s="261">
        <f>VLOOKUP(E64,TOC!$E$33:$F$300,2,FALSE)</f>
        <v>379</v>
      </c>
      <c r="C64" s="48" t="s">
        <v>369</v>
      </c>
      <c r="D64" s="54" t="s">
        <v>249</v>
      </c>
      <c r="E64" s="57" t="s">
        <v>250</v>
      </c>
      <c r="F64" s="58"/>
      <c r="G64" s="58"/>
      <c r="H64" s="58"/>
      <c r="I64" s="58"/>
      <c r="J64" s="58"/>
      <c r="K64" s="58"/>
      <c r="L64" s="58"/>
      <c r="M64" s="58"/>
      <c r="N64" s="58"/>
      <c r="O64" s="58"/>
      <c r="P64" s="58"/>
      <c r="Q64" s="58"/>
      <c r="R64" s="58"/>
    </row>
    <row r="65" spans="1:18" ht="15" customHeight="1" x14ac:dyDescent="0.35">
      <c r="A65" s="203" t="str">
        <f t="shared" si="0"/>
        <v>Select your organisation</v>
      </c>
      <c r="B65" s="261">
        <f>VLOOKUP(E65,TOC!$E$33:$F$300,2,FALSE)</f>
        <v>383</v>
      </c>
      <c r="C65" s="48" t="s">
        <v>369</v>
      </c>
      <c r="D65" s="54" t="s">
        <v>267</v>
      </c>
      <c r="E65" s="57" t="s">
        <v>271</v>
      </c>
      <c r="F65" s="58"/>
      <c r="G65" s="58"/>
      <c r="H65" s="58"/>
      <c r="I65" s="58"/>
      <c r="J65" s="58"/>
      <c r="K65" s="58"/>
      <c r="L65" s="58"/>
      <c r="M65" s="58"/>
      <c r="N65" s="58"/>
      <c r="O65" s="58"/>
      <c r="P65" s="58"/>
      <c r="Q65" s="58"/>
      <c r="R65" s="58"/>
    </row>
    <row r="66" spans="1:18" ht="15" customHeight="1" x14ac:dyDescent="0.35">
      <c r="A66" s="203" t="str">
        <f t="shared" si="0"/>
        <v>Select your organisation</v>
      </c>
      <c r="B66" s="261">
        <f>VLOOKUP(E66,TOC!$E$33:$F$300,2,FALSE)</f>
        <v>384</v>
      </c>
      <c r="C66" s="48" t="s">
        <v>369</v>
      </c>
      <c r="D66" s="54" t="s">
        <v>267</v>
      </c>
      <c r="E66" s="57" t="s">
        <v>275</v>
      </c>
      <c r="F66" s="58"/>
      <c r="G66" s="58"/>
      <c r="H66" s="58"/>
      <c r="I66" s="58"/>
      <c r="J66" s="58"/>
      <c r="K66" s="58"/>
      <c r="L66" s="58"/>
      <c r="M66" s="58"/>
      <c r="N66" s="58"/>
      <c r="O66" s="58"/>
      <c r="P66" s="58"/>
      <c r="Q66" s="58"/>
      <c r="R66" s="58"/>
    </row>
    <row r="67" spans="1:18" ht="15" customHeight="1" x14ac:dyDescent="0.35">
      <c r="A67" s="203" t="str">
        <f t="shared" si="0"/>
        <v>Select your organisation</v>
      </c>
      <c r="B67" s="261">
        <f>VLOOKUP(E67,TOC!$E$33:$F$300,2,FALSE)</f>
        <v>381</v>
      </c>
      <c r="C67" s="48" t="s">
        <v>369</v>
      </c>
      <c r="D67" s="54" t="s">
        <v>267</v>
      </c>
      <c r="E67" s="57" t="s">
        <v>268</v>
      </c>
      <c r="F67" s="58"/>
      <c r="G67" s="58"/>
      <c r="H67" s="58"/>
      <c r="I67" s="58"/>
      <c r="J67" s="58"/>
      <c r="K67" s="58"/>
      <c r="L67" s="58"/>
      <c r="M67" s="58"/>
      <c r="N67" s="58"/>
      <c r="O67" s="58"/>
      <c r="P67" s="58"/>
      <c r="Q67" s="58"/>
      <c r="R67" s="58"/>
    </row>
    <row r="68" spans="1:18" ht="15" customHeight="1" x14ac:dyDescent="0.35">
      <c r="A68" s="203" t="str">
        <f t="shared" si="0"/>
        <v>Select your organisation</v>
      </c>
      <c r="B68" s="261">
        <f>VLOOKUP(E68,TOC!$E$33:$F$300,2,FALSE)</f>
        <v>382</v>
      </c>
      <c r="C68" s="48" t="s">
        <v>369</v>
      </c>
      <c r="D68" s="54" t="s">
        <v>267</v>
      </c>
      <c r="E68" s="66" t="s">
        <v>270</v>
      </c>
      <c r="F68" s="58"/>
      <c r="G68" s="58"/>
      <c r="H68" s="58"/>
      <c r="I68" s="58"/>
      <c r="J68" s="58"/>
      <c r="K68" s="58"/>
      <c r="L68" s="58"/>
      <c r="M68" s="58"/>
      <c r="N68" s="58"/>
      <c r="O68" s="58"/>
      <c r="P68" s="58"/>
      <c r="Q68" s="58"/>
      <c r="R68" s="58"/>
    </row>
    <row r="69" spans="1:18" ht="15" customHeight="1" x14ac:dyDescent="0.35">
      <c r="A69" s="203" t="str">
        <f t="shared" si="0"/>
        <v>Select your organisation</v>
      </c>
      <c r="B69" s="261">
        <f>VLOOKUP(E69,TOC!$E$33:$F$300,2,FALSE)</f>
        <v>386</v>
      </c>
      <c r="C69" s="48" t="s">
        <v>369</v>
      </c>
      <c r="D69" s="54" t="s">
        <v>267</v>
      </c>
      <c r="E69" s="57" t="s">
        <v>281</v>
      </c>
      <c r="F69" s="58"/>
      <c r="G69" s="58"/>
      <c r="H69" s="58"/>
      <c r="I69" s="58"/>
      <c r="J69" s="58"/>
      <c r="K69" s="58"/>
      <c r="L69" s="58"/>
      <c r="M69" s="58"/>
      <c r="N69" s="58"/>
      <c r="O69" s="58"/>
      <c r="P69" s="58"/>
      <c r="Q69" s="58"/>
      <c r="R69" s="58"/>
    </row>
    <row r="70" spans="1:18" ht="15" customHeight="1" x14ac:dyDescent="0.35">
      <c r="A70" s="203" t="str">
        <f t="shared" si="0"/>
        <v>Select your organisation</v>
      </c>
      <c r="B70" s="261">
        <f>VLOOKUP(E70,TOC!$E$33:$F$300,2,FALSE)</f>
        <v>385</v>
      </c>
      <c r="C70" s="48" t="s">
        <v>369</v>
      </c>
      <c r="D70" s="54" t="s">
        <v>267</v>
      </c>
      <c r="E70" s="57" t="s">
        <v>280</v>
      </c>
      <c r="F70" s="58"/>
      <c r="G70" s="58"/>
      <c r="H70" s="58"/>
      <c r="I70" s="58"/>
      <c r="J70" s="58"/>
      <c r="K70" s="58"/>
      <c r="L70" s="58"/>
      <c r="M70" s="58"/>
      <c r="N70" s="58"/>
      <c r="O70" s="58"/>
      <c r="P70" s="58"/>
      <c r="Q70" s="58"/>
      <c r="R70" s="58"/>
    </row>
    <row r="71" spans="1:18" ht="15" customHeight="1" x14ac:dyDescent="0.35">
      <c r="A71" s="203" t="str">
        <f t="shared" si="0"/>
        <v>Select your organisation</v>
      </c>
      <c r="B71" s="261">
        <f>VLOOKUP(E71,TOC!$E$33:$F$300,2,FALSE)</f>
        <v>390</v>
      </c>
      <c r="C71" s="48" t="s">
        <v>369</v>
      </c>
      <c r="D71" s="54" t="s">
        <v>283</v>
      </c>
      <c r="E71" s="57" t="s">
        <v>301</v>
      </c>
      <c r="F71" s="58"/>
      <c r="G71" s="58"/>
      <c r="H71" s="58"/>
      <c r="I71" s="58"/>
      <c r="J71" s="58"/>
      <c r="K71" s="58"/>
      <c r="L71" s="58"/>
      <c r="M71" s="58"/>
      <c r="N71" s="58"/>
      <c r="O71" s="58"/>
      <c r="P71" s="58"/>
      <c r="Q71" s="58"/>
      <c r="R71" s="58"/>
    </row>
    <row r="72" spans="1:18" ht="15" customHeight="1" x14ac:dyDescent="0.35">
      <c r="A72" s="203" t="str">
        <f t="shared" ref="A72:A87" si="1">$C$3</f>
        <v>Select your organisation</v>
      </c>
      <c r="B72" s="261">
        <f>VLOOKUP(E72,TOC!$E$33:$F$300,2,FALSE)</f>
        <v>387</v>
      </c>
      <c r="C72" s="48" t="s">
        <v>369</v>
      </c>
      <c r="D72" s="54" t="s">
        <v>283</v>
      </c>
      <c r="E72" s="57" t="s">
        <v>284</v>
      </c>
      <c r="F72" s="58"/>
      <c r="G72" s="58"/>
      <c r="H72" s="58"/>
      <c r="I72" s="58"/>
      <c r="J72" s="58"/>
      <c r="K72" s="58"/>
      <c r="L72" s="58"/>
      <c r="M72" s="58"/>
      <c r="N72" s="58"/>
      <c r="O72" s="58"/>
      <c r="P72" s="58"/>
      <c r="Q72" s="58"/>
      <c r="R72" s="58"/>
    </row>
    <row r="73" spans="1:18" ht="15" customHeight="1" x14ac:dyDescent="0.35">
      <c r="A73" s="203" t="str">
        <f t="shared" si="1"/>
        <v>Select your organisation</v>
      </c>
      <c r="B73" s="261">
        <f>VLOOKUP(E73,TOC!$E$33:$F$300,2,FALSE)</f>
        <v>388</v>
      </c>
      <c r="C73" s="48" t="s">
        <v>369</v>
      </c>
      <c r="D73" s="54" t="s">
        <v>283</v>
      </c>
      <c r="E73" s="57" t="s">
        <v>375</v>
      </c>
      <c r="F73" s="58"/>
      <c r="G73" s="58"/>
      <c r="H73" s="58"/>
      <c r="I73" s="58"/>
      <c r="J73" s="58"/>
      <c r="K73" s="58"/>
      <c r="L73" s="58"/>
      <c r="M73" s="58"/>
      <c r="N73" s="58"/>
      <c r="O73" s="58"/>
      <c r="P73" s="58"/>
      <c r="Q73" s="58"/>
      <c r="R73" s="58"/>
    </row>
    <row r="74" spans="1:18" ht="15" customHeight="1" x14ac:dyDescent="0.35">
      <c r="A74" s="203" t="str">
        <f t="shared" si="1"/>
        <v>Select your organisation</v>
      </c>
      <c r="B74" s="261">
        <f>VLOOKUP(E74,TOC!$E$33:$F$300,2,FALSE)</f>
        <v>393</v>
      </c>
      <c r="C74" s="48" t="s">
        <v>369</v>
      </c>
      <c r="D74" s="54" t="s">
        <v>283</v>
      </c>
      <c r="E74" s="57" t="s">
        <v>318</v>
      </c>
      <c r="F74" s="58"/>
      <c r="G74" s="58"/>
      <c r="H74" s="58"/>
      <c r="I74" s="58"/>
      <c r="J74" s="58"/>
      <c r="K74" s="58"/>
      <c r="L74" s="58"/>
      <c r="M74" s="58"/>
      <c r="N74" s="58"/>
      <c r="O74" s="58"/>
      <c r="P74" s="58"/>
      <c r="Q74" s="58"/>
      <c r="R74" s="58"/>
    </row>
    <row r="75" spans="1:18" ht="15" customHeight="1" x14ac:dyDescent="0.35">
      <c r="A75" s="203" t="str">
        <f t="shared" si="1"/>
        <v>Select your organisation</v>
      </c>
      <c r="B75" s="261">
        <f>VLOOKUP(E75,TOC!$E$33:$F$300,2,FALSE)</f>
        <v>391</v>
      </c>
      <c r="C75" s="48" t="s">
        <v>369</v>
      </c>
      <c r="D75" s="54" t="s">
        <v>283</v>
      </c>
      <c r="E75" s="57" t="s">
        <v>306</v>
      </c>
      <c r="F75" s="58"/>
      <c r="G75" s="58"/>
      <c r="H75" s="58"/>
      <c r="I75" s="58"/>
      <c r="J75" s="58"/>
      <c r="K75" s="58"/>
      <c r="L75" s="58"/>
      <c r="M75" s="58"/>
      <c r="N75" s="58"/>
      <c r="O75" s="58"/>
      <c r="P75" s="58"/>
      <c r="Q75" s="58"/>
      <c r="R75" s="58"/>
    </row>
    <row r="76" spans="1:18" ht="15" customHeight="1" x14ac:dyDescent="0.35">
      <c r="A76" s="203" t="str">
        <f t="shared" si="1"/>
        <v>Select your organisation</v>
      </c>
      <c r="B76" s="261">
        <f>VLOOKUP(E76,TOC!$E$33:$F$300,2,FALSE)</f>
        <v>392</v>
      </c>
      <c r="C76" s="48" t="s">
        <v>369</v>
      </c>
      <c r="D76" s="54" t="s">
        <v>283</v>
      </c>
      <c r="E76" s="62" t="s">
        <v>315</v>
      </c>
      <c r="F76" s="58"/>
      <c r="G76" s="58"/>
      <c r="H76" s="58"/>
      <c r="I76" s="58"/>
      <c r="J76" s="58"/>
      <c r="K76" s="58"/>
      <c r="L76" s="58"/>
      <c r="M76" s="58"/>
      <c r="N76" s="58"/>
      <c r="O76" s="58"/>
      <c r="P76" s="58"/>
      <c r="Q76" s="58"/>
      <c r="R76" s="58"/>
    </row>
    <row r="77" spans="1:18" ht="15" customHeight="1" x14ac:dyDescent="0.35">
      <c r="A77" s="203" t="str">
        <f t="shared" si="1"/>
        <v>Select your organisation</v>
      </c>
      <c r="B77" s="261">
        <f>VLOOKUP(E77,TOC!$E$33:$F$300,2,FALSE)</f>
        <v>389</v>
      </c>
      <c r="C77" s="48" t="s">
        <v>369</v>
      </c>
      <c r="D77" s="54" t="s">
        <v>283</v>
      </c>
      <c r="E77" s="57" t="s">
        <v>296</v>
      </c>
      <c r="F77" s="58"/>
      <c r="G77" s="58"/>
      <c r="H77" s="58"/>
      <c r="I77" s="58"/>
      <c r="J77" s="58"/>
      <c r="K77" s="58"/>
      <c r="L77" s="58"/>
      <c r="M77" s="58"/>
      <c r="N77" s="58"/>
      <c r="O77" s="58"/>
      <c r="P77" s="58"/>
      <c r="Q77" s="58"/>
      <c r="R77" s="58"/>
    </row>
    <row r="78" spans="1:18" ht="15" customHeight="1" x14ac:dyDescent="0.35">
      <c r="A78" s="204" t="str">
        <f t="shared" si="1"/>
        <v>Select your organisation</v>
      </c>
      <c r="B78" s="261">
        <f>VLOOKUP(E78,TOC!$E$33:$F$300,2,FALSE)</f>
        <v>764</v>
      </c>
      <c r="C78" s="48" t="s">
        <v>369</v>
      </c>
      <c r="D78" s="54" t="s">
        <v>283</v>
      </c>
      <c r="E78" s="57" t="s">
        <v>671</v>
      </c>
      <c r="F78" s="58"/>
      <c r="G78" s="58"/>
      <c r="H78" s="58"/>
      <c r="I78" s="58"/>
      <c r="J78" s="58"/>
      <c r="K78" s="58"/>
      <c r="L78" s="58"/>
      <c r="M78" s="58"/>
      <c r="N78" s="58"/>
      <c r="O78" s="58"/>
      <c r="P78" s="58"/>
      <c r="Q78" s="58"/>
      <c r="R78" s="58"/>
    </row>
    <row r="79" spans="1:18" ht="15" customHeight="1" x14ac:dyDescent="0.35">
      <c r="A79" s="204" t="str">
        <f t="shared" si="1"/>
        <v>Select your organisation</v>
      </c>
      <c r="B79" s="261">
        <f>VLOOKUP(E79,TOC!$E$33:$F$300,2,FALSE)</f>
        <v>765</v>
      </c>
      <c r="C79" s="48" t="s">
        <v>369</v>
      </c>
      <c r="D79" s="54" t="s">
        <v>283</v>
      </c>
      <c r="E79" s="57" t="s">
        <v>672</v>
      </c>
      <c r="F79" s="58"/>
      <c r="G79" s="58"/>
      <c r="H79" s="58"/>
      <c r="I79" s="58"/>
      <c r="J79" s="58"/>
      <c r="K79" s="58"/>
      <c r="L79" s="58"/>
      <c r="M79" s="58"/>
      <c r="N79" s="58"/>
      <c r="O79" s="58"/>
      <c r="P79" s="58"/>
      <c r="Q79" s="58"/>
      <c r="R79" s="58"/>
    </row>
    <row r="80" spans="1:18" ht="15" customHeight="1" x14ac:dyDescent="0.35">
      <c r="A80" s="203" t="str">
        <f t="shared" si="1"/>
        <v>Select your organisation</v>
      </c>
      <c r="B80" s="261">
        <f>VLOOKUP(E80,TOC!$E$33:$F$300,2,FALSE)</f>
        <v>395</v>
      </c>
      <c r="C80" s="48" t="s">
        <v>369</v>
      </c>
      <c r="D80" s="54" t="s">
        <v>322</v>
      </c>
      <c r="E80" s="57" t="s">
        <v>325</v>
      </c>
      <c r="F80" s="58"/>
      <c r="G80" s="58"/>
      <c r="H80" s="58"/>
      <c r="I80" s="58"/>
      <c r="J80" s="58"/>
      <c r="K80" s="58"/>
      <c r="L80" s="58"/>
      <c r="M80" s="58"/>
      <c r="N80" s="58"/>
      <c r="O80" s="58"/>
      <c r="P80" s="58"/>
      <c r="Q80" s="58"/>
      <c r="R80" s="58"/>
    </row>
    <row r="81" spans="1:24" ht="15" customHeight="1" x14ac:dyDescent="0.35">
      <c r="A81" s="203" t="str">
        <f t="shared" si="1"/>
        <v>Select your organisation</v>
      </c>
      <c r="B81" s="261">
        <f>VLOOKUP(E81,TOC!$E$33:$F$300,2,FALSE)</f>
        <v>394</v>
      </c>
      <c r="C81" s="48" t="s">
        <v>369</v>
      </c>
      <c r="D81" s="54" t="s">
        <v>322</v>
      </c>
      <c r="E81" s="57" t="s">
        <v>323</v>
      </c>
      <c r="F81" s="58"/>
      <c r="G81" s="58"/>
      <c r="H81" s="58"/>
      <c r="I81" s="58"/>
      <c r="J81" s="58"/>
      <c r="K81" s="58"/>
      <c r="L81" s="58"/>
      <c r="M81" s="58"/>
      <c r="N81" s="58"/>
      <c r="O81" s="58"/>
      <c r="P81" s="58"/>
      <c r="Q81" s="58"/>
      <c r="R81" s="58"/>
    </row>
    <row r="82" spans="1:24" ht="15" customHeight="1" x14ac:dyDescent="0.35">
      <c r="A82" s="203" t="str">
        <f t="shared" si="1"/>
        <v>Select your organisation</v>
      </c>
      <c r="B82" s="261">
        <f>VLOOKUP(E82,TOC!$E$33:$F$300,2,FALSE)</f>
        <v>399</v>
      </c>
      <c r="C82" s="48" t="s">
        <v>369</v>
      </c>
      <c r="D82" s="54" t="s">
        <v>322</v>
      </c>
      <c r="E82" s="57" t="s">
        <v>337</v>
      </c>
      <c r="F82" s="58"/>
      <c r="G82" s="58"/>
      <c r="H82" s="58"/>
      <c r="I82" s="58"/>
      <c r="J82" s="58"/>
      <c r="K82" s="58"/>
      <c r="L82" s="58"/>
      <c r="M82" s="58"/>
      <c r="N82" s="58"/>
      <c r="O82" s="58"/>
      <c r="P82" s="58"/>
      <c r="Q82" s="58"/>
      <c r="R82" s="58"/>
    </row>
    <row r="83" spans="1:24" ht="15" customHeight="1" x14ac:dyDescent="0.35">
      <c r="A83" s="203" t="str">
        <f t="shared" si="1"/>
        <v>Select your organisation</v>
      </c>
      <c r="B83" s="261">
        <f>VLOOKUP(E83,TOC!$E$33:$F$300,2,FALSE)</f>
        <v>397</v>
      </c>
      <c r="C83" s="48" t="s">
        <v>369</v>
      </c>
      <c r="D83" s="54" t="s">
        <v>322</v>
      </c>
      <c r="E83" s="57" t="s">
        <v>329</v>
      </c>
      <c r="F83" s="58"/>
      <c r="G83" s="58"/>
      <c r="H83" s="58"/>
      <c r="I83" s="58"/>
      <c r="J83" s="58"/>
      <c r="K83" s="58"/>
      <c r="L83" s="58"/>
      <c r="M83" s="58"/>
      <c r="N83" s="58"/>
      <c r="O83" s="58"/>
      <c r="P83" s="58"/>
      <c r="Q83" s="58"/>
      <c r="R83" s="58"/>
    </row>
    <row r="84" spans="1:24" ht="15" customHeight="1" x14ac:dyDescent="0.35">
      <c r="A84" s="203" t="str">
        <f t="shared" si="1"/>
        <v>Select your organisation</v>
      </c>
      <c r="B84" s="261">
        <f>VLOOKUP(E84,TOC!$E$33:$F$300,2,FALSE)</f>
        <v>396</v>
      </c>
      <c r="C84" s="48" t="s">
        <v>369</v>
      </c>
      <c r="D84" s="54" t="s">
        <v>322</v>
      </c>
      <c r="E84" s="62" t="s">
        <v>327</v>
      </c>
      <c r="F84" s="58"/>
      <c r="G84" s="58"/>
      <c r="H84" s="58"/>
      <c r="I84" s="58"/>
      <c r="J84" s="58"/>
      <c r="K84" s="58"/>
      <c r="L84" s="58"/>
      <c r="M84" s="58"/>
      <c r="N84" s="58"/>
      <c r="O84" s="58"/>
      <c r="P84" s="58"/>
      <c r="Q84" s="58"/>
      <c r="R84" s="58"/>
    </row>
    <row r="85" spans="1:24" ht="15" customHeight="1" x14ac:dyDescent="0.35">
      <c r="A85" s="203" t="str">
        <f t="shared" si="1"/>
        <v>Select your organisation</v>
      </c>
      <c r="B85" s="261">
        <f>VLOOKUP(E85,TOC!$E$33:$F$300,2,FALSE)</f>
        <v>398</v>
      </c>
      <c r="C85" s="48" t="s">
        <v>369</v>
      </c>
      <c r="D85" s="54" t="s">
        <v>322</v>
      </c>
      <c r="E85" s="57" t="s">
        <v>333</v>
      </c>
      <c r="F85" s="58"/>
      <c r="G85" s="58"/>
      <c r="H85" s="58"/>
      <c r="I85" s="58"/>
      <c r="J85" s="58"/>
      <c r="K85" s="58"/>
      <c r="L85" s="58"/>
      <c r="M85" s="58"/>
      <c r="N85" s="58"/>
      <c r="O85" s="58"/>
      <c r="P85" s="58"/>
      <c r="Q85" s="58"/>
      <c r="R85" s="58"/>
    </row>
    <row r="86" spans="1:24" ht="15" customHeight="1" x14ac:dyDescent="0.35">
      <c r="A86" s="203" t="str">
        <f t="shared" si="1"/>
        <v>Select your organisation</v>
      </c>
      <c r="B86" s="261">
        <f>VLOOKUP(E86,TOC!$E$33:$F$300,2,FALSE)</f>
        <v>400</v>
      </c>
      <c r="C86" s="48" t="s">
        <v>369</v>
      </c>
      <c r="D86" s="54" t="s">
        <v>341</v>
      </c>
      <c r="E86" s="57" t="s">
        <v>342</v>
      </c>
      <c r="F86" s="58"/>
      <c r="G86" s="58"/>
      <c r="H86" s="58"/>
      <c r="I86" s="58"/>
      <c r="J86" s="58"/>
      <c r="K86" s="58"/>
      <c r="L86" s="58"/>
      <c r="M86" s="58"/>
      <c r="N86" s="58"/>
      <c r="O86" s="58"/>
      <c r="P86" s="58"/>
      <c r="Q86" s="58"/>
      <c r="R86" s="58"/>
    </row>
    <row r="87" spans="1:24" s="73" customFormat="1" ht="19.5" customHeight="1" thickBot="1" x14ac:dyDescent="0.4">
      <c r="A87" s="203" t="str">
        <f t="shared" si="1"/>
        <v>Select your organisation</v>
      </c>
      <c r="B87" s="261">
        <f>VLOOKUP(E87,TOC!$E$33:$F$300,2,FALSE)</f>
        <v>401</v>
      </c>
      <c r="C87" s="48" t="s">
        <v>369</v>
      </c>
      <c r="D87" s="67" t="s">
        <v>356</v>
      </c>
      <c r="E87" s="66" t="s">
        <v>356</v>
      </c>
      <c r="F87" s="68"/>
      <c r="G87" s="68"/>
      <c r="H87" s="68"/>
      <c r="I87" s="68"/>
      <c r="J87" s="68"/>
      <c r="K87" s="68"/>
      <c r="L87" s="68"/>
      <c r="M87" s="68"/>
      <c r="N87" s="68"/>
      <c r="O87" s="68"/>
      <c r="P87" s="68"/>
      <c r="Q87" s="68"/>
      <c r="R87" s="68"/>
      <c r="S87" s="37"/>
      <c r="T87" s="37"/>
      <c r="U87" s="37"/>
      <c r="V87" s="37"/>
      <c r="W87" s="37"/>
      <c r="X87" s="38"/>
    </row>
    <row r="88" spans="1:24" x14ac:dyDescent="0.35">
      <c r="A88" s="204" t="str">
        <f t="shared" ref="A88" si="2">$C$3</f>
        <v>Select your organisation</v>
      </c>
      <c r="B88" s="261">
        <f>VLOOKUP(C88,TOC!$E$33:$F$300,2,FALSE)</f>
        <v>402</v>
      </c>
      <c r="C88" s="69" t="s">
        <v>377</v>
      </c>
      <c r="D88" s="70"/>
      <c r="E88" s="71"/>
      <c r="F88" s="267">
        <f t="shared" ref="F88:R88" si="3">SUM(F6:F86)</f>
        <v>0</v>
      </c>
      <c r="G88" s="267">
        <f t="shared" si="3"/>
        <v>0</v>
      </c>
      <c r="H88" s="267">
        <f t="shared" si="3"/>
        <v>0</v>
      </c>
      <c r="I88" s="267">
        <f t="shared" si="3"/>
        <v>0</v>
      </c>
      <c r="J88" s="267">
        <f t="shared" si="3"/>
        <v>0</v>
      </c>
      <c r="K88" s="267">
        <f t="shared" si="3"/>
        <v>0</v>
      </c>
      <c r="L88" s="267">
        <f t="shared" si="3"/>
        <v>0</v>
      </c>
      <c r="M88" s="267">
        <f t="shared" si="3"/>
        <v>0</v>
      </c>
      <c r="N88" s="267">
        <f t="shared" si="3"/>
        <v>0</v>
      </c>
      <c r="O88" s="267">
        <f t="shared" si="3"/>
        <v>0</v>
      </c>
      <c r="P88" s="267">
        <f t="shared" si="3"/>
        <v>0</v>
      </c>
      <c r="Q88" s="267">
        <f t="shared" si="3"/>
        <v>0</v>
      </c>
      <c r="R88" s="267">
        <f t="shared" si="3"/>
        <v>0</v>
      </c>
      <c r="S88" s="73"/>
      <c r="T88" s="73"/>
      <c r="U88" s="73"/>
      <c r="V88" s="73"/>
      <c r="W88" s="73"/>
      <c r="X88" s="74"/>
    </row>
    <row r="89" spans="1:24" x14ac:dyDescent="0.35">
      <c r="C89" s="75" t="s">
        <v>378</v>
      </c>
      <c r="F89" s="76" t="str">
        <f>IF((Section_B!E14)&gt;(Section_A!F88),"Check","")</f>
        <v/>
      </c>
      <c r="G89" s="76" t="str">
        <f>IF((Section_B!F14)&gt;(Section_A!G88),"Check","")</f>
        <v/>
      </c>
      <c r="H89" s="76" t="str">
        <f>IF((Section_B!G14)&gt;(Section_A!H88),"Check","")</f>
        <v/>
      </c>
      <c r="I89" s="76" t="str">
        <f>IF((Section_B!H14)&gt;(Section_A!I88),"Check","")</f>
        <v/>
      </c>
      <c r="J89" s="76" t="str">
        <f>IF((Section_B!I14)&gt;(Section_A!J88),"Check","")</f>
        <v/>
      </c>
      <c r="K89" s="76" t="str">
        <f>IF((Section_B!J14)&gt;(Section_A!K88),"Check","")</f>
        <v/>
      </c>
      <c r="L89" s="76" t="str">
        <f>IF((Section_B!K14)&gt;(Section_A!L88),"Check","")</f>
        <v/>
      </c>
      <c r="M89" s="76" t="str">
        <f>IF((Section_B!L14)&gt;(Section_A!M88),"Check","")</f>
        <v/>
      </c>
      <c r="N89" s="76" t="str">
        <f>IF((Section_B!M14)&gt;(Section_A!N88),"Check","")</f>
        <v/>
      </c>
      <c r="O89" s="76" t="str">
        <f>IF((Section_B!N14)&gt;(Section_A!O88),"Check","")</f>
        <v/>
      </c>
      <c r="P89" s="76" t="str">
        <f>IF((Section_B!O14)&gt;(Section_A!P88),"Check","")</f>
        <v/>
      </c>
      <c r="Q89" s="76" t="str">
        <f>IF((Section_B!P14)&gt;(Section_A!Q88),"Check","")</f>
        <v/>
      </c>
      <c r="R89" s="76" t="str">
        <f>IF((Section_B!Q14)&gt;(Section_A!R88),"Check","")</f>
        <v/>
      </c>
    </row>
    <row r="90" spans="1:24" s="1" customFormat="1" ht="12.75" customHeight="1" x14ac:dyDescent="0.35">
      <c r="A90" s="38"/>
      <c r="B90" s="42"/>
      <c r="C90" s="37"/>
      <c r="D90" s="37"/>
      <c r="E90" s="37"/>
      <c r="F90" s="37"/>
      <c r="G90" s="37"/>
      <c r="H90" s="37"/>
      <c r="I90" s="37"/>
      <c r="J90" s="37"/>
      <c r="K90" s="37"/>
      <c r="L90" s="37"/>
      <c r="M90" s="37"/>
      <c r="N90" s="37"/>
      <c r="O90" s="37"/>
      <c r="P90" s="37"/>
      <c r="Q90" s="37"/>
      <c r="R90" s="37"/>
      <c r="S90" s="37"/>
      <c r="T90" s="37"/>
      <c r="U90" s="37"/>
      <c r="V90" s="37"/>
      <c r="W90" s="37"/>
      <c r="X90" s="38"/>
    </row>
    <row r="91" spans="1:24" s="1" customFormat="1" ht="15.75" customHeight="1" x14ac:dyDescent="0.35">
      <c r="A91" s="77" t="s">
        <v>29</v>
      </c>
      <c r="B91" s="20"/>
    </row>
    <row r="92" spans="1:24" s="80" customFormat="1" ht="15.75" customHeight="1" x14ac:dyDescent="0.35">
      <c r="A92" s="78" t="s">
        <v>379</v>
      </c>
      <c r="B92" s="20"/>
      <c r="C92" s="1"/>
      <c r="D92" s="1"/>
      <c r="E92" s="1"/>
      <c r="F92" s="1"/>
      <c r="G92" s="1"/>
      <c r="H92" s="1"/>
      <c r="I92" s="1"/>
      <c r="J92" s="1"/>
      <c r="K92" s="1"/>
      <c r="L92" s="1"/>
      <c r="M92" s="1"/>
      <c r="N92" s="1"/>
      <c r="O92" s="1"/>
      <c r="P92" s="1"/>
      <c r="Q92" s="1"/>
      <c r="R92" s="1"/>
      <c r="S92" s="1"/>
      <c r="T92" s="1"/>
      <c r="U92" s="1"/>
      <c r="V92" s="1"/>
      <c r="W92" s="1"/>
      <c r="X92" s="1"/>
    </row>
    <row r="93" spans="1:24" s="80" customFormat="1" ht="15.75" customHeight="1" x14ac:dyDescent="0.35">
      <c r="A93" s="79" t="s">
        <v>380</v>
      </c>
      <c r="B93" s="260"/>
    </row>
    <row r="94" spans="1:24" s="80" customFormat="1" ht="15.75" customHeight="1" x14ac:dyDescent="0.35">
      <c r="A94" s="79" t="s">
        <v>381</v>
      </c>
      <c r="B94" s="113"/>
    </row>
    <row r="95" spans="1:24" s="80" customFormat="1" ht="15.75" customHeight="1" x14ac:dyDescent="0.35">
      <c r="A95" s="79" t="s">
        <v>382</v>
      </c>
      <c r="B95" s="113"/>
    </row>
    <row r="96" spans="1:24" s="80" customFormat="1" x14ac:dyDescent="0.35">
      <c r="A96" s="79" t="s">
        <v>383</v>
      </c>
      <c r="B96" s="113"/>
    </row>
    <row r="97" spans="1:24" x14ac:dyDescent="0.35">
      <c r="A97" s="82"/>
      <c r="B97" s="113"/>
      <c r="C97" s="84"/>
      <c r="D97" s="84"/>
      <c r="E97" s="84"/>
      <c r="F97" s="84"/>
      <c r="G97" s="84"/>
      <c r="H97" s="84"/>
      <c r="I97" s="84"/>
      <c r="J97" s="84"/>
      <c r="K97" s="84"/>
      <c r="L97" s="84"/>
      <c r="M97" s="84"/>
      <c r="N97" s="84"/>
      <c r="O97" s="84"/>
      <c r="P97" s="84"/>
      <c r="Q97" s="85"/>
      <c r="R97" s="85"/>
      <c r="S97" s="85"/>
      <c r="T97" s="85"/>
      <c r="U97" s="85"/>
      <c r="V97" s="85"/>
      <c r="W97" s="85"/>
      <c r="X97" s="82"/>
    </row>
    <row r="98" spans="1:24" x14ac:dyDescent="0.35">
      <c r="A98" s="77" t="s">
        <v>384</v>
      </c>
    </row>
    <row r="99" spans="1:24" x14ac:dyDescent="0.35">
      <c r="A99" s="86" t="s">
        <v>526</v>
      </c>
    </row>
    <row r="100" spans="1:24" x14ac:dyDescent="0.35">
      <c r="A100" s="27" t="s">
        <v>524</v>
      </c>
    </row>
    <row r="102" spans="1:24" x14ac:dyDescent="0.35">
      <c r="A102" s="77" t="s">
        <v>385</v>
      </c>
    </row>
    <row r="103" spans="1:24" x14ac:dyDescent="0.35">
      <c r="A103" s="86" t="s">
        <v>500</v>
      </c>
    </row>
    <row r="104" spans="1:24" x14ac:dyDescent="0.35">
      <c r="A104" s="78" t="s">
        <v>566</v>
      </c>
    </row>
    <row r="105" spans="1:24" x14ac:dyDescent="0.35">
      <c r="A105" s="78" t="s">
        <v>567</v>
      </c>
      <c r="D105" s="87"/>
      <c r="E105" s="87"/>
    </row>
  </sheetData>
  <sheetProtection sheet="1" objects="1" scenarios="1"/>
  <phoneticPr fontId="26" type="noConversion"/>
  <conditionalFormatting sqref="F88">
    <cfRule type="expression" dxfId="91" priority="274" stopIfTrue="1">
      <formula>NOT(F88=SUM(F6:F86))</formula>
    </cfRule>
  </conditionalFormatting>
  <conditionalFormatting sqref="F89:R89">
    <cfRule type="expression" dxfId="90" priority="14" stopIfTrue="1">
      <formula>NOT(ISERROR(SEARCH("Check",F89)))</formula>
    </cfRule>
  </conditionalFormatting>
  <conditionalFormatting sqref="G88:R88">
    <cfRule type="expression" dxfId="89" priority="275" stopIfTrue="1">
      <formula>NOT(G88=SUM(G6:G86))</formula>
    </cfRule>
  </conditionalFormatting>
  <dataValidations count="3">
    <dataValidation allowBlank="1" showInputMessage="1" showErrorMessage="1" promptTitle="Validation checks" prompt="This checks compare section B to Section A.   Please check the data to ensure section A (minus praise) is equal to or higher than Section B.  Praise should not be included within section B._x000a__x000a_" sqref="C89" xr:uid="{00000000-0002-0000-0200-000000000000}"/>
    <dataValidation allowBlank="1" errorTitle="TOC Name input" error="Incorrect value selected.  Please choose from one of the values from the drop-down list" promptTitle="TOC Name input" prompt="Please select one of the TOC names from the drop down list." sqref="D3" xr:uid="{00000000-0002-0000-0200-000002000000}"/>
    <dataValidation type="whole" errorStyle="warning" operator="greaterThanOrEqual" allowBlank="1" showInputMessage="1" showErrorMessage="1" error="Please enter a whole number greater than or equal to 0" sqref="F49:R88 F6:R47" xr:uid="{00000000-0002-0000-0200-000001000000}">
      <formula1>0</formula1>
    </dataValidation>
  </dataValidations>
  <hyperlinks>
    <hyperlink ref="A100" r:id="rId1" xr:uid="{B7E7E8AF-EAB3-457F-944F-2C4A920CC225}"/>
  </hyperlinks>
  <pageMargins left="0.75000000000000011" right="0.75000000000000011" top="1" bottom="1" header="0.5" footer="0.5"/>
  <pageSetup paperSize="0" scale="55" fitToWidth="0" fitToHeight="0" orientation="landscape" horizontalDpi="0" verticalDpi="0" copies="0"/>
  <headerFooter alignWithMargins="0"/>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TOC Name input" error="Incorrect value selected.  Please choose from one of the values from the drop-down list" promptTitle="TOC Name input" prompt="Please select one of the TOC names from the drop down list." xr:uid="{00000000-0002-0000-0200-000003000000}">
          <x14:formula1>
            <xm:f>TOC!$B$3:$B$27</xm:f>
          </x14:formula1>
          <xm:sqref>C3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X55"/>
  <sheetViews>
    <sheetView zoomScaleNormal="100" workbookViewId="0"/>
  </sheetViews>
  <sheetFormatPr defaultColWidth="8.7265625" defaultRowHeight="15.5" x14ac:dyDescent="0.35"/>
  <cols>
    <col min="1" max="2" width="2.54296875" style="43" customWidth="1"/>
    <col min="3" max="3" width="59.81640625" style="86" customWidth="1"/>
    <col min="4" max="4" width="42" style="86" customWidth="1"/>
    <col min="5" max="17" width="10.26953125" style="86" customWidth="1"/>
    <col min="18" max="19" width="8.7265625" style="86" customWidth="1"/>
    <col min="20" max="22" width="8.7265625" style="89" customWidth="1"/>
    <col min="23" max="23" width="8.7265625" style="86" customWidth="1"/>
    <col min="24" max="16384" width="8.7265625" style="86"/>
  </cols>
  <sheetData>
    <row r="1" spans="1:20" x14ac:dyDescent="0.35">
      <c r="A1" s="88" t="s">
        <v>532</v>
      </c>
      <c r="D1" s="89"/>
    </row>
    <row r="2" spans="1:20" ht="15.75" customHeight="1" x14ac:dyDescent="0.35">
      <c r="D2" s="89"/>
      <c r="F2" s="90"/>
      <c r="G2" s="90"/>
      <c r="H2" s="90"/>
      <c r="I2" s="90"/>
      <c r="J2" s="90"/>
      <c r="K2" s="90"/>
      <c r="L2" s="90"/>
      <c r="M2" s="90"/>
      <c r="N2" s="90"/>
      <c r="O2" s="90"/>
      <c r="P2" s="90"/>
      <c r="Q2" s="90"/>
    </row>
    <row r="3" spans="1:20" ht="15" customHeight="1" x14ac:dyDescent="0.35">
      <c r="A3" s="41"/>
      <c r="B3" s="41"/>
      <c r="C3" s="39" t="s">
        <v>363</v>
      </c>
      <c r="E3" s="91"/>
      <c r="F3" s="91"/>
      <c r="G3" s="91"/>
      <c r="H3" s="91"/>
      <c r="I3" s="91"/>
      <c r="J3" s="91"/>
      <c r="K3" s="91"/>
      <c r="L3" s="91"/>
      <c r="M3" s="91"/>
      <c r="N3" s="91"/>
      <c r="O3" s="91"/>
      <c r="P3" s="91"/>
      <c r="Q3" s="91"/>
    </row>
    <row r="4" spans="1:20" x14ac:dyDescent="0.35">
      <c r="E4" s="37"/>
    </row>
    <row r="5" spans="1:20" s="89" customFormat="1" ht="25" customHeight="1" x14ac:dyDescent="0.35">
      <c r="A5" s="43" t="s">
        <v>364</v>
      </c>
      <c r="B5" s="43" t="s">
        <v>365</v>
      </c>
      <c r="C5" s="92" t="s">
        <v>386</v>
      </c>
      <c r="D5" s="93" t="s">
        <v>387</v>
      </c>
      <c r="E5" s="47" t="s">
        <v>674</v>
      </c>
      <c r="F5" s="47" t="s">
        <v>675</v>
      </c>
      <c r="G5" s="47" t="s">
        <v>676</v>
      </c>
      <c r="H5" s="47" t="s">
        <v>677</v>
      </c>
      <c r="I5" s="47" t="s">
        <v>678</v>
      </c>
      <c r="J5" s="47" t="s">
        <v>679</v>
      </c>
      <c r="K5" s="47" t="s">
        <v>680</v>
      </c>
      <c r="L5" s="47" t="s">
        <v>681</v>
      </c>
      <c r="M5" s="47" t="s">
        <v>682</v>
      </c>
      <c r="N5" s="47" t="s">
        <v>683</v>
      </c>
      <c r="O5" s="47" t="s">
        <v>684</v>
      </c>
      <c r="P5" s="47" t="s">
        <v>685</v>
      </c>
      <c r="Q5" s="47" t="s">
        <v>686</v>
      </c>
      <c r="R5" s="86"/>
      <c r="S5" s="86"/>
    </row>
    <row r="6" spans="1:20" s="89" customFormat="1" ht="30" customHeight="1" x14ac:dyDescent="0.35">
      <c r="A6" s="43" t="str">
        <f>$C$3</f>
        <v>Select your organisation</v>
      </c>
      <c r="B6" s="43">
        <v>1</v>
      </c>
      <c r="C6" s="94" t="s">
        <v>388</v>
      </c>
      <c r="D6" s="95" t="s">
        <v>389</v>
      </c>
      <c r="E6" s="51"/>
      <c r="F6" s="51"/>
      <c r="G6" s="51"/>
      <c r="H6" s="51"/>
      <c r="I6" s="51"/>
      <c r="J6" s="51"/>
      <c r="K6" s="51"/>
      <c r="L6" s="51"/>
      <c r="M6" s="51"/>
      <c r="N6" s="51"/>
      <c r="O6" s="51"/>
      <c r="P6" s="51"/>
      <c r="Q6" s="51"/>
      <c r="R6" s="86"/>
      <c r="S6" s="86"/>
    </row>
    <row r="7" spans="1:20" s="89" customFormat="1" ht="30" customHeight="1" x14ac:dyDescent="0.35">
      <c r="A7" s="43" t="str">
        <f t="shared" ref="A7:A22" si="0">$C$3</f>
        <v>Select your organisation</v>
      </c>
      <c r="B7" s="43">
        <v>2</v>
      </c>
      <c r="C7" s="96" t="s">
        <v>388</v>
      </c>
      <c r="D7" s="95" t="s">
        <v>390</v>
      </c>
      <c r="E7" s="51"/>
      <c r="F7" s="51"/>
      <c r="G7" s="51"/>
      <c r="H7" s="97"/>
      <c r="I7" s="97"/>
      <c r="J7" s="97"/>
      <c r="K7" s="97"/>
      <c r="L7" s="97"/>
      <c r="M7" s="97"/>
      <c r="N7" s="97"/>
      <c r="O7" s="97"/>
      <c r="P7" s="97"/>
      <c r="Q7" s="97"/>
      <c r="R7" s="86"/>
    </row>
    <row r="8" spans="1:20" s="89" customFormat="1" ht="30" customHeight="1" x14ac:dyDescent="0.35">
      <c r="A8" s="43" t="str">
        <f t="shared" si="0"/>
        <v>Select your organisation</v>
      </c>
      <c r="B8" s="43">
        <v>3</v>
      </c>
      <c r="C8" s="96" t="s">
        <v>388</v>
      </c>
      <c r="D8" s="95" t="s">
        <v>391</v>
      </c>
      <c r="E8" s="51"/>
      <c r="F8" s="51"/>
      <c r="G8" s="51"/>
      <c r="H8" s="97"/>
      <c r="I8" s="97"/>
      <c r="J8" s="97"/>
      <c r="K8" s="97"/>
      <c r="L8" s="97"/>
      <c r="M8" s="97"/>
      <c r="N8" s="97"/>
      <c r="O8" s="97"/>
      <c r="P8" s="97"/>
      <c r="Q8" s="97"/>
      <c r="R8" s="86"/>
      <c r="S8" s="86"/>
    </row>
    <row r="9" spans="1:20" s="89" customFormat="1" ht="30" customHeight="1" x14ac:dyDescent="0.35">
      <c r="A9" s="43" t="str">
        <f t="shared" si="0"/>
        <v>Select your organisation</v>
      </c>
      <c r="B9" s="43">
        <v>4</v>
      </c>
      <c r="C9" s="96" t="s">
        <v>388</v>
      </c>
      <c r="D9" s="95" t="s">
        <v>392</v>
      </c>
      <c r="E9" s="51"/>
      <c r="F9" s="51"/>
      <c r="G9" s="51"/>
      <c r="H9" s="97"/>
      <c r="I9" s="97"/>
      <c r="J9" s="97"/>
      <c r="K9" s="97"/>
      <c r="L9" s="97"/>
      <c r="M9" s="97"/>
      <c r="N9" s="97"/>
      <c r="O9" s="97"/>
      <c r="P9" s="97"/>
      <c r="Q9" s="97"/>
      <c r="R9" s="86"/>
      <c r="S9" s="86"/>
    </row>
    <row r="10" spans="1:20" s="89" customFormat="1" ht="30" customHeight="1" thickBot="1" x14ac:dyDescent="0.4">
      <c r="A10" s="43" t="str">
        <f t="shared" si="0"/>
        <v>Select your organisation</v>
      </c>
      <c r="B10" s="43">
        <v>5</v>
      </c>
      <c r="C10" s="98" t="s">
        <v>388</v>
      </c>
      <c r="D10" s="99" t="s">
        <v>572</v>
      </c>
      <c r="E10" s="51"/>
      <c r="F10" s="51"/>
      <c r="G10" s="51"/>
      <c r="H10" s="100"/>
      <c r="I10" s="100"/>
      <c r="J10" s="100"/>
      <c r="K10" s="100"/>
      <c r="L10" s="100"/>
      <c r="M10" s="100"/>
      <c r="N10" s="100"/>
      <c r="O10" s="100"/>
      <c r="P10" s="100"/>
      <c r="Q10" s="100"/>
      <c r="R10" s="86"/>
      <c r="S10" s="86"/>
    </row>
    <row r="11" spans="1:20" s="89" customFormat="1" ht="30" customHeight="1" x14ac:dyDescent="0.35">
      <c r="A11" s="43" t="str">
        <f t="shared" si="0"/>
        <v>Select your organisation</v>
      </c>
      <c r="B11" s="43">
        <v>23</v>
      </c>
      <c r="C11" s="101" t="s">
        <v>521</v>
      </c>
      <c r="D11" s="101" t="s">
        <v>394</v>
      </c>
      <c r="E11" s="180"/>
      <c r="F11" s="180"/>
      <c r="G11" s="180"/>
      <c r="H11" s="180"/>
      <c r="I11" s="180"/>
      <c r="J11" s="180"/>
      <c r="K11" s="180"/>
      <c r="L11" s="180"/>
      <c r="M11" s="180"/>
      <c r="N11" s="180"/>
      <c r="O11" s="180"/>
      <c r="P11" s="180"/>
      <c r="Q11" s="180"/>
      <c r="R11" s="86"/>
      <c r="S11" s="86"/>
      <c r="T11" s="102"/>
    </row>
    <row r="12" spans="1:20" s="89" customFormat="1" ht="30" customHeight="1" x14ac:dyDescent="0.35">
      <c r="A12" s="43" t="str">
        <f t="shared" si="0"/>
        <v>Select your organisation</v>
      </c>
      <c r="B12" s="43">
        <v>30</v>
      </c>
      <c r="C12" s="35" t="s">
        <v>519</v>
      </c>
      <c r="D12" s="95" t="s">
        <v>394</v>
      </c>
      <c r="E12" s="179"/>
      <c r="F12" s="179"/>
      <c r="G12" s="179"/>
      <c r="H12" s="179"/>
      <c r="I12" s="179"/>
      <c r="J12" s="179"/>
      <c r="K12" s="179"/>
      <c r="L12" s="179"/>
      <c r="M12" s="179"/>
      <c r="N12" s="179"/>
      <c r="O12" s="179"/>
      <c r="P12" s="179"/>
      <c r="Q12" s="179"/>
      <c r="R12" s="86"/>
      <c r="S12" s="86"/>
      <c r="T12" s="102"/>
    </row>
    <row r="13" spans="1:20" s="89" customFormat="1" ht="30" customHeight="1" x14ac:dyDescent="0.35">
      <c r="A13" s="43" t="str">
        <f t="shared" si="0"/>
        <v>Select your organisation</v>
      </c>
      <c r="B13" s="43">
        <v>39</v>
      </c>
      <c r="C13" s="35" t="s">
        <v>520</v>
      </c>
      <c r="D13" s="95" t="s">
        <v>394</v>
      </c>
      <c r="E13" s="186"/>
      <c r="F13" s="186"/>
      <c r="G13" s="186"/>
      <c r="H13" s="186"/>
      <c r="I13" s="186"/>
      <c r="J13" s="186"/>
      <c r="K13" s="186"/>
      <c r="L13" s="186"/>
      <c r="M13" s="186"/>
      <c r="N13" s="186"/>
      <c r="O13" s="186"/>
      <c r="P13" s="186"/>
      <c r="Q13" s="186"/>
      <c r="R13" s="86"/>
      <c r="S13" s="86"/>
    </row>
    <row r="14" spans="1:20" s="89" customFormat="1" ht="30" customHeight="1" x14ac:dyDescent="0.35">
      <c r="A14" s="43" t="str">
        <f t="shared" si="0"/>
        <v>Select your organisation</v>
      </c>
      <c r="B14" s="43">
        <v>32</v>
      </c>
      <c r="C14" s="103" t="s">
        <v>395</v>
      </c>
      <c r="D14" s="104"/>
      <c r="E14" s="72">
        <f>SUM(E6:E10)</f>
        <v>0</v>
      </c>
      <c r="F14" s="72">
        <f t="shared" ref="F14:Q14" si="1">SUM(F6:F10)</f>
        <v>0</v>
      </c>
      <c r="G14" s="72">
        <f t="shared" si="1"/>
        <v>0</v>
      </c>
      <c r="H14" s="72">
        <f t="shared" si="1"/>
        <v>0</v>
      </c>
      <c r="I14" s="72">
        <f t="shared" si="1"/>
        <v>0</v>
      </c>
      <c r="J14" s="72">
        <f t="shared" si="1"/>
        <v>0</v>
      </c>
      <c r="K14" s="72">
        <f t="shared" si="1"/>
        <v>0</v>
      </c>
      <c r="L14" s="72">
        <f t="shared" si="1"/>
        <v>0</v>
      </c>
      <c r="M14" s="72">
        <f t="shared" si="1"/>
        <v>0</v>
      </c>
      <c r="N14" s="72">
        <f t="shared" si="1"/>
        <v>0</v>
      </c>
      <c r="O14" s="72">
        <f t="shared" si="1"/>
        <v>0</v>
      </c>
      <c r="P14" s="72">
        <f t="shared" si="1"/>
        <v>0</v>
      </c>
      <c r="Q14" s="72">
        <f t="shared" si="1"/>
        <v>0</v>
      </c>
      <c r="R14" s="86"/>
      <c r="S14" s="86"/>
    </row>
    <row r="15" spans="1:20" s="89" customFormat="1" ht="30" customHeight="1" x14ac:dyDescent="0.35">
      <c r="A15" s="43" t="str">
        <f t="shared" si="0"/>
        <v>Select your organisation</v>
      </c>
      <c r="B15" s="43">
        <v>40</v>
      </c>
      <c r="C15" s="101" t="s">
        <v>485</v>
      </c>
      <c r="D15" s="101"/>
      <c r="E15" s="187"/>
      <c r="F15" s="187"/>
      <c r="G15" s="187"/>
      <c r="H15" s="187"/>
      <c r="I15" s="187"/>
      <c r="J15" s="187"/>
      <c r="K15" s="187"/>
      <c r="L15" s="187"/>
      <c r="M15" s="187"/>
      <c r="N15" s="187"/>
      <c r="O15" s="187"/>
      <c r="P15" s="187"/>
      <c r="Q15" s="187"/>
      <c r="R15" s="86"/>
      <c r="S15" s="86"/>
    </row>
    <row r="16" spans="1:20" s="89" customFormat="1" ht="30" customHeight="1" x14ac:dyDescent="0.35">
      <c r="A16" s="43" t="str">
        <f t="shared" si="0"/>
        <v>Select your organisation</v>
      </c>
      <c r="B16" s="43">
        <v>41</v>
      </c>
      <c r="C16" s="101" t="s">
        <v>393</v>
      </c>
      <c r="D16" s="101"/>
      <c r="E16" s="197" t="str">
        <f>IFERROR(E15/E14,"-")</f>
        <v>-</v>
      </c>
      <c r="F16" s="197" t="str">
        <f t="shared" ref="F16:Q16" si="2">IFERROR(F15/F14,"-")</f>
        <v>-</v>
      </c>
      <c r="G16" s="197" t="str">
        <f t="shared" si="2"/>
        <v>-</v>
      </c>
      <c r="H16" s="197" t="str">
        <f t="shared" si="2"/>
        <v>-</v>
      </c>
      <c r="I16" s="197" t="str">
        <f t="shared" si="2"/>
        <v>-</v>
      </c>
      <c r="J16" s="197" t="str">
        <f t="shared" si="2"/>
        <v>-</v>
      </c>
      <c r="K16" s="197" t="str">
        <f t="shared" si="2"/>
        <v>-</v>
      </c>
      <c r="L16" s="197" t="str">
        <f t="shared" si="2"/>
        <v>-</v>
      </c>
      <c r="M16" s="197" t="str">
        <f t="shared" si="2"/>
        <v>-</v>
      </c>
      <c r="N16" s="197" t="str">
        <f t="shared" si="2"/>
        <v>-</v>
      </c>
      <c r="O16" s="197" t="str">
        <f t="shared" si="2"/>
        <v>-</v>
      </c>
      <c r="P16" s="197" t="str">
        <f t="shared" si="2"/>
        <v>-</v>
      </c>
      <c r="Q16" s="197" t="str">
        <f t="shared" si="2"/>
        <v>-</v>
      </c>
      <c r="R16" s="86"/>
      <c r="S16" s="86"/>
    </row>
    <row r="17" spans="1:19" s="89" customFormat="1" ht="30" customHeight="1" x14ac:dyDescent="0.35">
      <c r="A17" s="43" t="str">
        <f t="shared" si="0"/>
        <v>Select your organisation</v>
      </c>
      <c r="B17" s="43">
        <v>35</v>
      </c>
      <c r="C17" s="35" t="s">
        <v>396</v>
      </c>
      <c r="D17" s="35"/>
      <c r="E17" s="68"/>
      <c r="F17" s="68"/>
      <c r="G17" s="68"/>
      <c r="H17" s="68"/>
      <c r="I17" s="68"/>
      <c r="J17" s="68"/>
      <c r="K17" s="68"/>
      <c r="L17" s="68"/>
      <c r="M17" s="68"/>
      <c r="N17" s="68"/>
      <c r="O17" s="68"/>
      <c r="P17" s="68"/>
      <c r="Q17" s="68"/>
      <c r="R17" s="86"/>
      <c r="S17" s="86"/>
    </row>
    <row r="18" spans="1:19" s="89" customFormat="1" ht="30" customHeight="1" x14ac:dyDescent="0.35">
      <c r="A18" s="43" t="str">
        <f t="shared" si="0"/>
        <v>Select your organisation</v>
      </c>
      <c r="B18" s="43">
        <v>36</v>
      </c>
      <c r="C18" s="35" t="s">
        <v>397</v>
      </c>
      <c r="D18" s="35"/>
      <c r="E18" s="51"/>
      <c r="F18" s="51"/>
      <c r="G18" s="51"/>
      <c r="H18" s="51"/>
      <c r="I18" s="51"/>
      <c r="J18" s="51"/>
      <c r="K18" s="51"/>
      <c r="L18" s="51"/>
      <c r="M18" s="51"/>
      <c r="N18" s="51"/>
      <c r="O18" s="51"/>
      <c r="P18" s="51"/>
      <c r="Q18" s="51"/>
      <c r="R18" s="86"/>
      <c r="S18" s="86"/>
    </row>
    <row r="19" spans="1:19" s="89" customFormat="1" ht="30" customHeight="1" x14ac:dyDescent="0.35">
      <c r="A19" s="43" t="str">
        <f t="shared" si="0"/>
        <v>Select your organisation</v>
      </c>
      <c r="B19" s="43">
        <v>43</v>
      </c>
      <c r="C19" s="35" t="s">
        <v>561</v>
      </c>
      <c r="D19" s="35"/>
      <c r="E19" s="51"/>
      <c r="F19" s="51"/>
      <c r="G19" s="51"/>
      <c r="H19" s="51"/>
      <c r="I19" s="51"/>
      <c r="J19" s="51"/>
      <c r="K19" s="51"/>
      <c r="L19" s="51"/>
      <c r="M19" s="51"/>
      <c r="N19" s="51"/>
      <c r="O19" s="51"/>
      <c r="P19" s="51"/>
      <c r="Q19" s="51"/>
      <c r="R19" s="86"/>
      <c r="S19" s="86"/>
    </row>
    <row r="20" spans="1:19" s="89" customFormat="1" ht="30" customHeight="1" x14ac:dyDescent="0.35">
      <c r="A20" s="43" t="str">
        <f t="shared" si="0"/>
        <v>Select your organisation</v>
      </c>
      <c r="B20" s="43">
        <v>37</v>
      </c>
      <c r="C20" s="35" t="s">
        <v>398</v>
      </c>
      <c r="D20" s="36"/>
      <c r="E20" s="51"/>
      <c r="F20" s="51"/>
      <c r="G20" s="51"/>
      <c r="H20" s="51"/>
      <c r="I20" s="51"/>
      <c r="J20" s="51"/>
      <c r="K20" s="51"/>
      <c r="L20" s="51"/>
      <c r="M20" s="51"/>
      <c r="N20" s="51"/>
      <c r="O20" s="51"/>
      <c r="P20" s="51"/>
      <c r="Q20" s="51"/>
      <c r="R20" s="86"/>
      <c r="S20" s="86"/>
    </row>
    <row r="21" spans="1:19" s="89" customFormat="1" ht="30" customHeight="1" x14ac:dyDescent="0.35">
      <c r="A21" s="43" t="str">
        <f t="shared" si="0"/>
        <v>Select your organisation</v>
      </c>
      <c r="B21" s="43">
        <v>38</v>
      </c>
      <c r="C21" s="35" t="s">
        <v>399</v>
      </c>
      <c r="D21" s="188"/>
      <c r="E21" s="51"/>
      <c r="F21" s="51"/>
      <c r="G21" s="51"/>
      <c r="H21" s="51"/>
      <c r="I21" s="51"/>
      <c r="J21" s="51"/>
      <c r="K21" s="51"/>
      <c r="L21" s="51"/>
      <c r="M21" s="51"/>
      <c r="N21" s="51"/>
      <c r="O21" s="51"/>
      <c r="P21" s="51"/>
      <c r="Q21" s="51"/>
      <c r="R21" s="86"/>
      <c r="S21" s="86"/>
    </row>
    <row r="22" spans="1:19" s="89" customFormat="1" ht="23.15" customHeight="1" x14ac:dyDescent="0.35">
      <c r="A22" s="43" t="str">
        <f t="shared" si="0"/>
        <v>Select your organisation</v>
      </c>
      <c r="B22" s="43">
        <v>42</v>
      </c>
      <c r="C22" s="35" t="s">
        <v>400</v>
      </c>
      <c r="D22" s="36"/>
      <c r="E22" s="51"/>
      <c r="F22" s="51"/>
      <c r="G22" s="51"/>
      <c r="H22" s="51"/>
      <c r="I22" s="51"/>
      <c r="J22" s="51"/>
      <c r="K22" s="51"/>
      <c r="L22" s="51"/>
      <c r="M22" s="51"/>
      <c r="N22" s="51"/>
      <c r="O22" s="51"/>
      <c r="P22" s="51"/>
      <c r="Q22" s="51"/>
      <c r="R22" s="86"/>
      <c r="S22" s="86"/>
    </row>
    <row r="23" spans="1:19" s="89" customFormat="1" ht="17.25" customHeight="1" x14ac:dyDescent="0.35">
      <c r="A23" s="43"/>
      <c r="B23" s="43"/>
      <c r="C23" s="105"/>
      <c r="D23" s="106"/>
      <c r="E23" s="107"/>
      <c r="F23" s="107"/>
      <c r="G23" s="107"/>
      <c r="H23" s="107"/>
      <c r="I23" s="107"/>
      <c r="J23" s="107"/>
      <c r="K23" s="107"/>
      <c r="L23" s="107"/>
      <c r="M23" s="107"/>
      <c r="N23" s="107"/>
      <c r="O23" s="107"/>
      <c r="P23" s="107"/>
      <c r="Q23" s="107"/>
      <c r="R23" s="86"/>
      <c r="S23" s="86"/>
    </row>
    <row r="24" spans="1:19" s="89" customFormat="1" ht="17.25" customHeight="1" x14ac:dyDescent="0.35">
      <c r="A24" s="77" t="s">
        <v>522</v>
      </c>
      <c r="B24" s="43"/>
      <c r="C24" s="105"/>
      <c r="D24" s="106"/>
      <c r="E24" s="107"/>
      <c r="F24" s="107"/>
      <c r="G24" s="107"/>
      <c r="H24" s="107"/>
      <c r="I24" s="107"/>
      <c r="J24" s="107"/>
      <c r="K24" s="107"/>
      <c r="L24" s="107"/>
      <c r="M24" s="107"/>
      <c r="N24" s="107"/>
      <c r="O24" s="107"/>
      <c r="P24" s="107"/>
      <c r="Q24" s="107"/>
      <c r="R24" s="86"/>
      <c r="S24" s="86"/>
    </row>
    <row r="25" spans="1:19" s="89" customFormat="1" ht="17.5" customHeight="1" x14ac:dyDescent="0.35">
      <c r="A25" s="43"/>
      <c r="B25" s="43"/>
      <c r="C25" s="75" t="s">
        <v>401</v>
      </c>
      <c r="D25" s="109"/>
      <c r="E25" s="76" t="str">
        <f>IF(E14&gt;(Section_A!F88),"Check","")</f>
        <v/>
      </c>
      <c r="F25" s="76" t="str">
        <f>IF(F14&gt;(Section_A!G88),"Check","")</f>
        <v/>
      </c>
      <c r="G25" s="76" t="str">
        <f>IF(G14&gt;(Section_A!H88),"Check","")</f>
        <v/>
      </c>
      <c r="H25" s="76" t="str">
        <f>IF(H14&gt;(Section_A!I88),"Check","")</f>
        <v/>
      </c>
      <c r="I25" s="76" t="str">
        <f>IF(I14&gt;(Section_A!J88),"Check","")</f>
        <v/>
      </c>
      <c r="J25" s="76" t="str">
        <f>IF(J14&gt;(Section_A!K88),"Check","")</f>
        <v/>
      </c>
      <c r="K25" s="76" t="str">
        <f>IF(K14&gt;(Section_A!L88),"Check","")</f>
        <v/>
      </c>
      <c r="L25" s="76" t="str">
        <f>IF(L14&gt;(Section_A!M88),"Check","")</f>
        <v/>
      </c>
      <c r="M25" s="76" t="str">
        <f>IF(M14&gt;(Section_A!N88),"Check","")</f>
        <v/>
      </c>
      <c r="N25" s="76" t="str">
        <f>IF(N14&gt;(Section_A!O88),"Check","")</f>
        <v/>
      </c>
      <c r="O25" s="76" t="str">
        <f>IF(O14&gt;(Section_A!P88),"Check","")</f>
        <v/>
      </c>
      <c r="P25" s="76" t="str">
        <f>IF(P14&gt;(Section_A!Q88),"Check","")</f>
        <v/>
      </c>
      <c r="Q25" s="76" t="str">
        <f>IF(Q14&gt;(Section_A!R88),"Check","")</f>
        <v/>
      </c>
      <c r="R25" s="86"/>
      <c r="S25" s="86"/>
    </row>
    <row r="26" spans="1:19" s="89" customFormat="1" ht="19.5" customHeight="1" x14ac:dyDescent="0.35">
      <c r="A26" s="43"/>
      <c r="B26" s="43"/>
      <c r="C26" s="75" t="s">
        <v>402</v>
      </c>
      <c r="D26" s="109"/>
      <c r="E26" s="110" t="str">
        <f>IF(ISBLANK(E12)=TRUE,"",IF(E12&lt;0.95,"Note",""))</f>
        <v/>
      </c>
      <c r="F26" s="110" t="str">
        <f t="shared" ref="F26:Q26" si="3">IF(ISBLANK(F12)=TRUE,"",IF(F12&lt;0.95,"Note",""))</f>
        <v/>
      </c>
      <c r="G26" s="110" t="str">
        <f t="shared" si="3"/>
        <v/>
      </c>
      <c r="H26" s="110" t="str">
        <f t="shared" si="3"/>
        <v/>
      </c>
      <c r="I26" s="110" t="str">
        <f t="shared" si="3"/>
        <v/>
      </c>
      <c r="J26" s="110" t="str">
        <f t="shared" si="3"/>
        <v/>
      </c>
      <c r="K26" s="110" t="str">
        <f t="shared" si="3"/>
        <v/>
      </c>
      <c r="L26" s="110" t="str">
        <f t="shared" si="3"/>
        <v/>
      </c>
      <c r="M26" s="110" t="str">
        <f t="shared" si="3"/>
        <v/>
      </c>
      <c r="N26" s="110" t="str">
        <f t="shared" si="3"/>
        <v/>
      </c>
      <c r="O26" s="110" t="str">
        <f t="shared" si="3"/>
        <v/>
      </c>
      <c r="P26" s="110" t="str">
        <f t="shared" si="3"/>
        <v/>
      </c>
      <c r="Q26" s="110" t="str">
        <f t="shared" si="3"/>
        <v/>
      </c>
      <c r="R26" s="86"/>
      <c r="S26" s="86"/>
    </row>
    <row r="27" spans="1:19" s="89" customFormat="1" ht="12.75" customHeight="1" x14ac:dyDescent="0.35">
      <c r="A27" s="43"/>
      <c r="B27" s="43"/>
      <c r="D27" s="109"/>
      <c r="E27" s="76"/>
      <c r="F27" s="76"/>
      <c r="G27" s="76"/>
      <c r="H27" s="76"/>
      <c r="I27" s="76"/>
      <c r="J27" s="76"/>
      <c r="K27" s="76"/>
      <c r="L27" s="76"/>
      <c r="M27" s="76"/>
      <c r="N27" s="76"/>
      <c r="O27" s="76"/>
      <c r="P27" s="76"/>
      <c r="Q27" s="76"/>
      <c r="R27" s="86"/>
      <c r="S27" s="86"/>
    </row>
    <row r="28" spans="1:19" s="1" customFormat="1" ht="15.75" customHeight="1" x14ac:dyDescent="0.35">
      <c r="A28" s="77" t="s">
        <v>29</v>
      </c>
    </row>
    <row r="29" spans="1:19" s="1" customFormat="1" ht="15.75" customHeight="1" x14ac:dyDescent="0.35">
      <c r="A29" s="78" t="s">
        <v>379</v>
      </c>
    </row>
    <row r="30" spans="1:19" s="80" customFormat="1" ht="15.75" customHeight="1" x14ac:dyDescent="0.35">
      <c r="A30" s="79" t="s">
        <v>380</v>
      </c>
    </row>
    <row r="31" spans="1:19" s="80" customFormat="1" ht="15.75" customHeight="1" x14ac:dyDescent="0.35">
      <c r="A31" s="79" t="s">
        <v>381</v>
      </c>
      <c r="B31" s="81"/>
    </row>
    <row r="32" spans="1:19" s="80" customFormat="1" ht="15.75" customHeight="1" x14ac:dyDescent="0.35">
      <c r="A32" s="79" t="s">
        <v>382</v>
      </c>
      <c r="B32" s="81"/>
    </row>
    <row r="33" spans="1:24" s="80" customFormat="1" ht="15.75" customHeight="1" x14ac:dyDescent="0.35">
      <c r="A33" s="79" t="s">
        <v>383</v>
      </c>
      <c r="B33" s="81"/>
    </row>
    <row r="34" spans="1:24" s="85" customFormat="1" ht="15.75" customHeight="1" x14ac:dyDescent="0.35">
      <c r="A34" s="82"/>
      <c r="B34" s="83"/>
      <c r="C34" s="111"/>
      <c r="D34" s="111"/>
      <c r="E34" s="111"/>
      <c r="F34" s="111"/>
      <c r="G34" s="111"/>
      <c r="H34" s="111"/>
      <c r="I34" s="111"/>
      <c r="J34" s="111"/>
      <c r="K34" s="111"/>
      <c r="L34" s="111"/>
      <c r="M34" s="111"/>
      <c r="N34" s="111"/>
      <c r="O34" s="111"/>
      <c r="P34" s="111"/>
      <c r="Q34" s="111"/>
      <c r="X34" s="82"/>
    </row>
    <row r="35" spans="1:24" customFormat="1" ht="15.75" customHeight="1" x14ac:dyDescent="0.35">
      <c r="A35" s="77" t="s">
        <v>403</v>
      </c>
      <c r="B35" s="43"/>
      <c r="C35" s="86"/>
      <c r="D35" s="86"/>
      <c r="E35" s="86"/>
      <c r="F35" s="86"/>
      <c r="G35" s="86"/>
      <c r="H35" s="86"/>
      <c r="I35" s="86"/>
      <c r="J35" s="86"/>
      <c r="K35" s="86"/>
      <c r="L35" s="86"/>
      <c r="M35" s="86"/>
      <c r="N35" s="86"/>
      <c r="O35" s="86"/>
      <c r="P35" s="86"/>
      <c r="Q35" s="86"/>
      <c r="R35" s="86"/>
      <c r="S35" s="86"/>
      <c r="T35" s="89"/>
      <c r="U35" s="89"/>
      <c r="V35" s="89"/>
      <c r="W35" s="86"/>
      <c r="X35" s="86"/>
    </row>
    <row r="36" spans="1:24" customFormat="1" ht="15.75" customHeight="1" x14ac:dyDescent="0.35">
      <c r="A36" s="86" t="s">
        <v>527</v>
      </c>
      <c r="B36" s="43"/>
      <c r="C36" s="86"/>
      <c r="D36" s="86"/>
      <c r="E36" s="86"/>
      <c r="F36" s="86"/>
      <c r="G36" s="86"/>
      <c r="H36" s="86"/>
      <c r="I36" s="86"/>
      <c r="J36" s="86"/>
      <c r="K36" s="86"/>
      <c r="L36" s="86"/>
      <c r="M36" s="86"/>
      <c r="N36" s="86"/>
      <c r="O36" s="86"/>
      <c r="P36" s="86"/>
      <c r="Q36" s="86"/>
      <c r="R36" s="86"/>
      <c r="S36" s="86"/>
      <c r="T36" s="89"/>
      <c r="U36" s="89"/>
      <c r="V36" s="89"/>
      <c r="W36" s="86"/>
      <c r="X36" s="86"/>
    </row>
    <row r="37" spans="1:24" customFormat="1" ht="15.75" customHeight="1" x14ac:dyDescent="0.35">
      <c r="A37" s="27" t="s">
        <v>524</v>
      </c>
      <c r="B37" s="43"/>
      <c r="C37" s="86"/>
      <c r="D37" s="86"/>
      <c r="E37" s="86"/>
      <c r="F37" s="86"/>
      <c r="G37" s="86"/>
      <c r="H37" s="86"/>
      <c r="I37" s="86"/>
      <c r="J37" s="86"/>
      <c r="K37" s="86"/>
      <c r="L37" s="86"/>
      <c r="M37" s="86"/>
      <c r="N37" s="86"/>
      <c r="O37" s="86"/>
      <c r="P37" s="86"/>
      <c r="Q37" s="86"/>
      <c r="R37" s="86"/>
      <c r="S37" s="86"/>
      <c r="T37" s="89"/>
      <c r="U37" s="89"/>
      <c r="V37" s="89"/>
      <c r="W37" s="86"/>
      <c r="X37" s="86"/>
    </row>
    <row r="38" spans="1:24" customFormat="1" ht="15.75" customHeight="1" x14ac:dyDescent="0.35">
      <c r="A38" s="202" t="s">
        <v>533</v>
      </c>
      <c r="B38" s="43"/>
      <c r="C38" s="86"/>
      <c r="D38" s="86"/>
      <c r="E38" s="86"/>
      <c r="F38" s="86"/>
      <c r="G38" s="86"/>
      <c r="H38" s="86"/>
      <c r="I38" s="86"/>
      <c r="J38" s="86"/>
      <c r="K38" s="86"/>
      <c r="L38" s="86"/>
      <c r="M38" s="86"/>
      <c r="N38" s="86"/>
      <c r="O38" s="86"/>
      <c r="P38" s="86"/>
      <c r="Q38" s="86"/>
      <c r="R38" s="86"/>
      <c r="S38" s="86"/>
      <c r="T38" s="89"/>
      <c r="U38" s="89"/>
      <c r="V38" s="89"/>
      <c r="W38" s="86"/>
      <c r="X38" s="86"/>
    </row>
    <row r="39" spans="1:24" customFormat="1" ht="15.75" customHeight="1" x14ac:dyDescent="0.35">
      <c r="A39" s="202" t="s">
        <v>569</v>
      </c>
      <c r="B39" s="43"/>
      <c r="C39" s="86"/>
      <c r="D39" s="86"/>
      <c r="E39" s="86"/>
      <c r="F39" s="86"/>
      <c r="G39" s="86"/>
      <c r="H39" s="86"/>
      <c r="I39" s="86"/>
      <c r="J39" s="86"/>
      <c r="K39" s="86"/>
      <c r="L39" s="86"/>
      <c r="M39" s="86"/>
      <c r="N39" s="86"/>
      <c r="O39" s="86"/>
      <c r="P39" s="86"/>
      <c r="Q39" s="86"/>
      <c r="R39" s="86"/>
      <c r="S39" s="86"/>
      <c r="T39" s="89"/>
      <c r="U39" s="89"/>
      <c r="V39" s="89"/>
      <c r="W39" s="86"/>
      <c r="X39" s="86"/>
    </row>
    <row r="40" spans="1:24" customFormat="1" ht="15.75" customHeight="1" x14ac:dyDescent="0.35">
      <c r="A40" s="86"/>
      <c r="B40" s="43"/>
      <c r="C40" s="86"/>
      <c r="D40" s="86"/>
      <c r="E40" s="86"/>
      <c r="F40" s="86"/>
      <c r="G40" s="86"/>
      <c r="H40" s="86"/>
      <c r="I40" s="86"/>
      <c r="J40" s="86"/>
      <c r="K40" s="86"/>
      <c r="L40" s="86"/>
      <c r="M40" s="86"/>
      <c r="N40" s="86"/>
      <c r="O40" s="86"/>
      <c r="P40" s="86"/>
      <c r="Q40" s="86"/>
      <c r="R40" s="86"/>
      <c r="S40" s="86"/>
      <c r="T40" s="89"/>
      <c r="U40" s="89"/>
      <c r="V40" s="89"/>
      <c r="W40" s="86"/>
      <c r="X40" s="86"/>
    </row>
    <row r="41" spans="1:24" customFormat="1" ht="15.75" customHeight="1" x14ac:dyDescent="0.35">
      <c r="A41" s="77" t="s">
        <v>385</v>
      </c>
      <c r="B41" s="43"/>
      <c r="C41" s="86"/>
      <c r="D41" s="86"/>
      <c r="E41" s="86"/>
      <c r="F41" s="86"/>
      <c r="G41" s="86"/>
      <c r="H41" s="86"/>
      <c r="I41" s="86"/>
      <c r="J41" s="86"/>
      <c r="K41" s="86"/>
      <c r="L41" s="86"/>
      <c r="M41" s="86"/>
      <c r="N41" s="86"/>
      <c r="O41" s="86"/>
      <c r="P41" s="86"/>
      <c r="Q41" s="86"/>
      <c r="R41" s="86"/>
      <c r="S41" s="86"/>
      <c r="T41" s="89"/>
      <c r="U41" s="89"/>
      <c r="V41" s="89"/>
      <c r="W41" s="86"/>
      <c r="X41" s="86"/>
    </row>
    <row r="42" spans="1:24" customFormat="1" ht="15.75" customHeight="1" x14ac:dyDescent="0.35">
      <c r="A42" s="86" t="s">
        <v>500</v>
      </c>
      <c r="B42" s="43"/>
      <c r="C42" s="86"/>
      <c r="D42" s="86"/>
      <c r="E42" s="86"/>
      <c r="F42" s="86"/>
      <c r="G42" s="86"/>
      <c r="H42" s="86"/>
      <c r="I42" s="86"/>
      <c r="J42" s="86"/>
      <c r="K42" s="86"/>
      <c r="L42" s="86"/>
      <c r="M42" s="86"/>
      <c r="N42" s="86"/>
      <c r="O42" s="86"/>
      <c r="P42" s="86"/>
      <c r="Q42" s="86"/>
      <c r="R42" s="86"/>
      <c r="S42" s="86"/>
      <c r="T42" s="89"/>
      <c r="U42" s="89"/>
      <c r="V42" s="89"/>
      <c r="W42" s="86"/>
      <c r="X42" s="86"/>
    </row>
    <row r="43" spans="1:24" ht="15.75" customHeight="1" x14ac:dyDescent="0.35">
      <c r="A43" s="86" t="s">
        <v>568</v>
      </c>
      <c r="B43" s="86"/>
      <c r="T43" s="86"/>
      <c r="U43" s="86"/>
      <c r="V43" s="86"/>
    </row>
    <row r="44" spans="1:24" ht="15.75" customHeight="1" x14ac:dyDescent="0.35">
      <c r="A44" s="86" t="s">
        <v>501</v>
      </c>
      <c r="B44" s="86"/>
      <c r="T44" s="86"/>
      <c r="U44" s="86"/>
      <c r="V44" s="86"/>
    </row>
    <row r="45" spans="1:24" ht="15.75" customHeight="1" x14ac:dyDescent="0.35">
      <c r="A45" s="86" t="s">
        <v>491</v>
      </c>
      <c r="B45" s="86"/>
      <c r="T45" s="86"/>
      <c r="U45" s="86"/>
      <c r="V45" s="86"/>
    </row>
    <row r="46" spans="1:24" ht="15.75" customHeight="1" x14ac:dyDescent="0.35">
      <c r="A46" s="86" t="s">
        <v>492</v>
      </c>
      <c r="T46" s="86"/>
      <c r="U46" s="86"/>
      <c r="V46" s="86"/>
    </row>
    <row r="47" spans="1:24" ht="15.75" customHeight="1" x14ac:dyDescent="0.35">
      <c r="A47" s="86" t="s">
        <v>493</v>
      </c>
      <c r="T47" s="86"/>
      <c r="U47" s="86"/>
      <c r="V47" s="86"/>
    </row>
    <row r="48" spans="1:24" customFormat="1" ht="15.75" customHeight="1" x14ac:dyDescent="0.35">
      <c r="A48" s="86"/>
      <c r="B48" s="86"/>
      <c r="C48" s="86"/>
      <c r="D48" s="86"/>
      <c r="E48" s="86"/>
      <c r="F48" s="86"/>
      <c r="G48" s="86"/>
      <c r="H48" s="86"/>
      <c r="I48" s="86"/>
      <c r="J48" s="86"/>
      <c r="K48" s="86"/>
      <c r="L48" s="86"/>
      <c r="M48" s="86"/>
      <c r="N48" s="86"/>
      <c r="O48" s="86"/>
      <c r="P48" s="86"/>
      <c r="Q48" s="86"/>
      <c r="R48" s="86"/>
      <c r="S48" s="86"/>
      <c r="T48" s="89"/>
      <c r="U48" s="89"/>
      <c r="V48" s="89"/>
      <c r="W48" s="86"/>
      <c r="X48" s="86"/>
    </row>
    <row r="49" spans="1:24" customFormat="1" ht="15.75" customHeight="1" x14ac:dyDescent="0.35">
      <c r="A49" s="77" t="s">
        <v>404</v>
      </c>
      <c r="B49" s="43"/>
      <c r="C49" s="86"/>
      <c r="D49" s="86"/>
      <c r="E49" s="86"/>
      <c r="F49" s="86"/>
      <c r="G49" s="86"/>
      <c r="H49" s="86"/>
      <c r="I49" s="86"/>
      <c r="J49" s="86"/>
      <c r="K49" s="86"/>
      <c r="L49" s="86"/>
      <c r="M49" s="86"/>
      <c r="N49" s="86"/>
      <c r="O49" s="86"/>
      <c r="P49" s="86"/>
      <c r="Q49" s="86"/>
      <c r="R49" s="86"/>
      <c r="S49" s="86"/>
      <c r="T49" s="89"/>
      <c r="U49" s="89"/>
      <c r="V49" s="89"/>
      <c r="W49" s="86"/>
      <c r="X49" s="86"/>
    </row>
    <row r="50" spans="1:24" customFormat="1" ht="15.75" customHeight="1" x14ac:dyDescent="0.35">
      <c r="A50" s="1" t="s">
        <v>405</v>
      </c>
      <c r="B50" s="43"/>
      <c r="C50" s="86"/>
      <c r="D50" s="86"/>
      <c r="E50" s="86"/>
      <c r="F50" s="86"/>
      <c r="G50" s="86"/>
      <c r="H50" s="86"/>
      <c r="I50" s="86"/>
      <c r="J50" s="86"/>
      <c r="K50" s="86"/>
      <c r="L50" s="86"/>
      <c r="M50" s="86"/>
      <c r="N50" s="86"/>
      <c r="O50" s="86"/>
      <c r="P50" s="86"/>
      <c r="Q50" s="86"/>
      <c r="R50" s="86"/>
      <c r="S50" s="86"/>
      <c r="T50" s="89"/>
      <c r="U50" s="89"/>
      <c r="V50" s="89"/>
      <c r="W50" s="86"/>
      <c r="X50" s="86"/>
    </row>
    <row r="51" spans="1:24" customFormat="1" ht="15.75" customHeight="1" x14ac:dyDescent="0.35">
      <c r="A51" s="86" t="s">
        <v>406</v>
      </c>
      <c r="B51" s="43"/>
      <c r="C51" s="86"/>
      <c r="D51" s="86"/>
      <c r="E51" s="86"/>
      <c r="F51" s="86"/>
      <c r="G51" s="86"/>
      <c r="H51" s="86"/>
      <c r="I51" s="86"/>
      <c r="J51" s="86"/>
      <c r="K51" s="86"/>
      <c r="L51" s="86"/>
      <c r="M51" s="86"/>
      <c r="N51" s="86"/>
      <c r="O51" s="86"/>
      <c r="P51" s="86"/>
      <c r="Q51" s="86"/>
      <c r="R51" s="86"/>
      <c r="S51" s="86"/>
      <c r="T51" s="89"/>
      <c r="U51" s="89"/>
      <c r="V51" s="89"/>
      <c r="W51" s="86"/>
      <c r="X51" s="86"/>
    </row>
    <row r="52" spans="1:24" customFormat="1" ht="15.75" customHeight="1" x14ac:dyDescent="0.35">
      <c r="A52" s="86" t="s">
        <v>407</v>
      </c>
      <c r="B52" s="43"/>
      <c r="C52" s="86"/>
      <c r="D52" s="86"/>
      <c r="E52" s="86"/>
      <c r="F52" s="86"/>
      <c r="G52" s="86"/>
      <c r="H52" s="86"/>
      <c r="I52" s="86"/>
      <c r="J52" s="86"/>
      <c r="K52" s="86"/>
      <c r="L52" s="86"/>
      <c r="M52" s="86"/>
      <c r="N52" s="86"/>
      <c r="O52" s="86"/>
      <c r="P52" s="86"/>
      <c r="Q52" s="86"/>
      <c r="R52" s="86"/>
      <c r="S52" s="86"/>
      <c r="T52" s="89"/>
      <c r="U52" s="89"/>
      <c r="V52" s="89"/>
      <c r="W52" s="86"/>
      <c r="X52" s="86"/>
    </row>
    <row r="53" spans="1:24" customFormat="1" ht="15.75" customHeight="1" x14ac:dyDescent="0.35">
      <c r="A53" s="86" t="s">
        <v>408</v>
      </c>
      <c r="B53" s="43"/>
      <c r="C53" s="86"/>
      <c r="D53" s="86"/>
      <c r="E53" s="86"/>
      <c r="F53" s="86"/>
      <c r="G53" s="86"/>
      <c r="H53" s="86"/>
      <c r="I53" s="86"/>
      <c r="J53" s="86"/>
      <c r="K53" s="86"/>
      <c r="L53" s="86"/>
      <c r="M53" s="86"/>
      <c r="N53" s="86"/>
      <c r="O53" s="86"/>
      <c r="P53" s="86"/>
      <c r="Q53" s="86"/>
      <c r="R53" s="86"/>
      <c r="S53" s="86"/>
      <c r="T53" s="89"/>
      <c r="U53" s="89"/>
      <c r="V53" s="89"/>
      <c r="W53" s="86"/>
      <c r="X53" s="86"/>
    </row>
    <row r="54" spans="1:24" customFormat="1" ht="15.75" customHeight="1" x14ac:dyDescent="0.35">
      <c r="A54" s="86" t="s">
        <v>409</v>
      </c>
      <c r="B54" s="43"/>
      <c r="C54" s="86"/>
      <c r="D54" s="86"/>
      <c r="E54" s="86"/>
      <c r="F54" s="86"/>
      <c r="G54" s="86"/>
      <c r="H54" s="86"/>
      <c r="I54" s="86"/>
      <c r="J54" s="86"/>
      <c r="K54" s="86"/>
      <c r="L54" s="86"/>
      <c r="M54" s="86"/>
      <c r="N54" s="86"/>
      <c r="O54" s="86"/>
      <c r="P54" s="86"/>
      <c r="Q54" s="86"/>
      <c r="R54" s="86"/>
      <c r="S54" s="86"/>
      <c r="T54" s="89"/>
      <c r="U54" s="89"/>
      <c r="V54" s="89"/>
      <c r="W54" s="86"/>
      <c r="X54" s="86"/>
    </row>
    <row r="55" spans="1:24" customFormat="1" x14ac:dyDescent="0.35">
      <c r="A55" s="86" t="s">
        <v>410</v>
      </c>
      <c r="B55" s="43"/>
      <c r="C55" s="86"/>
      <c r="D55" s="86"/>
      <c r="E55" s="86"/>
      <c r="F55" s="86"/>
      <c r="G55" s="86"/>
      <c r="H55" s="86"/>
      <c r="I55" s="86"/>
      <c r="J55" s="86"/>
      <c r="K55" s="86"/>
      <c r="L55" s="86"/>
      <c r="M55" s="86"/>
      <c r="N55" s="86"/>
      <c r="O55" s="86"/>
      <c r="P55" s="86"/>
      <c r="Q55" s="86"/>
      <c r="R55" s="86"/>
      <c r="S55" s="86"/>
      <c r="T55" s="89"/>
      <c r="U55" s="89"/>
      <c r="V55" s="89"/>
      <c r="W55" s="86"/>
      <c r="X55" s="86"/>
    </row>
  </sheetData>
  <sheetProtection sheet="1" objects="1" scenarios="1"/>
  <conditionalFormatting sqref="E11:Q13">
    <cfRule type="expression" dxfId="88" priority="3" stopIfTrue="1">
      <formula>AND(NOT(E$14=0),(E11=""))</formula>
    </cfRule>
  </conditionalFormatting>
  <conditionalFormatting sqref="E12:Q12">
    <cfRule type="expression" dxfId="87" priority="6" stopIfTrue="1">
      <formula>E$12&lt;E$11</formula>
    </cfRule>
  </conditionalFormatting>
  <conditionalFormatting sqref="E13:Q13">
    <cfRule type="expression" dxfId="86" priority="7" stopIfTrue="1">
      <formula>E$13&lt;E$12</formula>
    </cfRule>
  </conditionalFormatting>
  <conditionalFormatting sqref="E14:Q14">
    <cfRule type="expression" dxfId="85" priority="1" stopIfTrue="1">
      <formula>E14&lt;&gt;SUM(E6:E10)</formula>
    </cfRule>
  </conditionalFormatting>
  <conditionalFormatting sqref="E15:Q15">
    <cfRule type="expression" dxfId="84" priority="2" stopIfTrue="1">
      <formula>E$15&lt;E$14</formula>
    </cfRule>
  </conditionalFormatting>
  <conditionalFormatting sqref="E25:Q25">
    <cfRule type="expression" dxfId="83" priority="79" stopIfTrue="1">
      <formula>NOT(ISERROR(SEARCH("Check",E25)))</formula>
    </cfRule>
  </conditionalFormatting>
  <conditionalFormatting sqref="E26:Q26">
    <cfRule type="cellIs" dxfId="82" priority="75" stopIfTrue="1" operator="equal">
      <formula>"Note"</formula>
    </cfRule>
  </conditionalFormatting>
  <dataValidations count="11">
    <dataValidation type="custom" errorStyle="warning" allowBlank="1" showInputMessage="1" showErrorMessage="1" errorTitle="Error" sqref="A5 A23" xr:uid="{CF5B9CE4-1BF9-4987-9FC5-5BE545DD12FF}">
      <formula1>#REF!</formula1>
    </dataValidation>
    <dataValidation type="decimal" errorStyle="warning" operator="greaterThanOrEqual" allowBlank="1" showInputMessage="1" showErrorMessage="1" error="Please enter a whole number greater than or equal to 0" sqref="E15:Q16" xr:uid="{F1D88AF8-15DC-4DE9-9490-04B3CBD8AE66}">
      <formula1>0</formula1>
    </dataValidation>
    <dataValidation type="whole" errorStyle="warning" operator="greaterThanOrEqual" allowBlank="1" showInputMessage="1" showErrorMessage="1" error="Please enter a whole number greater than or equal to 0" sqref="E6:Q10 E14:Q24" xr:uid="{415EDA8B-49AE-4B5F-B58E-EA770371C670}">
      <formula1>0</formula1>
    </dataValidation>
    <dataValidation errorStyle="warning" allowBlank="1" showInputMessage="1" errorTitle="Error" sqref="A24" xr:uid="{BBDA6275-0777-498E-ADF0-A903D0D11EAA}"/>
    <dataValidation type="decimal" allowBlank="1" showInputMessage="1" showErrorMessage="1" error="The percentage must be between 0% and 100%" sqref="E11:Q13" xr:uid="{3B8BB8BF-7304-4636-8DD1-4B05E9F0952B}">
      <formula1>0</formula1>
      <formula2>1</formula2>
    </dataValidation>
    <dataValidation type="custom" allowBlank="1" showInputMessage="1" showErrorMessage="1" sqref="C6:C12" xr:uid="{EC994919-8C84-486C-8832-EAE5D32646F1}">
      <formula1>C6</formula1>
    </dataValidation>
    <dataValidation allowBlank="1" showInputMessage="1" showErrorMessage="1" promptTitle="Validation checks" prompt="This checks compare section B to Section A.   Please check the data to ensure section A (minus praise) is equal to or higher than Section B.  Praise should not be included within section B._x000a__x000a_" sqref="C25" xr:uid="{20A1F838-DADC-4885-83CE-1704A5CDBB8A}"/>
    <dataValidation allowBlank="1" promptTitle="Validation checks" prompt="This checks compare section B to Section A.   Please check the data to ensure section A (minus praise) is equal to or higher than Section B.  Praise should not be included within section B._x000a__x000a_" sqref="C26" xr:uid="{4FC38EBF-254F-4A26-AE82-A1AD78BA6FED}"/>
    <dataValidation type="whole" allowBlank="1" showInputMessage="1" showErrorMessage="1" sqref="B6:B11 B14" xr:uid="{908B8AFA-955A-4EB2-923A-45DC96CA4946}">
      <formula1>1</formula1>
      <formula2>25</formula2>
    </dataValidation>
    <dataValidation type="custom" errorStyle="warning" allowBlank="1" showInputMessage="1" showErrorMessage="1" errorTitle="Error" sqref="A6:A19" xr:uid="{9FD095C8-1871-40BC-AAB8-19B0E7649B32}">
      <formula1>C3</formula1>
    </dataValidation>
    <dataValidation type="custom" errorStyle="warning" allowBlank="1" showInputMessage="1" showErrorMessage="1" errorTitle="Error" sqref="A20:A22" xr:uid="{93BEF158-4D4A-4D57-99BD-5DCB3A921C30}">
      <formula1>C16</formula1>
    </dataValidation>
  </dataValidations>
  <hyperlinks>
    <hyperlink ref="A37" r:id="rId1" xr:uid="{6D55DBC7-51B0-420A-8080-4942AF5C2650}"/>
  </hyperlinks>
  <pageMargins left="0.75000000000000011" right="0.75000000000000011" top="1" bottom="1" header="0.5" footer="0.5"/>
  <pageSetup paperSize="9" scale="55" fitToWidth="0" fitToHeight="0" orientation="landscape" horizontalDpi="1200" verticalDpi="1200" r:id="rId2"/>
  <headerFooter alignWithMargins="0"/>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TOC Name input" error="Incorrect value selected.  Please choose from one of the values from the drop-down list" promptTitle="TOC Name input" prompt="Please select one of the TOC names from the drop down list." xr:uid="{8F1EA359-1FFD-4ACC-82D5-A0A2EC91619C}">
          <x14:formula1>
            <xm:f>TOC!$B$3:$B$27</xm:f>
          </x14:formula1>
          <xm:sqref>C3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V36"/>
  <sheetViews>
    <sheetView zoomScaleNormal="100" workbookViewId="0"/>
  </sheetViews>
  <sheetFormatPr defaultColWidth="8.7265625" defaultRowHeight="15.5" x14ac:dyDescent="0.35"/>
  <cols>
    <col min="1" max="1" width="8.1796875" style="86" customWidth="1"/>
    <col min="2" max="2" width="59.81640625" style="86" customWidth="1"/>
    <col min="3" max="15" width="9.453125" style="86" customWidth="1"/>
    <col min="16" max="16" width="8.7265625" style="86" customWidth="1"/>
    <col min="17" max="16384" width="8.7265625" style="86"/>
  </cols>
  <sheetData>
    <row r="1" spans="1:22" x14ac:dyDescent="0.35">
      <c r="A1" s="88" t="s">
        <v>563</v>
      </c>
    </row>
    <row r="2" spans="1:22" ht="15" customHeight="1" x14ac:dyDescent="0.35">
      <c r="D2" s="90"/>
      <c r="E2" s="90"/>
      <c r="F2" s="90"/>
      <c r="G2" s="90"/>
      <c r="H2" s="90"/>
      <c r="I2" s="90"/>
      <c r="J2" s="90"/>
      <c r="K2" s="90"/>
      <c r="L2" s="90"/>
      <c r="M2" s="90"/>
      <c r="N2" s="90"/>
      <c r="O2" s="90"/>
    </row>
    <row r="3" spans="1:22" x14ac:dyDescent="0.35">
      <c r="A3" s="41"/>
      <c r="B3" s="39" t="s">
        <v>363</v>
      </c>
    </row>
    <row r="5" spans="1:22" s="89" customFormat="1" ht="25" customHeight="1" x14ac:dyDescent="0.35">
      <c r="A5" s="43" t="s">
        <v>364</v>
      </c>
      <c r="B5" s="92" t="s">
        <v>386</v>
      </c>
      <c r="C5" s="47" t="s">
        <v>674</v>
      </c>
      <c r="D5" s="47" t="s">
        <v>675</v>
      </c>
      <c r="E5" s="47" t="s">
        <v>676</v>
      </c>
      <c r="F5" s="47" t="s">
        <v>677</v>
      </c>
      <c r="G5" s="47" t="s">
        <v>678</v>
      </c>
      <c r="H5" s="47" t="s">
        <v>679</v>
      </c>
      <c r="I5" s="47" t="s">
        <v>680</v>
      </c>
      <c r="J5" s="47" t="s">
        <v>681</v>
      </c>
      <c r="K5" s="47" t="s">
        <v>682</v>
      </c>
      <c r="L5" s="47" t="s">
        <v>683</v>
      </c>
      <c r="M5" s="47" t="s">
        <v>684</v>
      </c>
      <c r="N5" s="47" t="s">
        <v>685</v>
      </c>
      <c r="O5" s="47" t="s">
        <v>686</v>
      </c>
      <c r="P5" s="86"/>
      <c r="Q5" s="86"/>
      <c r="R5" s="86"/>
      <c r="S5" s="86"/>
      <c r="T5" s="86"/>
      <c r="U5" s="86"/>
      <c r="V5" s="86"/>
    </row>
    <row r="6" spans="1:22" s="89" customFormat="1" ht="30" customHeight="1" x14ac:dyDescent="0.35">
      <c r="A6" s="43" t="str">
        <f t="shared" ref="A6:A15" si="0">$B$3</f>
        <v>Select your organisation</v>
      </c>
      <c r="B6" s="94" t="s">
        <v>411</v>
      </c>
      <c r="C6" s="97">
        <f t="shared" ref="C6:O6" si="1">SUM(C7:C11)</f>
        <v>0</v>
      </c>
      <c r="D6" s="97">
        <f t="shared" si="1"/>
        <v>0</v>
      </c>
      <c r="E6" s="97">
        <f t="shared" si="1"/>
        <v>0</v>
      </c>
      <c r="F6" s="97">
        <f t="shared" si="1"/>
        <v>0</v>
      </c>
      <c r="G6" s="97">
        <f t="shared" si="1"/>
        <v>0</v>
      </c>
      <c r="H6" s="97">
        <f t="shared" si="1"/>
        <v>0</v>
      </c>
      <c r="I6" s="97">
        <f t="shared" si="1"/>
        <v>0</v>
      </c>
      <c r="J6" s="97">
        <f t="shared" si="1"/>
        <v>0</v>
      </c>
      <c r="K6" s="97">
        <f t="shared" si="1"/>
        <v>0</v>
      </c>
      <c r="L6" s="97">
        <f t="shared" si="1"/>
        <v>0</v>
      </c>
      <c r="M6" s="97">
        <f t="shared" si="1"/>
        <v>0</v>
      </c>
      <c r="N6" s="97">
        <f t="shared" si="1"/>
        <v>0</v>
      </c>
      <c r="O6" s="97">
        <f t="shared" si="1"/>
        <v>0</v>
      </c>
      <c r="P6" s="86"/>
      <c r="Q6" s="86"/>
      <c r="R6" s="86"/>
      <c r="S6" s="86"/>
      <c r="T6" s="86"/>
      <c r="U6" s="86"/>
      <c r="V6" s="86"/>
    </row>
    <row r="7" spans="1:22" s="89" customFormat="1" ht="30" customHeight="1" x14ac:dyDescent="0.35">
      <c r="A7" s="43" t="str">
        <f t="shared" si="0"/>
        <v>Select your organisation</v>
      </c>
      <c r="B7" s="94" t="s">
        <v>412</v>
      </c>
      <c r="C7" s="97"/>
      <c r="D7" s="97"/>
      <c r="E7" s="97"/>
      <c r="F7" s="97"/>
      <c r="G7" s="97"/>
      <c r="H7" s="97"/>
      <c r="I7" s="97"/>
      <c r="J7" s="97"/>
      <c r="K7" s="97"/>
      <c r="L7" s="97"/>
      <c r="M7" s="97"/>
      <c r="N7" s="97"/>
      <c r="O7" s="97"/>
      <c r="P7" s="86"/>
      <c r="R7" s="86"/>
      <c r="S7" s="86"/>
      <c r="T7" s="86"/>
      <c r="U7" s="86"/>
      <c r="V7" s="86"/>
    </row>
    <row r="8" spans="1:22" s="89" customFormat="1" ht="30" customHeight="1" x14ac:dyDescent="0.35">
      <c r="A8" s="43" t="str">
        <f t="shared" si="0"/>
        <v>Select your organisation</v>
      </c>
      <c r="B8" s="94" t="s">
        <v>413</v>
      </c>
      <c r="C8" s="97"/>
      <c r="D8" s="97"/>
      <c r="E8" s="97"/>
      <c r="F8" s="97"/>
      <c r="G8" s="97"/>
      <c r="H8" s="97"/>
      <c r="I8" s="97"/>
      <c r="J8" s="97"/>
      <c r="K8" s="97"/>
      <c r="L8" s="97"/>
      <c r="M8" s="97"/>
      <c r="N8" s="97"/>
      <c r="O8" s="97"/>
      <c r="P8" s="86"/>
      <c r="Q8" s="86"/>
      <c r="R8" s="86"/>
      <c r="S8" s="86"/>
      <c r="T8" s="86"/>
      <c r="U8" s="86"/>
      <c r="V8" s="86"/>
    </row>
    <row r="9" spans="1:22" s="89" customFormat="1" ht="30" customHeight="1" x14ac:dyDescent="0.35">
      <c r="A9" s="43" t="str">
        <f t="shared" si="0"/>
        <v>Select your organisation</v>
      </c>
      <c r="B9" s="94" t="s">
        <v>565</v>
      </c>
      <c r="C9" s="97"/>
      <c r="D9" s="97"/>
      <c r="E9" s="97"/>
      <c r="F9" s="97"/>
      <c r="G9" s="97"/>
      <c r="H9" s="97"/>
      <c r="I9" s="97"/>
      <c r="J9" s="97"/>
      <c r="K9" s="97"/>
      <c r="L9" s="97"/>
      <c r="M9" s="97"/>
      <c r="N9" s="97"/>
      <c r="O9" s="97"/>
      <c r="P9" s="86"/>
      <c r="Q9" s="86"/>
      <c r="R9" s="86"/>
      <c r="S9" s="86"/>
      <c r="T9" s="86"/>
      <c r="U9" s="86"/>
      <c r="V9" s="86"/>
    </row>
    <row r="10" spans="1:22" s="89" customFormat="1" ht="30" customHeight="1" x14ac:dyDescent="0.35">
      <c r="A10" s="43" t="str">
        <f t="shared" si="0"/>
        <v>Select your organisation</v>
      </c>
      <c r="B10" s="178" t="s">
        <v>564</v>
      </c>
      <c r="C10" s="264"/>
      <c r="D10" s="264"/>
      <c r="E10" s="264"/>
      <c r="F10" s="264"/>
      <c r="G10" s="264"/>
      <c r="H10" s="264"/>
      <c r="I10" s="264"/>
      <c r="J10" s="264"/>
      <c r="K10" s="264"/>
      <c r="L10" s="264"/>
      <c r="M10" s="264"/>
      <c r="N10" s="264"/>
      <c r="O10" s="264"/>
      <c r="P10" s="86"/>
      <c r="Q10" s="86"/>
      <c r="R10" s="86"/>
      <c r="S10" s="86"/>
      <c r="T10" s="86"/>
      <c r="U10" s="86"/>
      <c r="V10" s="86"/>
    </row>
    <row r="11" spans="1:22" s="89" customFormat="1" ht="30" customHeight="1" x14ac:dyDescent="0.35">
      <c r="A11" s="43" t="str">
        <f t="shared" si="0"/>
        <v>Select your organisation</v>
      </c>
      <c r="B11" s="170" t="s">
        <v>414</v>
      </c>
      <c r="C11" s="171"/>
      <c r="D11" s="171"/>
      <c r="E11" s="171"/>
      <c r="F11" s="171"/>
      <c r="G11" s="171"/>
      <c r="H11" s="171"/>
      <c r="I11" s="171"/>
      <c r="J11" s="171"/>
      <c r="K11" s="171"/>
      <c r="L11" s="171"/>
      <c r="M11" s="171"/>
      <c r="N11" s="171"/>
      <c r="O11" s="171"/>
      <c r="P11" s="86"/>
      <c r="Q11" s="86"/>
      <c r="R11" s="86"/>
      <c r="S11" s="86"/>
      <c r="T11" s="86"/>
      <c r="U11" s="86"/>
      <c r="V11" s="86"/>
    </row>
    <row r="12" spans="1:22" s="89" customFormat="1" ht="30" customHeight="1" x14ac:dyDescent="0.35">
      <c r="A12" s="43" t="str">
        <f t="shared" si="0"/>
        <v>Select your organisation</v>
      </c>
      <c r="B12" s="177" t="s">
        <v>415</v>
      </c>
      <c r="C12" s="176"/>
      <c r="D12" s="176"/>
      <c r="E12" s="176"/>
      <c r="F12" s="176"/>
      <c r="G12" s="176"/>
      <c r="H12" s="176"/>
      <c r="I12" s="176"/>
      <c r="J12" s="176"/>
      <c r="K12" s="176"/>
      <c r="L12" s="176"/>
      <c r="M12" s="176"/>
      <c r="N12" s="176"/>
      <c r="O12" s="176"/>
      <c r="P12" s="86"/>
      <c r="Q12" s="86"/>
      <c r="R12" s="86"/>
      <c r="S12" s="86"/>
      <c r="T12" s="86"/>
      <c r="U12" s="86"/>
      <c r="V12" s="86"/>
    </row>
    <row r="13" spans="1:22" s="89" customFormat="1" ht="30" customHeight="1" x14ac:dyDescent="0.35">
      <c r="A13" s="43" t="str">
        <f t="shared" si="0"/>
        <v>Select your organisation</v>
      </c>
      <c r="B13" s="189" t="s">
        <v>416</v>
      </c>
      <c r="C13" s="190"/>
      <c r="D13" s="190"/>
      <c r="E13" s="190"/>
      <c r="F13" s="190"/>
      <c r="G13" s="190"/>
      <c r="H13" s="190"/>
      <c r="I13" s="190"/>
      <c r="J13" s="190"/>
      <c r="K13" s="190"/>
      <c r="L13" s="190"/>
      <c r="M13" s="190"/>
      <c r="N13" s="190"/>
      <c r="O13" s="190"/>
      <c r="P13" s="86"/>
      <c r="Q13" s="86"/>
      <c r="R13" s="86"/>
      <c r="S13" s="86"/>
      <c r="T13" s="86"/>
      <c r="U13" s="86"/>
      <c r="V13" s="86"/>
    </row>
    <row r="14" spans="1:22" s="89" customFormat="1" ht="30" customHeight="1" x14ac:dyDescent="0.35">
      <c r="A14" s="43" t="str">
        <f t="shared" si="0"/>
        <v>Select your organisation</v>
      </c>
      <c r="B14" s="191" t="s">
        <v>417</v>
      </c>
      <c r="C14" s="192"/>
      <c r="D14" s="192"/>
      <c r="E14" s="192"/>
      <c r="F14" s="192"/>
      <c r="G14" s="192"/>
      <c r="H14" s="192"/>
      <c r="I14" s="192"/>
      <c r="J14" s="192"/>
      <c r="K14" s="192"/>
      <c r="L14" s="192"/>
      <c r="M14" s="192"/>
      <c r="N14" s="192"/>
      <c r="O14" s="192"/>
      <c r="P14" s="86"/>
      <c r="Q14" s="86"/>
      <c r="R14" s="86"/>
      <c r="S14" s="86"/>
      <c r="T14" s="86"/>
      <c r="U14" s="86"/>
      <c r="V14" s="86"/>
    </row>
    <row r="15" spans="1:22" s="89" customFormat="1" ht="30" customHeight="1" x14ac:dyDescent="0.35">
      <c r="A15" s="43" t="str">
        <f t="shared" si="0"/>
        <v>Select your organisation</v>
      </c>
      <c r="B15" s="193" t="s">
        <v>418</v>
      </c>
      <c r="C15" s="194"/>
      <c r="D15" s="194"/>
      <c r="E15" s="194"/>
      <c r="F15" s="194"/>
      <c r="G15" s="194"/>
      <c r="H15" s="194"/>
      <c r="I15" s="194"/>
      <c r="J15" s="194"/>
      <c r="K15" s="194"/>
      <c r="L15" s="194"/>
      <c r="M15" s="194"/>
      <c r="N15" s="194"/>
      <c r="O15" s="194"/>
      <c r="P15" s="86"/>
      <c r="Q15" s="86"/>
      <c r="R15" s="86"/>
      <c r="S15" s="86"/>
      <c r="T15" s="86"/>
      <c r="U15" s="86"/>
      <c r="V15" s="86"/>
    </row>
    <row r="16" spans="1:22" s="89" customFormat="1" ht="15" customHeight="1" x14ac:dyDescent="0.35">
      <c r="A16" s="43"/>
      <c r="B16" s="108"/>
      <c r="C16" s="112"/>
      <c r="D16" s="112"/>
      <c r="E16" s="112"/>
      <c r="F16" s="112"/>
      <c r="G16" s="112"/>
      <c r="H16" s="112"/>
      <c r="I16" s="112"/>
      <c r="J16" s="112"/>
      <c r="K16" s="112"/>
      <c r="L16" s="112"/>
      <c r="M16" s="112"/>
      <c r="N16" s="112"/>
      <c r="O16" s="112"/>
      <c r="P16" s="86"/>
      <c r="Q16" s="86"/>
      <c r="R16" s="86"/>
      <c r="S16" s="86"/>
      <c r="T16" s="86"/>
      <c r="U16" s="86"/>
      <c r="V16" s="86"/>
    </row>
    <row r="17" spans="1:22" s="89" customFormat="1" ht="15" customHeight="1" x14ac:dyDescent="0.35">
      <c r="A17" s="43"/>
      <c r="B17" s="108" t="s">
        <v>489</v>
      </c>
      <c r="C17" s="76" t="str">
        <f t="shared" ref="C17:O17" si="2">IF(SUM(C13:C15)&lt;&gt;(C6),"Check","")</f>
        <v/>
      </c>
      <c r="D17" s="76" t="str">
        <f t="shared" si="2"/>
        <v/>
      </c>
      <c r="E17" s="76" t="str">
        <f t="shared" si="2"/>
        <v/>
      </c>
      <c r="F17" s="76" t="str">
        <f t="shared" si="2"/>
        <v/>
      </c>
      <c r="G17" s="76" t="str">
        <f t="shared" si="2"/>
        <v/>
      </c>
      <c r="H17" s="76" t="str">
        <f t="shared" si="2"/>
        <v/>
      </c>
      <c r="I17" s="76" t="str">
        <f t="shared" si="2"/>
        <v/>
      </c>
      <c r="J17" s="76" t="str">
        <f t="shared" si="2"/>
        <v/>
      </c>
      <c r="K17" s="76" t="str">
        <f t="shared" si="2"/>
        <v/>
      </c>
      <c r="L17" s="76" t="str">
        <f t="shared" si="2"/>
        <v/>
      </c>
      <c r="M17" s="76" t="str">
        <f t="shared" si="2"/>
        <v/>
      </c>
      <c r="N17" s="76" t="str">
        <f t="shared" si="2"/>
        <v/>
      </c>
      <c r="O17" s="76" t="str">
        <f t="shared" si="2"/>
        <v/>
      </c>
      <c r="P17" s="86"/>
      <c r="Q17" s="86"/>
      <c r="R17" s="86"/>
      <c r="S17" s="86"/>
      <c r="T17" s="86"/>
      <c r="U17" s="86"/>
      <c r="V17" s="86"/>
    </row>
    <row r="18" spans="1:22" s="89" customFormat="1" ht="15" customHeight="1" x14ac:dyDescent="0.35">
      <c r="A18" s="43"/>
      <c r="B18" s="108"/>
      <c r="C18" s="112"/>
      <c r="D18" s="112"/>
      <c r="E18" s="112"/>
      <c r="F18" s="112"/>
      <c r="G18" s="112"/>
      <c r="H18" s="112"/>
      <c r="I18" s="112"/>
      <c r="J18" s="112"/>
      <c r="K18" s="112"/>
      <c r="L18" s="112"/>
      <c r="M18" s="112"/>
      <c r="N18" s="112"/>
      <c r="O18" s="112"/>
      <c r="P18" s="86"/>
      <c r="Q18" s="86"/>
      <c r="R18" s="86"/>
      <c r="S18" s="86"/>
      <c r="T18" s="86"/>
      <c r="U18" s="86"/>
      <c r="V18" s="86"/>
    </row>
    <row r="19" spans="1:22" s="1" customFormat="1" ht="15.75" customHeight="1" x14ac:dyDescent="0.35">
      <c r="A19" s="77" t="s">
        <v>29</v>
      </c>
      <c r="B19" s="108"/>
      <c r="C19" s="86"/>
      <c r="D19" s="86"/>
      <c r="E19" s="86"/>
      <c r="F19" s="86"/>
      <c r="G19" s="86"/>
      <c r="H19" s="86"/>
      <c r="I19" s="86"/>
      <c r="J19" s="86"/>
      <c r="K19" s="86"/>
      <c r="L19" s="86"/>
      <c r="M19" s="86"/>
      <c r="N19" s="86"/>
      <c r="O19" s="86"/>
    </row>
    <row r="20" spans="1:22" s="1" customFormat="1" ht="15.75" customHeight="1" x14ac:dyDescent="0.35">
      <c r="A20" s="78" t="s">
        <v>379</v>
      </c>
      <c r="B20" s="80"/>
      <c r="C20" s="80"/>
      <c r="D20" s="80"/>
      <c r="E20" s="80"/>
      <c r="F20" s="80"/>
      <c r="G20" s="80"/>
      <c r="H20" s="80"/>
      <c r="I20" s="80"/>
      <c r="J20" s="80"/>
      <c r="K20" s="80"/>
      <c r="L20" s="80"/>
      <c r="M20" s="80"/>
      <c r="N20" s="80"/>
      <c r="O20" s="80"/>
    </row>
    <row r="21" spans="1:22" s="80" customFormat="1" ht="15.75" customHeight="1" x14ac:dyDescent="0.35">
      <c r="A21" s="79" t="s">
        <v>380</v>
      </c>
      <c r="B21" s="81"/>
    </row>
    <row r="22" spans="1:22" s="80" customFormat="1" ht="15.75" customHeight="1" x14ac:dyDescent="0.35">
      <c r="A22" s="79" t="s">
        <v>381</v>
      </c>
      <c r="B22" s="81"/>
    </row>
    <row r="23" spans="1:22" s="80" customFormat="1" ht="15.75" customHeight="1" x14ac:dyDescent="0.35">
      <c r="A23" s="79" t="s">
        <v>382</v>
      </c>
      <c r="B23" s="81"/>
    </row>
    <row r="24" spans="1:22" s="80" customFormat="1" ht="15.75" customHeight="1" x14ac:dyDescent="0.35">
      <c r="A24" s="79" t="s">
        <v>383</v>
      </c>
    </row>
    <row r="25" spans="1:22" s="113" customFormat="1" ht="15.75" customHeight="1" x14ac:dyDescent="0.35">
      <c r="A25" s="83"/>
      <c r="B25" s="80"/>
      <c r="C25" s="80"/>
      <c r="D25" s="80"/>
      <c r="E25" s="80"/>
      <c r="F25" s="80"/>
      <c r="G25" s="80"/>
      <c r="H25" s="80"/>
      <c r="I25" s="80"/>
      <c r="J25" s="80"/>
      <c r="K25" s="80"/>
      <c r="L25" s="80"/>
      <c r="M25" s="80"/>
      <c r="N25" s="80"/>
      <c r="O25" s="80"/>
      <c r="P25" s="81"/>
      <c r="Q25" s="81"/>
      <c r="R25" s="81"/>
      <c r="S25" s="81"/>
      <c r="T25" s="81"/>
      <c r="U25" s="81"/>
      <c r="V25" s="81"/>
    </row>
    <row r="26" spans="1:22" s="89" customFormat="1" ht="15.75" customHeight="1" x14ac:dyDescent="0.35">
      <c r="A26" s="77" t="s">
        <v>419</v>
      </c>
      <c r="B26" s="80"/>
      <c r="C26" s="80"/>
      <c r="D26" s="80"/>
      <c r="E26" s="80"/>
      <c r="F26" s="80"/>
      <c r="G26" s="80"/>
      <c r="H26" s="80"/>
      <c r="I26" s="80"/>
      <c r="J26" s="80"/>
      <c r="K26" s="80"/>
      <c r="L26" s="80"/>
      <c r="M26" s="80"/>
      <c r="N26" s="80"/>
      <c r="O26" s="80"/>
      <c r="P26" s="86"/>
      <c r="Q26" s="86"/>
      <c r="R26" s="86"/>
      <c r="S26" s="86"/>
      <c r="T26" s="86"/>
      <c r="U26" s="86"/>
      <c r="V26" s="86"/>
    </row>
    <row r="27" spans="1:22" s="89" customFormat="1" ht="15.75" customHeight="1" x14ac:dyDescent="0.35">
      <c r="A27" s="86" t="s">
        <v>528</v>
      </c>
      <c r="B27" s="114"/>
      <c r="C27" s="81"/>
      <c r="D27" s="81"/>
      <c r="E27" s="81"/>
      <c r="F27" s="81"/>
      <c r="G27" s="81"/>
      <c r="H27" s="81"/>
      <c r="I27" s="81"/>
      <c r="J27" s="81"/>
      <c r="K27" s="81"/>
      <c r="L27" s="81"/>
      <c r="M27" s="81"/>
      <c r="N27" s="81"/>
      <c r="O27" s="81"/>
      <c r="P27" s="86"/>
      <c r="Q27" s="86"/>
      <c r="R27" s="86"/>
      <c r="S27" s="86"/>
      <c r="T27" s="86"/>
      <c r="U27" s="86"/>
      <c r="V27" s="86"/>
    </row>
    <row r="28" spans="1:22" s="89" customFormat="1" ht="15.75" customHeight="1" x14ac:dyDescent="0.35">
      <c r="A28" s="27" t="s">
        <v>524</v>
      </c>
      <c r="C28" s="86"/>
      <c r="D28" s="86"/>
      <c r="E28" s="86"/>
      <c r="F28" s="86"/>
      <c r="G28" s="86"/>
      <c r="H28" s="86"/>
      <c r="I28" s="86"/>
      <c r="J28" s="86"/>
      <c r="K28" s="86"/>
      <c r="L28" s="86"/>
      <c r="M28" s="86"/>
      <c r="N28" s="86"/>
      <c r="O28" s="86"/>
      <c r="P28" s="86"/>
      <c r="Q28" s="86"/>
      <c r="R28" s="86"/>
      <c r="S28" s="86"/>
      <c r="T28" s="86"/>
      <c r="U28" s="86"/>
      <c r="V28" s="86"/>
    </row>
    <row r="29" spans="1:22" s="89" customFormat="1" ht="15.75" customHeight="1" x14ac:dyDescent="0.35">
      <c r="A29" s="86" t="s">
        <v>534</v>
      </c>
      <c r="C29" s="86"/>
      <c r="D29" s="86"/>
      <c r="E29" s="86"/>
      <c r="F29" s="86"/>
      <c r="G29" s="86"/>
      <c r="H29" s="86"/>
      <c r="I29" s="86"/>
      <c r="J29" s="86"/>
      <c r="K29" s="86"/>
      <c r="L29" s="86"/>
      <c r="M29" s="86"/>
      <c r="N29" s="86"/>
      <c r="O29" s="86"/>
      <c r="P29" s="86"/>
      <c r="Q29" s="86"/>
      <c r="R29" s="86"/>
      <c r="S29" s="86"/>
      <c r="T29" s="86"/>
      <c r="U29" s="86"/>
      <c r="V29" s="86"/>
    </row>
    <row r="30" spans="1:22" s="89" customFormat="1" ht="15.75" customHeight="1" x14ac:dyDescent="0.35">
      <c r="A30" s="115"/>
      <c r="C30" s="86"/>
      <c r="D30" s="86"/>
      <c r="E30" s="86"/>
      <c r="F30" s="86"/>
      <c r="G30" s="86"/>
      <c r="H30" s="86"/>
      <c r="I30" s="86"/>
      <c r="J30" s="86"/>
      <c r="K30" s="86"/>
      <c r="L30" s="86"/>
      <c r="M30" s="86"/>
      <c r="N30" s="86"/>
      <c r="O30" s="86"/>
      <c r="P30" s="86"/>
      <c r="Q30" s="86"/>
      <c r="R30" s="86"/>
      <c r="S30" s="86"/>
      <c r="T30" s="86"/>
      <c r="U30" s="86"/>
      <c r="V30" s="86"/>
    </row>
    <row r="31" spans="1:22" s="89" customFormat="1" ht="15.75" customHeight="1" x14ac:dyDescent="0.35">
      <c r="A31" s="77" t="s">
        <v>385</v>
      </c>
      <c r="C31" s="86"/>
      <c r="D31" s="86"/>
      <c r="E31" s="86"/>
      <c r="F31" s="86"/>
      <c r="G31" s="86"/>
      <c r="H31" s="86"/>
      <c r="I31" s="86"/>
      <c r="J31" s="86"/>
      <c r="K31" s="86"/>
      <c r="L31" s="86"/>
      <c r="M31" s="86"/>
      <c r="N31" s="86"/>
      <c r="O31" s="86"/>
      <c r="P31" s="86"/>
      <c r="Q31" s="86"/>
      <c r="R31" s="86"/>
      <c r="S31" s="86"/>
      <c r="T31" s="86"/>
      <c r="U31" s="86"/>
      <c r="V31" s="86"/>
    </row>
    <row r="32" spans="1:22" s="89" customFormat="1" ht="15.75" customHeight="1" x14ac:dyDescent="0.35">
      <c r="A32" s="86" t="s">
        <v>500</v>
      </c>
      <c r="C32" s="86"/>
      <c r="D32" s="86"/>
      <c r="E32" s="86"/>
      <c r="F32" s="86"/>
      <c r="G32" s="86"/>
      <c r="H32" s="86"/>
      <c r="I32" s="86"/>
      <c r="J32" s="86"/>
      <c r="K32" s="86"/>
      <c r="L32" s="86"/>
      <c r="M32" s="86"/>
      <c r="N32" s="86"/>
      <c r="O32" s="86"/>
      <c r="P32" s="86"/>
      <c r="Q32" s="86"/>
      <c r="R32" s="86"/>
      <c r="S32" s="86"/>
      <c r="T32" s="86"/>
      <c r="U32" s="86"/>
      <c r="V32" s="86"/>
    </row>
    <row r="33" spans="1:22" s="89" customFormat="1" ht="15.75" customHeight="1" x14ac:dyDescent="0.35">
      <c r="A33" s="1" t="s">
        <v>420</v>
      </c>
      <c r="C33" s="43"/>
      <c r="D33" s="115"/>
      <c r="E33" s="86"/>
      <c r="F33" s="86"/>
      <c r="G33" s="86"/>
      <c r="H33" s="86"/>
      <c r="I33" s="86"/>
      <c r="J33" s="86"/>
      <c r="K33" s="86"/>
      <c r="L33" s="86"/>
      <c r="M33" s="86"/>
      <c r="N33" s="86"/>
      <c r="O33" s="86"/>
      <c r="P33" s="86"/>
      <c r="Q33" s="86"/>
      <c r="R33" s="86"/>
      <c r="S33" s="86"/>
      <c r="T33" s="86"/>
      <c r="U33" s="86"/>
      <c r="V33" s="86"/>
    </row>
    <row r="34" spans="1:22" s="89" customFormat="1" ht="15.75" customHeight="1" x14ac:dyDescent="0.35">
      <c r="A34" s="1" t="s">
        <v>570</v>
      </c>
      <c r="C34" s="43"/>
      <c r="D34" s="115"/>
      <c r="E34" s="86"/>
      <c r="F34" s="86"/>
      <c r="G34" s="86"/>
      <c r="H34" s="86"/>
      <c r="I34" s="86"/>
      <c r="J34" s="86"/>
      <c r="K34" s="86"/>
      <c r="L34" s="86"/>
      <c r="M34" s="86"/>
      <c r="N34" s="86"/>
      <c r="O34" s="86"/>
      <c r="P34" s="86"/>
      <c r="Q34" s="86"/>
      <c r="R34" s="86"/>
      <c r="S34" s="86"/>
      <c r="T34" s="86"/>
      <c r="U34" s="86"/>
      <c r="V34" s="86"/>
    </row>
    <row r="35" spans="1:22" customFormat="1" x14ac:dyDescent="0.35">
      <c r="A35" s="86"/>
      <c r="B35" s="89"/>
      <c r="C35" s="43"/>
      <c r="D35" s="115"/>
      <c r="E35" s="86"/>
      <c r="F35" s="86"/>
      <c r="G35" s="86"/>
      <c r="H35" s="86"/>
      <c r="I35" s="86"/>
      <c r="J35" s="86"/>
      <c r="K35" s="86"/>
      <c r="L35" s="86"/>
      <c r="M35" s="86"/>
      <c r="N35" s="86"/>
      <c r="O35" s="86"/>
      <c r="P35" s="86"/>
      <c r="Q35" s="86"/>
      <c r="R35" s="86"/>
      <c r="S35" s="86"/>
      <c r="T35" s="86"/>
      <c r="U35" s="86"/>
      <c r="V35" s="86"/>
    </row>
    <row r="36" spans="1:22" customFormat="1" x14ac:dyDescent="0.35">
      <c r="A36" s="86"/>
      <c r="B36" s="86"/>
      <c r="C36" s="86"/>
      <c r="D36" s="86"/>
      <c r="E36" s="86"/>
      <c r="F36" s="86"/>
      <c r="G36" s="86"/>
      <c r="H36" s="86"/>
      <c r="I36" s="86"/>
      <c r="J36" s="86"/>
      <c r="K36" s="86"/>
      <c r="L36" s="86"/>
      <c r="M36" s="86"/>
      <c r="N36" s="86"/>
      <c r="O36" s="86"/>
      <c r="P36" s="86"/>
      <c r="Q36" s="86"/>
      <c r="R36" s="86"/>
      <c r="S36" s="86"/>
      <c r="T36" s="86"/>
      <c r="U36" s="86"/>
      <c r="V36" s="86"/>
    </row>
  </sheetData>
  <sheetProtection sheet="1" objects="1" scenarios="1"/>
  <conditionalFormatting sqref="C6:O6">
    <cfRule type="expression" dxfId="81" priority="273" stopIfTrue="1">
      <formula>NOT(C6=SUM(C7:C11))</formula>
    </cfRule>
  </conditionalFormatting>
  <conditionalFormatting sqref="C17:O17">
    <cfRule type="expression" dxfId="80" priority="1" stopIfTrue="1">
      <formula>NOT(ISERROR(SEARCH("Check",C17)))</formula>
    </cfRule>
  </conditionalFormatting>
  <dataValidations count="5">
    <dataValidation errorStyle="warning" allowBlank="1" showInputMessage="1" showErrorMessage="1" error="Please enter a whole number between 0 and 999,999" sqref="C19:O19" xr:uid="{00000000-0002-0000-0400-000000000000}"/>
    <dataValidation type="whole" errorStyle="warning" operator="greaterThanOrEqual" allowBlank="1" showInputMessage="1" showErrorMessage="1" error="Please enter a whole number greater than or equal to 0" sqref="C11:O11 C6:O9" xr:uid="{00000000-0002-0000-0400-000001000000}">
      <formula1>0</formula1>
    </dataValidation>
    <dataValidation type="whole" errorStyle="warning" allowBlank="1" showInputMessage="1" showErrorMessage="1" error="Please enter a whole number between 0 and 999,999" sqref="P31:Q34 C27:O29 C30:D32 E30:O35 C16:O16 C18:O18" xr:uid="{00000000-0002-0000-0400-000002000000}">
      <formula1>0</formula1>
      <formula2>999999</formula2>
    </dataValidation>
    <dataValidation type="whole" errorStyle="warning" operator="greaterThan" allowBlank="1" showInputMessage="1" showErrorMessage="1" error="Please enter a whole number between 0 and 999,999" sqref="C13:O15" xr:uid="{00000000-0002-0000-0400-000005000000}">
      <formula1>0</formula1>
    </dataValidation>
    <dataValidation type="decimal" errorStyle="warning" allowBlank="1" showInputMessage="1" showErrorMessage="1" error="Please enter a whole number greater than or equal to 0" sqref="C12:O12" xr:uid="{00000000-0002-0000-0400-000004000000}">
      <formula1>0</formula1>
      <formula2>9999999</formula2>
    </dataValidation>
  </dataValidations>
  <hyperlinks>
    <hyperlink ref="A28" r:id="rId1" xr:uid="{60FF9302-3543-472E-BE2F-1C8873960E3A}"/>
  </hyperlinks>
  <pageMargins left="0.75000000000000011" right="0.75000000000000011" top="1" bottom="1" header="0.5" footer="0.5"/>
  <pageSetup scale="55" fitToWidth="0" fitToHeight="0" orientation="landscape" r:id="rId2"/>
  <headerFooter alignWithMargins="0"/>
  <ignoredErrors>
    <ignoredError sqref="C6:O6" formulaRange="1"/>
  </ignoredErrors>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TOC Name input" error="Incorrect value selected.  Please choose from one of the values from the drop-down list" promptTitle="TOC Name input" prompt="Please select one of the TOC names from the drop down list." xr:uid="{00000000-0002-0000-0400-000006000000}">
          <x14:formula1>
            <xm:f>TOC!$B$3:$B$27</xm:f>
          </x14:formula1>
          <xm:sqref>B3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T89"/>
  <sheetViews>
    <sheetView zoomScaleNormal="100" workbookViewId="0"/>
  </sheetViews>
  <sheetFormatPr defaultColWidth="8.7265625" defaultRowHeight="15.5" x14ac:dyDescent="0.35"/>
  <cols>
    <col min="1" max="2" width="2.54296875" style="43" customWidth="1"/>
    <col min="3" max="3" width="38" style="86" customWidth="1"/>
    <col min="4" max="4" width="14.1796875" style="86" customWidth="1"/>
    <col min="5" max="5" width="42.1796875" style="86" customWidth="1"/>
    <col min="6" max="6" width="41.7265625" style="86" customWidth="1"/>
    <col min="7" max="19" width="10.26953125" style="86" customWidth="1"/>
    <col min="20" max="20" width="8.7265625" style="86" customWidth="1"/>
    <col min="21" max="16384" width="8.7265625" style="86"/>
  </cols>
  <sheetData>
    <row r="1" spans="1:20" x14ac:dyDescent="0.35">
      <c r="A1" s="88" t="s">
        <v>723</v>
      </c>
      <c r="B1" s="88"/>
    </row>
    <row r="2" spans="1:20" ht="15" customHeight="1" x14ac:dyDescent="0.35">
      <c r="H2" s="90"/>
      <c r="I2" s="90"/>
      <c r="J2" s="90"/>
      <c r="K2" s="90"/>
      <c r="L2" s="90"/>
      <c r="M2" s="90"/>
      <c r="N2" s="90"/>
      <c r="O2" s="90"/>
      <c r="P2" s="90"/>
      <c r="Q2" s="90"/>
      <c r="R2" s="90"/>
      <c r="S2" s="90"/>
    </row>
    <row r="3" spans="1:20" x14ac:dyDescent="0.35">
      <c r="A3" s="291"/>
      <c r="B3" s="291"/>
      <c r="C3" s="39" t="s">
        <v>363</v>
      </c>
      <c r="D3" s="40"/>
    </row>
    <row r="4" spans="1:20" x14ac:dyDescent="0.35">
      <c r="A4" s="291"/>
      <c r="B4" s="291"/>
      <c r="G4" s="116"/>
      <c r="T4" s="89"/>
    </row>
    <row r="5" spans="1:20" s="89" customFormat="1" ht="25" customHeight="1" x14ac:dyDescent="0.35">
      <c r="A5" s="291"/>
      <c r="B5" s="291"/>
      <c r="C5" s="92" t="s">
        <v>421</v>
      </c>
      <c r="D5" s="93" t="s">
        <v>422</v>
      </c>
      <c r="E5" s="93" t="s">
        <v>701</v>
      </c>
      <c r="F5" s="93" t="s">
        <v>702</v>
      </c>
      <c r="G5" s="47" t="s">
        <v>674</v>
      </c>
      <c r="H5" s="47" t="s">
        <v>675</v>
      </c>
      <c r="I5" s="47" t="s">
        <v>676</v>
      </c>
      <c r="J5" s="47" t="s">
        <v>677</v>
      </c>
      <c r="K5" s="47" t="s">
        <v>678</v>
      </c>
      <c r="L5" s="47" t="s">
        <v>679</v>
      </c>
      <c r="M5" s="47" t="s">
        <v>680</v>
      </c>
      <c r="N5" s="47" t="s">
        <v>681</v>
      </c>
      <c r="O5" s="47" t="s">
        <v>682</v>
      </c>
      <c r="P5" s="47" t="s">
        <v>683</v>
      </c>
      <c r="Q5" s="47" t="s">
        <v>684</v>
      </c>
      <c r="R5" s="47" t="s">
        <v>685</v>
      </c>
      <c r="S5" s="47" t="s">
        <v>686</v>
      </c>
    </row>
    <row r="6" spans="1:20" s="89" customFormat="1" ht="39.75" customHeight="1" x14ac:dyDescent="0.35">
      <c r="A6" s="43" t="str">
        <f t="shared" ref="A6:A71" si="0">$C$3</f>
        <v>Select your organisation</v>
      </c>
      <c r="B6" s="43">
        <v>1</v>
      </c>
      <c r="C6" s="95" t="s">
        <v>423</v>
      </c>
      <c r="D6" s="95" t="s">
        <v>424</v>
      </c>
      <c r="E6" s="117" t="s">
        <v>573</v>
      </c>
      <c r="F6" s="117"/>
      <c r="G6" s="289"/>
      <c r="H6" s="289"/>
      <c r="I6" s="289"/>
      <c r="J6" s="289"/>
      <c r="K6" s="289"/>
      <c r="L6" s="289"/>
      <c r="M6" s="289"/>
      <c r="N6" s="289"/>
      <c r="O6" s="289"/>
      <c r="P6" s="289"/>
      <c r="Q6" s="289"/>
      <c r="R6" s="289"/>
      <c r="S6" s="289"/>
    </row>
    <row r="7" spans="1:20" s="89" customFormat="1" ht="33.75" customHeight="1" x14ac:dyDescent="0.35">
      <c r="A7" s="43" t="str">
        <f t="shared" si="0"/>
        <v>Select your organisation</v>
      </c>
      <c r="B7" s="43">
        <v>2</v>
      </c>
      <c r="C7" s="95" t="s">
        <v>425</v>
      </c>
      <c r="D7" s="95" t="s">
        <v>424</v>
      </c>
      <c r="E7" s="117" t="s">
        <v>502</v>
      </c>
      <c r="F7" s="117"/>
      <c r="G7" s="118"/>
      <c r="H7" s="118"/>
      <c r="I7" s="118"/>
      <c r="J7" s="118"/>
      <c r="K7" s="118"/>
      <c r="L7" s="118"/>
      <c r="M7" s="118"/>
      <c r="N7" s="118"/>
      <c r="O7" s="118"/>
      <c r="P7" s="118"/>
      <c r="Q7" s="118"/>
      <c r="R7" s="118"/>
      <c r="S7" s="118"/>
    </row>
    <row r="8" spans="1:20" s="89" customFormat="1" ht="46.5" x14ac:dyDescent="0.35">
      <c r="A8" s="43" t="str">
        <f t="shared" si="0"/>
        <v>Select your organisation</v>
      </c>
      <c r="B8" s="43">
        <v>3</v>
      </c>
      <c r="C8" s="95" t="s">
        <v>426</v>
      </c>
      <c r="D8" s="95" t="s">
        <v>424</v>
      </c>
      <c r="E8" s="117" t="s">
        <v>427</v>
      </c>
      <c r="F8" s="117"/>
      <c r="G8" s="289"/>
      <c r="H8" s="289"/>
      <c r="I8" s="289"/>
      <c r="J8" s="289"/>
      <c r="K8" s="289"/>
      <c r="L8" s="289"/>
      <c r="M8" s="289"/>
      <c r="N8" s="289"/>
      <c r="O8" s="289"/>
      <c r="P8" s="289"/>
      <c r="Q8" s="289"/>
      <c r="R8" s="289"/>
      <c r="S8" s="289"/>
    </row>
    <row r="9" spans="1:20" s="89" customFormat="1" ht="30" customHeight="1" x14ac:dyDescent="0.35">
      <c r="A9" s="43" t="str">
        <f t="shared" si="0"/>
        <v>Select your organisation</v>
      </c>
      <c r="B9" s="43">
        <v>4</v>
      </c>
      <c r="C9" s="95" t="s">
        <v>428</v>
      </c>
      <c r="D9" s="95" t="s">
        <v>424</v>
      </c>
      <c r="E9" s="117" t="s">
        <v>665</v>
      </c>
      <c r="F9" s="117" t="s">
        <v>626</v>
      </c>
      <c r="G9" s="119"/>
      <c r="H9" s="119"/>
      <c r="I9" s="119"/>
      <c r="J9" s="119"/>
      <c r="K9" s="119"/>
      <c r="L9" s="119"/>
      <c r="M9" s="119"/>
      <c r="N9" s="119"/>
      <c r="O9" s="119"/>
      <c r="P9" s="119"/>
      <c r="Q9" s="119"/>
      <c r="R9" s="119"/>
      <c r="S9" s="119"/>
    </row>
    <row r="10" spans="1:20" s="89" customFormat="1" ht="30" customHeight="1" x14ac:dyDescent="0.35">
      <c r="A10" s="43" t="str">
        <f t="shared" si="0"/>
        <v>Select your organisation</v>
      </c>
      <c r="B10" s="43">
        <v>5</v>
      </c>
      <c r="C10" s="95" t="s">
        <v>429</v>
      </c>
      <c r="D10" s="95" t="s">
        <v>424</v>
      </c>
      <c r="E10" s="117" t="s">
        <v>665</v>
      </c>
      <c r="F10" s="117" t="s">
        <v>578</v>
      </c>
      <c r="G10" s="119"/>
      <c r="H10" s="119"/>
      <c r="I10" s="119"/>
      <c r="J10" s="119"/>
      <c r="K10" s="119"/>
      <c r="L10" s="119"/>
      <c r="M10" s="119"/>
      <c r="N10" s="119"/>
      <c r="O10" s="119"/>
      <c r="P10" s="119"/>
      <c r="Q10" s="119"/>
      <c r="R10" s="119"/>
      <c r="S10" s="119"/>
    </row>
    <row r="11" spans="1:20" s="89" customFormat="1" ht="30" customHeight="1" x14ac:dyDescent="0.35">
      <c r="A11" s="43" t="str">
        <f t="shared" si="0"/>
        <v>Select your organisation</v>
      </c>
      <c r="B11" s="43">
        <v>6</v>
      </c>
      <c r="C11" s="95" t="s">
        <v>430</v>
      </c>
      <c r="D11" s="95" t="s">
        <v>424</v>
      </c>
      <c r="E11" s="117" t="s">
        <v>666</v>
      </c>
      <c r="F11" s="117" t="s">
        <v>667</v>
      </c>
      <c r="G11" s="119"/>
      <c r="H11" s="119"/>
      <c r="I11" s="119"/>
      <c r="J11" s="119"/>
      <c r="K11" s="119"/>
      <c r="L11" s="119"/>
      <c r="M11" s="119"/>
      <c r="N11" s="119"/>
      <c r="O11" s="119"/>
      <c r="P11" s="119"/>
      <c r="Q11" s="119"/>
      <c r="R11" s="119"/>
      <c r="S11" s="119"/>
    </row>
    <row r="12" spans="1:20" s="89" customFormat="1" ht="30" customHeight="1" x14ac:dyDescent="0.35">
      <c r="A12" s="43" t="str">
        <f t="shared" si="0"/>
        <v>Select your organisation</v>
      </c>
      <c r="B12" s="43">
        <v>7</v>
      </c>
      <c r="C12" s="120" t="s">
        <v>431</v>
      </c>
      <c r="D12" s="120" t="s">
        <v>424</v>
      </c>
      <c r="E12" s="121" t="s">
        <v>666</v>
      </c>
      <c r="F12" s="121" t="s">
        <v>591</v>
      </c>
      <c r="G12" s="285"/>
      <c r="H12" s="285"/>
      <c r="I12" s="285"/>
      <c r="J12" s="285"/>
      <c r="K12" s="285"/>
      <c r="L12" s="285"/>
      <c r="M12" s="285"/>
      <c r="N12" s="285"/>
      <c r="O12" s="285"/>
      <c r="P12" s="285"/>
      <c r="Q12" s="285"/>
      <c r="R12" s="285"/>
      <c r="S12" s="285"/>
    </row>
    <row r="13" spans="1:20" s="89" customFormat="1" ht="30" customHeight="1" x14ac:dyDescent="0.35">
      <c r="A13" s="43" t="str">
        <f t="shared" si="0"/>
        <v>Select your organisation</v>
      </c>
      <c r="B13" s="43">
        <v>8</v>
      </c>
      <c r="C13" s="276" t="s">
        <v>432</v>
      </c>
      <c r="D13" s="276" t="s">
        <v>424</v>
      </c>
      <c r="E13" s="277" t="s">
        <v>666</v>
      </c>
      <c r="F13" s="282" t="s">
        <v>593</v>
      </c>
      <c r="G13" s="286"/>
      <c r="H13" s="286"/>
      <c r="I13" s="286"/>
      <c r="J13" s="286"/>
      <c r="K13" s="286"/>
      <c r="L13" s="286"/>
      <c r="M13" s="286"/>
      <c r="N13" s="286"/>
      <c r="O13" s="286"/>
      <c r="P13" s="286"/>
      <c r="Q13" s="286"/>
      <c r="R13" s="286"/>
      <c r="S13" s="286"/>
    </row>
    <row r="14" spans="1:20" s="89" customFormat="1" ht="30" customHeight="1" x14ac:dyDescent="0.35">
      <c r="A14" s="43" t="str">
        <f t="shared" si="0"/>
        <v>Select your organisation</v>
      </c>
      <c r="B14" s="43">
        <v>9</v>
      </c>
      <c r="C14" s="276" t="s">
        <v>580</v>
      </c>
      <c r="D14" s="276" t="s">
        <v>424</v>
      </c>
      <c r="E14" s="277" t="s">
        <v>666</v>
      </c>
      <c r="F14" s="282" t="s">
        <v>595</v>
      </c>
      <c r="G14" s="286"/>
      <c r="H14" s="286"/>
      <c r="I14" s="286"/>
      <c r="J14" s="286"/>
      <c r="K14" s="286"/>
      <c r="L14" s="286"/>
      <c r="M14" s="286"/>
      <c r="N14" s="286"/>
      <c r="O14" s="286"/>
      <c r="P14" s="286"/>
      <c r="Q14" s="286"/>
      <c r="R14" s="286"/>
      <c r="S14" s="286"/>
    </row>
    <row r="15" spans="1:20" s="89" customFormat="1" ht="30" customHeight="1" x14ac:dyDescent="0.35">
      <c r="A15" s="43" t="str">
        <f t="shared" si="0"/>
        <v>Select your organisation</v>
      </c>
      <c r="B15" s="43">
        <v>10</v>
      </c>
      <c r="C15" s="276" t="s">
        <v>582</v>
      </c>
      <c r="D15" s="276" t="s">
        <v>424</v>
      </c>
      <c r="E15" s="277" t="s">
        <v>666</v>
      </c>
      <c r="F15" s="282" t="s">
        <v>351</v>
      </c>
      <c r="G15" s="286"/>
      <c r="H15" s="286"/>
      <c r="I15" s="286"/>
      <c r="J15" s="286"/>
      <c r="K15" s="286"/>
      <c r="L15" s="286"/>
      <c r="M15" s="286"/>
      <c r="N15" s="286"/>
      <c r="O15" s="286"/>
      <c r="P15" s="286"/>
      <c r="Q15" s="286"/>
      <c r="R15" s="286"/>
      <c r="S15" s="286"/>
    </row>
    <row r="16" spans="1:20" s="89" customFormat="1" ht="30" customHeight="1" x14ac:dyDescent="0.35">
      <c r="A16" s="43" t="str">
        <f t="shared" si="0"/>
        <v>Select your organisation</v>
      </c>
      <c r="B16" s="43">
        <v>11</v>
      </c>
      <c r="C16" s="276" t="s">
        <v>583</v>
      </c>
      <c r="D16" s="276" t="s">
        <v>424</v>
      </c>
      <c r="E16" s="277" t="s">
        <v>666</v>
      </c>
      <c r="F16" s="282" t="s">
        <v>598</v>
      </c>
      <c r="G16" s="286"/>
      <c r="H16" s="286"/>
      <c r="I16" s="286"/>
      <c r="J16" s="286"/>
      <c r="K16" s="286"/>
      <c r="L16" s="286"/>
      <c r="M16" s="286"/>
      <c r="N16" s="286"/>
      <c r="O16" s="286"/>
      <c r="P16" s="286"/>
      <c r="Q16" s="286"/>
      <c r="R16" s="286"/>
      <c r="S16" s="286"/>
    </row>
    <row r="17" spans="1:19" s="89" customFormat="1" ht="30" customHeight="1" x14ac:dyDescent="0.35">
      <c r="A17" s="43" t="str">
        <f t="shared" si="0"/>
        <v>Select your organisation</v>
      </c>
      <c r="B17" s="43">
        <v>12</v>
      </c>
      <c r="C17" s="276" t="s">
        <v>585</v>
      </c>
      <c r="D17" s="276" t="s">
        <v>424</v>
      </c>
      <c r="E17" s="277" t="s">
        <v>600</v>
      </c>
      <c r="F17" s="282" t="s">
        <v>601</v>
      </c>
      <c r="G17" s="286"/>
      <c r="H17" s="286"/>
      <c r="I17" s="286"/>
      <c r="J17" s="286"/>
      <c r="K17" s="286"/>
      <c r="L17" s="286"/>
      <c r="M17" s="286"/>
      <c r="N17" s="286"/>
      <c r="O17" s="286"/>
      <c r="P17" s="286"/>
      <c r="Q17" s="286"/>
      <c r="R17" s="286"/>
      <c r="S17" s="286"/>
    </row>
    <row r="18" spans="1:19" s="89" customFormat="1" ht="30" customHeight="1" x14ac:dyDescent="0.35">
      <c r="A18" s="43" t="str">
        <f t="shared" si="0"/>
        <v>Select your organisation</v>
      </c>
      <c r="B18" s="43">
        <v>13</v>
      </c>
      <c r="C18" s="276" t="s">
        <v>587</v>
      </c>
      <c r="D18" s="276" t="s">
        <v>424</v>
      </c>
      <c r="E18" s="277" t="s">
        <v>600</v>
      </c>
      <c r="F18" s="282" t="s">
        <v>603</v>
      </c>
      <c r="G18" s="286"/>
      <c r="H18" s="286"/>
      <c r="I18" s="286"/>
      <c r="J18" s="286"/>
      <c r="K18" s="286"/>
      <c r="L18" s="286"/>
      <c r="M18" s="286"/>
      <c r="N18" s="286"/>
      <c r="O18" s="286"/>
      <c r="P18" s="286"/>
      <c r="Q18" s="286"/>
      <c r="R18" s="286"/>
      <c r="S18" s="286"/>
    </row>
    <row r="19" spans="1:19" s="89" customFormat="1" ht="30" customHeight="1" x14ac:dyDescent="0.35">
      <c r="A19" s="43" t="str">
        <f t="shared" si="0"/>
        <v>Select your organisation</v>
      </c>
      <c r="B19" s="43">
        <v>14</v>
      </c>
      <c r="C19" s="276" t="s">
        <v>589</v>
      </c>
      <c r="D19" s="276" t="s">
        <v>424</v>
      </c>
      <c r="E19" s="277" t="s">
        <v>600</v>
      </c>
      <c r="F19" s="282" t="s">
        <v>605</v>
      </c>
      <c r="G19" s="286"/>
      <c r="H19" s="286"/>
      <c r="I19" s="286"/>
      <c r="J19" s="286"/>
      <c r="K19" s="286"/>
      <c r="L19" s="286"/>
      <c r="M19" s="286"/>
      <c r="N19" s="286"/>
      <c r="O19" s="286"/>
      <c r="P19" s="286"/>
      <c r="Q19" s="286"/>
      <c r="R19" s="286"/>
      <c r="S19" s="286"/>
    </row>
    <row r="20" spans="1:19" s="89" customFormat="1" ht="30" customHeight="1" x14ac:dyDescent="0.35">
      <c r="A20" s="43" t="str">
        <f t="shared" si="0"/>
        <v>Select your organisation</v>
      </c>
      <c r="B20" s="43">
        <v>15</v>
      </c>
      <c r="C20" s="276" t="s">
        <v>590</v>
      </c>
      <c r="D20" s="276" t="s">
        <v>424</v>
      </c>
      <c r="E20" s="277" t="s">
        <v>600</v>
      </c>
      <c r="F20" s="282" t="s">
        <v>668</v>
      </c>
      <c r="G20" s="286"/>
      <c r="H20" s="286"/>
      <c r="I20" s="286"/>
      <c r="J20" s="286"/>
      <c r="K20" s="286"/>
      <c r="L20" s="286"/>
      <c r="M20" s="286"/>
      <c r="N20" s="286"/>
      <c r="O20" s="286"/>
      <c r="P20" s="286"/>
      <c r="Q20" s="286"/>
      <c r="R20" s="286"/>
      <c r="S20" s="286"/>
    </row>
    <row r="21" spans="1:19" s="89" customFormat="1" ht="30" customHeight="1" x14ac:dyDescent="0.35">
      <c r="A21" s="43" t="str">
        <f t="shared" si="0"/>
        <v>Select your organisation</v>
      </c>
      <c r="B21" s="43">
        <v>16</v>
      </c>
      <c r="C21" s="276" t="s">
        <v>592</v>
      </c>
      <c r="D21" s="276" t="s">
        <v>424</v>
      </c>
      <c r="E21" s="277" t="s">
        <v>600</v>
      </c>
      <c r="F21" s="282" t="s">
        <v>608</v>
      </c>
      <c r="G21" s="286"/>
      <c r="H21" s="286"/>
      <c r="I21" s="286"/>
      <c r="J21" s="286"/>
      <c r="K21" s="286"/>
      <c r="L21" s="286"/>
      <c r="M21" s="286"/>
      <c r="N21" s="286"/>
      <c r="O21" s="286"/>
      <c r="P21" s="286"/>
      <c r="Q21" s="286"/>
      <c r="R21" s="286"/>
      <c r="S21" s="286"/>
    </row>
    <row r="22" spans="1:19" s="89" customFormat="1" ht="30" customHeight="1" x14ac:dyDescent="0.35">
      <c r="A22" s="43" t="str">
        <f t="shared" si="0"/>
        <v>Select your organisation</v>
      </c>
      <c r="B22" s="43">
        <v>17</v>
      </c>
      <c r="C22" s="276" t="s">
        <v>594</v>
      </c>
      <c r="D22" s="276" t="s">
        <v>424</v>
      </c>
      <c r="E22" s="277" t="s">
        <v>600</v>
      </c>
      <c r="F22" s="282" t="s">
        <v>610</v>
      </c>
      <c r="G22" s="286"/>
      <c r="H22" s="286"/>
      <c r="I22" s="286"/>
      <c r="J22" s="286"/>
      <c r="K22" s="286"/>
      <c r="L22" s="286"/>
      <c r="M22" s="286"/>
      <c r="N22" s="286"/>
      <c r="O22" s="286"/>
      <c r="P22" s="286"/>
      <c r="Q22" s="286"/>
      <c r="R22" s="286"/>
      <c r="S22" s="286"/>
    </row>
    <row r="23" spans="1:19" s="89" customFormat="1" ht="30" customHeight="1" x14ac:dyDescent="0.35">
      <c r="A23" s="43" t="str">
        <f t="shared" si="0"/>
        <v>Select your organisation</v>
      </c>
      <c r="B23" s="43">
        <v>18</v>
      </c>
      <c r="C23" s="276" t="s">
        <v>596</v>
      </c>
      <c r="D23" s="276" t="s">
        <v>424</v>
      </c>
      <c r="E23" s="277" t="s">
        <v>574</v>
      </c>
      <c r="F23" s="282" t="s">
        <v>575</v>
      </c>
      <c r="G23" s="286"/>
      <c r="H23" s="286"/>
      <c r="I23" s="286"/>
      <c r="J23" s="286"/>
      <c r="K23" s="286"/>
      <c r="L23" s="286"/>
      <c r="M23" s="286"/>
      <c r="N23" s="286"/>
      <c r="O23" s="286"/>
      <c r="P23" s="286"/>
      <c r="Q23" s="286"/>
      <c r="R23" s="286"/>
      <c r="S23" s="286"/>
    </row>
    <row r="24" spans="1:19" s="89" customFormat="1" ht="30" customHeight="1" x14ac:dyDescent="0.35">
      <c r="A24" s="43" t="str">
        <f t="shared" si="0"/>
        <v>Select your organisation</v>
      </c>
      <c r="B24" s="43">
        <v>19</v>
      </c>
      <c r="C24" s="276" t="s">
        <v>597</v>
      </c>
      <c r="D24" s="276" t="s">
        <v>424</v>
      </c>
      <c r="E24" s="277" t="s">
        <v>574</v>
      </c>
      <c r="F24" s="282" t="s">
        <v>576</v>
      </c>
      <c r="G24" s="286"/>
      <c r="H24" s="286"/>
      <c r="I24" s="286"/>
      <c r="J24" s="286"/>
      <c r="K24" s="286"/>
      <c r="L24" s="286"/>
      <c r="M24" s="286"/>
      <c r="N24" s="286"/>
      <c r="O24" s="286"/>
      <c r="P24" s="286"/>
      <c r="Q24" s="286"/>
      <c r="R24" s="286"/>
      <c r="S24" s="286"/>
    </row>
    <row r="25" spans="1:19" s="89" customFormat="1" ht="30" customHeight="1" x14ac:dyDescent="0.35">
      <c r="A25" s="43" t="str">
        <f t="shared" si="0"/>
        <v>Select your organisation</v>
      </c>
      <c r="B25" s="43">
        <v>20</v>
      </c>
      <c r="C25" s="276" t="s">
        <v>599</v>
      </c>
      <c r="D25" s="276" t="s">
        <v>424</v>
      </c>
      <c r="E25" s="277" t="s">
        <v>574</v>
      </c>
      <c r="F25" s="282" t="s">
        <v>577</v>
      </c>
      <c r="G25" s="286"/>
      <c r="H25" s="286"/>
      <c r="I25" s="286"/>
      <c r="J25" s="286"/>
      <c r="K25" s="286"/>
      <c r="L25" s="286"/>
      <c r="M25" s="286"/>
      <c r="N25" s="286"/>
      <c r="O25" s="286"/>
      <c r="P25" s="286"/>
      <c r="Q25" s="286"/>
      <c r="R25" s="286"/>
      <c r="S25" s="286"/>
    </row>
    <row r="26" spans="1:19" s="89" customFormat="1" ht="30" customHeight="1" x14ac:dyDescent="0.35">
      <c r="A26" s="43" t="str">
        <f t="shared" si="0"/>
        <v>Select your organisation</v>
      </c>
      <c r="B26" s="43">
        <v>21</v>
      </c>
      <c r="C26" s="276" t="s">
        <v>602</v>
      </c>
      <c r="D26" s="276" t="s">
        <v>424</v>
      </c>
      <c r="E26" s="277" t="s">
        <v>361</v>
      </c>
      <c r="F26" s="282" t="s">
        <v>584</v>
      </c>
      <c r="G26" s="286"/>
      <c r="H26" s="286"/>
      <c r="I26" s="286"/>
      <c r="J26" s="286"/>
      <c r="K26" s="286"/>
      <c r="L26" s="286"/>
      <c r="M26" s="286"/>
      <c r="N26" s="286"/>
      <c r="O26" s="286"/>
      <c r="P26" s="286"/>
      <c r="Q26" s="286"/>
      <c r="R26" s="286"/>
      <c r="S26" s="286"/>
    </row>
    <row r="27" spans="1:19" s="89" customFormat="1" ht="30" customHeight="1" x14ac:dyDescent="0.35">
      <c r="A27" s="43" t="str">
        <f t="shared" si="0"/>
        <v>Select your organisation</v>
      </c>
      <c r="B27" s="43">
        <v>22</v>
      </c>
      <c r="C27" s="276" t="s">
        <v>604</v>
      </c>
      <c r="D27" s="276" t="s">
        <v>424</v>
      </c>
      <c r="E27" s="277" t="s">
        <v>361</v>
      </c>
      <c r="F27" s="282" t="s">
        <v>586</v>
      </c>
      <c r="G27" s="286"/>
      <c r="H27" s="286"/>
      <c r="I27" s="286"/>
      <c r="J27" s="286"/>
      <c r="K27" s="286"/>
      <c r="L27" s="286"/>
      <c r="M27" s="286"/>
      <c r="N27" s="286"/>
      <c r="O27" s="286"/>
      <c r="P27" s="286"/>
      <c r="Q27" s="286"/>
      <c r="R27" s="286"/>
      <c r="S27" s="286"/>
    </row>
    <row r="28" spans="1:19" s="89" customFormat="1" ht="30" customHeight="1" x14ac:dyDescent="0.35">
      <c r="A28" s="43" t="str">
        <f t="shared" si="0"/>
        <v>Select your organisation</v>
      </c>
      <c r="B28" s="43">
        <v>23</v>
      </c>
      <c r="C28" s="276" t="s">
        <v>606</v>
      </c>
      <c r="D28" s="276" t="s">
        <v>424</v>
      </c>
      <c r="E28" s="277" t="s">
        <v>361</v>
      </c>
      <c r="F28" s="282" t="s">
        <v>588</v>
      </c>
      <c r="G28" s="286"/>
      <c r="H28" s="286"/>
      <c r="I28" s="286"/>
      <c r="J28" s="286"/>
      <c r="K28" s="286"/>
      <c r="L28" s="286"/>
      <c r="M28" s="286"/>
      <c r="N28" s="286"/>
      <c r="O28" s="286"/>
      <c r="P28" s="286"/>
      <c r="Q28" s="286"/>
      <c r="R28" s="286"/>
      <c r="S28" s="286"/>
    </row>
    <row r="29" spans="1:19" s="89" customFormat="1" ht="30" customHeight="1" x14ac:dyDescent="0.35">
      <c r="A29" s="43" t="str">
        <f t="shared" si="0"/>
        <v>Select your organisation</v>
      </c>
      <c r="B29" s="43">
        <v>24</v>
      </c>
      <c r="C29" s="276" t="s">
        <v>607</v>
      </c>
      <c r="D29" s="276" t="s">
        <v>424</v>
      </c>
      <c r="E29" s="277" t="s">
        <v>669</v>
      </c>
      <c r="F29" s="282" t="s">
        <v>579</v>
      </c>
      <c r="G29" s="286"/>
      <c r="H29" s="286"/>
      <c r="I29" s="286"/>
      <c r="J29" s="286"/>
      <c r="K29" s="286"/>
      <c r="L29" s="286"/>
      <c r="M29" s="286"/>
      <c r="N29" s="286"/>
      <c r="O29" s="286"/>
      <c r="P29" s="286"/>
      <c r="Q29" s="286"/>
      <c r="R29" s="286"/>
      <c r="S29" s="286"/>
    </row>
    <row r="30" spans="1:19" s="89" customFormat="1" ht="30" customHeight="1" x14ac:dyDescent="0.35">
      <c r="A30" s="43" t="str">
        <f t="shared" si="0"/>
        <v>Select your organisation</v>
      </c>
      <c r="B30" s="43">
        <v>25</v>
      </c>
      <c r="C30" s="276" t="s">
        <v>609</v>
      </c>
      <c r="D30" s="276" t="s">
        <v>424</v>
      </c>
      <c r="E30" s="277" t="s">
        <v>669</v>
      </c>
      <c r="F30" s="282" t="s">
        <v>581</v>
      </c>
      <c r="G30" s="286"/>
      <c r="H30" s="286"/>
      <c r="I30" s="286"/>
      <c r="J30" s="286"/>
      <c r="K30" s="286"/>
      <c r="L30" s="286"/>
      <c r="M30" s="286"/>
      <c r="N30" s="286"/>
      <c r="O30" s="286"/>
      <c r="P30" s="286"/>
      <c r="Q30" s="286"/>
      <c r="R30" s="286"/>
      <c r="S30" s="286"/>
    </row>
    <row r="31" spans="1:19" s="89" customFormat="1" ht="30" customHeight="1" x14ac:dyDescent="0.35">
      <c r="A31" s="43" t="str">
        <f t="shared" si="0"/>
        <v>Select your organisation</v>
      </c>
      <c r="B31" s="43">
        <v>26</v>
      </c>
      <c r="C31" s="276" t="s">
        <v>611</v>
      </c>
      <c r="D31" s="276" t="s">
        <v>424</v>
      </c>
      <c r="E31" s="277" t="s">
        <v>669</v>
      </c>
      <c r="F31" s="282" t="s">
        <v>667</v>
      </c>
      <c r="G31" s="286"/>
      <c r="H31" s="286"/>
      <c r="I31" s="286"/>
      <c r="J31" s="286"/>
      <c r="K31" s="286"/>
      <c r="L31" s="286"/>
      <c r="M31" s="286"/>
      <c r="N31" s="286"/>
      <c r="O31" s="286"/>
      <c r="P31" s="286"/>
      <c r="Q31" s="286"/>
      <c r="R31" s="286"/>
      <c r="S31" s="286"/>
    </row>
    <row r="32" spans="1:19" s="89" customFormat="1" ht="30" customHeight="1" x14ac:dyDescent="0.35">
      <c r="A32" s="43" t="str">
        <f t="shared" si="0"/>
        <v>Select your organisation</v>
      </c>
      <c r="B32" s="43">
        <v>27</v>
      </c>
      <c r="C32" s="276" t="s">
        <v>613</v>
      </c>
      <c r="D32" s="276" t="s">
        <v>424</v>
      </c>
      <c r="E32" s="277" t="s">
        <v>670</v>
      </c>
      <c r="F32" s="282" t="s">
        <v>612</v>
      </c>
      <c r="G32" s="286"/>
      <c r="H32" s="286"/>
      <c r="I32" s="286"/>
      <c r="J32" s="286"/>
      <c r="K32" s="286"/>
      <c r="L32" s="286"/>
      <c r="M32" s="286"/>
      <c r="N32" s="286"/>
      <c r="O32" s="286"/>
      <c r="P32" s="286"/>
      <c r="Q32" s="286"/>
      <c r="R32" s="286"/>
      <c r="S32" s="286"/>
    </row>
    <row r="33" spans="1:19" s="89" customFormat="1" ht="30" customHeight="1" x14ac:dyDescent="0.35">
      <c r="A33" s="43" t="str">
        <f t="shared" si="0"/>
        <v>Select your organisation</v>
      </c>
      <c r="B33" s="43">
        <v>28</v>
      </c>
      <c r="C33" s="276" t="s">
        <v>615</v>
      </c>
      <c r="D33" s="276" t="s">
        <v>424</v>
      </c>
      <c r="E33" s="277" t="s">
        <v>670</v>
      </c>
      <c r="F33" s="282" t="s">
        <v>614</v>
      </c>
      <c r="G33" s="286"/>
      <c r="H33" s="286"/>
      <c r="I33" s="286"/>
      <c r="J33" s="286"/>
      <c r="K33" s="286"/>
      <c r="L33" s="286"/>
      <c r="M33" s="286"/>
      <c r="N33" s="286"/>
      <c r="O33" s="286"/>
      <c r="P33" s="286"/>
      <c r="Q33" s="286"/>
      <c r="R33" s="286"/>
      <c r="S33" s="286"/>
    </row>
    <row r="34" spans="1:19" s="89" customFormat="1" ht="30" customHeight="1" x14ac:dyDescent="0.35">
      <c r="A34" s="43" t="str">
        <f t="shared" si="0"/>
        <v>Select your organisation</v>
      </c>
      <c r="B34" s="43">
        <v>29</v>
      </c>
      <c r="C34" s="276" t="s">
        <v>617</v>
      </c>
      <c r="D34" s="276" t="s">
        <v>424</v>
      </c>
      <c r="E34" s="277" t="s">
        <v>670</v>
      </c>
      <c r="F34" s="282" t="s">
        <v>616</v>
      </c>
      <c r="G34" s="286"/>
      <c r="H34" s="286"/>
      <c r="I34" s="286"/>
      <c r="J34" s="286"/>
      <c r="K34" s="286"/>
      <c r="L34" s="286"/>
      <c r="M34" s="286"/>
      <c r="N34" s="286"/>
      <c r="O34" s="286"/>
      <c r="P34" s="286"/>
      <c r="Q34" s="286"/>
      <c r="R34" s="286"/>
      <c r="S34" s="286"/>
    </row>
    <row r="35" spans="1:19" s="89" customFormat="1" ht="30" customHeight="1" x14ac:dyDescent="0.35">
      <c r="A35" s="43" t="str">
        <f t="shared" si="0"/>
        <v>Select your organisation</v>
      </c>
      <c r="B35" s="43">
        <v>30</v>
      </c>
      <c r="C35" s="276" t="s">
        <v>619</v>
      </c>
      <c r="D35" s="276" t="s">
        <v>424</v>
      </c>
      <c r="E35" s="277" t="s">
        <v>670</v>
      </c>
      <c r="F35" s="282" t="s">
        <v>618</v>
      </c>
      <c r="G35" s="286"/>
      <c r="H35" s="286"/>
      <c r="I35" s="286"/>
      <c r="J35" s="286"/>
      <c r="K35" s="286"/>
      <c r="L35" s="286"/>
      <c r="M35" s="286"/>
      <c r="N35" s="286"/>
      <c r="O35" s="286"/>
      <c r="P35" s="286"/>
      <c r="Q35" s="286"/>
      <c r="R35" s="286"/>
      <c r="S35" s="286"/>
    </row>
    <row r="36" spans="1:19" s="89" customFormat="1" ht="30" customHeight="1" x14ac:dyDescent="0.35">
      <c r="A36" s="43" t="str">
        <f t="shared" si="0"/>
        <v>Select your organisation</v>
      </c>
      <c r="B36" s="43">
        <v>31</v>
      </c>
      <c r="C36" s="276" t="s">
        <v>621</v>
      </c>
      <c r="D36" s="276" t="s">
        <v>424</v>
      </c>
      <c r="E36" s="277" t="s">
        <v>670</v>
      </c>
      <c r="F36" s="282" t="s">
        <v>620</v>
      </c>
      <c r="G36" s="286"/>
      <c r="H36" s="286"/>
      <c r="I36" s="286"/>
      <c r="J36" s="286"/>
      <c r="K36" s="286"/>
      <c r="L36" s="286"/>
      <c r="M36" s="286"/>
      <c r="N36" s="286"/>
      <c r="O36" s="286"/>
      <c r="P36" s="286"/>
      <c r="Q36" s="286"/>
      <c r="R36" s="286"/>
      <c r="S36" s="286"/>
    </row>
    <row r="37" spans="1:19" s="89" customFormat="1" ht="30" customHeight="1" x14ac:dyDescent="0.35">
      <c r="A37" s="43" t="str">
        <f t="shared" si="0"/>
        <v>Select your organisation</v>
      </c>
      <c r="B37" s="43">
        <v>32</v>
      </c>
      <c r="C37" s="276" t="s">
        <v>623</v>
      </c>
      <c r="D37" s="276" t="s">
        <v>424</v>
      </c>
      <c r="E37" s="277" t="s">
        <v>670</v>
      </c>
      <c r="F37" s="282" t="s">
        <v>622</v>
      </c>
      <c r="G37" s="286"/>
      <c r="H37" s="286"/>
      <c r="I37" s="286"/>
      <c r="J37" s="286"/>
      <c r="K37" s="286"/>
      <c r="L37" s="286"/>
      <c r="M37" s="286"/>
      <c r="N37" s="286"/>
      <c r="O37" s="286"/>
      <c r="P37" s="286"/>
      <c r="Q37" s="286"/>
      <c r="R37" s="286"/>
      <c r="S37" s="286"/>
    </row>
    <row r="38" spans="1:19" s="89" customFormat="1" ht="30" customHeight="1" thickBot="1" x14ac:dyDescent="0.4">
      <c r="A38" s="43" t="str">
        <f t="shared" si="0"/>
        <v>Select your organisation</v>
      </c>
      <c r="B38" s="43">
        <v>33</v>
      </c>
      <c r="C38" s="278" t="s">
        <v>625</v>
      </c>
      <c r="D38" s="278" t="s">
        <v>424</v>
      </c>
      <c r="E38" s="279" t="s">
        <v>670</v>
      </c>
      <c r="F38" s="283" t="s">
        <v>624</v>
      </c>
      <c r="G38" s="290"/>
      <c r="H38" s="290"/>
      <c r="I38" s="290"/>
      <c r="J38" s="290"/>
      <c r="K38" s="290"/>
      <c r="L38" s="290"/>
      <c r="M38" s="290"/>
      <c r="N38" s="290"/>
      <c r="O38" s="290"/>
      <c r="P38" s="290"/>
      <c r="Q38" s="290"/>
      <c r="R38" s="290"/>
      <c r="S38" s="290"/>
    </row>
    <row r="39" spans="1:19" s="89" customFormat="1" ht="31" x14ac:dyDescent="0.35">
      <c r="A39" s="43" t="str">
        <f t="shared" si="0"/>
        <v>Select your organisation</v>
      </c>
      <c r="B39" s="43">
        <v>34</v>
      </c>
      <c r="C39" s="101" t="s">
        <v>433</v>
      </c>
      <c r="D39" s="101" t="s">
        <v>434</v>
      </c>
      <c r="E39" s="280" t="s">
        <v>503</v>
      </c>
      <c r="F39" s="288"/>
      <c r="G39" s="289"/>
      <c r="H39" s="289"/>
      <c r="I39" s="289"/>
      <c r="J39" s="289"/>
      <c r="K39" s="289"/>
      <c r="L39" s="289"/>
      <c r="M39" s="289"/>
      <c r="N39" s="289"/>
      <c r="O39" s="289"/>
      <c r="P39" s="289"/>
      <c r="Q39" s="289"/>
      <c r="R39" s="289"/>
      <c r="S39" s="289"/>
    </row>
    <row r="40" spans="1:19" s="89" customFormat="1" ht="31" x14ac:dyDescent="0.35">
      <c r="A40" s="43" t="str">
        <f t="shared" si="0"/>
        <v>Select your organisation</v>
      </c>
      <c r="B40" s="43">
        <v>35</v>
      </c>
      <c r="C40" s="95" t="s">
        <v>435</v>
      </c>
      <c r="D40" s="95" t="s">
        <v>434</v>
      </c>
      <c r="E40" s="117" t="s">
        <v>504</v>
      </c>
      <c r="F40" s="284"/>
      <c r="G40" s="286"/>
      <c r="H40" s="286"/>
      <c r="I40" s="286"/>
      <c r="J40" s="286"/>
      <c r="K40" s="286"/>
      <c r="L40" s="286"/>
      <c r="M40" s="286"/>
      <c r="N40" s="286"/>
      <c r="O40" s="286"/>
      <c r="P40" s="286"/>
      <c r="Q40" s="286"/>
      <c r="R40" s="286"/>
      <c r="S40" s="286"/>
    </row>
    <row r="41" spans="1:19" s="89" customFormat="1" ht="50.5" customHeight="1" x14ac:dyDescent="0.35">
      <c r="A41" s="43" t="str">
        <f t="shared" si="0"/>
        <v>Select your organisation</v>
      </c>
      <c r="B41" s="43">
        <v>36</v>
      </c>
      <c r="C41" s="95" t="s">
        <v>436</v>
      </c>
      <c r="D41" s="95" t="s">
        <v>434</v>
      </c>
      <c r="E41" s="117" t="s">
        <v>437</v>
      </c>
      <c r="F41" s="284"/>
      <c r="G41" s="289"/>
      <c r="H41" s="289"/>
      <c r="I41" s="289"/>
      <c r="J41" s="289"/>
      <c r="K41" s="289"/>
      <c r="L41" s="289"/>
      <c r="M41" s="289"/>
      <c r="N41" s="289"/>
      <c r="O41" s="289"/>
      <c r="P41" s="289"/>
      <c r="Q41" s="289"/>
      <c r="R41" s="289"/>
      <c r="S41" s="289"/>
    </row>
    <row r="42" spans="1:19" s="89" customFormat="1" ht="30" customHeight="1" x14ac:dyDescent="0.35">
      <c r="A42" s="43" t="str">
        <f t="shared" si="0"/>
        <v>Select your organisation</v>
      </c>
      <c r="B42" s="43">
        <v>37</v>
      </c>
      <c r="C42" s="95" t="s">
        <v>438</v>
      </c>
      <c r="D42" s="95" t="s">
        <v>434</v>
      </c>
      <c r="E42" s="117" t="s">
        <v>665</v>
      </c>
      <c r="F42" s="117" t="s">
        <v>626</v>
      </c>
      <c r="G42" s="286"/>
      <c r="H42" s="286"/>
      <c r="I42" s="286"/>
      <c r="J42" s="286"/>
      <c r="K42" s="286"/>
      <c r="L42" s="286"/>
      <c r="M42" s="286"/>
      <c r="N42" s="286"/>
      <c r="O42" s="286"/>
      <c r="P42" s="286"/>
      <c r="Q42" s="286"/>
      <c r="R42" s="286"/>
      <c r="S42" s="286"/>
    </row>
    <row r="43" spans="1:19" s="89" customFormat="1" ht="30" customHeight="1" x14ac:dyDescent="0.35">
      <c r="A43" s="43" t="str">
        <f t="shared" si="0"/>
        <v>Select your organisation</v>
      </c>
      <c r="B43" s="43">
        <v>38</v>
      </c>
      <c r="C43" s="95" t="s">
        <v>439</v>
      </c>
      <c r="D43" s="95" t="s">
        <v>434</v>
      </c>
      <c r="E43" s="117" t="s">
        <v>665</v>
      </c>
      <c r="F43" s="117" t="s">
        <v>578</v>
      </c>
      <c r="G43" s="286"/>
      <c r="H43" s="286"/>
      <c r="I43" s="286"/>
      <c r="J43" s="286"/>
      <c r="K43" s="286"/>
      <c r="L43" s="286"/>
      <c r="M43" s="286"/>
      <c r="N43" s="286"/>
      <c r="O43" s="286"/>
      <c r="P43" s="286"/>
      <c r="Q43" s="286"/>
      <c r="R43" s="286"/>
      <c r="S43" s="286"/>
    </row>
    <row r="44" spans="1:19" s="89" customFormat="1" ht="30" customHeight="1" x14ac:dyDescent="0.35">
      <c r="A44" s="43" t="str">
        <f t="shared" si="0"/>
        <v>Select your organisation</v>
      </c>
      <c r="B44" s="43">
        <v>39</v>
      </c>
      <c r="C44" s="95" t="s">
        <v>440</v>
      </c>
      <c r="D44" s="95" t="s">
        <v>434</v>
      </c>
      <c r="E44" s="117" t="s">
        <v>666</v>
      </c>
      <c r="F44" s="117" t="s">
        <v>667</v>
      </c>
      <c r="G44" s="286"/>
      <c r="H44" s="286"/>
      <c r="I44" s="286"/>
      <c r="J44" s="286"/>
      <c r="K44" s="286"/>
      <c r="L44" s="286"/>
      <c r="M44" s="286"/>
      <c r="N44" s="286"/>
      <c r="O44" s="286"/>
      <c r="P44" s="286"/>
      <c r="Q44" s="286"/>
      <c r="R44" s="286"/>
      <c r="S44" s="286"/>
    </row>
    <row r="45" spans="1:19" s="89" customFormat="1" ht="30" customHeight="1" x14ac:dyDescent="0.35">
      <c r="A45" s="43" t="str">
        <f t="shared" si="0"/>
        <v>Select your organisation</v>
      </c>
      <c r="B45" s="43">
        <v>40</v>
      </c>
      <c r="C45" s="120" t="s">
        <v>441</v>
      </c>
      <c r="D45" s="95" t="s">
        <v>434</v>
      </c>
      <c r="E45" s="121" t="s">
        <v>666</v>
      </c>
      <c r="F45" s="121" t="s">
        <v>591</v>
      </c>
      <c r="G45" s="286"/>
      <c r="H45" s="286"/>
      <c r="I45" s="286"/>
      <c r="J45" s="286"/>
      <c r="K45" s="286"/>
      <c r="L45" s="286"/>
      <c r="M45" s="286"/>
      <c r="N45" s="286"/>
      <c r="O45" s="286"/>
      <c r="P45" s="286"/>
      <c r="Q45" s="286"/>
      <c r="R45" s="286"/>
      <c r="S45" s="286"/>
    </row>
    <row r="46" spans="1:19" s="89" customFormat="1" ht="30" customHeight="1" x14ac:dyDescent="0.35">
      <c r="A46" s="43" t="str">
        <f t="shared" si="0"/>
        <v>Select your organisation</v>
      </c>
      <c r="B46" s="43">
        <v>41</v>
      </c>
      <c r="C46" s="276" t="s">
        <v>442</v>
      </c>
      <c r="D46" s="95" t="s">
        <v>434</v>
      </c>
      <c r="E46" s="277" t="s">
        <v>666</v>
      </c>
      <c r="F46" s="282" t="s">
        <v>593</v>
      </c>
      <c r="G46" s="286"/>
      <c r="H46" s="286"/>
      <c r="I46" s="286"/>
      <c r="J46" s="286"/>
      <c r="K46" s="286"/>
      <c r="L46" s="286"/>
      <c r="M46" s="286"/>
      <c r="N46" s="286"/>
      <c r="O46" s="286"/>
      <c r="P46" s="286"/>
      <c r="Q46" s="286"/>
      <c r="R46" s="286"/>
      <c r="S46" s="286"/>
    </row>
    <row r="47" spans="1:19" s="89" customFormat="1" ht="30" customHeight="1" x14ac:dyDescent="0.35">
      <c r="A47" s="43" t="str">
        <f t="shared" si="0"/>
        <v>Select your organisation</v>
      </c>
      <c r="B47" s="43">
        <v>42</v>
      </c>
      <c r="C47" s="276" t="s">
        <v>627</v>
      </c>
      <c r="D47" s="95" t="s">
        <v>434</v>
      </c>
      <c r="E47" s="277" t="s">
        <v>666</v>
      </c>
      <c r="F47" s="282" t="s">
        <v>595</v>
      </c>
      <c r="G47" s="286"/>
      <c r="H47" s="286"/>
      <c r="I47" s="286"/>
      <c r="J47" s="286"/>
      <c r="K47" s="286"/>
      <c r="L47" s="286"/>
      <c r="M47" s="286"/>
      <c r="N47" s="286"/>
      <c r="O47" s="286"/>
      <c r="P47" s="286"/>
      <c r="Q47" s="286"/>
      <c r="R47" s="286"/>
      <c r="S47" s="286"/>
    </row>
    <row r="48" spans="1:19" s="89" customFormat="1" ht="30" customHeight="1" x14ac:dyDescent="0.35">
      <c r="A48" s="43" t="str">
        <f t="shared" si="0"/>
        <v>Select your organisation</v>
      </c>
      <c r="B48" s="43">
        <v>43</v>
      </c>
      <c r="C48" s="276" t="s">
        <v>628</v>
      </c>
      <c r="D48" s="95" t="s">
        <v>434</v>
      </c>
      <c r="E48" s="277" t="s">
        <v>666</v>
      </c>
      <c r="F48" s="282" t="s">
        <v>351</v>
      </c>
      <c r="G48" s="286"/>
      <c r="H48" s="286"/>
      <c r="I48" s="286"/>
      <c r="J48" s="286"/>
      <c r="K48" s="286"/>
      <c r="L48" s="286"/>
      <c r="M48" s="286"/>
      <c r="N48" s="286"/>
      <c r="O48" s="286"/>
      <c r="P48" s="286"/>
      <c r="Q48" s="286"/>
      <c r="R48" s="286"/>
      <c r="S48" s="286"/>
    </row>
    <row r="49" spans="1:19" s="89" customFormat="1" ht="30" customHeight="1" x14ac:dyDescent="0.35">
      <c r="A49" s="43" t="str">
        <f t="shared" si="0"/>
        <v>Select your organisation</v>
      </c>
      <c r="B49" s="43">
        <v>44</v>
      </c>
      <c r="C49" s="276" t="s">
        <v>629</v>
      </c>
      <c r="D49" s="95" t="s">
        <v>434</v>
      </c>
      <c r="E49" s="277" t="s">
        <v>666</v>
      </c>
      <c r="F49" s="282" t="s">
        <v>598</v>
      </c>
      <c r="G49" s="286"/>
      <c r="H49" s="286"/>
      <c r="I49" s="286"/>
      <c r="J49" s="286"/>
      <c r="K49" s="286"/>
      <c r="L49" s="286"/>
      <c r="M49" s="286"/>
      <c r="N49" s="286"/>
      <c r="O49" s="286"/>
      <c r="P49" s="286"/>
      <c r="Q49" s="286"/>
      <c r="R49" s="286"/>
      <c r="S49" s="286"/>
    </row>
    <row r="50" spans="1:19" s="89" customFormat="1" ht="30" customHeight="1" x14ac:dyDescent="0.35">
      <c r="A50" s="43" t="str">
        <f t="shared" si="0"/>
        <v>Select your organisation</v>
      </c>
      <c r="B50" s="43">
        <v>45</v>
      </c>
      <c r="C50" s="276" t="s">
        <v>630</v>
      </c>
      <c r="D50" s="95" t="s">
        <v>434</v>
      </c>
      <c r="E50" s="277" t="s">
        <v>600</v>
      </c>
      <c r="F50" s="282" t="s">
        <v>601</v>
      </c>
      <c r="G50" s="286"/>
      <c r="H50" s="286"/>
      <c r="I50" s="286"/>
      <c r="J50" s="286"/>
      <c r="K50" s="286"/>
      <c r="L50" s="286"/>
      <c r="M50" s="286"/>
      <c r="N50" s="286"/>
      <c r="O50" s="286"/>
      <c r="P50" s="286"/>
      <c r="Q50" s="286"/>
      <c r="R50" s="286"/>
      <c r="S50" s="286"/>
    </row>
    <row r="51" spans="1:19" s="89" customFormat="1" ht="30" customHeight="1" x14ac:dyDescent="0.35">
      <c r="A51" s="43" t="str">
        <f t="shared" si="0"/>
        <v>Select your organisation</v>
      </c>
      <c r="B51" s="43">
        <v>46</v>
      </c>
      <c r="C51" s="276" t="s">
        <v>631</v>
      </c>
      <c r="D51" s="95" t="s">
        <v>434</v>
      </c>
      <c r="E51" s="277" t="s">
        <v>600</v>
      </c>
      <c r="F51" s="282" t="s">
        <v>603</v>
      </c>
      <c r="G51" s="286"/>
      <c r="H51" s="286"/>
      <c r="I51" s="286"/>
      <c r="J51" s="286"/>
      <c r="K51" s="286"/>
      <c r="L51" s="286"/>
      <c r="M51" s="286"/>
      <c r="N51" s="286"/>
      <c r="O51" s="286"/>
      <c r="P51" s="286"/>
      <c r="Q51" s="286"/>
      <c r="R51" s="286"/>
      <c r="S51" s="286"/>
    </row>
    <row r="52" spans="1:19" s="89" customFormat="1" ht="30" customHeight="1" x14ac:dyDescent="0.35">
      <c r="A52" s="43" t="str">
        <f t="shared" si="0"/>
        <v>Select your organisation</v>
      </c>
      <c r="B52" s="43">
        <v>47</v>
      </c>
      <c r="C52" s="276" t="s">
        <v>632</v>
      </c>
      <c r="D52" s="95" t="s">
        <v>434</v>
      </c>
      <c r="E52" s="277" t="s">
        <v>600</v>
      </c>
      <c r="F52" s="282" t="s">
        <v>605</v>
      </c>
      <c r="G52" s="286"/>
      <c r="H52" s="286"/>
      <c r="I52" s="286"/>
      <c r="J52" s="286"/>
      <c r="K52" s="286"/>
      <c r="L52" s="286"/>
      <c r="M52" s="286"/>
      <c r="N52" s="286"/>
      <c r="O52" s="286"/>
      <c r="P52" s="286"/>
      <c r="Q52" s="286"/>
      <c r="R52" s="286"/>
      <c r="S52" s="286"/>
    </row>
    <row r="53" spans="1:19" s="89" customFormat="1" ht="30" customHeight="1" x14ac:dyDescent="0.35">
      <c r="A53" s="43" t="str">
        <f t="shared" si="0"/>
        <v>Select your organisation</v>
      </c>
      <c r="B53" s="43">
        <v>48</v>
      </c>
      <c r="C53" s="276" t="s">
        <v>633</v>
      </c>
      <c r="D53" s="95" t="s">
        <v>434</v>
      </c>
      <c r="E53" s="277" t="s">
        <v>600</v>
      </c>
      <c r="F53" s="282" t="s">
        <v>668</v>
      </c>
      <c r="G53" s="286"/>
      <c r="H53" s="286"/>
      <c r="I53" s="286"/>
      <c r="J53" s="286"/>
      <c r="K53" s="286"/>
      <c r="L53" s="286"/>
      <c r="M53" s="286"/>
      <c r="N53" s="286"/>
      <c r="O53" s="286"/>
      <c r="P53" s="286"/>
      <c r="Q53" s="286"/>
      <c r="R53" s="286"/>
      <c r="S53" s="286"/>
    </row>
    <row r="54" spans="1:19" s="89" customFormat="1" ht="30" customHeight="1" x14ac:dyDescent="0.35">
      <c r="A54" s="43" t="str">
        <f t="shared" si="0"/>
        <v>Select your organisation</v>
      </c>
      <c r="B54" s="43">
        <v>49</v>
      </c>
      <c r="C54" s="276" t="s">
        <v>634</v>
      </c>
      <c r="D54" s="95" t="s">
        <v>434</v>
      </c>
      <c r="E54" s="277" t="s">
        <v>600</v>
      </c>
      <c r="F54" s="282" t="s">
        <v>608</v>
      </c>
      <c r="G54" s="286"/>
      <c r="H54" s="286"/>
      <c r="I54" s="286"/>
      <c r="J54" s="286"/>
      <c r="K54" s="286"/>
      <c r="L54" s="286"/>
      <c r="M54" s="286"/>
      <c r="N54" s="286"/>
      <c r="O54" s="286"/>
      <c r="P54" s="286"/>
      <c r="Q54" s="286"/>
      <c r="R54" s="286"/>
      <c r="S54" s="286"/>
    </row>
    <row r="55" spans="1:19" s="89" customFormat="1" ht="30" customHeight="1" x14ac:dyDescent="0.35">
      <c r="A55" s="43" t="str">
        <f t="shared" si="0"/>
        <v>Select your organisation</v>
      </c>
      <c r="B55" s="43">
        <v>50</v>
      </c>
      <c r="C55" s="276" t="s">
        <v>635</v>
      </c>
      <c r="D55" s="95" t="s">
        <v>434</v>
      </c>
      <c r="E55" s="277" t="s">
        <v>600</v>
      </c>
      <c r="F55" s="282" t="s">
        <v>610</v>
      </c>
      <c r="G55" s="286"/>
      <c r="H55" s="286"/>
      <c r="I55" s="286"/>
      <c r="J55" s="286"/>
      <c r="K55" s="286"/>
      <c r="L55" s="286"/>
      <c r="M55" s="286"/>
      <c r="N55" s="286"/>
      <c r="O55" s="286"/>
      <c r="P55" s="286"/>
      <c r="Q55" s="286"/>
      <c r="R55" s="286"/>
      <c r="S55" s="286"/>
    </row>
    <row r="56" spans="1:19" s="89" customFormat="1" ht="30" customHeight="1" x14ac:dyDescent="0.35">
      <c r="A56" s="43" t="str">
        <f t="shared" si="0"/>
        <v>Select your organisation</v>
      </c>
      <c r="B56" s="43">
        <v>51</v>
      </c>
      <c r="C56" s="276" t="s">
        <v>636</v>
      </c>
      <c r="D56" s="95" t="s">
        <v>434</v>
      </c>
      <c r="E56" s="277" t="s">
        <v>574</v>
      </c>
      <c r="F56" s="282" t="s">
        <v>575</v>
      </c>
      <c r="G56" s="286"/>
      <c r="H56" s="286"/>
      <c r="I56" s="286"/>
      <c r="J56" s="286"/>
      <c r="K56" s="286"/>
      <c r="L56" s="286"/>
      <c r="M56" s="286"/>
      <c r="N56" s="286"/>
      <c r="O56" s="286"/>
      <c r="P56" s="286"/>
      <c r="Q56" s="286"/>
      <c r="R56" s="286"/>
      <c r="S56" s="286"/>
    </row>
    <row r="57" spans="1:19" s="89" customFormat="1" ht="30" customHeight="1" x14ac:dyDescent="0.35">
      <c r="A57" s="43" t="str">
        <f t="shared" si="0"/>
        <v>Select your organisation</v>
      </c>
      <c r="B57" s="43">
        <v>52</v>
      </c>
      <c r="C57" s="276" t="s">
        <v>637</v>
      </c>
      <c r="D57" s="95" t="s">
        <v>434</v>
      </c>
      <c r="E57" s="277" t="s">
        <v>574</v>
      </c>
      <c r="F57" s="282" t="s">
        <v>576</v>
      </c>
      <c r="G57" s="286"/>
      <c r="H57" s="286"/>
      <c r="I57" s="286"/>
      <c r="J57" s="286"/>
      <c r="K57" s="286"/>
      <c r="L57" s="286"/>
      <c r="M57" s="286"/>
      <c r="N57" s="286"/>
      <c r="O57" s="286"/>
      <c r="P57" s="286"/>
      <c r="Q57" s="286"/>
      <c r="R57" s="286"/>
      <c r="S57" s="286"/>
    </row>
    <row r="58" spans="1:19" s="89" customFormat="1" ht="30" customHeight="1" x14ac:dyDescent="0.35">
      <c r="A58" s="43" t="str">
        <f t="shared" si="0"/>
        <v>Select your organisation</v>
      </c>
      <c r="B58" s="43">
        <v>53</v>
      </c>
      <c r="C58" s="276" t="s">
        <v>638</v>
      </c>
      <c r="D58" s="95" t="s">
        <v>434</v>
      </c>
      <c r="E58" s="277" t="s">
        <v>574</v>
      </c>
      <c r="F58" s="282" t="s">
        <v>577</v>
      </c>
      <c r="G58" s="286"/>
      <c r="H58" s="286"/>
      <c r="I58" s="286"/>
      <c r="J58" s="286"/>
      <c r="K58" s="286"/>
      <c r="L58" s="286"/>
      <c r="M58" s="286"/>
      <c r="N58" s="286"/>
      <c r="O58" s="286"/>
      <c r="P58" s="286"/>
      <c r="Q58" s="286"/>
      <c r="R58" s="286"/>
      <c r="S58" s="286"/>
    </row>
    <row r="59" spans="1:19" s="89" customFormat="1" ht="30" customHeight="1" x14ac:dyDescent="0.35">
      <c r="A59" s="43" t="str">
        <f t="shared" si="0"/>
        <v>Select your organisation</v>
      </c>
      <c r="B59" s="43">
        <v>54</v>
      </c>
      <c r="C59" s="276" t="s">
        <v>639</v>
      </c>
      <c r="D59" s="95" t="s">
        <v>434</v>
      </c>
      <c r="E59" s="277" t="s">
        <v>361</v>
      </c>
      <c r="F59" s="282" t="s">
        <v>584</v>
      </c>
      <c r="G59" s="286"/>
      <c r="H59" s="286"/>
      <c r="I59" s="286"/>
      <c r="J59" s="286"/>
      <c r="K59" s="286"/>
      <c r="L59" s="286"/>
      <c r="M59" s="286"/>
      <c r="N59" s="286"/>
      <c r="O59" s="286"/>
      <c r="P59" s="286"/>
      <c r="Q59" s="286"/>
      <c r="R59" s="286"/>
      <c r="S59" s="286"/>
    </row>
    <row r="60" spans="1:19" s="89" customFormat="1" ht="30" customHeight="1" x14ac:dyDescent="0.35">
      <c r="A60" s="43" t="str">
        <f t="shared" si="0"/>
        <v>Select your organisation</v>
      </c>
      <c r="B60" s="43">
        <v>55</v>
      </c>
      <c r="C60" s="276" t="s">
        <v>640</v>
      </c>
      <c r="D60" s="95" t="s">
        <v>434</v>
      </c>
      <c r="E60" s="277" t="s">
        <v>361</v>
      </c>
      <c r="F60" s="282" t="s">
        <v>586</v>
      </c>
      <c r="G60" s="286"/>
      <c r="H60" s="286"/>
      <c r="I60" s="286"/>
      <c r="J60" s="286"/>
      <c r="K60" s="286"/>
      <c r="L60" s="286"/>
      <c r="M60" s="286"/>
      <c r="N60" s="286"/>
      <c r="O60" s="286"/>
      <c r="P60" s="286"/>
      <c r="Q60" s="286"/>
      <c r="R60" s="286"/>
      <c r="S60" s="286"/>
    </row>
    <row r="61" spans="1:19" s="89" customFormat="1" ht="30" customHeight="1" x14ac:dyDescent="0.35">
      <c r="A61" s="43" t="str">
        <f t="shared" si="0"/>
        <v>Select your organisation</v>
      </c>
      <c r="B61" s="43">
        <v>56</v>
      </c>
      <c r="C61" s="276" t="s">
        <v>641</v>
      </c>
      <c r="D61" s="95" t="s">
        <v>434</v>
      </c>
      <c r="E61" s="277" t="s">
        <v>361</v>
      </c>
      <c r="F61" s="282" t="s">
        <v>588</v>
      </c>
      <c r="G61" s="286"/>
      <c r="H61" s="286"/>
      <c r="I61" s="286"/>
      <c r="J61" s="286"/>
      <c r="K61" s="286"/>
      <c r="L61" s="286"/>
      <c r="M61" s="286"/>
      <c r="N61" s="286"/>
      <c r="O61" s="286"/>
      <c r="P61" s="286"/>
      <c r="Q61" s="286"/>
      <c r="R61" s="286"/>
      <c r="S61" s="286"/>
    </row>
    <row r="62" spans="1:19" s="89" customFormat="1" ht="30" customHeight="1" x14ac:dyDescent="0.35">
      <c r="A62" s="43" t="str">
        <f t="shared" si="0"/>
        <v>Select your organisation</v>
      </c>
      <c r="B62" s="43">
        <v>57</v>
      </c>
      <c r="C62" s="276" t="s">
        <v>642</v>
      </c>
      <c r="D62" s="95" t="s">
        <v>434</v>
      </c>
      <c r="E62" s="277" t="s">
        <v>669</v>
      </c>
      <c r="F62" s="282" t="s">
        <v>579</v>
      </c>
      <c r="G62" s="286"/>
      <c r="H62" s="286"/>
      <c r="I62" s="286"/>
      <c r="J62" s="286"/>
      <c r="K62" s="286"/>
      <c r="L62" s="286"/>
      <c r="M62" s="286"/>
      <c r="N62" s="286"/>
      <c r="O62" s="286"/>
      <c r="P62" s="286"/>
      <c r="Q62" s="286"/>
      <c r="R62" s="286"/>
      <c r="S62" s="286"/>
    </row>
    <row r="63" spans="1:19" s="89" customFormat="1" ht="30" customHeight="1" x14ac:dyDescent="0.35">
      <c r="A63" s="43" t="str">
        <f t="shared" si="0"/>
        <v>Select your organisation</v>
      </c>
      <c r="B63" s="43">
        <v>58</v>
      </c>
      <c r="C63" s="276" t="s">
        <v>643</v>
      </c>
      <c r="D63" s="95" t="s">
        <v>434</v>
      </c>
      <c r="E63" s="277" t="s">
        <v>669</v>
      </c>
      <c r="F63" s="282" t="s">
        <v>581</v>
      </c>
      <c r="G63" s="286"/>
      <c r="H63" s="286"/>
      <c r="I63" s="286"/>
      <c r="J63" s="286"/>
      <c r="K63" s="286"/>
      <c r="L63" s="286"/>
      <c r="M63" s="286"/>
      <c r="N63" s="286"/>
      <c r="O63" s="286"/>
      <c r="P63" s="286"/>
      <c r="Q63" s="286"/>
      <c r="R63" s="286"/>
      <c r="S63" s="286"/>
    </row>
    <row r="64" spans="1:19" s="89" customFormat="1" ht="30" customHeight="1" x14ac:dyDescent="0.35">
      <c r="A64" s="43" t="str">
        <f t="shared" si="0"/>
        <v>Select your organisation</v>
      </c>
      <c r="B64" s="43">
        <v>59</v>
      </c>
      <c r="C64" s="276" t="s">
        <v>644</v>
      </c>
      <c r="D64" s="95" t="s">
        <v>434</v>
      </c>
      <c r="E64" s="277" t="s">
        <v>669</v>
      </c>
      <c r="F64" s="282" t="s">
        <v>667</v>
      </c>
      <c r="G64" s="286"/>
      <c r="H64" s="286"/>
      <c r="I64" s="286"/>
      <c r="J64" s="286"/>
      <c r="K64" s="286"/>
      <c r="L64" s="286"/>
      <c r="M64" s="286"/>
      <c r="N64" s="286"/>
      <c r="O64" s="286"/>
      <c r="P64" s="286"/>
      <c r="Q64" s="286"/>
      <c r="R64" s="286"/>
      <c r="S64" s="286"/>
    </row>
    <row r="65" spans="1:20" s="89" customFormat="1" ht="30" customHeight="1" x14ac:dyDescent="0.35">
      <c r="A65" s="43" t="str">
        <f t="shared" si="0"/>
        <v>Select your organisation</v>
      </c>
      <c r="B65" s="43">
        <v>60</v>
      </c>
      <c r="C65" s="276" t="s">
        <v>645</v>
      </c>
      <c r="D65" s="95" t="s">
        <v>434</v>
      </c>
      <c r="E65" s="277" t="s">
        <v>670</v>
      </c>
      <c r="F65" s="282" t="s">
        <v>612</v>
      </c>
      <c r="G65" s="286"/>
      <c r="H65" s="286"/>
      <c r="I65" s="286"/>
      <c r="J65" s="286"/>
      <c r="K65" s="286"/>
      <c r="L65" s="286"/>
      <c r="M65" s="286"/>
      <c r="N65" s="286"/>
      <c r="O65" s="286"/>
      <c r="P65" s="286"/>
      <c r="Q65" s="286"/>
      <c r="R65" s="286"/>
      <c r="S65" s="286"/>
    </row>
    <row r="66" spans="1:20" s="89" customFormat="1" ht="30" customHeight="1" x14ac:dyDescent="0.35">
      <c r="A66" s="43" t="str">
        <f t="shared" si="0"/>
        <v>Select your organisation</v>
      </c>
      <c r="B66" s="43">
        <v>61</v>
      </c>
      <c r="C66" s="276" t="s">
        <v>646</v>
      </c>
      <c r="D66" s="95" t="s">
        <v>434</v>
      </c>
      <c r="E66" s="277" t="s">
        <v>670</v>
      </c>
      <c r="F66" s="282" t="s">
        <v>614</v>
      </c>
      <c r="G66" s="286"/>
      <c r="H66" s="286"/>
      <c r="I66" s="286"/>
      <c r="J66" s="286"/>
      <c r="K66" s="286"/>
      <c r="L66" s="286"/>
      <c r="M66" s="286"/>
      <c r="N66" s="286"/>
      <c r="O66" s="286"/>
      <c r="P66" s="286"/>
      <c r="Q66" s="286"/>
      <c r="R66" s="286"/>
      <c r="S66" s="286"/>
    </row>
    <row r="67" spans="1:20" s="89" customFormat="1" ht="30" customHeight="1" x14ac:dyDescent="0.35">
      <c r="A67" s="43" t="str">
        <f t="shared" si="0"/>
        <v>Select your organisation</v>
      </c>
      <c r="B67" s="43">
        <v>62</v>
      </c>
      <c r="C67" s="276" t="s">
        <v>647</v>
      </c>
      <c r="D67" s="95" t="s">
        <v>434</v>
      </c>
      <c r="E67" s="277" t="s">
        <v>670</v>
      </c>
      <c r="F67" s="282" t="s">
        <v>616</v>
      </c>
      <c r="G67" s="286"/>
      <c r="H67" s="286"/>
      <c r="I67" s="286"/>
      <c r="J67" s="286"/>
      <c r="K67" s="286"/>
      <c r="L67" s="286"/>
      <c r="M67" s="286"/>
      <c r="N67" s="286"/>
      <c r="O67" s="286"/>
      <c r="P67" s="286"/>
      <c r="Q67" s="286"/>
      <c r="R67" s="286"/>
      <c r="S67" s="286"/>
    </row>
    <row r="68" spans="1:20" s="89" customFormat="1" ht="30" customHeight="1" x14ac:dyDescent="0.35">
      <c r="A68" s="43" t="str">
        <f t="shared" si="0"/>
        <v>Select your organisation</v>
      </c>
      <c r="B68" s="43">
        <v>63</v>
      </c>
      <c r="C68" s="276" t="s">
        <v>648</v>
      </c>
      <c r="D68" s="95" t="s">
        <v>434</v>
      </c>
      <c r="E68" s="277" t="s">
        <v>670</v>
      </c>
      <c r="F68" s="282" t="s">
        <v>618</v>
      </c>
      <c r="G68" s="286"/>
      <c r="H68" s="286"/>
      <c r="I68" s="286"/>
      <c r="J68" s="286"/>
      <c r="K68" s="286"/>
      <c r="L68" s="286"/>
      <c r="M68" s="286"/>
      <c r="N68" s="286"/>
      <c r="O68" s="286"/>
      <c r="P68" s="286"/>
      <c r="Q68" s="286"/>
      <c r="R68" s="286"/>
      <c r="S68" s="286"/>
    </row>
    <row r="69" spans="1:20" s="89" customFormat="1" ht="30" customHeight="1" x14ac:dyDescent="0.35">
      <c r="A69" s="43" t="str">
        <f t="shared" si="0"/>
        <v>Select your organisation</v>
      </c>
      <c r="B69" s="43">
        <v>64</v>
      </c>
      <c r="C69" s="276" t="s">
        <v>649</v>
      </c>
      <c r="D69" s="95" t="s">
        <v>434</v>
      </c>
      <c r="E69" s="277" t="s">
        <v>670</v>
      </c>
      <c r="F69" s="282" t="s">
        <v>620</v>
      </c>
      <c r="G69" s="286"/>
      <c r="H69" s="286"/>
      <c r="I69" s="286"/>
      <c r="J69" s="286"/>
      <c r="K69" s="286"/>
      <c r="L69" s="286"/>
      <c r="M69" s="286"/>
      <c r="N69" s="286"/>
      <c r="O69" s="286"/>
      <c r="P69" s="286"/>
      <c r="Q69" s="286"/>
      <c r="R69" s="286"/>
      <c r="S69" s="286"/>
    </row>
    <row r="70" spans="1:20" s="89" customFormat="1" ht="30" customHeight="1" x14ac:dyDescent="0.35">
      <c r="A70" s="43" t="str">
        <f t="shared" si="0"/>
        <v>Select your organisation</v>
      </c>
      <c r="B70" s="43">
        <v>65</v>
      </c>
      <c r="C70" s="276" t="s">
        <v>650</v>
      </c>
      <c r="D70" s="95" t="s">
        <v>434</v>
      </c>
      <c r="E70" s="277" t="s">
        <v>670</v>
      </c>
      <c r="F70" s="282" t="s">
        <v>622</v>
      </c>
      <c r="G70" s="287"/>
      <c r="H70" s="287"/>
      <c r="I70" s="287"/>
      <c r="J70" s="287"/>
      <c r="K70" s="287"/>
      <c r="L70" s="287"/>
      <c r="M70" s="287"/>
      <c r="N70" s="287"/>
      <c r="O70" s="287"/>
      <c r="P70" s="287"/>
      <c r="Q70" s="287"/>
      <c r="R70" s="287"/>
      <c r="S70" s="287"/>
    </row>
    <row r="71" spans="1:20" s="89" customFormat="1" ht="29.5" customHeight="1" thickBot="1" x14ac:dyDescent="0.4">
      <c r="A71" s="43" t="str">
        <f t="shared" si="0"/>
        <v>Select your organisation</v>
      </c>
      <c r="B71" s="43">
        <v>66</v>
      </c>
      <c r="C71" s="278" t="s">
        <v>651</v>
      </c>
      <c r="D71" s="281" t="s">
        <v>434</v>
      </c>
      <c r="E71" s="279" t="s">
        <v>670</v>
      </c>
      <c r="F71" s="283" t="s">
        <v>624</v>
      </c>
      <c r="G71" s="290"/>
      <c r="H71" s="290"/>
      <c r="I71" s="290"/>
      <c r="J71" s="290"/>
      <c r="K71" s="290"/>
      <c r="L71" s="290"/>
      <c r="M71" s="290"/>
      <c r="N71" s="290"/>
      <c r="O71" s="290"/>
      <c r="P71" s="290"/>
      <c r="Q71" s="290"/>
      <c r="R71" s="290"/>
      <c r="S71" s="290"/>
      <c r="T71" s="122"/>
    </row>
    <row r="72" spans="1:20" s="89" customFormat="1" x14ac:dyDescent="0.35">
      <c r="A72" s="43"/>
      <c r="B72" s="43"/>
      <c r="C72" s="172"/>
      <c r="D72" s="173"/>
      <c r="E72" s="174"/>
      <c r="F72" s="174"/>
      <c r="G72" s="175"/>
      <c r="H72" s="175"/>
      <c r="I72" s="175"/>
      <c r="J72" s="175"/>
      <c r="K72" s="175"/>
      <c r="L72" s="175"/>
      <c r="M72" s="175"/>
      <c r="N72" s="175"/>
      <c r="O72" s="175"/>
      <c r="P72" s="175"/>
      <c r="Q72" s="175"/>
      <c r="R72" s="175"/>
      <c r="S72" s="175"/>
      <c r="T72" s="122"/>
    </row>
    <row r="73" spans="1:20" s="89" customFormat="1" ht="15.75" customHeight="1" x14ac:dyDescent="0.35">
      <c r="A73" s="77" t="s">
        <v>29</v>
      </c>
      <c r="B73" s="77"/>
      <c r="C73" s="43"/>
      <c r="D73" s="43"/>
      <c r="E73" s="43"/>
      <c r="F73" s="43"/>
      <c r="G73" s="115"/>
      <c r="H73" s="86"/>
      <c r="I73" s="86"/>
      <c r="J73" s="86"/>
      <c r="K73" s="86"/>
      <c r="L73" s="86"/>
      <c r="M73" s="86"/>
      <c r="N73" s="86"/>
      <c r="O73" s="86"/>
      <c r="P73" s="86"/>
      <c r="Q73" s="86"/>
      <c r="R73" s="86"/>
      <c r="S73" s="86"/>
      <c r="T73" s="122"/>
    </row>
    <row r="74" spans="1:20" s="89" customFormat="1" ht="15.75" customHeight="1" x14ac:dyDescent="0.35">
      <c r="A74" s="78" t="s">
        <v>379</v>
      </c>
      <c r="B74" s="78"/>
      <c r="C74" s="43"/>
      <c r="D74" s="43"/>
      <c r="E74" s="43"/>
      <c r="F74" s="43"/>
      <c r="G74" s="115"/>
      <c r="H74" s="86"/>
      <c r="I74" s="86"/>
      <c r="J74" s="86"/>
      <c r="K74" s="86"/>
      <c r="L74" s="86"/>
      <c r="M74" s="86"/>
      <c r="N74" s="86"/>
      <c r="O74" s="86"/>
      <c r="P74" s="86"/>
      <c r="Q74" s="86"/>
      <c r="R74" s="86"/>
      <c r="S74" s="86"/>
      <c r="T74" s="122"/>
    </row>
    <row r="75" spans="1:20" s="81" customFormat="1" ht="15.75" customHeight="1" x14ac:dyDescent="0.35">
      <c r="A75" s="79" t="s">
        <v>380</v>
      </c>
      <c r="B75" s="79"/>
      <c r="C75" s="198"/>
      <c r="D75" s="198"/>
      <c r="E75" s="198"/>
      <c r="F75" s="198"/>
      <c r="G75" s="199"/>
      <c r="H75" s="112"/>
      <c r="I75" s="112"/>
      <c r="J75" s="112"/>
      <c r="K75" s="112"/>
      <c r="L75" s="112"/>
      <c r="M75" s="112"/>
      <c r="N75" s="112"/>
      <c r="O75" s="112"/>
      <c r="P75" s="112"/>
      <c r="Q75" s="112"/>
      <c r="R75" s="112"/>
      <c r="S75" s="112"/>
      <c r="T75" s="124"/>
    </row>
    <row r="76" spans="1:20" s="81" customFormat="1" ht="15.75" customHeight="1" x14ac:dyDescent="0.35">
      <c r="A76" s="79" t="s">
        <v>381</v>
      </c>
      <c r="B76" s="79"/>
      <c r="C76" s="80"/>
      <c r="G76" s="123"/>
      <c r="T76" s="124"/>
    </row>
    <row r="77" spans="1:20" s="81" customFormat="1" ht="15.75" customHeight="1" x14ac:dyDescent="0.35">
      <c r="A77" s="79" t="s">
        <v>382</v>
      </c>
      <c r="B77" s="79"/>
      <c r="G77" s="123"/>
      <c r="T77" s="124"/>
    </row>
    <row r="78" spans="1:20" s="81" customFormat="1" ht="15.75" customHeight="1" x14ac:dyDescent="0.35">
      <c r="A78" s="79" t="s">
        <v>383</v>
      </c>
      <c r="B78" s="79"/>
      <c r="G78" s="123"/>
      <c r="T78" s="124"/>
    </row>
    <row r="79" spans="1:20" s="81" customFormat="1" ht="15.75" customHeight="1" x14ac:dyDescent="0.35">
      <c r="G79" s="123"/>
      <c r="T79" s="124"/>
    </row>
    <row r="80" spans="1:20" s="89" customFormat="1" ht="15.75" customHeight="1" x14ac:dyDescent="0.35">
      <c r="A80" s="77" t="s">
        <v>443</v>
      </c>
      <c r="B80" s="77"/>
      <c r="C80" s="81"/>
      <c r="D80" s="81"/>
      <c r="E80" s="81"/>
      <c r="F80" s="81"/>
      <c r="G80" s="123"/>
      <c r="H80" s="81"/>
      <c r="I80" s="81"/>
      <c r="J80" s="81"/>
      <c r="K80" s="81"/>
      <c r="L80" s="81"/>
      <c r="M80" s="81"/>
      <c r="N80" s="81"/>
      <c r="O80" s="81"/>
      <c r="P80" s="81"/>
      <c r="Q80" s="81"/>
      <c r="R80" s="81"/>
      <c r="S80" s="81"/>
      <c r="T80" s="122"/>
    </row>
    <row r="81" spans="1:19" s="89" customFormat="1" ht="15.75" customHeight="1" x14ac:dyDescent="0.35">
      <c r="A81" s="86" t="s">
        <v>529</v>
      </c>
      <c r="B81" s="86"/>
      <c r="D81" s="43"/>
      <c r="E81" s="43"/>
      <c r="F81" s="43"/>
      <c r="G81" s="115"/>
      <c r="H81" s="86"/>
      <c r="I81" s="86"/>
      <c r="J81" s="86"/>
      <c r="K81" s="86"/>
      <c r="L81" s="86"/>
      <c r="M81" s="86"/>
      <c r="N81" s="86"/>
      <c r="O81" s="86"/>
      <c r="P81" s="86"/>
      <c r="Q81" s="86"/>
      <c r="R81" s="86"/>
      <c r="S81" s="86"/>
    </row>
    <row r="82" spans="1:19" s="89" customFormat="1" ht="15.75" customHeight="1" x14ac:dyDescent="0.35">
      <c r="A82" s="27" t="s">
        <v>524</v>
      </c>
      <c r="B82" s="27"/>
      <c r="D82" s="43"/>
      <c r="E82" s="125"/>
      <c r="F82" s="125"/>
      <c r="G82" s="86"/>
      <c r="H82" s="86"/>
      <c r="I82" s="86"/>
      <c r="J82" s="86"/>
      <c r="K82" s="86"/>
      <c r="L82" s="86"/>
      <c r="M82" s="86"/>
      <c r="N82" s="86"/>
      <c r="O82" s="86"/>
      <c r="P82" s="86"/>
      <c r="Q82" s="86"/>
      <c r="R82" s="86"/>
      <c r="S82" s="86"/>
    </row>
    <row r="83" spans="1:19" s="89" customFormat="1" ht="15.75" customHeight="1" x14ac:dyDescent="0.35">
      <c r="A83" s="43"/>
      <c r="B83" s="43"/>
      <c r="D83" s="126"/>
      <c r="E83" s="125"/>
      <c r="F83" s="125"/>
      <c r="G83" s="86"/>
      <c r="H83" s="86"/>
      <c r="I83" s="86"/>
      <c r="J83" s="86"/>
      <c r="K83" s="86"/>
      <c r="L83" s="86"/>
      <c r="M83" s="86"/>
      <c r="N83" s="86"/>
      <c r="O83" s="86"/>
      <c r="P83" s="86"/>
      <c r="Q83" s="86"/>
      <c r="R83" s="86"/>
      <c r="S83" s="86"/>
    </row>
    <row r="84" spans="1:19" s="89" customFormat="1" ht="15.75" customHeight="1" x14ac:dyDescent="0.35">
      <c r="A84" s="77" t="s">
        <v>385</v>
      </c>
      <c r="B84" s="77"/>
      <c r="D84" s="43"/>
      <c r="E84" s="125"/>
      <c r="F84" s="125"/>
      <c r="G84" s="86"/>
      <c r="H84" s="86"/>
      <c r="I84" s="86"/>
      <c r="J84" s="86"/>
      <c r="K84" s="86"/>
      <c r="L84" s="86"/>
      <c r="M84" s="86"/>
      <c r="N84" s="86"/>
      <c r="O84" s="86"/>
      <c r="P84" s="86"/>
      <c r="Q84" s="86"/>
      <c r="R84" s="86"/>
      <c r="S84" s="86"/>
    </row>
    <row r="85" spans="1:19" s="89" customFormat="1" ht="15.75" customHeight="1" x14ac:dyDescent="0.35">
      <c r="A85" s="86" t="s">
        <v>500</v>
      </c>
      <c r="B85" s="86"/>
      <c r="D85" s="43"/>
      <c r="E85" s="115"/>
      <c r="F85" s="115"/>
      <c r="G85" s="86"/>
      <c r="H85" s="86"/>
      <c r="I85" s="86"/>
      <c r="J85" s="86"/>
      <c r="K85" s="86"/>
      <c r="L85" s="86"/>
      <c r="M85" s="86"/>
      <c r="N85" s="86"/>
      <c r="O85" s="86"/>
      <c r="P85" s="86"/>
      <c r="Q85" s="86"/>
      <c r="R85" s="86"/>
      <c r="S85" s="86"/>
    </row>
    <row r="86" spans="1:19" s="89" customFormat="1" ht="15.75" customHeight="1" x14ac:dyDescent="0.35">
      <c r="A86" s="209" t="s">
        <v>695</v>
      </c>
      <c r="B86" s="86"/>
      <c r="D86" s="43"/>
      <c r="E86" s="115"/>
      <c r="F86" s="115"/>
      <c r="G86" s="86"/>
      <c r="H86" s="86"/>
      <c r="I86" s="86"/>
      <c r="J86" s="86"/>
      <c r="K86" s="86"/>
      <c r="L86" s="86"/>
      <c r="M86" s="86"/>
      <c r="N86" s="86"/>
      <c r="O86" s="86"/>
      <c r="P86" s="86"/>
      <c r="Q86" s="86"/>
      <c r="R86" s="86"/>
      <c r="S86" s="86"/>
    </row>
    <row r="87" spans="1:19" ht="15.75" customHeight="1" x14ac:dyDescent="0.35">
      <c r="A87" s="209" t="s">
        <v>697</v>
      </c>
      <c r="B87" s="86"/>
      <c r="C87" s="89"/>
    </row>
    <row r="88" spans="1:19" ht="15.75" customHeight="1" x14ac:dyDescent="0.35">
      <c r="A88" s="209" t="s">
        <v>696</v>
      </c>
    </row>
    <row r="89" spans="1:19" x14ac:dyDescent="0.35">
      <c r="A89" s="209" t="s">
        <v>698</v>
      </c>
    </row>
  </sheetData>
  <sheetProtection sheet="1" objects="1" scenarios="1"/>
  <conditionalFormatting sqref="G8">
    <cfRule type="expression" dxfId="79" priority="14" stopIfTrue="1">
      <formula>NOT(G8=(SUM(G9:G38)))</formula>
    </cfRule>
  </conditionalFormatting>
  <conditionalFormatting sqref="G39">
    <cfRule type="expression" dxfId="78" priority="140" stopIfTrue="1">
      <formula>NOT(G39=(G40+G41))</formula>
    </cfRule>
  </conditionalFormatting>
  <conditionalFormatting sqref="G41">
    <cfRule type="expression" dxfId="77" priority="1" stopIfTrue="1">
      <formula>NOT(G41=(SUM(G42:G71)))</formula>
    </cfRule>
  </conditionalFormatting>
  <conditionalFormatting sqref="H6">
    <cfRule type="expression" dxfId="76" priority="39" stopIfTrue="1">
      <formula>NOT(H6=(H7+H8))</formula>
    </cfRule>
  </conditionalFormatting>
  <conditionalFormatting sqref="H8">
    <cfRule type="expression" dxfId="75" priority="15" stopIfTrue="1">
      <formula>NOT(H8=(SUM(H9:H38)))</formula>
    </cfRule>
  </conditionalFormatting>
  <conditionalFormatting sqref="H39">
    <cfRule type="expression" dxfId="74" priority="145" stopIfTrue="1">
      <formula>NOT(H39=(H40+H41))</formula>
    </cfRule>
  </conditionalFormatting>
  <conditionalFormatting sqref="H41">
    <cfRule type="expression" dxfId="73" priority="2" stopIfTrue="1">
      <formula>NOT(H41=(SUM(H42:H71)))</formula>
    </cfRule>
  </conditionalFormatting>
  <conditionalFormatting sqref="I6">
    <cfRule type="expression" dxfId="72" priority="40" stopIfTrue="1">
      <formula>NOT(I6=(I7+I8))</formula>
    </cfRule>
  </conditionalFormatting>
  <conditionalFormatting sqref="I8">
    <cfRule type="expression" dxfId="71" priority="16" stopIfTrue="1">
      <formula>NOT(I8=(SUM(I9:I38)))</formula>
    </cfRule>
  </conditionalFormatting>
  <conditionalFormatting sqref="I39">
    <cfRule type="expression" dxfId="70" priority="143" stopIfTrue="1">
      <formula>NOT(I39=(I40+I41))</formula>
    </cfRule>
  </conditionalFormatting>
  <conditionalFormatting sqref="I41">
    <cfRule type="expression" dxfId="69" priority="3" stopIfTrue="1">
      <formula>NOT(I41=(SUM(I42:I71)))</formula>
    </cfRule>
  </conditionalFormatting>
  <conditionalFormatting sqref="J6">
    <cfRule type="expression" dxfId="68" priority="47" stopIfTrue="1">
      <formula>NOT(J6=(J7+J8))</formula>
    </cfRule>
  </conditionalFormatting>
  <conditionalFormatting sqref="J8">
    <cfRule type="expression" dxfId="67" priority="17" stopIfTrue="1">
      <formula>NOT(J8=(SUM(J9:J38)))</formula>
    </cfRule>
  </conditionalFormatting>
  <conditionalFormatting sqref="J39">
    <cfRule type="expression" dxfId="66" priority="169" stopIfTrue="1">
      <formula>NOT(J39=(J40+J41))</formula>
    </cfRule>
  </conditionalFormatting>
  <conditionalFormatting sqref="J41">
    <cfRule type="expression" dxfId="65" priority="4" stopIfTrue="1">
      <formula>NOT(J41=(SUM(J42:J71)))</formula>
    </cfRule>
  </conditionalFormatting>
  <conditionalFormatting sqref="K6">
    <cfRule type="expression" dxfId="64" priority="42" stopIfTrue="1">
      <formula>NOT(K6=(K7+K8))</formula>
    </cfRule>
  </conditionalFormatting>
  <conditionalFormatting sqref="K8">
    <cfRule type="expression" dxfId="63" priority="18" stopIfTrue="1">
      <formula>NOT(K8=(SUM(K9:K38)))</formula>
    </cfRule>
  </conditionalFormatting>
  <conditionalFormatting sqref="K39">
    <cfRule type="expression" dxfId="62" priority="149" stopIfTrue="1">
      <formula>NOT(K39=(K40+K41))</formula>
    </cfRule>
  </conditionalFormatting>
  <conditionalFormatting sqref="K41">
    <cfRule type="expression" dxfId="61" priority="5" stopIfTrue="1">
      <formula>NOT(K41=(SUM(K42:K71)))</formula>
    </cfRule>
  </conditionalFormatting>
  <conditionalFormatting sqref="L6">
    <cfRule type="expression" dxfId="60" priority="43" stopIfTrue="1">
      <formula>NOT(L6=(L7+L8))</formula>
    </cfRule>
  </conditionalFormatting>
  <conditionalFormatting sqref="L8">
    <cfRule type="expression" dxfId="59" priority="19" stopIfTrue="1">
      <formula>NOT(L8=(SUM(L9:L38)))</formula>
    </cfRule>
  </conditionalFormatting>
  <conditionalFormatting sqref="L39">
    <cfRule type="expression" dxfId="58" priority="152" stopIfTrue="1">
      <formula>NOT(L39=(L40+L41))</formula>
    </cfRule>
  </conditionalFormatting>
  <conditionalFormatting sqref="L41">
    <cfRule type="expression" dxfId="57" priority="6" stopIfTrue="1">
      <formula>NOT(L41=(SUM(L42:L71)))</formula>
    </cfRule>
  </conditionalFormatting>
  <conditionalFormatting sqref="M6">
    <cfRule type="expression" dxfId="56" priority="44" stopIfTrue="1">
      <formula>NOT(M6=(M7+M8))</formula>
    </cfRule>
  </conditionalFormatting>
  <conditionalFormatting sqref="M8">
    <cfRule type="expression" dxfId="55" priority="20" stopIfTrue="1">
      <formula>NOT(M8=(SUM(M9:M38)))</formula>
    </cfRule>
  </conditionalFormatting>
  <conditionalFormatting sqref="M39">
    <cfRule type="expression" dxfId="54" priority="153" stopIfTrue="1">
      <formula>NOT(M39=(M40+M41))</formula>
    </cfRule>
  </conditionalFormatting>
  <conditionalFormatting sqref="M41">
    <cfRule type="expression" dxfId="53" priority="7" stopIfTrue="1">
      <formula>NOT(M41=(SUM(M42:M71)))</formula>
    </cfRule>
  </conditionalFormatting>
  <conditionalFormatting sqref="N6">
    <cfRule type="expression" dxfId="52" priority="45" stopIfTrue="1">
      <formula>NOT(N6=(N7+N8))</formula>
    </cfRule>
  </conditionalFormatting>
  <conditionalFormatting sqref="N8">
    <cfRule type="expression" dxfId="51" priority="21" stopIfTrue="1">
      <formula>NOT(N8=(SUM(N9:N38)))</formula>
    </cfRule>
  </conditionalFormatting>
  <conditionalFormatting sqref="N39">
    <cfRule type="expression" dxfId="50" priority="160" stopIfTrue="1">
      <formula>NOT(N39=(N40+N41))</formula>
    </cfRule>
  </conditionalFormatting>
  <conditionalFormatting sqref="N41">
    <cfRule type="expression" dxfId="49" priority="8" stopIfTrue="1">
      <formula>NOT(N41=(SUM(N42:N71)))</formula>
    </cfRule>
  </conditionalFormatting>
  <conditionalFormatting sqref="O6">
    <cfRule type="expression" dxfId="48" priority="48" stopIfTrue="1">
      <formula>NOT(O6=(O7+O8))</formula>
    </cfRule>
  </conditionalFormatting>
  <conditionalFormatting sqref="O8">
    <cfRule type="expression" dxfId="47" priority="22" stopIfTrue="1">
      <formula>NOT(O8=(SUM(O9:O38)))</formula>
    </cfRule>
  </conditionalFormatting>
  <conditionalFormatting sqref="O39">
    <cfRule type="expression" dxfId="46" priority="170" stopIfTrue="1">
      <formula>NOT(O39=(O40+O41))</formula>
    </cfRule>
  </conditionalFormatting>
  <conditionalFormatting sqref="O41">
    <cfRule type="expression" dxfId="45" priority="9" stopIfTrue="1">
      <formula>NOT(O41=(SUM(O42:O71)))</formula>
    </cfRule>
  </conditionalFormatting>
  <conditionalFormatting sqref="P6">
    <cfRule type="expression" dxfId="44" priority="46" stopIfTrue="1">
      <formula>NOT(P6=(P7+P8))</formula>
    </cfRule>
  </conditionalFormatting>
  <conditionalFormatting sqref="P8">
    <cfRule type="expression" dxfId="43" priority="23" stopIfTrue="1">
      <formula>NOT(P8=(SUM(P9:P38)))</formula>
    </cfRule>
  </conditionalFormatting>
  <conditionalFormatting sqref="P39">
    <cfRule type="expression" dxfId="42" priority="164" stopIfTrue="1">
      <formula>NOT(P39=(P40+P41))</formula>
    </cfRule>
  </conditionalFormatting>
  <conditionalFormatting sqref="P41">
    <cfRule type="expression" dxfId="41" priority="10" stopIfTrue="1">
      <formula>NOT(P41=(SUM(P42:P71)))</formula>
    </cfRule>
  </conditionalFormatting>
  <conditionalFormatting sqref="Q6">
    <cfRule type="expression" dxfId="40" priority="49" stopIfTrue="1">
      <formula>NOT(Q6=(Q7+Q8))</formula>
    </cfRule>
  </conditionalFormatting>
  <conditionalFormatting sqref="Q8">
    <cfRule type="expression" dxfId="39" priority="24" stopIfTrue="1">
      <formula>NOT(Q8=(SUM(Q9:Q38)))</formula>
    </cfRule>
  </conditionalFormatting>
  <conditionalFormatting sqref="Q39">
    <cfRule type="expression" dxfId="38" priority="173" stopIfTrue="1">
      <formula>NOT(Q39=(Q40+Q41))</formula>
    </cfRule>
  </conditionalFormatting>
  <conditionalFormatting sqref="Q41">
    <cfRule type="expression" dxfId="37" priority="11" stopIfTrue="1">
      <formula>NOT(Q41=(SUM(Q42:Q71)))</formula>
    </cfRule>
  </conditionalFormatting>
  <conditionalFormatting sqref="R6">
    <cfRule type="expression" dxfId="36" priority="50" stopIfTrue="1">
      <formula>NOT(R6=(R7+R8))</formula>
    </cfRule>
  </conditionalFormatting>
  <conditionalFormatting sqref="R8">
    <cfRule type="expression" dxfId="35" priority="25" stopIfTrue="1">
      <formula>NOT(R8=(SUM(R9:R38)))</formula>
    </cfRule>
  </conditionalFormatting>
  <conditionalFormatting sqref="R39">
    <cfRule type="expression" dxfId="34" priority="175" stopIfTrue="1">
      <formula>NOT(R39=(R40+R41))</formula>
    </cfRule>
  </conditionalFormatting>
  <conditionalFormatting sqref="R41">
    <cfRule type="expression" dxfId="33" priority="12" stopIfTrue="1">
      <formula>NOT(R41=(SUM(R42:R71)))</formula>
    </cfRule>
  </conditionalFormatting>
  <conditionalFormatting sqref="S6">
    <cfRule type="expression" dxfId="32" priority="51" stopIfTrue="1">
      <formula>NOT(S6=(S7+S8))</formula>
    </cfRule>
  </conditionalFormatting>
  <conditionalFormatting sqref="S8">
    <cfRule type="expression" dxfId="31" priority="26" stopIfTrue="1">
      <formula>NOT(S8=(SUM(S9:S38)))</formula>
    </cfRule>
  </conditionalFormatting>
  <conditionalFormatting sqref="S39">
    <cfRule type="expression" dxfId="30" priority="177" stopIfTrue="1">
      <formula>NOT(S39=(S40+S41))</formula>
    </cfRule>
  </conditionalFormatting>
  <conditionalFormatting sqref="S41">
    <cfRule type="expression" dxfId="29" priority="13" stopIfTrue="1">
      <formula>NOT(S41=(SUM(S42:S71)))</formula>
    </cfRule>
  </conditionalFormatting>
  <dataValidations count="3">
    <dataValidation type="whole" errorStyle="warning" allowBlank="1" showInputMessage="1" showErrorMessage="1" error="Please enter a whole number between 0 and 999,999" sqref="H73:S81 G82:S86" xr:uid="{00000000-0002-0000-0500-000000000000}">
      <formula1>0</formula1>
      <formula2>999999</formula2>
    </dataValidation>
    <dataValidation allowBlank="1" errorTitle="TOC Name input" error="Incorrect value selected.  Please choose from one of the values from the drop-down list" promptTitle="TOC Name input" prompt="Please select one of the TOC names from the drop down list." sqref="D3" xr:uid="{00000000-0002-0000-0500-000002000000}"/>
    <dataValidation type="whole" errorStyle="warning" operator="greaterThanOrEqual" allowBlank="1" showInputMessage="1" showErrorMessage="1" error="Please enter a whole number greater than or equal to 0" sqref="G6:S72" xr:uid="{00000000-0002-0000-0500-000001000000}">
      <formula1>0</formula1>
    </dataValidation>
  </dataValidations>
  <hyperlinks>
    <hyperlink ref="A82" r:id="rId1" xr:uid="{55EDC003-E157-4B64-BB67-B41A16BD72EF}"/>
  </hyperlinks>
  <pageMargins left="0.75000000000000011" right="0.75000000000000011" top="1" bottom="1" header="0.5" footer="0.5"/>
  <pageSetup paperSize="9" scale="55" fitToWidth="0" fitToHeight="0" orientation="landscape" horizontalDpi="1200" verticalDpi="1200" r:id="rId2"/>
  <headerFooter alignWithMargins="0"/>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TOC Name input" error="Incorrect value selected.  Please choose from one of the values from the drop-down list" promptTitle="TOC Name input" prompt="Please select one of the TOC names from the drop down list." xr:uid="{00000000-0002-0000-0500-000003000000}">
          <x14:formula1>
            <xm:f>TOC!$B$3:$B$27</xm:f>
          </x14:formula1>
          <xm:sqref>C3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X33"/>
  <sheetViews>
    <sheetView workbookViewId="0"/>
  </sheetViews>
  <sheetFormatPr defaultColWidth="8.7265625" defaultRowHeight="15.5" x14ac:dyDescent="0.35"/>
  <cols>
    <col min="1" max="1" width="2.54296875" style="1" customWidth="1"/>
    <col min="2" max="2" width="2.54296875" style="12" customWidth="1"/>
    <col min="3" max="3" width="59.81640625" style="1" customWidth="1"/>
    <col min="4" max="16" width="10.26953125" style="1" customWidth="1"/>
    <col min="17" max="17" width="8.7265625" style="1" customWidth="1"/>
    <col min="18" max="16384" width="8.7265625" style="1"/>
  </cols>
  <sheetData>
    <row r="1" spans="1:21" s="86" customFormat="1" x14ac:dyDescent="0.35">
      <c r="A1" s="88" t="s">
        <v>444</v>
      </c>
      <c r="B1" s="43"/>
      <c r="S1" s="89"/>
      <c r="T1" s="89"/>
      <c r="U1" s="89"/>
    </row>
    <row r="2" spans="1:21" s="86" customFormat="1" ht="13.5" customHeight="1" x14ac:dyDescent="0.35">
      <c r="B2" s="43"/>
      <c r="E2" s="90"/>
      <c r="F2" s="90"/>
      <c r="G2" s="90"/>
      <c r="H2" s="90"/>
      <c r="I2" s="90"/>
      <c r="J2" s="90"/>
      <c r="K2" s="90"/>
      <c r="L2" s="90"/>
      <c r="M2" s="90"/>
      <c r="N2" s="90"/>
      <c r="O2" s="90"/>
      <c r="P2" s="90"/>
      <c r="S2" s="89"/>
      <c r="T2" s="89"/>
      <c r="U2" s="89"/>
    </row>
    <row r="3" spans="1:21" s="86" customFormat="1" ht="15" customHeight="1" x14ac:dyDescent="0.35">
      <c r="A3" s="41"/>
      <c r="B3" s="43"/>
      <c r="C3" s="39" t="s">
        <v>363</v>
      </c>
      <c r="D3" s="91"/>
      <c r="E3" s="91"/>
      <c r="F3" s="91"/>
      <c r="G3" s="91"/>
      <c r="H3" s="91"/>
      <c r="I3" s="91"/>
      <c r="J3" s="91"/>
      <c r="K3" s="91"/>
      <c r="L3" s="91"/>
      <c r="M3" s="91"/>
      <c r="N3" s="91"/>
      <c r="O3" s="91"/>
      <c r="P3" s="91"/>
      <c r="S3" s="89"/>
      <c r="T3" s="89"/>
      <c r="U3" s="89"/>
    </row>
    <row r="5" spans="1:21" s="127" customFormat="1" ht="30" customHeight="1" x14ac:dyDescent="0.35">
      <c r="A5" s="128"/>
      <c r="B5" s="129" t="s">
        <v>364</v>
      </c>
      <c r="C5" s="92" t="s">
        <v>386</v>
      </c>
      <c r="D5" s="47" t="s">
        <v>674</v>
      </c>
      <c r="E5" s="47" t="s">
        <v>675</v>
      </c>
      <c r="F5" s="47" t="s">
        <v>676</v>
      </c>
      <c r="G5" s="47" t="s">
        <v>677</v>
      </c>
      <c r="H5" s="47" t="s">
        <v>678</v>
      </c>
      <c r="I5" s="47" t="s">
        <v>679</v>
      </c>
      <c r="J5" s="47" t="s">
        <v>680</v>
      </c>
      <c r="K5" s="47" t="s">
        <v>681</v>
      </c>
      <c r="L5" s="47" t="s">
        <v>682</v>
      </c>
      <c r="M5" s="47" t="s">
        <v>683</v>
      </c>
      <c r="N5" s="47" t="s">
        <v>684</v>
      </c>
      <c r="O5" s="47" t="s">
        <v>685</v>
      </c>
      <c r="P5" s="47" t="s">
        <v>686</v>
      </c>
      <c r="Q5" s="130"/>
      <c r="R5" s="131"/>
    </row>
    <row r="6" spans="1:21" s="89" customFormat="1" ht="30" customHeight="1" x14ac:dyDescent="0.35">
      <c r="A6" s="43"/>
      <c r="B6" s="129" t="str">
        <f>$C$3</f>
        <v>Select your organisation</v>
      </c>
      <c r="C6" s="132" t="s">
        <v>505</v>
      </c>
      <c r="D6" s="118"/>
      <c r="E6" s="118"/>
      <c r="F6" s="118"/>
      <c r="G6" s="118"/>
      <c r="H6" s="118"/>
      <c r="I6" s="118"/>
      <c r="J6" s="118"/>
      <c r="K6" s="118"/>
      <c r="L6" s="118"/>
      <c r="M6" s="118"/>
      <c r="N6" s="118"/>
      <c r="O6" s="118"/>
      <c r="P6" s="118"/>
      <c r="Q6" s="37"/>
      <c r="R6" s="86"/>
    </row>
    <row r="7" spans="1:21" s="89" customFormat="1" ht="30" customHeight="1" x14ac:dyDescent="0.35">
      <c r="A7" s="43"/>
      <c r="B7" s="129" t="str">
        <f t="shared" ref="B7:B12" si="0">$C$3</f>
        <v>Select your organisation</v>
      </c>
      <c r="C7" s="132" t="s">
        <v>506</v>
      </c>
      <c r="D7" s="118"/>
      <c r="E7" s="118"/>
      <c r="F7" s="118"/>
      <c r="G7" s="118"/>
      <c r="H7" s="118"/>
      <c r="I7" s="118"/>
      <c r="J7" s="118"/>
      <c r="K7" s="118"/>
      <c r="L7" s="118"/>
      <c r="M7" s="118"/>
      <c r="N7" s="118"/>
      <c r="O7" s="118"/>
      <c r="P7" s="118"/>
      <c r="Q7" s="37"/>
      <c r="R7" s="133"/>
    </row>
    <row r="8" spans="1:21" s="89" customFormat="1" ht="30" customHeight="1" x14ac:dyDescent="0.35">
      <c r="A8" s="43"/>
      <c r="B8" s="129" t="str">
        <f t="shared" si="0"/>
        <v>Select your organisation</v>
      </c>
      <c r="C8" s="132" t="s">
        <v>507</v>
      </c>
      <c r="D8" s="119"/>
      <c r="E8" s="119"/>
      <c r="F8" s="119"/>
      <c r="G8" s="119"/>
      <c r="H8" s="119"/>
      <c r="I8" s="119"/>
      <c r="J8" s="119"/>
      <c r="K8" s="119"/>
      <c r="L8" s="119"/>
      <c r="M8" s="119"/>
      <c r="N8" s="119"/>
      <c r="O8" s="119"/>
      <c r="P8" s="119"/>
      <c r="Q8" s="37"/>
      <c r="R8" s="133"/>
    </row>
    <row r="9" spans="1:21" s="89" customFormat="1" ht="30" customHeight="1" x14ac:dyDescent="0.35">
      <c r="A9" s="43"/>
      <c r="B9" s="129" t="str">
        <f t="shared" si="0"/>
        <v>Select your organisation</v>
      </c>
      <c r="C9" s="132" t="s">
        <v>508</v>
      </c>
      <c r="D9" s="134"/>
      <c r="E9" s="134"/>
      <c r="F9" s="134"/>
      <c r="G9" s="134"/>
      <c r="H9" s="134"/>
      <c r="I9" s="134"/>
      <c r="J9" s="134"/>
      <c r="K9" s="134"/>
      <c r="L9" s="134"/>
      <c r="M9" s="134"/>
      <c r="N9" s="134"/>
      <c r="O9" s="134"/>
      <c r="P9" s="134"/>
      <c r="Q9" s="37"/>
      <c r="R9" s="86"/>
    </row>
    <row r="10" spans="1:21" s="89" customFormat="1" ht="30" customHeight="1" x14ac:dyDescent="0.35">
      <c r="A10" s="43"/>
      <c r="B10" s="129" t="str">
        <f t="shared" si="0"/>
        <v>Select your organisation</v>
      </c>
      <c r="C10" s="132" t="s">
        <v>509</v>
      </c>
      <c r="D10" s="187"/>
      <c r="E10" s="187"/>
      <c r="F10" s="187"/>
      <c r="G10" s="187"/>
      <c r="H10" s="187"/>
      <c r="I10" s="187"/>
      <c r="J10" s="187"/>
      <c r="K10" s="187"/>
      <c r="L10" s="187"/>
      <c r="M10" s="187"/>
      <c r="N10" s="187"/>
      <c r="O10" s="187"/>
      <c r="P10" s="187"/>
      <c r="Q10" s="37"/>
      <c r="R10" s="86"/>
    </row>
    <row r="11" spans="1:21" s="89" customFormat="1" ht="30" customHeight="1" x14ac:dyDescent="0.35">
      <c r="A11" s="43"/>
      <c r="B11" s="129" t="str">
        <f t="shared" si="0"/>
        <v>Select your organisation</v>
      </c>
      <c r="C11" s="132" t="s">
        <v>510</v>
      </c>
      <c r="D11" s="200" t="str">
        <f>IFERROR(D10/D7,"-")</f>
        <v>-</v>
      </c>
      <c r="E11" s="200" t="str">
        <f t="shared" ref="E11:P11" si="1">IFERROR(E10/E7,"-")</f>
        <v>-</v>
      </c>
      <c r="F11" s="200" t="str">
        <f t="shared" si="1"/>
        <v>-</v>
      </c>
      <c r="G11" s="200" t="str">
        <f t="shared" si="1"/>
        <v>-</v>
      </c>
      <c r="H11" s="200" t="str">
        <f t="shared" si="1"/>
        <v>-</v>
      </c>
      <c r="I11" s="200" t="str">
        <f t="shared" si="1"/>
        <v>-</v>
      </c>
      <c r="J11" s="200" t="str">
        <f t="shared" si="1"/>
        <v>-</v>
      </c>
      <c r="K11" s="200" t="str">
        <f t="shared" si="1"/>
        <v>-</v>
      </c>
      <c r="L11" s="200" t="str">
        <f t="shared" si="1"/>
        <v>-</v>
      </c>
      <c r="M11" s="200" t="str">
        <f t="shared" si="1"/>
        <v>-</v>
      </c>
      <c r="N11" s="200" t="str">
        <f t="shared" si="1"/>
        <v>-</v>
      </c>
      <c r="O11" s="200" t="str">
        <f t="shared" si="1"/>
        <v>-</v>
      </c>
      <c r="P11" s="200" t="str">
        <f t="shared" si="1"/>
        <v>-</v>
      </c>
      <c r="Q11" s="37"/>
      <c r="R11" s="86"/>
    </row>
    <row r="12" spans="1:21" s="89" customFormat="1" ht="30" customHeight="1" x14ac:dyDescent="0.35">
      <c r="A12" s="43"/>
      <c r="B12" s="129" t="str">
        <f t="shared" si="0"/>
        <v>Select your organisation</v>
      </c>
      <c r="C12" s="258" t="s">
        <v>562</v>
      </c>
      <c r="D12" s="118"/>
      <c r="E12" s="118"/>
      <c r="F12" s="118"/>
      <c r="G12" s="118"/>
      <c r="H12" s="118"/>
      <c r="I12" s="118"/>
      <c r="J12" s="118"/>
      <c r="K12" s="118"/>
      <c r="L12" s="118"/>
      <c r="M12" s="118"/>
      <c r="N12" s="118"/>
      <c r="O12" s="118"/>
      <c r="P12" s="118"/>
      <c r="Q12" s="37"/>
      <c r="R12" s="86"/>
    </row>
    <row r="13" spans="1:21" s="89" customFormat="1" ht="17.25" customHeight="1" x14ac:dyDescent="0.35">
      <c r="A13" s="43"/>
      <c r="B13" s="129"/>
      <c r="C13" s="135"/>
      <c r="D13" s="136"/>
      <c r="E13" s="136"/>
      <c r="F13" s="136"/>
      <c r="G13" s="136"/>
      <c r="H13" s="136"/>
      <c r="I13" s="136"/>
      <c r="J13" s="136"/>
      <c r="K13" s="136"/>
      <c r="L13" s="136"/>
      <c r="M13" s="136"/>
      <c r="N13" s="136"/>
      <c r="O13" s="136"/>
      <c r="P13" s="136"/>
      <c r="Q13" s="37"/>
      <c r="R13" s="86"/>
    </row>
    <row r="14" spans="1:21" s="89" customFormat="1" ht="15.75" customHeight="1" x14ac:dyDescent="0.35">
      <c r="A14" s="77" t="s">
        <v>29</v>
      </c>
      <c r="B14" s="129"/>
      <c r="C14" s="135"/>
      <c r="D14" s="136"/>
      <c r="E14" s="136"/>
      <c r="F14" s="136"/>
      <c r="G14" s="136"/>
      <c r="H14" s="136"/>
      <c r="I14" s="136"/>
      <c r="J14" s="136"/>
      <c r="K14" s="136"/>
      <c r="L14" s="136"/>
      <c r="M14" s="136"/>
      <c r="N14" s="136"/>
      <c r="O14" s="136"/>
      <c r="P14" s="136"/>
      <c r="Q14" s="37"/>
      <c r="R14" s="86"/>
    </row>
    <row r="15" spans="1:21" s="89" customFormat="1" ht="15.75" customHeight="1" x14ac:dyDescent="0.35">
      <c r="A15" s="78" t="s">
        <v>379</v>
      </c>
      <c r="B15" s="129"/>
      <c r="C15" s="135"/>
      <c r="D15" s="136"/>
      <c r="E15" s="136"/>
      <c r="F15" s="136"/>
      <c r="G15" s="136"/>
      <c r="H15" s="136"/>
      <c r="I15" s="136"/>
      <c r="J15" s="136"/>
      <c r="K15" s="136"/>
      <c r="L15" s="136"/>
      <c r="M15" s="136"/>
      <c r="N15" s="136"/>
      <c r="O15" s="136"/>
      <c r="P15" s="136"/>
      <c r="Q15" s="37"/>
      <c r="R15" s="86"/>
    </row>
    <row r="16" spans="1:21" s="81" customFormat="1" ht="15.75" customHeight="1" x14ac:dyDescent="0.35">
      <c r="A16" s="79" t="s">
        <v>380</v>
      </c>
      <c r="B16" s="80"/>
      <c r="C16" s="137"/>
      <c r="D16" s="138"/>
      <c r="E16" s="138"/>
      <c r="F16" s="138"/>
      <c r="G16" s="138"/>
      <c r="H16" s="138"/>
      <c r="I16" s="138"/>
      <c r="J16" s="138"/>
      <c r="K16" s="138"/>
      <c r="L16" s="138"/>
      <c r="M16" s="138"/>
      <c r="N16" s="138"/>
      <c r="O16" s="138"/>
      <c r="P16" s="138"/>
      <c r="Q16" s="85"/>
    </row>
    <row r="17" spans="1:24" s="81" customFormat="1" ht="15.75" customHeight="1" x14ac:dyDescent="0.35">
      <c r="A17" s="79" t="s">
        <v>381</v>
      </c>
      <c r="C17" s="137"/>
      <c r="D17" s="138"/>
      <c r="E17" s="138"/>
      <c r="F17" s="138"/>
      <c r="G17" s="138"/>
      <c r="H17" s="138"/>
      <c r="I17" s="138"/>
      <c r="J17" s="138"/>
      <c r="K17" s="138"/>
      <c r="L17" s="138"/>
      <c r="M17" s="138"/>
      <c r="N17" s="138"/>
      <c r="O17" s="138"/>
      <c r="P17" s="138"/>
      <c r="Q17" s="85"/>
    </row>
    <row r="18" spans="1:24" s="81" customFormat="1" ht="15.75" customHeight="1" x14ac:dyDescent="0.35">
      <c r="A18" s="79" t="s">
        <v>382</v>
      </c>
      <c r="C18" s="137"/>
      <c r="D18" s="138"/>
      <c r="E18" s="138"/>
      <c r="F18" s="138"/>
      <c r="G18" s="138"/>
      <c r="H18" s="138"/>
      <c r="I18" s="138"/>
      <c r="J18" s="138"/>
      <c r="K18" s="138"/>
      <c r="L18" s="138"/>
      <c r="M18" s="138"/>
      <c r="N18" s="138"/>
      <c r="O18" s="138"/>
      <c r="P18" s="138"/>
      <c r="Q18" s="85"/>
    </row>
    <row r="19" spans="1:24" s="81" customFormat="1" ht="15.75" customHeight="1" x14ac:dyDescent="0.35">
      <c r="A19" s="79" t="s">
        <v>383</v>
      </c>
      <c r="C19" s="137"/>
      <c r="D19" s="138"/>
      <c r="E19" s="138"/>
      <c r="F19" s="138"/>
      <c r="G19" s="138"/>
      <c r="H19" s="138"/>
      <c r="I19" s="138"/>
      <c r="J19" s="138"/>
      <c r="K19" s="138"/>
      <c r="L19" s="138"/>
      <c r="M19" s="138"/>
      <c r="N19" s="138"/>
      <c r="O19" s="138"/>
      <c r="P19" s="138"/>
      <c r="Q19" s="85"/>
    </row>
    <row r="20" spans="1:24" s="141" customFormat="1" ht="15.75" customHeight="1" x14ac:dyDescent="0.35">
      <c r="A20" s="81"/>
      <c r="B20" s="139"/>
      <c r="C20" s="137"/>
      <c r="D20" s="81"/>
      <c r="E20" s="81"/>
      <c r="F20" s="140"/>
      <c r="G20" s="140"/>
      <c r="H20" s="140"/>
      <c r="I20" s="140"/>
      <c r="J20" s="140"/>
      <c r="K20" s="140"/>
      <c r="L20" s="140"/>
      <c r="M20" s="140"/>
      <c r="N20" s="140"/>
      <c r="O20" s="140"/>
      <c r="P20" s="140"/>
      <c r="Q20" s="80"/>
      <c r="R20" s="140"/>
      <c r="S20" s="80"/>
      <c r="T20" s="80"/>
      <c r="U20" s="80"/>
    </row>
    <row r="21" spans="1:24" ht="15.75" customHeight="1" x14ac:dyDescent="0.35">
      <c r="A21" s="77" t="s">
        <v>445</v>
      </c>
      <c r="B21" s="1"/>
    </row>
    <row r="22" spans="1:24" ht="15.75" customHeight="1" x14ac:dyDescent="0.35">
      <c r="A22" s="86" t="s">
        <v>530</v>
      </c>
      <c r="B22" s="1"/>
    </row>
    <row r="23" spans="1:24" ht="15.75" customHeight="1" x14ac:dyDescent="0.35">
      <c r="A23" s="27" t="s">
        <v>524</v>
      </c>
      <c r="B23" s="126"/>
      <c r="C23" s="23"/>
      <c r="D23" s="23"/>
      <c r="E23" s="23"/>
      <c r="F23" s="23"/>
      <c r="G23" s="23"/>
      <c r="H23" s="23"/>
      <c r="I23" s="23"/>
      <c r="J23" s="23"/>
      <c r="K23" s="23"/>
      <c r="L23" s="23"/>
      <c r="M23" s="23"/>
      <c r="N23" s="23"/>
    </row>
    <row r="24" spans="1:24" customFormat="1" ht="15.75" customHeight="1" x14ac:dyDescent="0.35">
      <c r="A24" s="202" t="s">
        <v>571</v>
      </c>
      <c r="B24" s="43"/>
      <c r="C24" s="86"/>
      <c r="D24" s="86"/>
      <c r="E24" s="86"/>
      <c r="F24" s="86"/>
      <c r="G24" s="86"/>
      <c r="H24" s="86"/>
      <c r="I24" s="86"/>
      <c r="J24" s="86"/>
      <c r="K24" s="86"/>
      <c r="L24" s="86"/>
      <c r="M24" s="86"/>
      <c r="N24" s="86"/>
      <c r="O24" s="86"/>
      <c r="P24" s="86"/>
      <c r="Q24" s="86"/>
      <c r="R24" s="86"/>
      <c r="S24" s="86"/>
      <c r="T24" s="89"/>
      <c r="U24" s="89"/>
      <c r="V24" s="89"/>
      <c r="W24" s="86"/>
      <c r="X24" s="86"/>
    </row>
    <row r="25" spans="1:24" ht="15.75" customHeight="1" x14ac:dyDescent="0.35">
      <c r="B25" s="1"/>
    </row>
    <row r="26" spans="1:24" ht="15.75" customHeight="1" x14ac:dyDescent="0.35">
      <c r="A26" s="77" t="s">
        <v>385</v>
      </c>
      <c r="B26" s="1"/>
    </row>
    <row r="27" spans="1:24" ht="15.75" customHeight="1" x14ac:dyDescent="0.35">
      <c r="A27" s="86" t="s">
        <v>500</v>
      </c>
      <c r="B27" s="1"/>
    </row>
    <row r="28" spans="1:24" ht="15.75" customHeight="1" x14ac:dyDescent="0.35">
      <c r="A28" s="86" t="s">
        <v>446</v>
      </c>
      <c r="B28" s="1"/>
    </row>
    <row r="29" spans="1:24" ht="15.75" customHeight="1" x14ac:dyDescent="0.35">
      <c r="A29" s="1" t="s">
        <v>447</v>
      </c>
      <c r="B29" s="1"/>
    </row>
    <row r="30" spans="1:24" ht="15.75" customHeight="1" x14ac:dyDescent="0.35">
      <c r="A30" s="1" t="s">
        <v>511</v>
      </c>
      <c r="B30" s="1"/>
    </row>
    <row r="31" spans="1:24" ht="15.75" customHeight="1" x14ac:dyDescent="0.35">
      <c r="A31" s="1" t="s">
        <v>448</v>
      </c>
      <c r="B31" s="1"/>
    </row>
    <row r="32" spans="1:24" ht="15.75" customHeight="1" x14ac:dyDescent="0.35">
      <c r="A32" s="1" t="s">
        <v>490</v>
      </c>
      <c r="B32" s="1"/>
    </row>
    <row r="33" spans="1:1" x14ac:dyDescent="0.35">
      <c r="A33" s="86" t="s">
        <v>523</v>
      </c>
    </row>
  </sheetData>
  <sheetProtection sheet="1" objects="1" scenarios="1"/>
  <conditionalFormatting sqref="D7">
    <cfRule type="expression" dxfId="28" priority="3">
      <formula>AND(D10&gt;0,D7="")</formula>
    </cfRule>
  </conditionalFormatting>
  <conditionalFormatting sqref="D8">
    <cfRule type="expression" dxfId="27" priority="160" stopIfTrue="1">
      <formula>$D$8&gt;$D$7</formula>
    </cfRule>
  </conditionalFormatting>
  <conditionalFormatting sqref="D12">
    <cfRule type="expression" dxfId="26" priority="1">
      <formula>AND(D15&gt;0,D12="")</formula>
    </cfRule>
  </conditionalFormatting>
  <conditionalFormatting sqref="D10:P10">
    <cfRule type="expression" dxfId="25" priority="2" stopIfTrue="1">
      <formula>D$10&lt;D$7</formula>
    </cfRule>
  </conditionalFormatting>
  <conditionalFormatting sqref="E8">
    <cfRule type="expression" dxfId="24" priority="161" stopIfTrue="1">
      <formula>$E$8&gt;$E$7</formula>
    </cfRule>
  </conditionalFormatting>
  <conditionalFormatting sqref="F8">
    <cfRule type="expression" dxfId="23" priority="162" stopIfTrue="1">
      <formula>$F$8&gt;$F$7</formula>
    </cfRule>
  </conditionalFormatting>
  <conditionalFormatting sqref="G8">
    <cfRule type="expression" dxfId="22" priority="163" stopIfTrue="1">
      <formula>$G$8&gt;$G$7</formula>
    </cfRule>
  </conditionalFormatting>
  <conditionalFormatting sqref="H8">
    <cfRule type="expression" dxfId="21" priority="164" stopIfTrue="1">
      <formula>$H$8&gt;$H$7</formula>
    </cfRule>
  </conditionalFormatting>
  <conditionalFormatting sqref="I8">
    <cfRule type="expression" dxfId="20" priority="165" stopIfTrue="1">
      <formula>$I$8&gt;$I$7</formula>
    </cfRule>
  </conditionalFormatting>
  <conditionalFormatting sqref="J8">
    <cfRule type="expression" dxfId="19" priority="166" stopIfTrue="1">
      <formula>$J$8&gt;$J$7</formula>
    </cfRule>
  </conditionalFormatting>
  <conditionalFormatting sqref="K8">
    <cfRule type="expression" dxfId="18" priority="167" stopIfTrue="1">
      <formula>$K$8&gt;$K$7</formula>
    </cfRule>
  </conditionalFormatting>
  <conditionalFormatting sqref="L8">
    <cfRule type="expression" dxfId="17" priority="168" stopIfTrue="1">
      <formula>$L$8&gt;$L$7</formula>
    </cfRule>
  </conditionalFormatting>
  <conditionalFormatting sqref="M8">
    <cfRule type="expression" dxfId="16" priority="169" stopIfTrue="1">
      <formula>$M$8&gt;$M$7</formula>
    </cfRule>
  </conditionalFormatting>
  <conditionalFormatting sqref="N8">
    <cfRule type="expression" dxfId="15" priority="170" stopIfTrue="1">
      <formula>$N$8&gt;$N$7</formula>
    </cfRule>
  </conditionalFormatting>
  <conditionalFormatting sqref="O8">
    <cfRule type="expression" dxfId="14" priority="171" stopIfTrue="1">
      <formula>$O$8&gt;$O$7</formula>
    </cfRule>
  </conditionalFormatting>
  <conditionalFormatting sqref="P8">
    <cfRule type="expression" dxfId="13" priority="172" stopIfTrue="1">
      <formula>$P$8&gt;$P$7</formula>
    </cfRule>
  </conditionalFormatting>
  <dataValidations count="5">
    <dataValidation type="custom" errorStyle="warning" allowBlank="1" showInputMessage="1" showErrorMessage="1" errorTitle="Error" sqref="A5" xr:uid="{00000000-0002-0000-0700-000000000000}">
      <formula1>#REF!</formula1>
    </dataValidation>
    <dataValidation type="whole" errorStyle="warning" operator="greaterThanOrEqual" allowBlank="1" showInputMessage="1" showErrorMessage="1" error="Please enter a whole number greater than or equal to 0" sqref="D6:P8 D10:P10 D12:P12" xr:uid="{00000000-0002-0000-0700-000001000000}">
      <formula1>0</formula1>
    </dataValidation>
    <dataValidation type="decimal" allowBlank="1" showInputMessage="1" showErrorMessage="1" error="The percentage must be between 0% and 100%" sqref="D13:P19 D9:P9" xr:uid="{00000000-0002-0000-0700-000002000000}">
      <formula1>0</formula1>
      <formula2>1</formula2>
    </dataValidation>
    <dataValidation allowBlank="1" showInputMessage="1" showErrorMessage="1" error="The percentage must be between 0% and 100%" sqref="D11:P11" xr:uid="{F00E8441-A2E6-4F26-AA0E-4BFDCA417B5E}"/>
    <dataValidation type="decimal" errorStyle="warning" operator="greaterThanOrEqual" allowBlank="1" showInputMessage="1" showErrorMessage="1" error="Please enter a whole number greater than or equal to 0" sqref="D10:P10" xr:uid="{0CFA74B5-5D6C-4259-8D92-E753AF98E4FB}">
      <formula1>0</formula1>
    </dataValidation>
  </dataValidations>
  <hyperlinks>
    <hyperlink ref="A23" r:id="rId1" xr:uid="{B428821B-BF91-4B17-B864-5B3BAD72C0DF}"/>
  </hyperlinks>
  <pageMargins left="0.70000000000000007" right="0.70000000000000007" top="0.75" bottom="0.75" header="0.30000000000000004" footer="0.30000000000000004"/>
  <pageSetup paperSize="0" fitToWidth="0" fitToHeight="0" orientation="portrait" horizontalDpi="0" verticalDpi="0" copies="0"/>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TOC Name input" error="Incorrect value selected.  Please choose from one of the values from the drop-down list" promptTitle="TOC Name input" prompt="Please select one of the TOC names from the drop down list." xr:uid="{00000000-0002-0000-0700-000004000000}">
          <x14:formula1>
            <xm:f>TOC!$B$3:$B$27</xm:f>
          </x14:formula1>
          <xm:sqref>C3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T24"/>
  <sheetViews>
    <sheetView workbookViewId="0"/>
  </sheetViews>
  <sheetFormatPr defaultColWidth="8.7265625" defaultRowHeight="15.5" x14ac:dyDescent="0.35"/>
  <cols>
    <col min="1" max="1" width="2.54296875" style="1" customWidth="1"/>
    <col min="2" max="2" width="2.54296875" style="12" customWidth="1"/>
    <col min="3" max="3" width="59.81640625" style="1" customWidth="1"/>
    <col min="4" max="16" width="10.26953125" style="1" customWidth="1"/>
    <col min="17" max="17" width="8.7265625" style="1" customWidth="1"/>
    <col min="18" max="16384" width="8.7265625" style="1"/>
  </cols>
  <sheetData>
    <row r="1" spans="1:20" s="86" customFormat="1" x14ac:dyDescent="0.35">
      <c r="A1" s="88" t="s">
        <v>449</v>
      </c>
      <c r="B1" s="43"/>
      <c r="R1" s="89"/>
      <c r="S1" s="89"/>
      <c r="T1" s="89"/>
    </row>
    <row r="2" spans="1:20" s="86" customFormat="1" ht="13.5" customHeight="1" x14ac:dyDescent="0.35">
      <c r="B2" s="43"/>
      <c r="E2" s="90"/>
      <c r="F2" s="90"/>
      <c r="G2" s="90"/>
      <c r="H2" s="90"/>
      <c r="I2" s="90"/>
      <c r="J2" s="90"/>
      <c r="K2" s="90"/>
      <c r="L2" s="90"/>
      <c r="M2" s="90"/>
      <c r="N2" s="90"/>
      <c r="O2" s="90"/>
      <c r="P2" s="90"/>
      <c r="R2" s="89"/>
      <c r="S2" s="89"/>
      <c r="T2" s="89"/>
    </row>
    <row r="3" spans="1:20" s="86" customFormat="1" ht="15" customHeight="1" x14ac:dyDescent="0.35">
      <c r="A3" s="41"/>
      <c r="B3" s="43"/>
      <c r="C3" s="39" t="s">
        <v>363</v>
      </c>
      <c r="D3" s="91"/>
      <c r="E3" s="91"/>
      <c r="F3" s="91"/>
      <c r="G3" s="91"/>
      <c r="H3" s="91"/>
      <c r="I3" s="91"/>
      <c r="J3" s="91"/>
      <c r="K3" s="91"/>
      <c r="L3" s="91"/>
      <c r="M3" s="91"/>
      <c r="N3" s="91"/>
      <c r="O3" s="91"/>
      <c r="P3" s="91"/>
      <c r="R3" s="89"/>
      <c r="S3" s="89"/>
      <c r="T3" s="89"/>
    </row>
    <row r="5" spans="1:20" s="127" customFormat="1" ht="30" customHeight="1" x14ac:dyDescent="0.35">
      <c r="A5" s="128"/>
      <c r="B5" s="129" t="s">
        <v>364</v>
      </c>
      <c r="C5" s="92" t="s">
        <v>386</v>
      </c>
      <c r="D5" s="47" t="s">
        <v>674</v>
      </c>
      <c r="E5" s="47" t="s">
        <v>675</v>
      </c>
      <c r="F5" s="47" t="s">
        <v>676</v>
      </c>
      <c r="G5" s="47" t="s">
        <v>677</v>
      </c>
      <c r="H5" s="47" t="s">
        <v>678</v>
      </c>
      <c r="I5" s="47" t="s">
        <v>679</v>
      </c>
      <c r="J5" s="47" t="s">
        <v>680</v>
      </c>
      <c r="K5" s="47" t="s">
        <v>681</v>
      </c>
      <c r="L5" s="47" t="s">
        <v>682</v>
      </c>
      <c r="M5" s="47" t="s">
        <v>683</v>
      </c>
      <c r="N5" s="47" t="s">
        <v>684</v>
      </c>
      <c r="O5" s="47" t="s">
        <v>685</v>
      </c>
      <c r="P5" s="47" t="s">
        <v>686</v>
      </c>
      <c r="Q5" s="130"/>
    </row>
    <row r="6" spans="1:20" s="89" customFormat="1" ht="30" customHeight="1" x14ac:dyDescent="0.35">
      <c r="A6" s="43"/>
      <c r="B6" s="129" t="str">
        <f>$C$3</f>
        <v>Select your organisation</v>
      </c>
      <c r="C6" s="142" t="s">
        <v>512</v>
      </c>
      <c r="D6" s="143"/>
      <c r="E6" s="143"/>
      <c r="F6" s="143"/>
      <c r="G6" s="143"/>
      <c r="H6" s="143"/>
      <c r="I6" s="143"/>
      <c r="J6" s="143"/>
      <c r="K6" s="143"/>
      <c r="L6" s="143"/>
      <c r="M6" s="143"/>
      <c r="N6" s="143"/>
      <c r="O6" s="143"/>
      <c r="P6" s="143"/>
      <c r="Q6" s="86"/>
    </row>
    <row r="7" spans="1:20" s="89" customFormat="1" ht="30" customHeight="1" x14ac:dyDescent="0.35">
      <c r="A7" s="43"/>
      <c r="B7" s="129" t="str">
        <f>$C$3</f>
        <v>Select your organisation</v>
      </c>
      <c r="C7" s="142" t="s">
        <v>513</v>
      </c>
      <c r="D7" s="201">
        <f>SUM(D8:D10)</f>
        <v>0</v>
      </c>
      <c r="E7" s="201">
        <f t="shared" ref="E7:P7" si="0">SUM(E8:E10)</f>
        <v>0</v>
      </c>
      <c r="F7" s="201">
        <f t="shared" si="0"/>
        <v>0</v>
      </c>
      <c r="G7" s="201">
        <f t="shared" si="0"/>
        <v>0</v>
      </c>
      <c r="H7" s="201">
        <f t="shared" si="0"/>
        <v>0</v>
      </c>
      <c r="I7" s="201">
        <f t="shared" si="0"/>
        <v>0</v>
      </c>
      <c r="J7" s="201">
        <f t="shared" si="0"/>
        <v>0</v>
      </c>
      <c r="K7" s="201">
        <f t="shared" si="0"/>
        <v>0</v>
      </c>
      <c r="L7" s="201">
        <f t="shared" si="0"/>
        <v>0</v>
      </c>
      <c r="M7" s="201">
        <f t="shared" si="0"/>
        <v>0</v>
      </c>
      <c r="N7" s="201">
        <f t="shared" si="0"/>
        <v>0</v>
      </c>
      <c r="O7" s="201">
        <f t="shared" si="0"/>
        <v>0</v>
      </c>
      <c r="P7" s="201">
        <f t="shared" si="0"/>
        <v>0</v>
      </c>
      <c r="Q7" s="86"/>
    </row>
    <row r="8" spans="1:20" s="89" customFormat="1" ht="30" customHeight="1" x14ac:dyDescent="0.35">
      <c r="A8" s="43"/>
      <c r="B8" s="129" t="str">
        <f>$C$3</f>
        <v>Select your organisation</v>
      </c>
      <c r="C8" s="142" t="s">
        <v>514</v>
      </c>
      <c r="D8" s="143"/>
      <c r="E8" s="143"/>
      <c r="F8" s="143"/>
      <c r="G8" s="143"/>
      <c r="H8" s="143"/>
      <c r="I8" s="143"/>
      <c r="J8" s="143"/>
      <c r="K8" s="143"/>
      <c r="L8" s="143"/>
      <c r="M8" s="143"/>
      <c r="N8" s="143"/>
      <c r="O8" s="143"/>
      <c r="P8" s="143"/>
      <c r="Q8" s="86"/>
    </row>
    <row r="9" spans="1:20" s="89" customFormat="1" ht="30" customHeight="1" x14ac:dyDescent="0.35">
      <c r="A9" s="43"/>
      <c r="B9" s="129" t="str">
        <f>$C$3</f>
        <v>Select your organisation</v>
      </c>
      <c r="C9" s="142" t="s">
        <v>515</v>
      </c>
      <c r="D9" s="118"/>
      <c r="E9" s="118"/>
      <c r="F9" s="118"/>
      <c r="G9" s="118"/>
      <c r="H9" s="118"/>
      <c r="I9" s="118"/>
      <c r="J9" s="118"/>
      <c r="K9" s="118"/>
      <c r="L9" s="118"/>
      <c r="M9" s="118"/>
      <c r="N9" s="118"/>
      <c r="O9" s="118"/>
      <c r="P9" s="118"/>
      <c r="Q9" s="86"/>
    </row>
    <row r="10" spans="1:20" s="89" customFormat="1" ht="30" customHeight="1" x14ac:dyDescent="0.35">
      <c r="A10" s="43"/>
      <c r="B10" s="129" t="str">
        <f>$C$3</f>
        <v>Select your organisation</v>
      </c>
      <c r="C10" s="142" t="s">
        <v>516</v>
      </c>
      <c r="D10" s="118"/>
      <c r="E10" s="118"/>
      <c r="F10" s="118"/>
      <c r="G10" s="118"/>
      <c r="H10" s="118"/>
      <c r="I10" s="118"/>
      <c r="J10" s="118"/>
      <c r="K10" s="118"/>
      <c r="L10" s="118"/>
      <c r="M10" s="118"/>
      <c r="N10" s="118"/>
      <c r="O10" s="118"/>
      <c r="P10" s="118"/>
      <c r="Q10" s="86"/>
    </row>
    <row r="11" spans="1:20" s="89" customFormat="1" x14ac:dyDescent="0.35">
      <c r="A11" s="43"/>
      <c r="B11" s="129"/>
      <c r="C11" s="144"/>
      <c r="D11" s="145"/>
      <c r="E11" s="145"/>
      <c r="F11" s="145"/>
      <c r="G11" s="145"/>
      <c r="H11" s="145"/>
      <c r="I11" s="145"/>
      <c r="J11" s="145"/>
      <c r="K11" s="145"/>
      <c r="L11" s="145"/>
      <c r="M11" s="145"/>
      <c r="N11" s="145"/>
      <c r="O11" s="145"/>
      <c r="P11" s="145"/>
      <c r="Q11" s="86"/>
    </row>
    <row r="12" spans="1:20" s="89" customFormat="1" ht="15.75" customHeight="1" x14ac:dyDescent="0.35">
      <c r="A12" s="77" t="s">
        <v>450</v>
      </c>
      <c r="B12" s="43"/>
      <c r="D12" s="145"/>
      <c r="E12" s="145"/>
      <c r="F12" s="145"/>
      <c r="G12" s="145"/>
      <c r="H12" s="145"/>
      <c r="I12" s="145"/>
      <c r="J12" s="145"/>
      <c r="K12" s="145"/>
      <c r="L12" s="145"/>
      <c r="M12" s="145"/>
      <c r="N12" s="145"/>
      <c r="O12" s="145"/>
      <c r="P12" s="145"/>
      <c r="Q12" s="86"/>
    </row>
    <row r="13" spans="1:20" s="89" customFormat="1" ht="15.75" customHeight="1" x14ac:dyDescent="0.35">
      <c r="A13" s="146" t="s">
        <v>517</v>
      </c>
      <c r="B13" s="146"/>
      <c r="C13" s="146"/>
      <c r="D13" s="146"/>
      <c r="E13" s="146"/>
      <c r="F13" s="146"/>
      <c r="G13" s="146"/>
      <c r="H13" s="146"/>
      <c r="I13" s="146"/>
      <c r="J13" s="146"/>
      <c r="K13" s="146"/>
      <c r="L13" s="146"/>
      <c r="M13" s="146"/>
      <c r="N13" s="146"/>
      <c r="Q13" s="86"/>
    </row>
    <row r="14" spans="1:20" s="89" customFormat="1" ht="15.75" customHeight="1" x14ac:dyDescent="0.35">
      <c r="A14" s="43"/>
      <c r="B14" s="43"/>
      <c r="C14" s="108"/>
      <c r="D14" s="86"/>
      <c r="E14" s="86"/>
      <c r="F14" s="86"/>
      <c r="G14" s="86"/>
      <c r="H14" s="86"/>
      <c r="I14" s="86"/>
      <c r="J14" s="86"/>
      <c r="K14" s="86"/>
      <c r="L14" s="86"/>
      <c r="M14" s="86"/>
      <c r="N14" s="86"/>
      <c r="O14" s="86"/>
      <c r="P14" s="86"/>
      <c r="Q14" s="86"/>
    </row>
    <row r="15" spans="1:20" s="89" customFormat="1" ht="15.75" customHeight="1" x14ac:dyDescent="0.35">
      <c r="A15" s="77" t="s">
        <v>29</v>
      </c>
      <c r="B15" s="43"/>
      <c r="C15" s="108"/>
      <c r="D15" s="86"/>
      <c r="E15" s="86"/>
      <c r="F15" s="86"/>
      <c r="G15" s="86"/>
      <c r="H15" s="86"/>
      <c r="I15" s="86"/>
      <c r="J15" s="86"/>
      <c r="K15" s="86"/>
      <c r="L15" s="86"/>
      <c r="M15" s="86"/>
      <c r="N15" s="86"/>
      <c r="O15" s="86"/>
      <c r="P15" s="86"/>
      <c r="Q15" s="86"/>
    </row>
    <row r="16" spans="1:20" s="89" customFormat="1" ht="15.75" customHeight="1" x14ac:dyDescent="0.35">
      <c r="A16" s="78" t="s">
        <v>379</v>
      </c>
      <c r="B16" s="43"/>
      <c r="C16" s="108"/>
      <c r="D16" s="86"/>
      <c r="E16" s="86"/>
      <c r="F16" s="86"/>
      <c r="G16" s="86"/>
      <c r="H16" s="86"/>
      <c r="I16" s="86"/>
      <c r="J16" s="86"/>
      <c r="K16" s="86"/>
      <c r="L16" s="86"/>
      <c r="M16" s="86"/>
      <c r="N16" s="86"/>
      <c r="O16" s="86"/>
      <c r="P16" s="86"/>
      <c r="Q16" s="86"/>
    </row>
    <row r="17" spans="1:17" s="113" customFormat="1" ht="15.75" customHeight="1" x14ac:dyDescent="0.35">
      <c r="A17" s="79" t="s">
        <v>380</v>
      </c>
      <c r="B17" s="80"/>
      <c r="C17" s="114"/>
      <c r="D17" s="81"/>
      <c r="E17" s="81"/>
      <c r="F17" s="81"/>
      <c r="G17" s="81"/>
      <c r="H17" s="81"/>
      <c r="I17" s="81"/>
      <c r="J17" s="81"/>
      <c r="K17" s="81"/>
      <c r="L17" s="81"/>
      <c r="M17" s="81"/>
      <c r="N17" s="81"/>
      <c r="O17" s="81"/>
      <c r="P17" s="81"/>
      <c r="Q17" s="81"/>
    </row>
    <row r="18" spans="1:17" s="113" customFormat="1" ht="15.75" customHeight="1" x14ac:dyDescent="0.35">
      <c r="A18" s="79" t="s">
        <v>381</v>
      </c>
      <c r="B18" s="81"/>
      <c r="C18" s="114"/>
      <c r="D18" s="81"/>
      <c r="E18" s="81"/>
      <c r="F18" s="81"/>
      <c r="G18" s="81"/>
      <c r="H18" s="81"/>
      <c r="I18" s="81"/>
      <c r="J18" s="81"/>
      <c r="K18" s="81"/>
      <c r="L18" s="81"/>
      <c r="M18" s="81"/>
      <c r="N18" s="81"/>
      <c r="O18" s="81"/>
      <c r="P18" s="81"/>
      <c r="Q18" s="81"/>
    </row>
    <row r="19" spans="1:17" s="113" customFormat="1" ht="15.75" customHeight="1" x14ac:dyDescent="0.35">
      <c r="A19" s="79" t="s">
        <v>382</v>
      </c>
      <c r="B19" s="81"/>
      <c r="C19" s="114"/>
      <c r="D19" s="81"/>
      <c r="E19" s="81"/>
      <c r="F19" s="81"/>
      <c r="G19" s="81"/>
      <c r="H19" s="81"/>
      <c r="I19" s="81"/>
      <c r="J19" s="81"/>
      <c r="K19" s="81"/>
      <c r="L19" s="81"/>
      <c r="M19" s="81"/>
      <c r="N19" s="81"/>
      <c r="O19" s="81"/>
      <c r="P19" s="81"/>
      <c r="Q19" s="81"/>
    </row>
    <row r="20" spans="1:17" s="113" customFormat="1" ht="15.75" customHeight="1" x14ac:dyDescent="0.35">
      <c r="A20" s="79" t="s">
        <v>383</v>
      </c>
      <c r="B20" s="81"/>
      <c r="C20" s="114"/>
      <c r="D20" s="81"/>
      <c r="E20" s="81"/>
      <c r="F20" s="81"/>
      <c r="G20" s="81"/>
      <c r="H20" s="81"/>
      <c r="I20" s="81"/>
      <c r="J20" s="81"/>
      <c r="K20" s="81"/>
      <c r="L20" s="81"/>
      <c r="M20" s="81"/>
      <c r="N20" s="81"/>
      <c r="O20" s="81"/>
      <c r="P20" s="81"/>
      <c r="Q20" s="81"/>
    </row>
    <row r="21" spans="1:17" s="113" customFormat="1" ht="15.75" customHeight="1" x14ac:dyDescent="0.35">
      <c r="A21" s="81"/>
      <c r="B21" s="81"/>
      <c r="C21" s="114"/>
      <c r="D21" s="81"/>
      <c r="E21" s="81"/>
      <c r="F21" s="81"/>
      <c r="G21" s="81"/>
      <c r="H21" s="81"/>
      <c r="I21" s="81"/>
      <c r="J21" s="81"/>
      <c r="K21" s="81"/>
      <c r="L21" s="81"/>
      <c r="M21" s="81"/>
      <c r="N21" s="81"/>
      <c r="O21" s="81"/>
      <c r="P21" s="81"/>
      <c r="Q21" s="81"/>
    </row>
    <row r="22" spans="1:17" ht="15.75" customHeight="1" x14ac:dyDescent="0.35">
      <c r="A22" s="77" t="s">
        <v>451</v>
      </c>
      <c r="B22" s="1"/>
    </row>
    <row r="23" spans="1:17" ht="15.75" customHeight="1" x14ac:dyDescent="0.35">
      <c r="A23" s="86" t="s">
        <v>531</v>
      </c>
      <c r="B23" s="1"/>
    </row>
    <row r="24" spans="1:17" ht="15.75" customHeight="1" x14ac:dyDescent="0.35">
      <c r="A24" s="27" t="s">
        <v>524</v>
      </c>
      <c r="B24" s="126"/>
      <c r="C24" s="23"/>
      <c r="D24" s="23"/>
      <c r="E24" s="23"/>
      <c r="F24" s="23"/>
      <c r="G24" s="23"/>
      <c r="H24" s="23"/>
      <c r="I24" s="23"/>
      <c r="J24" s="23"/>
      <c r="K24" s="23"/>
      <c r="L24" s="23"/>
      <c r="M24" s="23"/>
      <c r="N24" s="23"/>
    </row>
  </sheetData>
  <sheetProtection sheet="1" objects="1" scenarios="1"/>
  <conditionalFormatting sqref="D8:D10">
    <cfRule type="cellIs" dxfId="12" priority="168" stopIfTrue="1" operator="greaterThan">
      <formula>$D$7</formula>
    </cfRule>
  </conditionalFormatting>
  <conditionalFormatting sqref="E8:E10">
    <cfRule type="cellIs" dxfId="11" priority="171" stopIfTrue="1" operator="greaterThan">
      <formula>$E$7</formula>
    </cfRule>
  </conditionalFormatting>
  <conditionalFormatting sqref="F8:F10">
    <cfRule type="cellIs" dxfId="10" priority="174" stopIfTrue="1" operator="greaterThan">
      <formula>$F$7</formula>
    </cfRule>
  </conditionalFormatting>
  <conditionalFormatting sqref="G8:G10">
    <cfRule type="cellIs" dxfId="9" priority="177" stopIfTrue="1" operator="greaterThan">
      <formula>$G$7</formula>
    </cfRule>
  </conditionalFormatting>
  <conditionalFormatting sqref="H8:H10">
    <cfRule type="cellIs" dxfId="8" priority="180" stopIfTrue="1" operator="greaterThan">
      <formula>$H$7</formula>
    </cfRule>
  </conditionalFormatting>
  <conditionalFormatting sqref="I8:I10">
    <cfRule type="cellIs" dxfId="7" priority="183" stopIfTrue="1" operator="greaterThan">
      <formula>$I$7</formula>
    </cfRule>
  </conditionalFormatting>
  <conditionalFormatting sqref="J8:J10">
    <cfRule type="cellIs" dxfId="6" priority="186" stopIfTrue="1" operator="greaterThan">
      <formula>$J$7</formula>
    </cfRule>
  </conditionalFormatting>
  <conditionalFormatting sqref="K8:K10">
    <cfRule type="cellIs" dxfId="5" priority="189" stopIfTrue="1" operator="greaterThan">
      <formula>$K$7</formula>
    </cfRule>
  </conditionalFormatting>
  <conditionalFormatting sqref="L8:L10">
    <cfRule type="cellIs" dxfId="4" priority="192" stopIfTrue="1" operator="greaterThan">
      <formula>$L$7</formula>
    </cfRule>
  </conditionalFormatting>
  <conditionalFormatting sqref="M8:M10">
    <cfRule type="cellIs" dxfId="3" priority="195" stopIfTrue="1" operator="greaterThan">
      <formula>$M$7</formula>
    </cfRule>
  </conditionalFormatting>
  <conditionalFormatting sqref="N8:N10">
    <cfRule type="cellIs" dxfId="2" priority="198" stopIfTrue="1" operator="greaterThan">
      <formula>$N$7</formula>
    </cfRule>
  </conditionalFormatting>
  <conditionalFormatting sqref="O8:O10">
    <cfRule type="cellIs" dxfId="1" priority="201" stopIfTrue="1" operator="greaterThan">
      <formula>$O$7</formula>
    </cfRule>
  </conditionalFormatting>
  <conditionalFormatting sqref="P8:P10">
    <cfRule type="cellIs" dxfId="0" priority="204" stopIfTrue="1" operator="greaterThan">
      <formula>$P$7</formula>
    </cfRule>
  </conditionalFormatting>
  <dataValidations count="4">
    <dataValidation type="whole" errorStyle="warning" operator="greaterThanOrEqual" allowBlank="1" showInputMessage="1" showErrorMessage="1" error="Please enter a whole number greater than or equal to 0" sqref="D6:P12" xr:uid="{00000000-0002-0000-0800-000000000000}">
      <formula1>0</formula1>
    </dataValidation>
    <dataValidation type="whole" errorStyle="warning" allowBlank="1" showInputMessage="1" showErrorMessage="1" error="Please enter a whole number between 0 and 999,999" sqref="D14:D20" xr:uid="{00000000-0002-0000-0800-000001000000}">
      <formula1>0</formula1>
      <formula2>999999</formula2>
    </dataValidation>
    <dataValidation errorStyle="warning" allowBlank="1" showInputMessage="1" showErrorMessage="1" error="Please enter a whole number between 0 and 999,999" sqref="E14:P20 D21:P21" xr:uid="{00000000-0002-0000-0800-000002000000}"/>
    <dataValidation type="custom" errorStyle="warning" allowBlank="1" showInputMessage="1" showErrorMessage="1" errorTitle="Error" sqref="A5:A8" xr:uid="{00000000-0002-0000-0800-000003000000}">
      <formula1>#REF!</formula1>
    </dataValidation>
  </dataValidations>
  <hyperlinks>
    <hyperlink ref="A24" r:id="rId1" xr:uid="{E0BC57F2-8CF6-4EB4-A80E-4FCC991B6FBD}"/>
  </hyperlinks>
  <pageMargins left="0.70000000000000007" right="0.70000000000000007" top="0.75" bottom="0.75" header="0.30000000000000004" footer="0.30000000000000004"/>
  <pageSetup paperSize="9" fitToWidth="0" fitToHeight="0" orientation="portrait"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TOC Name input" error="Incorrect value selected.  Please choose from one of the values from the drop-down list" promptTitle="TOC Name input" prompt="Please select one of the TOC names from the drop down list." xr:uid="{00000000-0002-0000-0800-000004000000}">
          <x14:formula1>
            <xm:f>TOC!$B$3:$B$27</xm:f>
          </x14:formula1>
          <xm:sqref>C3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70D8C309EE7340B8BBB6FF46D9EF03" ma:contentTypeVersion="5" ma:contentTypeDescription="Create a new document." ma:contentTypeScope="" ma:versionID="417aba06e132aaeb7b94f0be384df3a5">
  <xsd:schema xmlns:xsd="http://www.w3.org/2001/XMLSchema" xmlns:xs="http://www.w3.org/2001/XMLSchema" xmlns:p="http://schemas.microsoft.com/office/2006/metadata/properties" xmlns:ns2="9665d840-bd66-4daf-9142-30cd227ffbea" targetNamespace="http://schemas.microsoft.com/office/2006/metadata/properties" ma:root="true" ma:fieldsID="2dbec9a02fe8c6ad0a07d424a31ba57f" ns2:_="">
    <xsd:import namespace="9665d840-bd66-4daf-9142-30cd227ffbe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65d840-bd66-4daf-9142-30cd227ffb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9665d840-bd66-4daf-9142-30cd227ffbea" xsi:nil="true"/>
  </documentManagement>
</p:properties>
</file>

<file path=customXml/itemProps1.xml><?xml version="1.0" encoding="utf-8"?>
<ds:datastoreItem xmlns:ds="http://schemas.openxmlformats.org/officeDocument/2006/customXml" ds:itemID="{A4CE3777-1DB2-4148-AF8A-6B41A7E07A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65d840-bd66-4daf-9142-30cd227ff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13E3D7-023D-4455-B8A4-338ED53424A5}">
  <ds:schemaRefs>
    <ds:schemaRef ds:uri="http://schemas.microsoft.com/sharepoint/v3/contenttype/forms"/>
  </ds:schemaRefs>
</ds:datastoreItem>
</file>

<file path=customXml/itemProps3.xml><?xml version="1.0" encoding="utf-8"?>
<ds:datastoreItem xmlns:ds="http://schemas.openxmlformats.org/officeDocument/2006/customXml" ds:itemID="{F297B129-DD53-4D2D-986E-7199DD15F17E}">
  <ds:schemaRefs>
    <ds:schemaRef ds:uri="http://www.w3.org/XML/1998/namespace"/>
    <ds:schemaRef ds:uri="http://schemas.microsoft.com/office/2006/metadata/properties"/>
    <ds:schemaRef ds:uri="9665d840-bd66-4daf-9142-30cd227ffbea"/>
    <ds:schemaRef ds:uri="http://schemas.openxmlformats.org/package/2006/metadata/core-properties"/>
    <ds:schemaRef ds:uri="http://purl.org/dc/elements/1.1/"/>
    <ds:schemaRef ds:uri="http://purl.org/dc/terms/"/>
    <ds:schemaRef ds:uri="http://schemas.microsoft.com/office/2006/documentManagement/type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Cover_sheet</vt:lpstr>
      <vt:lpstr>Complaints_mapping</vt:lpstr>
      <vt:lpstr>TOC</vt:lpstr>
      <vt:lpstr>Section_A</vt:lpstr>
      <vt:lpstr>Section_B</vt:lpstr>
      <vt:lpstr>Section_C</vt:lpstr>
      <vt:lpstr>Section_D</vt:lpstr>
      <vt:lpstr>Section_H</vt:lpstr>
      <vt:lpstr>Section_I</vt:lpstr>
      <vt:lpstr>Section_L</vt:lpstr>
    </vt:vector>
  </TitlesOfParts>
  <Manager/>
  <Company>Office of Rail Road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Complaints for train operating companies - Core data template for April 2025 to March 2026</dc:title>
  <dc:subject/>
  <dc:creator>Office of Rail Road</dc:creator>
  <cp:keywords>ORR core data template</cp:keywords>
  <dc:description/>
  <cp:lastModifiedBy>Angeriz-Santos, Paula</cp:lastModifiedBy>
  <cp:revision/>
  <dcterms:created xsi:type="dcterms:W3CDTF">2012-05-16T13:38:45Z</dcterms:created>
  <dcterms:modified xsi:type="dcterms:W3CDTF">2025-03-28T09:51:08Z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0x010100D670D8C309EE7340B8BBB6FF46D9EF03</vt:lpwstr>
  </property>
  <property fmtid="{D5CDD505-2E9C-101B-9397-08002B2CF9AE}" pid="3" name="MSIP_Label_b352ef96-5e05-4e14-bf42-f76c4ba3e2da_Enabled">
    <vt:lpwstr>true</vt:lpwstr>
  </property>
  <property fmtid="{D5CDD505-2E9C-101B-9397-08002B2CF9AE}" pid="4" name="MSIP_Label_b352ef96-5e05-4e14-bf42-f76c4ba3e2da_SetDate">
    <vt:lpwstr>2022-09-23T11:13:11Z</vt:lpwstr>
  </property>
  <property fmtid="{D5CDD505-2E9C-101B-9397-08002B2CF9AE}" pid="5" name="MSIP_Label_b352ef96-5e05-4e14-bf42-f76c4ba3e2da_Method">
    <vt:lpwstr>Standard</vt:lpwstr>
  </property>
  <property fmtid="{D5CDD505-2E9C-101B-9397-08002B2CF9AE}" pid="6" name="MSIP_Label_b352ef96-5e05-4e14-bf42-f76c4ba3e2da_Name">
    <vt:lpwstr>Official - Label</vt:lpwstr>
  </property>
  <property fmtid="{D5CDD505-2E9C-101B-9397-08002B2CF9AE}" pid="7" name="MSIP_Label_b352ef96-5e05-4e14-bf42-f76c4ba3e2da_SiteId">
    <vt:lpwstr>23237996-7f3a-4394-80f5-460cbc07613b</vt:lpwstr>
  </property>
  <property fmtid="{D5CDD505-2E9C-101B-9397-08002B2CF9AE}" pid="8" name="MSIP_Label_b352ef96-5e05-4e14-bf42-f76c4ba3e2da_ActionId">
    <vt:lpwstr>290c838b-ad65-43cc-87ed-e15a12069fc6</vt:lpwstr>
  </property>
  <property fmtid="{D5CDD505-2E9C-101B-9397-08002B2CF9AE}" pid="9" name="MSIP_Label_b352ef96-5e05-4e14-bf42-f76c4ba3e2da_ContentBits">
    <vt:lpwstr>0</vt:lpwstr>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y fmtid="{D5CDD505-2E9C-101B-9397-08002B2CF9AE}" pid="15" name="xd_Signature">
    <vt:bool>false</vt:bool>
  </property>
</Properties>
</file>