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Users\BWatkins\Documents\Temp\"/>
    </mc:Choice>
  </mc:AlternateContent>
  <workbookProtection workbookAlgorithmName="SHA-512" workbookHashValue="nxZfVfotUjXny8LTghfdtCCRy9hNDqwJK1by5R8yoyW0cq2wzAyO9FLLe74mF3o7/kLhpAn9qrRDQ3EyvWsfrg==" workbookSaltValue="N0/TpNi+8JKIVAZnSGJbFw==" workbookSpinCount="100000" lockStructure="1"/>
  <bookViews>
    <workbookView xWindow="0" yWindow="0" windowWidth="28800" windowHeight="12300" tabRatio="474"/>
  </bookViews>
  <sheets>
    <sheet name="Form" sheetId="4" r:id="rId1"/>
    <sheet name="answers" sheetId="13" state="hidden" r:id="rId2"/>
    <sheet name="requirements" sheetId="19" state="hidden" r:id="rId3"/>
    <sheet name="regulations" sheetId="16" state="hidden" r:id="rId4"/>
    <sheet name="notes" sheetId="20" state="hidden" r:id="rId5"/>
    <sheet name="links" sheetId="22" state="hidden" r:id="rId6"/>
  </sheets>
  <definedNames>
    <definedName name="dutyholder" localSheetId="5">#REF!</definedName>
    <definedName name="dutyholder" localSheetId="4">#REF!</definedName>
    <definedName name="dutyholder" localSheetId="3">#REF!</definedName>
    <definedName name="dutyholder" localSheetId="2">#REF!</definedName>
    <definedName name="dutyholder">#REF!</definedName>
    <definedName name="freightwagons" localSheetId="5">#REF!</definedName>
    <definedName name="freightwagons" localSheetId="4">#REF!</definedName>
    <definedName name="freightwagons" localSheetId="3">#REF!</definedName>
    <definedName name="freightwagons" localSheetId="2">#REF!</definedName>
    <definedName name="freightwagons">#REF!</definedName>
    <definedName name="maintaininfrastructure" localSheetId="5">#REF!</definedName>
    <definedName name="maintaininfrastructure" localSheetId="4">#REF!</definedName>
    <definedName name="maintaininfrastructure" localSheetId="3">#REF!</definedName>
    <definedName name="maintaininfrastructure" localSheetId="2">#REF!</definedName>
    <definedName name="maintaininfrastructure">#REF!</definedName>
    <definedName name="maintainvehicle" localSheetId="5">#REF!</definedName>
    <definedName name="maintainvehicle" localSheetId="4">#REF!</definedName>
    <definedName name="maintainvehicle" localSheetId="3">#REF!</definedName>
    <definedName name="maintainvehicle" localSheetId="2">#REF!</definedName>
    <definedName name="maintainvehicle">#REF!</definedName>
    <definedName name="manageinfrastructureexcl" localSheetId="5">#REF!</definedName>
    <definedName name="manageinfrastructureexcl" localSheetId="4">#REF!</definedName>
    <definedName name="manageinfrastructureexcl" localSheetId="3">#REF!</definedName>
    <definedName name="manageinfrastructureexcl" localSheetId="2">#REF!</definedName>
    <definedName name="manageinfrastructureexcl">#REF!</definedName>
    <definedName name="manageinfrastructureincl" localSheetId="5">#REF!</definedName>
    <definedName name="manageinfrastructureincl" localSheetId="4">#REF!</definedName>
    <definedName name="manageinfrastructureincl" localSheetId="3">#REF!</definedName>
    <definedName name="manageinfrastructureincl" localSheetId="2">#REF!</definedName>
    <definedName name="manageinfrastructureincl">#REF!</definedName>
    <definedName name="managestations" localSheetId="5">#REF!</definedName>
    <definedName name="managestations" localSheetId="4">#REF!</definedName>
    <definedName name="managestations" localSheetId="3">#REF!</definedName>
    <definedName name="managestations" localSheetId="2">#REF!</definedName>
    <definedName name="managestations">#REF!</definedName>
    <definedName name="notfreightwagons" localSheetId="5">#REF!</definedName>
    <definedName name="notfreightwagons" localSheetId="4">#REF!</definedName>
    <definedName name="notfreightwagons" localSheetId="3">#REF!</definedName>
    <definedName name="notfreightwagons" localSheetId="2">#REF!</definedName>
    <definedName name="notfreightwagons">#REF!</definedName>
    <definedName name="operatestations" localSheetId="5">#REF!</definedName>
    <definedName name="operatestations" localSheetId="4">#REF!</definedName>
    <definedName name="operatestations" localSheetId="3">#REF!</definedName>
    <definedName name="operatestations" localSheetId="2">#REF!</definedName>
    <definedName name="operatestations">#REF!</definedName>
    <definedName name="operatetrains" localSheetId="5">#REF!</definedName>
    <definedName name="operatetrains" localSheetId="4">#REF!</definedName>
    <definedName name="operatetrains" localSheetId="3">#REF!</definedName>
    <definedName name="operatetrains" localSheetId="2">#REF!</definedName>
    <definedName name="operatetrains">#REF!</definedName>
    <definedName name="operatetrams" localSheetId="5">#REF!</definedName>
    <definedName name="operatetrams" localSheetId="4">#REF!</definedName>
    <definedName name="operatetrams" localSheetId="3">#REF!</definedName>
    <definedName name="operatetrams" localSheetId="2">#REF!</definedName>
    <definedName name="operatetrams">#REF!</definedName>
    <definedName name="operatetramtrains" localSheetId="5">#REF!</definedName>
    <definedName name="operatetramtrains" localSheetId="4">#REF!</definedName>
    <definedName name="operatetramtrains" localSheetId="3">#REF!</definedName>
    <definedName name="operatetramtrains" localSheetId="2">#REF!</definedName>
    <definedName name="operatetramtrains">#REF!</definedName>
    <definedName name="operatevehicles" localSheetId="5">#REF!</definedName>
    <definedName name="operatevehicles" localSheetId="4">#REF!</definedName>
    <definedName name="operatevehicles" localSheetId="3">#REF!</definedName>
    <definedName name="operatevehicles" localSheetId="2">#REF!</definedName>
    <definedName name="operatevehicles">#REF!</definedName>
    <definedName name="_xlnm.Print_Area" localSheetId="0">Form!$A$1:$F$35</definedName>
  </definedNames>
  <calcPr calcId="162913"/>
  <customWorkbookViews>
    <customWorkbookView name="Form" guid="{D63E60BF-C863-4ECC-98CE-90652D23349E}" includePrintSettings="0" includeHiddenRowCol="0" xWindow="668" yWindow="45" windowWidth="1998" windowHeight="2003" tabRatio="474" activeSheetId="4" showComments="commIndAndComment"/>
  </customWorkbookViews>
</workbook>
</file>

<file path=xl/calcChain.xml><?xml version="1.0" encoding="utf-8"?>
<calcChain xmlns="http://schemas.openxmlformats.org/spreadsheetml/2006/main">
  <c r="B33" i="4" l="1"/>
  <c r="B32" i="4"/>
  <c r="B34" i="4"/>
  <c r="B31" i="4"/>
  <c r="B30" i="4"/>
  <c r="B29" i="4"/>
  <c r="C22" i="22" l="1"/>
  <c r="C23" i="22"/>
  <c r="C24" i="22"/>
  <c r="C25" i="22"/>
  <c r="C14" i="22"/>
  <c r="C15" i="22"/>
  <c r="C16" i="22"/>
  <c r="C17" i="22"/>
  <c r="C18" i="22"/>
  <c r="C19" i="22"/>
  <c r="C13" i="22"/>
  <c r="C48" i="22"/>
  <c r="G63" i="22"/>
  <c r="C22" i="16" l="1"/>
  <c r="C23" i="16"/>
  <c r="C24" i="16"/>
  <c r="C22" i="19"/>
  <c r="C23" i="19"/>
  <c r="C24" i="19"/>
  <c r="C43" i="16"/>
  <c r="C44" i="16"/>
  <c r="C45" i="16"/>
  <c r="C30" i="16"/>
  <c r="C31" i="16"/>
  <c r="C32" i="16"/>
  <c r="C33" i="16"/>
  <c r="C34" i="16"/>
  <c r="C35" i="16"/>
  <c r="C36" i="16"/>
  <c r="C43" i="19"/>
  <c r="C44" i="19"/>
  <c r="C45" i="19"/>
  <c r="C30" i="19"/>
  <c r="C31" i="19"/>
  <c r="C32" i="19"/>
  <c r="C33" i="19"/>
  <c r="C34" i="19"/>
  <c r="C35" i="19"/>
  <c r="C36" i="19"/>
  <c r="C30" i="20"/>
  <c r="C31" i="20"/>
  <c r="C32" i="20"/>
  <c r="C33" i="20"/>
  <c r="C34" i="20"/>
  <c r="C35" i="20"/>
  <c r="C36" i="20"/>
  <c r="C43" i="20"/>
  <c r="C44" i="20"/>
  <c r="C45" i="20"/>
  <c r="C42" i="20"/>
  <c r="C42" i="16"/>
  <c r="C42" i="19"/>
  <c r="N2" i="13" l="1"/>
  <c r="D41" i="20" l="1"/>
  <c r="D20" i="20"/>
  <c r="AT49" i="19" l="1"/>
  <c r="AR49" i="19"/>
  <c r="AP49" i="19"/>
  <c r="AN49" i="19"/>
  <c r="AL49" i="19"/>
  <c r="AJ49" i="19"/>
  <c r="AH49" i="19"/>
  <c r="AF49" i="19"/>
  <c r="AD49" i="19"/>
  <c r="AB49" i="19"/>
  <c r="Z49" i="19"/>
  <c r="X49" i="19"/>
  <c r="V49" i="19"/>
  <c r="T49" i="19"/>
  <c r="C14" i="20"/>
  <c r="D14" i="20" s="1"/>
  <c r="C15" i="20"/>
  <c r="D15" i="20" s="1"/>
  <c r="C16" i="20"/>
  <c r="D16" i="20" s="1"/>
  <c r="C17" i="20"/>
  <c r="D17" i="20" s="1"/>
  <c r="C18" i="20"/>
  <c r="D18" i="20" s="1"/>
  <c r="C19" i="20"/>
  <c r="D19" i="20" s="1"/>
  <c r="C13" i="20"/>
  <c r="D13" i="20" s="1"/>
  <c r="C14" i="16"/>
  <c r="D14" i="16" s="1"/>
  <c r="C15" i="16"/>
  <c r="D15" i="16" s="1"/>
  <c r="C16" i="16"/>
  <c r="D16" i="16" s="1"/>
  <c r="C17" i="16"/>
  <c r="D17" i="16" s="1"/>
  <c r="C18" i="16"/>
  <c r="D18" i="16" s="1"/>
  <c r="C19" i="16"/>
  <c r="D19" i="16" s="1"/>
  <c r="C13" i="16"/>
  <c r="D13" i="16" s="1"/>
  <c r="C14" i="19"/>
  <c r="D14" i="19" s="1"/>
  <c r="C15" i="19"/>
  <c r="D15" i="19" s="1"/>
  <c r="C16" i="19"/>
  <c r="D16" i="19" s="1"/>
  <c r="C17" i="19"/>
  <c r="D17" i="19" s="1"/>
  <c r="C18" i="19"/>
  <c r="D18" i="19" s="1"/>
  <c r="C19" i="19"/>
  <c r="D19" i="19" s="1"/>
  <c r="C13" i="19"/>
  <c r="D13" i="19" s="1"/>
  <c r="C51" i="22" l="1"/>
  <c r="C52" i="22"/>
  <c r="C53" i="22"/>
  <c r="C48" i="20"/>
  <c r="D48" i="20" s="1"/>
  <c r="AP48" i="20" s="1"/>
  <c r="C49" i="20"/>
  <c r="D49" i="20" s="1"/>
  <c r="C50" i="20"/>
  <c r="D50" i="20" s="1"/>
  <c r="C48" i="16"/>
  <c r="D48" i="16" s="1"/>
  <c r="C49" i="16"/>
  <c r="D49" i="16" s="1"/>
  <c r="C50" i="16"/>
  <c r="D50" i="16" s="1"/>
  <c r="C48" i="19"/>
  <c r="D48" i="19" s="1"/>
  <c r="C49" i="19"/>
  <c r="D49" i="19" s="1"/>
  <c r="F49" i="19" s="1"/>
  <c r="C50" i="19"/>
  <c r="D50" i="19" s="1"/>
  <c r="N49" i="19" l="1"/>
  <c r="P49" i="19"/>
  <c r="R49" i="19"/>
  <c r="J49" i="19"/>
  <c r="L49" i="19"/>
  <c r="H49" i="19"/>
  <c r="C57" i="22"/>
  <c r="C56" i="22"/>
  <c r="C55" i="22"/>
  <c r="AV53" i="22"/>
  <c r="AT53" i="22"/>
  <c r="AR53" i="22"/>
  <c r="AP53" i="22"/>
  <c r="AN53" i="22"/>
  <c r="AL53" i="22"/>
  <c r="AJ53" i="22"/>
  <c r="AH53" i="22"/>
  <c r="AF53" i="22"/>
  <c r="AD53" i="22"/>
  <c r="AB53" i="22"/>
  <c r="Z53" i="22"/>
  <c r="X53" i="22"/>
  <c r="V53" i="22"/>
  <c r="T53" i="22"/>
  <c r="R53" i="22"/>
  <c r="P53" i="22"/>
  <c r="N53" i="22"/>
  <c r="L53" i="22"/>
  <c r="J53" i="22"/>
  <c r="H53" i="22"/>
  <c r="F53" i="22"/>
  <c r="D53" i="22"/>
  <c r="AV52" i="22"/>
  <c r="AT52" i="22"/>
  <c r="AR52" i="22"/>
  <c r="AP52" i="22"/>
  <c r="AN52" i="22"/>
  <c r="AL52" i="22"/>
  <c r="AJ52" i="22"/>
  <c r="AH52" i="22"/>
  <c r="AF52" i="22"/>
  <c r="AD52" i="22"/>
  <c r="AB52" i="22"/>
  <c r="Z52" i="22"/>
  <c r="X52" i="22"/>
  <c r="V52" i="22"/>
  <c r="T52" i="22"/>
  <c r="R52" i="22"/>
  <c r="P52" i="22"/>
  <c r="N52" i="22"/>
  <c r="L52" i="22"/>
  <c r="J52" i="22"/>
  <c r="H52" i="22"/>
  <c r="F52" i="22"/>
  <c r="D52" i="22"/>
  <c r="AV50" i="22"/>
  <c r="AT50" i="22"/>
  <c r="AR50" i="22"/>
  <c r="AP50" i="22"/>
  <c r="AN50" i="22"/>
  <c r="AL50" i="22"/>
  <c r="AJ50" i="22"/>
  <c r="AH50" i="22"/>
  <c r="AF50" i="22"/>
  <c r="AD50" i="22"/>
  <c r="AB50" i="22"/>
  <c r="Z50" i="22"/>
  <c r="X50" i="22"/>
  <c r="V50" i="22"/>
  <c r="T50" i="22"/>
  <c r="R50" i="22"/>
  <c r="P50" i="22"/>
  <c r="N50" i="22"/>
  <c r="L50" i="22"/>
  <c r="J50" i="22"/>
  <c r="H50" i="22"/>
  <c r="F50" i="22"/>
  <c r="C50" i="22"/>
  <c r="D50" i="22" s="1"/>
  <c r="L49" i="22"/>
  <c r="J49" i="22"/>
  <c r="H49" i="22"/>
  <c r="F49" i="22"/>
  <c r="AV48" i="22"/>
  <c r="AT48" i="22"/>
  <c r="AR48" i="22"/>
  <c r="AP48" i="22"/>
  <c r="AN48" i="22"/>
  <c r="AL48" i="22"/>
  <c r="AJ48" i="22"/>
  <c r="AH48" i="22"/>
  <c r="AF48" i="22"/>
  <c r="AD48" i="22"/>
  <c r="AB48" i="22"/>
  <c r="Z48" i="22"/>
  <c r="X48" i="22"/>
  <c r="V48" i="22"/>
  <c r="T48" i="22"/>
  <c r="R48" i="22"/>
  <c r="P48" i="22"/>
  <c r="N48" i="22"/>
  <c r="L48" i="22"/>
  <c r="J48" i="22"/>
  <c r="H48" i="22"/>
  <c r="F48" i="22"/>
  <c r="D48" i="22"/>
  <c r="AV47" i="22"/>
  <c r="AT47" i="22"/>
  <c r="AR47" i="22"/>
  <c r="AP47" i="22"/>
  <c r="AN47" i="22"/>
  <c r="AL47" i="22"/>
  <c r="AJ47" i="22"/>
  <c r="AH47" i="22"/>
  <c r="AF47" i="22"/>
  <c r="AD47" i="22"/>
  <c r="AB47" i="22"/>
  <c r="Z47" i="22"/>
  <c r="X47" i="22"/>
  <c r="V47" i="22"/>
  <c r="T47" i="22"/>
  <c r="R47" i="22"/>
  <c r="P47" i="22"/>
  <c r="N47" i="22"/>
  <c r="L47" i="22"/>
  <c r="J47" i="22"/>
  <c r="H47" i="22"/>
  <c r="F47" i="22"/>
  <c r="C47" i="22"/>
  <c r="D47" i="22" s="1"/>
  <c r="AV46" i="22"/>
  <c r="AT46" i="22"/>
  <c r="AR46" i="22"/>
  <c r="AP46" i="22"/>
  <c r="AN46" i="22"/>
  <c r="AL46" i="22"/>
  <c r="AJ46" i="22"/>
  <c r="AH46" i="22"/>
  <c r="AF46" i="22"/>
  <c r="AD46" i="22"/>
  <c r="AB46" i="22"/>
  <c r="Z46" i="22"/>
  <c r="X46" i="22"/>
  <c r="V46" i="22"/>
  <c r="T46" i="22"/>
  <c r="R46" i="22"/>
  <c r="P46" i="22"/>
  <c r="N46" i="22"/>
  <c r="L46" i="22"/>
  <c r="J46" i="22"/>
  <c r="H46" i="22"/>
  <c r="F46" i="22"/>
  <c r="C46" i="22"/>
  <c r="D46" i="22" s="1"/>
  <c r="AV45" i="22"/>
  <c r="AT45" i="22"/>
  <c r="AR45" i="22"/>
  <c r="AP45" i="22"/>
  <c r="AN45" i="22"/>
  <c r="AL45" i="22"/>
  <c r="AJ45" i="22"/>
  <c r="AH45" i="22"/>
  <c r="AF45" i="22"/>
  <c r="AD45" i="22"/>
  <c r="AB45" i="22"/>
  <c r="Z45" i="22"/>
  <c r="X45" i="22"/>
  <c r="V45" i="22"/>
  <c r="T45" i="22"/>
  <c r="R45" i="22"/>
  <c r="P45" i="22"/>
  <c r="N45" i="22"/>
  <c r="L45" i="22"/>
  <c r="J45" i="22"/>
  <c r="H45" i="22"/>
  <c r="F45" i="22"/>
  <c r="C45" i="22"/>
  <c r="D45" i="22" s="1"/>
  <c r="AV44" i="22"/>
  <c r="AT44" i="22"/>
  <c r="AR44" i="22"/>
  <c r="AP44" i="22"/>
  <c r="AN44" i="22"/>
  <c r="AL44" i="22"/>
  <c r="AJ44" i="22"/>
  <c r="AH44" i="22"/>
  <c r="AF44" i="22"/>
  <c r="AD44" i="22"/>
  <c r="AB44" i="22"/>
  <c r="Z44" i="22"/>
  <c r="X44" i="22"/>
  <c r="V44" i="22"/>
  <c r="T44" i="22"/>
  <c r="R44" i="22"/>
  <c r="P44" i="22"/>
  <c r="L44" i="22"/>
  <c r="J44" i="22"/>
  <c r="H44" i="22"/>
  <c r="F44" i="22"/>
  <c r="C43" i="22"/>
  <c r="D43" i="22" s="1"/>
  <c r="AJ43" i="22" s="1"/>
  <c r="AV42" i="22"/>
  <c r="AT42" i="22"/>
  <c r="AR42" i="22"/>
  <c r="AP42" i="22"/>
  <c r="AN42" i="22"/>
  <c r="AL42" i="22"/>
  <c r="AH42" i="22"/>
  <c r="AF42" i="22"/>
  <c r="AD42" i="22"/>
  <c r="AB42" i="22"/>
  <c r="Z42" i="22"/>
  <c r="X42" i="22"/>
  <c r="V42" i="22"/>
  <c r="T42" i="22"/>
  <c r="R42" i="22"/>
  <c r="P42" i="22"/>
  <c r="N42" i="22"/>
  <c r="L42" i="22"/>
  <c r="J42" i="22"/>
  <c r="H42" i="22"/>
  <c r="F42" i="22"/>
  <c r="C42" i="22"/>
  <c r="D42" i="22" s="1"/>
  <c r="AJ42" i="22" s="1"/>
  <c r="AT41" i="22"/>
  <c r="AR41" i="22"/>
  <c r="AP41" i="22"/>
  <c r="AN41" i="22"/>
  <c r="AJ41" i="22"/>
  <c r="AH41" i="22"/>
  <c r="AF41" i="22"/>
  <c r="AD41" i="22"/>
  <c r="AB41" i="22"/>
  <c r="Z41" i="22"/>
  <c r="X41" i="22"/>
  <c r="V41" i="22"/>
  <c r="T41" i="22"/>
  <c r="R41" i="22"/>
  <c r="P41" i="22"/>
  <c r="N41" i="22"/>
  <c r="L41" i="22"/>
  <c r="J41" i="22"/>
  <c r="F41" i="22"/>
  <c r="C41" i="22"/>
  <c r="D41" i="22" s="1"/>
  <c r="H41" i="22" s="1"/>
  <c r="AV40" i="22"/>
  <c r="AT40" i="22"/>
  <c r="AR40" i="22"/>
  <c r="AP40" i="22"/>
  <c r="AN40" i="22"/>
  <c r="AL40" i="22"/>
  <c r="AJ40" i="22"/>
  <c r="AH40" i="22"/>
  <c r="AF40" i="22"/>
  <c r="AD40" i="22"/>
  <c r="AB40" i="22"/>
  <c r="Z40" i="22"/>
  <c r="X40" i="22"/>
  <c r="V40" i="22"/>
  <c r="T40" i="22"/>
  <c r="R40" i="22"/>
  <c r="P40" i="22"/>
  <c r="L40" i="22"/>
  <c r="J40" i="22"/>
  <c r="H40" i="22"/>
  <c r="F40" i="22"/>
  <c r="AV39" i="22"/>
  <c r="AT39" i="22"/>
  <c r="AR39" i="22"/>
  <c r="AP39" i="22"/>
  <c r="AN39" i="22"/>
  <c r="AL39" i="22"/>
  <c r="AJ39" i="22"/>
  <c r="AH39" i="22"/>
  <c r="AF39" i="22"/>
  <c r="AD39" i="22"/>
  <c r="AB39" i="22"/>
  <c r="Z39" i="22"/>
  <c r="X39" i="22"/>
  <c r="V39" i="22"/>
  <c r="T39" i="22"/>
  <c r="R39" i="22"/>
  <c r="P39" i="22"/>
  <c r="N39" i="22"/>
  <c r="L39" i="22"/>
  <c r="J39" i="22"/>
  <c r="H39" i="22"/>
  <c r="F39" i="22"/>
  <c r="C39" i="22"/>
  <c r="D39" i="22" s="1"/>
  <c r="AV38" i="22"/>
  <c r="AT38" i="22"/>
  <c r="AR38" i="22"/>
  <c r="AP38" i="22"/>
  <c r="AN38" i="22"/>
  <c r="AL38" i="22"/>
  <c r="AJ38" i="22"/>
  <c r="AH38" i="22"/>
  <c r="AF38" i="22"/>
  <c r="AD38" i="22"/>
  <c r="AB38" i="22"/>
  <c r="Z38" i="22"/>
  <c r="X38" i="22"/>
  <c r="V38" i="22"/>
  <c r="T38" i="22"/>
  <c r="R38" i="22"/>
  <c r="P38" i="22"/>
  <c r="N38" i="22"/>
  <c r="L38" i="22"/>
  <c r="J38" i="22"/>
  <c r="H38" i="22"/>
  <c r="F38" i="22"/>
  <c r="C38" i="22"/>
  <c r="D38" i="22" s="1"/>
  <c r="AV37" i="22"/>
  <c r="AT37" i="22"/>
  <c r="AR37" i="22"/>
  <c r="AP37" i="22"/>
  <c r="AN37" i="22"/>
  <c r="AL37" i="22"/>
  <c r="AJ37" i="22"/>
  <c r="AH37" i="22"/>
  <c r="AF37" i="22"/>
  <c r="AD37" i="22"/>
  <c r="AB37" i="22"/>
  <c r="Z37" i="22"/>
  <c r="X37" i="22"/>
  <c r="V37" i="22"/>
  <c r="T37" i="22"/>
  <c r="R37" i="22"/>
  <c r="P37" i="22"/>
  <c r="N37" i="22"/>
  <c r="L37" i="22"/>
  <c r="J37" i="22"/>
  <c r="H37" i="22"/>
  <c r="F37" i="22"/>
  <c r="C37" i="22"/>
  <c r="D37" i="22" s="1"/>
  <c r="AV36" i="22"/>
  <c r="AT36" i="22"/>
  <c r="AR36" i="22"/>
  <c r="AP36" i="22"/>
  <c r="AN36" i="22"/>
  <c r="AL36" i="22"/>
  <c r="AJ36" i="22"/>
  <c r="AH36" i="22"/>
  <c r="AF36" i="22"/>
  <c r="AD36" i="22"/>
  <c r="AB36" i="22"/>
  <c r="Z36" i="22"/>
  <c r="X36" i="22"/>
  <c r="V36" i="22"/>
  <c r="T36" i="22"/>
  <c r="R36" i="22"/>
  <c r="P36" i="22"/>
  <c r="N36" i="22"/>
  <c r="L36" i="22"/>
  <c r="J36" i="22"/>
  <c r="H36" i="22"/>
  <c r="F36" i="22"/>
  <c r="C36" i="22"/>
  <c r="D36" i="22" s="1"/>
  <c r="AV35" i="22"/>
  <c r="AT35" i="22"/>
  <c r="AR35" i="22"/>
  <c r="AP35" i="22"/>
  <c r="AN35" i="22"/>
  <c r="AL35" i="22"/>
  <c r="AJ35" i="22"/>
  <c r="AH35" i="22"/>
  <c r="AF35" i="22"/>
  <c r="AD35" i="22"/>
  <c r="AB35" i="22"/>
  <c r="Z35" i="22"/>
  <c r="X35" i="22"/>
  <c r="V35" i="22"/>
  <c r="T35" i="22"/>
  <c r="R35" i="22"/>
  <c r="P35" i="22"/>
  <c r="N35" i="22"/>
  <c r="L35" i="22"/>
  <c r="J35" i="22"/>
  <c r="H35" i="22"/>
  <c r="F35" i="22"/>
  <c r="C35" i="22"/>
  <c r="D35" i="22" s="1"/>
  <c r="AV34" i="22"/>
  <c r="AT34" i="22"/>
  <c r="AR34" i="22"/>
  <c r="AP34" i="22"/>
  <c r="AN34" i="22"/>
  <c r="AL34" i="22"/>
  <c r="AJ34" i="22"/>
  <c r="AH34" i="22"/>
  <c r="AF34" i="22"/>
  <c r="AD34" i="22"/>
  <c r="AB34" i="22"/>
  <c r="Z34" i="22"/>
  <c r="X34" i="22"/>
  <c r="V34" i="22"/>
  <c r="T34" i="22"/>
  <c r="R34" i="22"/>
  <c r="P34" i="22"/>
  <c r="N34" i="22"/>
  <c r="L34" i="22"/>
  <c r="J34" i="22"/>
  <c r="H34" i="22"/>
  <c r="F34" i="22"/>
  <c r="C34" i="22"/>
  <c r="D34" i="22" s="1"/>
  <c r="AV33" i="22"/>
  <c r="AT33" i="22"/>
  <c r="AR33" i="22"/>
  <c r="AP33" i="22"/>
  <c r="AN33" i="22"/>
  <c r="AL33" i="22"/>
  <c r="AJ33" i="22"/>
  <c r="AH33" i="22"/>
  <c r="AF33" i="22"/>
  <c r="AD33" i="22"/>
  <c r="AB33" i="22"/>
  <c r="Z33" i="22"/>
  <c r="X33" i="22"/>
  <c r="V33" i="22"/>
  <c r="T33" i="22"/>
  <c r="R33" i="22"/>
  <c r="P33" i="22"/>
  <c r="N33" i="22"/>
  <c r="L33" i="22"/>
  <c r="J33" i="22"/>
  <c r="H33" i="22"/>
  <c r="F33" i="22"/>
  <c r="C33" i="22"/>
  <c r="D33" i="22" s="1"/>
  <c r="AV32" i="22"/>
  <c r="AT32" i="22"/>
  <c r="AR32" i="22"/>
  <c r="AP32" i="22"/>
  <c r="AN32" i="22"/>
  <c r="AL32" i="22"/>
  <c r="AJ32" i="22"/>
  <c r="AH32" i="22"/>
  <c r="AF32" i="22"/>
  <c r="AD32" i="22"/>
  <c r="AB32" i="22"/>
  <c r="Z32" i="22"/>
  <c r="X32" i="22"/>
  <c r="V32" i="22"/>
  <c r="T32" i="22"/>
  <c r="R32" i="22"/>
  <c r="P32" i="22"/>
  <c r="N32" i="22"/>
  <c r="L32" i="22"/>
  <c r="J32" i="22"/>
  <c r="H32" i="22"/>
  <c r="F32" i="22"/>
  <c r="C32" i="22"/>
  <c r="D32" i="22" s="1"/>
  <c r="AV31" i="22"/>
  <c r="AT31" i="22"/>
  <c r="AR31" i="22"/>
  <c r="AP31" i="22"/>
  <c r="AN31" i="22"/>
  <c r="AL31" i="22"/>
  <c r="AJ31" i="22"/>
  <c r="AH31" i="22"/>
  <c r="AF31" i="22"/>
  <c r="AD31" i="22"/>
  <c r="AB31" i="22"/>
  <c r="Z31" i="22"/>
  <c r="X31" i="22"/>
  <c r="V31" i="22"/>
  <c r="T31" i="22"/>
  <c r="R31" i="22"/>
  <c r="P31" i="22"/>
  <c r="L31" i="22"/>
  <c r="J31" i="22"/>
  <c r="H31" i="22"/>
  <c r="F31" i="22"/>
  <c r="AV30" i="22"/>
  <c r="AT30" i="22"/>
  <c r="AR30" i="22"/>
  <c r="AP30" i="22"/>
  <c r="AN30" i="22"/>
  <c r="AL30" i="22"/>
  <c r="AJ30" i="22"/>
  <c r="AH30" i="22"/>
  <c r="AF30" i="22"/>
  <c r="AD30" i="22"/>
  <c r="AB30" i="22"/>
  <c r="Z30" i="22"/>
  <c r="X30" i="22"/>
  <c r="V30" i="22"/>
  <c r="T30" i="22"/>
  <c r="R30" i="22"/>
  <c r="P30" i="22"/>
  <c r="N30" i="22"/>
  <c r="L30" i="22"/>
  <c r="J30" i="22"/>
  <c r="H30" i="22"/>
  <c r="F30" i="22"/>
  <c r="C30" i="22"/>
  <c r="D30" i="22" s="1"/>
  <c r="AV29" i="22"/>
  <c r="AT29" i="22"/>
  <c r="AR29" i="22"/>
  <c r="AP29" i="22"/>
  <c r="AN29" i="22"/>
  <c r="AL29" i="22"/>
  <c r="AJ29" i="22"/>
  <c r="AH29" i="22"/>
  <c r="AF29" i="22"/>
  <c r="AD29" i="22"/>
  <c r="AB29" i="22"/>
  <c r="Z29" i="22"/>
  <c r="X29" i="22"/>
  <c r="V29" i="22"/>
  <c r="T29" i="22"/>
  <c r="R29" i="22"/>
  <c r="P29" i="22"/>
  <c r="N29" i="22"/>
  <c r="L29" i="22"/>
  <c r="J29" i="22"/>
  <c r="H29" i="22"/>
  <c r="F29" i="22"/>
  <c r="C29" i="22"/>
  <c r="D29" i="22" s="1"/>
  <c r="AV28" i="22"/>
  <c r="AT28" i="22"/>
  <c r="AR28" i="22"/>
  <c r="AP28" i="22"/>
  <c r="AN28" i="22"/>
  <c r="AL28" i="22"/>
  <c r="AJ28" i="22"/>
  <c r="AH28" i="22"/>
  <c r="AF28" i="22"/>
  <c r="AD28" i="22"/>
  <c r="AB28" i="22"/>
  <c r="Z28" i="22"/>
  <c r="X28" i="22"/>
  <c r="V28" i="22"/>
  <c r="T28" i="22"/>
  <c r="R28" i="22"/>
  <c r="P28" i="22"/>
  <c r="N28" i="22"/>
  <c r="L28" i="22"/>
  <c r="J28" i="22"/>
  <c r="H28" i="22"/>
  <c r="F28" i="22"/>
  <c r="C28" i="22"/>
  <c r="D28" i="22" s="1"/>
  <c r="AV27" i="22"/>
  <c r="AT27" i="22"/>
  <c r="AR27" i="22"/>
  <c r="AP27" i="22"/>
  <c r="AN27" i="22"/>
  <c r="AL27" i="22"/>
  <c r="AJ27" i="22"/>
  <c r="AH27" i="22"/>
  <c r="AF27" i="22"/>
  <c r="AD27" i="22"/>
  <c r="AB27" i="22"/>
  <c r="Z27" i="22"/>
  <c r="X27" i="22"/>
  <c r="V27" i="22"/>
  <c r="T27" i="22"/>
  <c r="R27" i="22"/>
  <c r="P27" i="22"/>
  <c r="N27" i="22"/>
  <c r="L27" i="22"/>
  <c r="J27" i="22"/>
  <c r="H27" i="22"/>
  <c r="F27" i="22"/>
  <c r="C27" i="22"/>
  <c r="D27" i="22" s="1"/>
  <c r="AV26" i="22"/>
  <c r="AT26" i="22"/>
  <c r="AR26" i="22"/>
  <c r="AP26" i="22"/>
  <c r="AN26" i="22"/>
  <c r="AL26" i="22"/>
  <c r="AJ26" i="22"/>
  <c r="AH26" i="22"/>
  <c r="AF26" i="22"/>
  <c r="AD26" i="22"/>
  <c r="AB26" i="22"/>
  <c r="Z26" i="22"/>
  <c r="X26" i="22"/>
  <c r="V26" i="22"/>
  <c r="T26" i="22"/>
  <c r="R26" i="22"/>
  <c r="P26" i="22"/>
  <c r="L26" i="22"/>
  <c r="J26" i="22"/>
  <c r="H26" i="22"/>
  <c r="F26" i="22"/>
  <c r="AV24" i="22"/>
  <c r="AT24" i="22"/>
  <c r="AR24" i="22"/>
  <c r="AP24" i="22"/>
  <c r="AN24" i="22"/>
  <c r="AL24" i="22"/>
  <c r="AJ24" i="22"/>
  <c r="AH24" i="22"/>
  <c r="AF24" i="22"/>
  <c r="AD24" i="22"/>
  <c r="AB24" i="22"/>
  <c r="Z24" i="22"/>
  <c r="X24" i="22"/>
  <c r="V24" i="22"/>
  <c r="T24" i="22"/>
  <c r="R24" i="22"/>
  <c r="P24" i="22"/>
  <c r="N24" i="22"/>
  <c r="L24" i="22"/>
  <c r="J24" i="22"/>
  <c r="H24" i="22"/>
  <c r="F24" i="22"/>
  <c r="D24" i="22"/>
  <c r="AV23" i="22"/>
  <c r="AT23" i="22"/>
  <c r="AR23" i="22"/>
  <c r="AP23" i="22"/>
  <c r="AN23" i="22"/>
  <c r="AL23" i="22"/>
  <c r="AJ23" i="22"/>
  <c r="AH23" i="22"/>
  <c r="AF23" i="22"/>
  <c r="AD23" i="22"/>
  <c r="AB23" i="22"/>
  <c r="Z23" i="22"/>
  <c r="X23" i="22"/>
  <c r="V23" i="22"/>
  <c r="T23" i="22"/>
  <c r="R23" i="22"/>
  <c r="P23" i="22"/>
  <c r="N23" i="22"/>
  <c r="L23" i="22"/>
  <c r="J23" i="22"/>
  <c r="H23" i="22"/>
  <c r="F23" i="22"/>
  <c r="D23" i="22"/>
  <c r="AV22" i="22"/>
  <c r="AT22" i="22"/>
  <c r="AR22" i="22"/>
  <c r="AP22" i="22"/>
  <c r="AN22" i="22"/>
  <c r="AL22" i="22"/>
  <c r="AJ22" i="22"/>
  <c r="AH22" i="22"/>
  <c r="AF22" i="22"/>
  <c r="AD22" i="22"/>
  <c r="AB22" i="22"/>
  <c r="Z22" i="22"/>
  <c r="X22" i="22"/>
  <c r="V22" i="22"/>
  <c r="T22" i="22"/>
  <c r="R22" i="22"/>
  <c r="P22" i="22"/>
  <c r="N22" i="22"/>
  <c r="L22" i="22"/>
  <c r="J22" i="22"/>
  <c r="H22" i="22"/>
  <c r="F22" i="22"/>
  <c r="D22" i="22"/>
  <c r="AV21" i="22"/>
  <c r="AT21" i="22"/>
  <c r="AR21" i="22"/>
  <c r="AP21" i="22"/>
  <c r="AN21" i="22"/>
  <c r="AL21" i="22"/>
  <c r="AJ21" i="22"/>
  <c r="AH21" i="22"/>
  <c r="AF21" i="22"/>
  <c r="AD21" i="22"/>
  <c r="AB21" i="22"/>
  <c r="Z21" i="22"/>
  <c r="X21" i="22"/>
  <c r="V21" i="22"/>
  <c r="T21" i="22"/>
  <c r="R21" i="22"/>
  <c r="P21" i="22"/>
  <c r="N21" i="22"/>
  <c r="L21" i="22"/>
  <c r="J21" i="22"/>
  <c r="H21" i="22"/>
  <c r="F21" i="22"/>
  <c r="C21" i="22"/>
  <c r="D21" i="22" s="1"/>
  <c r="AV20" i="22"/>
  <c r="AT20" i="22"/>
  <c r="AR20" i="22"/>
  <c r="AP20" i="22"/>
  <c r="AN20" i="22"/>
  <c r="AL20" i="22"/>
  <c r="AJ20" i="22"/>
  <c r="AH20" i="22"/>
  <c r="AF20" i="22"/>
  <c r="AD20" i="22"/>
  <c r="AB20" i="22"/>
  <c r="Z20" i="22"/>
  <c r="X20" i="22"/>
  <c r="V20" i="22"/>
  <c r="T20" i="22"/>
  <c r="R20" i="22"/>
  <c r="P20" i="22"/>
  <c r="L20" i="22"/>
  <c r="J20" i="22"/>
  <c r="H20" i="22"/>
  <c r="F20" i="22"/>
  <c r="AV19" i="22"/>
  <c r="AL19" i="22"/>
  <c r="AJ19" i="22"/>
  <c r="AF19" i="22"/>
  <c r="AB19" i="22"/>
  <c r="X19" i="22"/>
  <c r="V19" i="22"/>
  <c r="T19" i="22"/>
  <c r="R19" i="22"/>
  <c r="H19" i="22"/>
  <c r="F19" i="22"/>
  <c r="D19" i="22"/>
  <c r="AV18" i="22"/>
  <c r="AL18" i="22"/>
  <c r="AJ18" i="22"/>
  <c r="AF18" i="22"/>
  <c r="AB18" i="22"/>
  <c r="X18" i="22"/>
  <c r="V18" i="22"/>
  <c r="T18" i="22"/>
  <c r="R18" i="22"/>
  <c r="H18" i="22"/>
  <c r="F18" i="22"/>
  <c r="D18" i="22"/>
  <c r="AV17" i="22"/>
  <c r="AT17" i="22"/>
  <c r="AL17" i="22"/>
  <c r="AJ17" i="22"/>
  <c r="AF17" i="22"/>
  <c r="AB17" i="22"/>
  <c r="X17" i="22"/>
  <c r="V17" i="22"/>
  <c r="T17" i="22"/>
  <c r="R17" i="22"/>
  <c r="L17" i="22"/>
  <c r="J17" i="22"/>
  <c r="H17" i="22"/>
  <c r="F17" i="22"/>
  <c r="D17" i="22"/>
  <c r="AV16" i="22"/>
  <c r="AT16" i="22"/>
  <c r="AN16" i="22"/>
  <c r="AL16" i="22"/>
  <c r="AJ16" i="22"/>
  <c r="AF16" i="22"/>
  <c r="AB16" i="22"/>
  <c r="X16" i="22"/>
  <c r="V16" i="22"/>
  <c r="T16" i="22"/>
  <c r="R16" i="22"/>
  <c r="P16" i="22"/>
  <c r="L16" i="22"/>
  <c r="J16" i="22"/>
  <c r="H16" i="22"/>
  <c r="F16" i="22"/>
  <c r="D16" i="22"/>
  <c r="AV15" i="22"/>
  <c r="AT15" i="22"/>
  <c r="AN15" i="22"/>
  <c r="AL15" i="22"/>
  <c r="AJ15" i="22"/>
  <c r="AF15" i="22"/>
  <c r="AB15" i="22"/>
  <c r="X15" i="22"/>
  <c r="V15" i="22"/>
  <c r="T15" i="22"/>
  <c r="R15" i="22"/>
  <c r="L15" i="22"/>
  <c r="J15" i="22"/>
  <c r="H15" i="22"/>
  <c r="F15" i="22"/>
  <c r="D15" i="22"/>
  <c r="AV14" i="22"/>
  <c r="AR14" i="22"/>
  <c r="AP14" i="22"/>
  <c r="AN14" i="22"/>
  <c r="AL14" i="22"/>
  <c r="AJ14" i="22"/>
  <c r="AH14" i="22"/>
  <c r="AD14" i="22"/>
  <c r="Z14" i="22"/>
  <c r="P14" i="22"/>
  <c r="N14" i="22"/>
  <c r="L14" i="22"/>
  <c r="J14" i="22"/>
  <c r="H14" i="22"/>
  <c r="F14" i="22"/>
  <c r="D14" i="22"/>
  <c r="AV13" i="22"/>
  <c r="AR13" i="22"/>
  <c r="AP13" i="22"/>
  <c r="AN13" i="22"/>
  <c r="AL13" i="22"/>
  <c r="AJ13" i="22"/>
  <c r="AH13" i="22"/>
  <c r="AF13" i="22"/>
  <c r="AD13" i="22"/>
  <c r="Z13" i="22"/>
  <c r="X13" i="22"/>
  <c r="P13" i="22"/>
  <c r="N13" i="22"/>
  <c r="L13" i="22"/>
  <c r="J13" i="22"/>
  <c r="H13" i="22"/>
  <c r="F13" i="22"/>
  <c r="D13" i="22"/>
  <c r="AV12" i="22"/>
  <c r="AT12" i="22"/>
  <c r="AR12" i="22"/>
  <c r="AP12" i="22"/>
  <c r="AN12" i="22"/>
  <c r="AL12" i="22"/>
  <c r="AJ12" i="22"/>
  <c r="AH12" i="22"/>
  <c r="AF12" i="22"/>
  <c r="AD12" i="22"/>
  <c r="AB12" i="22"/>
  <c r="Z12" i="22"/>
  <c r="X12" i="22"/>
  <c r="V12" i="22"/>
  <c r="T12" i="22"/>
  <c r="R12" i="22"/>
  <c r="P12" i="22"/>
  <c r="L12" i="22"/>
  <c r="J12" i="22"/>
  <c r="H12" i="22"/>
  <c r="F12" i="22"/>
  <c r="AV11" i="22"/>
  <c r="AT11" i="22"/>
  <c r="AR11" i="22"/>
  <c r="AP11" i="22"/>
  <c r="AN11" i="22"/>
  <c r="AL11" i="22"/>
  <c r="AJ11" i="22"/>
  <c r="AH11" i="22"/>
  <c r="AF11" i="22"/>
  <c r="AD11" i="22"/>
  <c r="AB11" i="22"/>
  <c r="Z11" i="22"/>
  <c r="X11" i="22"/>
  <c r="V11" i="22"/>
  <c r="T11" i="22"/>
  <c r="R11" i="22"/>
  <c r="P11" i="22"/>
  <c r="N11" i="22"/>
  <c r="L11" i="22"/>
  <c r="J11" i="22"/>
  <c r="C11" i="22"/>
  <c r="D11" i="22" s="1"/>
  <c r="F11" i="22" s="1"/>
  <c r="AV10" i="22"/>
  <c r="AP10" i="22"/>
  <c r="AL10" i="22"/>
  <c r="AJ10" i="22"/>
  <c r="AH10" i="22"/>
  <c r="AB10" i="22"/>
  <c r="Z10" i="22"/>
  <c r="V10" i="22"/>
  <c r="R10" i="22"/>
  <c r="N10" i="22"/>
  <c r="J10" i="22"/>
  <c r="C10" i="22"/>
  <c r="D10" i="22" s="1"/>
  <c r="AV9" i="22"/>
  <c r="AP9" i="22"/>
  <c r="AL9" i="22"/>
  <c r="AJ9" i="22"/>
  <c r="AF9" i="22"/>
  <c r="AD9" i="22"/>
  <c r="AB9" i="22"/>
  <c r="Z9" i="22"/>
  <c r="X9" i="22"/>
  <c r="V9" i="22"/>
  <c r="T9" i="22"/>
  <c r="P9" i="22"/>
  <c r="N9" i="22"/>
  <c r="J9" i="22"/>
  <c r="C9" i="22"/>
  <c r="D9" i="22" s="1"/>
  <c r="AV8" i="22"/>
  <c r="AL8" i="22"/>
  <c r="AJ8" i="22"/>
  <c r="AH8" i="22"/>
  <c r="AF8" i="22"/>
  <c r="AD8" i="22"/>
  <c r="Z8" i="22"/>
  <c r="X8" i="22"/>
  <c r="V8" i="22"/>
  <c r="R8" i="22"/>
  <c r="P8" i="22"/>
  <c r="L8" i="22"/>
  <c r="C8" i="22"/>
  <c r="D8" i="22" s="1"/>
  <c r="AV7" i="22"/>
  <c r="AP7" i="22"/>
  <c r="AL7" i="22"/>
  <c r="AJ7" i="22"/>
  <c r="AF7" i="22"/>
  <c r="AD7" i="22"/>
  <c r="AB7" i="22"/>
  <c r="Z7" i="22"/>
  <c r="X7" i="22"/>
  <c r="T7" i="22"/>
  <c r="P7" i="22"/>
  <c r="N7" i="22"/>
  <c r="L7" i="22"/>
  <c r="C7" i="22"/>
  <c r="D7" i="22" s="1"/>
  <c r="AV6" i="22"/>
  <c r="AL6" i="22"/>
  <c r="AJ6" i="22"/>
  <c r="AH6" i="22"/>
  <c r="V6" i="22"/>
  <c r="R6" i="22"/>
  <c r="L6" i="22"/>
  <c r="C6" i="22"/>
  <c r="D6" i="22" s="1"/>
  <c r="H11" i="22" l="1"/>
  <c r="AT14" i="22"/>
  <c r="V14" i="22"/>
  <c r="AB14" i="22"/>
  <c r="T14" i="22"/>
  <c r="R14" i="22"/>
  <c r="AD17" i="22"/>
  <c r="N17" i="22"/>
  <c r="AN17" i="22"/>
  <c r="AR17" i="22"/>
  <c r="AP17" i="22"/>
  <c r="AH17" i="22"/>
  <c r="Z17" i="22"/>
  <c r="P17" i="22"/>
  <c r="AJ4" i="22"/>
  <c r="AI4" i="22" s="1"/>
  <c r="AN7" i="22"/>
  <c r="H7" i="22"/>
  <c r="AT7" i="22"/>
  <c r="V7" i="22"/>
  <c r="F7" i="22"/>
  <c r="AR7" i="22"/>
  <c r="AH7" i="22"/>
  <c r="AN9" i="22"/>
  <c r="H9" i="22"/>
  <c r="AR9" i="22"/>
  <c r="L9" i="22"/>
  <c r="AT9" i="22"/>
  <c r="F9" i="22"/>
  <c r="R9" i="22"/>
  <c r="AH9" i="22"/>
  <c r="AN6" i="22"/>
  <c r="AF6" i="22"/>
  <c r="X6" i="22"/>
  <c r="P6" i="22"/>
  <c r="H6" i="22"/>
  <c r="AR6" i="22"/>
  <c r="AB6" i="22"/>
  <c r="T6" i="22"/>
  <c r="AT6" i="22"/>
  <c r="AD6" i="22"/>
  <c r="N6" i="22"/>
  <c r="F6" i="22"/>
  <c r="J7" i="22"/>
  <c r="R7" i="22"/>
  <c r="AN8" i="22"/>
  <c r="H8" i="22"/>
  <c r="AT8" i="22"/>
  <c r="N8" i="22"/>
  <c r="F8" i="22"/>
  <c r="AR8" i="22"/>
  <c r="AB8" i="22"/>
  <c r="T8" i="22"/>
  <c r="AN10" i="22"/>
  <c r="AF10" i="22"/>
  <c r="X10" i="22"/>
  <c r="P10" i="22"/>
  <c r="H10" i="22"/>
  <c r="AR10" i="22"/>
  <c r="L10" i="22"/>
  <c r="AT10" i="22"/>
  <c r="AD10" i="22"/>
  <c r="F10" i="22"/>
  <c r="T10" i="22"/>
  <c r="AT13" i="22"/>
  <c r="V13" i="22"/>
  <c r="AB13" i="22"/>
  <c r="T13" i="22"/>
  <c r="R13" i="22"/>
  <c r="AF14" i="22"/>
  <c r="AD15" i="22"/>
  <c r="N15" i="22"/>
  <c r="Z15" i="22"/>
  <c r="AR15" i="22"/>
  <c r="AP15" i="22"/>
  <c r="AH15" i="22"/>
  <c r="J6" i="22"/>
  <c r="Z6" i="22"/>
  <c r="AP6" i="22"/>
  <c r="J8" i="22"/>
  <c r="AP8" i="22"/>
  <c r="X14" i="22"/>
  <c r="P15" i="22"/>
  <c r="AD16" i="22"/>
  <c r="N16" i="22"/>
  <c r="AR16" i="22"/>
  <c r="AP16" i="22"/>
  <c r="AH16" i="22"/>
  <c r="Z16" i="22"/>
  <c r="AT18" i="22"/>
  <c r="AD18" i="22"/>
  <c r="N18" i="22"/>
  <c r="AP18" i="22"/>
  <c r="AH18" i="22"/>
  <c r="Z18" i="22"/>
  <c r="P18" i="22"/>
  <c r="AR18" i="22"/>
  <c r="L18" i="22"/>
  <c r="J18" i="22"/>
  <c r="AN18" i="22"/>
  <c r="AT19" i="22"/>
  <c r="AD19" i="22"/>
  <c r="N19" i="22"/>
  <c r="AP19" i="22"/>
  <c r="AH19" i="22"/>
  <c r="AN19" i="22"/>
  <c r="AR19" i="22"/>
  <c r="L19" i="22"/>
  <c r="Z19" i="22"/>
  <c r="J19" i="22"/>
  <c r="P19" i="22"/>
  <c r="AL41" i="22"/>
  <c r="AL4" i="22" s="1"/>
  <c r="AK4" i="22" s="1"/>
  <c r="AV41" i="22"/>
  <c r="AV4" i="22" s="1"/>
  <c r="AU4" i="22" s="1"/>
  <c r="AT6" i="20"/>
  <c r="AT7" i="20"/>
  <c r="AT8" i="20"/>
  <c r="AT9" i="20"/>
  <c r="AT10" i="20"/>
  <c r="AT11" i="20"/>
  <c r="AT12" i="20"/>
  <c r="AT13" i="20"/>
  <c r="AT14" i="20"/>
  <c r="AT15" i="20"/>
  <c r="AT16" i="20"/>
  <c r="AT17" i="20"/>
  <c r="AT18" i="20"/>
  <c r="AT19" i="20"/>
  <c r="AT20" i="20"/>
  <c r="AT21" i="20"/>
  <c r="AT22" i="20"/>
  <c r="AT23" i="20"/>
  <c r="AT24" i="20"/>
  <c r="AR6" i="20"/>
  <c r="AR7" i="20"/>
  <c r="AR8" i="20"/>
  <c r="AR9" i="20"/>
  <c r="AR10" i="20"/>
  <c r="AR11" i="20"/>
  <c r="AR12" i="20"/>
  <c r="AR13" i="20"/>
  <c r="AR14" i="20"/>
  <c r="AR15" i="20"/>
  <c r="AR16" i="20"/>
  <c r="AR17" i="20"/>
  <c r="AR18" i="20"/>
  <c r="AR19" i="20"/>
  <c r="AR20" i="20"/>
  <c r="AR21" i="20"/>
  <c r="AR22" i="20"/>
  <c r="AR23" i="20"/>
  <c r="AR24" i="20"/>
  <c r="AP6" i="20"/>
  <c r="AP7" i="20"/>
  <c r="AP8" i="20"/>
  <c r="AP9" i="20"/>
  <c r="AP10" i="20"/>
  <c r="AP11" i="20"/>
  <c r="AP12" i="20"/>
  <c r="AP13" i="20"/>
  <c r="AP14" i="20"/>
  <c r="AP15" i="20"/>
  <c r="AP16" i="20"/>
  <c r="AP17" i="20"/>
  <c r="AP18" i="20"/>
  <c r="AP19" i="20"/>
  <c r="AP20" i="20"/>
  <c r="AP21" i="20"/>
  <c r="AP22" i="20"/>
  <c r="AP23" i="20"/>
  <c r="AP24" i="20"/>
  <c r="AN6" i="20"/>
  <c r="AN7" i="20"/>
  <c r="AN8" i="20"/>
  <c r="AN9" i="20"/>
  <c r="AN10" i="20"/>
  <c r="AN11" i="20"/>
  <c r="AN12" i="20"/>
  <c r="AN13" i="20"/>
  <c r="AN14" i="20"/>
  <c r="AN15" i="20"/>
  <c r="AN16" i="20"/>
  <c r="AN20" i="20"/>
  <c r="AN21" i="20"/>
  <c r="AN22" i="20"/>
  <c r="AN23" i="20"/>
  <c r="AN24" i="20"/>
  <c r="AL6" i="20"/>
  <c r="AL7" i="20"/>
  <c r="AL8" i="20"/>
  <c r="AL9" i="20"/>
  <c r="AL10" i="20"/>
  <c r="AL11" i="20"/>
  <c r="AL12" i="20"/>
  <c r="AL13" i="20"/>
  <c r="AL14" i="20"/>
  <c r="AL15" i="20"/>
  <c r="AL16" i="20"/>
  <c r="AL17" i="20"/>
  <c r="AL18" i="20"/>
  <c r="AL19" i="20"/>
  <c r="AL20" i="20"/>
  <c r="AL21" i="20"/>
  <c r="AL22" i="20"/>
  <c r="AL23" i="20"/>
  <c r="AL24" i="20"/>
  <c r="AJ6" i="20"/>
  <c r="AJ7" i="20"/>
  <c r="AJ8" i="20"/>
  <c r="AJ9" i="20"/>
  <c r="AJ10" i="20"/>
  <c r="AJ11" i="20"/>
  <c r="AJ12" i="20"/>
  <c r="AJ13" i="20"/>
  <c r="AJ14" i="20"/>
  <c r="AJ15" i="20"/>
  <c r="AJ16" i="20"/>
  <c r="AJ17" i="20"/>
  <c r="AJ18" i="20"/>
  <c r="AJ19" i="20"/>
  <c r="AJ20" i="20"/>
  <c r="AJ21" i="20"/>
  <c r="AJ22" i="20"/>
  <c r="AJ23" i="20"/>
  <c r="AJ24" i="20"/>
  <c r="AH6" i="20"/>
  <c r="AH7" i="20"/>
  <c r="AH8" i="20"/>
  <c r="AH9" i="20"/>
  <c r="AH10" i="20"/>
  <c r="AH11" i="20"/>
  <c r="AH12" i="20"/>
  <c r="AH13" i="20"/>
  <c r="AH14" i="20"/>
  <c r="AH15" i="20"/>
  <c r="AH16" i="20"/>
  <c r="AH17" i="20"/>
  <c r="AH18" i="20"/>
  <c r="AH19" i="20"/>
  <c r="AH20" i="20"/>
  <c r="AH21" i="20"/>
  <c r="AH22" i="20"/>
  <c r="AH23" i="20"/>
  <c r="AH24" i="20"/>
  <c r="AF6" i="20"/>
  <c r="AF7" i="20"/>
  <c r="AF8" i="20"/>
  <c r="AF9" i="20"/>
  <c r="AF10" i="20"/>
  <c r="AF11" i="20"/>
  <c r="AF12" i="20"/>
  <c r="AF13" i="20"/>
  <c r="AF14" i="20"/>
  <c r="AF15" i="20"/>
  <c r="AF16" i="20"/>
  <c r="AF17" i="20"/>
  <c r="AF18" i="20"/>
  <c r="AF19" i="20"/>
  <c r="AF20" i="20"/>
  <c r="AF21" i="20"/>
  <c r="AF22" i="20"/>
  <c r="AF23" i="20"/>
  <c r="AF24" i="20"/>
  <c r="AD6" i="20"/>
  <c r="AD7" i="20"/>
  <c r="AD8" i="20"/>
  <c r="AD9" i="20"/>
  <c r="AD10" i="20"/>
  <c r="AD11" i="20"/>
  <c r="AD12" i="20"/>
  <c r="AD13" i="20"/>
  <c r="AD14" i="20"/>
  <c r="AD15" i="20"/>
  <c r="AD16" i="20"/>
  <c r="AD17" i="20"/>
  <c r="AD18" i="20"/>
  <c r="AD19" i="20"/>
  <c r="AD20" i="20"/>
  <c r="AD21" i="20"/>
  <c r="AD22" i="20"/>
  <c r="AD23" i="20"/>
  <c r="AD24" i="20"/>
  <c r="AB6" i="20"/>
  <c r="AB7" i="20"/>
  <c r="AB8" i="20"/>
  <c r="AB9" i="20"/>
  <c r="AB10" i="20"/>
  <c r="AB11" i="20"/>
  <c r="AB12" i="20"/>
  <c r="AB13" i="20"/>
  <c r="AB14" i="20"/>
  <c r="AB15" i="20"/>
  <c r="AB16" i="20"/>
  <c r="AB17" i="20"/>
  <c r="AB18" i="20"/>
  <c r="AB19" i="20"/>
  <c r="AB20" i="20"/>
  <c r="AB21" i="20"/>
  <c r="AB22" i="20"/>
  <c r="AB23" i="20"/>
  <c r="AB24" i="20"/>
  <c r="Z6" i="20"/>
  <c r="Z7" i="20"/>
  <c r="Z8" i="20"/>
  <c r="Z9" i="20"/>
  <c r="Z10" i="20"/>
  <c r="Z11" i="20"/>
  <c r="Z12" i="20"/>
  <c r="Z13" i="20"/>
  <c r="Z14" i="20"/>
  <c r="Z15" i="20"/>
  <c r="Z16" i="20"/>
  <c r="Z17" i="20"/>
  <c r="Z18" i="20"/>
  <c r="Z19" i="20"/>
  <c r="Z20" i="20"/>
  <c r="Z21" i="20"/>
  <c r="Z22" i="20"/>
  <c r="Z23" i="20"/>
  <c r="Z24" i="20"/>
  <c r="X6" i="20"/>
  <c r="X7" i="20"/>
  <c r="X8" i="20"/>
  <c r="X9" i="20"/>
  <c r="X10" i="20"/>
  <c r="X11" i="20"/>
  <c r="X12" i="20"/>
  <c r="X13" i="20"/>
  <c r="X14" i="20"/>
  <c r="X15" i="20"/>
  <c r="X16" i="20"/>
  <c r="X17" i="20"/>
  <c r="X18" i="20"/>
  <c r="X19" i="20"/>
  <c r="X20" i="20"/>
  <c r="X21" i="20"/>
  <c r="X22" i="20"/>
  <c r="X23" i="20"/>
  <c r="X24" i="20"/>
  <c r="V6" i="20"/>
  <c r="V7" i="20"/>
  <c r="V8" i="20"/>
  <c r="V9" i="20"/>
  <c r="V10" i="20"/>
  <c r="V11" i="20"/>
  <c r="V12" i="20"/>
  <c r="V13" i="20"/>
  <c r="V14" i="20"/>
  <c r="V15" i="20"/>
  <c r="V16" i="20"/>
  <c r="V17" i="20"/>
  <c r="V18" i="20"/>
  <c r="V19" i="20"/>
  <c r="V20" i="20"/>
  <c r="V21" i="20"/>
  <c r="V22" i="20"/>
  <c r="V23" i="20"/>
  <c r="V24" i="20"/>
  <c r="T6" i="20"/>
  <c r="T7" i="20"/>
  <c r="T8" i="20"/>
  <c r="T9" i="20"/>
  <c r="T10" i="20"/>
  <c r="T11" i="20"/>
  <c r="T12" i="20"/>
  <c r="T13" i="20"/>
  <c r="T14" i="20"/>
  <c r="T15" i="20"/>
  <c r="T16" i="20"/>
  <c r="T17" i="20"/>
  <c r="T18" i="20"/>
  <c r="T19" i="20"/>
  <c r="T20" i="20"/>
  <c r="T21" i="20"/>
  <c r="T22" i="20"/>
  <c r="T23" i="20"/>
  <c r="T24" i="20"/>
  <c r="R6" i="20"/>
  <c r="R7" i="20"/>
  <c r="R8" i="20"/>
  <c r="R9" i="20"/>
  <c r="R10" i="20"/>
  <c r="R11" i="20"/>
  <c r="R12" i="20"/>
  <c r="R13" i="20"/>
  <c r="R14" i="20"/>
  <c r="R15" i="20"/>
  <c r="R16" i="20"/>
  <c r="R17" i="20"/>
  <c r="R18" i="20"/>
  <c r="R19" i="20"/>
  <c r="R20" i="20"/>
  <c r="R21" i="20"/>
  <c r="R22" i="20"/>
  <c r="R23" i="20"/>
  <c r="R24" i="20"/>
  <c r="P7" i="20"/>
  <c r="P8" i="20"/>
  <c r="P9" i="20"/>
  <c r="P10" i="20"/>
  <c r="P11" i="20"/>
  <c r="P12" i="20"/>
  <c r="P13" i="20"/>
  <c r="P14" i="20"/>
  <c r="P15" i="20"/>
  <c r="P16" i="20"/>
  <c r="P17" i="20"/>
  <c r="P18" i="20"/>
  <c r="P19" i="20"/>
  <c r="P20" i="20"/>
  <c r="P21" i="20"/>
  <c r="P22" i="20"/>
  <c r="P23" i="20"/>
  <c r="P24" i="20"/>
  <c r="P25" i="20"/>
  <c r="P26" i="20"/>
  <c r="P27" i="20"/>
  <c r="P28" i="20"/>
  <c r="P29" i="20"/>
  <c r="P30" i="20"/>
  <c r="P31" i="20"/>
  <c r="P32" i="20"/>
  <c r="P33" i="20"/>
  <c r="P34" i="20"/>
  <c r="P35" i="20"/>
  <c r="P36" i="20"/>
  <c r="P37" i="20"/>
  <c r="P38" i="20"/>
  <c r="P39" i="20"/>
  <c r="P40" i="20"/>
  <c r="P41" i="20"/>
  <c r="P42" i="20"/>
  <c r="P43" i="20"/>
  <c r="P44" i="20"/>
  <c r="P45" i="20"/>
  <c r="P46" i="20"/>
  <c r="P47" i="20"/>
  <c r="P49" i="20"/>
  <c r="P50" i="20"/>
  <c r="P51" i="20"/>
  <c r="P52" i="20"/>
  <c r="P53" i="20"/>
  <c r="P54" i="20"/>
  <c r="P6" i="20"/>
  <c r="N7" i="20"/>
  <c r="N8" i="20"/>
  <c r="N9" i="20"/>
  <c r="N10" i="20"/>
  <c r="N11" i="20"/>
  <c r="N12" i="20"/>
  <c r="N14" i="20"/>
  <c r="N15" i="20"/>
  <c r="N16" i="20"/>
  <c r="N17" i="20"/>
  <c r="N18" i="20"/>
  <c r="N19" i="20"/>
  <c r="N20" i="20"/>
  <c r="N21" i="20"/>
  <c r="N22" i="20"/>
  <c r="N24" i="20"/>
  <c r="N25" i="20"/>
  <c r="N27" i="20"/>
  <c r="N28" i="20"/>
  <c r="N29" i="20"/>
  <c r="N30" i="20"/>
  <c r="N31" i="20"/>
  <c r="N32" i="20"/>
  <c r="N33" i="20"/>
  <c r="N34" i="20"/>
  <c r="N35" i="20"/>
  <c r="N36" i="20"/>
  <c r="N37" i="20"/>
  <c r="N38" i="20"/>
  <c r="N39" i="20"/>
  <c r="N40" i="20"/>
  <c r="N41" i="20"/>
  <c r="N42" i="20"/>
  <c r="N43" i="20"/>
  <c r="N44" i="20"/>
  <c r="N45" i="20"/>
  <c r="N46" i="20"/>
  <c r="N47" i="20"/>
  <c r="N49" i="20"/>
  <c r="N50" i="20"/>
  <c r="N51" i="20"/>
  <c r="N52" i="20"/>
  <c r="N53" i="20"/>
  <c r="N54" i="20"/>
  <c r="N6" i="20"/>
  <c r="L7" i="20"/>
  <c r="L8" i="20"/>
  <c r="L9" i="20"/>
  <c r="L10" i="20"/>
  <c r="L11" i="20"/>
  <c r="L12" i="20"/>
  <c r="L13" i="20"/>
  <c r="L14" i="20"/>
  <c r="L15" i="20"/>
  <c r="L19" i="20"/>
  <c r="L20" i="20"/>
  <c r="L21" i="20"/>
  <c r="L22" i="20"/>
  <c r="L23" i="20"/>
  <c r="L24" i="20"/>
  <c r="L25" i="20"/>
  <c r="L26" i="20"/>
  <c r="L27" i="20"/>
  <c r="L28" i="20"/>
  <c r="L29" i="20"/>
  <c r="L30" i="20"/>
  <c r="L31" i="20"/>
  <c r="L32" i="20"/>
  <c r="L33" i="20"/>
  <c r="L34" i="20"/>
  <c r="L35" i="20"/>
  <c r="L36" i="20"/>
  <c r="L37" i="20"/>
  <c r="L38" i="20"/>
  <c r="L39" i="20"/>
  <c r="L40" i="20"/>
  <c r="L41" i="20"/>
  <c r="L42" i="20"/>
  <c r="L43" i="20"/>
  <c r="L44" i="20"/>
  <c r="L45" i="20"/>
  <c r="L46" i="20"/>
  <c r="L47" i="20"/>
  <c r="L49" i="20"/>
  <c r="L50" i="20"/>
  <c r="L51" i="20"/>
  <c r="L52" i="20"/>
  <c r="L53" i="20"/>
  <c r="L54" i="20"/>
  <c r="L6" i="20"/>
  <c r="J8" i="20"/>
  <c r="J10" i="20"/>
  <c r="J11" i="20"/>
  <c r="J12" i="20"/>
  <c r="J13" i="20"/>
  <c r="J14" i="20"/>
  <c r="J15" i="20"/>
  <c r="J16" i="20"/>
  <c r="J19" i="20"/>
  <c r="J20" i="20"/>
  <c r="J21" i="20"/>
  <c r="J22" i="20"/>
  <c r="J23" i="20"/>
  <c r="J24" i="20"/>
  <c r="J25" i="20"/>
  <c r="J26" i="20"/>
  <c r="J27" i="20"/>
  <c r="J28" i="20"/>
  <c r="J29" i="20"/>
  <c r="J30" i="20"/>
  <c r="J31" i="20"/>
  <c r="J32" i="20"/>
  <c r="J33" i="20"/>
  <c r="J34" i="20"/>
  <c r="J35" i="20"/>
  <c r="J36" i="20"/>
  <c r="J37" i="20"/>
  <c r="J38" i="20"/>
  <c r="J39" i="20"/>
  <c r="J40" i="20"/>
  <c r="J41" i="20"/>
  <c r="J42" i="20"/>
  <c r="J43" i="20"/>
  <c r="J44" i="20"/>
  <c r="J45" i="20"/>
  <c r="J46" i="20"/>
  <c r="J47" i="20"/>
  <c r="J49" i="20"/>
  <c r="J50" i="20"/>
  <c r="J51" i="20"/>
  <c r="J52" i="20"/>
  <c r="J53" i="20"/>
  <c r="J54" i="20"/>
  <c r="J6" i="20"/>
  <c r="H7" i="20"/>
  <c r="H8" i="20"/>
  <c r="H9" i="20"/>
  <c r="H10" i="20"/>
  <c r="H11" i="20"/>
  <c r="H12" i="20"/>
  <c r="H13" i="20"/>
  <c r="H20" i="20"/>
  <c r="H21" i="20"/>
  <c r="H22" i="20"/>
  <c r="H23" i="20"/>
  <c r="H24" i="20"/>
  <c r="H25" i="20"/>
  <c r="H26" i="20"/>
  <c r="H27" i="20"/>
  <c r="H28" i="20"/>
  <c r="H29" i="20"/>
  <c r="H30" i="20"/>
  <c r="H31" i="20"/>
  <c r="H32" i="20"/>
  <c r="H33" i="20"/>
  <c r="H34" i="20"/>
  <c r="H35" i="20"/>
  <c r="H36" i="20"/>
  <c r="H37" i="20"/>
  <c r="H38" i="20"/>
  <c r="H39" i="20"/>
  <c r="H40" i="20"/>
  <c r="H41" i="20"/>
  <c r="H42" i="20"/>
  <c r="H43" i="20"/>
  <c r="H44" i="20"/>
  <c r="H45" i="20"/>
  <c r="H46" i="20"/>
  <c r="H47" i="20"/>
  <c r="H49" i="20"/>
  <c r="H50" i="20"/>
  <c r="H51" i="20"/>
  <c r="H52" i="20"/>
  <c r="H53" i="20"/>
  <c r="H54" i="20"/>
  <c r="H6" i="20"/>
  <c r="R4" i="22" l="1"/>
  <c r="Q4" i="22" s="1"/>
  <c r="AB4" i="22"/>
  <c r="AA4" i="22" s="1"/>
  <c r="X4" i="22"/>
  <c r="W4" i="22" s="1"/>
  <c r="AH4" i="22"/>
  <c r="AG4" i="22" s="1"/>
  <c r="L4" i="22"/>
  <c r="K4" i="22" s="1"/>
  <c r="J4" i="22"/>
  <c r="I4" i="22" s="1"/>
  <c r="N4" i="22"/>
  <c r="M4" i="22" s="1"/>
  <c r="AD4" i="22"/>
  <c r="AC4" i="22" s="1"/>
  <c r="AF4" i="22"/>
  <c r="AE4" i="22" s="1"/>
  <c r="AN4" i="22"/>
  <c r="AM4" i="22" s="1"/>
  <c r="AR4" i="22"/>
  <c r="AQ4" i="22" s="1"/>
  <c r="AP4" i="22"/>
  <c r="AO4" i="22" s="1"/>
  <c r="AT4" i="22"/>
  <c r="AS4" i="22" s="1"/>
  <c r="H4" i="22"/>
  <c r="G4" i="22" s="1"/>
  <c r="Z4" i="22"/>
  <c r="Y4" i="22" s="1"/>
  <c r="F4" i="22"/>
  <c r="E4" i="22" s="1"/>
  <c r="T4" i="22"/>
  <c r="S4" i="22" s="1"/>
  <c r="P4" i="22"/>
  <c r="O4" i="22" s="1"/>
  <c r="V4" i="22"/>
  <c r="U4" i="22" s="1"/>
  <c r="P4" i="20"/>
  <c r="O4" i="20" s="1"/>
  <c r="C54" i="20" l="1"/>
  <c r="D54" i="20" s="1"/>
  <c r="C53" i="20"/>
  <c r="D53" i="20" s="1"/>
  <c r="C52" i="20"/>
  <c r="D52" i="20" s="1"/>
  <c r="AV50" i="20"/>
  <c r="AT50" i="20"/>
  <c r="AR50" i="20"/>
  <c r="AP50" i="20"/>
  <c r="AN50" i="20"/>
  <c r="AL50" i="20"/>
  <c r="AJ50" i="20"/>
  <c r="AH50" i="20"/>
  <c r="AF50" i="20"/>
  <c r="AD50" i="20"/>
  <c r="AB50" i="20"/>
  <c r="Z50" i="20"/>
  <c r="X50" i="20"/>
  <c r="V50" i="20"/>
  <c r="T50" i="20"/>
  <c r="R50" i="20"/>
  <c r="F50" i="20"/>
  <c r="AV49" i="20"/>
  <c r="AT49" i="20"/>
  <c r="AR49" i="20"/>
  <c r="AP49" i="20"/>
  <c r="AN49" i="20"/>
  <c r="AL49" i="20"/>
  <c r="AJ49" i="20"/>
  <c r="AH49" i="20"/>
  <c r="AF49" i="20"/>
  <c r="AD49" i="20"/>
  <c r="AB49" i="20"/>
  <c r="Z49" i="20"/>
  <c r="X49" i="20"/>
  <c r="V49" i="20"/>
  <c r="T49" i="20"/>
  <c r="R49" i="20"/>
  <c r="F49" i="20"/>
  <c r="AV47" i="20"/>
  <c r="AT47" i="20"/>
  <c r="AR47" i="20"/>
  <c r="AP47" i="20"/>
  <c r="AL47" i="20"/>
  <c r="AJ47" i="20"/>
  <c r="AH47" i="20"/>
  <c r="AF47" i="20"/>
  <c r="AD47" i="20"/>
  <c r="AB47" i="20"/>
  <c r="Z47" i="20"/>
  <c r="X47" i="20"/>
  <c r="V47" i="20"/>
  <c r="T47" i="20"/>
  <c r="R47" i="20"/>
  <c r="F47" i="20"/>
  <c r="C47" i="20"/>
  <c r="F46" i="20"/>
  <c r="AV45" i="20"/>
  <c r="AT45" i="20"/>
  <c r="AR45" i="20"/>
  <c r="AP45" i="20"/>
  <c r="AN45" i="20"/>
  <c r="AL45" i="20"/>
  <c r="AJ45" i="20"/>
  <c r="AH45" i="20"/>
  <c r="AB45" i="20"/>
  <c r="Z45" i="20"/>
  <c r="X45" i="20"/>
  <c r="V45" i="20"/>
  <c r="T45" i="20"/>
  <c r="R45" i="20"/>
  <c r="F45" i="20"/>
  <c r="AV44" i="20"/>
  <c r="AT44" i="20"/>
  <c r="AR44" i="20"/>
  <c r="AP44" i="20"/>
  <c r="AN44" i="20"/>
  <c r="AL44" i="20"/>
  <c r="AJ44" i="20"/>
  <c r="AH44" i="20"/>
  <c r="AF44" i="20"/>
  <c r="AB44" i="20"/>
  <c r="Z44" i="20"/>
  <c r="X44" i="20"/>
  <c r="V44" i="20"/>
  <c r="T44" i="20"/>
  <c r="R44" i="20"/>
  <c r="F44" i="20"/>
  <c r="AV43" i="20"/>
  <c r="AT43" i="20"/>
  <c r="AR43" i="20"/>
  <c r="AP43" i="20"/>
  <c r="AN43" i="20"/>
  <c r="AL43" i="20"/>
  <c r="AJ43" i="20"/>
  <c r="AH43" i="20"/>
  <c r="AB43" i="20"/>
  <c r="Z43" i="20"/>
  <c r="X43" i="20"/>
  <c r="V43" i="20"/>
  <c r="T43" i="20"/>
  <c r="R43" i="20"/>
  <c r="F43" i="20"/>
  <c r="AV42" i="20"/>
  <c r="AT42" i="20"/>
  <c r="AR42" i="20"/>
  <c r="AP42" i="20"/>
  <c r="AN42" i="20"/>
  <c r="AL42" i="20"/>
  <c r="AJ42" i="20"/>
  <c r="AH42" i="20"/>
  <c r="AB42" i="20"/>
  <c r="Z42" i="20"/>
  <c r="X42" i="20"/>
  <c r="V42" i="20"/>
  <c r="T42" i="20"/>
  <c r="R42" i="20"/>
  <c r="F42" i="20"/>
  <c r="D42" i="20"/>
  <c r="AD42" i="20" s="1"/>
  <c r="AV41" i="20"/>
  <c r="AD41" i="20"/>
  <c r="AB41" i="20"/>
  <c r="Z41" i="20"/>
  <c r="X41" i="20"/>
  <c r="V41" i="20"/>
  <c r="T41" i="20"/>
  <c r="R41" i="20"/>
  <c r="F41" i="20"/>
  <c r="C40" i="20"/>
  <c r="D40" i="20" s="1"/>
  <c r="AV39" i="20"/>
  <c r="AD39" i="20"/>
  <c r="AB39" i="20"/>
  <c r="Z39" i="20"/>
  <c r="R39" i="20"/>
  <c r="F39" i="20"/>
  <c r="C39" i="20"/>
  <c r="AD38" i="20"/>
  <c r="AB38" i="20"/>
  <c r="Z38" i="20"/>
  <c r="T38" i="20"/>
  <c r="R38" i="20"/>
  <c r="F38" i="20"/>
  <c r="C38" i="20"/>
  <c r="AV37" i="20"/>
  <c r="AT37" i="20"/>
  <c r="AR37" i="20"/>
  <c r="AP37" i="20"/>
  <c r="AN37" i="20"/>
  <c r="AL37" i="20"/>
  <c r="AJ37" i="20"/>
  <c r="AH37" i="20"/>
  <c r="AF37" i="20"/>
  <c r="AD37" i="20"/>
  <c r="AB37" i="20"/>
  <c r="Z37" i="20"/>
  <c r="X37" i="20"/>
  <c r="V37" i="20"/>
  <c r="T37" i="20"/>
  <c r="R37" i="20"/>
  <c r="F37" i="20"/>
  <c r="AV36" i="20"/>
  <c r="AT36" i="20"/>
  <c r="AR36" i="20"/>
  <c r="AP36" i="20"/>
  <c r="AN36" i="20"/>
  <c r="AL36" i="20"/>
  <c r="AJ36" i="20"/>
  <c r="AH36" i="20"/>
  <c r="AF36" i="20"/>
  <c r="AD36" i="20"/>
  <c r="AB36" i="20"/>
  <c r="Z36" i="20"/>
  <c r="X36" i="20"/>
  <c r="V36" i="20"/>
  <c r="T36" i="20"/>
  <c r="R36" i="20"/>
  <c r="F36" i="20"/>
  <c r="D36" i="20"/>
  <c r="AV35" i="20"/>
  <c r="AT35" i="20"/>
  <c r="AR35" i="20"/>
  <c r="AP35" i="20"/>
  <c r="AN35" i="20"/>
  <c r="AL35" i="20"/>
  <c r="AJ35" i="20"/>
  <c r="AH35" i="20"/>
  <c r="AF35" i="20"/>
  <c r="AD35" i="20"/>
  <c r="AB35" i="20"/>
  <c r="Z35" i="20"/>
  <c r="X35" i="20"/>
  <c r="V35" i="20"/>
  <c r="T35" i="20"/>
  <c r="R35" i="20"/>
  <c r="F35" i="20"/>
  <c r="D35" i="20"/>
  <c r="AV34" i="20"/>
  <c r="AT34" i="20"/>
  <c r="AR34" i="20"/>
  <c r="AP34" i="20"/>
  <c r="AN34" i="20"/>
  <c r="AL34" i="20"/>
  <c r="AJ34" i="20"/>
  <c r="AH34" i="20"/>
  <c r="AF34" i="20"/>
  <c r="AD34" i="20"/>
  <c r="AB34" i="20"/>
  <c r="Z34" i="20"/>
  <c r="X34" i="20"/>
  <c r="V34" i="20"/>
  <c r="T34" i="20"/>
  <c r="R34" i="20"/>
  <c r="F34" i="20"/>
  <c r="D34" i="20"/>
  <c r="AV33" i="20"/>
  <c r="AT33" i="20"/>
  <c r="AR33" i="20"/>
  <c r="AP33" i="20"/>
  <c r="AN33" i="20"/>
  <c r="AL33" i="20"/>
  <c r="AJ33" i="20"/>
  <c r="AH33" i="20"/>
  <c r="AF33" i="20"/>
  <c r="AD33" i="20"/>
  <c r="AB33" i="20"/>
  <c r="Z33" i="20"/>
  <c r="X33" i="20"/>
  <c r="V33" i="20"/>
  <c r="T33" i="20"/>
  <c r="R33" i="20"/>
  <c r="F33" i="20"/>
  <c r="D33" i="20"/>
  <c r="AV32" i="20"/>
  <c r="AT32" i="20"/>
  <c r="AR32" i="20"/>
  <c r="AP32" i="20"/>
  <c r="AN32" i="20"/>
  <c r="AL32" i="20"/>
  <c r="AJ32" i="20"/>
  <c r="AH32" i="20"/>
  <c r="AF32" i="20"/>
  <c r="AD32" i="20"/>
  <c r="AB32" i="20"/>
  <c r="Z32" i="20"/>
  <c r="X32" i="20"/>
  <c r="V32" i="20"/>
  <c r="T32" i="20"/>
  <c r="R32" i="20"/>
  <c r="F32" i="20"/>
  <c r="D32" i="20"/>
  <c r="AV31" i="20"/>
  <c r="AT31" i="20"/>
  <c r="AR31" i="20"/>
  <c r="AP31" i="20"/>
  <c r="AN31" i="20"/>
  <c r="AL31" i="20"/>
  <c r="AJ31" i="20"/>
  <c r="AH31" i="20"/>
  <c r="AF31" i="20"/>
  <c r="AD31" i="20"/>
  <c r="AB31" i="20"/>
  <c r="Z31" i="20"/>
  <c r="X31" i="20"/>
  <c r="V31" i="20"/>
  <c r="T31" i="20"/>
  <c r="R31" i="20"/>
  <c r="F31" i="20"/>
  <c r="D31" i="20"/>
  <c r="AV30" i="20"/>
  <c r="AT30" i="20"/>
  <c r="AR30" i="20"/>
  <c r="AP30" i="20"/>
  <c r="AN30" i="20"/>
  <c r="AL30" i="20"/>
  <c r="AJ30" i="20"/>
  <c r="AH30" i="20"/>
  <c r="AF30" i="20"/>
  <c r="AD30" i="20"/>
  <c r="AB30" i="20"/>
  <c r="Z30" i="20"/>
  <c r="X30" i="20"/>
  <c r="V30" i="20"/>
  <c r="T30" i="20"/>
  <c r="R30" i="20"/>
  <c r="F30" i="20"/>
  <c r="D30" i="20"/>
  <c r="AV29" i="20"/>
  <c r="AT29" i="20"/>
  <c r="AR29" i="20"/>
  <c r="AP29" i="20"/>
  <c r="AN29" i="20"/>
  <c r="AL29" i="20"/>
  <c r="AJ29" i="20"/>
  <c r="AH29" i="20"/>
  <c r="AF29" i="20"/>
  <c r="AD29" i="20"/>
  <c r="AB29" i="20"/>
  <c r="Z29" i="20"/>
  <c r="X29" i="20"/>
  <c r="V29" i="20"/>
  <c r="T29" i="20"/>
  <c r="R29" i="20"/>
  <c r="F29" i="20"/>
  <c r="C29" i="20"/>
  <c r="D29" i="20" s="1"/>
  <c r="AV28" i="20"/>
  <c r="AT28" i="20"/>
  <c r="AR28" i="20"/>
  <c r="AP28" i="20"/>
  <c r="AN28" i="20"/>
  <c r="AL28" i="20"/>
  <c r="AJ28" i="20"/>
  <c r="AH28" i="20"/>
  <c r="AF28" i="20"/>
  <c r="AD28" i="20"/>
  <c r="AB28" i="20"/>
  <c r="Z28" i="20"/>
  <c r="X28" i="20"/>
  <c r="V28" i="20"/>
  <c r="T28" i="20"/>
  <c r="R28" i="20"/>
  <c r="F28" i="20"/>
  <c r="AV27" i="20"/>
  <c r="AT27" i="20"/>
  <c r="AR27" i="20"/>
  <c r="AP27" i="20"/>
  <c r="AN27" i="20"/>
  <c r="AL27" i="20"/>
  <c r="AJ27" i="20"/>
  <c r="AH27" i="20"/>
  <c r="AF27" i="20"/>
  <c r="AD27" i="20"/>
  <c r="AB27" i="20"/>
  <c r="Z27" i="20"/>
  <c r="X27" i="20"/>
  <c r="V27" i="20"/>
  <c r="T27" i="20"/>
  <c r="R27" i="20"/>
  <c r="F27" i="20"/>
  <c r="C27" i="20"/>
  <c r="D27" i="20" s="1"/>
  <c r="AV26" i="20"/>
  <c r="AT26" i="20"/>
  <c r="AR26" i="20"/>
  <c r="AP26" i="20"/>
  <c r="AN26" i="20"/>
  <c r="AL26" i="20"/>
  <c r="AJ26" i="20"/>
  <c r="AH26" i="20"/>
  <c r="AF26" i="20"/>
  <c r="AD26" i="20"/>
  <c r="AB26" i="20"/>
  <c r="Z26" i="20"/>
  <c r="X26" i="20"/>
  <c r="V26" i="20"/>
  <c r="T26" i="20"/>
  <c r="F26" i="20"/>
  <c r="C26" i="20"/>
  <c r="AV25" i="20"/>
  <c r="AT25" i="20"/>
  <c r="AR25" i="20"/>
  <c r="AP25" i="20"/>
  <c r="AN25" i="20"/>
  <c r="AL25" i="20"/>
  <c r="AJ25" i="20"/>
  <c r="AH25" i="20"/>
  <c r="AF25" i="20"/>
  <c r="AD25" i="20"/>
  <c r="AB25" i="20"/>
  <c r="Z25" i="20"/>
  <c r="X25" i="20"/>
  <c r="V25" i="20"/>
  <c r="T25" i="20"/>
  <c r="R25" i="20"/>
  <c r="F25" i="20"/>
  <c r="AV24" i="20"/>
  <c r="F24" i="20"/>
  <c r="C24" i="20"/>
  <c r="D24" i="20" s="1"/>
  <c r="AV23" i="20"/>
  <c r="F23" i="20"/>
  <c r="C23" i="20"/>
  <c r="AV22" i="20"/>
  <c r="F22" i="20"/>
  <c r="C22" i="20"/>
  <c r="D22" i="20" s="1"/>
  <c r="AV21" i="20"/>
  <c r="F21" i="20"/>
  <c r="C21" i="20"/>
  <c r="D21" i="20" s="1"/>
  <c r="AV20" i="20"/>
  <c r="F20" i="20"/>
  <c r="AV19" i="20"/>
  <c r="F19" i="20"/>
  <c r="AV18" i="20"/>
  <c r="F18" i="20"/>
  <c r="AV17" i="20"/>
  <c r="F17" i="20"/>
  <c r="AV16" i="20"/>
  <c r="F16" i="20"/>
  <c r="AV15" i="20"/>
  <c r="H15" i="20"/>
  <c r="AV14" i="20"/>
  <c r="AV13" i="20"/>
  <c r="F13" i="20"/>
  <c r="N13" i="20"/>
  <c r="AV12" i="20"/>
  <c r="F12" i="20"/>
  <c r="AV11" i="20"/>
  <c r="F11" i="20"/>
  <c r="C11" i="20"/>
  <c r="D11" i="20" s="1"/>
  <c r="AV10" i="20"/>
  <c r="C10" i="20"/>
  <c r="D10" i="20" s="1"/>
  <c r="AV9" i="20"/>
  <c r="C9" i="20"/>
  <c r="AV8" i="20"/>
  <c r="C8" i="20"/>
  <c r="D8" i="20" s="1"/>
  <c r="AV7" i="20"/>
  <c r="C7" i="20"/>
  <c r="AV6" i="20"/>
  <c r="C6" i="20"/>
  <c r="D6" i="20" s="1"/>
  <c r="AF42" i="20" l="1"/>
  <c r="D7" i="20"/>
  <c r="J7" i="20" s="1"/>
  <c r="D9" i="20"/>
  <c r="J9" i="20" s="1"/>
  <c r="D45" i="20"/>
  <c r="AF45" i="20" s="1"/>
  <c r="X38" i="20"/>
  <c r="D38" i="20"/>
  <c r="V38" i="20" s="1"/>
  <c r="N26" i="20"/>
  <c r="D26" i="20"/>
  <c r="R26" i="20" s="1"/>
  <c r="R4" i="20" s="1"/>
  <c r="Q4" i="20" s="1"/>
  <c r="D39" i="20"/>
  <c r="T39" i="20" s="1"/>
  <c r="T4" i="20" s="1"/>
  <c r="S4" i="20" s="1"/>
  <c r="N23" i="20"/>
  <c r="D23" i="20"/>
  <c r="D43" i="20"/>
  <c r="AF43" i="20" s="1"/>
  <c r="AF4" i="20" s="1"/>
  <c r="AE4" i="20" s="1"/>
  <c r="D44" i="20"/>
  <c r="AD44" i="20" s="1"/>
  <c r="D47" i="20"/>
  <c r="AN47" i="20" s="1"/>
  <c r="F15" i="20"/>
  <c r="AN18" i="20"/>
  <c r="L18" i="20"/>
  <c r="H18" i="20"/>
  <c r="J18" i="20"/>
  <c r="AN19" i="20"/>
  <c r="H19" i="20"/>
  <c r="H17" i="20"/>
  <c r="AN17" i="20"/>
  <c r="AD45" i="20"/>
  <c r="AL4" i="20"/>
  <c r="AK4" i="20" s="1"/>
  <c r="AT4" i="20"/>
  <c r="AS4" i="20" s="1"/>
  <c r="H16" i="20"/>
  <c r="L16" i="20"/>
  <c r="J17" i="20"/>
  <c r="L17" i="20"/>
  <c r="AB4" i="20"/>
  <c r="AA4" i="20" s="1"/>
  <c r="AP4" i="20"/>
  <c r="AO4" i="20" s="1"/>
  <c r="AH4" i="20"/>
  <c r="AG4" i="20" s="1"/>
  <c r="AJ4" i="20"/>
  <c r="AI4" i="20" s="1"/>
  <c r="AR4" i="20"/>
  <c r="AQ4" i="20" s="1"/>
  <c r="Z4" i="20"/>
  <c r="Y4" i="20" s="1"/>
  <c r="F14" i="20"/>
  <c r="H14" i="20"/>
  <c r="F9" i="20"/>
  <c r="F8" i="20"/>
  <c r="F10" i="20"/>
  <c r="F7" i="20"/>
  <c r="F6" i="20"/>
  <c r="AV38" i="20"/>
  <c r="AV4" i="20" s="1"/>
  <c r="AU4" i="20" s="1"/>
  <c r="N4" i="20" l="1"/>
  <c r="M4" i="20" s="1"/>
  <c r="J4" i="20"/>
  <c r="I4" i="20" s="1"/>
  <c r="V39" i="20"/>
  <c r="AD43" i="20"/>
  <c r="AD4" i="20" s="1"/>
  <c r="AC4" i="20" s="1"/>
  <c r="X39" i="20"/>
  <c r="X4" i="20" s="1"/>
  <c r="W4" i="20" s="1"/>
  <c r="AN4" i="20"/>
  <c r="AM4" i="20" s="1"/>
  <c r="V4" i="20"/>
  <c r="U4" i="20" s="1"/>
  <c r="H4" i="20"/>
  <c r="G4" i="20" s="1"/>
  <c r="F4" i="20"/>
  <c r="E4" i="20" s="1"/>
  <c r="L4" i="20"/>
  <c r="K4" i="20" s="1"/>
  <c r="AV7" i="19"/>
  <c r="AV8" i="19"/>
  <c r="AV9" i="19"/>
  <c r="AV10" i="19"/>
  <c r="AV11" i="19"/>
  <c r="AV12" i="19"/>
  <c r="AV13" i="19"/>
  <c r="AV14" i="19"/>
  <c r="AV15" i="19"/>
  <c r="AV16" i="19"/>
  <c r="AV17" i="19"/>
  <c r="AV18" i="19"/>
  <c r="AV19" i="19"/>
  <c r="AV20" i="19"/>
  <c r="AV21" i="19"/>
  <c r="AV22" i="19"/>
  <c r="AV24" i="19"/>
  <c r="AV25" i="19"/>
  <c r="AV26" i="19"/>
  <c r="AV27" i="19"/>
  <c r="AV28" i="19"/>
  <c r="AV29" i="19"/>
  <c r="AV30" i="19"/>
  <c r="AV31" i="19"/>
  <c r="AV32" i="19"/>
  <c r="AV33" i="19"/>
  <c r="AV34" i="19"/>
  <c r="AV35" i="19"/>
  <c r="AV36" i="19"/>
  <c r="AV37" i="19"/>
  <c r="AV38" i="19"/>
  <c r="AV39" i="19"/>
  <c r="AV40" i="19"/>
  <c r="AV41" i="19"/>
  <c r="AV42" i="19"/>
  <c r="AV43" i="19"/>
  <c r="AV44" i="19"/>
  <c r="AV45" i="19"/>
  <c r="AV46" i="19"/>
  <c r="AV47" i="19"/>
  <c r="AV48" i="19"/>
  <c r="AV50" i="19"/>
  <c r="AV51" i="19"/>
  <c r="AV52" i="19"/>
  <c r="AV53" i="19"/>
  <c r="AV54" i="19"/>
  <c r="AV6" i="19"/>
  <c r="AT7" i="19"/>
  <c r="AT8" i="19"/>
  <c r="AT9" i="19"/>
  <c r="AT10" i="19"/>
  <c r="AT11" i="19"/>
  <c r="AT12" i="19"/>
  <c r="AT13" i="19"/>
  <c r="AT14" i="19"/>
  <c r="AT15" i="19"/>
  <c r="AT16" i="19"/>
  <c r="AT17" i="19"/>
  <c r="AT18" i="19"/>
  <c r="AT19" i="19"/>
  <c r="AT20" i="19"/>
  <c r="AT21" i="19"/>
  <c r="AT22" i="19"/>
  <c r="AT24" i="19"/>
  <c r="AT25" i="19"/>
  <c r="AT26" i="19"/>
  <c r="AT27" i="19"/>
  <c r="AT28" i="19"/>
  <c r="AT29" i="19"/>
  <c r="AT30" i="19"/>
  <c r="AT31" i="19"/>
  <c r="AT32" i="19"/>
  <c r="AT33" i="19"/>
  <c r="AT34" i="19"/>
  <c r="AT35" i="19"/>
  <c r="AT36" i="19"/>
  <c r="AT37" i="19"/>
  <c r="AT38" i="19"/>
  <c r="AT39" i="19"/>
  <c r="AT40" i="19"/>
  <c r="AT41" i="19"/>
  <c r="AT42" i="19"/>
  <c r="AT43" i="19"/>
  <c r="AT44" i="19"/>
  <c r="AT45" i="19"/>
  <c r="AT46" i="19"/>
  <c r="AT47" i="19"/>
  <c r="AT48" i="19"/>
  <c r="AT50" i="19"/>
  <c r="AT51" i="19"/>
  <c r="AT52" i="19"/>
  <c r="AT53" i="19"/>
  <c r="AT54" i="19"/>
  <c r="AT6" i="19"/>
  <c r="AR7" i="19"/>
  <c r="AR8" i="19"/>
  <c r="AR9" i="19"/>
  <c r="AR10" i="19"/>
  <c r="AR11" i="19"/>
  <c r="AR12" i="19"/>
  <c r="AR13" i="19"/>
  <c r="AR14" i="19"/>
  <c r="AR15" i="19"/>
  <c r="AR16" i="19"/>
  <c r="AR17" i="19"/>
  <c r="AR18" i="19"/>
  <c r="AR19" i="19"/>
  <c r="AR20" i="19"/>
  <c r="AR21" i="19"/>
  <c r="AR22" i="19"/>
  <c r="AR24" i="19"/>
  <c r="AR25" i="19"/>
  <c r="AR26" i="19"/>
  <c r="AR27" i="19"/>
  <c r="AR28" i="19"/>
  <c r="AR29" i="19"/>
  <c r="AR30" i="19"/>
  <c r="AR31" i="19"/>
  <c r="AR32" i="19"/>
  <c r="AR33" i="19"/>
  <c r="AR34" i="19"/>
  <c r="AR35" i="19"/>
  <c r="AR36" i="19"/>
  <c r="AR37" i="19"/>
  <c r="AR38" i="19"/>
  <c r="AR39" i="19"/>
  <c r="AR40" i="19"/>
  <c r="AR41" i="19"/>
  <c r="AR42" i="19"/>
  <c r="AR43" i="19"/>
  <c r="AR44" i="19"/>
  <c r="AR45" i="19"/>
  <c r="AR46" i="19"/>
  <c r="AR47" i="19"/>
  <c r="AR48" i="19"/>
  <c r="AR50" i="19"/>
  <c r="AR51" i="19"/>
  <c r="AR52" i="19"/>
  <c r="AR53" i="19"/>
  <c r="AR54" i="19"/>
  <c r="AR6" i="19"/>
  <c r="AP7" i="19"/>
  <c r="AP8" i="19"/>
  <c r="AP9" i="19"/>
  <c r="AP10" i="19"/>
  <c r="AP11" i="19"/>
  <c r="AP12" i="19"/>
  <c r="AP13" i="19"/>
  <c r="AP14" i="19"/>
  <c r="AP15" i="19"/>
  <c r="AP16" i="19"/>
  <c r="AP17" i="19"/>
  <c r="AP18" i="19"/>
  <c r="AP19" i="19"/>
  <c r="AP20" i="19"/>
  <c r="AP21" i="19"/>
  <c r="AP22" i="19"/>
  <c r="AP24" i="19"/>
  <c r="AP25" i="19"/>
  <c r="AP26" i="19"/>
  <c r="AP27" i="19"/>
  <c r="AP28" i="19"/>
  <c r="AP29" i="19"/>
  <c r="AP30" i="19"/>
  <c r="AP31" i="19"/>
  <c r="AP32" i="19"/>
  <c r="AP33" i="19"/>
  <c r="AP34" i="19"/>
  <c r="AP35" i="19"/>
  <c r="AP36" i="19"/>
  <c r="AP37" i="19"/>
  <c r="AP38" i="19"/>
  <c r="AP39" i="19"/>
  <c r="AP40" i="19"/>
  <c r="AP41" i="19"/>
  <c r="AP42" i="19"/>
  <c r="AP43" i="19"/>
  <c r="AP44" i="19"/>
  <c r="AP45" i="19"/>
  <c r="AP46" i="19"/>
  <c r="AP47" i="19"/>
  <c r="AP48" i="19"/>
  <c r="AP50" i="19"/>
  <c r="AP51" i="19"/>
  <c r="AP52" i="19"/>
  <c r="AP53" i="19"/>
  <c r="AP54" i="19"/>
  <c r="AP6" i="19"/>
  <c r="AN7" i="19"/>
  <c r="AN8" i="19"/>
  <c r="AN9" i="19"/>
  <c r="AN10" i="19"/>
  <c r="AN11" i="19"/>
  <c r="AN12" i="19"/>
  <c r="AN13" i="19"/>
  <c r="AN14" i="19"/>
  <c r="AN15" i="19"/>
  <c r="AN16" i="19"/>
  <c r="AN17" i="19"/>
  <c r="AN18" i="19"/>
  <c r="AN19" i="19"/>
  <c r="AN20" i="19"/>
  <c r="AN21" i="19"/>
  <c r="AN22" i="19"/>
  <c r="AN24" i="19"/>
  <c r="AN25" i="19"/>
  <c r="AN26" i="19"/>
  <c r="AN27" i="19"/>
  <c r="AN28" i="19"/>
  <c r="AN29" i="19"/>
  <c r="AN30" i="19"/>
  <c r="AN31" i="19"/>
  <c r="AN32" i="19"/>
  <c r="AN33" i="19"/>
  <c r="AN34" i="19"/>
  <c r="AN35" i="19"/>
  <c r="AN36" i="19"/>
  <c r="AN37" i="19"/>
  <c r="AN38" i="19"/>
  <c r="AN39" i="19"/>
  <c r="AN40" i="19"/>
  <c r="AN41" i="19"/>
  <c r="AN42" i="19"/>
  <c r="AN43" i="19"/>
  <c r="AN44" i="19"/>
  <c r="AN45" i="19"/>
  <c r="AN46" i="19"/>
  <c r="AN47" i="19"/>
  <c r="AN48" i="19"/>
  <c r="AN50" i="19"/>
  <c r="AN51" i="19"/>
  <c r="AN52" i="19"/>
  <c r="AN53" i="19"/>
  <c r="AN54" i="19"/>
  <c r="AN6" i="19"/>
  <c r="AL7" i="19"/>
  <c r="AL8" i="19"/>
  <c r="AL9" i="19"/>
  <c r="AL10" i="19"/>
  <c r="AL11" i="19"/>
  <c r="AL12" i="19"/>
  <c r="AL13" i="19"/>
  <c r="AL14" i="19"/>
  <c r="AL15" i="19"/>
  <c r="AL16" i="19"/>
  <c r="AL17" i="19"/>
  <c r="AL18" i="19"/>
  <c r="AL19" i="19"/>
  <c r="AL20" i="19"/>
  <c r="AL21" i="19"/>
  <c r="AL22" i="19"/>
  <c r="AL24" i="19"/>
  <c r="AL25" i="19"/>
  <c r="AL26" i="19"/>
  <c r="AL27" i="19"/>
  <c r="AL28" i="19"/>
  <c r="AL29" i="19"/>
  <c r="AL30" i="19"/>
  <c r="AL31" i="19"/>
  <c r="AL32" i="19"/>
  <c r="AL33" i="19"/>
  <c r="AL34" i="19"/>
  <c r="AL35" i="19"/>
  <c r="AL36" i="19"/>
  <c r="AL37" i="19"/>
  <c r="AL38" i="19"/>
  <c r="AL39" i="19"/>
  <c r="AL40" i="19"/>
  <c r="AL41" i="19"/>
  <c r="AL42" i="19"/>
  <c r="AL43" i="19"/>
  <c r="AL44" i="19"/>
  <c r="AL45" i="19"/>
  <c r="AL46" i="19"/>
  <c r="AL47" i="19"/>
  <c r="AL48" i="19"/>
  <c r="AL50" i="19"/>
  <c r="AL51" i="19"/>
  <c r="AL52" i="19"/>
  <c r="AL53" i="19"/>
  <c r="AL54" i="19"/>
  <c r="AL6" i="19"/>
  <c r="AJ7" i="19"/>
  <c r="AJ8" i="19"/>
  <c r="AJ9" i="19"/>
  <c r="AJ10" i="19"/>
  <c r="AJ11" i="19"/>
  <c r="AJ12" i="19"/>
  <c r="AJ13" i="19"/>
  <c r="AJ14" i="19"/>
  <c r="AJ15" i="19"/>
  <c r="AJ16" i="19"/>
  <c r="AJ17" i="19"/>
  <c r="AJ18" i="19"/>
  <c r="AJ19" i="19"/>
  <c r="AJ20" i="19"/>
  <c r="AJ21" i="19"/>
  <c r="AJ22" i="19"/>
  <c r="AJ24" i="19"/>
  <c r="AJ25" i="19"/>
  <c r="AJ26" i="19"/>
  <c r="AJ27" i="19"/>
  <c r="AJ28" i="19"/>
  <c r="AJ29" i="19"/>
  <c r="AJ30" i="19"/>
  <c r="AJ31" i="19"/>
  <c r="AJ32" i="19"/>
  <c r="AJ33" i="19"/>
  <c r="AJ34" i="19"/>
  <c r="AJ35" i="19"/>
  <c r="AJ36" i="19"/>
  <c r="AJ37" i="19"/>
  <c r="AJ38" i="19"/>
  <c r="AJ39" i="19"/>
  <c r="AJ40" i="19"/>
  <c r="AJ41" i="19"/>
  <c r="AJ42" i="19"/>
  <c r="AJ43" i="19"/>
  <c r="AJ44" i="19"/>
  <c r="AJ45" i="19"/>
  <c r="AJ46" i="19"/>
  <c r="AJ47" i="19"/>
  <c r="AJ48" i="19"/>
  <c r="AJ50" i="19"/>
  <c r="AJ51" i="19"/>
  <c r="AJ52" i="19"/>
  <c r="AJ53" i="19"/>
  <c r="AJ54" i="19"/>
  <c r="AJ6" i="19"/>
  <c r="AH7" i="19"/>
  <c r="AH8" i="19"/>
  <c r="AH9" i="19"/>
  <c r="AH10" i="19"/>
  <c r="AH11" i="19"/>
  <c r="AH12" i="19"/>
  <c r="AH13" i="19"/>
  <c r="AH14" i="19"/>
  <c r="AH15" i="19"/>
  <c r="AH16" i="19"/>
  <c r="AH17" i="19"/>
  <c r="AH18" i="19"/>
  <c r="AH19" i="19"/>
  <c r="AH20" i="19"/>
  <c r="AH21" i="19"/>
  <c r="AH22" i="19"/>
  <c r="AH24" i="19"/>
  <c r="AH25" i="19"/>
  <c r="AH26" i="19"/>
  <c r="AH27" i="19"/>
  <c r="AH28" i="19"/>
  <c r="AH29" i="19"/>
  <c r="AH30" i="19"/>
  <c r="AH31" i="19"/>
  <c r="AH32" i="19"/>
  <c r="AH33" i="19"/>
  <c r="AH34" i="19"/>
  <c r="AH35" i="19"/>
  <c r="AH36" i="19"/>
  <c r="AH37" i="19"/>
  <c r="AH38" i="19"/>
  <c r="AH39" i="19"/>
  <c r="AH40" i="19"/>
  <c r="AH41" i="19"/>
  <c r="AH42" i="19"/>
  <c r="AH43" i="19"/>
  <c r="AH44" i="19"/>
  <c r="AH45" i="19"/>
  <c r="AH46" i="19"/>
  <c r="AH47" i="19"/>
  <c r="AH48" i="19"/>
  <c r="AH50" i="19"/>
  <c r="AH51" i="19"/>
  <c r="AH52" i="19"/>
  <c r="AH53" i="19"/>
  <c r="AH54" i="19"/>
  <c r="AH6" i="19"/>
  <c r="AF7" i="19"/>
  <c r="AF8" i="19"/>
  <c r="AF9" i="19"/>
  <c r="AF10" i="19"/>
  <c r="AF11" i="19"/>
  <c r="AF12" i="19"/>
  <c r="AF13" i="19"/>
  <c r="AF14" i="19"/>
  <c r="AF15" i="19"/>
  <c r="AF16" i="19"/>
  <c r="AF17" i="19"/>
  <c r="AF18" i="19"/>
  <c r="AF19" i="19"/>
  <c r="AF20" i="19"/>
  <c r="AF21" i="19"/>
  <c r="AF22" i="19"/>
  <c r="AF24" i="19"/>
  <c r="AF25" i="19"/>
  <c r="AF26" i="19"/>
  <c r="AF27" i="19"/>
  <c r="AF28" i="19"/>
  <c r="AF29" i="19"/>
  <c r="AF30" i="19"/>
  <c r="AF31" i="19"/>
  <c r="AF32" i="19"/>
  <c r="AF33" i="19"/>
  <c r="AF34" i="19"/>
  <c r="AF35" i="19"/>
  <c r="AF36" i="19"/>
  <c r="AF37" i="19"/>
  <c r="AF38" i="19"/>
  <c r="AF39" i="19"/>
  <c r="AF40" i="19"/>
  <c r="AF41" i="19"/>
  <c r="AF42" i="19"/>
  <c r="AF43" i="19"/>
  <c r="AF44" i="19"/>
  <c r="AF45" i="19"/>
  <c r="AF46" i="19"/>
  <c r="AF47" i="19"/>
  <c r="AF48" i="19"/>
  <c r="AF50" i="19"/>
  <c r="AF51" i="19"/>
  <c r="AF52" i="19"/>
  <c r="AF53" i="19"/>
  <c r="AF54" i="19"/>
  <c r="AF6" i="19"/>
  <c r="AD7" i="19"/>
  <c r="AD8" i="19"/>
  <c r="AD9" i="19"/>
  <c r="AD10" i="19"/>
  <c r="AD11" i="19"/>
  <c r="AD12" i="19"/>
  <c r="AD13" i="19"/>
  <c r="AD14" i="19"/>
  <c r="AD15" i="19"/>
  <c r="AD16" i="19"/>
  <c r="AD17" i="19"/>
  <c r="AD18" i="19"/>
  <c r="AD19" i="19"/>
  <c r="AD20" i="19"/>
  <c r="AD21" i="19"/>
  <c r="AD22" i="19"/>
  <c r="AD24" i="19"/>
  <c r="AD25" i="19"/>
  <c r="AD26" i="19"/>
  <c r="AD27" i="19"/>
  <c r="AD28" i="19"/>
  <c r="AD29" i="19"/>
  <c r="AD30" i="19"/>
  <c r="AD31" i="19"/>
  <c r="AD32" i="19"/>
  <c r="AD33" i="19"/>
  <c r="AD34" i="19"/>
  <c r="AD35" i="19"/>
  <c r="AD36" i="19"/>
  <c r="AD37" i="19"/>
  <c r="AD38" i="19"/>
  <c r="AD39" i="19"/>
  <c r="AD40" i="19"/>
  <c r="AD41" i="19"/>
  <c r="AD42" i="19"/>
  <c r="AD43" i="19"/>
  <c r="AD44" i="19"/>
  <c r="AD45" i="19"/>
  <c r="AD46" i="19"/>
  <c r="AD47" i="19"/>
  <c r="AD48" i="19"/>
  <c r="AD50" i="19"/>
  <c r="AD51" i="19"/>
  <c r="AD52" i="19"/>
  <c r="AD53" i="19"/>
  <c r="AD54" i="19"/>
  <c r="AD6" i="19"/>
  <c r="AB7" i="19"/>
  <c r="AB8" i="19"/>
  <c r="AB9" i="19"/>
  <c r="AB10" i="19"/>
  <c r="AB11" i="19"/>
  <c r="AB12" i="19"/>
  <c r="AB13" i="19"/>
  <c r="AB14" i="19"/>
  <c r="AB15" i="19"/>
  <c r="AB16" i="19"/>
  <c r="AB17" i="19"/>
  <c r="AB18" i="19"/>
  <c r="AB19" i="19"/>
  <c r="AB20" i="19"/>
  <c r="AB21" i="19"/>
  <c r="AB22" i="19"/>
  <c r="AB24" i="19"/>
  <c r="AB25" i="19"/>
  <c r="AB26" i="19"/>
  <c r="AB27" i="19"/>
  <c r="AB28" i="19"/>
  <c r="AB29" i="19"/>
  <c r="AB30" i="19"/>
  <c r="AB31" i="19"/>
  <c r="AB32" i="19"/>
  <c r="AB33" i="19"/>
  <c r="AB34" i="19"/>
  <c r="AB35" i="19"/>
  <c r="AB36" i="19"/>
  <c r="AB37" i="19"/>
  <c r="AB38" i="19"/>
  <c r="AB39" i="19"/>
  <c r="AB40" i="19"/>
  <c r="AB41" i="19"/>
  <c r="AB42" i="19"/>
  <c r="AB43" i="19"/>
  <c r="AB44" i="19"/>
  <c r="AB45" i="19"/>
  <c r="AB46" i="19"/>
  <c r="AB47" i="19"/>
  <c r="AB48" i="19"/>
  <c r="AB50" i="19"/>
  <c r="AB51" i="19"/>
  <c r="AB52" i="19"/>
  <c r="AB53" i="19"/>
  <c r="AB54" i="19"/>
  <c r="AB6" i="19"/>
  <c r="Z7" i="19"/>
  <c r="Z8" i="19"/>
  <c r="Z9" i="19"/>
  <c r="Z10" i="19"/>
  <c r="Z11" i="19"/>
  <c r="Z12" i="19"/>
  <c r="Z13" i="19"/>
  <c r="Z14" i="19"/>
  <c r="Z15" i="19"/>
  <c r="Z16" i="19"/>
  <c r="Z17" i="19"/>
  <c r="Z18" i="19"/>
  <c r="Z19" i="19"/>
  <c r="Z20" i="19"/>
  <c r="Z21" i="19"/>
  <c r="Z22" i="19"/>
  <c r="Z24" i="19"/>
  <c r="Z25" i="19"/>
  <c r="Z26" i="19"/>
  <c r="Z27" i="19"/>
  <c r="Z28" i="19"/>
  <c r="Z29" i="19"/>
  <c r="Z30" i="19"/>
  <c r="Z31" i="19"/>
  <c r="Z32" i="19"/>
  <c r="Z33" i="19"/>
  <c r="Z34" i="19"/>
  <c r="Z35" i="19"/>
  <c r="Z36" i="19"/>
  <c r="Z37" i="19"/>
  <c r="Z38" i="19"/>
  <c r="Z39" i="19"/>
  <c r="Z40" i="19"/>
  <c r="Z41" i="19"/>
  <c r="Z42" i="19"/>
  <c r="Z43" i="19"/>
  <c r="Z44" i="19"/>
  <c r="Z45" i="19"/>
  <c r="Z46" i="19"/>
  <c r="Z47" i="19"/>
  <c r="Z48" i="19"/>
  <c r="Z50" i="19"/>
  <c r="Z51" i="19"/>
  <c r="Z52" i="19"/>
  <c r="Z53" i="19"/>
  <c r="Z54" i="19"/>
  <c r="Z6" i="19"/>
  <c r="X7" i="19"/>
  <c r="X8" i="19"/>
  <c r="X9" i="19"/>
  <c r="X10" i="19"/>
  <c r="X11" i="19"/>
  <c r="X12" i="19"/>
  <c r="X13" i="19"/>
  <c r="X14" i="19"/>
  <c r="X15" i="19"/>
  <c r="X16" i="19"/>
  <c r="X17" i="19"/>
  <c r="X18" i="19"/>
  <c r="X19" i="19"/>
  <c r="X20" i="19"/>
  <c r="X21" i="19"/>
  <c r="X22" i="19"/>
  <c r="X24" i="19"/>
  <c r="X25" i="19"/>
  <c r="X26" i="19"/>
  <c r="X27" i="19"/>
  <c r="X28" i="19"/>
  <c r="X29" i="19"/>
  <c r="X30" i="19"/>
  <c r="X31" i="19"/>
  <c r="X32" i="19"/>
  <c r="X33" i="19"/>
  <c r="X34" i="19"/>
  <c r="X35" i="19"/>
  <c r="X36" i="19"/>
  <c r="X37" i="19"/>
  <c r="X38" i="19"/>
  <c r="X39" i="19"/>
  <c r="X40" i="19"/>
  <c r="X41" i="19"/>
  <c r="X42" i="19"/>
  <c r="X43" i="19"/>
  <c r="X44" i="19"/>
  <c r="X45" i="19"/>
  <c r="X46" i="19"/>
  <c r="X47" i="19"/>
  <c r="X48" i="19"/>
  <c r="X50" i="19"/>
  <c r="X51" i="19"/>
  <c r="X52" i="19"/>
  <c r="X53" i="19"/>
  <c r="X54" i="19"/>
  <c r="X6" i="19"/>
  <c r="V7" i="19"/>
  <c r="V8" i="19"/>
  <c r="V9" i="19"/>
  <c r="V10" i="19"/>
  <c r="V11" i="19"/>
  <c r="V12" i="19"/>
  <c r="V15" i="19"/>
  <c r="V16" i="19"/>
  <c r="V17" i="19"/>
  <c r="V18" i="19"/>
  <c r="V19" i="19"/>
  <c r="V20" i="19"/>
  <c r="V21" i="19"/>
  <c r="V22" i="19"/>
  <c r="V24" i="19"/>
  <c r="V25" i="19"/>
  <c r="V26" i="19"/>
  <c r="V27" i="19"/>
  <c r="V28" i="19"/>
  <c r="V29" i="19"/>
  <c r="V30" i="19"/>
  <c r="V31" i="19"/>
  <c r="V32" i="19"/>
  <c r="V33" i="19"/>
  <c r="V34" i="19"/>
  <c r="V35" i="19"/>
  <c r="V36" i="19"/>
  <c r="V37" i="19"/>
  <c r="V38" i="19"/>
  <c r="V39" i="19"/>
  <c r="V40" i="19"/>
  <c r="V41" i="19"/>
  <c r="V42" i="19"/>
  <c r="V43" i="19"/>
  <c r="V44" i="19"/>
  <c r="V45" i="19"/>
  <c r="V46" i="19"/>
  <c r="V47" i="19"/>
  <c r="V48" i="19"/>
  <c r="V50" i="19"/>
  <c r="V51" i="19"/>
  <c r="V52" i="19"/>
  <c r="V53" i="19"/>
  <c r="V54" i="19"/>
  <c r="T7" i="19"/>
  <c r="T8" i="19"/>
  <c r="T9" i="19"/>
  <c r="T10" i="19"/>
  <c r="T11" i="19"/>
  <c r="T12" i="19"/>
  <c r="T13" i="19"/>
  <c r="T14" i="19"/>
  <c r="T15" i="19"/>
  <c r="T16" i="19"/>
  <c r="T17" i="19"/>
  <c r="T18" i="19"/>
  <c r="T19" i="19"/>
  <c r="T20" i="19"/>
  <c r="T21" i="19"/>
  <c r="T22" i="19"/>
  <c r="T24" i="19"/>
  <c r="T25" i="19"/>
  <c r="T26" i="19"/>
  <c r="T27" i="19"/>
  <c r="T28" i="19"/>
  <c r="T29" i="19"/>
  <c r="T30" i="19"/>
  <c r="T31" i="19"/>
  <c r="T32" i="19"/>
  <c r="T33" i="19"/>
  <c r="T34" i="19"/>
  <c r="T35" i="19"/>
  <c r="T36" i="19"/>
  <c r="T37" i="19"/>
  <c r="T39" i="19"/>
  <c r="T40" i="19"/>
  <c r="T41" i="19"/>
  <c r="T42" i="19"/>
  <c r="T43" i="19"/>
  <c r="T44" i="19"/>
  <c r="T45" i="19"/>
  <c r="T46" i="19"/>
  <c r="T47" i="19"/>
  <c r="T48" i="19"/>
  <c r="T50" i="19"/>
  <c r="T51" i="19"/>
  <c r="T52" i="19"/>
  <c r="T53" i="19"/>
  <c r="T54" i="19"/>
  <c r="R8" i="19"/>
  <c r="R9" i="19"/>
  <c r="R11" i="19"/>
  <c r="R12" i="19"/>
  <c r="R20" i="19"/>
  <c r="R21" i="19"/>
  <c r="R22" i="19"/>
  <c r="R24" i="19"/>
  <c r="R25" i="19"/>
  <c r="R26" i="19"/>
  <c r="R27" i="19"/>
  <c r="R28" i="19"/>
  <c r="R29" i="19"/>
  <c r="R30" i="19"/>
  <c r="R31" i="19"/>
  <c r="R32" i="19"/>
  <c r="R33" i="19"/>
  <c r="R34" i="19"/>
  <c r="R35" i="19"/>
  <c r="R36" i="19"/>
  <c r="R37" i="19"/>
  <c r="R38" i="19"/>
  <c r="R39" i="19"/>
  <c r="R40" i="19"/>
  <c r="R41" i="19"/>
  <c r="R42" i="19"/>
  <c r="R43" i="19"/>
  <c r="R44" i="19"/>
  <c r="R45" i="19"/>
  <c r="R46" i="19"/>
  <c r="R47" i="19"/>
  <c r="R48" i="19"/>
  <c r="R50" i="19"/>
  <c r="R51" i="19"/>
  <c r="R52" i="19"/>
  <c r="R53" i="19"/>
  <c r="R54" i="19"/>
  <c r="P8" i="19"/>
  <c r="P9" i="19"/>
  <c r="P11" i="19"/>
  <c r="P12" i="19"/>
  <c r="P15" i="19"/>
  <c r="P20" i="19"/>
  <c r="P21" i="19"/>
  <c r="P22" i="19"/>
  <c r="P24" i="19"/>
  <c r="P25" i="19"/>
  <c r="P26" i="19"/>
  <c r="P27" i="19"/>
  <c r="P28" i="19"/>
  <c r="P29" i="19"/>
  <c r="P30" i="19"/>
  <c r="P31" i="19"/>
  <c r="P32" i="19"/>
  <c r="P33" i="19"/>
  <c r="P34" i="19"/>
  <c r="P35" i="19"/>
  <c r="P36" i="19"/>
  <c r="P37" i="19"/>
  <c r="P38" i="19"/>
  <c r="P39" i="19"/>
  <c r="P40" i="19"/>
  <c r="P41" i="19"/>
  <c r="P42" i="19"/>
  <c r="P43" i="19"/>
  <c r="P44" i="19"/>
  <c r="P45" i="19"/>
  <c r="P46" i="19"/>
  <c r="P47" i="19"/>
  <c r="P48" i="19"/>
  <c r="P50" i="19"/>
  <c r="P51" i="19"/>
  <c r="P52" i="19"/>
  <c r="P53" i="19"/>
  <c r="P54" i="19"/>
  <c r="N8" i="19"/>
  <c r="N9" i="19"/>
  <c r="N12" i="19"/>
  <c r="N13" i="19"/>
  <c r="N20" i="19"/>
  <c r="N21" i="19"/>
  <c r="N22" i="19"/>
  <c r="N24" i="19"/>
  <c r="N25" i="19"/>
  <c r="N26" i="19"/>
  <c r="N27" i="19"/>
  <c r="N28" i="19"/>
  <c r="N29" i="19"/>
  <c r="N30" i="19"/>
  <c r="N31" i="19"/>
  <c r="N32" i="19"/>
  <c r="N33" i="19"/>
  <c r="N34" i="19"/>
  <c r="N35" i="19"/>
  <c r="N36" i="19"/>
  <c r="N37" i="19"/>
  <c r="N38" i="19"/>
  <c r="N39" i="19"/>
  <c r="N40" i="19"/>
  <c r="N41" i="19"/>
  <c r="N42" i="19"/>
  <c r="N43" i="19"/>
  <c r="N44" i="19"/>
  <c r="N45" i="19"/>
  <c r="N46" i="19"/>
  <c r="N47" i="19"/>
  <c r="N48" i="19"/>
  <c r="N50" i="19"/>
  <c r="N51" i="19"/>
  <c r="N52" i="19"/>
  <c r="N53" i="19"/>
  <c r="N54" i="19"/>
  <c r="L7" i="19"/>
  <c r="L8" i="19"/>
  <c r="L9" i="19"/>
  <c r="L12" i="19"/>
  <c r="L13" i="19"/>
  <c r="L20" i="19"/>
  <c r="L21" i="19"/>
  <c r="L22" i="19"/>
  <c r="L25" i="19"/>
  <c r="L26" i="19"/>
  <c r="L27" i="19"/>
  <c r="L28" i="19"/>
  <c r="L29" i="19"/>
  <c r="L30" i="19"/>
  <c r="L31" i="19"/>
  <c r="L32" i="19"/>
  <c r="L33" i="19"/>
  <c r="L34" i="19"/>
  <c r="L35" i="19"/>
  <c r="L36" i="19"/>
  <c r="L37" i="19"/>
  <c r="L38" i="19"/>
  <c r="L39" i="19"/>
  <c r="L40" i="19"/>
  <c r="L41" i="19"/>
  <c r="L42" i="19"/>
  <c r="L43" i="19"/>
  <c r="L44" i="19"/>
  <c r="L45" i="19"/>
  <c r="L46" i="19"/>
  <c r="L47" i="19"/>
  <c r="L48" i="19"/>
  <c r="L50" i="19"/>
  <c r="L51" i="19"/>
  <c r="L52" i="19"/>
  <c r="L53" i="19"/>
  <c r="L54" i="19"/>
  <c r="J7" i="19"/>
  <c r="J8" i="19"/>
  <c r="J9" i="19"/>
  <c r="J12" i="19"/>
  <c r="J13" i="19"/>
  <c r="J14" i="19"/>
  <c r="J20" i="19"/>
  <c r="J21" i="19"/>
  <c r="J22" i="19"/>
  <c r="J25" i="19"/>
  <c r="J26" i="19"/>
  <c r="J27" i="19"/>
  <c r="J28" i="19"/>
  <c r="J29" i="19"/>
  <c r="J30" i="19"/>
  <c r="J31" i="19"/>
  <c r="J32" i="19"/>
  <c r="J33" i="19"/>
  <c r="J34" i="19"/>
  <c r="J35" i="19"/>
  <c r="J36" i="19"/>
  <c r="J37" i="19"/>
  <c r="J38" i="19"/>
  <c r="J39" i="19"/>
  <c r="J40" i="19"/>
  <c r="J41" i="19"/>
  <c r="J42" i="19"/>
  <c r="J43" i="19"/>
  <c r="J44" i="19"/>
  <c r="J45" i="19"/>
  <c r="J46" i="19"/>
  <c r="J47" i="19"/>
  <c r="J48" i="19"/>
  <c r="J50" i="19"/>
  <c r="J51" i="19"/>
  <c r="J52" i="19"/>
  <c r="J53" i="19"/>
  <c r="J54" i="19"/>
  <c r="H7" i="19"/>
  <c r="H8" i="19"/>
  <c r="H9" i="19"/>
  <c r="H12" i="19"/>
  <c r="H15" i="19"/>
  <c r="H20" i="19"/>
  <c r="H21" i="19"/>
  <c r="H22" i="19"/>
  <c r="H25" i="19"/>
  <c r="H26" i="19"/>
  <c r="H27" i="19"/>
  <c r="H28" i="19"/>
  <c r="H29" i="19"/>
  <c r="H30" i="19"/>
  <c r="H31" i="19"/>
  <c r="H32" i="19"/>
  <c r="H33" i="19"/>
  <c r="H34" i="19"/>
  <c r="H35" i="19"/>
  <c r="H36" i="19"/>
  <c r="H37" i="19"/>
  <c r="H38" i="19"/>
  <c r="H39" i="19"/>
  <c r="H40" i="19"/>
  <c r="H41" i="19"/>
  <c r="H42" i="19"/>
  <c r="H43" i="19"/>
  <c r="H44" i="19"/>
  <c r="H45" i="19"/>
  <c r="H46" i="19"/>
  <c r="H47" i="19"/>
  <c r="H48" i="19"/>
  <c r="H50" i="19"/>
  <c r="H51" i="19"/>
  <c r="H52" i="19"/>
  <c r="H53" i="19"/>
  <c r="H54" i="19"/>
  <c r="V6" i="19"/>
  <c r="T6" i="19"/>
  <c r="L6" i="19"/>
  <c r="J6" i="19"/>
  <c r="H6" i="19"/>
  <c r="F12" i="19"/>
  <c r="F13" i="19"/>
  <c r="F14" i="19"/>
  <c r="F15" i="19"/>
  <c r="F16" i="19"/>
  <c r="F17" i="19"/>
  <c r="F18" i="19"/>
  <c r="F19" i="19"/>
  <c r="F20" i="19"/>
  <c r="F21" i="19"/>
  <c r="F22" i="19"/>
  <c r="F24" i="19"/>
  <c r="F25" i="19"/>
  <c r="F26" i="19"/>
  <c r="F27" i="19"/>
  <c r="F28" i="19"/>
  <c r="F29" i="19"/>
  <c r="F30" i="19"/>
  <c r="F31" i="19"/>
  <c r="F32" i="19"/>
  <c r="F33" i="19"/>
  <c r="F34" i="19"/>
  <c r="F35" i="19"/>
  <c r="F36" i="19"/>
  <c r="F37" i="19"/>
  <c r="F40" i="19"/>
  <c r="F41" i="19"/>
  <c r="F42" i="19"/>
  <c r="F43" i="19"/>
  <c r="F44" i="19"/>
  <c r="F45" i="19"/>
  <c r="F46" i="19"/>
  <c r="F47" i="19"/>
  <c r="F48" i="19"/>
  <c r="F50" i="19"/>
  <c r="F51" i="19"/>
  <c r="F52" i="19"/>
  <c r="F53" i="19"/>
  <c r="F54" i="19"/>
  <c r="C54" i="19"/>
  <c r="D54" i="19" s="1"/>
  <c r="C53" i="19"/>
  <c r="D53" i="19" s="1"/>
  <c r="C52" i="19"/>
  <c r="D52" i="19" s="1"/>
  <c r="C47" i="19"/>
  <c r="D47" i="19" s="1"/>
  <c r="D45" i="19"/>
  <c r="D44" i="19"/>
  <c r="D43" i="19"/>
  <c r="D42" i="19"/>
  <c r="C40" i="19"/>
  <c r="D40" i="19" s="1"/>
  <c r="C39" i="19"/>
  <c r="C38" i="19"/>
  <c r="D36" i="19"/>
  <c r="D35" i="19"/>
  <c r="D34" i="19"/>
  <c r="D33" i="19"/>
  <c r="D32" i="19"/>
  <c r="D31" i="19"/>
  <c r="D30" i="19"/>
  <c r="C29" i="19"/>
  <c r="D29" i="19" s="1"/>
  <c r="C27" i="19"/>
  <c r="D27" i="19" s="1"/>
  <c r="C26" i="19"/>
  <c r="D26" i="19" s="1"/>
  <c r="D22" i="19"/>
  <c r="C21" i="19"/>
  <c r="D21" i="19" s="1"/>
  <c r="P18" i="19"/>
  <c r="R17" i="19"/>
  <c r="R16" i="19"/>
  <c r="J15" i="19"/>
  <c r="L14" i="19"/>
  <c r="H13" i="19"/>
  <c r="C11" i="19"/>
  <c r="C10" i="19"/>
  <c r="C9" i="19"/>
  <c r="C8" i="19"/>
  <c r="C7" i="19"/>
  <c r="C6" i="19"/>
  <c r="R2" i="13"/>
  <c r="P2" i="13"/>
  <c r="L2" i="13"/>
  <c r="J2" i="13"/>
  <c r="H2" i="13"/>
  <c r="F2" i="13"/>
  <c r="D2" i="13"/>
  <c r="B2" i="13"/>
  <c r="D9" i="19" l="1"/>
  <c r="F9" i="19" s="1"/>
  <c r="D10" i="19"/>
  <c r="J10" i="19" s="1"/>
  <c r="D7" i="19"/>
  <c r="F7" i="19" s="1"/>
  <c r="D39" i="19"/>
  <c r="F39" i="19" s="1"/>
  <c r="D6" i="19"/>
  <c r="F6" i="19" s="1"/>
  <c r="D11" i="19"/>
  <c r="L11" i="19" s="1"/>
  <c r="D8" i="19"/>
  <c r="F8" i="19" s="1"/>
  <c r="H24" i="19"/>
  <c r="D24" i="19"/>
  <c r="D38" i="19"/>
  <c r="F38" i="19" s="1"/>
  <c r="L15" i="19"/>
  <c r="H14" i="19"/>
  <c r="L19" i="19"/>
  <c r="J19" i="19"/>
  <c r="N19" i="19"/>
  <c r="P19" i="19"/>
  <c r="H19" i="19"/>
  <c r="R14" i="19"/>
  <c r="V14" i="19"/>
  <c r="V13" i="19"/>
  <c r="L24" i="19"/>
  <c r="J24" i="19"/>
  <c r="B27" i="4"/>
  <c r="P13" i="19"/>
  <c r="N15" i="19"/>
  <c r="P14" i="19"/>
  <c r="R15" i="19"/>
  <c r="N14" i="19"/>
  <c r="R13" i="19"/>
  <c r="N18" i="19"/>
  <c r="P17" i="19"/>
  <c r="H18" i="19"/>
  <c r="J18" i="19"/>
  <c r="L18" i="19"/>
  <c r="R19" i="19"/>
  <c r="H17" i="19"/>
  <c r="J17" i="19"/>
  <c r="L17" i="19"/>
  <c r="N17" i="19"/>
  <c r="P16" i="19"/>
  <c r="R18" i="19"/>
  <c r="H16" i="19"/>
  <c r="J16" i="19"/>
  <c r="L16" i="19"/>
  <c r="N16" i="19"/>
  <c r="F11" i="19"/>
  <c r="C53" i="16"/>
  <c r="D53" i="16" s="1"/>
  <c r="C54" i="16"/>
  <c r="D54" i="16" s="1"/>
  <c r="C52" i="16"/>
  <c r="D52" i="16" s="1"/>
  <c r="C47" i="16"/>
  <c r="D47" i="16" s="1"/>
  <c r="D43" i="16"/>
  <c r="D44" i="16"/>
  <c r="D45" i="16"/>
  <c r="D42" i="16"/>
  <c r="C39" i="16"/>
  <c r="D39" i="16" s="1"/>
  <c r="C40" i="16"/>
  <c r="D40" i="16" s="1"/>
  <c r="C38" i="16"/>
  <c r="D38" i="16" s="1"/>
  <c r="D30" i="16"/>
  <c r="D31" i="16"/>
  <c r="D32" i="16"/>
  <c r="D33" i="16"/>
  <c r="D34" i="16"/>
  <c r="D35" i="16"/>
  <c r="D36" i="16"/>
  <c r="C29" i="16"/>
  <c r="D29" i="16" s="1"/>
  <c r="C27" i="16"/>
  <c r="D27" i="16" s="1"/>
  <c r="F26" i="16"/>
  <c r="H26" i="16"/>
  <c r="C26" i="16"/>
  <c r="D26" i="16" s="1"/>
  <c r="D22" i="16"/>
  <c r="D23" i="16"/>
  <c r="D24" i="16"/>
  <c r="C21" i="16"/>
  <c r="D21" i="16" s="1"/>
  <c r="C7" i="16"/>
  <c r="D7" i="16" s="1"/>
  <c r="C8" i="16"/>
  <c r="D8" i="16" s="1"/>
  <c r="C9" i="16"/>
  <c r="D9" i="16" s="1"/>
  <c r="C10" i="16"/>
  <c r="D10" i="16" s="1"/>
  <c r="C11" i="16"/>
  <c r="D11" i="16" s="1"/>
  <c r="C6" i="16"/>
  <c r="D6" i="16" s="1"/>
  <c r="N6" i="19" l="1"/>
  <c r="P6" i="19" s="1"/>
  <c r="R6" i="19"/>
  <c r="R7" i="19"/>
  <c r="T38" i="19"/>
  <c r="T4" i="19" s="1"/>
  <c r="S4" i="19" s="1"/>
  <c r="N7" i="19"/>
  <c r="H10" i="19"/>
  <c r="H11" i="19"/>
  <c r="L10" i="19"/>
  <c r="L4" i="19" s="1"/>
  <c r="K4" i="19" s="1"/>
  <c r="R10" i="19"/>
  <c r="J11" i="19"/>
  <c r="J4" i="19" s="1"/>
  <c r="I4" i="19" s="1"/>
  <c r="N11" i="19"/>
  <c r="P10" i="19"/>
  <c r="F10" i="19"/>
  <c r="F4" i="19" s="1"/>
  <c r="E4" i="19" s="1"/>
  <c r="N10" i="19"/>
  <c r="P7" i="19"/>
  <c r="V4" i="19"/>
  <c r="U4" i="19" s="1"/>
  <c r="AJ40" i="16"/>
  <c r="R4" i="19" l="1"/>
  <c r="Q4" i="19" s="1"/>
  <c r="H4" i="19"/>
  <c r="G4" i="19" s="1"/>
  <c r="N4" i="19"/>
  <c r="M4" i="19" s="1"/>
  <c r="P4" i="19"/>
  <c r="O4" i="19" s="1"/>
  <c r="AB4" i="19"/>
  <c r="AA4" i="19" s="1"/>
  <c r="Z4" i="19"/>
  <c r="Y4" i="19" s="1"/>
  <c r="AD4" i="19"/>
  <c r="AC4" i="19" s="1"/>
  <c r="X4" i="19"/>
  <c r="W4" i="19" s="1"/>
  <c r="L6" i="16"/>
  <c r="AV7" i="16"/>
  <c r="AV8" i="16"/>
  <c r="AV9" i="16"/>
  <c r="AV10" i="16"/>
  <c r="AV11" i="16"/>
  <c r="AV12" i="16"/>
  <c r="AV13" i="16"/>
  <c r="AV14" i="16"/>
  <c r="AV15" i="16"/>
  <c r="AV16" i="16"/>
  <c r="AV17" i="16"/>
  <c r="AV18" i="16"/>
  <c r="AV19" i="16"/>
  <c r="AV20" i="16"/>
  <c r="AV21" i="16"/>
  <c r="AV22" i="16"/>
  <c r="AV23" i="16"/>
  <c r="AV24" i="16"/>
  <c r="AV25" i="16"/>
  <c r="AV26" i="16"/>
  <c r="AV27" i="16"/>
  <c r="AV28" i="16"/>
  <c r="AV29" i="16"/>
  <c r="AV30" i="16"/>
  <c r="AV31" i="16"/>
  <c r="AV32" i="16"/>
  <c r="AV33" i="16"/>
  <c r="AV34" i="16"/>
  <c r="AV35" i="16"/>
  <c r="AV36" i="16"/>
  <c r="AV37" i="16"/>
  <c r="AV39" i="16"/>
  <c r="AV41" i="16"/>
  <c r="AV42" i="16"/>
  <c r="AV43" i="16"/>
  <c r="AV44" i="16"/>
  <c r="AV45" i="16"/>
  <c r="AV47" i="16"/>
  <c r="AV49" i="16"/>
  <c r="AV50" i="16"/>
  <c r="AT11" i="16"/>
  <c r="AT12" i="16"/>
  <c r="AT16" i="16"/>
  <c r="AT17" i="16"/>
  <c r="AT20" i="16"/>
  <c r="AT21" i="16"/>
  <c r="AT22" i="16"/>
  <c r="AT23" i="16"/>
  <c r="AT24" i="16"/>
  <c r="AT25" i="16"/>
  <c r="AT26" i="16"/>
  <c r="AT27" i="16"/>
  <c r="AT28" i="16"/>
  <c r="AT29" i="16"/>
  <c r="AT30" i="16"/>
  <c r="AT31" i="16"/>
  <c r="AT32" i="16"/>
  <c r="AT33" i="16"/>
  <c r="AT34" i="16"/>
  <c r="AT35" i="16"/>
  <c r="AT36" i="16"/>
  <c r="AT37" i="16"/>
  <c r="AT38" i="16"/>
  <c r="AT39" i="16"/>
  <c r="AT41" i="16"/>
  <c r="AT42" i="16"/>
  <c r="AT43" i="16"/>
  <c r="AT44" i="16"/>
  <c r="AT45" i="16"/>
  <c r="AT47" i="16"/>
  <c r="AT49" i="16"/>
  <c r="AT50" i="16"/>
  <c r="AR11" i="16"/>
  <c r="AR12" i="16"/>
  <c r="AR13" i="16"/>
  <c r="AR14" i="16"/>
  <c r="AR20" i="16"/>
  <c r="AR21" i="16"/>
  <c r="AR22" i="16"/>
  <c r="AR23" i="16"/>
  <c r="AR24" i="16"/>
  <c r="AR25" i="16"/>
  <c r="AR26" i="16"/>
  <c r="AR27" i="16"/>
  <c r="AR28" i="16"/>
  <c r="AR29" i="16"/>
  <c r="AR30" i="16"/>
  <c r="AR31" i="16"/>
  <c r="AR32" i="16"/>
  <c r="AR33" i="16"/>
  <c r="AR34" i="16"/>
  <c r="AR35" i="16"/>
  <c r="AR36" i="16"/>
  <c r="AR37" i="16"/>
  <c r="AR38" i="16"/>
  <c r="AR39" i="16"/>
  <c r="AR41" i="16"/>
  <c r="AR42" i="16"/>
  <c r="AR43" i="16"/>
  <c r="AR44" i="16"/>
  <c r="AR45" i="16"/>
  <c r="AR47" i="16"/>
  <c r="AR49" i="16"/>
  <c r="AR50" i="16"/>
  <c r="AP11" i="16"/>
  <c r="AP12" i="16"/>
  <c r="AP13" i="16"/>
  <c r="AP14" i="16"/>
  <c r="AP20" i="16"/>
  <c r="AP21" i="16"/>
  <c r="AP22" i="16"/>
  <c r="AP23" i="16"/>
  <c r="AP24" i="16"/>
  <c r="AP25" i="16"/>
  <c r="AP26" i="16"/>
  <c r="AP27" i="16"/>
  <c r="AP28" i="16"/>
  <c r="AP29" i="16"/>
  <c r="AP30" i="16"/>
  <c r="AP31" i="16"/>
  <c r="AP32" i="16"/>
  <c r="AP33" i="16"/>
  <c r="AP34" i="16"/>
  <c r="AP35" i="16"/>
  <c r="AP36" i="16"/>
  <c r="AP37" i="16"/>
  <c r="AP38" i="16"/>
  <c r="AP39" i="16"/>
  <c r="AP41" i="16"/>
  <c r="AP42" i="16"/>
  <c r="AP43" i="16"/>
  <c r="AP44" i="16"/>
  <c r="AP45" i="16"/>
  <c r="AP47" i="16"/>
  <c r="AP49" i="16"/>
  <c r="AP50" i="16"/>
  <c r="AN11" i="16"/>
  <c r="AN12" i="16"/>
  <c r="AN13" i="16"/>
  <c r="AN14" i="16"/>
  <c r="AN20" i="16"/>
  <c r="AN21" i="16"/>
  <c r="AN22" i="16"/>
  <c r="AN23" i="16"/>
  <c r="AN24" i="16"/>
  <c r="AN25" i="16"/>
  <c r="AN26" i="16"/>
  <c r="AN27" i="16"/>
  <c r="AN28" i="16"/>
  <c r="AN29" i="16"/>
  <c r="AN30" i="16"/>
  <c r="AN31" i="16"/>
  <c r="AN32" i="16"/>
  <c r="AN33" i="16"/>
  <c r="AN34" i="16"/>
  <c r="AN35" i="16"/>
  <c r="AN36" i="16"/>
  <c r="AN37" i="16"/>
  <c r="AN38" i="16"/>
  <c r="AN39" i="16"/>
  <c r="AN41" i="16"/>
  <c r="AN42" i="16"/>
  <c r="AN43" i="16"/>
  <c r="AN44" i="16"/>
  <c r="AN45" i="16"/>
  <c r="AN47" i="16"/>
  <c r="AN49" i="16"/>
  <c r="AN50" i="16"/>
  <c r="AL7" i="16"/>
  <c r="AL8" i="16"/>
  <c r="AL9" i="16"/>
  <c r="AL10" i="16"/>
  <c r="AL12" i="16"/>
  <c r="AL13" i="16"/>
  <c r="AL14" i="16"/>
  <c r="AL15" i="16"/>
  <c r="AL16" i="16"/>
  <c r="AL17" i="16"/>
  <c r="AL18" i="16"/>
  <c r="AL19" i="16"/>
  <c r="AL20" i="16"/>
  <c r="AL21" i="16"/>
  <c r="AL22" i="16"/>
  <c r="AL23" i="16"/>
  <c r="AL24" i="16"/>
  <c r="AL25" i="16"/>
  <c r="AL26" i="16"/>
  <c r="AL27" i="16"/>
  <c r="AL28" i="16"/>
  <c r="AL29" i="16"/>
  <c r="AL30" i="16"/>
  <c r="AL31" i="16"/>
  <c r="AL32" i="16"/>
  <c r="AL33" i="16"/>
  <c r="AL34" i="16"/>
  <c r="AL35" i="16"/>
  <c r="AL36" i="16"/>
  <c r="AL37" i="16"/>
  <c r="AL39" i="16"/>
  <c r="AL41" i="16"/>
  <c r="AL42" i="16"/>
  <c r="AL43" i="16"/>
  <c r="AL44" i="16"/>
  <c r="AL45" i="16"/>
  <c r="AL47" i="16"/>
  <c r="AL49" i="16"/>
  <c r="AL50" i="16"/>
  <c r="AJ7" i="16"/>
  <c r="AJ8" i="16"/>
  <c r="AJ9" i="16"/>
  <c r="AJ10" i="16"/>
  <c r="AJ12" i="16"/>
  <c r="AJ13" i="16"/>
  <c r="AJ14" i="16"/>
  <c r="AJ15" i="16"/>
  <c r="AJ16" i="16"/>
  <c r="AJ17" i="16"/>
  <c r="AJ18" i="16"/>
  <c r="AJ19" i="16"/>
  <c r="AJ20" i="16"/>
  <c r="AJ21" i="16"/>
  <c r="AJ22" i="16"/>
  <c r="AJ23" i="16"/>
  <c r="AJ24" i="16"/>
  <c r="AJ25" i="16"/>
  <c r="AJ26" i="16"/>
  <c r="AJ27" i="16"/>
  <c r="AJ28" i="16"/>
  <c r="AJ29" i="16"/>
  <c r="AJ30" i="16"/>
  <c r="AJ31" i="16"/>
  <c r="AJ32" i="16"/>
  <c r="AJ33" i="16"/>
  <c r="AJ34" i="16"/>
  <c r="AJ35" i="16"/>
  <c r="AJ36" i="16"/>
  <c r="AJ37" i="16"/>
  <c r="AJ41" i="16"/>
  <c r="AJ42" i="16"/>
  <c r="AJ43" i="16"/>
  <c r="AJ44" i="16"/>
  <c r="AJ45" i="16"/>
  <c r="AJ47" i="16"/>
  <c r="AJ50" i="16"/>
  <c r="AH10" i="16"/>
  <c r="AH11" i="16"/>
  <c r="AH12" i="16"/>
  <c r="AH13" i="16"/>
  <c r="AH14" i="16"/>
  <c r="AH20" i="16"/>
  <c r="AH21" i="16"/>
  <c r="AH22" i="16"/>
  <c r="AH23" i="16"/>
  <c r="AH24" i="16"/>
  <c r="AH25" i="16"/>
  <c r="AH26" i="16"/>
  <c r="AH27" i="16"/>
  <c r="AH28" i="16"/>
  <c r="AH29" i="16"/>
  <c r="AH30" i="16"/>
  <c r="AH31" i="16"/>
  <c r="AH32" i="16"/>
  <c r="AH33" i="16"/>
  <c r="AH34" i="16"/>
  <c r="AH35" i="16"/>
  <c r="AH36" i="16"/>
  <c r="AH37" i="16"/>
  <c r="AH38" i="16"/>
  <c r="AH39" i="16"/>
  <c r="AH41" i="16"/>
  <c r="AH42" i="16"/>
  <c r="AH43" i="16"/>
  <c r="AH44" i="16"/>
  <c r="AH45" i="16"/>
  <c r="AH47" i="16"/>
  <c r="AH49" i="16"/>
  <c r="AH50" i="16"/>
  <c r="AD7" i="16"/>
  <c r="AD8" i="16"/>
  <c r="AD9" i="16"/>
  <c r="AD11" i="16"/>
  <c r="AD12" i="16"/>
  <c r="AD13" i="16"/>
  <c r="AD14" i="16"/>
  <c r="AD20" i="16"/>
  <c r="AD21" i="16"/>
  <c r="AD22" i="16"/>
  <c r="AD23" i="16"/>
  <c r="AD24" i="16"/>
  <c r="AD25" i="16"/>
  <c r="AD26" i="16"/>
  <c r="AD27" i="16"/>
  <c r="AD28" i="16"/>
  <c r="AD29" i="16"/>
  <c r="AD30" i="16"/>
  <c r="AD31" i="16"/>
  <c r="AD32" i="16"/>
  <c r="AD33" i="16"/>
  <c r="AD34" i="16"/>
  <c r="AD35" i="16"/>
  <c r="AD36" i="16"/>
  <c r="AD37" i="16"/>
  <c r="AD38" i="16"/>
  <c r="AD39" i="16"/>
  <c r="AD41" i="16"/>
  <c r="AD42" i="16"/>
  <c r="AD43" i="16"/>
  <c r="AD44" i="16"/>
  <c r="AD45" i="16"/>
  <c r="AD47" i="16"/>
  <c r="AD50" i="16"/>
  <c r="AF7" i="16"/>
  <c r="AF8" i="16"/>
  <c r="AF9" i="16"/>
  <c r="AF11" i="16"/>
  <c r="AF12" i="16"/>
  <c r="AF16" i="16"/>
  <c r="AF17" i="16"/>
  <c r="AF18" i="16"/>
  <c r="AF19" i="16"/>
  <c r="AF20" i="16"/>
  <c r="AF21" i="16"/>
  <c r="AF22" i="16"/>
  <c r="AF23" i="16"/>
  <c r="AF24" i="16"/>
  <c r="AF25" i="16"/>
  <c r="AF26" i="16"/>
  <c r="AF27" i="16"/>
  <c r="AF28" i="16"/>
  <c r="AF29" i="16"/>
  <c r="AF30" i="16"/>
  <c r="AF31" i="16"/>
  <c r="AF32" i="16"/>
  <c r="AF33" i="16"/>
  <c r="AF34" i="16"/>
  <c r="AF35" i="16"/>
  <c r="AF36" i="16"/>
  <c r="AF37" i="16"/>
  <c r="AF38" i="16"/>
  <c r="AF39" i="16"/>
  <c r="AF41" i="16"/>
  <c r="AF42" i="16"/>
  <c r="AF43" i="16"/>
  <c r="AF44" i="16"/>
  <c r="AF45" i="16"/>
  <c r="AF47" i="16"/>
  <c r="AF49" i="16"/>
  <c r="AF50" i="16"/>
  <c r="AB7" i="16"/>
  <c r="AB9" i="16"/>
  <c r="AB10" i="16"/>
  <c r="AB11" i="16"/>
  <c r="AB12" i="16"/>
  <c r="AB16" i="16"/>
  <c r="AB17" i="16"/>
  <c r="AB18" i="16"/>
  <c r="AB19" i="16"/>
  <c r="AB20" i="16"/>
  <c r="AB21" i="16"/>
  <c r="AB22" i="16"/>
  <c r="AB23" i="16"/>
  <c r="AB24" i="16"/>
  <c r="AB25" i="16"/>
  <c r="AB26" i="16"/>
  <c r="AB27" i="16"/>
  <c r="AB28" i="16"/>
  <c r="AB29" i="16"/>
  <c r="AB30" i="16"/>
  <c r="AB31" i="16"/>
  <c r="AB32" i="16"/>
  <c r="AB33" i="16"/>
  <c r="AB34" i="16"/>
  <c r="AB35" i="16"/>
  <c r="AB36" i="16"/>
  <c r="AB37" i="16"/>
  <c r="AB38" i="16"/>
  <c r="AB39" i="16"/>
  <c r="AB41" i="16"/>
  <c r="AB42" i="16"/>
  <c r="AB43" i="16"/>
  <c r="AB44" i="16"/>
  <c r="AB45" i="16"/>
  <c r="AB47" i="16"/>
  <c r="AB50" i="16"/>
  <c r="Z7" i="16"/>
  <c r="Z9" i="16"/>
  <c r="Z10" i="16"/>
  <c r="Z11" i="16"/>
  <c r="Z12" i="16"/>
  <c r="Z13" i="16"/>
  <c r="Z14" i="16"/>
  <c r="Z20" i="16"/>
  <c r="Z21" i="16"/>
  <c r="Z22" i="16"/>
  <c r="Z24" i="16"/>
  <c r="Z25" i="16"/>
  <c r="Z26" i="16"/>
  <c r="Z27" i="16"/>
  <c r="Z28" i="16"/>
  <c r="Z29" i="16"/>
  <c r="Z30" i="16"/>
  <c r="Z31" i="16"/>
  <c r="Z32" i="16"/>
  <c r="Z33" i="16"/>
  <c r="Z34" i="16"/>
  <c r="Z35" i="16"/>
  <c r="Z36" i="16"/>
  <c r="Z37" i="16"/>
  <c r="Z38" i="16"/>
  <c r="Z39" i="16"/>
  <c r="Z41" i="16"/>
  <c r="Z42" i="16"/>
  <c r="Z43" i="16"/>
  <c r="Z44" i="16"/>
  <c r="Z45" i="16"/>
  <c r="Z47" i="16"/>
  <c r="Z50" i="16"/>
  <c r="X7" i="16"/>
  <c r="X9" i="16"/>
  <c r="X11" i="16"/>
  <c r="X12" i="16"/>
  <c r="X16" i="16"/>
  <c r="X17" i="16"/>
  <c r="X18" i="16"/>
  <c r="X19" i="16"/>
  <c r="X20" i="16"/>
  <c r="X21" i="16"/>
  <c r="X22" i="16"/>
  <c r="X23" i="16"/>
  <c r="X24" i="16"/>
  <c r="X25" i="16"/>
  <c r="X26" i="16"/>
  <c r="X27" i="16"/>
  <c r="X28" i="16"/>
  <c r="X29" i="16"/>
  <c r="X30" i="16"/>
  <c r="X31" i="16"/>
  <c r="X32" i="16"/>
  <c r="X33" i="16"/>
  <c r="X34" i="16"/>
  <c r="X35" i="16"/>
  <c r="X36" i="16"/>
  <c r="X37" i="16"/>
  <c r="X38" i="16"/>
  <c r="X39" i="16"/>
  <c r="X41" i="16"/>
  <c r="X42" i="16"/>
  <c r="X43" i="16"/>
  <c r="X44" i="16"/>
  <c r="X45" i="16"/>
  <c r="X47" i="16"/>
  <c r="X50" i="16"/>
  <c r="V8" i="16"/>
  <c r="V9" i="16"/>
  <c r="V10" i="16"/>
  <c r="V11" i="16"/>
  <c r="V12" i="16"/>
  <c r="V16" i="16"/>
  <c r="V17" i="16"/>
  <c r="V18" i="16"/>
  <c r="V19" i="16"/>
  <c r="V20" i="16"/>
  <c r="V21" i="16"/>
  <c r="V22" i="16"/>
  <c r="V23" i="16"/>
  <c r="V24" i="16"/>
  <c r="V25" i="16"/>
  <c r="V26" i="16"/>
  <c r="V27" i="16"/>
  <c r="V28" i="16"/>
  <c r="V29" i="16"/>
  <c r="V30" i="16"/>
  <c r="V31" i="16"/>
  <c r="V32" i="16"/>
  <c r="V33" i="16"/>
  <c r="V34" i="16"/>
  <c r="V35" i="16"/>
  <c r="V36" i="16"/>
  <c r="V37" i="16"/>
  <c r="V38" i="16"/>
  <c r="V39" i="16"/>
  <c r="V41" i="16"/>
  <c r="V42" i="16"/>
  <c r="V43" i="16"/>
  <c r="V44" i="16"/>
  <c r="V45" i="16"/>
  <c r="V47" i="16"/>
  <c r="V49" i="16"/>
  <c r="V50" i="16"/>
  <c r="T7" i="16"/>
  <c r="T9" i="16"/>
  <c r="T11" i="16"/>
  <c r="T12" i="16"/>
  <c r="T16" i="16"/>
  <c r="T17" i="16"/>
  <c r="T18" i="16"/>
  <c r="T19" i="16"/>
  <c r="T20" i="16"/>
  <c r="T21" i="16"/>
  <c r="T22" i="16"/>
  <c r="T23" i="16"/>
  <c r="T24" i="16"/>
  <c r="T25" i="16"/>
  <c r="T26" i="16"/>
  <c r="T27" i="16"/>
  <c r="T28" i="16"/>
  <c r="T29" i="16"/>
  <c r="T30" i="16"/>
  <c r="T31" i="16"/>
  <c r="T32" i="16"/>
  <c r="T33" i="16"/>
  <c r="T34" i="16"/>
  <c r="T35" i="16"/>
  <c r="T36" i="16"/>
  <c r="T37" i="16"/>
  <c r="T38" i="16"/>
  <c r="T39" i="16"/>
  <c r="T41" i="16"/>
  <c r="T42" i="16"/>
  <c r="T43" i="16"/>
  <c r="T44" i="16"/>
  <c r="T45" i="16"/>
  <c r="T47" i="16"/>
  <c r="T49" i="16"/>
  <c r="T50" i="16"/>
  <c r="R10" i="16"/>
  <c r="R11" i="16"/>
  <c r="R12" i="16"/>
  <c r="R16" i="16"/>
  <c r="R17" i="16"/>
  <c r="R18" i="16"/>
  <c r="R19" i="16"/>
  <c r="R20" i="16"/>
  <c r="R21" i="16"/>
  <c r="R22" i="16"/>
  <c r="R23" i="16"/>
  <c r="R24" i="16"/>
  <c r="R25" i="16"/>
  <c r="R26" i="16"/>
  <c r="R27" i="16"/>
  <c r="R28" i="16"/>
  <c r="R29" i="16"/>
  <c r="R30" i="16"/>
  <c r="R31" i="16"/>
  <c r="R32" i="16"/>
  <c r="R33" i="16"/>
  <c r="R34" i="16"/>
  <c r="R35" i="16"/>
  <c r="R36" i="16"/>
  <c r="R37" i="16"/>
  <c r="R38" i="16"/>
  <c r="R39" i="16"/>
  <c r="R41" i="16"/>
  <c r="R42" i="16"/>
  <c r="R43" i="16"/>
  <c r="R44" i="16"/>
  <c r="R45" i="16"/>
  <c r="R47" i="16"/>
  <c r="R49" i="16"/>
  <c r="R50" i="16"/>
  <c r="P7" i="16"/>
  <c r="P8" i="16"/>
  <c r="P9" i="16"/>
  <c r="P11" i="16"/>
  <c r="P12" i="16"/>
  <c r="P13" i="16"/>
  <c r="P14" i="16"/>
  <c r="P20" i="16"/>
  <c r="P21" i="16"/>
  <c r="P22" i="16"/>
  <c r="P23" i="16"/>
  <c r="P24" i="16"/>
  <c r="P25" i="16"/>
  <c r="P26" i="16"/>
  <c r="P27" i="16"/>
  <c r="P28" i="16"/>
  <c r="P29" i="16"/>
  <c r="P30" i="16"/>
  <c r="P31" i="16"/>
  <c r="P32" i="16"/>
  <c r="P33" i="16"/>
  <c r="P34" i="16"/>
  <c r="P35" i="16"/>
  <c r="P36" i="16"/>
  <c r="P37" i="16"/>
  <c r="P38" i="16"/>
  <c r="P39" i="16"/>
  <c r="P41" i="16"/>
  <c r="P42" i="16"/>
  <c r="P43" i="16"/>
  <c r="P44" i="16"/>
  <c r="P45" i="16"/>
  <c r="P47" i="16"/>
  <c r="P49" i="16"/>
  <c r="P50" i="16"/>
  <c r="N7" i="16"/>
  <c r="N9" i="16"/>
  <c r="N10" i="16"/>
  <c r="N11" i="16"/>
  <c r="N13" i="16"/>
  <c r="N14" i="16"/>
  <c r="N21" i="16"/>
  <c r="N22" i="16"/>
  <c r="N23" i="16"/>
  <c r="N24" i="16"/>
  <c r="N26" i="16"/>
  <c r="N27" i="16"/>
  <c r="N29" i="16"/>
  <c r="N30" i="16"/>
  <c r="N31" i="16"/>
  <c r="N32" i="16"/>
  <c r="N33" i="16"/>
  <c r="N34" i="16"/>
  <c r="N35" i="16"/>
  <c r="N36" i="16"/>
  <c r="N38" i="16"/>
  <c r="N39" i="16"/>
  <c r="N42" i="16"/>
  <c r="N43" i="16"/>
  <c r="N44" i="16"/>
  <c r="N45" i="16"/>
  <c r="N47" i="16"/>
  <c r="N49" i="16"/>
  <c r="N50" i="16"/>
  <c r="AF4" i="19" l="1"/>
  <c r="AE4" i="19" s="1"/>
  <c r="L12" i="16"/>
  <c r="L13" i="16"/>
  <c r="L14" i="16"/>
  <c r="L15" i="16"/>
  <c r="L16" i="16"/>
  <c r="L17" i="16"/>
  <c r="L20" i="16"/>
  <c r="L21" i="16"/>
  <c r="L22" i="16"/>
  <c r="L23" i="16"/>
  <c r="L24" i="16"/>
  <c r="L25" i="16"/>
  <c r="L26" i="16"/>
  <c r="L27" i="16"/>
  <c r="L28" i="16"/>
  <c r="L29" i="16"/>
  <c r="L30" i="16"/>
  <c r="L31" i="16"/>
  <c r="L32" i="16"/>
  <c r="L33" i="16"/>
  <c r="L34" i="16"/>
  <c r="L35" i="16"/>
  <c r="L36" i="16"/>
  <c r="L37" i="16"/>
  <c r="L38" i="16"/>
  <c r="L39" i="16"/>
  <c r="L41" i="16"/>
  <c r="L42" i="16"/>
  <c r="L43" i="16"/>
  <c r="L44" i="16"/>
  <c r="L45" i="16"/>
  <c r="L46" i="16"/>
  <c r="L47" i="16"/>
  <c r="L49" i="16"/>
  <c r="L50" i="16"/>
  <c r="L7" i="16"/>
  <c r="L8" i="16"/>
  <c r="L11" i="16"/>
  <c r="H11" i="16"/>
  <c r="H12" i="16"/>
  <c r="H13" i="16"/>
  <c r="H14" i="16"/>
  <c r="H15" i="16"/>
  <c r="H16" i="16"/>
  <c r="H17" i="16"/>
  <c r="H18" i="16"/>
  <c r="H19" i="16"/>
  <c r="H20" i="16"/>
  <c r="H21" i="16"/>
  <c r="H22" i="16"/>
  <c r="H23" i="16"/>
  <c r="H24" i="16"/>
  <c r="H25" i="16"/>
  <c r="H27" i="16"/>
  <c r="H28" i="16"/>
  <c r="H29" i="16"/>
  <c r="H30" i="16"/>
  <c r="H31" i="16"/>
  <c r="H32" i="16"/>
  <c r="H33" i="16"/>
  <c r="H34" i="16"/>
  <c r="H35" i="16"/>
  <c r="H36" i="16"/>
  <c r="H37" i="16"/>
  <c r="H38" i="16"/>
  <c r="H39" i="16"/>
  <c r="H41" i="16"/>
  <c r="H42" i="16"/>
  <c r="H43" i="16"/>
  <c r="H44" i="16"/>
  <c r="H45" i="16"/>
  <c r="H46" i="16"/>
  <c r="H47" i="16"/>
  <c r="H49" i="16"/>
  <c r="H50" i="16"/>
  <c r="F12" i="16"/>
  <c r="F13" i="16"/>
  <c r="F14" i="16"/>
  <c r="F15" i="16"/>
  <c r="F16" i="16"/>
  <c r="F17" i="16"/>
  <c r="F18" i="16"/>
  <c r="F19" i="16"/>
  <c r="F20" i="16"/>
  <c r="F21" i="16"/>
  <c r="F22" i="16"/>
  <c r="F23" i="16"/>
  <c r="F24" i="16"/>
  <c r="F25" i="16"/>
  <c r="F27" i="16"/>
  <c r="F28" i="16"/>
  <c r="F29" i="16"/>
  <c r="F30" i="16"/>
  <c r="F31" i="16"/>
  <c r="F32" i="16"/>
  <c r="F33" i="16"/>
  <c r="F34" i="16"/>
  <c r="F35" i="16"/>
  <c r="F36" i="16"/>
  <c r="F37" i="16"/>
  <c r="F38" i="16"/>
  <c r="F39" i="16"/>
  <c r="F41" i="16"/>
  <c r="F42" i="16"/>
  <c r="F43" i="16"/>
  <c r="F44" i="16"/>
  <c r="F45" i="16"/>
  <c r="F46" i="16"/>
  <c r="F47" i="16"/>
  <c r="F49" i="16"/>
  <c r="F50" i="16"/>
  <c r="J20" i="16"/>
  <c r="J21" i="16"/>
  <c r="J22" i="16"/>
  <c r="J23" i="16"/>
  <c r="J24" i="16"/>
  <c r="J25" i="16"/>
  <c r="J26" i="16"/>
  <c r="J27" i="16"/>
  <c r="J28" i="16"/>
  <c r="J29" i="16"/>
  <c r="J30" i="16"/>
  <c r="J31" i="16"/>
  <c r="J32" i="16"/>
  <c r="J33" i="16"/>
  <c r="J34" i="16"/>
  <c r="J35" i="16"/>
  <c r="J36" i="16"/>
  <c r="J37" i="16"/>
  <c r="J38" i="16"/>
  <c r="J39" i="16"/>
  <c r="J41" i="16"/>
  <c r="J42" i="16"/>
  <c r="J43" i="16"/>
  <c r="J44" i="16"/>
  <c r="J45" i="16"/>
  <c r="J46" i="16"/>
  <c r="J47" i="16"/>
  <c r="J49" i="16"/>
  <c r="J50" i="16"/>
  <c r="J9" i="16"/>
  <c r="J10" i="16"/>
  <c r="J11" i="16"/>
  <c r="J12" i="16"/>
  <c r="J13" i="16"/>
  <c r="J14" i="16"/>
  <c r="J16" i="16"/>
  <c r="J17" i="16"/>
  <c r="J15" i="16"/>
  <c r="AJ39" i="16"/>
  <c r="AV38" i="16"/>
  <c r="Z23" i="16"/>
  <c r="AT14" i="16"/>
  <c r="AT13" i="16"/>
  <c r="AB15" i="16" l="1"/>
  <c r="V15" i="16"/>
  <c r="T15" i="16"/>
  <c r="X15" i="16"/>
  <c r="R15" i="16"/>
  <c r="AF15" i="16"/>
  <c r="AT15" i="16"/>
  <c r="AH4" i="19"/>
  <c r="AG4" i="19" s="1"/>
  <c r="AT18" i="16"/>
  <c r="AP18" i="16"/>
  <c r="AR18" i="16"/>
  <c r="AN18" i="16"/>
  <c r="AR15" i="16"/>
  <c r="AP15" i="16"/>
  <c r="AN15" i="16"/>
  <c r="AT19" i="16"/>
  <c r="AR19" i="16"/>
  <c r="AP19" i="16"/>
  <c r="AN19" i="16"/>
  <c r="AR17" i="16"/>
  <c r="AP17" i="16"/>
  <c r="AN17" i="16"/>
  <c r="AR16" i="16"/>
  <c r="AP16" i="16"/>
  <c r="AN16" i="16"/>
  <c r="AT8" i="16"/>
  <c r="AR8" i="16"/>
  <c r="AP8" i="16"/>
  <c r="AN8" i="16"/>
  <c r="AH9" i="16"/>
  <c r="AT9" i="16"/>
  <c r="AR9" i="16"/>
  <c r="AP9" i="16"/>
  <c r="AN9" i="16"/>
  <c r="AR10" i="16"/>
  <c r="AP10" i="16"/>
  <c r="AT10" i="16"/>
  <c r="AN10" i="16"/>
  <c r="AH7" i="16"/>
  <c r="AT7" i="16"/>
  <c r="AR7" i="16"/>
  <c r="AP7" i="16"/>
  <c r="AN7" i="16"/>
  <c r="AH8" i="16"/>
  <c r="AB8" i="16"/>
  <c r="Z8" i="16"/>
  <c r="AH17" i="16"/>
  <c r="AD17" i="16"/>
  <c r="Z17" i="16"/>
  <c r="AB13" i="16"/>
  <c r="AF13" i="16"/>
  <c r="AF14" i="16"/>
  <c r="AB14" i="16"/>
  <c r="AH18" i="16"/>
  <c r="AD18" i="16"/>
  <c r="Z18" i="16"/>
  <c r="X10" i="16"/>
  <c r="AD10" i="16"/>
  <c r="AF10" i="16"/>
  <c r="AH15" i="16"/>
  <c r="AD15" i="16"/>
  <c r="Z15" i="16"/>
  <c r="AH19" i="16"/>
  <c r="AD19" i="16"/>
  <c r="Z19" i="16"/>
  <c r="AH16" i="16"/>
  <c r="AD16" i="16"/>
  <c r="Z16" i="16"/>
  <c r="AL38" i="16"/>
  <c r="AJ38" i="16"/>
  <c r="X14" i="16"/>
  <c r="V14" i="16"/>
  <c r="V13" i="16"/>
  <c r="X13" i="16"/>
  <c r="F9" i="16"/>
  <c r="R9" i="16"/>
  <c r="X8" i="16"/>
  <c r="T8" i="16"/>
  <c r="J7" i="16"/>
  <c r="R7" i="16"/>
  <c r="V7" i="16"/>
  <c r="T13" i="16"/>
  <c r="R13" i="16"/>
  <c r="J18" i="16"/>
  <c r="N18" i="16"/>
  <c r="P18" i="16"/>
  <c r="P15" i="16"/>
  <c r="N15" i="16"/>
  <c r="J19" i="16"/>
  <c r="P19" i="16"/>
  <c r="N19" i="16"/>
  <c r="N17" i="16"/>
  <c r="P17" i="16"/>
  <c r="R14" i="16"/>
  <c r="T14" i="16"/>
  <c r="P16" i="16"/>
  <c r="N16" i="16"/>
  <c r="J6" i="16"/>
  <c r="N6" i="16"/>
  <c r="F10" i="16"/>
  <c r="T10" i="16"/>
  <c r="P10" i="16"/>
  <c r="J8" i="16"/>
  <c r="R8" i="16"/>
  <c r="N8" i="16"/>
  <c r="F11" i="16"/>
  <c r="AL11" i="16"/>
  <c r="AJ11" i="16"/>
  <c r="L19" i="16"/>
  <c r="L18" i="16"/>
  <c r="L10" i="16"/>
  <c r="F8" i="16"/>
  <c r="L9" i="16"/>
  <c r="F6" i="16"/>
  <c r="H10" i="16"/>
  <c r="F7" i="16"/>
  <c r="H9" i="16"/>
  <c r="H6" i="16"/>
  <c r="H8" i="16"/>
  <c r="H7" i="16"/>
  <c r="AJ4" i="19" l="1"/>
  <c r="AI4" i="19" s="1"/>
  <c r="J4" i="16"/>
  <c r="I4" i="16" s="1"/>
  <c r="P6" i="16"/>
  <c r="N4" i="16"/>
  <c r="M4" i="16" s="1"/>
  <c r="H4" i="16"/>
  <c r="G4" i="16" s="1"/>
  <c r="F4" i="16"/>
  <c r="E4" i="16" s="1"/>
  <c r="L4" i="16"/>
  <c r="K4" i="16" s="1"/>
  <c r="AL4" i="19" l="1"/>
  <c r="AK4" i="19" s="1"/>
  <c r="R6" i="16"/>
  <c r="P4" i="16"/>
  <c r="O4" i="16" s="1"/>
  <c r="AN4" i="19" l="1"/>
  <c r="AM4" i="19" s="1"/>
  <c r="T6" i="16"/>
  <c r="R4" i="16"/>
  <c r="Q4" i="16" s="1"/>
  <c r="AP4" i="19" l="1"/>
  <c r="AO4" i="19" s="1"/>
  <c r="V6" i="16"/>
  <c r="T4" i="16"/>
  <c r="S4" i="16" s="1"/>
  <c r="AR4" i="19" l="1"/>
  <c r="AQ4" i="19" s="1"/>
  <c r="X6" i="16"/>
  <c r="V4" i="16"/>
  <c r="U4" i="16" s="1"/>
  <c r="AV4" i="19" l="1"/>
  <c r="AU4" i="19" s="1"/>
  <c r="AT4" i="19"/>
  <c r="AS4" i="19" s="1"/>
  <c r="Z6" i="16"/>
  <c r="X4" i="16"/>
  <c r="W4" i="16" s="1"/>
  <c r="B23" i="4" l="1"/>
  <c r="AB6" i="16"/>
  <c r="Z4" i="16"/>
  <c r="Y4" i="16" s="1"/>
  <c r="AD6" i="16" l="1"/>
  <c r="AB4" i="16"/>
  <c r="AA4" i="16" s="1"/>
  <c r="AF6" i="16" l="1"/>
  <c r="AD4" i="16"/>
  <c r="AC4" i="16" s="1"/>
  <c r="AH6" i="16" l="1"/>
  <c r="AF4" i="16"/>
  <c r="AE4" i="16" s="1"/>
  <c r="AJ6" i="16" l="1"/>
  <c r="AH4" i="16"/>
  <c r="AG4" i="16" s="1"/>
  <c r="AL6" i="16" l="1"/>
  <c r="AJ4" i="16"/>
  <c r="AI4" i="16" s="1"/>
  <c r="AN6" i="16" l="1"/>
  <c r="AL4" i="16"/>
  <c r="AK4" i="16" s="1"/>
  <c r="AP6" i="16" l="1"/>
  <c r="AN4" i="16"/>
  <c r="AM4" i="16" s="1"/>
  <c r="AR6" i="16" l="1"/>
  <c r="AP4" i="16"/>
  <c r="AO4" i="16" s="1"/>
  <c r="AT6" i="16" l="1"/>
  <c r="AR4" i="16"/>
  <c r="AQ4" i="16" s="1"/>
  <c r="AV6" i="16" l="1"/>
  <c r="AV4" i="16" s="1"/>
  <c r="AU4" i="16" s="1"/>
  <c r="AT4" i="16"/>
  <c r="AS4" i="16" s="1"/>
  <c r="B25" i="4" l="1"/>
</calcChain>
</file>

<file path=xl/sharedStrings.xml><?xml version="1.0" encoding="utf-8"?>
<sst xmlns="http://schemas.openxmlformats.org/spreadsheetml/2006/main" count="116" uniqueCount="108">
  <si>
    <t>Additional Notes</t>
  </si>
  <si>
    <t>ROGS Toolkit</t>
  </si>
  <si>
    <t>I operate trains but do not manage infrastructure</t>
  </si>
  <si>
    <t>5. What type of infrastruture do you manage?</t>
  </si>
  <si>
    <t>I only manage railway station(s) and maintenance depot(s)</t>
  </si>
  <si>
    <t>I only manage railway station(s)</t>
  </si>
  <si>
    <t>6. Are you an Entity in Charge of Maintenance?</t>
  </si>
  <si>
    <t>No, I am not an ECM</t>
  </si>
  <si>
    <t>I operate AC electric trains and /or manage infrastructure for same</t>
  </si>
  <si>
    <t>I operate both DC &amp; AC electric trains and /or manage infrastructure for same</t>
  </si>
  <si>
    <t>Answer 1</t>
  </si>
  <si>
    <t>Answer 2</t>
  </si>
  <si>
    <t>Answer 3</t>
  </si>
  <si>
    <t>I only manage tramway infrastructure</t>
  </si>
  <si>
    <t>9. Question 9</t>
  </si>
  <si>
    <t>I do not operate electric trains or manage infrastructure for same</t>
  </si>
  <si>
    <t>1. What type of duty holder are you?</t>
  </si>
  <si>
    <t>7. Do you operate electric trains or maintain the infrastructure for same? (this includes trams)</t>
  </si>
  <si>
    <t>I operate trains and manage infrastructure</t>
  </si>
  <si>
    <t>I manage infrastructure but do not operate trains</t>
  </si>
  <si>
    <r>
      <t>Duty of cooperation - [</t>
    </r>
    <r>
      <rPr>
        <i/>
        <sz val="11"/>
        <color theme="1"/>
        <rFont val="Calibri"/>
        <family val="2"/>
        <scheme val="minor"/>
      </rPr>
      <t>Regulation 22</t>
    </r>
    <r>
      <rPr>
        <sz val="11"/>
        <color theme="1"/>
        <rFont val="Calibri"/>
        <family val="2"/>
        <scheme val="minor"/>
      </rPr>
      <t>]</t>
    </r>
  </si>
  <si>
    <r>
      <t>Manage safety critical work - [</t>
    </r>
    <r>
      <rPr>
        <i/>
        <sz val="11"/>
        <color theme="1"/>
        <rFont val="Calibri"/>
        <family val="2"/>
        <scheme val="minor"/>
      </rPr>
      <t>Regulations 23 to 26</t>
    </r>
    <r>
      <rPr>
        <sz val="11"/>
        <color theme="1"/>
        <rFont val="Calibri"/>
        <family val="2"/>
        <scheme val="minor"/>
      </rPr>
      <t>]</t>
    </r>
  </si>
  <si>
    <r>
      <t>Risk assessment - [</t>
    </r>
    <r>
      <rPr>
        <i/>
        <sz val="11"/>
        <color theme="1"/>
        <rFont val="Calibri"/>
        <family val="2"/>
        <scheme val="minor"/>
      </rPr>
      <t>The whole of regulation 19 and Regulations 21(4)(c), 21(5(d) and 21(6) to (8)</t>
    </r>
    <r>
      <rPr>
        <sz val="11"/>
        <color theme="1"/>
        <rFont val="Calibri"/>
        <family val="2"/>
        <scheme val="minor"/>
      </rPr>
      <t>]</t>
    </r>
  </si>
  <si>
    <r>
      <t>Risk assessment - [</t>
    </r>
    <r>
      <rPr>
        <i/>
        <sz val="11"/>
        <color theme="1"/>
        <rFont val="Calibri"/>
        <family val="2"/>
        <scheme val="minor"/>
      </rPr>
      <t>Regulation 19 (except for paragraph 2) and Regulations 21(4)(c), 21(5(d) and 21(6) to (8)</t>
    </r>
    <r>
      <rPr>
        <sz val="11"/>
        <color theme="1"/>
        <rFont val="Calibri"/>
        <family val="2"/>
        <scheme val="minor"/>
      </rPr>
      <t>]</t>
    </r>
  </si>
  <si>
    <r>
      <t>Safety management system - [</t>
    </r>
    <r>
      <rPr>
        <i/>
        <sz val="11"/>
        <color theme="1"/>
        <rFont val="Calibri"/>
        <family val="2"/>
        <scheme val="minor"/>
      </rPr>
      <t>Regulations 3(1) and 5</t>
    </r>
    <r>
      <rPr>
        <sz val="11"/>
        <color theme="1"/>
        <rFont val="Calibri"/>
        <family val="2"/>
        <scheme val="minor"/>
      </rPr>
      <t>]</t>
    </r>
  </si>
  <si>
    <r>
      <t>Safety management system - [</t>
    </r>
    <r>
      <rPr>
        <i/>
        <sz val="11"/>
        <color theme="1"/>
        <rFont val="Calibri"/>
        <family val="2"/>
        <scheme val="minor"/>
      </rPr>
      <t>Regulations 3(2) and 5</t>
    </r>
    <r>
      <rPr>
        <sz val="11"/>
        <color theme="1"/>
        <rFont val="Calibri"/>
        <family val="2"/>
        <scheme val="minor"/>
      </rPr>
      <t>]</t>
    </r>
  </si>
  <si>
    <r>
      <t>Safety management system - [</t>
    </r>
    <r>
      <rPr>
        <i/>
        <sz val="11"/>
        <color theme="1"/>
        <rFont val="Calibri"/>
        <family val="2"/>
        <scheme val="minor"/>
      </rPr>
      <t>Regulations 4(1)(a) and 6</t>
    </r>
    <r>
      <rPr>
        <sz val="11"/>
        <color theme="1"/>
        <rFont val="Calibri"/>
        <family val="2"/>
        <scheme val="minor"/>
      </rPr>
      <t>]</t>
    </r>
  </si>
  <si>
    <r>
      <t>Safety management system - [</t>
    </r>
    <r>
      <rPr>
        <i/>
        <sz val="11"/>
        <color theme="1"/>
        <rFont val="Calibri"/>
        <family val="2"/>
        <scheme val="minor"/>
      </rPr>
      <t>Regulations 4(1) and 6</t>
    </r>
    <r>
      <rPr>
        <sz val="11"/>
        <color theme="1"/>
        <rFont val="Calibri"/>
        <family val="2"/>
        <scheme val="minor"/>
      </rPr>
      <t>]</t>
    </r>
  </si>
  <si>
    <t>Safety management system - [Regulations 4(2)(a) and 6]</t>
  </si>
  <si>
    <r>
      <t>Safety management system - [</t>
    </r>
    <r>
      <rPr>
        <i/>
        <sz val="11"/>
        <color theme="1"/>
        <rFont val="Calibri"/>
        <family val="2"/>
        <scheme val="minor"/>
      </rPr>
      <t>Regulations 4(2) and 6</t>
    </r>
    <r>
      <rPr>
        <sz val="11"/>
        <color theme="1"/>
        <rFont val="Calibri"/>
        <family val="2"/>
        <scheme val="minor"/>
      </rPr>
      <t>]</t>
    </r>
  </si>
  <si>
    <r>
      <t>Mainline safety certificate - [</t>
    </r>
    <r>
      <rPr>
        <i/>
        <sz val="11"/>
        <color theme="1"/>
        <rFont val="Calibri"/>
        <family val="2"/>
        <scheme val="minor"/>
      </rPr>
      <t>Regulations 3(1), 7 to 9, 12 to 15, 17, 21 and 27</t>
    </r>
    <r>
      <rPr>
        <sz val="11"/>
        <color theme="1"/>
        <rFont val="Calibri"/>
        <family val="2"/>
        <scheme val="minor"/>
      </rPr>
      <t>]</t>
    </r>
  </si>
  <si>
    <r>
      <t>Non-mainline safety certificate - [</t>
    </r>
    <r>
      <rPr>
        <i/>
        <sz val="11"/>
        <color theme="1"/>
        <rFont val="Calibri"/>
        <family val="2"/>
        <scheme val="minor"/>
      </rPr>
      <t>Regulations 7 to 9, 12 to 15, 17, 21 (except 21(4)(d)) and 27</t>
    </r>
    <r>
      <rPr>
        <sz val="11"/>
        <color theme="1"/>
        <rFont val="Calibri"/>
        <family val="2"/>
        <scheme val="minor"/>
      </rPr>
      <t>]</t>
    </r>
  </si>
  <si>
    <r>
      <t>Mainline safety authorisation - [</t>
    </r>
    <r>
      <rPr>
        <i/>
        <sz val="11"/>
        <color theme="1"/>
        <rFont val="Calibri"/>
        <family val="2"/>
        <scheme val="minor"/>
      </rPr>
      <t>Regulations 10 to 14, 16, 17, 21 and 27</t>
    </r>
    <r>
      <rPr>
        <sz val="11"/>
        <color theme="1"/>
        <rFont val="Calibri"/>
        <family val="2"/>
        <scheme val="minor"/>
      </rPr>
      <t>]</t>
    </r>
  </si>
  <si>
    <r>
      <t>Non-mainline safety authorisation - [</t>
    </r>
    <r>
      <rPr>
        <i/>
        <sz val="11"/>
        <color theme="1"/>
        <rFont val="Calibri"/>
        <family val="2"/>
        <scheme val="minor"/>
      </rPr>
      <t>Regulations 10 to 14, 16, 17, 21 (except 21(4)(d)) and 27</t>
    </r>
    <r>
      <rPr>
        <sz val="11"/>
        <color theme="1"/>
        <rFont val="Calibri"/>
        <family val="2"/>
        <scheme val="minor"/>
      </rPr>
      <t>]</t>
    </r>
  </si>
  <si>
    <r>
      <t>Annual safety reports - [</t>
    </r>
    <r>
      <rPr>
        <i/>
        <sz val="11"/>
        <color theme="1"/>
        <rFont val="Calibri"/>
        <family val="2"/>
        <scheme val="minor"/>
      </rPr>
      <t>Regulations 20, 21(4)(d) and 21(6) to (8)</t>
    </r>
    <r>
      <rPr>
        <sz val="11"/>
        <color theme="1"/>
        <rFont val="Calibri"/>
        <family val="2"/>
        <scheme val="minor"/>
      </rPr>
      <t>]</t>
    </r>
  </si>
  <si>
    <r>
      <t>ECM maintenance system - [</t>
    </r>
    <r>
      <rPr>
        <i/>
        <sz val="11"/>
        <color theme="1"/>
        <rFont val="Calibri"/>
        <family val="2"/>
        <scheme val="minor"/>
      </rPr>
      <t>Regulation 18A except for paragraph 1(b)</t>
    </r>
    <r>
      <rPr>
        <sz val="11"/>
        <color theme="1"/>
        <rFont val="Calibri"/>
        <family val="2"/>
        <scheme val="minor"/>
      </rPr>
      <t>]</t>
    </r>
  </si>
  <si>
    <t>Relevent Technical Specifications for Interoperability</t>
  </si>
  <si>
    <r>
      <t>Common Safety Method for risk evaluation and assessment - [</t>
    </r>
    <r>
      <rPr>
        <i/>
        <sz val="11"/>
        <color theme="1"/>
        <rFont val="Calibri"/>
        <family val="2"/>
        <scheme val="minor"/>
      </rPr>
      <t>Commission Regulation (EU) 402/2013</t>
    </r>
    <r>
      <rPr>
        <sz val="11"/>
        <color theme="1"/>
        <rFont val="Calibri"/>
        <family val="2"/>
        <scheme val="minor"/>
      </rPr>
      <t>]</t>
    </r>
  </si>
  <si>
    <r>
      <t>Common Safety Method for monitoring - [</t>
    </r>
    <r>
      <rPr>
        <i/>
        <sz val="11"/>
        <color theme="1"/>
        <rFont val="Calibri"/>
        <family val="2"/>
        <scheme val="minor"/>
      </rPr>
      <t>Commission Regulation (EU) 1078/2012</t>
    </r>
    <r>
      <rPr>
        <sz val="11"/>
        <color theme="1"/>
        <rFont val="Calibri"/>
        <family val="2"/>
        <scheme val="minor"/>
      </rPr>
      <t>]</t>
    </r>
  </si>
  <si>
    <r>
      <t>Safety verification - [</t>
    </r>
    <r>
      <rPr>
        <i/>
        <sz val="11"/>
        <color theme="1"/>
        <rFont val="Calibri"/>
        <family val="2"/>
        <scheme val="minor"/>
      </rPr>
      <t>Regulations 6(4) and 6(6)</t>
    </r>
    <r>
      <rPr>
        <sz val="11"/>
        <color theme="1"/>
        <rFont val="Calibri"/>
        <family val="2"/>
        <scheme val="minor"/>
      </rPr>
      <t>]</t>
    </r>
  </si>
  <si>
    <t>ECM Regulation (EU) 445/2011</t>
  </si>
  <si>
    <t>Yes, I am an ECM of freight wagons</t>
  </si>
  <si>
    <t>Yes, I am an ECM of vehicles other than freight wagons</t>
  </si>
  <si>
    <t>I do not operate trains or manage infrastructure</t>
  </si>
  <si>
    <t>On the mainline only</t>
  </si>
  <si>
    <t>On both mainline and non-mainline</t>
  </si>
  <si>
    <t>On tramway infrastructure</t>
  </si>
  <si>
    <r>
      <t>ECM certificate - [</t>
    </r>
    <r>
      <rPr>
        <i/>
        <sz val="11"/>
        <color theme="1"/>
        <rFont val="Calibri"/>
        <family val="2"/>
        <scheme val="minor"/>
      </rPr>
      <t>Regulations 18A(1)(b) &amp; (2) and Regulation 27</t>
    </r>
    <r>
      <rPr>
        <sz val="11"/>
        <color theme="1"/>
        <rFont val="Calibri"/>
        <family val="2"/>
        <scheme val="minor"/>
      </rPr>
      <t>]</t>
    </r>
  </si>
  <si>
    <t>I manage tram-train infrastructure (incl stations)</t>
  </si>
  <si>
    <t>You will require the following</t>
  </si>
  <si>
    <t>I operate trams or tram-trains and manage infrastructure</t>
  </si>
  <si>
    <t>I operate trams or tram-trains but do not manage infrastructure</t>
  </si>
  <si>
    <t>An ECM Certificate</t>
  </si>
  <si>
    <t>Instructions:
Enter 1 if regulation applies
Leave blank if regulation doesn't apply
Enter 0 to exclude a requirement
e.g. Risk assessment applies to all operators of trains, trams and infrastructure (so 1 in the corresponding row/column) but it does not apply in sidings, depots and posessions (so 0 in the corresponding row/column)</t>
  </si>
  <si>
    <t>Instructions:
Enter 1 if requirement applies
Leave blank if requirement doesn't apply
Enter 0 to exclude a requirement</t>
  </si>
  <si>
    <t>A Safety Management System</t>
  </si>
  <si>
    <t>A Mainline Safety Certificate</t>
  </si>
  <si>
    <t>A Non-mainline Safety Certificate</t>
  </si>
  <si>
    <t>Both Mainline and Non-mainline Safety Certificates (see notes)</t>
  </si>
  <si>
    <t>A Mainline Safety Authorisation</t>
  </si>
  <si>
    <t>A Non-mainline Safety Authorisation</t>
  </si>
  <si>
    <t>Both Mainline and Non-mainline Safety Authorisations (see notes)</t>
  </si>
  <si>
    <t>Instructions:
Enter 1 if regulation applies
Leave blank if regulation doesn't apply
Enter 0 to exclude a requirement</t>
  </si>
  <si>
    <t>To submit an Annual Safety Report</t>
  </si>
  <si>
    <t xml:space="preserve">ECMs of vehicles other than freight wagons may be required to obtain an ECM Certificate in the future. For more information please visit: http://orr.gov.uk/rail/health-and-safety/health-and-safety-laws/rogs/entities-in-charge-of-maintenance </t>
  </si>
  <si>
    <t>Trams operating on tramways off the mainline railway are not required to hold a safety certificate but tram-trains or trams that operate on the mainline railway are required to hold a certificate.</t>
  </si>
  <si>
    <t>Links to further guidance</t>
  </si>
  <si>
    <t>If you are operating off the mainline at speeds below 40 km/h or trams on tramways you are not required to hold a safety certificate but you must have a Safety Management System in place</t>
  </si>
  <si>
    <t>I operate DC electric trains (3rd rail) and /or manage infrastructure for same</t>
  </si>
  <si>
    <t>I only manage railway freight terminals and/or maintenance depot(s)</t>
  </si>
  <si>
    <t>Although you are not required by law to hold an ECM Certificate you may apply for one voluntarily.</t>
  </si>
  <si>
    <t>ORR is no longer an ECM Certification Body. To apply for an ECM Certificate you should contact  an approved Certification Body. A list can be found on the ERADIS website: https://eradis.era.europa.eu/safety_docs/ecm/certificates/</t>
  </si>
  <si>
    <t>If you run predominently on non-mainline infrastructure but occasionally run on or across mainline infrastructure that operates at speeds above 40 km/h you should choose mainline and non-mainline</t>
  </si>
  <si>
    <t>Non-mainline only at speeds below 40 km/h (25 mph)</t>
  </si>
  <si>
    <t>Due to the significant additional risk it poses to workers and members of the public, the extension or installation of new third rail electrification is not encouraged. Much of the existing 3rd rail infrastructure predates current standards so additional precautions must be taken when modifying or installing new 3rd rail infrastructure. It is expected that alternatives to 3rd rail will be used or that risks will be designed out completely.</t>
  </si>
  <si>
    <t>On HS1</t>
  </si>
  <si>
    <t>3. What type of trains do you operate?</t>
  </si>
  <si>
    <t>I operate freight trains</t>
  </si>
  <si>
    <t>I operate on-track machines and / or plant machines</t>
  </si>
  <si>
    <t>8. What type of on track machines and/or track plant do you operate?</t>
  </si>
  <si>
    <t>I do not operate on track machines and/or on track plant</t>
  </si>
  <si>
    <t>There are specific duties in the Electricity at Work Regulations and additional hazards arising from the proximity of electricity that you will be required to manage in to your safety management system</t>
  </si>
  <si>
    <t>Your safety certificate/authorisation only needs to cover the portion of your operation that is on the mainline railway.</t>
  </si>
  <si>
    <t>I operate passenger trains or trams</t>
  </si>
  <si>
    <t>The standards and operational practices you are required to comply with are different on HS1 compared with the rest of the railway. For example, lineside signage and signalling systems differ. You will need to ensure these are taken in to account and demonstrate that your Safety Management System is managing the risks these differences may introduce.</t>
  </si>
  <si>
    <t>Only within sidings, depots or engineering possessions</t>
  </si>
  <si>
    <t>If you normally operate non- mainline but occasionally need to operate on the mainline (for example heritage trains moving from their infrastructure to mainline infrastructure) you will need to hold a Safety Certificate for the period you are operating on the mainline but only a non-mainline safety certificate. Some non-mainline operators choose to contract a mainline safety certificate holder to operate the train on their behalf in these circumstances.</t>
  </si>
  <si>
    <t>I operate both passenger and freight trains</t>
  </si>
  <si>
    <t>Yes</t>
  </si>
  <si>
    <t>No</t>
  </si>
  <si>
    <t>I only operate plant / machines in posessions</t>
  </si>
  <si>
    <t>On track machines and plant that are self-propelled must be operated by the holder of a safety certificate as if they are a locomotive</t>
  </si>
  <si>
    <t>I operate self-propelled plant / machines that move under their own power outside possessions</t>
  </si>
  <si>
    <t>I operate plant / machines that are not self-propelled and need to be hauled by a locomotive outside posessions</t>
  </si>
  <si>
    <t>All operators or organisations working on railways, tramways or other guided transport systems  are required under the Health and Safety at Work etc. Act 1974 (HSWA) to manage the risks created by their operation or work.  The Railways and Other Guided Transport Systems (Safety) Regulations 2006 (as amended) (ROGS) are made under HSWA and they have specific provisions for rail duty holders on managing these risks. This ROGS Toolkit helps duty holders to understand which provisions of ROGS apply to them.
Please answer the questions below by choosing the relevant option from the yellow drop-down box. The provisions of ROGS that apply will be shown in the boxes below along with guidance notes and links to further information.</t>
  </si>
  <si>
    <t>2. Where on the railway do you work / operate?</t>
  </si>
  <si>
    <t>I do not manage any infrastructure</t>
  </si>
  <si>
    <t>You will be required to ensure that you have made arrangements for the safe carriage of dangerous goods in order to obtain a safety certificate. If you have an existing safety certificate but it does not cover the carriage of dangerous goods you will need to obtain an amended certificate by demonstrating that you have implemented changes to manage the carriage of dangerous goods. We recommend referring to RSSB’s Rail Industry Guidance Note GO/GN3676 in the first instance.</t>
  </si>
  <si>
    <t>A 'train' can be any type of rolling stock including On Track (Plant) Machines, wagons and locomotives. In Question 3 you can select the type of vehicle you operate.</t>
  </si>
  <si>
    <t>On track machines that are not self-propelled are treated as freight wagons and therefore must be hauled by an operator with a safety certificate when they are on the mainline (or other infrastructure operating at speeds above 40km/h).</t>
  </si>
  <si>
    <t>Non-mainline only at speeds 40 km/h (25 mph) and above</t>
  </si>
  <si>
    <t>I only manage railway infrastructure up to a maximum permitted speed below 40 km/h (25 mph)</t>
  </si>
  <si>
    <t>I manage all forms of railway infrastructure (incl at speeds of 40 km/h (25 mph) and above)</t>
  </si>
  <si>
    <t>Not applicable</t>
  </si>
  <si>
    <t>4. Do you carry dangerous goods?</t>
  </si>
  <si>
    <t>A Guide to ROGS</t>
  </si>
  <si>
    <t>www.orr.gov.uk</t>
  </si>
  <si>
    <t>The following ROGS regulations apply to you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</si>
</sst>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theme="1"/>
      <name val="Calibri"/>
      <family val="2"/>
      <scheme val="minor"/>
    </font>
    <font>
      <b/>
      <sz val="20"/>
      <color theme="4" tint="-0.499984740745262"/>
      <name val="Calibri"/>
      <family val="2"/>
      <scheme val="minor"/>
    </font>
    <font>
      <sz val="12"/>
      <color theme="1"/>
      <name val="Calibri"/>
      <family val="2"/>
      <scheme val="minor"/>
    </font>
    <font>
      <b/>
      <sz val="12"/>
      <color theme="1"/>
      <name val="Calibri"/>
      <family val="2"/>
      <scheme val="minor"/>
    </font>
    <font>
      <sz val="12"/>
      <name val="Calibri"/>
      <family val="2"/>
      <scheme val="minor"/>
    </font>
    <font>
      <i/>
      <sz val="11"/>
      <color theme="1"/>
      <name val="Calibri"/>
      <family val="2"/>
      <scheme val="minor"/>
    </font>
    <font>
      <sz val="11"/>
      <name val="Calibri"/>
      <family val="2"/>
      <scheme val="minor"/>
    </font>
    <font>
      <u/>
      <sz val="11"/>
      <color theme="10"/>
      <name val="Calibri"/>
      <family val="2"/>
      <scheme val="minor"/>
    </font>
  </fonts>
  <fills count="6">
    <fill>
      <patternFill patternType="none"/>
    </fill>
    <fill>
      <patternFill patternType="gray125"/>
    </fill>
    <fill>
      <patternFill patternType="solid">
        <fgColor rgb="FFFFE4C9"/>
        <bgColor indexed="64"/>
      </patternFill>
    </fill>
    <fill>
      <patternFill patternType="solid">
        <fgColor theme="0" tint="-0.14999847407452621"/>
        <bgColor indexed="64"/>
      </patternFill>
    </fill>
    <fill>
      <patternFill patternType="solid">
        <fgColor rgb="FFFFFFCC"/>
        <bgColor indexed="64"/>
      </patternFill>
    </fill>
    <fill>
      <patternFill patternType="solid">
        <fgColor theme="9"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auto="1"/>
      </left>
      <right/>
      <top/>
      <bottom/>
      <diagonal/>
    </border>
    <border>
      <left/>
      <right style="thin">
        <color auto="1"/>
      </right>
      <top/>
      <bottom/>
      <diagonal/>
    </border>
    <border>
      <left/>
      <right/>
      <top style="double">
        <color indexed="64"/>
      </top>
      <bottom/>
      <diagonal/>
    </border>
    <border>
      <left/>
      <right style="double">
        <color indexed="64"/>
      </right>
      <top style="double">
        <color indexed="64"/>
      </top>
      <bottom/>
      <diagonal/>
    </border>
    <border>
      <left style="thin">
        <color auto="1"/>
      </left>
      <right style="thin">
        <color auto="1"/>
      </right>
      <top/>
      <bottom/>
      <diagonal/>
    </border>
    <border>
      <left/>
      <right/>
      <top style="thin">
        <color indexed="64"/>
      </top>
      <bottom style="thin">
        <color indexed="64"/>
      </bottom>
      <diagonal/>
    </border>
  </borders>
  <cellStyleXfs count="2">
    <xf numFmtId="0" fontId="0" fillId="0" borderId="0"/>
    <xf numFmtId="0" fontId="7" fillId="0" borderId="0" applyNumberFormat="0" applyFill="0" applyBorder="0" applyAlignment="0" applyProtection="0"/>
  </cellStyleXfs>
  <cellXfs count="70">
    <xf numFmtId="0" fontId="0" fillId="0" borderId="0" xfId="0"/>
    <xf numFmtId="0" fontId="3" fillId="2" borderId="0" xfId="0" applyFont="1" applyFill="1" applyBorder="1" applyAlignment="1" applyProtection="1">
      <alignment horizontal="left" vertical="center" wrapText="1"/>
      <protection hidden="1"/>
    </xf>
    <xf numFmtId="0" fontId="2" fillId="2" borderId="0" xfId="0" applyFont="1" applyFill="1" applyBorder="1" applyAlignment="1" applyProtection="1">
      <alignment horizontal="left" vertical="top" wrapText="1"/>
      <protection hidden="1"/>
    </xf>
    <xf numFmtId="0" fontId="0" fillId="3" borderId="0" xfId="0" applyFill="1" applyAlignment="1">
      <alignment vertical="top" wrapText="1"/>
    </xf>
    <xf numFmtId="0" fontId="0" fillId="0" borderId="0" xfId="0" applyAlignment="1">
      <alignment vertical="top" wrapText="1"/>
    </xf>
    <xf numFmtId="0" fontId="0" fillId="3" borderId="0" xfId="0" applyFill="1"/>
    <xf numFmtId="0" fontId="0" fillId="3" borderId="0" xfId="0" applyFill="1" applyAlignment="1">
      <alignment vertical="center"/>
    </xf>
    <xf numFmtId="0" fontId="0" fillId="3" borderId="0" xfId="0" applyFill="1" applyAlignment="1"/>
    <xf numFmtId="0" fontId="0" fillId="0" borderId="0" xfId="0" applyAlignment="1"/>
    <xf numFmtId="0" fontId="0" fillId="0" borderId="0" xfId="0" applyAlignment="1">
      <alignment vertical="center"/>
    </xf>
    <xf numFmtId="0" fontId="0" fillId="3" borderId="0" xfId="0" applyFill="1" applyBorder="1"/>
    <xf numFmtId="0" fontId="0" fillId="0" borderId="0" xfId="0" applyAlignment="1">
      <alignment horizontal="left"/>
    </xf>
    <xf numFmtId="0" fontId="0" fillId="3" borderId="0" xfId="0" applyFill="1" applyAlignment="1">
      <alignment horizontal="left"/>
    </xf>
    <xf numFmtId="0" fontId="0" fillId="3" borderId="10" xfId="0" applyFill="1" applyBorder="1" applyAlignment="1">
      <alignment horizontal="left" vertical="top" wrapText="1"/>
    </xf>
    <xf numFmtId="0" fontId="0" fillId="3" borderId="11" xfId="0" applyFill="1" applyBorder="1" applyAlignment="1">
      <alignment horizontal="left" vertical="top" wrapText="1"/>
    </xf>
    <xf numFmtId="0" fontId="0" fillId="0" borderId="10" xfId="0" applyBorder="1" applyAlignment="1">
      <alignment horizontal="left"/>
    </xf>
    <xf numFmtId="0" fontId="0" fillId="0" borderId="11" xfId="0" applyFill="1" applyBorder="1" applyAlignment="1">
      <alignment horizontal="left"/>
    </xf>
    <xf numFmtId="0" fontId="0" fillId="3" borderId="10" xfId="0" applyFill="1" applyBorder="1" applyAlignment="1">
      <alignment horizontal="left"/>
    </xf>
    <xf numFmtId="0" fontId="0" fillId="3" borderId="11" xfId="0" applyFill="1" applyBorder="1" applyAlignment="1">
      <alignment horizontal="left"/>
    </xf>
    <xf numFmtId="0" fontId="0" fillId="0" borderId="11" xfId="0" applyBorder="1" applyAlignment="1">
      <alignment horizontal="left"/>
    </xf>
    <xf numFmtId="0" fontId="0" fillId="0" borderId="10" xfId="0" applyFill="1" applyBorder="1" applyAlignment="1">
      <alignment horizontal="left"/>
    </xf>
    <xf numFmtId="0" fontId="0" fillId="0" borderId="0" xfId="0" applyBorder="1" applyAlignment="1">
      <alignment horizontal="left"/>
    </xf>
    <xf numFmtId="0" fontId="0" fillId="0" borderId="0" xfId="0" applyAlignment="1">
      <alignment horizontal="center" vertical="top" wrapText="1"/>
    </xf>
    <xf numFmtId="0" fontId="0" fillId="0" borderId="14" xfId="0" applyBorder="1" applyAlignment="1">
      <alignment horizontal="left"/>
    </xf>
    <xf numFmtId="0" fontId="0" fillId="0" borderId="14" xfId="0" applyFill="1" applyBorder="1" applyAlignment="1">
      <alignment horizontal="left"/>
    </xf>
    <xf numFmtId="0" fontId="0" fillId="3" borderId="14" xfId="0" applyFill="1" applyBorder="1" applyAlignment="1">
      <alignment horizontal="left"/>
    </xf>
    <xf numFmtId="0" fontId="6" fillId="0" borderId="0" xfId="0" applyFont="1" applyAlignment="1">
      <alignment vertical="center" wrapText="1"/>
    </xf>
    <xf numFmtId="0" fontId="6" fillId="0" borderId="0" xfId="0" applyFont="1" applyAlignment="1">
      <alignment vertical="top" wrapText="1"/>
    </xf>
    <xf numFmtId="0" fontId="0" fillId="0" borderId="0" xfId="0" applyFill="1" applyAlignment="1">
      <alignment horizontal="left"/>
    </xf>
    <xf numFmtId="49" fontId="2" fillId="2" borderId="4" xfId="0" applyNumberFormat="1" applyFont="1" applyFill="1" applyBorder="1" applyAlignment="1" applyProtection="1">
      <alignment horizontal="right" vertical="top"/>
      <protection hidden="1"/>
    </xf>
    <xf numFmtId="0" fontId="2" fillId="0" borderId="0" xfId="0" applyFont="1" applyAlignment="1" applyProtection="1">
      <alignment vertical="center"/>
      <protection hidden="1"/>
    </xf>
    <xf numFmtId="49" fontId="2" fillId="2" borderId="5" xfId="0" applyNumberFormat="1" applyFont="1" applyFill="1" applyBorder="1" applyAlignment="1" applyProtection="1">
      <alignment horizontal="right" vertical="top"/>
      <protection hidden="1"/>
    </xf>
    <xf numFmtId="0" fontId="2" fillId="2" borderId="6" xfId="0" applyFont="1" applyFill="1" applyBorder="1" applyAlignment="1" applyProtection="1">
      <alignment vertical="center"/>
      <protection hidden="1"/>
    </xf>
    <xf numFmtId="0" fontId="2" fillId="2" borderId="0" xfId="0" applyFont="1" applyFill="1" applyBorder="1" applyAlignment="1" applyProtection="1">
      <alignment vertical="center"/>
      <protection hidden="1"/>
    </xf>
    <xf numFmtId="0" fontId="3" fillId="2" borderId="0" xfId="0" applyFont="1" applyFill="1" applyBorder="1" applyAlignment="1" applyProtection="1">
      <alignment vertical="center" wrapText="1"/>
      <protection hidden="1"/>
    </xf>
    <xf numFmtId="0" fontId="2" fillId="2" borderId="0" xfId="0" applyFont="1" applyFill="1" applyBorder="1" applyAlignment="1" applyProtection="1">
      <alignment vertical="center" wrapText="1"/>
      <protection hidden="1"/>
    </xf>
    <xf numFmtId="0" fontId="4" fillId="2" borderId="0" xfId="0" applyFont="1" applyFill="1" applyBorder="1" applyAlignment="1" applyProtection="1">
      <alignment vertical="center"/>
      <protection hidden="1"/>
    </xf>
    <xf numFmtId="0" fontId="2" fillId="0" borderId="0" xfId="0" applyFont="1" applyAlignment="1" applyProtection="1">
      <alignment vertical="center" wrapText="1"/>
      <protection hidden="1"/>
    </xf>
    <xf numFmtId="0" fontId="3" fillId="2" borderId="0" xfId="0" applyFont="1" applyFill="1" applyBorder="1" applyAlignment="1" applyProtection="1">
      <protection hidden="1"/>
    </xf>
    <xf numFmtId="0" fontId="2" fillId="0" borderId="0" xfId="0" applyFont="1" applyAlignment="1" applyProtection="1">
      <alignment vertical="top" wrapText="1"/>
      <protection hidden="1"/>
    </xf>
    <xf numFmtId="0" fontId="3" fillId="2" borderId="0" xfId="0" applyFont="1" applyFill="1" applyBorder="1" applyAlignment="1" applyProtection="1">
      <alignment horizontal="left" wrapText="1"/>
      <protection hidden="1"/>
    </xf>
    <xf numFmtId="0" fontId="2" fillId="2" borderId="0" xfId="0" applyFont="1" applyFill="1" applyBorder="1" applyAlignment="1" applyProtection="1">
      <alignment horizontal="left" vertical="center" wrapText="1"/>
      <protection hidden="1"/>
    </xf>
    <xf numFmtId="49" fontId="2" fillId="2" borderId="7" xfId="0" applyNumberFormat="1" applyFont="1" applyFill="1" applyBorder="1" applyAlignment="1" applyProtection="1">
      <alignment horizontal="right" vertical="top"/>
      <protection hidden="1"/>
    </xf>
    <xf numFmtId="0" fontId="2" fillId="2" borderId="8" xfId="0" applyFont="1" applyFill="1" applyBorder="1" applyAlignment="1" applyProtection="1">
      <alignment vertical="center"/>
      <protection hidden="1"/>
    </xf>
    <xf numFmtId="0" fontId="2" fillId="2" borderId="9" xfId="0" applyFont="1" applyFill="1" applyBorder="1" applyAlignment="1" applyProtection="1">
      <alignment vertical="center"/>
      <protection hidden="1"/>
    </xf>
    <xf numFmtId="49" fontId="2" fillId="0" borderId="0" xfId="0" applyNumberFormat="1" applyFont="1" applyAlignment="1" applyProtection="1">
      <alignment horizontal="right" vertical="top"/>
      <protection hidden="1"/>
    </xf>
    <xf numFmtId="0" fontId="2" fillId="4" borderId="1" xfId="0" applyFont="1" applyFill="1" applyBorder="1" applyAlignment="1" applyProtection="1">
      <alignment vertical="center" wrapText="1"/>
      <protection locked="0" hidden="1"/>
    </xf>
    <xf numFmtId="0" fontId="6" fillId="0" borderId="10" xfId="1" applyFont="1" applyBorder="1" applyAlignment="1">
      <alignment vertical="top" wrapText="1"/>
    </xf>
    <xf numFmtId="0" fontId="6" fillId="0" borderId="11" xfId="0" applyFont="1" applyBorder="1" applyAlignment="1">
      <alignment vertical="top" wrapText="1"/>
    </xf>
    <xf numFmtId="0" fontId="7" fillId="2" borderId="0" xfId="1" applyFill="1" applyBorder="1" applyAlignment="1" applyProtection="1">
      <alignment horizontal="left" vertical="center" wrapText="1"/>
      <protection hidden="1"/>
    </xf>
    <xf numFmtId="0" fontId="7" fillId="2" borderId="0" xfId="1" applyFill="1" applyBorder="1" applyAlignment="1" applyProtection="1">
      <alignment horizontal="left" vertical="center"/>
      <protection hidden="1"/>
    </xf>
    <xf numFmtId="0" fontId="7" fillId="2" borderId="0" xfId="1" applyFill="1" applyAlignment="1">
      <alignment horizontal="left" vertical="center"/>
    </xf>
    <xf numFmtId="0" fontId="2" fillId="5" borderId="2" xfId="0" applyFont="1" applyFill="1" applyBorder="1" applyAlignment="1" applyProtection="1">
      <alignment horizontal="left" vertical="center" wrapText="1"/>
      <protection hidden="1"/>
    </xf>
    <xf numFmtId="0" fontId="2" fillId="5" borderId="15" xfId="0" applyFont="1" applyFill="1" applyBorder="1" applyAlignment="1" applyProtection="1">
      <alignment horizontal="left" vertical="center" wrapText="1"/>
      <protection hidden="1"/>
    </xf>
    <xf numFmtId="0" fontId="2" fillId="5" borderId="3" xfId="0" applyFont="1" applyFill="1" applyBorder="1" applyAlignment="1" applyProtection="1">
      <alignment horizontal="left" vertical="center" wrapText="1"/>
      <protection hidden="1"/>
    </xf>
    <xf numFmtId="0" fontId="1" fillId="2" borderId="12" xfId="0" applyFont="1" applyFill="1" applyBorder="1" applyAlignment="1" applyProtection="1">
      <alignment horizontal="center" vertical="center"/>
      <protection hidden="1"/>
    </xf>
    <xf numFmtId="0" fontId="1" fillId="2" borderId="13" xfId="0" applyFont="1" applyFill="1" applyBorder="1" applyAlignment="1" applyProtection="1">
      <alignment horizontal="center" vertical="center"/>
      <protection hidden="1"/>
    </xf>
    <xf numFmtId="0" fontId="2" fillId="0" borderId="2" xfId="0" applyFont="1" applyFill="1" applyBorder="1" applyAlignment="1" applyProtection="1">
      <alignment vertical="top" wrapText="1"/>
      <protection hidden="1"/>
    </xf>
    <xf numFmtId="0" fontId="2" fillId="0" borderId="15" xfId="0" applyFont="1" applyFill="1" applyBorder="1" applyAlignment="1" applyProtection="1">
      <alignment vertical="top" wrapText="1"/>
      <protection hidden="1"/>
    </xf>
    <xf numFmtId="0" fontId="2" fillId="0" borderId="3" xfId="0" applyFont="1" applyFill="1" applyBorder="1" applyAlignment="1" applyProtection="1">
      <alignment vertical="top" wrapText="1"/>
      <protection hidden="1"/>
    </xf>
    <xf numFmtId="0" fontId="2" fillId="0" borderId="2" xfId="0" applyFont="1" applyFill="1" applyBorder="1" applyAlignment="1" applyProtection="1">
      <alignment horizontal="left" vertical="top" wrapText="1"/>
      <protection hidden="1"/>
    </xf>
    <xf numFmtId="0" fontId="2" fillId="0" borderId="15" xfId="0" applyFont="1" applyFill="1" applyBorder="1" applyAlignment="1" applyProtection="1">
      <alignment horizontal="left" vertical="top" wrapText="1"/>
      <protection hidden="1"/>
    </xf>
    <xf numFmtId="0" fontId="2" fillId="0" borderId="3" xfId="0" applyFont="1" applyFill="1" applyBorder="1" applyAlignment="1" applyProtection="1">
      <alignment horizontal="left" vertical="top" wrapText="1"/>
      <protection hidden="1"/>
    </xf>
    <xf numFmtId="0" fontId="0" fillId="0" borderId="0" xfId="0" applyAlignment="1">
      <alignment horizontal="center" vertical="center"/>
    </xf>
    <xf numFmtId="0" fontId="0" fillId="0" borderId="10" xfId="0" applyBorder="1" applyAlignment="1">
      <alignment horizontal="left" vertical="top" wrapText="1"/>
    </xf>
    <xf numFmtId="0" fontId="0" fillId="0" borderId="11" xfId="0" applyBorder="1" applyAlignment="1">
      <alignment horizontal="left" vertical="top" wrapText="1"/>
    </xf>
    <xf numFmtId="49" fontId="0" fillId="0" borderId="10" xfId="0" applyNumberFormat="1" applyBorder="1" applyAlignment="1">
      <alignment horizontal="left" vertical="top" wrapText="1"/>
    </xf>
    <xf numFmtId="49" fontId="0" fillId="0" borderId="11" xfId="0" applyNumberFormat="1" applyBorder="1" applyAlignment="1">
      <alignment horizontal="left" vertical="top" wrapText="1"/>
    </xf>
    <xf numFmtId="0" fontId="6" fillId="0" borderId="10" xfId="0" applyFont="1" applyBorder="1" applyAlignment="1">
      <alignment horizontal="left" vertical="top" wrapText="1"/>
    </xf>
    <xf numFmtId="0" fontId="6" fillId="0" borderId="11" xfId="0" applyFont="1" applyBorder="1" applyAlignment="1">
      <alignment horizontal="left" vertical="top" wrapText="1"/>
    </xf>
  </cellXfs>
  <cellStyles count="2">
    <cellStyle name="Hyperlink" xfId="1" builtinId="8"/>
    <cellStyle name="Normal" xfId="0" builtinId="0"/>
  </cellStyles>
  <dxfs count="36">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colors>
    <mruColors>
      <color rgb="FFFFE4C9"/>
      <color rgb="FFFDE9D9"/>
      <color rgb="FFFFFF99"/>
      <color rgb="FFFFFFCC"/>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orr.gov.uk/" TargetMode="External"/></Relationships>
</file>

<file path=xl/drawings/drawing1.xml><?xml version="1.0" encoding="utf-8"?>
<xdr:wsDr xmlns:xdr="http://schemas.openxmlformats.org/drawingml/2006/spreadsheetDrawing" xmlns:a="http://schemas.openxmlformats.org/drawingml/2006/main">
  <xdr:twoCellAnchor editAs="oneCell">
    <xdr:from>
      <xdr:col>4</xdr:col>
      <xdr:colOff>3065992</xdr:colOff>
      <xdr:row>0</xdr:row>
      <xdr:rowOff>21167</xdr:rowOff>
    </xdr:from>
    <xdr:to>
      <xdr:col>4</xdr:col>
      <xdr:colOff>4312288</xdr:colOff>
      <xdr:row>0</xdr:row>
      <xdr:rowOff>611717</xdr:rowOff>
    </xdr:to>
    <xdr:pic>
      <xdr:nvPicPr>
        <xdr:cNvPr id="3" name="Picture 2">
          <a:hlinkClick xmlns:r="http://schemas.openxmlformats.org/officeDocument/2006/relationships" r:id="rId1" tooltip="&quot;Office of Rail and Road&quot; "/>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bwMode="auto">
        <a:xfrm>
          <a:off x="11553825" y="21167"/>
          <a:ext cx="1356748" cy="590550"/>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orr.gov.uk/rail/health-and-safety/health-and-safety-laws/rogs"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J36"/>
  <sheetViews>
    <sheetView tabSelected="1" zoomScaleNormal="100" workbookViewId="0">
      <selection activeCell="C4" sqref="C4"/>
    </sheetView>
  </sheetViews>
  <sheetFormatPr defaultColWidth="9.140625" defaultRowHeight="22.5" customHeight="1" x14ac:dyDescent="0.25"/>
  <cols>
    <col min="1" max="1" width="4.5703125" style="45" customWidth="1"/>
    <col min="2" max="2" width="39.28515625" style="30" customWidth="1"/>
    <col min="3" max="3" width="52.5703125" style="30" customWidth="1"/>
    <col min="4" max="4" width="4.5703125" style="30" customWidth="1"/>
    <col min="5" max="5" width="69.140625" style="30" customWidth="1"/>
    <col min="6" max="6" width="4.5703125" style="30" customWidth="1"/>
    <col min="7" max="9" width="9.140625" style="30"/>
    <col min="10" max="10" width="9.140625" style="30" customWidth="1"/>
    <col min="11" max="16384" width="9.140625" style="30"/>
  </cols>
  <sheetData>
    <row r="1" spans="1:10" ht="50.1" customHeight="1" thickTop="1" x14ac:dyDescent="0.25">
      <c r="A1" s="29"/>
      <c r="B1" s="55" t="s">
        <v>1</v>
      </c>
      <c r="C1" s="55"/>
      <c r="D1" s="55"/>
      <c r="E1" s="55"/>
      <c r="F1" s="56"/>
    </row>
    <row r="2" spans="1:10" ht="113.25" customHeight="1" x14ac:dyDescent="0.25">
      <c r="A2" s="31"/>
      <c r="B2" s="52" t="s">
        <v>94</v>
      </c>
      <c r="C2" s="53"/>
      <c r="D2" s="53"/>
      <c r="E2" s="54"/>
      <c r="F2" s="32"/>
    </row>
    <row r="3" spans="1:10" ht="16.5" customHeight="1" x14ac:dyDescent="0.25">
      <c r="A3" s="31"/>
      <c r="B3" s="33"/>
      <c r="C3" s="33"/>
      <c r="D3" s="33"/>
      <c r="E3" s="33"/>
      <c r="F3" s="32"/>
    </row>
    <row r="4" spans="1:10" ht="51" customHeight="1" x14ac:dyDescent="0.25">
      <c r="A4" s="31"/>
      <c r="B4" s="34" t="s">
        <v>16</v>
      </c>
      <c r="C4" s="46"/>
      <c r="D4" s="35"/>
      <c r="E4" s="35" t="s">
        <v>98</v>
      </c>
      <c r="F4" s="32"/>
    </row>
    <row r="5" spans="1:10" ht="16.5" customHeight="1" x14ac:dyDescent="0.25">
      <c r="A5" s="31"/>
      <c r="B5" s="34"/>
      <c r="C5" s="36"/>
      <c r="D5" s="36"/>
      <c r="E5" s="36"/>
      <c r="F5" s="32"/>
    </row>
    <row r="6" spans="1:10" ht="51" customHeight="1" x14ac:dyDescent="0.25">
      <c r="A6" s="31"/>
      <c r="B6" s="34" t="s">
        <v>95</v>
      </c>
      <c r="C6" s="46"/>
      <c r="D6" s="35"/>
      <c r="E6" s="35" t="s">
        <v>72</v>
      </c>
      <c r="F6" s="32"/>
    </row>
    <row r="7" spans="1:10" ht="16.5" customHeight="1" x14ac:dyDescent="0.25">
      <c r="A7" s="31"/>
      <c r="B7" s="34"/>
      <c r="C7" s="36"/>
      <c r="D7" s="36"/>
      <c r="E7" s="36"/>
      <c r="F7" s="32"/>
    </row>
    <row r="8" spans="1:10" ht="51" customHeight="1" x14ac:dyDescent="0.25">
      <c r="A8" s="31"/>
      <c r="B8" s="34" t="s">
        <v>76</v>
      </c>
      <c r="C8" s="46"/>
      <c r="D8" s="35"/>
      <c r="E8" s="35"/>
      <c r="F8" s="32"/>
    </row>
    <row r="9" spans="1:10" ht="16.5" customHeight="1" x14ac:dyDescent="0.25">
      <c r="A9" s="31"/>
      <c r="B9" s="34"/>
      <c r="C9" s="36"/>
      <c r="D9" s="36"/>
      <c r="E9" s="36"/>
      <c r="F9" s="32"/>
    </row>
    <row r="10" spans="1:10" ht="55.5" customHeight="1" x14ac:dyDescent="0.25">
      <c r="A10" s="31"/>
      <c r="B10" s="34" t="s">
        <v>104</v>
      </c>
      <c r="C10" s="46"/>
      <c r="D10" s="35"/>
      <c r="E10" s="35"/>
      <c r="F10" s="32"/>
      <c r="J10" s="37"/>
    </row>
    <row r="11" spans="1:10" ht="16.5" customHeight="1" x14ac:dyDescent="0.25">
      <c r="A11" s="31"/>
      <c r="B11" s="34"/>
      <c r="C11" s="36"/>
      <c r="D11" s="36"/>
      <c r="E11" s="36"/>
      <c r="F11" s="32"/>
    </row>
    <row r="12" spans="1:10" ht="55.5" customHeight="1" x14ac:dyDescent="0.25">
      <c r="A12" s="31"/>
      <c r="B12" s="34" t="s">
        <v>3</v>
      </c>
      <c r="C12" s="46"/>
      <c r="D12" s="35"/>
      <c r="E12" s="35"/>
      <c r="F12" s="32"/>
    </row>
    <row r="13" spans="1:10" ht="16.5" customHeight="1" x14ac:dyDescent="0.25">
      <c r="A13" s="31"/>
      <c r="B13" s="34"/>
      <c r="C13" s="36"/>
      <c r="D13" s="36"/>
      <c r="E13" s="36"/>
      <c r="F13" s="32"/>
    </row>
    <row r="14" spans="1:10" ht="55.5" customHeight="1" x14ac:dyDescent="0.25">
      <c r="A14" s="31"/>
      <c r="B14" s="34" t="s">
        <v>6</v>
      </c>
      <c r="C14" s="46"/>
      <c r="D14" s="35"/>
      <c r="E14" s="35"/>
      <c r="F14" s="32"/>
    </row>
    <row r="15" spans="1:10" ht="16.5" customHeight="1" x14ac:dyDescent="0.25">
      <c r="A15" s="31"/>
      <c r="B15" s="34"/>
      <c r="C15" s="36"/>
      <c r="D15" s="36"/>
      <c r="E15" s="36"/>
      <c r="F15" s="32"/>
    </row>
    <row r="16" spans="1:10" ht="55.5" customHeight="1" x14ac:dyDescent="0.25">
      <c r="A16" s="31"/>
      <c r="B16" s="34" t="s">
        <v>17</v>
      </c>
      <c r="C16" s="46"/>
      <c r="D16" s="35"/>
      <c r="E16" s="35"/>
      <c r="F16" s="32"/>
    </row>
    <row r="17" spans="1:10" ht="16.5" customHeight="1" x14ac:dyDescent="0.25">
      <c r="A17" s="31"/>
      <c r="B17" s="34"/>
      <c r="C17" s="36"/>
      <c r="D17" s="36"/>
      <c r="E17" s="36"/>
      <c r="F17" s="32"/>
    </row>
    <row r="18" spans="1:10" ht="55.5" customHeight="1" x14ac:dyDescent="0.25">
      <c r="A18" s="31"/>
      <c r="B18" s="34" t="s">
        <v>79</v>
      </c>
      <c r="C18" s="46"/>
      <c r="D18" s="35"/>
      <c r="E18" s="35"/>
      <c r="F18" s="32"/>
    </row>
    <row r="19" spans="1:10" ht="16.5" customHeight="1" x14ac:dyDescent="0.25">
      <c r="A19" s="31"/>
      <c r="B19" s="34"/>
      <c r="C19" s="36"/>
      <c r="D19" s="36"/>
      <c r="E19" s="36"/>
      <c r="F19" s="32"/>
    </row>
    <row r="20" spans="1:10" ht="55.5" hidden="1" customHeight="1" x14ac:dyDescent="0.25">
      <c r="A20" s="31"/>
      <c r="B20" s="34" t="s">
        <v>14</v>
      </c>
      <c r="C20" s="46"/>
      <c r="D20" s="35"/>
      <c r="E20" s="35"/>
      <c r="F20" s="32"/>
    </row>
    <row r="21" spans="1:10" ht="9.75" hidden="1" customHeight="1" x14ac:dyDescent="0.25">
      <c r="A21" s="31"/>
      <c r="B21" s="33"/>
      <c r="C21" s="33"/>
      <c r="D21" s="33"/>
      <c r="E21" s="33"/>
      <c r="F21" s="32"/>
    </row>
    <row r="22" spans="1:10" ht="22.5" customHeight="1" x14ac:dyDescent="0.25">
      <c r="A22" s="31"/>
      <c r="B22" s="38" t="s">
        <v>49</v>
      </c>
      <c r="C22" s="33"/>
      <c r="D22" s="33"/>
      <c r="E22" s="33"/>
      <c r="F22" s="32"/>
    </row>
    <row r="23" spans="1:10" ht="108.75" customHeight="1" x14ac:dyDescent="0.25">
      <c r="A23" s="31"/>
      <c r="B23" s="57" t="str">
        <f>requirements!E4&amp;requirements!G4&amp;requirements!I4&amp;requirements!K4&amp;requirements!M4&amp;requirements!O4&amp;requirements!Q4&amp;requirements!S4&amp;requirements!U4&amp;requirements!W4&amp;requirements!Y4&amp;requirements!AA4&amp;requirements!AC4&amp;requirements!AE4&amp;requirements!AG4&amp;requirements!AI4&amp;requirements!AK4&amp;requirements!AM4&amp;requirements!AO4&amp;requirements!AQ4&amp;requirements!AS4&amp;requirements!AU4</f>
        <v/>
      </c>
      <c r="C23" s="58"/>
      <c r="D23" s="58"/>
      <c r="E23" s="59"/>
      <c r="F23" s="32"/>
    </row>
    <row r="24" spans="1:10" ht="31.5" customHeight="1" x14ac:dyDescent="0.25">
      <c r="A24" s="31"/>
      <c r="B24" s="38" t="s">
        <v>107</v>
      </c>
      <c r="C24" s="33"/>
      <c r="D24" s="33"/>
      <c r="E24" s="33"/>
      <c r="F24" s="32"/>
    </row>
    <row r="25" spans="1:10" ht="229.5" customHeight="1" x14ac:dyDescent="0.25">
      <c r="A25" s="31"/>
      <c r="B25" s="60" t="str">
        <f>regulations!E4&amp;regulations!G4&amp;regulations!I4&amp;regulations!K4&amp;regulations!M4&amp;regulations!O4&amp;regulations!Q4&amp;regulations!S4&amp;regulations!U4&amp;regulations!W4&amp;regulations!Y4&amp;regulations!AA4&amp;regulations!AC4&amp;regulations!AE4&amp;regulations!AG4&amp;regulations!AI4&amp;regulations!AK4&amp;regulations!AM4&amp;regulations!AO4&amp;regulations!AQ4&amp;regulations!AS4&amp;regulations!AU4</f>
        <v/>
      </c>
      <c r="C25" s="61"/>
      <c r="D25" s="61"/>
      <c r="E25" s="62"/>
      <c r="F25" s="32"/>
      <c r="J25" s="39"/>
    </row>
    <row r="26" spans="1:10" ht="31.5" customHeight="1" x14ac:dyDescent="0.25">
      <c r="A26" s="31"/>
      <c r="B26" s="40" t="s">
        <v>0</v>
      </c>
      <c r="C26" s="41"/>
      <c r="D26" s="41"/>
      <c r="E26" s="41"/>
      <c r="F26" s="32"/>
    </row>
    <row r="27" spans="1:10" ht="402.75" customHeight="1" x14ac:dyDescent="0.25">
      <c r="A27" s="31"/>
      <c r="B27" s="60" t="str">
        <f>notes!E4&amp;notes!G4&amp;notes!I4&amp;notes!K4&amp;notes!M4&amp;notes!O4&amp;notes!Q4&amp;notes!S4&amp;notes!U4&amp;notes!W4&amp;notes!Y4&amp;notes!AA4&amp;notes!AC4&amp;notes!AE4&amp;notes!AG4&amp;notes!AI4&amp;notes!AK4&amp;notes!AM4&amp;notes!AO4&amp;notes!AQ4&amp;notes!AS4&amp;notes!AU4</f>
        <v/>
      </c>
      <c r="C27" s="61"/>
      <c r="D27" s="61"/>
      <c r="E27" s="62"/>
      <c r="F27" s="32"/>
    </row>
    <row r="28" spans="1:10" ht="22.5" customHeight="1" x14ac:dyDescent="0.25">
      <c r="A28" s="31"/>
      <c r="B28" s="1" t="s">
        <v>66</v>
      </c>
      <c r="C28" s="2"/>
      <c r="D28" s="2"/>
      <c r="E28" s="2"/>
      <c r="F28" s="32"/>
    </row>
    <row r="29" spans="1:10" ht="22.5" customHeight="1" x14ac:dyDescent="0.25">
      <c r="A29" s="31"/>
      <c r="B29" s="51" t="str">
        <f>HYPERLINK("https://orr.gov.uk/rail/health-and-safety/health-and-safety-laws/rogs","ORR Website")</f>
        <v>ORR Website</v>
      </c>
      <c r="C29" s="2"/>
      <c r="D29" s="2"/>
      <c r="E29" s="2"/>
      <c r="F29" s="32"/>
    </row>
    <row r="30" spans="1:10" ht="22.5" customHeight="1" x14ac:dyDescent="0.25">
      <c r="A30" s="31"/>
      <c r="B30" s="49" t="str">
        <f>HYPERLINK("https://orr.gov.uk/__data/assets/pdf_file/0020/2567/rogs-guidance.pdf","A Guide to ROGS")</f>
        <v>A Guide to ROGS</v>
      </c>
      <c r="C30" s="2"/>
      <c r="D30" s="2"/>
      <c r="E30" s="2"/>
      <c r="F30" s="32"/>
    </row>
    <row r="31" spans="1:10" ht="22.5" customHeight="1" x14ac:dyDescent="0.25">
      <c r="A31" s="31"/>
      <c r="B31" s="50" t="str">
        <f>HYPERLINK("https://orr.gov.uk/__data/assets/pdf_file/0018/2547/rogs-2006-consolidated-with-amendments.pdf","The Railways and Other Guided Transport Systems (Safety) Reguations 2006")</f>
        <v>The Railways and Other Guided Transport Systems (Safety) Reguations 2006</v>
      </c>
      <c r="C31" s="2"/>
      <c r="D31" s="2"/>
      <c r="E31" s="2"/>
      <c r="F31" s="32"/>
    </row>
    <row r="32" spans="1:10" ht="22.5" customHeight="1" x14ac:dyDescent="0.25">
      <c r="A32" s="31"/>
      <c r="B32" s="49" t="str">
        <f>HYPERLINK("https://eur-lex.europa.eu/legal-content/EN/TXT/?uri=celex:32004L0049R(01)","The Railway Safety Directive 2004/49/EC")</f>
        <v>The Railway Safety Directive 2004/49/EC</v>
      </c>
      <c r="C32" s="2"/>
      <c r="D32" s="2"/>
      <c r="E32" s="2"/>
      <c r="F32" s="32"/>
    </row>
    <row r="33" spans="1:6" ht="22.5" customHeight="1" x14ac:dyDescent="0.25">
      <c r="A33" s="31"/>
      <c r="B33" s="49" t="str">
        <f>HYPERLINK("https://eur-lex.europa.eu/LexUriServ/LexUriServ.do?uri=OJ:L:2011:122:0022:0046:EN:PDF","ECM Regulation 445/2011")</f>
        <v>ECM Regulation 445/2011</v>
      </c>
      <c r="C33" s="2"/>
      <c r="D33" s="2"/>
      <c r="E33" s="2"/>
      <c r="F33" s="32"/>
    </row>
    <row r="34" spans="1:6" ht="22.5" customHeight="1" x14ac:dyDescent="0.25">
      <c r="A34" s="31"/>
      <c r="B34" s="49" t="str">
        <f>HYPERLINK("https://www.rssb.co.uk/improving-industry-performance/the-legislative-framework","RSSB Website")</f>
        <v>RSSB Website</v>
      </c>
      <c r="C34" s="2"/>
      <c r="D34" s="2"/>
      <c r="E34" s="2"/>
      <c r="F34" s="32"/>
    </row>
    <row r="35" spans="1:6" ht="22.5" customHeight="1" thickBot="1" x14ac:dyDescent="0.3">
      <c r="A35" s="42"/>
      <c r="B35" s="43"/>
      <c r="C35" s="43"/>
      <c r="D35" s="43"/>
      <c r="E35" s="43"/>
      <c r="F35" s="44"/>
    </row>
    <row r="36" spans="1:6" ht="22.5" customHeight="1" thickTop="1" x14ac:dyDescent="0.25"/>
  </sheetData>
  <sheetProtection algorithmName="SHA-512" hashValue="Yu41m/Iev2HA04fqi2+C5K7+rzMJFflrJB8A82bOuhCToqZkFgmnEOpCiIWQu0RRmNlfBIBhjoz7vUlA2rurEA==" saltValue="9/LS501SAZIHdogznAOPKQ==" spinCount="100000" sheet="1" selectLockedCells="1"/>
  <customSheetViews>
    <customSheetView guid="{D63E60BF-C863-4ECC-98CE-90652D23349E}" showPageBreaks="1">
      <selection activeCell="C4" sqref="C4"/>
    </customSheetView>
  </customSheetViews>
  <mergeCells count="5">
    <mergeCell ref="B2:E2"/>
    <mergeCell ref="B1:F1"/>
    <mergeCell ref="B23:E23"/>
    <mergeCell ref="B25:E25"/>
    <mergeCell ref="B27:E27"/>
  </mergeCells>
  <hyperlinks>
    <hyperlink ref="B29" r:id="rId1" display="https://orr.gov.uk/rail/health-and-safety/health-and-safety-laws/rogs"/>
  </hyperlinks>
  <pageMargins left="0.31496062992125984" right="0.31496062992125984" top="0.74803149606299213" bottom="0.74803149606299213" header="0.31496062992125984" footer="0.31496062992125984"/>
  <pageSetup paperSize="9" scale="55" fitToHeight="0" orientation="portrait" r:id="rId2"/>
  <drawing r:id="rId3"/>
  <extLst>
    <ext xmlns:x14="http://schemas.microsoft.com/office/spreadsheetml/2009/9/main" uri="{78C0D931-6437-407d-A8EE-F0AAD7539E65}">
      <x14:conditionalFormattings>
        <x14:conditionalFormatting xmlns:xm="http://schemas.microsoft.com/office/excel/2006/main">
          <x14:cfRule type="expression" priority="3" id="{8DFAE27F-C0BC-4B04-81C6-E4DE051D991B}">
            <xm:f>OR($C$4=answers!$B$7,$C$4=answers!$B$8)</xm:f>
            <x14:dxf>
              <fill>
                <patternFill>
                  <bgColor theme="0" tint="-0.14996795556505021"/>
                </patternFill>
              </fill>
            </x14:dxf>
          </x14:cfRule>
          <xm:sqref>C8</xm:sqref>
        </x14:conditionalFormatting>
        <x14:conditionalFormatting xmlns:xm="http://schemas.microsoft.com/office/excel/2006/main">
          <x14:cfRule type="expression" priority="4" id="{55AF98D5-2D29-4062-890A-E1CA49FD2CA4}">
            <xm:f>OR($C$4=answers!$B$7,$C$4=answers!$B$8)</xm:f>
            <x14:dxf>
              <fill>
                <patternFill>
                  <bgColor theme="0" tint="-0.14996795556505021"/>
                </patternFill>
              </fill>
            </x14:dxf>
          </x14:cfRule>
          <xm:sqref>C10</xm:sqref>
        </x14:conditionalFormatting>
        <x14:conditionalFormatting xmlns:xm="http://schemas.microsoft.com/office/excel/2006/main">
          <x14:cfRule type="expression" priority="2" id="{E896AA5A-70CF-41D9-B0E0-D96B766D4008}">
            <xm:f>OR($C$4=answers!$B$5,$C$4=answers!$B$6,$C$4=answers!$B$8)</xm:f>
            <x14:dxf>
              <fill>
                <patternFill>
                  <bgColor theme="0" tint="-0.14996795556505021"/>
                </patternFill>
              </fill>
            </x14:dxf>
          </x14:cfRule>
          <xm:sqref>C12</xm:sqref>
        </x14:conditionalFormatting>
        <x14:conditionalFormatting xmlns:xm="http://schemas.microsoft.com/office/excel/2006/main">
          <x14:cfRule type="expression" priority="1" id="{06DBF595-1FCB-4943-9F7C-B76A86453CB9}">
            <xm:f>OR($C$4=answers!$B$7,$C$4=answers!$B$8)</xm:f>
            <x14:dxf>
              <fill>
                <patternFill>
                  <bgColor theme="0" tint="-0.14996795556505021"/>
                </patternFill>
              </fill>
            </x14:dxf>
          </x14:cfRule>
          <xm:sqref>C18</xm:sqref>
        </x14:conditionalFormatting>
      </x14:conditionalFormattings>
    </ext>
    <ext xmlns:x14="http://schemas.microsoft.com/office/spreadsheetml/2009/9/main" uri="{CCE6A557-97BC-4b89-ADB6-D9C93CAAB3DF}">
      <x14:dataValidations xmlns:xm="http://schemas.microsoft.com/office/excel/2006/main" xWindow="517" yWindow="295" count="12">
        <x14:dataValidation type="list" allowBlank="1" showInputMessage="1" showErrorMessage="1" promptTitle="Please select" prompt="from the drop-down list">
          <x14:formula1>
            <xm:f>answers!$H$3:$H$5</xm:f>
          </x14:formula1>
          <xm:sqref>D10</xm:sqref>
        </x14:dataValidation>
        <x14:dataValidation type="list" allowBlank="1" showInputMessage="1" showErrorMessage="1" promptTitle="Please select" prompt="from the drop-down list">
          <x14:formula1>
            <xm:f>answers!$L$3:$L$5</xm:f>
          </x14:formula1>
          <xm:sqref>C14:D14</xm:sqref>
        </x14:dataValidation>
        <x14:dataValidation type="list" allowBlank="1" showInputMessage="1" showErrorMessage="1" promptTitle="Please select" prompt="from the drop-down list">
          <x14:formula1>
            <xm:f>answers!$B$3:$B$8</xm:f>
          </x14:formula1>
          <xm:sqref>C4:D4</xm:sqref>
        </x14:dataValidation>
        <x14:dataValidation type="list" allowBlank="1" showInputMessage="1" showErrorMessage="1">
          <x14:formula1>
            <xm:f>answers!$R$3:$R$5</xm:f>
          </x14:formula1>
          <xm:sqref>C20:D20</xm:sqref>
        </x14:dataValidation>
        <x14:dataValidation type="list" allowBlank="1" showInputMessage="1">
          <x14:formula1>
            <xm:f>answers!$P$3:$P$6</xm:f>
          </x14:formula1>
          <xm:sqref>C18:D18</xm:sqref>
        </x14:dataValidation>
        <x14:dataValidation type="list" allowBlank="1" showInputMessage="1" showErrorMessage="1" promptTitle="Please select" prompt="from the drop-down list">
          <x14:formula1>
            <xm:f>answers!$J$3:$J$10</xm:f>
          </x14:formula1>
          <xm:sqref>C12:D12</xm:sqref>
        </x14:dataValidation>
        <x14:dataValidation type="list" allowBlank="1" showInputMessage="1" showErrorMessage="1" promptTitle="Please select" prompt="from the drop-down list">
          <x14:formula1>
            <xm:f>answers!$D$4:$D$9</xm:f>
          </x14:formula1>
          <xm:sqref>D6</xm:sqref>
        </x14:dataValidation>
        <x14:dataValidation type="list" allowBlank="1" showInputMessage="1" showErrorMessage="1" promptTitle="Please select" prompt="from the drop-down list">
          <x14:formula1>
            <xm:f>answers!$D$3:$D$9</xm:f>
          </x14:formula1>
          <xm:sqref>C6</xm:sqref>
        </x14:dataValidation>
        <x14:dataValidation type="list" allowBlank="1" showInputMessage="1" showErrorMessage="1" promptTitle="Please select" prompt="from the drop-down list">
          <x14:formula1>
            <xm:f>answers!$H$3:$H$4</xm:f>
          </x14:formula1>
          <xm:sqref>C10</xm:sqref>
        </x14:dataValidation>
        <x14:dataValidation type="list" allowBlank="1" showInputMessage="1" showErrorMessage="1" promptTitle="Please select" prompt="from the drop-down list">
          <x14:formula1>
            <xm:f>answers!$N$3:$N$6</xm:f>
          </x14:formula1>
          <xm:sqref>C16</xm:sqref>
        </x14:dataValidation>
        <x14:dataValidation type="list" allowBlank="1" showInputMessage="1" showErrorMessage="1" promptTitle="Please select" prompt="from the drop-down list">
          <x14:formula1>
            <xm:f>answers!$N$4:$N$6</xm:f>
          </x14:formula1>
          <xm:sqref>D16</xm:sqref>
        </x14:dataValidation>
        <x14:dataValidation type="list" allowBlank="1" showInputMessage="1" showErrorMessage="1" promptTitle="Please select" prompt="from the drop-down list">
          <x14:formula1>
            <xm:f>answers!$F$3:$F$6</xm:f>
          </x14:formula1>
          <xm:sqref>C8:D8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1"/>
  <sheetViews>
    <sheetView zoomScale="90" zoomScaleNormal="90" workbookViewId="0">
      <selection activeCell="P8" sqref="P8"/>
    </sheetView>
  </sheetViews>
  <sheetFormatPr defaultColWidth="9.140625" defaultRowHeight="15" x14ac:dyDescent="0.25"/>
  <cols>
    <col min="1" max="1" width="3.5703125" style="3" customWidth="1"/>
    <col min="2" max="2" width="25.28515625" style="4" customWidth="1"/>
    <col min="3" max="3" width="3.5703125" style="3" customWidth="1"/>
    <col min="4" max="4" width="25.28515625" style="4" customWidth="1"/>
    <col min="5" max="5" width="3.5703125" style="3" customWidth="1"/>
    <col min="6" max="6" width="25.28515625" style="4" customWidth="1"/>
    <col min="7" max="7" width="3.5703125" style="3" customWidth="1"/>
    <col min="8" max="8" width="25.28515625" style="4" customWidth="1"/>
    <col min="9" max="9" width="3.5703125" style="3" customWidth="1"/>
    <col min="10" max="10" width="25.28515625" style="4" customWidth="1"/>
    <col min="11" max="11" width="3.5703125" style="3" customWidth="1"/>
    <col min="12" max="12" width="25.28515625" style="4" customWidth="1"/>
    <col min="13" max="13" width="3.5703125" style="3" customWidth="1"/>
    <col min="14" max="14" width="25.28515625" style="4" customWidth="1"/>
    <col min="15" max="15" width="3.5703125" style="3" customWidth="1"/>
    <col min="16" max="16" width="25.28515625" style="4" customWidth="1"/>
    <col min="17" max="17" width="3.5703125" style="3" customWidth="1"/>
    <col min="18" max="18" width="25.28515625" style="4" customWidth="1"/>
    <col min="19" max="19" width="3.5703125" style="3" customWidth="1"/>
    <col min="20" max="16384" width="9.140625" style="4"/>
  </cols>
  <sheetData>
    <row r="1" spans="2:18" s="3" customFormat="1" x14ac:dyDescent="0.25"/>
    <row r="2" spans="2:18" ht="60" x14ac:dyDescent="0.25">
      <c r="B2" s="22" t="str">
        <f>Form!B4</f>
        <v>1. What type of duty holder are you?</v>
      </c>
      <c r="D2" s="22" t="str">
        <f>Form!B6</f>
        <v>2. Where on the railway do you work / operate?</v>
      </c>
      <c r="F2" s="22" t="str">
        <f>Form!B8</f>
        <v>3. What type of trains do you operate?</v>
      </c>
      <c r="H2" s="22" t="str">
        <f>Form!B10</f>
        <v>4. Do you carry dangerous goods?</v>
      </c>
      <c r="J2" s="22" t="str">
        <f>Form!B12</f>
        <v>5. What type of infrastruture do you manage?</v>
      </c>
      <c r="L2" s="22" t="str">
        <f>Form!B14</f>
        <v>6. Are you an Entity in Charge of Maintenance?</v>
      </c>
      <c r="N2" s="4" t="str">
        <f>Form!B16</f>
        <v>7. Do you operate electric trains or maintain the infrastructure for same? (this includes trams)</v>
      </c>
      <c r="P2" s="22" t="str">
        <f>Form!B18</f>
        <v>8. What type of on track machines and/or track plant do you operate?</v>
      </c>
      <c r="R2" s="22" t="str">
        <f>Form!B20</f>
        <v>9. Question 9</v>
      </c>
    </row>
    <row r="3" spans="2:18" ht="60" x14ac:dyDescent="0.25">
      <c r="B3" s="4" t="s">
        <v>18</v>
      </c>
      <c r="D3" s="4" t="s">
        <v>75</v>
      </c>
      <c r="F3" s="4" t="s">
        <v>83</v>
      </c>
      <c r="H3" s="4" t="s">
        <v>88</v>
      </c>
      <c r="J3" s="4" t="s">
        <v>102</v>
      </c>
      <c r="L3" s="4" t="s">
        <v>41</v>
      </c>
      <c r="N3" s="4" t="s">
        <v>9</v>
      </c>
      <c r="P3" s="26" t="s">
        <v>92</v>
      </c>
      <c r="R3" s="4" t="s">
        <v>10</v>
      </c>
    </row>
    <row r="4" spans="2:18" ht="75" x14ac:dyDescent="0.25">
      <c r="B4" s="4" t="s">
        <v>50</v>
      </c>
      <c r="D4" s="4" t="s">
        <v>44</v>
      </c>
      <c r="F4" s="4" t="s">
        <v>77</v>
      </c>
      <c r="H4" s="4" t="s">
        <v>89</v>
      </c>
      <c r="J4" s="4" t="s">
        <v>101</v>
      </c>
      <c r="L4" s="4" t="s">
        <v>42</v>
      </c>
      <c r="N4" s="4" t="s">
        <v>68</v>
      </c>
      <c r="P4" s="26" t="s">
        <v>93</v>
      </c>
      <c r="R4" s="4" t="s">
        <v>11</v>
      </c>
    </row>
    <row r="5" spans="2:18" ht="45" x14ac:dyDescent="0.25">
      <c r="B5" s="4" t="s">
        <v>2</v>
      </c>
      <c r="D5" s="4" t="s">
        <v>45</v>
      </c>
      <c r="F5" s="4" t="s">
        <v>87</v>
      </c>
      <c r="H5" s="4" t="s">
        <v>103</v>
      </c>
      <c r="J5" s="4" t="s">
        <v>4</v>
      </c>
      <c r="L5" s="4" t="s">
        <v>7</v>
      </c>
      <c r="N5" s="4" t="s">
        <v>8</v>
      </c>
      <c r="P5" s="26" t="s">
        <v>90</v>
      </c>
      <c r="R5" s="4" t="s">
        <v>12</v>
      </c>
    </row>
    <row r="6" spans="2:18" ht="45" x14ac:dyDescent="0.25">
      <c r="B6" s="4" t="s">
        <v>51</v>
      </c>
      <c r="D6" s="4" t="s">
        <v>100</v>
      </c>
      <c r="F6" s="4" t="s">
        <v>78</v>
      </c>
      <c r="J6" s="4" t="s">
        <v>5</v>
      </c>
      <c r="L6" s="4" t="s">
        <v>103</v>
      </c>
      <c r="N6" s="4" t="s">
        <v>15</v>
      </c>
      <c r="P6" s="26" t="s">
        <v>80</v>
      </c>
    </row>
    <row r="7" spans="2:18" ht="45" x14ac:dyDescent="0.25">
      <c r="B7" s="4" t="s">
        <v>19</v>
      </c>
      <c r="D7" s="4" t="s">
        <v>73</v>
      </c>
      <c r="F7" s="4" t="s">
        <v>103</v>
      </c>
      <c r="J7" s="4" t="s">
        <v>69</v>
      </c>
      <c r="N7" s="4" t="s">
        <v>103</v>
      </c>
      <c r="P7" s="27" t="s">
        <v>103</v>
      </c>
    </row>
    <row r="8" spans="2:18" ht="30" x14ac:dyDescent="0.25">
      <c r="B8" s="4" t="s">
        <v>43</v>
      </c>
      <c r="D8" s="4" t="s">
        <v>46</v>
      </c>
      <c r="J8" s="4" t="s">
        <v>13</v>
      </c>
      <c r="P8" s="27"/>
    </row>
    <row r="9" spans="2:18" ht="45" x14ac:dyDescent="0.25">
      <c r="B9" s="4" t="s">
        <v>103</v>
      </c>
      <c r="D9" s="4" t="s">
        <v>85</v>
      </c>
      <c r="J9" s="4" t="s">
        <v>48</v>
      </c>
    </row>
    <row r="10" spans="2:18" ht="30" x14ac:dyDescent="0.25">
      <c r="D10" s="4" t="s">
        <v>103</v>
      </c>
      <c r="J10" s="4" t="s">
        <v>96</v>
      </c>
    </row>
    <row r="11" spans="2:18" x14ac:dyDescent="0.25">
      <c r="J11" s="4" t="s">
        <v>103</v>
      </c>
    </row>
  </sheetData>
  <customSheetViews>
    <customSheetView guid="{D63E60BF-C863-4ECC-98CE-90652D23349E}" scale="90">
      <selection activeCell="P8" sqref="P8"/>
    </customSheetView>
  </customSheetViews>
  <pageMargins left="0.7" right="0.7" top="0.75" bottom="0.75" header="0.3" footer="0.3"/>
  <pageSetup paperSize="9" orientation="portrait" verticalDpi="0" r:id="rId1"/>
  <extLst>
    <ext xmlns:x14="http://schemas.microsoft.com/office/spreadsheetml/2009/9/main" uri="{78C0D931-6437-407d-A8EE-F0AAD7539E65}">
      <x14:conditionalFormattings>
        <x14:conditionalFormatting xmlns:xm="http://schemas.microsoft.com/office/excel/2006/main">
          <x14:cfRule type="expression" priority="1" id="{0F4A13AB-EA3F-49AE-A6DD-AD2E621BD6DE}">
            <xm:f>OR(Form!$C$4=$B$5,$B$6,$B$7)</xm:f>
            <x14:dxf/>
          </x14:cfRule>
          <xm:sqref>C12</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W55"/>
  <sheetViews>
    <sheetView zoomScale="90" zoomScaleNormal="90" zoomScaleSheetLayoutView="50" workbookViewId="0">
      <pane xSplit="4" topLeftCell="E1" activePane="topRight" state="frozen"/>
      <selection pane="topRight" activeCell="J4" sqref="J4"/>
    </sheetView>
  </sheetViews>
  <sheetFormatPr defaultColWidth="9.140625" defaultRowHeight="15" x14ac:dyDescent="0.25"/>
  <cols>
    <col min="1" max="1" width="3.5703125" style="8" customWidth="1"/>
    <col min="2" max="2" width="9.140625" style="9"/>
    <col min="3" max="3" width="96.85546875" style="8" customWidth="1"/>
    <col min="4" max="4" width="5.140625" style="11" hidden="1" customWidth="1"/>
    <col min="5" max="5" width="10.7109375" style="15" customWidth="1"/>
    <col min="6" max="6" width="10.7109375" style="16" hidden="1" customWidth="1"/>
    <col min="7" max="7" width="10.7109375" style="15" customWidth="1"/>
    <col min="8" max="8" width="10.7109375" style="16" hidden="1" customWidth="1"/>
    <col min="9" max="9" width="10.7109375" style="15" customWidth="1"/>
    <col min="10" max="10" width="10.7109375" style="16" hidden="1" customWidth="1"/>
    <col min="11" max="11" width="10.7109375" style="15" customWidth="1"/>
    <col min="12" max="12" width="10.7109375" style="16" hidden="1" customWidth="1"/>
    <col min="13" max="13" width="10.7109375" style="15" customWidth="1"/>
    <col min="14" max="14" width="10.7109375" style="16" hidden="1" customWidth="1"/>
    <col min="15" max="15" width="10.7109375" style="15" customWidth="1"/>
    <col min="16" max="16" width="10.7109375" style="19" hidden="1" customWidth="1"/>
    <col min="17" max="17" width="10.7109375" style="15" customWidth="1"/>
    <col min="18" max="18" width="10.7109375" style="19" hidden="1" customWidth="1"/>
    <col min="19" max="19" width="10.7109375" style="15" customWidth="1"/>
    <col min="20" max="20" width="10.7109375" style="19" hidden="1" customWidth="1"/>
    <col min="21" max="21" width="10.7109375" style="15" customWidth="1"/>
    <col min="22" max="22" width="10.7109375" style="19" hidden="1" customWidth="1"/>
    <col min="23" max="23" width="10.7109375" style="15" customWidth="1"/>
    <col min="24" max="24" width="10.7109375" style="19" hidden="1" customWidth="1"/>
    <col min="25" max="25" width="10.7109375" style="15" customWidth="1"/>
    <col min="26" max="26" width="10.7109375" style="19" hidden="1" customWidth="1"/>
    <col min="27" max="27" width="10.7109375" style="15" customWidth="1"/>
    <col min="28" max="28" width="10.7109375" style="19" hidden="1" customWidth="1"/>
    <col min="29" max="29" width="10.7109375" style="15" customWidth="1"/>
    <col min="30" max="30" width="10.7109375" style="19" hidden="1" customWidth="1"/>
    <col min="31" max="31" width="10.7109375" style="15" customWidth="1"/>
    <col min="32" max="32" width="10.7109375" style="19" hidden="1" customWidth="1"/>
    <col min="33" max="33" width="10.7109375" style="15" customWidth="1"/>
    <col min="34" max="34" width="10.7109375" style="19" hidden="1" customWidth="1"/>
    <col min="35" max="35" width="10.7109375" style="15" customWidth="1"/>
    <col min="36" max="36" width="10.7109375" style="19" hidden="1" customWidth="1"/>
    <col min="37" max="37" width="10.7109375" style="15" customWidth="1"/>
    <col min="38" max="38" width="10.7109375" style="19" hidden="1" customWidth="1"/>
    <col min="39" max="39" width="10.7109375" style="15" customWidth="1"/>
    <col min="40" max="40" width="10.7109375" style="19" hidden="1" customWidth="1"/>
    <col min="41" max="41" width="10.7109375" style="15" customWidth="1"/>
    <col min="42" max="42" width="10.7109375" style="19" hidden="1" customWidth="1"/>
    <col min="43" max="43" width="10.7109375" style="15" customWidth="1"/>
    <col min="44" max="44" width="10.7109375" style="19" hidden="1" customWidth="1"/>
    <col min="45" max="45" width="10.7109375" style="15" customWidth="1"/>
    <col min="46" max="46" width="10.7109375" style="19" hidden="1" customWidth="1"/>
    <col min="47" max="47" width="10.7109375" style="15" customWidth="1"/>
    <col min="48" max="48" width="10.7109375" style="19" hidden="1" customWidth="1"/>
    <col min="49" max="49" width="3.5703125" style="8" customWidth="1"/>
    <col min="50" max="16384" width="9.140625" style="8"/>
  </cols>
  <sheetData>
    <row r="2" spans="1:49" customFormat="1" ht="124.5" customHeight="1" x14ac:dyDescent="0.25">
      <c r="A2" s="5"/>
      <c r="B2" s="5"/>
      <c r="C2" s="3" t="s">
        <v>54</v>
      </c>
      <c r="D2" s="12"/>
      <c r="E2" s="64" t="s">
        <v>55</v>
      </c>
      <c r="F2" s="65"/>
      <c r="G2" s="64" t="s">
        <v>56</v>
      </c>
      <c r="H2" s="65"/>
      <c r="I2" s="64" t="s">
        <v>57</v>
      </c>
      <c r="J2" s="65"/>
      <c r="K2" s="64" t="s">
        <v>58</v>
      </c>
      <c r="L2" s="65"/>
      <c r="M2" s="64" t="s">
        <v>59</v>
      </c>
      <c r="N2" s="65"/>
      <c r="O2" s="64" t="s">
        <v>60</v>
      </c>
      <c r="P2" s="65"/>
      <c r="Q2" s="64" t="s">
        <v>61</v>
      </c>
      <c r="R2" s="65"/>
      <c r="S2" s="64" t="s">
        <v>52</v>
      </c>
      <c r="T2" s="65"/>
      <c r="U2" s="64" t="s">
        <v>63</v>
      </c>
      <c r="V2" s="65"/>
      <c r="W2" s="64"/>
      <c r="X2" s="65"/>
      <c r="Y2" s="64"/>
      <c r="Z2" s="65"/>
      <c r="AA2" s="64"/>
      <c r="AB2" s="65"/>
      <c r="AC2" s="64"/>
      <c r="AD2" s="65"/>
      <c r="AE2" s="64"/>
      <c r="AF2" s="65"/>
      <c r="AG2" s="64"/>
      <c r="AH2" s="65"/>
      <c r="AI2" s="64"/>
      <c r="AJ2" s="65"/>
      <c r="AK2" s="64"/>
      <c r="AL2" s="65"/>
      <c r="AM2" s="64"/>
      <c r="AN2" s="65"/>
      <c r="AO2" s="64"/>
      <c r="AP2" s="65"/>
      <c r="AQ2" s="64"/>
      <c r="AR2" s="65"/>
      <c r="AS2" s="64"/>
      <c r="AT2" s="65"/>
      <c r="AU2" s="64"/>
      <c r="AV2" s="65"/>
      <c r="AW2" s="5"/>
    </row>
    <row r="3" spans="1:49" customFormat="1" ht="15" customHeight="1" x14ac:dyDescent="0.25">
      <c r="A3" s="5"/>
      <c r="B3" s="5"/>
      <c r="C3" s="5"/>
      <c r="D3" s="12"/>
      <c r="E3" s="13"/>
      <c r="F3" s="14"/>
      <c r="G3" s="13"/>
      <c r="H3" s="14"/>
      <c r="I3" s="13"/>
      <c r="J3" s="14"/>
      <c r="K3" s="13"/>
      <c r="L3" s="14"/>
      <c r="M3" s="13"/>
      <c r="N3" s="14"/>
      <c r="O3" s="13"/>
      <c r="P3" s="14"/>
      <c r="Q3" s="13"/>
      <c r="R3" s="14"/>
      <c r="S3" s="13"/>
      <c r="T3" s="14"/>
      <c r="U3" s="13"/>
      <c r="V3" s="14"/>
      <c r="W3" s="13"/>
      <c r="X3" s="14"/>
      <c r="Y3" s="13"/>
      <c r="Z3" s="14"/>
      <c r="AA3" s="13"/>
      <c r="AB3" s="14"/>
      <c r="AC3" s="13"/>
      <c r="AD3" s="14"/>
      <c r="AE3" s="13"/>
      <c r="AF3" s="14"/>
      <c r="AG3" s="13"/>
      <c r="AH3" s="14"/>
      <c r="AI3" s="13"/>
      <c r="AJ3" s="14"/>
      <c r="AK3" s="13"/>
      <c r="AL3" s="14"/>
      <c r="AM3" s="13"/>
      <c r="AN3" s="14"/>
      <c r="AO3" s="13"/>
      <c r="AP3" s="14"/>
      <c r="AQ3" s="13"/>
      <c r="AR3" s="14"/>
      <c r="AS3" s="13"/>
      <c r="AT3" s="14"/>
      <c r="AU3" s="13"/>
      <c r="AV3" s="14"/>
      <c r="AW3" s="5"/>
    </row>
    <row r="4" spans="1:49" customFormat="1" x14ac:dyDescent="0.25">
      <c r="A4" s="10"/>
      <c r="B4" s="5"/>
      <c r="C4" s="5"/>
      <c r="D4" s="12"/>
      <c r="E4" s="23" t="str">
        <f>IF(F4=TRUE,E2&amp;CHAR(10),"")</f>
        <v/>
      </c>
      <c r="F4" s="24" t="b">
        <f>IF(COUNTIF(F6:F50,0)&gt;0,"",COUNTIF(F6:F50,1)&gt;0)</f>
        <v>0</v>
      </c>
      <c r="G4" s="23" t="str">
        <f>IF(H4=TRUE,G2&amp;CHAR(10),"")</f>
        <v/>
      </c>
      <c r="H4" s="16" t="b">
        <f>IF(COUNTIF(H6:H50,0)&gt;0,"",COUNTIF(H6:H50,1)&gt;0)</f>
        <v>0</v>
      </c>
      <c r="I4" s="15" t="str">
        <f>IF(J4=TRUE,I2&amp;CHAR(10),"")</f>
        <v/>
      </c>
      <c r="J4" s="21" t="b">
        <f>IF(COUNTIF(J6:J50,0)&gt;0,"",COUNTIF(J6:J50,1)&gt;0)</f>
        <v>0</v>
      </c>
      <c r="K4" s="15" t="str">
        <f>IF(L4=TRUE,K2&amp;CHAR(10),"")</f>
        <v/>
      </c>
      <c r="L4" s="21" t="b">
        <f>IF(COUNTIF(L6:L50,0)&gt;0,"",COUNTIF(L6:L50,1)&gt;0)</f>
        <v>0</v>
      </c>
      <c r="M4" s="15" t="str">
        <f>IF(N4=TRUE,M2&amp;CHAR(10),"")</f>
        <v/>
      </c>
      <c r="N4" s="21" t="b">
        <f>IF(COUNTIF(N6:N50,0)&gt;0,"",COUNTIF(N6:N50,1)&gt;0)</f>
        <v>0</v>
      </c>
      <c r="O4" s="15" t="str">
        <f>IF(P4=TRUE,O2&amp;CHAR(10),"")</f>
        <v/>
      </c>
      <c r="P4" s="21" t="b">
        <f>IF(COUNTIF(P6:P50,0)&gt;0,"",COUNTIF(P6:P50,1)&gt;0)</f>
        <v>0</v>
      </c>
      <c r="Q4" s="15" t="str">
        <f>IF(R4=TRUE,Q2&amp;CHAR(10),"")</f>
        <v/>
      </c>
      <c r="R4" s="21" t="b">
        <f>IF(COUNTIF(R6:R50,0)&gt;0,"",COUNTIF(R6:R50,1)&gt;0)</f>
        <v>0</v>
      </c>
      <c r="S4" s="15" t="str">
        <f>IF(T4=TRUE,S2&amp;CHAR(10),"")</f>
        <v/>
      </c>
      <c r="T4" s="21" t="b">
        <f>IF(COUNTIF(T6:T50,0)&gt;0,"",COUNTIF(T6:T50,1)&gt;0)</f>
        <v>0</v>
      </c>
      <c r="U4" s="15" t="str">
        <f>IF(V4=TRUE,U2&amp;CHAR(10),"")</f>
        <v/>
      </c>
      <c r="V4" s="21" t="b">
        <f>IF(COUNTIF(V6:V50,0)&gt;0,"",COUNTIF(V6:V50,1)&gt;0)</f>
        <v>0</v>
      </c>
      <c r="W4" s="15" t="str">
        <f>IF(X4=TRUE,W2&amp;CHAR(10),"")</f>
        <v/>
      </c>
      <c r="X4" s="21" t="b">
        <f>IF(COUNTIF(X6:X50,0)&gt;0,"",COUNTIF(X6:X50,1)&gt;0)</f>
        <v>0</v>
      </c>
      <c r="Y4" s="15" t="str">
        <f>IF(Z4=TRUE,Y2&amp;CHAR(10),"")</f>
        <v/>
      </c>
      <c r="Z4" s="21" t="b">
        <f>IF(COUNTIF(Z6:Z50,0)&gt;0,"",COUNTIF(Z6:Z50,1)&gt;0)</f>
        <v>0</v>
      </c>
      <c r="AA4" s="15" t="str">
        <f>IF(AB4=TRUE,AA2&amp;CHAR(10),"")</f>
        <v/>
      </c>
      <c r="AB4" s="21" t="b">
        <f>IF(COUNTIF(AB6:AB50,0)&gt;0,"",COUNTIF(AB6:AB50,1)&gt;0)</f>
        <v>0</v>
      </c>
      <c r="AC4" s="15" t="str">
        <f>IF(AD4=TRUE,AC2&amp;CHAR(10),"")</f>
        <v/>
      </c>
      <c r="AD4" s="21" t="b">
        <f>IF(COUNTIF(AD6:AD50,0)&gt;0,"",COUNTIF(AD6:AD50,1)&gt;0)</f>
        <v>0</v>
      </c>
      <c r="AE4" s="15" t="str">
        <f>IF(AF4=TRUE,AE2&amp;CHAR(10),"")</f>
        <v/>
      </c>
      <c r="AF4" s="21" t="b">
        <f>IF(COUNTIF(AF6:AF50,0)&gt;0,"",COUNTIF(AF6:AF50,1)&gt;0)</f>
        <v>0</v>
      </c>
      <c r="AG4" s="15" t="str">
        <f>IF(AH4=TRUE,AG2&amp;CHAR(10),"")</f>
        <v/>
      </c>
      <c r="AH4" s="21" t="b">
        <f>IF(COUNTIF(AH6:AH50,0)&gt;0,"",COUNTIF(AH6:AH50,1)&gt;0)</f>
        <v>0</v>
      </c>
      <c r="AI4" s="15" t="str">
        <f>IF(AJ4=TRUE,AI2&amp;CHAR(10),"")</f>
        <v/>
      </c>
      <c r="AJ4" s="21" t="b">
        <f>IF(COUNTIF(AJ6:AJ50,0)&gt;0,"",COUNTIF(AJ6:AJ50,1)&gt;0)</f>
        <v>0</v>
      </c>
      <c r="AK4" s="15" t="str">
        <f>IF(AL4=TRUE,AK2&amp;CHAR(10),"")</f>
        <v/>
      </c>
      <c r="AL4" s="21" t="b">
        <f>IF(COUNTIF(AL6:AL50,0)&gt;0,"",COUNTIF(AL6:AL50,1)&gt;0)</f>
        <v>0</v>
      </c>
      <c r="AM4" s="15" t="str">
        <f>IF(AN4=TRUE,AM2&amp;CHAR(10),"")</f>
        <v/>
      </c>
      <c r="AN4" s="21" t="b">
        <f>IF(COUNTIF(AN6:AN50,0)&gt;0,"",COUNTIF(AN6:AN50,1)&gt;0)</f>
        <v>0</v>
      </c>
      <c r="AO4" s="15" t="str">
        <f>IF(AP4=TRUE,AO2&amp;CHAR(10),"")</f>
        <v/>
      </c>
      <c r="AP4" s="21" t="b">
        <f>IF(COUNTIF(AP6:AP50,0)&gt;0,"",COUNTIF(AP6:AP50,1)&gt;0)</f>
        <v>0</v>
      </c>
      <c r="AQ4" s="15" t="str">
        <f>IF(AR4=TRUE,AQ2&amp;CHAR(10),"")</f>
        <v/>
      </c>
      <c r="AR4" s="21" t="b">
        <f>IF(COUNTIF(AR6:AR50,0)&gt;0,"",COUNTIF(AR6:AR50,1)&gt;0)</f>
        <v>0</v>
      </c>
      <c r="AS4" s="15" t="str">
        <f>IF(AT4=TRUE,AS2&amp;CHAR(10),"")</f>
        <v/>
      </c>
      <c r="AT4" s="21" t="b">
        <f>IF(COUNTIF(AT6:AT50,0)&gt;0,"",COUNTIF(AT6:AT50,1)&gt;0)</f>
        <v>0</v>
      </c>
      <c r="AU4" s="15" t="str">
        <f>IF(AV4=TRUE,AU2&amp;CHAR(10),"")</f>
        <v/>
      </c>
      <c r="AV4" s="21" t="b">
        <f>IF(COUNTIF(AV6:AV50,0)&gt;0,"",COUNTIF(AV6:AV50,1)&gt;0)</f>
        <v>0</v>
      </c>
      <c r="AW4" s="5"/>
    </row>
    <row r="5" spans="1:49" x14ac:dyDescent="0.25">
      <c r="A5" s="7"/>
      <c r="B5" s="6"/>
      <c r="C5" s="7"/>
      <c r="D5" s="12"/>
      <c r="E5" s="25"/>
      <c r="F5" s="25"/>
      <c r="G5" s="25"/>
      <c r="H5" s="18"/>
      <c r="I5" s="17"/>
      <c r="J5" s="18"/>
      <c r="K5" s="17"/>
      <c r="L5" s="18"/>
      <c r="M5" s="17"/>
      <c r="N5" s="18"/>
      <c r="O5" s="17"/>
      <c r="P5" s="18"/>
      <c r="Q5" s="17"/>
      <c r="R5" s="18"/>
      <c r="S5" s="17"/>
      <c r="T5" s="18"/>
      <c r="U5" s="17"/>
      <c r="V5" s="18"/>
      <c r="W5" s="17"/>
      <c r="X5" s="18"/>
      <c r="Y5" s="17"/>
      <c r="Z5" s="18"/>
      <c r="AA5" s="17"/>
      <c r="AB5" s="18"/>
      <c r="AC5" s="17"/>
      <c r="AD5" s="18"/>
      <c r="AE5" s="17"/>
      <c r="AF5" s="18"/>
      <c r="AG5" s="17"/>
      <c r="AH5" s="18"/>
      <c r="AI5" s="17"/>
      <c r="AJ5" s="18"/>
      <c r="AK5" s="17"/>
      <c r="AL5" s="18"/>
      <c r="AM5" s="17"/>
      <c r="AN5" s="18"/>
      <c r="AO5" s="17"/>
      <c r="AP5" s="18"/>
      <c r="AQ5" s="17"/>
      <c r="AR5" s="18"/>
      <c r="AS5" s="17"/>
      <c r="AT5" s="18"/>
      <c r="AU5" s="17"/>
      <c r="AV5" s="18"/>
      <c r="AW5" s="7"/>
    </row>
    <row r="6" spans="1:49" x14ac:dyDescent="0.25">
      <c r="A6" s="7"/>
      <c r="B6" s="63">
        <v>1</v>
      </c>
      <c r="C6" s="8" t="str">
        <f>answers!B3</f>
        <v>I operate trains and manage infrastructure</v>
      </c>
      <c r="D6" s="11" t="str">
        <f>IF(C6="","",IF(Form!$C$4=C6,1,""))</f>
        <v/>
      </c>
      <c r="E6" s="23">
        <v>1</v>
      </c>
      <c r="F6" s="24" t="str">
        <f>IF(E6="","",IF(D6=1,E6,""))</f>
        <v/>
      </c>
      <c r="G6" s="24"/>
      <c r="H6" s="24" t="str">
        <f>IF(G6="","",IF(D6=1,G6,""))</f>
        <v/>
      </c>
      <c r="I6" s="24"/>
      <c r="J6" s="24" t="str">
        <f>IF(I6="","",IF(D6=1,I6,""))</f>
        <v/>
      </c>
      <c r="K6" s="24"/>
      <c r="L6" s="24" t="str">
        <f>IF(K6="","",IF(D6=1,K6,""))</f>
        <v/>
      </c>
      <c r="M6" s="24">
        <v>1</v>
      </c>
      <c r="N6" s="24" t="str">
        <f>IF(M6="","",IF(D6=1,M6,""))</f>
        <v/>
      </c>
      <c r="O6" s="24">
        <v>1</v>
      </c>
      <c r="P6" s="24" t="str">
        <f>IF(O6="","",IF(D6=1,O6,""))</f>
        <v/>
      </c>
      <c r="Q6" s="24">
        <v>1</v>
      </c>
      <c r="R6" s="24" t="str">
        <f>IF(Q6="","",IF(D6=1,Q6,""))</f>
        <v/>
      </c>
      <c r="S6" s="24"/>
      <c r="T6" s="24" t="str">
        <f>IF(S6="","",IF(D6=1,S6,""))</f>
        <v/>
      </c>
      <c r="U6" s="24"/>
      <c r="V6" s="24" t="str">
        <f>IF(U6="","",IF(D6=1,U6,""))</f>
        <v/>
      </c>
      <c r="W6" s="24"/>
      <c r="X6" s="24" t="str">
        <f>IF(W6="","",IF(D6=1,W6,""))</f>
        <v/>
      </c>
      <c r="Y6" s="24"/>
      <c r="Z6" s="24" t="str">
        <f>IF(Y6="","",IF(D6=1,Y6,""))</f>
        <v/>
      </c>
      <c r="AA6" s="24"/>
      <c r="AB6" s="24" t="str">
        <f>IF(AA6="","",IF(D6=1,AA6,""))</f>
        <v/>
      </c>
      <c r="AC6" s="24"/>
      <c r="AD6" s="24" t="str">
        <f>IF(AC6="","",IF(D6=1,AC6,""))</f>
        <v/>
      </c>
      <c r="AE6" s="24"/>
      <c r="AF6" s="24" t="str">
        <f>IF(AE6="","",IF(D6=1,AE6,""))</f>
        <v/>
      </c>
      <c r="AG6" s="24"/>
      <c r="AH6" s="24" t="str">
        <f>IF(AG6="","",IF(D6=1,AG6,""))</f>
        <v/>
      </c>
      <c r="AI6" s="24"/>
      <c r="AJ6" s="24" t="str">
        <f>IF(AI6="","",IF(D6=1,AI6,""))</f>
        <v/>
      </c>
      <c r="AK6" s="24"/>
      <c r="AL6" s="24" t="str">
        <f>IF(AK6="","",IF(D6=1,AK6,""))</f>
        <v/>
      </c>
      <c r="AM6" s="24"/>
      <c r="AN6" s="24" t="str">
        <f>IF(AM6="","",IF(D6=1,AM6,""))</f>
        <v/>
      </c>
      <c r="AO6" s="24"/>
      <c r="AP6" s="24" t="str">
        <f>IF(AO6="","",IF(D6=1,AO6,""))</f>
        <v/>
      </c>
      <c r="AQ6" s="24"/>
      <c r="AR6" s="24" t="str">
        <f>IF(AQ6="","",IF(D6=1,AQ6,""))</f>
        <v/>
      </c>
      <c r="AS6" s="24"/>
      <c r="AT6" s="24" t="str">
        <f>IF(AS6="","",IF(D6=1,AS6,""))</f>
        <v/>
      </c>
      <c r="AU6" s="24"/>
      <c r="AV6" s="24" t="str">
        <f>IF(AU6="","",IF(D6=1,AU6,""))</f>
        <v/>
      </c>
      <c r="AW6" s="7"/>
    </row>
    <row r="7" spans="1:49" x14ac:dyDescent="0.25">
      <c r="A7" s="7"/>
      <c r="B7" s="63"/>
      <c r="C7" s="8" t="str">
        <f>answers!B4</f>
        <v>I operate trams or tram-trains and manage infrastructure</v>
      </c>
      <c r="D7" s="11" t="str">
        <f>IF(C7="","",IF(Form!$C$4=C7,1,""))</f>
        <v/>
      </c>
      <c r="E7" s="23">
        <v>1</v>
      </c>
      <c r="F7" s="24" t="str">
        <f t="shared" ref="F7:F54" si="0">IF(E7="","",IF(D7=1,E7,""))</f>
        <v/>
      </c>
      <c r="G7" s="23"/>
      <c r="H7" s="24" t="str">
        <f t="shared" ref="H7:H54" si="1">IF(G7="","",IF(D7=1,G7,""))</f>
        <v/>
      </c>
      <c r="I7" s="16"/>
      <c r="J7" s="24" t="str">
        <f t="shared" ref="J7:J54" si="2">IF(I7="","",IF(D7=1,I7,""))</f>
        <v/>
      </c>
      <c r="K7" s="16"/>
      <c r="L7" s="24" t="str">
        <f t="shared" ref="L7:L54" si="3">IF(K7="","",IF(D7=1,K7,""))</f>
        <v/>
      </c>
      <c r="M7" s="16">
        <v>1</v>
      </c>
      <c r="N7" s="24" t="str">
        <f t="shared" ref="N7:N54" si="4">IF(M7="","",IF(D7=1,M7,""))</f>
        <v/>
      </c>
      <c r="O7" s="16">
        <v>1</v>
      </c>
      <c r="P7" s="24" t="str">
        <f t="shared" ref="P7:P54" si="5">IF(O7="","",IF(D7=1,O7,""))</f>
        <v/>
      </c>
      <c r="Q7" s="16">
        <v>1</v>
      </c>
      <c r="R7" s="24" t="str">
        <f t="shared" ref="R7:R54" si="6">IF(Q7="","",IF(D7=1,Q7,""))</f>
        <v/>
      </c>
      <c r="S7" s="16"/>
      <c r="T7" s="24" t="str">
        <f t="shared" ref="T7:T54" si="7">IF(S7="","",IF(D7=1,S7,""))</f>
        <v/>
      </c>
      <c r="U7" s="16"/>
      <c r="V7" s="24" t="str">
        <f t="shared" ref="V7:V54" si="8">IF(U7="","",IF(D7=1,U7,""))</f>
        <v/>
      </c>
      <c r="W7" s="16"/>
      <c r="X7" s="24" t="str">
        <f t="shared" ref="X7:X54" si="9">IF(W7="","",IF(D7=1,W7,""))</f>
        <v/>
      </c>
      <c r="Y7" s="16"/>
      <c r="Z7" s="24" t="str">
        <f t="shared" ref="Z7:Z54" si="10">IF(Y7="","",IF(D7=1,Y7,""))</f>
        <v/>
      </c>
      <c r="AA7" s="16"/>
      <c r="AB7" s="24" t="str">
        <f t="shared" ref="AB7:AB54" si="11">IF(AA7="","",IF(D7=1,AA7,""))</f>
        <v/>
      </c>
      <c r="AC7" s="16"/>
      <c r="AD7" s="24" t="str">
        <f t="shared" ref="AD7:AD54" si="12">IF(AC7="","",IF(D7=1,AC7,""))</f>
        <v/>
      </c>
      <c r="AE7" s="16"/>
      <c r="AF7" s="24" t="str">
        <f t="shared" ref="AF7:AF54" si="13">IF(AE7="","",IF(D7=1,AE7,""))</f>
        <v/>
      </c>
      <c r="AG7" s="16"/>
      <c r="AH7" s="24" t="str">
        <f t="shared" ref="AH7:AH54" si="14">IF(AG7="","",IF(D7=1,AG7,""))</f>
        <v/>
      </c>
      <c r="AI7" s="16"/>
      <c r="AJ7" s="24" t="str">
        <f t="shared" ref="AJ7:AJ54" si="15">IF(AI7="","",IF(D7=1,AI7,""))</f>
        <v/>
      </c>
      <c r="AK7" s="16"/>
      <c r="AL7" s="24" t="str">
        <f t="shared" ref="AL7:AL54" si="16">IF(AK7="","",IF(D7=1,AK7,""))</f>
        <v/>
      </c>
      <c r="AM7" s="16"/>
      <c r="AN7" s="24" t="str">
        <f t="shared" ref="AN7:AN54" si="17">IF(AM7="","",IF(D7=1,AM7,""))</f>
        <v/>
      </c>
      <c r="AO7" s="16"/>
      <c r="AP7" s="24" t="str">
        <f t="shared" ref="AP7:AP54" si="18">IF(AO7="","",IF(D7=1,AO7,""))</f>
        <v/>
      </c>
      <c r="AQ7" s="16"/>
      <c r="AR7" s="24" t="str">
        <f t="shared" ref="AR7:AR54" si="19">IF(AQ7="","",IF(D7=1,AQ7,""))</f>
        <v/>
      </c>
      <c r="AS7" s="16"/>
      <c r="AT7" s="24" t="str">
        <f t="shared" ref="AT7:AT54" si="20">IF(AS7="","",IF(D7=1,AS7,""))</f>
        <v/>
      </c>
      <c r="AU7" s="16"/>
      <c r="AV7" s="24" t="str">
        <f t="shared" ref="AV7:AV54" si="21">IF(AU7="","",IF(D7=1,AU7,""))</f>
        <v/>
      </c>
      <c r="AW7" s="7"/>
    </row>
    <row r="8" spans="1:49" x14ac:dyDescent="0.25">
      <c r="A8" s="7"/>
      <c r="B8" s="63"/>
      <c r="C8" s="8" t="str">
        <f>answers!B5</f>
        <v>I operate trains but do not manage infrastructure</v>
      </c>
      <c r="D8" s="11" t="str">
        <f>IF(C8="","",IF(Form!$C$4=C8,1,""))</f>
        <v/>
      </c>
      <c r="E8" s="23">
        <v>1</v>
      </c>
      <c r="F8" s="24" t="str">
        <f t="shared" si="0"/>
        <v/>
      </c>
      <c r="G8" s="23"/>
      <c r="H8" s="24" t="str">
        <f t="shared" si="1"/>
        <v/>
      </c>
      <c r="J8" s="24" t="str">
        <f t="shared" si="2"/>
        <v/>
      </c>
      <c r="L8" s="24" t="str">
        <f t="shared" si="3"/>
        <v/>
      </c>
      <c r="N8" s="24" t="str">
        <f t="shared" si="4"/>
        <v/>
      </c>
      <c r="P8" s="24" t="str">
        <f t="shared" si="5"/>
        <v/>
      </c>
      <c r="R8" s="24" t="str">
        <f t="shared" si="6"/>
        <v/>
      </c>
      <c r="T8" s="24" t="str">
        <f t="shared" si="7"/>
        <v/>
      </c>
      <c r="V8" s="24" t="str">
        <f t="shared" si="8"/>
        <v/>
      </c>
      <c r="X8" s="24" t="str">
        <f t="shared" si="9"/>
        <v/>
      </c>
      <c r="Z8" s="24" t="str">
        <f t="shared" si="10"/>
        <v/>
      </c>
      <c r="AB8" s="24" t="str">
        <f t="shared" si="11"/>
        <v/>
      </c>
      <c r="AD8" s="24" t="str">
        <f t="shared" si="12"/>
        <v/>
      </c>
      <c r="AF8" s="24" t="str">
        <f t="shared" si="13"/>
        <v/>
      </c>
      <c r="AH8" s="24" t="str">
        <f t="shared" si="14"/>
        <v/>
      </c>
      <c r="AJ8" s="24" t="str">
        <f t="shared" si="15"/>
        <v/>
      </c>
      <c r="AL8" s="24" t="str">
        <f t="shared" si="16"/>
        <v/>
      </c>
      <c r="AN8" s="24" t="str">
        <f t="shared" si="17"/>
        <v/>
      </c>
      <c r="AP8" s="24" t="str">
        <f t="shared" si="18"/>
        <v/>
      </c>
      <c r="AR8" s="24" t="str">
        <f t="shared" si="19"/>
        <v/>
      </c>
      <c r="AT8" s="24" t="str">
        <f t="shared" si="20"/>
        <v/>
      </c>
      <c r="AV8" s="24" t="str">
        <f t="shared" si="21"/>
        <v/>
      </c>
      <c r="AW8" s="7"/>
    </row>
    <row r="9" spans="1:49" x14ac:dyDescent="0.25">
      <c r="A9" s="7"/>
      <c r="B9" s="63"/>
      <c r="C9" s="8" t="str">
        <f>answers!B6</f>
        <v>I operate trams or tram-trains but do not manage infrastructure</v>
      </c>
      <c r="D9" s="11" t="str">
        <f>IF(C9="","",IF(Form!$C$4=C9,1,""))</f>
        <v/>
      </c>
      <c r="E9" s="23">
        <v>1</v>
      </c>
      <c r="F9" s="24" t="str">
        <f t="shared" si="0"/>
        <v/>
      </c>
      <c r="G9" s="23"/>
      <c r="H9" s="24" t="str">
        <f t="shared" si="1"/>
        <v/>
      </c>
      <c r="J9" s="24" t="str">
        <f t="shared" si="2"/>
        <v/>
      </c>
      <c r="L9" s="24" t="str">
        <f t="shared" si="3"/>
        <v/>
      </c>
      <c r="N9" s="24" t="str">
        <f t="shared" si="4"/>
        <v/>
      </c>
      <c r="P9" s="24" t="str">
        <f t="shared" si="5"/>
        <v/>
      </c>
      <c r="R9" s="24" t="str">
        <f t="shared" si="6"/>
        <v/>
      </c>
      <c r="T9" s="24" t="str">
        <f t="shared" si="7"/>
        <v/>
      </c>
      <c r="V9" s="24" t="str">
        <f t="shared" si="8"/>
        <v/>
      </c>
      <c r="X9" s="24" t="str">
        <f t="shared" si="9"/>
        <v/>
      </c>
      <c r="Z9" s="24" t="str">
        <f t="shared" si="10"/>
        <v/>
      </c>
      <c r="AB9" s="24" t="str">
        <f t="shared" si="11"/>
        <v/>
      </c>
      <c r="AD9" s="24" t="str">
        <f t="shared" si="12"/>
        <v/>
      </c>
      <c r="AF9" s="24" t="str">
        <f t="shared" si="13"/>
        <v/>
      </c>
      <c r="AH9" s="24" t="str">
        <f t="shared" si="14"/>
        <v/>
      </c>
      <c r="AJ9" s="24" t="str">
        <f t="shared" si="15"/>
        <v/>
      </c>
      <c r="AL9" s="24" t="str">
        <f t="shared" si="16"/>
        <v/>
      </c>
      <c r="AN9" s="24" t="str">
        <f t="shared" si="17"/>
        <v/>
      </c>
      <c r="AP9" s="24" t="str">
        <f t="shared" si="18"/>
        <v/>
      </c>
      <c r="AR9" s="24" t="str">
        <f t="shared" si="19"/>
        <v/>
      </c>
      <c r="AT9" s="24" t="str">
        <f t="shared" si="20"/>
        <v/>
      </c>
      <c r="AV9" s="24" t="str">
        <f t="shared" si="21"/>
        <v/>
      </c>
      <c r="AW9" s="7"/>
    </row>
    <row r="10" spans="1:49" x14ac:dyDescent="0.25">
      <c r="A10" s="7"/>
      <c r="B10" s="63"/>
      <c r="C10" s="8" t="str">
        <f>answers!B7</f>
        <v>I manage infrastructure but do not operate trains</v>
      </c>
      <c r="D10" s="11" t="str">
        <f>IF(C10="","",IF(Form!$C$4=C10,1,""))</f>
        <v/>
      </c>
      <c r="E10" s="23">
        <v>1</v>
      </c>
      <c r="F10" s="24" t="str">
        <f t="shared" si="0"/>
        <v/>
      </c>
      <c r="G10" s="23">
        <v>0</v>
      </c>
      <c r="H10" s="24" t="str">
        <f t="shared" si="1"/>
        <v/>
      </c>
      <c r="I10" s="15">
        <v>0</v>
      </c>
      <c r="J10" s="24" t="str">
        <f t="shared" si="2"/>
        <v/>
      </c>
      <c r="K10" s="15">
        <v>0</v>
      </c>
      <c r="L10" s="24" t="str">
        <f t="shared" si="3"/>
        <v/>
      </c>
      <c r="M10" s="15">
        <v>1</v>
      </c>
      <c r="N10" s="24" t="str">
        <f t="shared" si="4"/>
        <v/>
      </c>
      <c r="O10" s="15">
        <v>1</v>
      </c>
      <c r="P10" s="24" t="str">
        <f t="shared" si="5"/>
        <v/>
      </c>
      <c r="Q10" s="15">
        <v>1</v>
      </c>
      <c r="R10" s="24" t="str">
        <f t="shared" si="6"/>
        <v/>
      </c>
      <c r="T10" s="24" t="str">
        <f t="shared" si="7"/>
        <v/>
      </c>
      <c r="V10" s="24" t="str">
        <f t="shared" si="8"/>
        <v/>
      </c>
      <c r="X10" s="24" t="str">
        <f t="shared" si="9"/>
        <v/>
      </c>
      <c r="Z10" s="24" t="str">
        <f t="shared" si="10"/>
        <v/>
      </c>
      <c r="AB10" s="24" t="str">
        <f t="shared" si="11"/>
        <v/>
      </c>
      <c r="AD10" s="24" t="str">
        <f t="shared" si="12"/>
        <v/>
      </c>
      <c r="AF10" s="24" t="str">
        <f t="shared" si="13"/>
        <v/>
      </c>
      <c r="AH10" s="24" t="str">
        <f t="shared" si="14"/>
        <v/>
      </c>
      <c r="AJ10" s="24" t="str">
        <f t="shared" si="15"/>
        <v/>
      </c>
      <c r="AL10" s="24" t="str">
        <f t="shared" si="16"/>
        <v/>
      </c>
      <c r="AN10" s="24" t="str">
        <f t="shared" si="17"/>
        <v/>
      </c>
      <c r="AP10" s="24" t="str">
        <f t="shared" si="18"/>
        <v/>
      </c>
      <c r="AR10" s="24" t="str">
        <f t="shared" si="19"/>
        <v/>
      </c>
      <c r="AT10" s="24" t="str">
        <f t="shared" si="20"/>
        <v/>
      </c>
      <c r="AV10" s="24" t="str">
        <f t="shared" si="21"/>
        <v/>
      </c>
      <c r="AW10" s="7"/>
    </row>
    <row r="11" spans="1:49" x14ac:dyDescent="0.25">
      <c r="A11" s="7"/>
      <c r="B11" s="63"/>
      <c r="C11" s="8" t="str">
        <f>answers!B8</f>
        <v>I do not operate trains or manage infrastructure</v>
      </c>
      <c r="D11" s="11" t="str">
        <f>IF(C11="","",IF(Form!$C$4=C11,1,""))</f>
        <v/>
      </c>
      <c r="E11" s="23">
        <v>0</v>
      </c>
      <c r="F11" s="24" t="str">
        <f t="shared" si="0"/>
        <v/>
      </c>
      <c r="G11" s="23">
        <v>0</v>
      </c>
      <c r="H11" s="24" t="str">
        <f t="shared" si="1"/>
        <v/>
      </c>
      <c r="I11" s="15">
        <v>0</v>
      </c>
      <c r="J11" s="24" t="str">
        <f t="shared" si="2"/>
        <v/>
      </c>
      <c r="K11" s="15">
        <v>0</v>
      </c>
      <c r="L11" s="24" t="str">
        <f t="shared" si="3"/>
        <v/>
      </c>
      <c r="M11" s="15">
        <v>0</v>
      </c>
      <c r="N11" s="24" t="str">
        <f t="shared" si="4"/>
        <v/>
      </c>
      <c r="P11" s="24" t="str">
        <f t="shared" si="5"/>
        <v/>
      </c>
      <c r="R11" s="24" t="str">
        <f t="shared" si="6"/>
        <v/>
      </c>
      <c r="T11" s="24" t="str">
        <f t="shared" si="7"/>
        <v/>
      </c>
      <c r="V11" s="24" t="str">
        <f t="shared" si="8"/>
        <v/>
      </c>
      <c r="X11" s="24" t="str">
        <f t="shared" si="9"/>
        <v/>
      </c>
      <c r="Z11" s="24" t="str">
        <f t="shared" si="10"/>
        <v/>
      </c>
      <c r="AB11" s="24" t="str">
        <f t="shared" si="11"/>
        <v/>
      </c>
      <c r="AD11" s="24" t="str">
        <f t="shared" si="12"/>
        <v/>
      </c>
      <c r="AF11" s="24" t="str">
        <f t="shared" si="13"/>
        <v/>
      </c>
      <c r="AH11" s="24" t="str">
        <f t="shared" si="14"/>
        <v/>
      </c>
      <c r="AJ11" s="24" t="str">
        <f t="shared" si="15"/>
        <v/>
      </c>
      <c r="AL11" s="24" t="str">
        <f t="shared" si="16"/>
        <v/>
      </c>
      <c r="AN11" s="24" t="str">
        <f t="shared" si="17"/>
        <v/>
      </c>
      <c r="AP11" s="24" t="str">
        <f t="shared" si="18"/>
        <v/>
      </c>
      <c r="AR11" s="24" t="str">
        <f t="shared" si="19"/>
        <v/>
      </c>
      <c r="AT11" s="24" t="str">
        <f t="shared" si="20"/>
        <v/>
      </c>
      <c r="AV11" s="24" t="str">
        <f t="shared" si="21"/>
        <v/>
      </c>
      <c r="AW11" s="7"/>
    </row>
    <row r="12" spans="1:49" x14ac:dyDescent="0.25">
      <c r="A12" s="7"/>
      <c r="B12" s="6"/>
      <c r="C12" s="7"/>
      <c r="E12" s="25"/>
      <c r="F12" s="24" t="str">
        <f t="shared" si="0"/>
        <v/>
      </c>
      <c r="G12" s="25"/>
      <c r="H12" s="24" t="str">
        <f t="shared" si="1"/>
        <v/>
      </c>
      <c r="I12" s="17"/>
      <c r="J12" s="24" t="str">
        <f t="shared" si="2"/>
        <v/>
      </c>
      <c r="K12" s="17"/>
      <c r="L12" s="24" t="str">
        <f t="shared" si="3"/>
        <v/>
      </c>
      <c r="M12" s="17"/>
      <c r="N12" s="24" t="str">
        <f t="shared" si="4"/>
        <v/>
      </c>
      <c r="O12" s="17"/>
      <c r="P12" s="24" t="str">
        <f t="shared" si="5"/>
        <v/>
      </c>
      <c r="Q12" s="17"/>
      <c r="R12" s="24" t="str">
        <f t="shared" si="6"/>
        <v/>
      </c>
      <c r="S12" s="17"/>
      <c r="T12" s="24" t="str">
        <f t="shared" si="7"/>
        <v/>
      </c>
      <c r="U12" s="17"/>
      <c r="V12" s="24" t="str">
        <f t="shared" si="8"/>
        <v/>
      </c>
      <c r="W12" s="17"/>
      <c r="X12" s="24" t="str">
        <f t="shared" si="9"/>
        <v/>
      </c>
      <c r="Y12" s="17"/>
      <c r="Z12" s="24" t="str">
        <f t="shared" si="10"/>
        <v/>
      </c>
      <c r="AA12" s="17"/>
      <c r="AB12" s="24" t="str">
        <f t="shared" si="11"/>
        <v/>
      </c>
      <c r="AC12" s="17"/>
      <c r="AD12" s="24" t="str">
        <f t="shared" si="12"/>
        <v/>
      </c>
      <c r="AE12" s="17"/>
      <c r="AF12" s="24" t="str">
        <f t="shared" si="13"/>
        <v/>
      </c>
      <c r="AG12" s="17"/>
      <c r="AH12" s="24" t="str">
        <f t="shared" si="14"/>
        <v/>
      </c>
      <c r="AI12" s="17"/>
      <c r="AJ12" s="24" t="str">
        <f t="shared" si="15"/>
        <v/>
      </c>
      <c r="AK12" s="17"/>
      <c r="AL12" s="24" t="str">
        <f t="shared" si="16"/>
        <v/>
      </c>
      <c r="AM12" s="17"/>
      <c r="AN12" s="24" t="str">
        <f t="shared" si="17"/>
        <v/>
      </c>
      <c r="AO12" s="17"/>
      <c r="AP12" s="24" t="str">
        <f t="shared" si="18"/>
        <v/>
      </c>
      <c r="AQ12" s="17"/>
      <c r="AR12" s="24" t="str">
        <f t="shared" si="19"/>
        <v/>
      </c>
      <c r="AS12" s="17"/>
      <c r="AT12" s="24" t="str">
        <f t="shared" si="20"/>
        <v/>
      </c>
      <c r="AU12" s="17"/>
      <c r="AV12" s="24" t="str">
        <f t="shared" si="21"/>
        <v/>
      </c>
      <c r="AW12" s="7"/>
    </row>
    <row r="13" spans="1:49" x14ac:dyDescent="0.25">
      <c r="A13" s="7"/>
      <c r="B13" s="63">
        <v>2</v>
      </c>
      <c r="C13" s="8" t="str">
        <f>answers!D3</f>
        <v>On HS1</v>
      </c>
      <c r="D13" s="11" t="str">
        <f>IF(C13="","",IF(Form!$C$6=C13,1,""))</f>
        <v/>
      </c>
      <c r="E13" s="23"/>
      <c r="F13" s="24" t="str">
        <f t="shared" si="0"/>
        <v/>
      </c>
      <c r="G13" s="23">
        <v>1</v>
      </c>
      <c r="H13" s="24" t="str">
        <f t="shared" si="1"/>
        <v/>
      </c>
      <c r="J13" s="24" t="str">
        <f t="shared" si="2"/>
        <v/>
      </c>
      <c r="L13" s="24" t="str">
        <f t="shared" si="3"/>
        <v/>
      </c>
      <c r="N13" s="24" t="str">
        <f t="shared" si="4"/>
        <v/>
      </c>
      <c r="O13" s="15">
        <v>0</v>
      </c>
      <c r="P13" s="24" t="str">
        <f t="shared" si="5"/>
        <v/>
      </c>
      <c r="Q13" s="15">
        <v>0</v>
      </c>
      <c r="R13" s="24" t="str">
        <f t="shared" si="6"/>
        <v/>
      </c>
      <c r="T13" s="24" t="str">
        <f t="shared" si="7"/>
        <v/>
      </c>
      <c r="U13" s="15">
        <v>1</v>
      </c>
      <c r="V13" s="24" t="str">
        <f t="shared" si="8"/>
        <v/>
      </c>
      <c r="X13" s="24" t="str">
        <f t="shared" si="9"/>
        <v/>
      </c>
      <c r="Z13" s="24" t="str">
        <f t="shared" si="10"/>
        <v/>
      </c>
      <c r="AB13" s="24" t="str">
        <f t="shared" si="11"/>
        <v/>
      </c>
      <c r="AD13" s="24" t="str">
        <f t="shared" si="12"/>
        <v/>
      </c>
      <c r="AF13" s="24" t="str">
        <f t="shared" si="13"/>
        <v/>
      </c>
      <c r="AH13" s="24" t="str">
        <f t="shared" si="14"/>
        <v/>
      </c>
      <c r="AJ13" s="24" t="str">
        <f t="shared" si="15"/>
        <v/>
      </c>
      <c r="AL13" s="24" t="str">
        <f t="shared" si="16"/>
        <v/>
      </c>
      <c r="AN13" s="24" t="str">
        <f t="shared" si="17"/>
        <v/>
      </c>
      <c r="AP13" s="24" t="str">
        <f t="shared" si="18"/>
        <v/>
      </c>
      <c r="AR13" s="24" t="str">
        <f t="shared" si="19"/>
        <v/>
      </c>
      <c r="AT13" s="24" t="str">
        <f t="shared" si="20"/>
        <v/>
      </c>
      <c r="AV13" s="24" t="str">
        <f t="shared" si="21"/>
        <v/>
      </c>
      <c r="AW13" s="7"/>
    </row>
    <row r="14" spans="1:49" x14ac:dyDescent="0.25">
      <c r="A14" s="7"/>
      <c r="B14" s="63"/>
      <c r="C14" s="8" t="str">
        <f>answers!D4</f>
        <v>On the mainline only</v>
      </c>
      <c r="D14" s="11" t="str">
        <f>IF(C14="","",IF(Form!$C$6=C14,1,""))</f>
        <v/>
      </c>
      <c r="E14" s="23"/>
      <c r="F14" s="24" t="str">
        <f t="shared" si="0"/>
        <v/>
      </c>
      <c r="G14" s="23">
        <v>1</v>
      </c>
      <c r="H14" s="24" t="str">
        <f t="shared" si="1"/>
        <v/>
      </c>
      <c r="J14" s="24" t="str">
        <f t="shared" si="2"/>
        <v/>
      </c>
      <c r="L14" s="24" t="str">
        <f t="shared" si="3"/>
        <v/>
      </c>
      <c r="N14" s="24" t="str">
        <f t="shared" si="4"/>
        <v/>
      </c>
      <c r="O14" s="15">
        <v>0</v>
      </c>
      <c r="P14" s="24" t="str">
        <f t="shared" si="5"/>
        <v/>
      </c>
      <c r="Q14" s="15">
        <v>0</v>
      </c>
      <c r="R14" s="24" t="str">
        <f t="shared" si="6"/>
        <v/>
      </c>
      <c r="T14" s="24" t="str">
        <f t="shared" si="7"/>
        <v/>
      </c>
      <c r="U14" s="15">
        <v>1</v>
      </c>
      <c r="V14" s="24" t="str">
        <f t="shared" si="8"/>
        <v/>
      </c>
      <c r="X14" s="24" t="str">
        <f t="shared" si="9"/>
        <v/>
      </c>
      <c r="Z14" s="24" t="str">
        <f t="shared" si="10"/>
        <v/>
      </c>
      <c r="AB14" s="24" t="str">
        <f t="shared" si="11"/>
        <v/>
      </c>
      <c r="AD14" s="24" t="str">
        <f t="shared" si="12"/>
        <v/>
      </c>
      <c r="AF14" s="24" t="str">
        <f t="shared" si="13"/>
        <v/>
      </c>
      <c r="AH14" s="24" t="str">
        <f t="shared" si="14"/>
        <v/>
      </c>
      <c r="AJ14" s="24" t="str">
        <f t="shared" si="15"/>
        <v/>
      </c>
      <c r="AL14" s="24" t="str">
        <f t="shared" si="16"/>
        <v/>
      </c>
      <c r="AN14" s="24" t="str">
        <f t="shared" si="17"/>
        <v/>
      </c>
      <c r="AP14" s="24" t="str">
        <f t="shared" si="18"/>
        <v/>
      </c>
      <c r="AR14" s="24" t="str">
        <f t="shared" si="19"/>
        <v/>
      </c>
      <c r="AT14" s="24" t="str">
        <f t="shared" si="20"/>
        <v/>
      </c>
      <c r="AV14" s="24" t="str">
        <f t="shared" si="21"/>
        <v/>
      </c>
      <c r="AW14" s="7"/>
    </row>
    <row r="15" spans="1:49" x14ac:dyDescent="0.25">
      <c r="A15" s="7"/>
      <c r="B15" s="63"/>
      <c r="C15" s="8" t="str">
        <f>answers!D5</f>
        <v>On both mainline and non-mainline</v>
      </c>
      <c r="D15" s="11" t="str">
        <f>IF(C15="","",IF(Form!$C$6=C15,1,""))</f>
        <v/>
      </c>
      <c r="E15" s="23"/>
      <c r="F15" s="24" t="str">
        <f t="shared" si="0"/>
        <v/>
      </c>
      <c r="G15" s="23"/>
      <c r="H15" s="24" t="str">
        <f t="shared" si="1"/>
        <v/>
      </c>
      <c r="J15" s="24" t="str">
        <f t="shared" si="2"/>
        <v/>
      </c>
      <c r="K15" s="15">
        <v>1</v>
      </c>
      <c r="L15" s="24" t="str">
        <f t="shared" si="3"/>
        <v/>
      </c>
      <c r="M15" s="15">
        <v>0</v>
      </c>
      <c r="N15" s="24" t="str">
        <f t="shared" si="4"/>
        <v/>
      </c>
      <c r="P15" s="24" t="str">
        <f t="shared" si="5"/>
        <v/>
      </c>
      <c r="R15" s="24" t="str">
        <f t="shared" si="6"/>
        <v/>
      </c>
      <c r="T15" s="24" t="str">
        <f t="shared" si="7"/>
        <v/>
      </c>
      <c r="V15" s="24" t="str">
        <f t="shared" si="8"/>
        <v/>
      </c>
      <c r="X15" s="24" t="str">
        <f t="shared" si="9"/>
        <v/>
      </c>
      <c r="Z15" s="24" t="str">
        <f t="shared" si="10"/>
        <v/>
      </c>
      <c r="AB15" s="24" t="str">
        <f t="shared" si="11"/>
        <v/>
      </c>
      <c r="AD15" s="24" t="str">
        <f t="shared" si="12"/>
        <v/>
      </c>
      <c r="AF15" s="24" t="str">
        <f t="shared" si="13"/>
        <v/>
      </c>
      <c r="AH15" s="24" t="str">
        <f t="shared" si="14"/>
        <v/>
      </c>
      <c r="AJ15" s="24" t="str">
        <f t="shared" si="15"/>
        <v/>
      </c>
      <c r="AL15" s="24" t="str">
        <f t="shared" si="16"/>
        <v/>
      </c>
      <c r="AN15" s="24" t="str">
        <f t="shared" si="17"/>
        <v/>
      </c>
      <c r="AP15" s="24" t="str">
        <f t="shared" si="18"/>
        <v/>
      </c>
      <c r="AR15" s="24" t="str">
        <f t="shared" si="19"/>
        <v/>
      </c>
      <c r="AT15" s="24" t="str">
        <f t="shared" si="20"/>
        <v/>
      </c>
      <c r="AV15" s="24" t="str">
        <f t="shared" si="21"/>
        <v/>
      </c>
      <c r="AW15" s="7"/>
    </row>
    <row r="16" spans="1:49" x14ac:dyDescent="0.25">
      <c r="A16" s="7"/>
      <c r="B16" s="63"/>
      <c r="C16" s="8" t="str">
        <f>answers!D6</f>
        <v>Non-mainline only at speeds 40 km/h (25 mph) and above</v>
      </c>
      <c r="D16" s="11" t="str">
        <f>IF(C16="","",IF(Form!$C$6=C16,1,""))</f>
        <v/>
      </c>
      <c r="E16" s="23"/>
      <c r="F16" s="24" t="str">
        <f t="shared" si="0"/>
        <v/>
      </c>
      <c r="G16" s="23"/>
      <c r="H16" s="24" t="str">
        <f t="shared" si="1"/>
        <v/>
      </c>
      <c r="I16" s="15">
        <v>1</v>
      </c>
      <c r="J16" s="24" t="str">
        <f t="shared" si="2"/>
        <v/>
      </c>
      <c r="L16" s="24" t="str">
        <f t="shared" si="3"/>
        <v/>
      </c>
      <c r="M16" s="15">
        <v>0</v>
      </c>
      <c r="N16" s="24" t="str">
        <f t="shared" si="4"/>
        <v/>
      </c>
      <c r="O16" s="15">
        <v>0</v>
      </c>
      <c r="P16" s="24" t="str">
        <f t="shared" si="5"/>
        <v/>
      </c>
      <c r="Q16" s="15">
        <v>0</v>
      </c>
      <c r="R16" s="24" t="str">
        <f t="shared" si="6"/>
        <v/>
      </c>
      <c r="T16" s="24" t="str">
        <f t="shared" si="7"/>
        <v/>
      </c>
      <c r="V16" s="24" t="str">
        <f t="shared" si="8"/>
        <v/>
      </c>
      <c r="X16" s="24" t="str">
        <f t="shared" si="9"/>
        <v/>
      </c>
      <c r="Z16" s="24" t="str">
        <f t="shared" si="10"/>
        <v/>
      </c>
      <c r="AB16" s="24" t="str">
        <f t="shared" si="11"/>
        <v/>
      </c>
      <c r="AD16" s="24" t="str">
        <f t="shared" si="12"/>
        <v/>
      </c>
      <c r="AF16" s="24" t="str">
        <f t="shared" si="13"/>
        <v/>
      </c>
      <c r="AH16" s="24" t="str">
        <f t="shared" si="14"/>
        <v/>
      </c>
      <c r="AJ16" s="24" t="str">
        <f t="shared" si="15"/>
        <v/>
      </c>
      <c r="AL16" s="24" t="str">
        <f t="shared" si="16"/>
        <v/>
      </c>
      <c r="AN16" s="24" t="str">
        <f t="shared" si="17"/>
        <v/>
      </c>
      <c r="AP16" s="24" t="str">
        <f t="shared" si="18"/>
        <v/>
      </c>
      <c r="AR16" s="24" t="str">
        <f t="shared" si="19"/>
        <v/>
      </c>
      <c r="AT16" s="24" t="str">
        <f t="shared" si="20"/>
        <v/>
      </c>
      <c r="AV16" s="24" t="str">
        <f t="shared" si="21"/>
        <v/>
      </c>
      <c r="AW16" s="7"/>
    </row>
    <row r="17" spans="1:49" x14ac:dyDescent="0.25">
      <c r="A17" s="7"/>
      <c r="B17" s="63"/>
      <c r="C17" s="8" t="str">
        <f>answers!D7</f>
        <v>Non-mainline only at speeds below 40 km/h (25 mph)</v>
      </c>
      <c r="D17" s="11" t="str">
        <f>IF(C17="","",IF(Form!$C$6=C17,1,""))</f>
        <v/>
      </c>
      <c r="F17" s="24" t="str">
        <f t="shared" si="0"/>
        <v/>
      </c>
      <c r="G17" s="15">
        <v>0</v>
      </c>
      <c r="H17" s="24" t="str">
        <f t="shared" si="1"/>
        <v/>
      </c>
      <c r="I17" s="15">
        <v>0</v>
      </c>
      <c r="J17" s="24" t="str">
        <f t="shared" si="2"/>
        <v/>
      </c>
      <c r="K17" s="15">
        <v>0</v>
      </c>
      <c r="L17" s="24" t="str">
        <f t="shared" si="3"/>
        <v/>
      </c>
      <c r="M17" s="15">
        <v>0</v>
      </c>
      <c r="N17" s="24" t="str">
        <f t="shared" si="4"/>
        <v/>
      </c>
      <c r="O17" s="15">
        <v>0</v>
      </c>
      <c r="P17" s="24" t="str">
        <f t="shared" si="5"/>
        <v/>
      </c>
      <c r="Q17" s="15">
        <v>0</v>
      </c>
      <c r="R17" s="24" t="str">
        <f t="shared" si="6"/>
        <v/>
      </c>
      <c r="T17" s="24" t="str">
        <f t="shared" si="7"/>
        <v/>
      </c>
      <c r="V17" s="24" t="str">
        <f t="shared" si="8"/>
        <v/>
      </c>
      <c r="X17" s="24" t="str">
        <f t="shared" si="9"/>
        <v/>
      </c>
      <c r="Z17" s="24" t="str">
        <f t="shared" si="10"/>
        <v/>
      </c>
      <c r="AB17" s="24" t="str">
        <f t="shared" si="11"/>
        <v/>
      </c>
      <c r="AD17" s="24" t="str">
        <f t="shared" si="12"/>
        <v/>
      </c>
      <c r="AF17" s="24" t="str">
        <f t="shared" si="13"/>
        <v/>
      </c>
      <c r="AH17" s="24" t="str">
        <f t="shared" si="14"/>
        <v/>
      </c>
      <c r="AJ17" s="24" t="str">
        <f t="shared" si="15"/>
        <v/>
      </c>
      <c r="AL17" s="24" t="str">
        <f t="shared" si="16"/>
        <v/>
      </c>
      <c r="AN17" s="24" t="str">
        <f t="shared" si="17"/>
        <v/>
      </c>
      <c r="AP17" s="24" t="str">
        <f t="shared" si="18"/>
        <v/>
      </c>
      <c r="AR17" s="24" t="str">
        <f t="shared" si="19"/>
        <v/>
      </c>
      <c r="AT17" s="24" t="str">
        <f t="shared" si="20"/>
        <v/>
      </c>
      <c r="AV17" s="24" t="str">
        <f t="shared" si="21"/>
        <v/>
      </c>
      <c r="AW17" s="7"/>
    </row>
    <row r="18" spans="1:49" x14ac:dyDescent="0.25">
      <c r="A18" s="7"/>
      <c r="B18" s="63"/>
      <c r="C18" s="8" t="str">
        <f>answers!D8</f>
        <v>On tramway infrastructure</v>
      </c>
      <c r="D18" s="11" t="str">
        <f>IF(C18="","",IF(Form!$C$6=C18,1,""))</f>
        <v/>
      </c>
      <c r="F18" s="24" t="str">
        <f t="shared" si="0"/>
        <v/>
      </c>
      <c r="G18" s="15">
        <v>0</v>
      </c>
      <c r="H18" s="24" t="str">
        <f t="shared" si="1"/>
        <v/>
      </c>
      <c r="I18" s="15">
        <v>0</v>
      </c>
      <c r="J18" s="24" t="str">
        <f t="shared" si="2"/>
        <v/>
      </c>
      <c r="K18" s="15">
        <v>0</v>
      </c>
      <c r="L18" s="24" t="str">
        <f t="shared" si="3"/>
        <v/>
      </c>
      <c r="M18" s="15">
        <v>0</v>
      </c>
      <c r="N18" s="24" t="str">
        <f t="shared" si="4"/>
        <v/>
      </c>
      <c r="O18" s="15">
        <v>0</v>
      </c>
      <c r="P18" s="24" t="str">
        <f t="shared" si="5"/>
        <v/>
      </c>
      <c r="Q18" s="15">
        <v>0</v>
      </c>
      <c r="R18" s="24" t="str">
        <f t="shared" si="6"/>
        <v/>
      </c>
      <c r="T18" s="24" t="str">
        <f t="shared" si="7"/>
        <v/>
      </c>
      <c r="V18" s="24" t="str">
        <f t="shared" si="8"/>
        <v/>
      </c>
      <c r="X18" s="24" t="str">
        <f t="shared" si="9"/>
        <v/>
      </c>
      <c r="Z18" s="24" t="str">
        <f t="shared" si="10"/>
        <v/>
      </c>
      <c r="AB18" s="24" t="str">
        <f t="shared" si="11"/>
        <v/>
      </c>
      <c r="AD18" s="24" t="str">
        <f t="shared" si="12"/>
        <v/>
      </c>
      <c r="AF18" s="24" t="str">
        <f t="shared" si="13"/>
        <v/>
      </c>
      <c r="AH18" s="24" t="str">
        <f t="shared" si="14"/>
        <v/>
      </c>
      <c r="AJ18" s="24" t="str">
        <f t="shared" si="15"/>
        <v/>
      </c>
      <c r="AL18" s="24" t="str">
        <f t="shared" si="16"/>
        <v/>
      </c>
      <c r="AN18" s="24" t="str">
        <f t="shared" si="17"/>
        <v/>
      </c>
      <c r="AP18" s="24" t="str">
        <f t="shared" si="18"/>
        <v/>
      </c>
      <c r="AR18" s="24" t="str">
        <f t="shared" si="19"/>
        <v/>
      </c>
      <c r="AT18" s="24" t="str">
        <f t="shared" si="20"/>
        <v/>
      </c>
      <c r="AV18" s="24" t="str">
        <f t="shared" si="21"/>
        <v/>
      </c>
      <c r="AW18" s="7"/>
    </row>
    <row r="19" spans="1:49" x14ac:dyDescent="0.25">
      <c r="A19" s="7"/>
      <c r="B19" s="63"/>
      <c r="C19" s="8" t="str">
        <f>answers!D9</f>
        <v>Only within sidings, depots or engineering possessions</v>
      </c>
      <c r="D19" s="11" t="str">
        <f>IF(C19="","",IF(Form!$C$6=C19,1,""))</f>
        <v/>
      </c>
      <c r="F19" s="24" t="str">
        <f t="shared" si="0"/>
        <v/>
      </c>
      <c r="G19" s="15">
        <v>0</v>
      </c>
      <c r="H19" s="24" t="str">
        <f t="shared" si="1"/>
        <v/>
      </c>
      <c r="I19" s="15">
        <v>0</v>
      </c>
      <c r="J19" s="24" t="str">
        <f t="shared" si="2"/>
        <v/>
      </c>
      <c r="K19" s="15">
        <v>0</v>
      </c>
      <c r="L19" s="24" t="str">
        <f t="shared" si="3"/>
        <v/>
      </c>
      <c r="M19" s="15">
        <v>0</v>
      </c>
      <c r="N19" s="24" t="str">
        <f t="shared" si="4"/>
        <v/>
      </c>
      <c r="O19" s="15">
        <v>0</v>
      </c>
      <c r="P19" s="24" t="str">
        <f t="shared" si="5"/>
        <v/>
      </c>
      <c r="Q19" s="15">
        <v>0</v>
      </c>
      <c r="R19" s="24" t="str">
        <f t="shared" si="6"/>
        <v/>
      </c>
      <c r="T19" s="24" t="str">
        <f t="shared" si="7"/>
        <v/>
      </c>
      <c r="V19" s="24" t="str">
        <f t="shared" si="8"/>
        <v/>
      </c>
      <c r="X19" s="24" t="str">
        <f t="shared" si="9"/>
        <v/>
      </c>
      <c r="Z19" s="24" t="str">
        <f t="shared" si="10"/>
        <v/>
      </c>
      <c r="AB19" s="24" t="str">
        <f t="shared" si="11"/>
        <v/>
      </c>
      <c r="AD19" s="24" t="str">
        <f t="shared" si="12"/>
        <v/>
      </c>
      <c r="AF19" s="24" t="str">
        <f t="shared" si="13"/>
        <v/>
      </c>
      <c r="AH19" s="24" t="str">
        <f t="shared" si="14"/>
        <v/>
      </c>
      <c r="AJ19" s="24" t="str">
        <f t="shared" si="15"/>
        <v/>
      </c>
      <c r="AL19" s="24" t="str">
        <f t="shared" si="16"/>
        <v/>
      </c>
      <c r="AN19" s="24" t="str">
        <f t="shared" si="17"/>
        <v/>
      </c>
      <c r="AP19" s="24" t="str">
        <f t="shared" si="18"/>
        <v/>
      </c>
      <c r="AR19" s="24" t="str">
        <f t="shared" si="19"/>
        <v/>
      </c>
      <c r="AT19" s="24" t="str">
        <f t="shared" si="20"/>
        <v/>
      </c>
      <c r="AV19" s="24" t="str">
        <f t="shared" si="21"/>
        <v/>
      </c>
      <c r="AW19" s="7"/>
    </row>
    <row r="20" spans="1:49" x14ac:dyDescent="0.25">
      <c r="A20" s="7"/>
      <c r="B20" s="6"/>
      <c r="C20" s="7"/>
      <c r="E20" s="17"/>
      <c r="F20" s="24" t="str">
        <f t="shared" si="0"/>
        <v/>
      </c>
      <c r="G20" s="17"/>
      <c r="H20" s="24" t="str">
        <f t="shared" si="1"/>
        <v/>
      </c>
      <c r="I20" s="17"/>
      <c r="J20" s="24" t="str">
        <f t="shared" si="2"/>
        <v/>
      </c>
      <c r="K20" s="17"/>
      <c r="L20" s="24" t="str">
        <f t="shared" si="3"/>
        <v/>
      </c>
      <c r="M20" s="17"/>
      <c r="N20" s="24" t="str">
        <f t="shared" si="4"/>
        <v/>
      </c>
      <c r="O20" s="17"/>
      <c r="P20" s="24" t="str">
        <f t="shared" si="5"/>
        <v/>
      </c>
      <c r="Q20" s="17"/>
      <c r="R20" s="24" t="str">
        <f t="shared" si="6"/>
        <v/>
      </c>
      <c r="S20" s="17"/>
      <c r="T20" s="24" t="str">
        <f t="shared" si="7"/>
        <v/>
      </c>
      <c r="U20" s="17"/>
      <c r="V20" s="24" t="str">
        <f t="shared" si="8"/>
        <v/>
      </c>
      <c r="W20" s="17"/>
      <c r="X20" s="24" t="str">
        <f t="shared" si="9"/>
        <v/>
      </c>
      <c r="Y20" s="17"/>
      <c r="Z20" s="24" t="str">
        <f t="shared" si="10"/>
        <v/>
      </c>
      <c r="AA20" s="17"/>
      <c r="AB20" s="24" t="str">
        <f t="shared" si="11"/>
        <v/>
      </c>
      <c r="AC20" s="17"/>
      <c r="AD20" s="24" t="str">
        <f t="shared" si="12"/>
        <v/>
      </c>
      <c r="AE20" s="17"/>
      <c r="AF20" s="24" t="str">
        <f t="shared" si="13"/>
        <v/>
      </c>
      <c r="AG20" s="17"/>
      <c r="AH20" s="24" t="str">
        <f t="shared" si="14"/>
        <v/>
      </c>
      <c r="AI20" s="17"/>
      <c r="AJ20" s="24" t="str">
        <f t="shared" si="15"/>
        <v/>
      </c>
      <c r="AK20" s="17"/>
      <c r="AL20" s="24" t="str">
        <f t="shared" si="16"/>
        <v/>
      </c>
      <c r="AM20" s="17"/>
      <c r="AN20" s="24" t="str">
        <f t="shared" si="17"/>
        <v/>
      </c>
      <c r="AO20" s="17"/>
      <c r="AP20" s="24" t="str">
        <f t="shared" si="18"/>
        <v/>
      </c>
      <c r="AQ20" s="17"/>
      <c r="AR20" s="24" t="str">
        <f t="shared" si="19"/>
        <v/>
      </c>
      <c r="AS20" s="17"/>
      <c r="AT20" s="24" t="str">
        <f t="shared" si="20"/>
        <v/>
      </c>
      <c r="AU20" s="17"/>
      <c r="AV20" s="24" t="str">
        <f t="shared" si="21"/>
        <v/>
      </c>
      <c r="AW20" s="7"/>
    </row>
    <row r="21" spans="1:49" x14ac:dyDescent="0.25">
      <c r="A21" s="7"/>
      <c r="B21" s="63">
        <v>3</v>
      </c>
      <c r="C21" s="8" t="str">
        <f>answers!F3</f>
        <v>I operate passenger trains or trams</v>
      </c>
      <c r="D21" s="11" t="str">
        <f>IF(C21="","",IF(Form!$C$8=C21,1,""))</f>
        <v/>
      </c>
      <c r="F21" s="24" t="str">
        <f t="shared" si="0"/>
        <v/>
      </c>
      <c r="H21" s="24" t="str">
        <f t="shared" si="1"/>
        <v/>
      </c>
      <c r="J21" s="24" t="str">
        <f t="shared" si="2"/>
        <v/>
      </c>
      <c r="L21" s="24" t="str">
        <f t="shared" si="3"/>
        <v/>
      </c>
      <c r="N21" s="24" t="str">
        <f t="shared" si="4"/>
        <v/>
      </c>
      <c r="P21" s="24" t="str">
        <f t="shared" si="5"/>
        <v/>
      </c>
      <c r="R21" s="24" t="str">
        <f t="shared" si="6"/>
        <v/>
      </c>
      <c r="T21" s="24" t="str">
        <f t="shared" si="7"/>
        <v/>
      </c>
      <c r="V21" s="24" t="str">
        <f t="shared" si="8"/>
        <v/>
      </c>
      <c r="X21" s="24" t="str">
        <f t="shared" si="9"/>
        <v/>
      </c>
      <c r="Z21" s="24" t="str">
        <f t="shared" si="10"/>
        <v/>
      </c>
      <c r="AB21" s="24" t="str">
        <f t="shared" si="11"/>
        <v/>
      </c>
      <c r="AD21" s="24" t="str">
        <f t="shared" si="12"/>
        <v/>
      </c>
      <c r="AF21" s="24" t="str">
        <f t="shared" si="13"/>
        <v/>
      </c>
      <c r="AH21" s="24" t="str">
        <f t="shared" si="14"/>
        <v/>
      </c>
      <c r="AJ21" s="24" t="str">
        <f t="shared" si="15"/>
        <v/>
      </c>
      <c r="AL21" s="24" t="str">
        <f t="shared" si="16"/>
        <v/>
      </c>
      <c r="AN21" s="24" t="str">
        <f t="shared" si="17"/>
        <v/>
      </c>
      <c r="AP21" s="24" t="str">
        <f t="shared" si="18"/>
        <v/>
      </c>
      <c r="AR21" s="24" t="str">
        <f t="shared" si="19"/>
        <v/>
      </c>
      <c r="AT21" s="24" t="str">
        <f t="shared" si="20"/>
        <v/>
      </c>
      <c r="AV21" s="24" t="str">
        <f t="shared" si="21"/>
        <v/>
      </c>
      <c r="AW21" s="7"/>
    </row>
    <row r="22" spans="1:49" x14ac:dyDescent="0.25">
      <c r="A22" s="7"/>
      <c r="B22" s="63"/>
      <c r="C22" s="8" t="str">
        <f>answers!F4</f>
        <v>I operate freight trains</v>
      </c>
      <c r="D22" s="11" t="str">
        <f>IF(C22="","",IF(Form!$C$8=C22,1,""))</f>
        <v/>
      </c>
      <c r="F22" s="24" t="str">
        <f t="shared" si="0"/>
        <v/>
      </c>
      <c r="H22" s="24" t="str">
        <f t="shared" si="1"/>
        <v/>
      </c>
      <c r="J22" s="24" t="str">
        <f t="shared" si="2"/>
        <v/>
      </c>
      <c r="L22" s="24" t="str">
        <f t="shared" si="3"/>
        <v/>
      </c>
      <c r="N22" s="24" t="str">
        <f t="shared" si="4"/>
        <v/>
      </c>
      <c r="P22" s="24" t="str">
        <f t="shared" si="5"/>
        <v/>
      </c>
      <c r="R22" s="24" t="str">
        <f t="shared" si="6"/>
        <v/>
      </c>
      <c r="T22" s="24" t="str">
        <f t="shared" si="7"/>
        <v/>
      </c>
      <c r="V22" s="24" t="str">
        <f t="shared" si="8"/>
        <v/>
      </c>
      <c r="X22" s="24" t="str">
        <f t="shared" si="9"/>
        <v/>
      </c>
      <c r="Z22" s="24" t="str">
        <f t="shared" si="10"/>
        <v/>
      </c>
      <c r="AB22" s="24" t="str">
        <f t="shared" si="11"/>
        <v/>
      </c>
      <c r="AD22" s="24" t="str">
        <f t="shared" si="12"/>
        <v/>
      </c>
      <c r="AF22" s="24" t="str">
        <f t="shared" si="13"/>
        <v/>
      </c>
      <c r="AH22" s="24" t="str">
        <f t="shared" si="14"/>
        <v/>
      </c>
      <c r="AJ22" s="24" t="str">
        <f t="shared" si="15"/>
        <v/>
      </c>
      <c r="AL22" s="24" t="str">
        <f t="shared" si="16"/>
        <v/>
      </c>
      <c r="AN22" s="24" t="str">
        <f t="shared" si="17"/>
        <v/>
      </c>
      <c r="AP22" s="24" t="str">
        <f t="shared" si="18"/>
        <v/>
      </c>
      <c r="AR22" s="24" t="str">
        <f t="shared" si="19"/>
        <v/>
      </c>
      <c r="AT22" s="24" t="str">
        <f t="shared" si="20"/>
        <v/>
      </c>
      <c r="AV22" s="24" t="str">
        <f t="shared" si="21"/>
        <v/>
      </c>
      <c r="AW22" s="7"/>
    </row>
    <row r="23" spans="1:49" x14ac:dyDescent="0.25">
      <c r="A23" s="7"/>
      <c r="B23" s="63"/>
      <c r="C23" s="8" t="str">
        <f>answers!F5</f>
        <v>I operate both passenger and freight trains</v>
      </c>
      <c r="F23" s="24"/>
      <c r="H23" s="24"/>
      <c r="J23" s="24"/>
      <c r="L23" s="24"/>
      <c r="N23" s="24"/>
      <c r="P23" s="24"/>
      <c r="R23" s="24"/>
      <c r="T23" s="24"/>
      <c r="V23" s="24"/>
      <c r="X23" s="24"/>
      <c r="Z23" s="24"/>
      <c r="AB23" s="24"/>
      <c r="AD23" s="24"/>
      <c r="AF23" s="24"/>
      <c r="AH23" s="24"/>
      <c r="AJ23" s="24"/>
      <c r="AL23" s="24"/>
      <c r="AN23" s="24"/>
      <c r="AP23" s="24"/>
      <c r="AR23" s="24"/>
      <c r="AT23" s="24"/>
      <c r="AV23" s="24"/>
      <c r="AW23" s="7"/>
    </row>
    <row r="24" spans="1:49" x14ac:dyDescent="0.25">
      <c r="A24" s="7"/>
      <c r="B24" s="63"/>
      <c r="C24" s="8" t="str">
        <f>answers!F6</f>
        <v>I operate on-track machines and / or plant machines</v>
      </c>
      <c r="D24" s="11" t="str">
        <f>IF(C24="","",IF(Form!$C$8=C24,1,""))</f>
        <v/>
      </c>
      <c r="F24" s="24" t="str">
        <f t="shared" si="0"/>
        <v/>
      </c>
      <c r="H24" s="24" t="str">
        <f t="shared" si="1"/>
        <v/>
      </c>
      <c r="J24" s="24" t="str">
        <f t="shared" si="2"/>
        <v/>
      </c>
      <c r="L24" s="24" t="str">
        <f t="shared" si="3"/>
        <v/>
      </c>
      <c r="N24" s="24" t="str">
        <f t="shared" si="4"/>
        <v/>
      </c>
      <c r="P24" s="24" t="str">
        <f t="shared" si="5"/>
        <v/>
      </c>
      <c r="R24" s="24" t="str">
        <f t="shared" si="6"/>
        <v/>
      </c>
      <c r="T24" s="24" t="str">
        <f t="shared" si="7"/>
        <v/>
      </c>
      <c r="V24" s="24" t="str">
        <f t="shared" si="8"/>
        <v/>
      </c>
      <c r="X24" s="24" t="str">
        <f t="shared" si="9"/>
        <v/>
      </c>
      <c r="Z24" s="24" t="str">
        <f t="shared" si="10"/>
        <v/>
      </c>
      <c r="AB24" s="24" t="str">
        <f t="shared" si="11"/>
        <v/>
      </c>
      <c r="AD24" s="24" t="str">
        <f t="shared" si="12"/>
        <v/>
      </c>
      <c r="AF24" s="24" t="str">
        <f t="shared" si="13"/>
        <v/>
      </c>
      <c r="AH24" s="24" t="str">
        <f t="shared" si="14"/>
        <v/>
      </c>
      <c r="AJ24" s="24" t="str">
        <f t="shared" si="15"/>
        <v/>
      </c>
      <c r="AL24" s="24" t="str">
        <f t="shared" si="16"/>
        <v/>
      </c>
      <c r="AN24" s="24" t="str">
        <f t="shared" si="17"/>
        <v/>
      </c>
      <c r="AP24" s="24" t="str">
        <f t="shared" si="18"/>
        <v/>
      </c>
      <c r="AR24" s="24" t="str">
        <f t="shared" si="19"/>
        <v/>
      </c>
      <c r="AT24" s="24" t="str">
        <f t="shared" si="20"/>
        <v/>
      </c>
      <c r="AV24" s="24" t="str">
        <f t="shared" si="21"/>
        <v/>
      </c>
      <c r="AW24" s="7"/>
    </row>
    <row r="25" spans="1:49" x14ac:dyDescent="0.25">
      <c r="A25" s="7"/>
      <c r="B25" s="6"/>
      <c r="C25" s="7"/>
      <c r="E25" s="17"/>
      <c r="F25" s="24" t="str">
        <f t="shared" si="0"/>
        <v/>
      </c>
      <c r="G25" s="17"/>
      <c r="H25" s="24" t="str">
        <f t="shared" si="1"/>
        <v/>
      </c>
      <c r="I25" s="17"/>
      <c r="J25" s="24" t="str">
        <f t="shared" si="2"/>
        <v/>
      </c>
      <c r="K25" s="17"/>
      <c r="L25" s="24" t="str">
        <f t="shared" si="3"/>
        <v/>
      </c>
      <c r="M25" s="17"/>
      <c r="N25" s="24" t="str">
        <f t="shared" si="4"/>
        <v/>
      </c>
      <c r="O25" s="17"/>
      <c r="P25" s="24" t="str">
        <f t="shared" si="5"/>
        <v/>
      </c>
      <c r="Q25" s="17"/>
      <c r="R25" s="24" t="str">
        <f t="shared" si="6"/>
        <v/>
      </c>
      <c r="S25" s="17"/>
      <c r="T25" s="24" t="str">
        <f t="shared" si="7"/>
        <v/>
      </c>
      <c r="U25" s="17"/>
      <c r="V25" s="24" t="str">
        <f t="shared" si="8"/>
        <v/>
      </c>
      <c r="W25" s="17"/>
      <c r="X25" s="24" t="str">
        <f t="shared" si="9"/>
        <v/>
      </c>
      <c r="Y25" s="17"/>
      <c r="Z25" s="24" t="str">
        <f t="shared" si="10"/>
        <v/>
      </c>
      <c r="AA25" s="17"/>
      <c r="AB25" s="24" t="str">
        <f t="shared" si="11"/>
        <v/>
      </c>
      <c r="AC25" s="17"/>
      <c r="AD25" s="24" t="str">
        <f t="shared" si="12"/>
        <v/>
      </c>
      <c r="AE25" s="17"/>
      <c r="AF25" s="24" t="str">
        <f t="shared" si="13"/>
        <v/>
      </c>
      <c r="AG25" s="17"/>
      <c r="AH25" s="24" t="str">
        <f t="shared" si="14"/>
        <v/>
      </c>
      <c r="AI25" s="17"/>
      <c r="AJ25" s="24" t="str">
        <f t="shared" si="15"/>
        <v/>
      </c>
      <c r="AK25" s="17"/>
      <c r="AL25" s="24" t="str">
        <f t="shared" si="16"/>
        <v/>
      </c>
      <c r="AM25" s="17"/>
      <c r="AN25" s="24" t="str">
        <f t="shared" si="17"/>
        <v/>
      </c>
      <c r="AO25" s="17"/>
      <c r="AP25" s="24" t="str">
        <f t="shared" si="18"/>
        <v/>
      </c>
      <c r="AQ25" s="17"/>
      <c r="AR25" s="24" t="str">
        <f t="shared" si="19"/>
        <v/>
      </c>
      <c r="AS25" s="17"/>
      <c r="AT25" s="24" t="str">
        <f t="shared" si="20"/>
        <v/>
      </c>
      <c r="AU25" s="17"/>
      <c r="AV25" s="24" t="str">
        <f t="shared" si="21"/>
        <v/>
      </c>
      <c r="AW25" s="7"/>
    </row>
    <row r="26" spans="1:49" x14ac:dyDescent="0.25">
      <c r="A26" s="7"/>
      <c r="B26" s="63">
        <v>4</v>
      </c>
      <c r="C26" s="8" t="str">
        <f>answers!H3</f>
        <v>Yes</v>
      </c>
      <c r="D26" s="11" t="str">
        <f>IF(C26="","",IF(Form!$C$10=C26,1,""))</f>
        <v/>
      </c>
      <c r="F26" s="24" t="str">
        <f t="shared" si="0"/>
        <v/>
      </c>
      <c r="H26" s="24" t="str">
        <f t="shared" si="1"/>
        <v/>
      </c>
      <c r="J26" s="24" t="str">
        <f t="shared" si="2"/>
        <v/>
      </c>
      <c r="L26" s="24" t="str">
        <f t="shared" si="3"/>
        <v/>
      </c>
      <c r="N26" s="24" t="str">
        <f t="shared" si="4"/>
        <v/>
      </c>
      <c r="P26" s="24" t="str">
        <f t="shared" si="5"/>
        <v/>
      </c>
      <c r="R26" s="24" t="str">
        <f t="shared" si="6"/>
        <v/>
      </c>
      <c r="T26" s="24" t="str">
        <f t="shared" si="7"/>
        <v/>
      </c>
      <c r="V26" s="24" t="str">
        <f t="shared" si="8"/>
        <v/>
      </c>
      <c r="X26" s="24" t="str">
        <f t="shared" si="9"/>
        <v/>
      </c>
      <c r="Z26" s="24" t="str">
        <f t="shared" si="10"/>
        <v/>
      </c>
      <c r="AB26" s="24" t="str">
        <f t="shared" si="11"/>
        <v/>
      </c>
      <c r="AD26" s="24" t="str">
        <f t="shared" si="12"/>
        <v/>
      </c>
      <c r="AF26" s="24" t="str">
        <f t="shared" si="13"/>
        <v/>
      </c>
      <c r="AH26" s="24" t="str">
        <f t="shared" si="14"/>
        <v/>
      </c>
      <c r="AJ26" s="24" t="str">
        <f t="shared" si="15"/>
        <v/>
      </c>
      <c r="AL26" s="24" t="str">
        <f t="shared" si="16"/>
        <v/>
      </c>
      <c r="AN26" s="24" t="str">
        <f t="shared" si="17"/>
        <v/>
      </c>
      <c r="AP26" s="24" t="str">
        <f t="shared" si="18"/>
        <v/>
      </c>
      <c r="AR26" s="24" t="str">
        <f t="shared" si="19"/>
        <v/>
      </c>
      <c r="AT26" s="24" t="str">
        <f t="shared" si="20"/>
        <v/>
      </c>
      <c r="AV26" s="24" t="str">
        <f t="shared" si="21"/>
        <v/>
      </c>
      <c r="AW26" s="7"/>
    </row>
    <row r="27" spans="1:49" x14ac:dyDescent="0.25">
      <c r="A27" s="7"/>
      <c r="B27" s="63"/>
      <c r="C27" s="8" t="str">
        <f>answers!H4</f>
        <v>No</v>
      </c>
      <c r="D27" s="11" t="str">
        <f>IF(C27="","",IF(Form!$C$10=C27,1,""))</f>
        <v/>
      </c>
      <c r="F27" s="24" t="str">
        <f t="shared" si="0"/>
        <v/>
      </c>
      <c r="H27" s="24" t="str">
        <f t="shared" si="1"/>
        <v/>
      </c>
      <c r="J27" s="24" t="str">
        <f t="shared" si="2"/>
        <v/>
      </c>
      <c r="L27" s="24" t="str">
        <f t="shared" si="3"/>
        <v/>
      </c>
      <c r="N27" s="24" t="str">
        <f t="shared" si="4"/>
        <v/>
      </c>
      <c r="P27" s="24" t="str">
        <f t="shared" si="5"/>
        <v/>
      </c>
      <c r="R27" s="24" t="str">
        <f t="shared" si="6"/>
        <v/>
      </c>
      <c r="T27" s="24" t="str">
        <f t="shared" si="7"/>
        <v/>
      </c>
      <c r="V27" s="24" t="str">
        <f t="shared" si="8"/>
        <v/>
      </c>
      <c r="X27" s="24" t="str">
        <f t="shared" si="9"/>
        <v/>
      </c>
      <c r="Z27" s="24" t="str">
        <f t="shared" si="10"/>
        <v/>
      </c>
      <c r="AB27" s="24" t="str">
        <f t="shared" si="11"/>
        <v/>
      </c>
      <c r="AD27" s="24" t="str">
        <f t="shared" si="12"/>
        <v/>
      </c>
      <c r="AF27" s="24" t="str">
        <f t="shared" si="13"/>
        <v/>
      </c>
      <c r="AH27" s="24" t="str">
        <f t="shared" si="14"/>
        <v/>
      </c>
      <c r="AJ27" s="24" t="str">
        <f t="shared" si="15"/>
        <v/>
      </c>
      <c r="AL27" s="24" t="str">
        <f t="shared" si="16"/>
        <v/>
      </c>
      <c r="AN27" s="24" t="str">
        <f t="shared" si="17"/>
        <v/>
      </c>
      <c r="AP27" s="24" t="str">
        <f t="shared" si="18"/>
        <v/>
      </c>
      <c r="AR27" s="24" t="str">
        <f t="shared" si="19"/>
        <v/>
      </c>
      <c r="AT27" s="24" t="str">
        <f t="shared" si="20"/>
        <v/>
      </c>
      <c r="AV27" s="24" t="str">
        <f t="shared" si="21"/>
        <v/>
      </c>
      <c r="AW27" s="7"/>
    </row>
    <row r="28" spans="1:49" x14ac:dyDescent="0.25">
      <c r="A28" s="7"/>
      <c r="B28" s="6"/>
      <c r="C28" s="7"/>
      <c r="E28" s="17"/>
      <c r="F28" s="24" t="str">
        <f t="shared" si="0"/>
        <v/>
      </c>
      <c r="G28" s="17"/>
      <c r="H28" s="24" t="str">
        <f t="shared" si="1"/>
        <v/>
      </c>
      <c r="I28" s="17"/>
      <c r="J28" s="24" t="str">
        <f t="shared" si="2"/>
        <v/>
      </c>
      <c r="K28" s="17"/>
      <c r="L28" s="24" t="str">
        <f t="shared" si="3"/>
        <v/>
      </c>
      <c r="M28" s="17"/>
      <c r="N28" s="24" t="str">
        <f t="shared" si="4"/>
        <v/>
      </c>
      <c r="O28" s="17"/>
      <c r="P28" s="24" t="str">
        <f t="shared" si="5"/>
        <v/>
      </c>
      <c r="Q28" s="17"/>
      <c r="R28" s="24" t="str">
        <f t="shared" si="6"/>
        <v/>
      </c>
      <c r="S28" s="17"/>
      <c r="T28" s="24" t="str">
        <f t="shared" si="7"/>
        <v/>
      </c>
      <c r="U28" s="17"/>
      <c r="V28" s="24" t="str">
        <f t="shared" si="8"/>
        <v/>
      </c>
      <c r="W28" s="17"/>
      <c r="X28" s="24" t="str">
        <f t="shared" si="9"/>
        <v/>
      </c>
      <c r="Y28" s="17"/>
      <c r="Z28" s="24" t="str">
        <f t="shared" si="10"/>
        <v/>
      </c>
      <c r="AA28" s="17"/>
      <c r="AB28" s="24" t="str">
        <f t="shared" si="11"/>
        <v/>
      </c>
      <c r="AC28" s="17"/>
      <c r="AD28" s="24" t="str">
        <f t="shared" si="12"/>
        <v/>
      </c>
      <c r="AE28" s="17"/>
      <c r="AF28" s="24" t="str">
        <f t="shared" si="13"/>
        <v/>
      </c>
      <c r="AG28" s="17"/>
      <c r="AH28" s="24" t="str">
        <f t="shared" si="14"/>
        <v/>
      </c>
      <c r="AI28" s="17"/>
      <c r="AJ28" s="24" t="str">
        <f t="shared" si="15"/>
        <v/>
      </c>
      <c r="AK28" s="17"/>
      <c r="AL28" s="24" t="str">
        <f t="shared" si="16"/>
        <v/>
      </c>
      <c r="AM28" s="17"/>
      <c r="AN28" s="24" t="str">
        <f t="shared" si="17"/>
        <v/>
      </c>
      <c r="AO28" s="17"/>
      <c r="AP28" s="24" t="str">
        <f t="shared" si="18"/>
        <v/>
      </c>
      <c r="AQ28" s="17"/>
      <c r="AR28" s="24" t="str">
        <f t="shared" si="19"/>
        <v/>
      </c>
      <c r="AS28" s="17"/>
      <c r="AT28" s="24" t="str">
        <f t="shared" si="20"/>
        <v/>
      </c>
      <c r="AU28" s="17"/>
      <c r="AV28" s="24" t="str">
        <f t="shared" si="21"/>
        <v/>
      </c>
      <c r="AW28" s="7"/>
    </row>
    <row r="29" spans="1:49" x14ac:dyDescent="0.25">
      <c r="A29" s="7"/>
      <c r="B29" s="63">
        <v>5</v>
      </c>
      <c r="C29" s="8" t="str">
        <f>answers!J3</f>
        <v>I manage all forms of railway infrastructure (incl at speeds of 40 km/h (25 mph) and above)</v>
      </c>
      <c r="D29" s="11" t="str">
        <f>IF(C29="","",IF(Form!$C$12=C29,1,""))</f>
        <v/>
      </c>
      <c r="F29" s="24" t="str">
        <f t="shared" si="0"/>
        <v/>
      </c>
      <c r="H29" s="24" t="str">
        <f t="shared" si="1"/>
        <v/>
      </c>
      <c r="J29" s="24" t="str">
        <f t="shared" si="2"/>
        <v/>
      </c>
      <c r="L29" s="24" t="str">
        <f t="shared" si="3"/>
        <v/>
      </c>
      <c r="N29" s="24" t="str">
        <f t="shared" si="4"/>
        <v/>
      </c>
      <c r="P29" s="24" t="str">
        <f t="shared" si="5"/>
        <v/>
      </c>
      <c r="R29" s="24" t="str">
        <f t="shared" si="6"/>
        <v/>
      </c>
      <c r="T29" s="24" t="str">
        <f t="shared" si="7"/>
        <v/>
      </c>
      <c r="V29" s="24" t="str">
        <f t="shared" si="8"/>
        <v/>
      </c>
      <c r="X29" s="24" t="str">
        <f t="shared" si="9"/>
        <v/>
      </c>
      <c r="Z29" s="24" t="str">
        <f t="shared" si="10"/>
        <v/>
      </c>
      <c r="AB29" s="24" t="str">
        <f t="shared" si="11"/>
        <v/>
      </c>
      <c r="AD29" s="24" t="str">
        <f t="shared" si="12"/>
        <v/>
      </c>
      <c r="AF29" s="24" t="str">
        <f t="shared" si="13"/>
        <v/>
      </c>
      <c r="AH29" s="24" t="str">
        <f t="shared" si="14"/>
        <v/>
      </c>
      <c r="AJ29" s="24" t="str">
        <f t="shared" si="15"/>
        <v/>
      </c>
      <c r="AL29" s="24" t="str">
        <f t="shared" si="16"/>
        <v/>
      </c>
      <c r="AN29" s="24" t="str">
        <f t="shared" si="17"/>
        <v/>
      </c>
      <c r="AP29" s="24" t="str">
        <f t="shared" si="18"/>
        <v/>
      </c>
      <c r="AR29" s="24" t="str">
        <f t="shared" si="19"/>
        <v/>
      </c>
      <c r="AT29" s="24" t="str">
        <f t="shared" si="20"/>
        <v/>
      </c>
      <c r="AV29" s="24" t="str">
        <f t="shared" si="21"/>
        <v/>
      </c>
      <c r="AW29" s="7"/>
    </row>
    <row r="30" spans="1:49" x14ac:dyDescent="0.25">
      <c r="A30" s="7"/>
      <c r="B30" s="63"/>
      <c r="C30" s="8" t="str">
        <f>answers!J4</f>
        <v>I only manage railway infrastructure up to a maximum permitted speed below 40 km/h (25 mph)</v>
      </c>
      <c r="D30" s="11" t="str">
        <f>IF(C30="","",IF(Form!$C$12=C30,1,""))</f>
        <v/>
      </c>
      <c r="F30" s="24" t="str">
        <f t="shared" si="0"/>
        <v/>
      </c>
      <c r="H30" s="24" t="str">
        <f t="shared" si="1"/>
        <v/>
      </c>
      <c r="J30" s="24" t="str">
        <f t="shared" si="2"/>
        <v/>
      </c>
      <c r="L30" s="24" t="str">
        <f t="shared" si="3"/>
        <v/>
      </c>
      <c r="N30" s="24" t="str">
        <f t="shared" si="4"/>
        <v/>
      </c>
      <c r="P30" s="24" t="str">
        <f t="shared" si="5"/>
        <v/>
      </c>
      <c r="R30" s="24" t="str">
        <f t="shared" si="6"/>
        <v/>
      </c>
      <c r="T30" s="24" t="str">
        <f t="shared" si="7"/>
        <v/>
      </c>
      <c r="V30" s="24" t="str">
        <f t="shared" si="8"/>
        <v/>
      </c>
      <c r="X30" s="24" t="str">
        <f t="shared" si="9"/>
        <v/>
      </c>
      <c r="Z30" s="24" t="str">
        <f t="shared" si="10"/>
        <v/>
      </c>
      <c r="AB30" s="24" t="str">
        <f t="shared" si="11"/>
        <v/>
      </c>
      <c r="AD30" s="24" t="str">
        <f t="shared" si="12"/>
        <v/>
      </c>
      <c r="AF30" s="24" t="str">
        <f t="shared" si="13"/>
        <v/>
      </c>
      <c r="AH30" s="24" t="str">
        <f t="shared" si="14"/>
        <v/>
      </c>
      <c r="AJ30" s="24" t="str">
        <f t="shared" si="15"/>
        <v/>
      </c>
      <c r="AL30" s="24" t="str">
        <f t="shared" si="16"/>
        <v/>
      </c>
      <c r="AN30" s="24" t="str">
        <f t="shared" si="17"/>
        <v/>
      </c>
      <c r="AP30" s="24" t="str">
        <f t="shared" si="18"/>
        <v/>
      </c>
      <c r="AR30" s="24" t="str">
        <f t="shared" si="19"/>
        <v/>
      </c>
      <c r="AT30" s="24" t="str">
        <f t="shared" si="20"/>
        <v/>
      </c>
      <c r="AV30" s="24" t="str">
        <f t="shared" si="21"/>
        <v/>
      </c>
      <c r="AW30" s="7"/>
    </row>
    <row r="31" spans="1:49" x14ac:dyDescent="0.25">
      <c r="A31" s="7"/>
      <c r="B31" s="63"/>
      <c r="C31" s="8" t="str">
        <f>answers!J5</f>
        <v>I only manage railway station(s) and maintenance depot(s)</v>
      </c>
      <c r="D31" s="11" t="str">
        <f>IF(C31="","",IF(Form!$C$12=C31,1,""))</f>
        <v/>
      </c>
      <c r="F31" s="24" t="str">
        <f t="shared" si="0"/>
        <v/>
      </c>
      <c r="H31" s="24" t="str">
        <f t="shared" si="1"/>
        <v/>
      </c>
      <c r="J31" s="24" t="str">
        <f t="shared" si="2"/>
        <v/>
      </c>
      <c r="L31" s="24" t="str">
        <f t="shared" si="3"/>
        <v/>
      </c>
      <c r="N31" s="24" t="str">
        <f t="shared" si="4"/>
        <v/>
      </c>
      <c r="P31" s="24" t="str">
        <f t="shared" si="5"/>
        <v/>
      </c>
      <c r="R31" s="24" t="str">
        <f t="shared" si="6"/>
        <v/>
      </c>
      <c r="T31" s="24" t="str">
        <f t="shared" si="7"/>
        <v/>
      </c>
      <c r="V31" s="24" t="str">
        <f t="shared" si="8"/>
        <v/>
      </c>
      <c r="X31" s="24" t="str">
        <f t="shared" si="9"/>
        <v/>
      </c>
      <c r="Z31" s="24" t="str">
        <f t="shared" si="10"/>
        <v/>
      </c>
      <c r="AB31" s="24" t="str">
        <f t="shared" si="11"/>
        <v/>
      </c>
      <c r="AD31" s="24" t="str">
        <f t="shared" si="12"/>
        <v/>
      </c>
      <c r="AF31" s="24" t="str">
        <f t="shared" si="13"/>
        <v/>
      </c>
      <c r="AH31" s="24" t="str">
        <f t="shared" si="14"/>
        <v/>
      </c>
      <c r="AJ31" s="24" t="str">
        <f t="shared" si="15"/>
        <v/>
      </c>
      <c r="AL31" s="24" t="str">
        <f t="shared" si="16"/>
        <v/>
      </c>
      <c r="AN31" s="24" t="str">
        <f t="shared" si="17"/>
        <v/>
      </c>
      <c r="AP31" s="24" t="str">
        <f t="shared" si="18"/>
        <v/>
      </c>
      <c r="AR31" s="24" t="str">
        <f t="shared" si="19"/>
        <v/>
      </c>
      <c r="AT31" s="24" t="str">
        <f t="shared" si="20"/>
        <v/>
      </c>
      <c r="AV31" s="24" t="str">
        <f t="shared" si="21"/>
        <v/>
      </c>
      <c r="AW31" s="7"/>
    </row>
    <row r="32" spans="1:49" x14ac:dyDescent="0.25">
      <c r="A32" s="7"/>
      <c r="B32" s="63"/>
      <c r="C32" s="8" t="str">
        <f>answers!J6</f>
        <v>I only manage railway station(s)</v>
      </c>
      <c r="D32" s="11" t="str">
        <f>IF(C32="","",IF(Form!$C$12=C32,1,""))</f>
        <v/>
      </c>
      <c r="F32" s="24" t="str">
        <f t="shared" si="0"/>
        <v/>
      </c>
      <c r="H32" s="24" t="str">
        <f t="shared" si="1"/>
        <v/>
      </c>
      <c r="J32" s="24" t="str">
        <f t="shared" si="2"/>
        <v/>
      </c>
      <c r="L32" s="24" t="str">
        <f t="shared" si="3"/>
        <v/>
      </c>
      <c r="N32" s="24" t="str">
        <f t="shared" si="4"/>
        <v/>
      </c>
      <c r="P32" s="24" t="str">
        <f t="shared" si="5"/>
        <v/>
      </c>
      <c r="R32" s="24" t="str">
        <f t="shared" si="6"/>
        <v/>
      </c>
      <c r="T32" s="24" t="str">
        <f t="shared" si="7"/>
        <v/>
      </c>
      <c r="V32" s="24" t="str">
        <f t="shared" si="8"/>
        <v/>
      </c>
      <c r="X32" s="24" t="str">
        <f t="shared" si="9"/>
        <v/>
      </c>
      <c r="Z32" s="24" t="str">
        <f t="shared" si="10"/>
        <v/>
      </c>
      <c r="AB32" s="24" t="str">
        <f t="shared" si="11"/>
        <v/>
      </c>
      <c r="AD32" s="24" t="str">
        <f t="shared" si="12"/>
        <v/>
      </c>
      <c r="AF32" s="24" t="str">
        <f t="shared" si="13"/>
        <v/>
      </c>
      <c r="AH32" s="24" t="str">
        <f t="shared" si="14"/>
        <v/>
      </c>
      <c r="AJ32" s="24" t="str">
        <f t="shared" si="15"/>
        <v/>
      </c>
      <c r="AL32" s="24" t="str">
        <f t="shared" si="16"/>
        <v/>
      </c>
      <c r="AN32" s="24" t="str">
        <f t="shared" si="17"/>
        <v/>
      </c>
      <c r="AP32" s="24" t="str">
        <f t="shared" si="18"/>
        <v/>
      </c>
      <c r="AR32" s="24" t="str">
        <f t="shared" si="19"/>
        <v/>
      </c>
      <c r="AT32" s="24" t="str">
        <f t="shared" si="20"/>
        <v/>
      </c>
      <c r="AV32" s="24" t="str">
        <f t="shared" si="21"/>
        <v/>
      </c>
      <c r="AW32" s="7"/>
    </row>
    <row r="33" spans="1:49" x14ac:dyDescent="0.25">
      <c r="A33" s="7"/>
      <c r="B33" s="63"/>
      <c r="C33" s="8" t="str">
        <f>answers!J7</f>
        <v>I only manage railway freight terminals and/or maintenance depot(s)</v>
      </c>
      <c r="D33" s="11" t="str">
        <f>IF(C33="","",IF(Form!$C$12=C33,1,""))</f>
        <v/>
      </c>
      <c r="F33" s="24" t="str">
        <f t="shared" si="0"/>
        <v/>
      </c>
      <c r="H33" s="24" t="str">
        <f t="shared" si="1"/>
        <v/>
      </c>
      <c r="J33" s="24" t="str">
        <f t="shared" si="2"/>
        <v/>
      </c>
      <c r="L33" s="24" t="str">
        <f t="shared" si="3"/>
        <v/>
      </c>
      <c r="N33" s="24" t="str">
        <f t="shared" si="4"/>
        <v/>
      </c>
      <c r="P33" s="24" t="str">
        <f t="shared" si="5"/>
        <v/>
      </c>
      <c r="R33" s="24" t="str">
        <f t="shared" si="6"/>
        <v/>
      </c>
      <c r="T33" s="24" t="str">
        <f t="shared" si="7"/>
        <v/>
      </c>
      <c r="V33" s="24" t="str">
        <f t="shared" si="8"/>
        <v/>
      </c>
      <c r="X33" s="24" t="str">
        <f t="shared" si="9"/>
        <v/>
      </c>
      <c r="Z33" s="24" t="str">
        <f t="shared" si="10"/>
        <v/>
      </c>
      <c r="AB33" s="24" t="str">
        <f t="shared" si="11"/>
        <v/>
      </c>
      <c r="AD33" s="24" t="str">
        <f t="shared" si="12"/>
        <v/>
      </c>
      <c r="AF33" s="24" t="str">
        <f t="shared" si="13"/>
        <v/>
      </c>
      <c r="AH33" s="24" t="str">
        <f t="shared" si="14"/>
        <v/>
      </c>
      <c r="AJ33" s="24" t="str">
        <f t="shared" si="15"/>
        <v/>
      </c>
      <c r="AL33" s="24" t="str">
        <f t="shared" si="16"/>
        <v/>
      </c>
      <c r="AN33" s="24" t="str">
        <f t="shared" si="17"/>
        <v/>
      </c>
      <c r="AP33" s="24" t="str">
        <f t="shared" si="18"/>
        <v/>
      </c>
      <c r="AR33" s="24" t="str">
        <f t="shared" si="19"/>
        <v/>
      </c>
      <c r="AT33" s="24" t="str">
        <f t="shared" si="20"/>
        <v/>
      </c>
      <c r="AV33" s="24" t="str">
        <f t="shared" si="21"/>
        <v/>
      </c>
      <c r="AW33" s="7"/>
    </row>
    <row r="34" spans="1:49" x14ac:dyDescent="0.25">
      <c r="A34" s="7"/>
      <c r="B34" s="63"/>
      <c r="C34" s="8" t="str">
        <f>answers!J8</f>
        <v>I only manage tramway infrastructure</v>
      </c>
      <c r="D34" s="11" t="str">
        <f>IF(C34="","",IF(Form!$C$12=C34,1,""))</f>
        <v/>
      </c>
      <c r="F34" s="24" t="str">
        <f t="shared" si="0"/>
        <v/>
      </c>
      <c r="H34" s="24" t="str">
        <f t="shared" si="1"/>
        <v/>
      </c>
      <c r="J34" s="24" t="str">
        <f t="shared" si="2"/>
        <v/>
      </c>
      <c r="L34" s="24" t="str">
        <f t="shared" si="3"/>
        <v/>
      </c>
      <c r="N34" s="24" t="str">
        <f t="shared" si="4"/>
        <v/>
      </c>
      <c r="P34" s="24" t="str">
        <f t="shared" si="5"/>
        <v/>
      </c>
      <c r="R34" s="24" t="str">
        <f t="shared" si="6"/>
        <v/>
      </c>
      <c r="T34" s="24" t="str">
        <f t="shared" si="7"/>
        <v/>
      </c>
      <c r="V34" s="24" t="str">
        <f t="shared" si="8"/>
        <v/>
      </c>
      <c r="X34" s="24" t="str">
        <f t="shared" si="9"/>
        <v/>
      </c>
      <c r="Z34" s="24" t="str">
        <f t="shared" si="10"/>
        <v/>
      </c>
      <c r="AB34" s="24" t="str">
        <f t="shared" si="11"/>
        <v/>
      </c>
      <c r="AD34" s="24" t="str">
        <f t="shared" si="12"/>
        <v/>
      </c>
      <c r="AF34" s="24" t="str">
        <f t="shared" si="13"/>
        <v/>
      </c>
      <c r="AH34" s="24" t="str">
        <f t="shared" si="14"/>
        <v/>
      </c>
      <c r="AJ34" s="24" t="str">
        <f t="shared" si="15"/>
        <v/>
      </c>
      <c r="AL34" s="24" t="str">
        <f t="shared" si="16"/>
        <v/>
      </c>
      <c r="AN34" s="24" t="str">
        <f t="shared" si="17"/>
        <v/>
      </c>
      <c r="AP34" s="24" t="str">
        <f t="shared" si="18"/>
        <v/>
      </c>
      <c r="AR34" s="24" t="str">
        <f t="shared" si="19"/>
        <v/>
      </c>
      <c r="AT34" s="24" t="str">
        <f t="shared" si="20"/>
        <v/>
      </c>
      <c r="AV34" s="24" t="str">
        <f t="shared" si="21"/>
        <v/>
      </c>
      <c r="AW34" s="7"/>
    </row>
    <row r="35" spans="1:49" x14ac:dyDescent="0.25">
      <c r="A35" s="7"/>
      <c r="B35" s="63"/>
      <c r="C35" s="8" t="str">
        <f>answers!J9</f>
        <v>I manage tram-train infrastructure (incl stations)</v>
      </c>
      <c r="D35" s="11" t="str">
        <f>IF(C35="","",IF(Form!$C$12=C35,1,""))</f>
        <v/>
      </c>
      <c r="F35" s="24" t="str">
        <f t="shared" si="0"/>
        <v/>
      </c>
      <c r="H35" s="24" t="str">
        <f t="shared" si="1"/>
        <v/>
      </c>
      <c r="J35" s="24" t="str">
        <f t="shared" si="2"/>
        <v/>
      </c>
      <c r="L35" s="24" t="str">
        <f t="shared" si="3"/>
        <v/>
      </c>
      <c r="N35" s="24" t="str">
        <f t="shared" si="4"/>
        <v/>
      </c>
      <c r="P35" s="24" t="str">
        <f t="shared" si="5"/>
        <v/>
      </c>
      <c r="R35" s="24" t="str">
        <f t="shared" si="6"/>
        <v/>
      </c>
      <c r="T35" s="24" t="str">
        <f t="shared" si="7"/>
        <v/>
      </c>
      <c r="V35" s="24" t="str">
        <f t="shared" si="8"/>
        <v/>
      </c>
      <c r="X35" s="24" t="str">
        <f t="shared" si="9"/>
        <v/>
      </c>
      <c r="Z35" s="24" t="str">
        <f t="shared" si="10"/>
        <v/>
      </c>
      <c r="AB35" s="24" t="str">
        <f t="shared" si="11"/>
        <v/>
      </c>
      <c r="AD35" s="24" t="str">
        <f t="shared" si="12"/>
        <v/>
      </c>
      <c r="AF35" s="24" t="str">
        <f t="shared" si="13"/>
        <v/>
      </c>
      <c r="AH35" s="24" t="str">
        <f t="shared" si="14"/>
        <v/>
      </c>
      <c r="AJ35" s="24" t="str">
        <f t="shared" si="15"/>
        <v/>
      </c>
      <c r="AL35" s="24" t="str">
        <f t="shared" si="16"/>
        <v/>
      </c>
      <c r="AN35" s="24" t="str">
        <f t="shared" si="17"/>
        <v/>
      </c>
      <c r="AP35" s="24" t="str">
        <f t="shared" si="18"/>
        <v/>
      </c>
      <c r="AR35" s="24" t="str">
        <f t="shared" si="19"/>
        <v/>
      </c>
      <c r="AT35" s="24" t="str">
        <f t="shared" si="20"/>
        <v/>
      </c>
      <c r="AV35" s="24" t="str">
        <f t="shared" si="21"/>
        <v/>
      </c>
      <c r="AW35" s="7"/>
    </row>
    <row r="36" spans="1:49" x14ac:dyDescent="0.25">
      <c r="A36" s="7"/>
      <c r="B36" s="63"/>
      <c r="C36" s="8" t="str">
        <f>answers!J10</f>
        <v>I do not manage any infrastructure</v>
      </c>
      <c r="D36" s="11" t="str">
        <f>IF(C36="","",IF(Form!$C$12=C36,1,""))</f>
        <v/>
      </c>
      <c r="F36" s="24" t="str">
        <f t="shared" si="0"/>
        <v/>
      </c>
      <c r="H36" s="24" t="str">
        <f t="shared" si="1"/>
        <v/>
      </c>
      <c r="J36" s="24" t="str">
        <f t="shared" si="2"/>
        <v/>
      </c>
      <c r="L36" s="24" t="str">
        <f t="shared" si="3"/>
        <v/>
      </c>
      <c r="N36" s="24" t="str">
        <f t="shared" si="4"/>
        <v/>
      </c>
      <c r="P36" s="24" t="str">
        <f t="shared" si="5"/>
        <v/>
      </c>
      <c r="R36" s="24" t="str">
        <f t="shared" si="6"/>
        <v/>
      </c>
      <c r="T36" s="24" t="str">
        <f t="shared" si="7"/>
        <v/>
      </c>
      <c r="V36" s="24" t="str">
        <f t="shared" si="8"/>
        <v/>
      </c>
      <c r="X36" s="24" t="str">
        <f t="shared" si="9"/>
        <v/>
      </c>
      <c r="Z36" s="24" t="str">
        <f t="shared" si="10"/>
        <v/>
      </c>
      <c r="AB36" s="24" t="str">
        <f t="shared" si="11"/>
        <v/>
      </c>
      <c r="AD36" s="24" t="str">
        <f t="shared" si="12"/>
        <v/>
      </c>
      <c r="AF36" s="24" t="str">
        <f t="shared" si="13"/>
        <v/>
      </c>
      <c r="AH36" s="24" t="str">
        <f t="shared" si="14"/>
        <v/>
      </c>
      <c r="AJ36" s="24" t="str">
        <f t="shared" si="15"/>
        <v/>
      </c>
      <c r="AL36" s="24" t="str">
        <f t="shared" si="16"/>
        <v/>
      </c>
      <c r="AN36" s="24" t="str">
        <f t="shared" si="17"/>
        <v/>
      </c>
      <c r="AP36" s="24" t="str">
        <f t="shared" si="18"/>
        <v/>
      </c>
      <c r="AR36" s="24" t="str">
        <f t="shared" si="19"/>
        <v/>
      </c>
      <c r="AT36" s="24" t="str">
        <f t="shared" si="20"/>
        <v/>
      </c>
      <c r="AV36" s="24" t="str">
        <f t="shared" si="21"/>
        <v/>
      </c>
      <c r="AW36" s="7"/>
    </row>
    <row r="37" spans="1:49" x14ac:dyDescent="0.25">
      <c r="A37" s="7"/>
      <c r="B37" s="6"/>
      <c r="C37" s="7"/>
      <c r="E37" s="17"/>
      <c r="F37" s="24" t="str">
        <f t="shared" si="0"/>
        <v/>
      </c>
      <c r="G37" s="17"/>
      <c r="H37" s="24" t="str">
        <f t="shared" si="1"/>
        <v/>
      </c>
      <c r="I37" s="17"/>
      <c r="J37" s="24" t="str">
        <f t="shared" si="2"/>
        <v/>
      </c>
      <c r="K37" s="17"/>
      <c r="L37" s="24" t="str">
        <f t="shared" si="3"/>
        <v/>
      </c>
      <c r="M37" s="17"/>
      <c r="N37" s="24" t="str">
        <f t="shared" si="4"/>
        <v/>
      </c>
      <c r="O37" s="17"/>
      <c r="P37" s="24" t="str">
        <f t="shared" si="5"/>
        <v/>
      </c>
      <c r="Q37" s="17"/>
      <c r="R37" s="24" t="str">
        <f t="shared" si="6"/>
        <v/>
      </c>
      <c r="S37" s="17"/>
      <c r="T37" s="24" t="str">
        <f t="shared" si="7"/>
        <v/>
      </c>
      <c r="U37" s="17"/>
      <c r="V37" s="24" t="str">
        <f t="shared" si="8"/>
        <v/>
      </c>
      <c r="W37" s="17"/>
      <c r="X37" s="24" t="str">
        <f t="shared" si="9"/>
        <v/>
      </c>
      <c r="Y37" s="17"/>
      <c r="Z37" s="24" t="str">
        <f t="shared" si="10"/>
        <v/>
      </c>
      <c r="AA37" s="17"/>
      <c r="AB37" s="24" t="str">
        <f t="shared" si="11"/>
        <v/>
      </c>
      <c r="AC37" s="17"/>
      <c r="AD37" s="24" t="str">
        <f t="shared" si="12"/>
        <v/>
      </c>
      <c r="AE37" s="17"/>
      <c r="AF37" s="24" t="str">
        <f t="shared" si="13"/>
        <v/>
      </c>
      <c r="AG37" s="17"/>
      <c r="AH37" s="24" t="str">
        <f t="shared" si="14"/>
        <v/>
      </c>
      <c r="AI37" s="17"/>
      <c r="AJ37" s="24" t="str">
        <f t="shared" si="15"/>
        <v/>
      </c>
      <c r="AK37" s="17"/>
      <c r="AL37" s="24" t="str">
        <f t="shared" si="16"/>
        <v/>
      </c>
      <c r="AM37" s="17"/>
      <c r="AN37" s="24" t="str">
        <f t="shared" si="17"/>
        <v/>
      </c>
      <c r="AO37" s="17"/>
      <c r="AP37" s="24" t="str">
        <f t="shared" si="18"/>
        <v/>
      </c>
      <c r="AQ37" s="17"/>
      <c r="AR37" s="24" t="str">
        <f t="shared" si="19"/>
        <v/>
      </c>
      <c r="AS37" s="17"/>
      <c r="AT37" s="24" t="str">
        <f t="shared" si="20"/>
        <v/>
      </c>
      <c r="AU37" s="17"/>
      <c r="AV37" s="24" t="str">
        <f t="shared" si="21"/>
        <v/>
      </c>
      <c r="AW37" s="7"/>
    </row>
    <row r="38" spans="1:49" x14ac:dyDescent="0.25">
      <c r="A38" s="7"/>
      <c r="B38" s="63">
        <v>6</v>
      </c>
      <c r="C38" s="8" t="str">
        <f>answers!L3</f>
        <v>Yes, I am an ECM of freight wagons</v>
      </c>
      <c r="D38" s="11" t="str">
        <f>IF(C38="","",IF(Form!$C$14=C38,1,""))</f>
        <v/>
      </c>
      <c r="E38" s="15">
        <v>1</v>
      </c>
      <c r="F38" s="24" t="str">
        <f t="shared" si="0"/>
        <v/>
      </c>
      <c r="H38" s="24" t="str">
        <f t="shared" si="1"/>
        <v/>
      </c>
      <c r="J38" s="24" t="str">
        <f t="shared" si="2"/>
        <v/>
      </c>
      <c r="L38" s="24" t="str">
        <f t="shared" si="3"/>
        <v/>
      </c>
      <c r="N38" s="24" t="str">
        <f t="shared" si="4"/>
        <v/>
      </c>
      <c r="P38" s="24" t="str">
        <f t="shared" si="5"/>
        <v/>
      </c>
      <c r="R38" s="24" t="str">
        <f t="shared" si="6"/>
        <v/>
      </c>
      <c r="S38" s="15">
        <v>1</v>
      </c>
      <c r="T38" s="24" t="str">
        <f t="shared" si="7"/>
        <v/>
      </c>
      <c r="V38" s="24" t="str">
        <f t="shared" si="8"/>
        <v/>
      </c>
      <c r="X38" s="24" t="str">
        <f t="shared" si="9"/>
        <v/>
      </c>
      <c r="Z38" s="24" t="str">
        <f t="shared" si="10"/>
        <v/>
      </c>
      <c r="AB38" s="24" t="str">
        <f t="shared" si="11"/>
        <v/>
      </c>
      <c r="AD38" s="24" t="str">
        <f t="shared" si="12"/>
        <v/>
      </c>
      <c r="AF38" s="24" t="str">
        <f t="shared" si="13"/>
        <v/>
      </c>
      <c r="AH38" s="24" t="str">
        <f t="shared" si="14"/>
        <v/>
      </c>
      <c r="AJ38" s="24" t="str">
        <f t="shared" si="15"/>
        <v/>
      </c>
      <c r="AL38" s="24" t="str">
        <f t="shared" si="16"/>
        <v/>
      </c>
      <c r="AN38" s="24" t="str">
        <f t="shared" si="17"/>
        <v/>
      </c>
      <c r="AP38" s="24" t="str">
        <f t="shared" si="18"/>
        <v/>
      </c>
      <c r="AR38" s="24" t="str">
        <f t="shared" si="19"/>
        <v/>
      </c>
      <c r="AT38" s="24" t="str">
        <f t="shared" si="20"/>
        <v/>
      </c>
      <c r="AV38" s="24" t="str">
        <f t="shared" si="21"/>
        <v/>
      </c>
      <c r="AW38" s="7"/>
    </row>
    <row r="39" spans="1:49" x14ac:dyDescent="0.25">
      <c r="A39" s="7"/>
      <c r="B39" s="63"/>
      <c r="C39" s="8" t="str">
        <f>answers!L4</f>
        <v>Yes, I am an ECM of vehicles other than freight wagons</v>
      </c>
      <c r="D39" s="11" t="str">
        <f>IF(C39="","",IF(Form!$C$14=C39,1,""))</f>
        <v/>
      </c>
      <c r="E39" s="15">
        <v>1</v>
      </c>
      <c r="F39" s="24" t="str">
        <f t="shared" si="0"/>
        <v/>
      </c>
      <c r="H39" s="24" t="str">
        <f t="shared" si="1"/>
        <v/>
      </c>
      <c r="J39" s="24" t="str">
        <f t="shared" si="2"/>
        <v/>
      </c>
      <c r="L39" s="24" t="str">
        <f t="shared" si="3"/>
        <v/>
      </c>
      <c r="N39" s="24" t="str">
        <f t="shared" si="4"/>
        <v/>
      </c>
      <c r="P39" s="24" t="str">
        <f t="shared" si="5"/>
        <v/>
      </c>
      <c r="R39" s="24" t="str">
        <f t="shared" si="6"/>
        <v/>
      </c>
      <c r="T39" s="24" t="str">
        <f t="shared" si="7"/>
        <v/>
      </c>
      <c r="V39" s="24" t="str">
        <f t="shared" si="8"/>
        <v/>
      </c>
      <c r="X39" s="24" t="str">
        <f t="shared" si="9"/>
        <v/>
      </c>
      <c r="Z39" s="24" t="str">
        <f t="shared" si="10"/>
        <v/>
      </c>
      <c r="AB39" s="24" t="str">
        <f t="shared" si="11"/>
        <v/>
      </c>
      <c r="AD39" s="24" t="str">
        <f t="shared" si="12"/>
        <v/>
      </c>
      <c r="AF39" s="24" t="str">
        <f t="shared" si="13"/>
        <v/>
      </c>
      <c r="AH39" s="24" t="str">
        <f t="shared" si="14"/>
        <v/>
      </c>
      <c r="AJ39" s="24" t="str">
        <f t="shared" si="15"/>
        <v/>
      </c>
      <c r="AL39" s="24" t="str">
        <f t="shared" si="16"/>
        <v/>
      </c>
      <c r="AN39" s="24" t="str">
        <f t="shared" si="17"/>
        <v/>
      </c>
      <c r="AP39" s="24" t="str">
        <f t="shared" si="18"/>
        <v/>
      </c>
      <c r="AR39" s="24" t="str">
        <f t="shared" si="19"/>
        <v/>
      </c>
      <c r="AT39" s="24" t="str">
        <f t="shared" si="20"/>
        <v/>
      </c>
      <c r="AV39" s="24" t="str">
        <f t="shared" si="21"/>
        <v/>
      </c>
      <c r="AW39" s="7"/>
    </row>
    <row r="40" spans="1:49" x14ac:dyDescent="0.25">
      <c r="A40" s="7"/>
      <c r="B40" s="63"/>
      <c r="C40" s="8" t="str">
        <f>answers!L5</f>
        <v>No, I am not an ECM</v>
      </c>
      <c r="D40" s="11" t="str">
        <f>IF(C40="","",IF(Form!$C$14=C40,1,""))</f>
        <v/>
      </c>
      <c r="F40" s="24" t="str">
        <f t="shared" si="0"/>
        <v/>
      </c>
      <c r="H40" s="24" t="str">
        <f t="shared" si="1"/>
        <v/>
      </c>
      <c r="J40" s="24" t="str">
        <f t="shared" si="2"/>
        <v/>
      </c>
      <c r="L40" s="24" t="str">
        <f t="shared" si="3"/>
        <v/>
      </c>
      <c r="N40" s="24" t="str">
        <f t="shared" si="4"/>
        <v/>
      </c>
      <c r="P40" s="24" t="str">
        <f t="shared" si="5"/>
        <v/>
      </c>
      <c r="R40" s="24" t="str">
        <f t="shared" si="6"/>
        <v/>
      </c>
      <c r="T40" s="24" t="str">
        <f t="shared" si="7"/>
        <v/>
      </c>
      <c r="V40" s="24" t="str">
        <f t="shared" si="8"/>
        <v/>
      </c>
      <c r="X40" s="24" t="str">
        <f t="shared" si="9"/>
        <v/>
      </c>
      <c r="Z40" s="24" t="str">
        <f t="shared" si="10"/>
        <v/>
      </c>
      <c r="AB40" s="24" t="str">
        <f t="shared" si="11"/>
        <v/>
      </c>
      <c r="AD40" s="24" t="str">
        <f t="shared" si="12"/>
        <v/>
      </c>
      <c r="AF40" s="24" t="str">
        <f t="shared" si="13"/>
        <v/>
      </c>
      <c r="AH40" s="24" t="str">
        <f t="shared" si="14"/>
        <v/>
      </c>
      <c r="AJ40" s="24" t="str">
        <f t="shared" si="15"/>
        <v/>
      </c>
      <c r="AL40" s="24" t="str">
        <f t="shared" si="16"/>
        <v/>
      </c>
      <c r="AN40" s="24" t="str">
        <f t="shared" si="17"/>
        <v/>
      </c>
      <c r="AP40" s="24" t="str">
        <f t="shared" si="18"/>
        <v/>
      </c>
      <c r="AR40" s="24" t="str">
        <f t="shared" si="19"/>
        <v/>
      </c>
      <c r="AT40" s="24" t="str">
        <f t="shared" si="20"/>
        <v/>
      </c>
      <c r="AV40" s="24" t="str">
        <f t="shared" si="21"/>
        <v/>
      </c>
      <c r="AW40" s="7"/>
    </row>
    <row r="41" spans="1:49" x14ac:dyDescent="0.25">
      <c r="A41" s="7"/>
      <c r="B41" s="6"/>
      <c r="C41" s="7"/>
      <c r="E41" s="17"/>
      <c r="F41" s="24" t="str">
        <f t="shared" si="0"/>
        <v/>
      </c>
      <c r="G41" s="17"/>
      <c r="H41" s="24" t="str">
        <f t="shared" si="1"/>
        <v/>
      </c>
      <c r="I41" s="17"/>
      <c r="J41" s="24" t="str">
        <f t="shared" si="2"/>
        <v/>
      </c>
      <c r="K41" s="17"/>
      <c r="L41" s="24" t="str">
        <f t="shared" si="3"/>
        <v/>
      </c>
      <c r="M41" s="17"/>
      <c r="N41" s="24" t="str">
        <f t="shared" si="4"/>
        <v/>
      </c>
      <c r="O41" s="17"/>
      <c r="P41" s="24" t="str">
        <f t="shared" si="5"/>
        <v/>
      </c>
      <c r="Q41" s="17"/>
      <c r="R41" s="24" t="str">
        <f t="shared" si="6"/>
        <v/>
      </c>
      <c r="S41" s="17"/>
      <c r="T41" s="24" t="str">
        <f t="shared" si="7"/>
        <v/>
      </c>
      <c r="U41" s="17"/>
      <c r="V41" s="24" t="str">
        <f t="shared" si="8"/>
        <v/>
      </c>
      <c r="W41" s="17"/>
      <c r="X41" s="24" t="str">
        <f t="shared" si="9"/>
        <v/>
      </c>
      <c r="Y41" s="17"/>
      <c r="Z41" s="24" t="str">
        <f t="shared" si="10"/>
        <v/>
      </c>
      <c r="AA41" s="17"/>
      <c r="AB41" s="24" t="str">
        <f t="shared" si="11"/>
        <v/>
      </c>
      <c r="AC41" s="17"/>
      <c r="AD41" s="24" t="str">
        <f t="shared" si="12"/>
        <v/>
      </c>
      <c r="AE41" s="17"/>
      <c r="AF41" s="24" t="str">
        <f t="shared" si="13"/>
        <v/>
      </c>
      <c r="AG41" s="17"/>
      <c r="AH41" s="24" t="str">
        <f t="shared" si="14"/>
        <v/>
      </c>
      <c r="AI41" s="17"/>
      <c r="AJ41" s="24" t="str">
        <f t="shared" si="15"/>
        <v/>
      </c>
      <c r="AK41" s="17"/>
      <c r="AL41" s="24" t="str">
        <f t="shared" si="16"/>
        <v/>
      </c>
      <c r="AM41" s="17"/>
      <c r="AN41" s="24" t="str">
        <f t="shared" si="17"/>
        <v/>
      </c>
      <c r="AO41" s="17"/>
      <c r="AP41" s="24" t="str">
        <f t="shared" si="18"/>
        <v/>
      </c>
      <c r="AQ41" s="17"/>
      <c r="AR41" s="24" t="str">
        <f t="shared" si="19"/>
        <v/>
      </c>
      <c r="AS41" s="17"/>
      <c r="AT41" s="24" t="str">
        <f t="shared" si="20"/>
        <v/>
      </c>
      <c r="AU41" s="17"/>
      <c r="AV41" s="24" t="str">
        <f t="shared" si="21"/>
        <v/>
      </c>
      <c r="AW41" s="7"/>
    </row>
    <row r="42" spans="1:49" x14ac:dyDescent="0.25">
      <c r="A42" s="7"/>
      <c r="B42" s="63">
        <v>7</v>
      </c>
      <c r="C42" s="8" t="str">
        <f>answers!N3</f>
        <v>I operate both DC &amp; AC electric trains and /or manage infrastructure for same</v>
      </c>
      <c r="D42" s="11" t="str">
        <f>IF(C42="","",IF(Form!$C$16=C42,1,""))</f>
        <v/>
      </c>
      <c r="F42" s="24" t="str">
        <f t="shared" si="0"/>
        <v/>
      </c>
      <c r="H42" s="24" t="str">
        <f t="shared" si="1"/>
        <v/>
      </c>
      <c r="J42" s="24" t="str">
        <f t="shared" si="2"/>
        <v/>
      </c>
      <c r="L42" s="24" t="str">
        <f t="shared" si="3"/>
        <v/>
      </c>
      <c r="N42" s="24" t="str">
        <f t="shared" si="4"/>
        <v/>
      </c>
      <c r="P42" s="24" t="str">
        <f t="shared" si="5"/>
        <v/>
      </c>
      <c r="R42" s="24" t="str">
        <f t="shared" si="6"/>
        <v/>
      </c>
      <c r="T42" s="24" t="str">
        <f t="shared" si="7"/>
        <v/>
      </c>
      <c r="V42" s="24" t="str">
        <f t="shared" si="8"/>
        <v/>
      </c>
      <c r="X42" s="24" t="str">
        <f t="shared" si="9"/>
        <v/>
      </c>
      <c r="Z42" s="24" t="str">
        <f t="shared" si="10"/>
        <v/>
      </c>
      <c r="AB42" s="24" t="str">
        <f t="shared" si="11"/>
        <v/>
      </c>
      <c r="AD42" s="24" t="str">
        <f t="shared" si="12"/>
        <v/>
      </c>
      <c r="AF42" s="24" t="str">
        <f t="shared" si="13"/>
        <v/>
      </c>
      <c r="AH42" s="24" t="str">
        <f t="shared" si="14"/>
        <v/>
      </c>
      <c r="AJ42" s="24" t="str">
        <f t="shared" si="15"/>
        <v/>
      </c>
      <c r="AL42" s="24" t="str">
        <f t="shared" si="16"/>
        <v/>
      </c>
      <c r="AN42" s="24" t="str">
        <f t="shared" si="17"/>
        <v/>
      </c>
      <c r="AP42" s="24" t="str">
        <f t="shared" si="18"/>
        <v/>
      </c>
      <c r="AR42" s="24" t="str">
        <f t="shared" si="19"/>
        <v/>
      </c>
      <c r="AT42" s="24" t="str">
        <f t="shared" si="20"/>
        <v/>
      </c>
      <c r="AV42" s="24" t="str">
        <f t="shared" si="21"/>
        <v/>
      </c>
      <c r="AW42" s="7"/>
    </row>
    <row r="43" spans="1:49" x14ac:dyDescent="0.25">
      <c r="A43" s="7"/>
      <c r="B43" s="63"/>
      <c r="C43" s="8" t="str">
        <f>answers!N4</f>
        <v>I operate DC electric trains (3rd rail) and /or manage infrastructure for same</v>
      </c>
      <c r="D43" s="11" t="str">
        <f>IF(C43="","",IF(Form!$C$16=C43,1,""))</f>
        <v/>
      </c>
      <c r="F43" s="24" t="str">
        <f t="shared" si="0"/>
        <v/>
      </c>
      <c r="H43" s="24" t="str">
        <f t="shared" si="1"/>
        <v/>
      </c>
      <c r="J43" s="24" t="str">
        <f t="shared" si="2"/>
        <v/>
      </c>
      <c r="L43" s="24" t="str">
        <f t="shared" si="3"/>
        <v/>
      </c>
      <c r="N43" s="24" t="str">
        <f t="shared" si="4"/>
        <v/>
      </c>
      <c r="P43" s="24" t="str">
        <f t="shared" si="5"/>
        <v/>
      </c>
      <c r="R43" s="24" t="str">
        <f t="shared" si="6"/>
        <v/>
      </c>
      <c r="T43" s="24" t="str">
        <f t="shared" si="7"/>
        <v/>
      </c>
      <c r="V43" s="24" t="str">
        <f t="shared" si="8"/>
        <v/>
      </c>
      <c r="X43" s="24" t="str">
        <f t="shared" si="9"/>
        <v/>
      </c>
      <c r="Z43" s="24" t="str">
        <f t="shared" si="10"/>
        <v/>
      </c>
      <c r="AB43" s="24" t="str">
        <f t="shared" si="11"/>
        <v/>
      </c>
      <c r="AD43" s="24" t="str">
        <f t="shared" si="12"/>
        <v/>
      </c>
      <c r="AF43" s="24" t="str">
        <f t="shared" si="13"/>
        <v/>
      </c>
      <c r="AH43" s="24" t="str">
        <f t="shared" si="14"/>
        <v/>
      </c>
      <c r="AJ43" s="24" t="str">
        <f t="shared" si="15"/>
        <v/>
      </c>
      <c r="AL43" s="24" t="str">
        <f t="shared" si="16"/>
        <v/>
      </c>
      <c r="AN43" s="24" t="str">
        <f t="shared" si="17"/>
        <v/>
      </c>
      <c r="AP43" s="24" t="str">
        <f t="shared" si="18"/>
        <v/>
      </c>
      <c r="AR43" s="24" t="str">
        <f t="shared" si="19"/>
        <v/>
      </c>
      <c r="AT43" s="24" t="str">
        <f t="shared" si="20"/>
        <v/>
      </c>
      <c r="AV43" s="24" t="str">
        <f t="shared" si="21"/>
        <v/>
      </c>
      <c r="AW43" s="7"/>
    </row>
    <row r="44" spans="1:49" x14ac:dyDescent="0.25">
      <c r="A44" s="7"/>
      <c r="B44" s="63"/>
      <c r="C44" s="8" t="str">
        <f>answers!N5</f>
        <v>I operate AC electric trains and /or manage infrastructure for same</v>
      </c>
      <c r="D44" s="11" t="str">
        <f>IF(C44="","",IF(Form!$C$16=C44,1,""))</f>
        <v/>
      </c>
      <c r="F44" s="24" t="str">
        <f t="shared" si="0"/>
        <v/>
      </c>
      <c r="H44" s="24" t="str">
        <f t="shared" si="1"/>
        <v/>
      </c>
      <c r="J44" s="24" t="str">
        <f t="shared" si="2"/>
        <v/>
      </c>
      <c r="L44" s="24" t="str">
        <f t="shared" si="3"/>
        <v/>
      </c>
      <c r="N44" s="24" t="str">
        <f t="shared" si="4"/>
        <v/>
      </c>
      <c r="P44" s="24" t="str">
        <f t="shared" si="5"/>
        <v/>
      </c>
      <c r="R44" s="24" t="str">
        <f t="shared" si="6"/>
        <v/>
      </c>
      <c r="T44" s="24" t="str">
        <f t="shared" si="7"/>
        <v/>
      </c>
      <c r="V44" s="24" t="str">
        <f t="shared" si="8"/>
        <v/>
      </c>
      <c r="X44" s="24" t="str">
        <f t="shared" si="9"/>
        <v/>
      </c>
      <c r="Z44" s="24" t="str">
        <f t="shared" si="10"/>
        <v/>
      </c>
      <c r="AB44" s="24" t="str">
        <f t="shared" si="11"/>
        <v/>
      </c>
      <c r="AD44" s="24" t="str">
        <f t="shared" si="12"/>
        <v/>
      </c>
      <c r="AF44" s="24" t="str">
        <f t="shared" si="13"/>
        <v/>
      </c>
      <c r="AH44" s="24" t="str">
        <f t="shared" si="14"/>
        <v/>
      </c>
      <c r="AJ44" s="24" t="str">
        <f t="shared" si="15"/>
        <v/>
      </c>
      <c r="AL44" s="24" t="str">
        <f t="shared" si="16"/>
        <v/>
      </c>
      <c r="AN44" s="24" t="str">
        <f t="shared" si="17"/>
        <v/>
      </c>
      <c r="AP44" s="24" t="str">
        <f t="shared" si="18"/>
        <v/>
      </c>
      <c r="AR44" s="24" t="str">
        <f t="shared" si="19"/>
        <v/>
      </c>
      <c r="AT44" s="24" t="str">
        <f t="shared" si="20"/>
        <v/>
      </c>
      <c r="AV44" s="24" t="str">
        <f t="shared" si="21"/>
        <v/>
      </c>
      <c r="AW44" s="7"/>
    </row>
    <row r="45" spans="1:49" x14ac:dyDescent="0.25">
      <c r="A45" s="7"/>
      <c r="B45" s="63"/>
      <c r="C45" s="8" t="str">
        <f>answers!N6</f>
        <v>I do not operate electric trains or manage infrastructure for same</v>
      </c>
      <c r="D45" s="11" t="str">
        <f>IF(C45="","",IF(Form!$C$16=C45,1,""))</f>
        <v/>
      </c>
      <c r="F45" s="24" t="str">
        <f t="shared" si="0"/>
        <v/>
      </c>
      <c r="H45" s="24" t="str">
        <f t="shared" si="1"/>
        <v/>
      </c>
      <c r="J45" s="24" t="str">
        <f t="shared" si="2"/>
        <v/>
      </c>
      <c r="L45" s="24" t="str">
        <f t="shared" si="3"/>
        <v/>
      </c>
      <c r="N45" s="24" t="str">
        <f t="shared" si="4"/>
        <v/>
      </c>
      <c r="P45" s="24" t="str">
        <f t="shared" si="5"/>
        <v/>
      </c>
      <c r="R45" s="24" t="str">
        <f t="shared" si="6"/>
        <v/>
      </c>
      <c r="T45" s="24" t="str">
        <f t="shared" si="7"/>
        <v/>
      </c>
      <c r="V45" s="24" t="str">
        <f t="shared" si="8"/>
        <v/>
      </c>
      <c r="X45" s="24" t="str">
        <f t="shared" si="9"/>
        <v/>
      </c>
      <c r="Z45" s="24" t="str">
        <f t="shared" si="10"/>
        <v/>
      </c>
      <c r="AB45" s="24" t="str">
        <f t="shared" si="11"/>
        <v/>
      </c>
      <c r="AD45" s="24" t="str">
        <f t="shared" si="12"/>
        <v/>
      </c>
      <c r="AF45" s="24" t="str">
        <f t="shared" si="13"/>
        <v/>
      </c>
      <c r="AH45" s="24" t="str">
        <f t="shared" si="14"/>
        <v/>
      </c>
      <c r="AJ45" s="24" t="str">
        <f t="shared" si="15"/>
        <v/>
      </c>
      <c r="AL45" s="24" t="str">
        <f t="shared" si="16"/>
        <v/>
      </c>
      <c r="AN45" s="24" t="str">
        <f t="shared" si="17"/>
        <v/>
      </c>
      <c r="AP45" s="24" t="str">
        <f t="shared" si="18"/>
        <v/>
      </c>
      <c r="AR45" s="24" t="str">
        <f t="shared" si="19"/>
        <v/>
      </c>
      <c r="AT45" s="24" t="str">
        <f t="shared" si="20"/>
        <v/>
      </c>
      <c r="AV45" s="24" t="str">
        <f t="shared" si="21"/>
        <v/>
      </c>
      <c r="AW45" s="7"/>
    </row>
    <row r="46" spans="1:49" x14ac:dyDescent="0.25">
      <c r="A46" s="7"/>
      <c r="B46" s="6"/>
      <c r="C46" s="7"/>
      <c r="E46" s="17"/>
      <c r="F46" s="24" t="str">
        <f t="shared" si="0"/>
        <v/>
      </c>
      <c r="G46" s="17"/>
      <c r="H46" s="24" t="str">
        <f t="shared" si="1"/>
        <v/>
      </c>
      <c r="I46" s="17"/>
      <c r="J46" s="24" t="str">
        <f t="shared" si="2"/>
        <v/>
      </c>
      <c r="K46" s="17"/>
      <c r="L46" s="24" t="str">
        <f t="shared" si="3"/>
        <v/>
      </c>
      <c r="M46" s="17"/>
      <c r="N46" s="24" t="str">
        <f t="shared" si="4"/>
        <v/>
      </c>
      <c r="O46" s="17"/>
      <c r="P46" s="24" t="str">
        <f t="shared" si="5"/>
        <v/>
      </c>
      <c r="Q46" s="17"/>
      <c r="R46" s="24" t="str">
        <f t="shared" si="6"/>
        <v/>
      </c>
      <c r="S46" s="17"/>
      <c r="T46" s="24" t="str">
        <f t="shared" si="7"/>
        <v/>
      </c>
      <c r="U46" s="17"/>
      <c r="V46" s="24" t="str">
        <f t="shared" si="8"/>
        <v/>
      </c>
      <c r="W46" s="17"/>
      <c r="X46" s="24" t="str">
        <f t="shared" si="9"/>
        <v/>
      </c>
      <c r="Y46" s="17"/>
      <c r="Z46" s="24" t="str">
        <f t="shared" si="10"/>
        <v/>
      </c>
      <c r="AA46" s="17"/>
      <c r="AB46" s="24" t="str">
        <f t="shared" si="11"/>
        <v/>
      </c>
      <c r="AC46" s="17"/>
      <c r="AD46" s="24" t="str">
        <f t="shared" si="12"/>
        <v/>
      </c>
      <c r="AE46" s="17"/>
      <c r="AF46" s="24" t="str">
        <f t="shared" si="13"/>
        <v/>
      </c>
      <c r="AG46" s="17"/>
      <c r="AH46" s="24" t="str">
        <f t="shared" si="14"/>
        <v/>
      </c>
      <c r="AI46" s="17"/>
      <c r="AJ46" s="24" t="str">
        <f t="shared" si="15"/>
        <v/>
      </c>
      <c r="AK46" s="17"/>
      <c r="AL46" s="24" t="str">
        <f t="shared" si="16"/>
        <v/>
      </c>
      <c r="AM46" s="17"/>
      <c r="AN46" s="24" t="str">
        <f t="shared" si="17"/>
        <v/>
      </c>
      <c r="AO46" s="17"/>
      <c r="AP46" s="24" t="str">
        <f t="shared" si="18"/>
        <v/>
      </c>
      <c r="AQ46" s="17"/>
      <c r="AR46" s="24" t="str">
        <f t="shared" si="19"/>
        <v/>
      </c>
      <c r="AS46" s="17"/>
      <c r="AT46" s="24" t="str">
        <f t="shared" si="20"/>
        <v/>
      </c>
      <c r="AU46" s="17"/>
      <c r="AV46" s="24" t="str">
        <f t="shared" si="21"/>
        <v/>
      </c>
      <c r="AW46" s="7"/>
    </row>
    <row r="47" spans="1:49" x14ac:dyDescent="0.25">
      <c r="A47" s="7"/>
      <c r="B47" s="63">
        <v>8</v>
      </c>
      <c r="C47" s="8" t="str">
        <f>answers!P3</f>
        <v>I operate self-propelled plant / machines that move under their own power outside possessions</v>
      </c>
      <c r="D47" s="11" t="str">
        <f>IF(C47="","",IF(Form!$C$18=C47,1,""))</f>
        <v/>
      </c>
      <c r="F47" s="24" t="str">
        <f t="shared" si="0"/>
        <v/>
      </c>
      <c r="H47" s="24" t="str">
        <f t="shared" si="1"/>
        <v/>
      </c>
      <c r="J47" s="24" t="str">
        <f t="shared" si="2"/>
        <v/>
      </c>
      <c r="L47" s="24" t="str">
        <f t="shared" si="3"/>
        <v/>
      </c>
      <c r="N47" s="24" t="str">
        <f t="shared" si="4"/>
        <v/>
      </c>
      <c r="P47" s="24" t="str">
        <f t="shared" si="5"/>
        <v/>
      </c>
      <c r="R47" s="24" t="str">
        <f t="shared" si="6"/>
        <v/>
      </c>
      <c r="T47" s="24" t="str">
        <f t="shared" si="7"/>
        <v/>
      </c>
      <c r="V47" s="24" t="str">
        <f t="shared" si="8"/>
        <v/>
      </c>
      <c r="X47" s="24" t="str">
        <f t="shared" si="9"/>
        <v/>
      </c>
      <c r="Z47" s="24" t="str">
        <f t="shared" si="10"/>
        <v/>
      </c>
      <c r="AB47" s="24" t="str">
        <f t="shared" si="11"/>
        <v/>
      </c>
      <c r="AD47" s="24" t="str">
        <f t="shared" si="12"/>
        <v/>
      </c>
      <c r="AF47" s="24" t="str">
        <f t="shared" si="13"/>
        <v/>
      </c>
      <c r="AH47" s="24" t="str">
        <f t="shared" si="14"/>
        <v/>
      </c>
      <c r="AJ47" s="24" t="str">
        <f t="shared" si="15"/>
        <v/>
      </c>
      <c r="AL47" s="24" t="str">
        <f t="shared" si="16"/>
        <v/>
      </c>
      <c r="AN47" s="24" t="str">
        <f t="shared" si="17"/>
        <v/>
      </c>
      <c r="AP47" s="24" t="str">
        <f t="shared" si="18"/>
        <v/>
      </c>
      <c r="AR47" s="24" t="str">
        <f t="shared" si="19"/>
        <v/>
      </c>
      <c r="AT47" s="24" t="str">
        <f t="shared" si="20"/>
        <v/>
      </c>
      <c r="AV47" s="24" t="str">
        <f t="shared" si="21"/>
        <v/>
      </c>
      <c r="AW47" s="7"/>
    </row>
    <row r="48" spans="1:49" x14ac:dyDescent="0.25">
      <c r="A48" s="7"/>
      <c r="B48" s="63"/>
      <c r="C48" s="8" t="str">
        <f>answers!P4</f>
        <v>I operate plant / machines that are not self-propelled and need to be hauled by a locomotive outside posessions</v>
      </c>
      <c r="D48" s="11" t="str">
        <f>IF(C48="","",IF(Form!$C$18=C48,1,""))</f>
        <v/>
      </c>
      <c r="F48" s="24" t="str">
        <f t="shared" si="0"/>
        <v/>
      </c>
      <c r="H48" s="24" t="str">
        <f t="shared" si="1"/>
        <v/>
      </c>
      <c r="J48" s="24" t="str">
        <f t="shared" si="2"/>
        <v/>
      </c>
      <c r="L48" s="24" t="str">
        <f t="shared" si="3"/>
        <v/>
      </c>
      <c r="N48" s="24" t="str">
        <f t="shared" si="4"/>
        <v/>
      </c>
      <c r="P48" s="24" t="str">
        <f t="shared" si="5"/>
        <v/>
      </c>
      <c r="R48" s="24" t="str">
        <f t="shared" si="6"/>
        <v/>
      </c>
      <c r="T48" s="24" t="str">
        <f t="shared" si="7"/>
        <v/>
      </c>
      <c r="V48" s="24" t="str">
        <f t="shared" si="8"/>
        <v/>
      </c>
      <c r="X48" s="24" t="str">
        <f t="shared" si="9"/>
        <v/>
      </c>
      <c r="Z48" s="24" t="str">
        <f t="shared" si="10"/>
        <v/>
      </c>
      <c r="AB48" s="24" t="str">
        <f t="shared" si="11"/>
        <v/>
      </c>
      <c r="AD48" s="24" t="str">
        <f t="shared" si="12"/>
        <v/>
      </c>
      <c r="AF48" s="24" t="str">
        <f t="shared" si="13"/>
        <v/>
      </c>
      <c r="AH48" s="24" t="str">
        <f t="shared" si="14"/>
        <v/>
      </c>
      <c r="AJ48" s="24" t="str">
        <f t="shared" si="15"/>
        <v/>
      </c>
      <c r="AL48" s="24" t="str">
        <f t="shared" si="16"/>
        <v/>
      </c>
      <c r="AN48" s="24" t="str">
        <f t="shared" si="17"/>
        <v/>
      </c>
      <c r="AP48" s="24" t="str">
        <f t="shared" si="18"/>
        <v/>
      </c>
      <c r="AR48" s="24" t="str">
        <f t="shared" si="19"/>
        <v/>
      </c>
      <c r="AT48" s="24" t="str">
        <f t="shared" si="20"/>
        <v/>
      </c>
      <c r="AV48" s="24" t="str">
        <f t="shared" si="21"/>
        <v/>
      </c>
      <c r="AW48" s="7"/>
    </row>
    <row r="49" spans="1:49" x14ac:dyDescent="0.25">
      <c r="A49" s="7"/>
      <c r="B49" s="63"/>
      <c r="C49" s="8" t="str">
        <f>answers!P5</f>
        <v>I only operate plant / machines in posessions</v>
      </c>
      <c r="D49" s="11" t="str">
        <f>IF(C49="","",IF(Form!$C$18=C49,1,""))</f>
        <v/>
      </c>
      <c r="E49" s="15">
        <v>0</v>
      </c>
      <c r="F49" s="24" t="str">
        <f t="shared" si="0"/>
        <v/>
      </c>
      <c r="G49" s="15">
        <v>0</v>
      </c>
      <c r="H49" s="24" t="str">
        <f t="shared" si="1"/>
        <v/>
      </c>
      <c r="I49" s="15">
        <v>0</v>
      </c>
      <c r="J49" s="24" t="str">
        <f t="shared" si="2"/>
        <v/>
      </c>
      <c r="K49" s="15">
        <v>0</v>
      </c>
      <c r="L49" s="24" t="str">
        <f t="shared" si="3"/>
        <v/>
      </c>
      <c r="M49" s="15">
        <v>0</v>
      </c>
      <c r="N49" s="24" t="str">
        <f t="shared" si="4"/>
        <v/>
      </c>
      <c r="O49" s="15">
        <v>0</v>
      </c>
      <c r="P49" s="24" t="str">
        <f t="shared" si="5"/>
        <v/>
      </c>
      <c r="Q49" s="15">
        <v>0</v>
      </c>
      <c r="R49" s="24" t="str">
        <f t="shared" si="6"/>
        <v/>
      </c>
      <c r="T49" s="24" t="str">
        <f t="shared" si="7"/>
        <v/>
      </c>
      <c r="V49" s="24" t="str">
        <f t="shared" si="8"/>
        <v/>
      </c>
      <c r="X49" s="24" t="str">
        <f t="shared" si="9"/>
        <v/>
      </c>
      <c r="Z49" s="24" t="str">
        <f t="shared" si="10"/>
        <v/>
      </c>
      <c r="AB49" s="24" t="str">
        <f t="shared" si="11"/>
        <v/>
      </c>
      <c r="AD49" s="24" t="str">
        <f t="shared" si="12"/>
        <v/>
      </c>
      <c r="AF49" s="24" t="str">
        <f t="shared" si="13"/>
        <v/>
      </c>
      <c r="AH49" s="24" t="str">
        <f t="shared" si="14"/>
        <v/>
      </c>
      <c r="AJ49" s="24" t="str">
        <f t="shared" si="15"/>
        <v/>
      </c>
      <c r="AL49" s="24" t="str">
        <f t="shared" si="16"/>
        <v/>
      </c>
      <c r="AN49" s="24" t="str">
        <f t="shared" si="17"/>
        <v/>
      </c>
      <c r="AP49" s="24" t="str">
        <f t="shared" si="18"/>
        <v/>
      </c>
      <c r="AR49" s="24" t="str">
        <f t="shared" si="19"/>
        <v/>
      </c>
      <c r="AT49" s="24" t="str">
        <f t="shared" si="20"/>
        <v/>
      </c>
      <c r="AV49" s="24"/>
      <c r="AW49" s="7"/>
    </row>
    <row r="50" spans="1:49" x14ac:dyDescent="0.25">
      <c r="A50" s="7"/>
      <c r="B50" s="63"/>
      <c r="C50" s="8" t="str">
        <f>answers!P6</f>
        <v>I do not operate on track machines and/or on track plant</v>
      </c>
      <c r="D50" s="11" t="str">
        <f>IF(C50="","",IF(Form!$C$18=C50,1,""))</f>
        <v/>
      </c>
      <c r="F50" s="24" t="str">
        <f t="shared" si="0"/>
        <v/>
      </c>
      <c r="H50" s="24" t="str">
        <f t="shared" si="1"/>
        <v/>
      </c>
      <c r="J50" s="24" t="str">
        <f t="shared" si="2"/>
        <v/>
      </c>
      <c r="L50" s="24" t="str">
        <f t="shared" si="3"/>
        <v/>
      </c>
      <c r="N50" s="24" t="str">
        <f t="shared" si="4"/>
        <v/>
      </c>
      <c r="P50" s="24" t="str">
        <f t="shared" si="5"/>
        <v/>
      </c>
      <c r="R50" s="24" t="str">
        <f t="shared" si="6"/>
        <v/>
      </c>
      <c r="T50" s="24" t="str">
        <f t="shared" si="7"/>
        <v/>
      </c>
      <c r="V50" s="24" t="str">
        <f t="shared" si="8"/>
        <v/>
      </c>
      <c r="X50" s="24" t="str">
        <f t="shared" si="9"/>
        <v/>
      </c>
      <c r="Z50" s="24" t="str">
        <f t="shared" si="10"/>
        <v/>
      </c>
      <c r="AB50" s="24" t="str">
        <f t="shared" si="11"/>
        <v/>
      </c>
      <c r="AD50" s="24" t="str">
        <f t="shared" si="12"/>
        <v/>
      </c>
      <c r="AF50" s="24" t="str">
        <f t="shared" si="13"/>
        <v/>
      </c>
      <c r="AH50" s="24" t="str">
        <f t="shared" si="14"/>
        <v/>
      </c>
      <c r="AJ50" s="24" t="str">
        <f t="shared" si="15"/>
        <v/>
      </c>
      <c r="AL50" s="24" t="str">
        <f t="shared" si="16"/>
        <v/>
      </c>
      <c r="AN50" s="24" t="str">
        <f t="shared" si="17"/>
        <v/>
      </c>
      <c r="AP50" s="24" t="str">
        <f t="shared" si="18"/>
        <v/>
      </c>
      <c r="AR50" s="24" t="str">
        <f t="shared" si="19"/>
        <v/>
      </c>
      <c r="AT50" s="24" t="str">
        <f t="shared" si="20"/>
        <v/>
      </c>
      <c r="AV50" s="24" t="str">
        <f t="shared" si="21"/>
        <v/>
      </c>
      <c r="AW50" s="7"/>
    </row>
    <row r="51" spans="1:49" x14ac:dyDescent="0.25">
      <c r="A51" s="7"/>
      <c r="B51" s="6"/>
      <c r="C51" s="7"/>
      <c r="E51" s="17"/>
      <c r="F51" s="24" t="str">
        <f t="shared" si="0"/>
        <v/>
      </c>
      <c r="G51" s="17"/>
      <c r="H51" s="24" t="str">
        <f t="shared" si="1"/>
        <v/>
      </c>
      <c r="I51" s="17"/>
      <c r="J51" s="24" t="str">
        <f t="shared" si="2"/>
        <v/>
      </c>
      <c r="K51" s="17"/>
      <c r="L51" s="24" t="str">
        <f t="shared" si="3"/>
        <v/>
      </c>
      <c r="M51" s="17"/>
      <c r="N51" s="24" t="str">
        <f t="shared" si="4"/>
        <v/>
      </c>
      <c r="O51" s="17"/>
      <c r="P51" s="24" t="str">
        <f t="shared" si="5"/>
        <v/>
      </c>
      <c r="Q51" s="17"/>
      <c r="R51" s="24" t="str">
        <f t="shared" si="6"/>
        <v/>
      </c>
      <c r="S51" s="17"/>
      <c r="T51" s="24" t="str">
        <f t="shared" si="7"/>
        <v/>
      </c>
      <c r="U51" s="17"/>
      <c r="V51" s="24" t="str">
        <f t="shared" si="8"/>
        <v/>
      </c>
      <c r="W51" s="17"/>
      <c r="X51" s="24" t="str">
        <f t="shared" si="9"/>
        <v/>
      </c>
      <c r="Y51" s="17"/>
      <c r="Z51" s="24" t="str">
        <f t="shared" si="10"/>
        <v/>
      </c>
      <c r="AA51" s="17"/>
      <c r="AB51" s="24" t="str">
        <f t="shared" si="11"/>
        <v/>
      </c>
      <c r="AC51" s="17"/>
      <c r="AD51" s="24" t="str">
        <f t="shared" si="12"/>
        <v/>
      </c>
      <c r="AE51" s="17"/>
      <c r="AF51" s="24" t="str">
        <f t="shared" si="13"/>
        <v/>
      </c>
      <c r="AG51" s="17"/>
      <c r="AH51" s="24" t="str">
        <f t="shared" si="14"/>
        <v/>
      </c>
      <c r="AI51" s="17"/>
      <c r="AJ51" s="24" t="str">
        <f t="shared" si="15"/>
        <v/>
      </c>
      <c r="AK51" s="17"/>
      <c r="AL51" s="24" t="str">
        <f t="shared" si="16"/>
        <v/>
      </c>
      <c r="AM51" s="17"/>
      <c r="AN51" s="24" t="str">
        <f t="shared" si="17"/>
        <v/>
      </c>
      <c r="AO51" s="17"/>
      <c r="AP51" s="24" t="str">
        <f t="shared" si="18"/>
        <v/>
      </c>
      <c r="AQ51" s="17"/>
      <c r="AR51" s="24" t="str">
        <f t="shared" si="19"/>
        <v/>
      </c>
      <c r="AS51" s="17"/>
      <c r="AT51" s="24" t="str">
        <f t="shared" si="20"/>
        <v/>
      </c>
      <c r="AU51" s="17"/>
      <c r="AV51" s="24" t="str">
        <f t="shared" si="21"/>
        <v/>
      </c>
      <c r="AW51" s="7"/>
    </row>
    <row r="52" spans="1:49" x14ac:dyDescent="0.25">
      <c r="A52" s="7"/>
      <c r="B52" s="63">
        <v>9</v>
      </c>
      <c r="C52" s="8" t="str">
        <f>answers!R3</f>
        <v>Answer 1</v>
      </c>
      <c r="D52" s="11" t="str">
        <f>IF(C52="","",IF(Form!$C$20=C52,1,""))</f>
        <v/>
      </c>
      <c r="F52" s="24" t="str">
        <f t="shared" si="0"/>
        <v/>
      </c>
      <c r="H52" s="24" t="str">
        <f t="shared" si="1"/>
        <v/>
      </c>
      <c r="J52" s="24" t="str">
        <f t="shared" si="2"/>
        <v/>
      </c>
      <c r="L52" s="24" t="str">
        <f t="shared" si="3"/>
        <v/>
      </c>
      <c r="N52" s="24" t="str">
        <f t="shared" si="4"/>
        <v/>
      </c>
      <c r="P52" s="24" t="str">
        <f t="shared" si="5"/>
        <v/>
      </c>
      <c r="R52" s="24" t="str">
        <f t="shared" si="6"/>
        <v/>
      </c>
      <c r="T52" s="24" t="str">
        <f t="shared" si="7"/>
        <v/>
      </c>
      <c r="V52" s="24" t="str">
        <f t="shared" si="8"/>
        <v/>
      </c>
      <c r="X52" s="24" t="str">
        <f t="shared" si="9"/>
        <v/>
      </c>
      <c r="Z52" s="24" t="str">
        <f t="shared" si="10"/>
        <v/>
      </c>
      <c r="AB52" s="24" t="str">
        <f t="shared" si="11"/>
        <v/>
      </c>
      <c r="AD52" s="24" t="str">
        <f t="shared" si="12"/>
        <v/>
      </c>
      <c r="AF52" s="24" t="str">
        <f t="shared" si="13"/>
        <v/>
      </c>
      <c r="AH52" s="24" t="str">
        <f t="shared" si="14"/>
        <v/>
      </c>
      <c r="AJ52" s="24" t="str">
        <f t="shared" si="15"/>
        <v/>
      </c>
      <c r="AL52" s="24" t="str">
        <f t="shared" si="16"/>
        <v/>
      </c>
      <c r="AN52" s="24" t="str">
        <f t="shared" si="17"/>
        <v/>
      </c>
      <c r="AP52" s="24" t="str">
        <f t="shared" si="18"/>
        <v/>
      </c>
      <c r="AR52" s="24" t="str">
        <f t="shared" si="19"/>
        <v/>
      </c>
      <c r="AT52" s="24" t="str">
        <f t="shared" si="20"/>
        <v/>
      </c>
      <c r="AV52" s="24" t="str">
        <f t="shared" si="21"/>
        <v/>
      </c>
      <c r="AW52" s="7"/>
    </row>
    <row r="53" spans="1:49" x14ac:dyDescent="0.25">
      <c r="A53" s="7"/>
      <c r="B53" s="63"/>
      <c r="C53" s="8" t="str">
        <f>answers!R4</f>
        <v>Answer 2</v>
      </c>
      <c r="D53" s="11" t="str">
        <f>IF(C53="","",IF(Form!$C$20=C53,1,""))</f>
        <v/>
      </c>
      <c r="F53" s="24" t="str">
        <f t="shared" si="0"/>
        <v/>
      </c>
      <c r="H53" s="24" t="str">
        <f t="shared" si="1"/>
        <v/>
      </c>
      <c r="J53" s="24" t="str">
        <f t="shared" si="2"/>
        <v/>
      </c>
      <c r="L53" s="24" t="str">
        <f t="shared" si="3"/>
        <v/>
      </c>
      <c r="N53" s="24" t="str">
        <f t="shared" si="4"/>
        <v/>
      </c>
      <c r="P53" s="24" t="str">
        <f t="shared" si="5"/>
        <v/>
      </c>
      <c r="R53" s="24" t="str">
        <f t="shared" si="6"/>
        <v/>
      </c>
      <c r="T53" s="24" t="str">
        <f t="shared" si="7"/>
        <v/>
      </c>
      <c r="V53" s="24" t="str">
        <f t="shared" si="8"/>
        <v/>
      </c>
      <c r="X53" s="24" t="str">
        <f t="shared" si="9"/>
        <v/>
      </c>
      <c r="Z53" s="24" t="str">
        <f t="shared" si="10"/>
        <v/>
      </c>
      <c r="AB53" s="24" t="str">
        <f t="shared" si="11"/>
        <v/>
      </c>
      <c r="AD53" s="24" t="str">
        <f t="shared" si="12"/>
        <v/>
      </c>
      <c r="AF53" s="24" t="str">
        <f t="shared" si="13"/>
        <v/>
      </c>
      <c r="AH53" s="24" t="str">
        <f t="shared" si="14"/>
        <v/>
      </c>
      <c r="AJ53" s="24" t="str">
        <f t="shared" si="15"/>
        <v/>
      </c>
      <c r="AL53" s="24" t="str">
        <f t="shared" si="16"/>
        <v/>
      </c>
      <c r="AN53" s="24" t="str">
        <f t="shared" si="17"/>
        <v/>
      </c>
      <c r="AP53" s="24" t="str">
        <f t="shared" si="18"/>
        <v/>
      </c>
      <c r="AR53" s="24" t="str">
        <f t="shared" si="19"/>
        <v/>
      </c>
      <c r="AT53" s="24" t="str">
        <f t="shared" si="20"/>
        <v/>
      </c>
      <c r="AV53" s="24" t="str">
        <f t="shared" si="21"/>
        <v/>
      </c>
      <c r="AW53" s="7"/>
    </row>
    <row r="54" spans="1:49" x14ac:dyDescent="0.25">
      <c r="A54" s="7"/>
      <c r="B54" s="63"/>
      <c r="C54" s="8" t="str">
        <f>answers!R5</f>
        <v>Answer 3</v>
      </c>
      <c r="D54" s="11" t="str">
        <f>IF(C54="","",IF(Form!$C$20=C54,1,""))</f>
        <v/>
      </c>
      <c r="F54" s="24" t="str">
        <f t="shared" si="0"/>
        <v/>
      </c>
      <c r="H54" s="24" t="str">
        <f t="shared" si="1"/>
        <v/>
      </c>
      <c r="J54" s="24" t="str">
        <f t="shared" si="2"/>
        <v/>
      </c>
      <c r="L54" s="24" t="str">
        <f t="shared" si="3"/>
        <v/>
      </c>
      <c r="N54" s="24" t="str">
        <f t="shared" si="4"/>
        <v/>
      </c>
      <c r="P54" s="24" t="str">
        <f t="shared" si="5"/>
        <v/>
      </c>
      <c r="R54" s="24" t="str">
        <f t="shared" si="6"/>
        <v/>
      </c>
      <c r="T54" s="24" t="str">
        <f t="shared" si="7"/>
        <v/>
      </c>
      <c r="V54" s="24" t="str">
        <f t="shared" si="8"/>
        <v/>
      </c>
      <c r="X54" s="24" t="str">
        <f t="shared" si="9"/>
        <v/>
      </c>
      <c r="Z54" s="24" t="str">
        <f t="shared" si="10"/>
        <v/>
      </c>
      <c r="AB54" s="24" t="str">
        <f t="shared" si="11"/>
        <v/>
      </c>
      <c r="AD54" s="24" t="str">
        <f t="shared" si="12"/>
        <v/>
      </c>
      <c r="AF54" s="24" t="str">
        <f t="shared" si="13"/>
        <v/>
      </c>
      <c r="AH54" s="24" t="str">
        <f t="shared" si="14"/>
        <v/>
      </c>
      <c r="AJ54" s="24" t="str">
        <f t="shared" si="15"/>
        <v/>
      </c>
      <c r="AL54" s="24" t="str">
        <f t="shared" si="16"/>
        <v/>
      </c>
      <c r="AN54" s="24" t="str">
        <f t="shared" si="17"/>
        <v/>
      </c>
      <c r="AP54" s="24" t="str">
        <f t="shared" si="18"/>
        <v/>
      </c>
      <c r="AR54" s="24" t="str">
        <f t="shared" si="19"/>
        <v/>
      </c>
      <c r="AT54" s="24" t="str">
        <f t="shared" si="20"/>
        <v/>
      </c>
      <c r="AV54" s="24" t="str">
        <f t="shared" si="21"/>
        <v/>
      </c>
      <c r="AW54" s="7"/>
    </row>
    <row r="55" spans="1:49" x14ac:dyDescent="0.25">
      <c r="A55" s="7"/>
      <c r="B55" s="6"/>
      <c r="C55" s="7"/>
      <c r="D55" s="12"/>
      <c r="E55" s="17"/>
      <c r="F55" s="18"/>
      <c r="G55" s="17"/>
      <c r="H55" s="18"/>
      <c r="I55" s="17"/>
      <c r="J55" s="18"/>
      <c r="K55" s="17"/>
      <c r="L55" s="18"/>
      <c r="M55" s="17"/>
      <c r="N55" s="18"/>
      <c r="O55" s="17"/>
      <c r="P55" s="18"/>
      <c r="Q55" s="17"/>
      <c r="R55" s="18"/>
      <c r="S55" s="17"/>
      <c r="T55" s="18"/>
      <c r="U55" s="17"/>
      <c r="V55" s="18"/>
      <c r="W55" s="17"/>
      <c r="X55" s="18"/>
      <c r="Y55" s="17"/>
      <c r="Z55" s="18"/>
      <c r="AA55" s="17"/>
      <c r="AB55" s="18"/>
      <c r="AC55" s="17"/>
      <c r="AD55" s="18"/>
      <c r="AE55" s="17"/>
      <c r="AF55" s="18"/>
      <c r="AG55" s="17"/>
      <c r="AH55" s="18"/>
      <c r="AI55" s="17"/>
      <c r="AJ55" s="18"/>
      <c r="AK55" s="17"/>
      <c r="AL55" s="18"/>
      <c r="AM55" s="17"/>
      <c r="AN55" s="18"/>
      <c r="AO55" s="17"/>
      <c r="AP55" s="18"/>
      <c r="AQ55" s="17"/>
      <c r="AR55" s="18"/>
      <c r="AS55" s="17"/>
      <c r="AT55" s="18"/>
      <c r="AU55" s="17"/>
      <c r="AV55" s="18"/>
      <c r="AW55" s="7"/>
    </row>
  </sheetData>
  <customSheetViews>
    <customSheetView guid="{D63E60BF-C863-4ECC-98CE-90652D23349E}" scale="90" state="hidden">
      <pane xSplit="3" topLeftCell="E1" activePane="topRight" state="frozen"/>
      <selection pane="topRight" activeCell="J4" sqref="J4"/>
    </customSheetView>
  </customSheetViews>
  <mergeCells count="31">
    <mergeCell ref="B13:B19"/>
    <mergeCell ref="AC2:AD2"/>
    <mergeCell ref="AE2:AF2"/>
    <mergeCell ref="AG2:AH2"/>
    <mergeCell ref="AI2:AJ2"/>
    <mergeCell ref="Q2:R2"/>
    <mergeCell ref="S2:T2"/>
    <mergeCell ref="U2:V2"/>
    <mergeCell ref="W2:X2"/>
    <mergeCell ref="Y2:Z2"/>
    <mergeCell ref="AA2:AB2"/>
    <mergeCell ref="E2:F2"/>
    <mergeCell ref="G2:H2"/>
    <mergeCell ref="I2:J2"/>
    <mergeCell ref="K2:L2"/>
    <mergeCell ref="M2:N2"/>
    <mergeCell ref="AO2:AP2"/>
    <mergeCell ref="AQ2:AR2"/>
    <mergeCell ref="AS2:AT2"/>
    <mergeCell ref="AU2:AV2"/>
    <mergeCell ref="B6:B11"/>
    <mergeCell ref="AK2:AL2"/>
    <mergeCell ref="AM2:AN2"/>
    <mergeCell ref="O2:P2"/>
    <mergeCell ref="B52:B54"/>
    <mergeCell ref="B21:B24"/>
    <mergeCell ref="B26:B27"/>
    <mergeCell ref="B29:B36"/>
    <mergeCell ref="B38:B40"/>
    <mergeCell ref="B42:B45"/>
    <mergeCell ref="B47:B50"/>
  </mergeCells>
  <pageMargins left="0.7" right="0.7" top="0.75" bottom="0.75" header="0.3" footer="0.3"/>
  <pageSetup paperSize="9" orientation="portrait" verticalDpi="0" r:id="rId1"/>
  <extLst>
    <ext xmlns:x14="http://schemas.microsoft.com/office/spreadsheetml/2009/9/main" uri="{78C0D931-6437-407d-A8EE-F0AAD7539E65}">
      <x14:conditionalFormattings>
        <x14:conditionalFormatting xmlns:xm="http://schemas.microsoft.com/office/excel/2006/main">
          <x14:cfRule type="cellIs" priority="9" operator="equal" id="{1B90FBF7-7BC8-463E-8770-170A48A5692F}">
            <xm:f>Form!$C$4</xm:f>
            <x14:dxf>
              <fill>
                <patternFill>
                  <bgColor rgb="FFFFFF00"/>
                </patternFill>
              </fill>
            </x14:dxf>
          </x14:cfRule>
          <xm:sqref>C6:C11</xm:sqref>
        </x14:conditionalFormatting>
        <x14:conditionalFormatting xmlns:xm="http://schemas.microsoft.com/office/excel/2006/main">
          <x14:cfRule type="cellIs" priority="8" operator="equal" id="{3D9CC529-0EDC-48D8-A367-9B705064C45A}">
            <xm:f>Form!$C$6</xm:f>
            <x14:dxf>
              <fill>
                <patternFill>
                  <bgColor rgb="FFFFFF00"/>
                </patternFill>
              </fill>
            </x14:dxf>
          </x14:cfRule>
          <xm:sqref>C13:C19</xm:sqref>
        </x14:conditionalFormatting>
        <x14:conditionalFormatting xmlns:xm="http://schemas.microsoft.com/office/excel/2006/main">
          <x14:cfRule type="cellIs" priority="6" operator="equal" id="{D656195C-66F1-497B-BF34-40B8E9D083CE}">
            <xm:f>Form!$C$10</xm:f>
            <x14:dxf>
              <fill>
                <patternFill>
                  <bgColor rgb="FFFFFF00"/>
                </patternFill>
              </fill>
            </x14:dxf>
          </x14:cfRule>
          <xm:sqref>C26:C27</xm:sqref>
        </x14:conditionalFormatting>
        <x14:conditionalFormatting xmlns:xm="http://schemas.microsoft.com/office/excel/2006/main">
          <x14:cfRule type="cellIs" priority="5" operator="equal" id="{3A54EE62-411A-4DC2-9B2F-2001CCE0E9B4}">
            <xm:f>Form!$C$12</xm:f>
            <x14:dxf>
              <fill>
                <patternFill>
                  <bgColor rgb="FFFFFF00"/>
                </patternFill>
              </fill>
            </x14:dxf>
          </x14:cfRule>
          <xm:sqref>C29:C36</xm:sqref>
        </x14:conditionalFormatting>
        <x14:conditionalFormatting xmlns:xm="http://schemas.microsoft.com/office/excel/2006/main">
          <x14:cfRule type="cellIs" priority="4" operator="equal" id="{93A5014D-6E2B-4F4A-952A-A56A22245286}">
            <xm:f>Form!$C$14</xm:f>
            <x14:dxf>
              <fill>
                <patternFill>
                  <bgColor rgb="FFFFFF00"/>
                </patternFill>
              </fill>
            </x14:dxf>
          </x14:cfRule>
          <xm:sqref>C38:C40</xm:sqref>
        </x14:conditionalFormatting>
        <x14:conditionalFormatting xmlns:xm="http://schemas.microsoft.com/office/excel/2006/main">
          <x14:cfRule type="cellIs" priority="3" operator="equal" id="{BB060F74-1834-4C55-803A-E8DD28AEAB9C}">
            <xm:f>Form!$C$16</xm:f>
            <x14:dxf>
              <fill>
                <patternFill>
                  <bgColor rgb="FFFFFF00"/>
                </patternFill>
              </fill>
            </x14:dxf>
          </x14:cfRule>
          <xm:sqref>C42:C45</xm:sqref>
        </x14:conditionalFormatting>
        <x14:conditionalFormatting xmlns:xm="http://schemas.microsoft.com/office/excel/2006/main">
          <x14:cfRule type="cellIs" priority="2" operator="equal" id="{604EB540-440B-44E4-AC11-0F88549077BC}">
            <xm:f>Form!$C$18</xm:f>
            <x14:dxf>
              <fill>
                <patternFill>
                  <bgColor rgb="FFFFFF00"/>
                </patternFill>
              </fill>
            </x14:dxf>
          </x14:cfRule>
          <xm:sqref>C47:C50</xm:sqref>
        </x14:conditionalFormatting>
        <x14:conditionalFormatting xmlns:xm="http://schemas.microsoft.com/office/excel/2006/main">
          <x14:cfRule type="cellIs" priority="1" operator="equal" id="{FB848F2E-D330-46C4-BEE5-CD633118FA9A}">
            <xm:f>Form!$C$8</xm:f>
            <x14:dxf>
              <fill>
                <patternFill>
                  <bgColor rgb="FFFFFF00"/>
                </patternFill>
              </fill>
            </x14:dxf>
          </x14:cfRule>
          <xm:sqref>C21:C24</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W55"/>
  <sheetViews>
    <sheetView zoomScale="90" zoomScaleNormal="90" zoomScaleSheetLayoutView="50" workbookViewId="0">
      <pane xSplit="4" topLeftCell="E1" activePane="topRight" state="frozen"/>
      <selection pane="topRight" activeCell="AI20" sqref="AI20"/>
    </sheetView>
  </sheetViews>
  <sheetFormatPr defaultColWidth="9.140625" defaultRowHeight="15" x14ac:dyDescent="0.25"/>
  <cols>
    <col min="1" max="1" width="3.5703125" style="8" customWidth="1"/>
    <col min="2" max="2" width="9.140625" style="9"/>
    <col min="3" max="3" width="96.140625" style="8" customWidth="1"/>
    <col min="4" max="4" width="4.7109375" style="11" hidden="1" customWidth="1"/>
    <col min="5" max="5" width="10.7109375" style="15" customWidth="1"/>
    <col min="6" max="6" width="10.7109375" style="16" hidden="1" customWidth="1"/>
    <col min="7" max="7" width="10.7109375" style="15" customWidth="1"/>
    <col min="8" max="8" width="10.7109375" style="16" hidden="1" customWidth="1"/>
    <col min="9" max="9" width="10.7109375" style="15" customWidth="1"/>
    <col min="10" max="10" width="10.7109375" style="16" hidden="1" customWidth="1"/>
    <col min="11" max="11" width="10.7109375" style="15" customWidth="1"/>
    <col min="12" max="12" width="10.7109375" style="16" hidden="1" customWidth="1"/>
    <col min="13" max="13" width="10.7109375" style="15" customWidth="1"/>
    <col min="14" max="14" width="10.7109375" style="16" hidden="1" customWidth="1"/>
    <col min="15" max="15" width="10.7109375" style="15" customWidth="1"/>
    <col min="16" max="16" width="10.7109375" style="19" hidden="1" customWidth="1"/>
    <col min="17" max="17" width="10.7109375" style="15" customWidth="1"/>
    <col min="18" max="18" width="10.7109375" style="19" hidden="1" customWidth="1"/>
    <col min="19" max="19" width="10.7109375" style="15" customWidth="1"/>
    <col min="20" max="20" width="10.7109375" style="19" hidden="1" customWidth="1"/>
    <col min="21" max="21" width="10.7109375" style="15" customWidth="1"/>
    <col min="22" max="22" width="10.7109375" style="19" hidden="1" customWidth="1"/>
    <col min="23" max="23" width="10.7109375" style="15" customWidth="1"/>
    <col min="24" max="24" width="10.7109375" style="19" hidden="1" customWidth="1"/>
    <col min="25" max="25" width="10.7109375" style="15" customWidth="1"/>
    <col min="26" max="26" width="10.7109375" style="19" hidden="1" customWidth="1"/>
    <col min="27" max="27" width="10.7109375" style="15" customWidth="1"/>
    <col min="28" max="28" width="10.7109375" style="19" hidden="1" customWidth="1"/>
    <col min="29" max="29" width="10.7109375" style="15" customWidth="1"/>
    <col min="30" max="30" width="10.7109375" style="19" hidden="1" customWidth="1"/>
    <col min="31" max="31" width="10.7109375" style="15" customWidth="1"/>
    <col min="32" max="32" width="10.7109375" style="19" hidden="1" customWidth="1"/>
    <col min="33" max="33" width="10.7109375" style="15" customWidth="1"/>
    <col min="34" max="34" width="10.7109375" style="19" hidden="1" customWidth="1"/>
    <col min="35" max="35" width="10.7109375" style="15" customWidth="1"/>
    <col min="36" max="36" width="10.7109375" style="19" hidden="1" customWidth="1"/>
    <col min="37" max="37" width="10.7109375" style="15" customWidth="1"/>
    <col min="38" max="38" width="10.7109375" style="19" hidden="1" customWidth="1"/>
    <col min="39" max="39" width="10.7109375" style="15" customWidth="1"/>
    <col min="40" max="40" width="10.7109375" style="19" hidden="1" customWidth="1"/>
    <col min="41" max="41" width="10.7109375" style="15" customWidth="1"/>
    <col min="42" max="42" width="10.7109375" style="19" hidden="1" customWidth="1"/>
    <col min="43" max="43" width="10.7109375" style="15" customWidth="1"/>
    <col min="44" max="44" width="10.7109375" style="19" hidden="1" customWidth="1"/>
    <col min="45" max="45" width="10.7109375" style="15" customWidth="1"/>
    <col min="46" max="46" width="10.7109375" style="19" hidden="1" customWidth="1"/>
    <col min="47" max="47" width="10.7109375" style="15" customWidth="1"/>
    <col min="48" max="48" width="10.7109375" style="19" hidden="1" customWidth="1"/>
    <col min="49" max="49" width="3.5703125" style="8" customWidth="1"/>
    <col min="50" max="16384" width="9.140625" style="8"/>
  </cols>
  <sheetData>
    <row r="2" spans="1:49" customFormat="1" ht="124.5" customHeight="1" x14ac:dyDescent="0.25">
      <c r="A2" s="5"/>
      <c r="B2" s="5"/>
      <c r="C2" s="3" t="s">
        <v>53</v>
      </c>
      <c r="D2" s="12"/>
      <c r="E2" s="64" t="s">
        <v>20</v>
      </c>
      <c r="F2" s="65"/>
      <c r="G2" s="64" t="s">
        <v>21</v>
      </c>
      <c r="H2" s="65"/>
      <c r="I2" s="64" t="s">
        <v>22</v>
      </c>
      <c r="J2" s="65"/>
      <c r="K2" s="64" t="s">
        <v>23</v>
      </c>
      <c r="L2" s="65"/>
      <c r="M2" s="64" t="s">
        <v>24</v>
      </c>
      <c r="N2" s="65"/>
      <c r="O2" s="64" t="s">
        <v>25</v>
      </c>
      <c r="P2" s="65"/>
      <c r="Q2" s="64" t="s">
        <v>26</v>
      </c>
      <c r="R2" s="65"/>
      <c r="S2" s="64" t="s">
        <v>27</v>
      </c>
      <c r="T2" s="65"/>
      <c r="U2" s="64" t="s">
        <v>28</v>
      </c>
      <c r="V2" s="65"/>
      <c r="W2" s="64" t="s">
        <v>29</v>
      </c>
      <c r="X2" s="65"/>
      <c r="Y2" s="64" t="s">
        <v>30</v>
      </c>
      <c r="Z2" s="65"/>
      <c r="AA2" s="64" t="s">
        <v>31</v>
      </c>
      <c r="AB2" s="65"/>
      <c r="AC2" s="64" t="s">
        <v>32</v>
      </c>
      <c r="AD2" s="65"/>
      <c r="AE2" s="64" t="s">
        <v>33</v>
      </c>
      <c r="AF2" s="65"/>
      <c r="AG2" s="64" t="s">
        <v>34</v>
      </c>
      <c r="AH2" s="65"/>
      <c r="AI2" s="64" t="s">
        <v>35</v>
      </c>
      <c r="AJ2" s="65"/>
      <c r="AK2" s="64" t="s">
        <v>47</v>
      </c>
      <c r="AL2" s="65"/>
      <c r="AM2" s="64" t="s">
        <v>36</v>
      </c>
      <c r="AN2" s="65"/>
      <c r="AO2" s="64" t="s">
        <v>37</v>
      </c>
      <c r="AP2" s="65"/>
      <c r="AQ2" s="64" t="s">
        <v>38</v>
      </c>
      <c r="AR2" s="65"/>
      <c r="AS2" s="64" t="s">
        <v>39</v>
      </c>
      <c r="AT2" s="65"/>
      <c r="AU2" s="64" t="s">
        <v>40</v>
      </c>
      <c r="AV2" s="65"/>
      <c r="AW2" s="5"/>
    </row>
    <row r="3" spans="1:49" customFormat="1" ht="15" customHeight="1" x14ac:dyDescent="0.25">
      <c r="A3" s="5"/>
      <c r="B3" s="5"/>
      <c r="C3" s="5"/>
      <c r="D3" s="12"/>
      <c r="E3" s="13"/>
      <c r="F3" s="14"/>
      <c r="G3" s="13"/>
      <c r="H3" s="14"/>
      <c r="I3" s="13"/>
      <c r="J3" s="14"/>
      <c r="K3" s="13"/>
      <c r="L3" s="14"/>
      <c r="M3" s="13"/>
      <c r="N3" s="14"/>
      <c r="O3" s="13"/>
      <c r="P3" s="14"/>
      <c r="Q3" s="13"/>
      <c r="R3" s="14"/>
      <c r="S3" s="13"/>
      <c r="T3" s="14"/>
      <c r="U3" s="13"/>
      <c r="V3" s="14"/>
      <c r="W3" s="13"/>
      <c r="X3" s="14"/>
      <c r="Y3" s="13"/>
      <c r="Z3" s="14"/>
      <c r="AA3" s="13"/>
      <c r="AB3" s="14"/>
      <c r="AC3" s="13"/>
      <c r="AD3" s="14"/>
      <c r="AE3" s="13"/>
      <c r="AF3" s="14"/>
      <c r="AG3" s="13"/>
      <c r="AH3" s="14"/>
      <c r="AI3" s="13"/>
      <c r="AJ3" s="14"/>
      <c r="AK3" s="13"/>
      <c r="AL3" s="14"/>
      <c r="AM3" s="13"/>
      <c r="AN3" s="14"/>
      <c r="AO3" s="13"/>
      <c r="AP3" s="14"/>
      <c r="AQ3" s="13"/>
      <c r="AR3" s="14"/>
      <c r="AS3" s="13"/>
      <c r="AT3" s="14"/>
      <c r="AU3" s="13"/>
      <c r="AV3" s="14"/>
      <c r="AW3" s="5"/>
    </row>
    <row r="4" spans="1:49" customFormat="1" x14ac:dyDescent="0.25">
      <c r="A4" s="10"/>
      <c r="B4" s="5"/>
      <c r="C4" s="5"/>
      <c r="D4" s="12"/>
      <c r="E4" s="15" t="str">
        <f>IF(F4=TRUE,E2&amp;CHAR(10),"")</f>
        <v/>
      </c>
      <c r="F4" s="16" t="b">
        <f>IF(COUNTIF(F6:F50,0)&gt;0,"",COUNTIF(F6:F50,1)&gt;0)</f>
        <v>0</v>
      </c>
      <c r="G4" s="15" t="str">
        <f>IF(H4=TRUE,G2&amp;CHAR(10),"")</f>
        <v/>
      </c>
      <c r="H4" s="16" t="b">
        <f>IF(COUNTIF(H6:H50,0)&gt;0,"",COUNTIF(H6:H50,1)&gt;0)</f>
        <v>0</v>
      </c>
      <c r="I4" s="15" t="str">
        <f>IF(J4=TRUE,I2&amp;CHAR(10),"")</f>
        <v/>
      </c>
      <c r="J4" s="21" t="b">
        <f>IF(COUNTIF(J6:J50,0)&gt;0,"",COUNTIF(J6:J50,1)&gt;0)</f>
        <v>0</v>
      </c>
      <c r="K4" s="15" t="str">
        <f>IF(L4=TRUE,K2&amp;CHAR(10),"")</f>
        <v/>
      </c>
      <c r="L4" s="21" t="b">
        <f>IF(COUNTIF(L6:L50,0)&gt;0,"",COUNTIF(L6:L50,1)&gt;0)</f>
        <v>0</v>
      </c>
      <c r="M4" s="15" t="str">
        <f>IF(N4=TRUE,M2&amp;CHAR(10),"")</f>
        <v/>
      </c>
      <c r="N4" s="21" t="b">
        <f>IF(COUNTIF(N6:N50,0)&gt;0,"",COUNTIF(N6:N50,1)&gt;0)</f>
        <v>0</v>
      </c>
      <c r="O4" s="15" t="str">
        <f>IF(P4=TRUE,O2&amp;CHAR(10),"")</f>
        <v/>
      </c>
      <c r="P4" s="21" t="b">
        <f>IF(COUNTIF(P6:P50,0)&gt;0,"",COUNTIF(P6:P50,1)&gt;0)</f>
        <v>0</v>
      </c>
      <c r="Q4" s="15" t="str">
        <f>IF(R4=TRUE,Q2&amp;CHAR(10),"")</f>
        <v/>
      </c>
      <c r="R4" s="21" t="b">
        <f>IF(COUNTIF(R6:R50,0)&gt;0,"",COUNTIF(R6:R50,1)&gt;0)</f>
        <v>0</v>
      </c>
      <c r="S4" s="15" t="str">
        <f>IF(T4=TRUE,S2&amp;CHAR(10),"")</f>
        <v/>
      </c>
      <c r="T4" s="21" t="b">
        <f>IF(COUNTIF(T6:T50,0)&gt;0,"",COUNTIF(T6:T50,1)&gt;0)</f>
        <v>0</v>
      </c>
      <c r="U4" s="15" t="str">
        <f>IF(V4=TRUE,U2&amp;CHAR(10),"")</f>
        <v/>
      </c>
      <c r="V4" s="21" t="b">
        <f>IF(COUNTIF(V6:V50,0)&gt;0,"",COUNTIF(V6:V50,1)&gt;0)</f>
        <v>0</v>
      </c>
      <c r="W4" s="15" t="str">
        <f>IF(X4=TRUE,W2&amp;CHAR(10),"")</f>
        <v/>
      </c>
      <c r="X4" s="21" t="str">
        <f>IF(COUNTIF(X6:X50,0)&gt;0,"",COUNTIF(X6:X50,1)&gt;0)</f>
        <v/>
      </c>
      <c r="Y4" s="15" t="str">
        <f>IF(Z4=TRUE,Y2&amp;CHAR(10),"")</f>
        <v/>
      </c>
      <c r="Z4" s="21" t="str">
        <f>IF(COUNTIF(Z6:Z50,0)&gt;0,"",COUNTIF(Z6:Z50,1)&gt;0)</f>
        <v/>
      </c>
      <c r="AA4" s="15" t="str">
        <f>IF(AB4=TRUE,AA2&amp;CHAR(10),"")</f>
        <v/>
      </c>
      <c r="AB4" s="21" t="str">
        <f>IF(COUNTIF(AB6:AB50,0)&gt;0,"",COUNTIF(AB6:AB50,1)&gt;0)</f>
        <v/>
      </c>
      <c r="AC4" s="15" t="str">
        <f>IF(AD4=TRUE,AC2&amp;CHAR(10),"")</f>
        <v/>
      </c>
      <c r="AD4" s="21" t="str">
        <f>IF(COUNTIF(AD6:AD50,0)&gt;0,"",COUNTIF(AD6:AD50,1)&gt;0)</f>
        <v/>
      </c>
      <c r="AE4" s="15" t="str">
        <f>IF(AF4=TRUE,AE2&amp;CHAR(10),"")</f>
        <v/>
      </c>
      <c r="AF4" s="21" t="b">
        <f>IF(COUNTIF(AF6:AF50,0)&gt;0,"",COUNTIF(AF6:AF50,1)&gt;0)</f>
        <v>0</v>
      </c>
      <c r="AG4" s="15" t="str">
        <f>IF(AH4=TRUE,AG2&amp;CHAR(10),"")</f>
        <v/>
      </c>
      <c r="AH4" s="21" t="b">
        <f>IF(COUNTIF(AH6:AH50,0)&gt;0,"",COUNTIF(AH6:AH50,1)&gt;0)</f>
        <v>0</v>
      </c>
      <c r="AI4" s="15" t="str">
        <f>IF(AJ4=TRUE,AI2&amp;CHAR(10),"")</f>
        <v/>
      </c>
      <c r="AJ4" s="21" t="str">
        <f>IF(COUNTIF(AJ6:AJ50,0)&gt;0,"",COUNTIF(AJ6:AJ50,1)&gt;0)</f>
        <v/>
      </c>
      <c r="AK4" s="15" t="str">
        <f>IF(AL4=TRUE,AK2&amp;CHAR(10),"")</f>
        <v/>
      </c>
      <c r="AL4" s="21" t="b">
        <f>IF(COUNTIF(AL6:AL50,0)&gt;0,"",COUNTIF(AL6:AL50,1)&gt;0)</f>
        <v>0</v>
      </c>
      <c r="AM4" s="15" t="str">
        <f>IF(AN4=TRUE,AM2&amp;CHAR(10),"")</f>
        <v/>
      </c>
      <c r="AN4" s="21" t="b">
        <f>IF(COUNTIF(AN6:AN50,0)&gt;0,"",COUNTIF(AN6:AN50,1)&gt;0)</f>
        <v>0</v>
      </c>
      <c r="AO4" s="15" t="str">
        <f>IF(AP4=TRUE,AO2&amp;CHAR(10),"")</f>
        <v/>
      </c>
      <c r="AP4" s="21" t="b">
        <f>IF(COUNTIF(AP6:AP50,0)&gt;0,"",COUNTIF(AP6:AP50,1)&gt;0)</f>
        <v>0</v>
      </c>
      <c r="AQ4" s="15" t="str">
        <f>IF(AR4=TRUE,AQ2&amp;CHAR(10),"")</f>
        <v/>
      </c>
      <c r="AR4" s="21" t="b">
        <f>IF(COUNTIF(AR6:AR50,0)&gt;0,"",COUNTIF(AR6:AR50,1)&gt;0)</f>
        <v>0</v>
      </c>
      <c r="AS4" s="15" t="str">
        <f>IF(AT4=TRUE,AS2&amp;CHAR(10),"")</f>
        <v/>
      </c>
      <c r="AT4" s="21" t="b">
        <f>IF(COUNTIF(AT6:AT50,0)&gt;0,"",COUNTIF(AT6:AT50,1)&gt;0)</f>
        <v>0</v>
      </c>
      <c r="AU4" s="15" t="str">
        <f>IF(AV4=TRUE,AU2&amp;CHAR(10),"")</f>
        <v/>
      </c>
      <c r="AV4" s="21" t="b">
        <f>IF(COUNTIF(AV6:AV50,0)&gt;0,"",COUNTIF(AV6:AV50,1)&gt;0)</f>
        <v>0</v>
      </c>
      <c r="AW4" s="5"/>
    </row>
    <row r="5" spans="1:49" x14ac:dyDescent="0.25">
      <c r="A5" s="7"/>
      <c r="B5" s="6"/>
      <c r="C5" s="7"/>
      <c r="D5" s="12"/>
      <c r="E5" s="17"/>
      <c r="F5" s="18"/>
      <c r="G5" s="17"/>
      <c r="H5" s="18"/>
      <c r="I5" s="17"/>
      <c r="J5" s="18"/>
      <c r="K5" s="17"/>
      <c r="L5" s="18"/>
      <c r="M5" s="17"/>
      <c r="N5" s="18"/>
      <c r="O5" s="17"/>
      <c r="P5" s="18"/>
      <c r="Q5" s="17"/>
      <c r="R5" s="18"/>
      <c r="S5" s="17"/>
      <c r="T5" s="18"/>
      <c r="U5" s="17"/>
      <c r="V5" s="18"/>
      <c r="W5" s="17"/>
      <c r="X5" s="18"/>
      <c r="Y5" s="17"/>
      <c r="Z5" s="18"/>
      <c r="AA5" s="17"/>
      <c r="AB5" s="18"/>
      <c r="AC5" s="17"/>
      <c r="AD5" s="18"/>
      <c r="AE5" s="17"/>
      <c r="AF5" s="18"/>
      <c r="AG5" s="17"/>
      <c r="AH5" s="18"/>
      <c r="AI5" s="17"/>
      <c r="AJ5" s="18"/>
      <c r="AK5" s="17"/>
      <c r="AL5" s="18"/>
      <c r="AM5" s="17"/>
      <c r="AN5" s="18"/>
      <c r="AO5" s="17"/>
      <c r="AP5" s="18"/>
      <c r="AQ5" s="17"/>
      <c r="AR5" s="18"/>
      <c r="AS5" s="17"/>
      <c r="AT5" s="18"/>
      <c r="AU5" s="17"/>
      <c r="AV5" s="18"/>
      <c r="AW5" s="7"/>
    </row>
    <row r="6" spans="1:49" x14ac:dyDescent="0.25">
      <c r="A6" s="7"/>
      <c r="B6" s="63">
        <v>1</v>
      </c>
      <c r="C6" s="8" t="str">
        <f>answers!B3</f>
        <v>I operate trains and manage infrastructure</v>
      </c>
      <c r="D6" s="11" t="str">
        <f>IF(C6="","",IF(Form!$C$4=C6,1,""))</f>
        <v/>
      </c>
      <c r="E6" s="15">
        <v>1</v>
      </c>
      <c r="F6" s="16" t="str">
        <f>IF(E6="","",IF(D6=1,E6,""))</f>
        <v/>
      </c>
      <c r="G6" s="15">
        <v>1</v>
      </c>
      <c r="H6" s="16" t="str">
        <f>IF(G6="","",IF(D6=1,G6,""))</f>
        <v/>
      </c>
      <c r="I6" s="15">
        <v>1</v>
      </c>
      <c r="J6" s="16" t="str">
        <f t="shared" ref="J6:J50" si="0">IF(I6="","",IF(D6=1,I6,""))</f>
        <v/>
      </c>
      <c r="L6" s="16" t="str">
        <f>IF(K6="","",IF($D$6=1,K6,""))</f>
        <v/>
      </c>
      <c r="M6" s="20">
        <v>1</v>
      </c>
      <c r="N6" s="16" t="str">
        <f t="shared" ref="N6:AV6" si="1">IF(M6="","",IF($D$6=1,M6,""))</f>
        <v/>
      </c>
      <c r="O6" s="20">
        <v>1</v>
      </c>
      <c r="P6" s="16" t="str">
        <f t="shared" si="1"/>
        <v/>
      </c>
      <c r="Q6" s="20"/>
      <c r="R6" s="16" t="str">
        <f t="shared" si="1"/>
        <v/>
      </c>
      <c r="S6" s="20">
        <v>1</v>
      </c>
      <c r="T6" s="16" t="str">
        <f t="shared" si="1"/>
        <v/>
      </c>
      <c r="U6" s="20"/>
      <c r="V6" s="16" t="str">
        <f t="shared" si="1"/>
        <v/>
      </c>
      <c r="W6" s="20">
        <v>1</v>
      </c>
      <c r="X6" s="16" t="str">
        <f t="shared" si="1"/>
        <v/>
      </c>
      <c r="Y6" s="20">
        <v>1</v>
      </c>
      <c r="Z6" s="16" t="str">
        <f t="shared" si="1"/>
        <v/>
      </c>
      <c r="AA6" s="20">
        <v>1</v>
      </c>
      <c r="AB6" s="16" t="str">
        <f t="shared" si="1"/>
        <v/>
      </c>
      <c r="AC6" s="20">
        <v>1</v>
      </c>
      <c r="AD6" s="16" t="str">
        <f t="shared" si="1"/>
        <v/>
      </c>
      <c r="AE6" s="20">
        <v>1</v>
      </c>
      <c r="AF6" s="16" t="str">
        <f t="shared" si="1"/>
        <v/>
      </c>
      <c r="AG6" s="20">
        <v>1</v>
      </c>
      <c r="AH6" s="16" t="str">
        <f t="shared" si="1"/>
        <v/>
      </c>
      <c r="AI6" s="20"/>
      <c r="AJ6" s="16" t="str">
        <f t="shared" si="1"/>
        <v/>
      </c>
      <c r="AK6" s="20"/>
      <c r="AL6" s="16" t="str">
        <f t="shared" si="1"/>
        <v/>
      </c>
      <c r="AM6" s="20">
        <v>1</v>
      </c>
      <c r="AN6" s="16" t="str">
        <f t="shared" si="1"/>
        <v/>
      </c>
      <c r="AO6" s="20">
        <v>1</v>
      </c>
      <c r="AP6" s="16" t="str">
        <f t="shared" si="1"/>
        <v/>
      </c>
      <c r="AQ6" s="20">
        <v>1</v>
      </c>
      <c r="AR6" s="16" t="str">
        <f t="shared" si="1"/>
        <v/>
      </c>
      <c r="AS6" s="20">
        <v>1</v>
      </c>
      <c r="AT6" s="16" t="str">
        <f t="shared" si="1"/>
        <v/>
      </c>
      <c r="AU6" s="20"/>
      <c r="AV6" s="16" t="str">
        <f t="shared" si="1"/>
        <v/>
      </c>
      <c r="AW6" s="7"/>
    </row>
    <row r="7" spans="1:49" x14ac:dyDescent="0.25">
      <c r="A7" s="7"/>
      <c r="B7" s="63"/>
      <c r="C7" s="8" t="str">
        <f>answers!B4</f>
        <v>I operate trams or tram-trains and manage infrastructure</v>
      </c>
      <c r="D7" s="11" t="str">
        <f>IF(C7="","",IF(Form!$C$4=C7,1,""))</f>
        <v/>
      </c>
      <c r="E7" s="15">
        <v>1</v>
      </c>
      <c r="F7" s="16" t="str">
        <f t="shared" ref="F7:F50" si="2">IF(E7="","",IF(D7=1,E7,""))</f>
        <v/>
      </c>
      <c r="G7" s="15">
        <v>1</v>
      </c>
      <c r="H7" s="16" t="str">
        <f t="shared" ref="H7:H50" si="3">IF(G7="","",IF(D7=1,G7,""))</f>
        <v/>
      </c>
      <c r="I7" s="15">
        <v>1</v>
      </c>
      <c r="J7" s="16" t="str">
        <f t="shared" si="0"/>
        <v/>
      </c>
      <c r="K7" s="15">
        <v>1</v>
      </c>
      <c r="L7" s="16" t="str">
        <f t="shared" ref="L7:L50" si="4">IF(K7="","",IF(D7=1,K7,""))</f>
        <v/>
      </c>
      <c r="N7" s="16" t="str">
        <f t="shared" ref="N7:N50" si="5">IF(M7="","",IF(D7=1,M7,""))</f>
        <v/>
      </c>
      <c r="P7" s="19" t="str">
        <f t="shared" ref="P7:P50" si="6">IF(O7="","",IF(D7=1,O7,""))</f>
        <v/>
      </c>
      <c r="Q7" s="15">
        <v>1</v>
      </c>
      <c r="R7" s="19" t="str">
        <f t="shared" ref="R7:R50" si="7">IF(Q7="","",IF(D7=1,Q7,""))</f>
        <v/>
      </c>
      <c r="T7" s="19" t="str">
        <f t="shared" ref="T7:T50" si="8">IF(S7="","",IF(D7=1,S7,""))</f>
        <v/>
      </c>
      <c r="U7" s="15">
        <v>1</v>
      </c>
      <c r="V7" s="19" t="str">
        <f t="shared" ref="V7:V50" si="9">IF(U7="","",IF(D7=1,U7,""))</f>
        <v/>
      </c>
      <c r="X7" s="19" t="str">
        <f t="shared" ref="X7:X50" si="10">IF(W7="","",IF(D7=1,W7,""))</f>
        <v/>
      </c>
      <c r="Z7" s="19" t="str">
        <f t="shared" ref="Z7:Z50" si="11">IF(Y7="","",IF(D7=1,Y7,""))</f>
        <v/>
      </c>
      <c r="AB7" s="19" t="str">
        <f t="shared" ref="AB7:AB50" si="12">IF(AA7="","",IF(D7=1,AA7,""))</f>
        <v/>
      </c>
      <c r="AD7" s="19" t="str">
        <f t="shared" ref="AD7:AD50" si="13">IF(AC7="","",IF(D7=1,AC7,""))</f>
        <v/>
      </c>
      <c r="AF7" s="19" t="str">
        <f t="shared" ref="AF7:AF50" si="14">IF(AE7="","",IF(D7=1,AE7,""))</f>
        <v/>
      </c>
      <c r="AG7" s="15">
        <v>1</v>
      </c>
      <c r="AH7" s="19" t="str">
        <f t="shared" ref="AH7:AH50" si="15">IF(AG7="","",IF(D7=1,AG7,""))</f>
        <v/>
      </c>
      <c r="AJ7" s="19" t="str">
        <f t="shared" ref="AJ7:AJ50" si="16">IF(AI7="","",IF(D7=1,AI7,""))</f>
        <v/>
      </c>
      <c r="AL7" s="19" t="str">
        <f t="shared" ref="AL7:AL50" si="17">IF(AK7="","",IF(D7=1,AK7,""))</f>
        <v/>
      </c>
      <c r="AM7" s="15">
        <v>1</v>
      </c>
      <c r="AN7" s="19" t="str">
        <f t="shared" ref="AN7:AN50" si="18">IF(AM7="","",IF(D7=1,AM7,""))</f>
        <v/>
      </c>
      <c r="AO7" s="15">
        <v>1</v>
      </c>
      <c r="AP7" s="19" t="str">
        <f t="shared" ref="AP7:AP50" si="19">IF(AO7="","",IF(D7=1,AO7,""))</f>
        <v/>
      </c>
      <c r="AQ7" s="15">
        <v>1</v>
      </c>
      <c r="AR7" s="19" t="str">
        <f t="shared" ref="AR7:AR50" si="20">IF(AQ7="","",IF(D7=1,AQ7,""))</f>
        <v/>
      </c>
      <c r="AS7" s="15">
        <v>1</v>
      </c>
      <c r="AT7" s="19" t="str">
        <f t="shared" ref="AT7:AT50" si="21">IF(AS7="","",IF(D7=1,AS7,""))</f>
        <v/>
      </c>
      <c r="AV7" s="19" t="str">
        <f t="shared" ref="AV7:AV50" si="22">IF(AU7="","",IF(D7=1,AU7,""))</f>
        <v/>
      </c>
      <c r="AW7" s="7"/>
    </row>
    <row r="8" spans="1:49" x14ac:dyDescent="0.25">
      <c r="A8" s="7"/>
      <c r="B8" s="63"/>
      <c r="C8" s="8" t="str">
        <f>answers!B5</f>
        <v>I operate trains but do not manage infrastructure</v>
      </c>
      <c r="D8" s="11" t="str">
        <f>IF(C8="","",IF(Form!$C$4=C8,1,""))</f>
        <v/>
      </c>
      <c r="E8" s="15">
        <v>1</v>
      </c>
      <c r="F8" s="16" t="str">
        <f t="shared" si="2"/>
        <v/>
      </c>
      <c r="G8" s="15">
        <v>1</v>
      </c>
      <c r="H8" s="16" t="str">
        <f t="shared" si="3"/>
        <v/>
      </c>
      <c r="I8" s="15">
        <v>1</v>
      </c>
      <c r="J8" s="16" t="str">
        <f t="shared" si="0"/>
        <v/>
      </c>
      <c r="L8" s="16" t="str">
        <f t="shared" si="4"/>
        <v/>
      </c>
      <c r="M8" s="15">
        <v>1</v>
      </c>
      <c r="N8" s="16" t="str">
        <f t="shared" si="5"/>
        <v/>
      </c>
      <c r="P8" s="19" t="str">
        <f t="shared" si="6"/>
        <v/>
      </c>
      <c r="R8" s="19" t="str">
        <f t="shared" si="7"/>
        <v/>
      </c>
      <c r="S8" s="15">
        <v>1</v>
      </c>
      <c r="T8" s="19" t="str">
        <f t="shared" si="8"/>
        <v/>
      </c>
      <c r="V8" s="19" t="str">
        <f t="shared" si="9"/>
        <v/>
      </c>
      <c r="X8" s="19" t="str">
        <f t="shared" si="10"/>
        <v/>
      </c>
      <c r="Y8" s="15">
        <v>1</v>
      </c>
      <c r="Z8" s="19" t="str">
        <f t="shared" si="11"/>
        <v/>
      </c>
      <c r="AA8" s="15">
        <v>1</v>
      </c>
      <c r="AB8" s="19" t="str">
        <f t="shared" si="12"/>
        <v/>
      </c>
      <c r="AD8" s="19" t="str">
        <f t="shared" si="13"/>
        <v/>
      </c>
      <c r="AF8" s="19" t="str">
        <f t="shared" si="14"/>
        <v/>
      </c>
      <c r="AG8" s="15">
        <v>1</v>
      </c>
      <c r="AH8" s="19" t="str">
        <f t="shared" si="15"/>
        <v/>
      </c>
      <c r="AJ8" s="19" t="str">
        <f t="shared" si="16"/>
        <v/>
      </c>
      <c r="AL8" s="19" t="str">
        <f t="shared" si="17"/>
        <v/>
      </c>
      <c r="AM8" s="15">
        <v>1</v>
      </c>
      <c r="AN8" s="19" t="str">
        <f t="shared" si="18"/>
        <v/>
      </c>
      <c r="AO8" s="15">
        <v>1</v>
      </c>
      <c r="AP8" s="19" t="str">
        <f t="shared" si="19"/>
        <v/>
      </c>
      <c r="AQ8" s="15">
        <v>1</v>
      </c>
      <c r="AR8" s="19" t="str">
        <f t="shared" si="20"/>
        <v/>
      </c>
      <c r="AS8" s="15">
        <v>1</v>
      </c>
      <c r="AT8" s="19" t="str">
        <f t="shared" si="21"/>
        <v/>
      </c>
      <c r="AV8" s="19" t="str">
        <f t="shared" si="22"/>
        <v/>
      </c>
      <c r="AW8" s="7"/>
    </row>
    <row r="9" spans="1:49" x14ac:dyDescent="0.25">
      <c r="A9" s="7"/>
      <c r="B9" s="63"/>
      <c r="C9" s="8" t="str">
        <f>answers!B6</f>
        <v>I operate trams or tram-trains but do not manage infrastructure</v>
      </c>
      <c r="D9" s="11" t="str">
        <f>IF(C9="","",IF(Form!$C$4=C9,1,""))</f>
        <v/>
      </c>
      <c r="E9" s="15">
        <v>1</v>
      </c>
      <c r="F9" s="16" t="str">
        <f t="shared" si="2"/>
        <v/>
      </c>
      <c r="G9" s="15">
        <v>1</v>
      </c>
      <c r="H9" s="16" t="str">
        <f t="shared" si="3"/>
        <v/>
      </c>
      <c r="J9" s="16" t="str">
        <f t="shared" si="0"/>
        <v/>
      </c>
      <c r="K9" s="15">
        <v>1</v>
      </c>
      <c r="L9" s="16" t="str">
        <f t="shared" si="4"/>
        <v/>
      </c>
      <c r="N9" s="16" t="str">
        <f t="shared" si="5"/>
        <v/>
      </c>
      <c r="P9" s="19" t="str">
        <f t="shared" si="6"/>
        <v/>
      </c>
      <c r="Q9" s="15">
        <v>1</v>
      </c>
      <c r="R9" s="19" t="str">
        <f t="shared" si="7"/>
        <v/>
      </c>
      <c r="T9" s="19" t="str">
        <f t="shared" si="8"/>
        <v/>
      </c>
      <c r="V9" s="19" t="str">
        <f t="shared" si="9"/>
        <v/>
      </c>
      <c r="X9" s="19" t="str">
        <f t="shared" si="10"/>
        <v/>
      </c>
      <c r="Z9" s="19" t="str">
        <f t="shared" si="11"/>
        <v/>
      </c>
      <c r="AB9" s="19" t="str">
        <f t="shared" si="12"/>
        <v/>
      </c>
      <c r="AD9" s="19" t="str">
        <f t="shared" si="13"/>
        <v/>
      </c>
      <c r="AF9" s="19" t="str">
        <f t="shared" si="14"/>
        <v/>
      </c>
      <c r="AG9" s="15">
        <v>1</v>
      </c>
      <c r="AH9" s="19" t="str">
        <f t="shared" si="15"/>
        <v/>
      </c>
      <c r="AJ9" s="19" t="str">
        <f t="shared" si="16"/>
        <v/>
      </c>
      <c r="AL9" s="19" t="str">
        <f t="shared" si="17"/>
        <v/>
      </c>
      <c r="AM9" s="15">
        <v>1</v>
      </c>
      <c r="AN9" s="19" t="str">
        <f t="shared" si="18"/>
        <v/>
      </c>
      <c r="AO9" s="15">
        <v>1</v>
      </c>
      <c r="AP9" s="19" t="str">
        <f t="shared" si="19"/>
        <v/>
      </c>
      <c r="AQ9" s="15">
        <v>1</v>
      </c>
      <c r="AR9" s="19" t="str">
        <f t="shared" si="20"/>
        <v/>
      </c>
      <c r="AS9" s="15">
        <v>1</v>
      </c>
      <c r="AT9" s="19" t="str">
        <f t="shared" si="21"/>
        <v/>
      </c>
      <c r="AV9" s="19" t="str">
        <f t="shared" si="22"/>
        <v/>
      </c>
      <c r="AW9" s="7"/>
    </row>
    <row r="10" spans="1:49" x14ac:dyDescent="0.25">
      <c r="A10" s="7"/>
      <c r="B10" s="63"/>
      <c r="C10" s="8" t="str">
        <f>answers!B7</f>
        <v>I manage infrastructure but do not operate trains</v>
      </c>
      <c r="D10" s="11" t="str">
        <f>IF(C10="","",IF(Form!$C$4=C10,1,""))</f>
        <v/>
      </c>
      <c r="E10" s="15">
        <v>1</v>
      </c>
      <c r="F10" s="16" t="str">
        <f t="shared" si="2"/>
        <v/>
      </c>
      <c r="G10" s="15">
        <v>1</v>
      </c>
      <c r="H10" s="16" t="str">
        <f t="shared" si="3"/>
        <v/>
      </c>
      <c r="J10" s="16" t="str">
        <f t="shared" si="0"/>
        <v/>
      </c>
      <c r="K10" s="15">
        <v>1</v>
      </c>
      <c r="L10" s="16" t="str">
        <f t="shared" si="4"/>
        <v/>
      </c>
      <c r="N10" s="16" t="str">
        <f t="shared" si="5"/>
        <v/>
      </c>
      <c r="O10" s="15">
        <v>1</v>
      </c>
      <c r="P10" s="19" t="str">
        <f t="shared" si="6"/>
        <v/>
      </c>
      <c r="R10" s="19" t="str">
        <f t="shared" si="7"/>
        <v/>
      </c>
      <c r="S10" s="15">
        <v>1</v>
      </c>
      <c r="T10" s="19" t="str">
        <f t="shared" si="8"/>
        <v/>
      </c>
      <c r="V10" s="19" t="str">
        <f t="shared" si="9"/>
        <v/>
      </c>
      <c r="W10" s="15">
        <v>1</v>
      </c>
      <c r="X10" s="19" t="str">
        <f t="shared" si="10"/>
        <v/>
      </c>
      <c r="Z10" s="19" t="str">
        <f t="shared" si="11"/>
        <v/>
      </c>
      <c r="AB10" s="19" t="str">
        <f t="shared" si="12"/>
        <v/>
      </c>
      <c r="AC10" s="15">
        <v>1</v>
      </c>
      <c r="AD10" s="19" t="str">
        <f t="shared" si="13"/>
        <v/>
      </c>
      <c r="AE10" s="15">
        <v>1</v>
      </c>
      <c r="AF10" s="19" t="str">
        <f t="shared" si="14"/>
        <v/>
      </c>
      <c r="AH10" s="19" t="str">
        <f t="shared" si="15"/>
        <v/>
      </c>
      <c r="AJ10" s="19" t="str">
        <f t="shared" si="16"/>
        <v/>
      </c>
      <c r="AL10" s="19" t="str">
        <f t="shared" si="17"/>
        <v/>
      </c>
      <c r="AM10" s="15">
        <v>1</v>
      </c>
      <c r="AN10" s="19" t="str">
        <f t="shared" si="18"/>
        <v/>
      </c>
      <c r="AO10" s="15">
        <v>1</v>
      </c>
      <c r="AP10" s="19" t="str">
        <f t="shared" si="19"/>
        <v/>
      </c>
      <c r="AQ10" s="15">
        <v>1</v>
      </c>
      <c r="AR10" s="19" t="str">
        <f t="shared" si="20"/>
        <v/>
      </c>
      <c r="AS10" s="15">
        <v>1</v>
      </c>
      <c r="AT10" s="19" t="str">
        <f t="shared" si="21"/>
        <v/>
      </c>
      <c r="AV10" s="19" t="str">
        <f t="shared" si="22"/>
        <v/>
      </c>
      <c r="AW10" s="7"/>
    </row>
    <row r="11" spans="1:49" x14ac:dyDescent="0.25">
      <c r="A11" s="7"/>
      <c r="B11" s="63"/>
      <c r="C11" s="8" t="str">
        <f>answers!B8</f>
        <v>I do not operate trains or manage infrastructure</v>
      </c>
      <c r="D11" s="11" t="str">
        <f>IF(C11="","",IF(Form!$C$4=C11,1,""))</f>
        <v/>
      </c>
      <c r="F11" s="16" t="str">
        <f t="shared" si="2"/>
        <v/>
      </c>
      <c r="H11" s="16" t="str">
        <f t="shared" si="3"/>
        <v/>
      </c>
      <c r="J11" s="16" t="str">
        <f t="shared" si="0"/>
        <v/>
      </c>
      <c r="L11" s="16" t="str">
        <f t="shared" si="4"/>
        <v/>
      </c>
      <c r="N11" s="16" t="str">
        <f t="shared" si="5"/>
        <v/>
      </c>
      <c r="P11" s="19" t="str">
        <f t="shared" si="6"/>
        <v/>
      </c>
      <c r="R11" s="19" t="str">
        <f t="shared" si="7"/>
        <v/>
      </c>
      <c r="T11" s="19" t="str">
        <f t="shared" si="8"/>
        <v/>
      </c>
      <c r="V11" s="19" t="str">
        <f t="shared" si="9"/>
        <v/>
      </c>
      <c r="X11" s="19" t="str">
        <f t="shared" si="10"/>
        <v/>
      </c>
      <c r="Z11" s="19" t="str">
        <f t="shared" si="11"/>
        <v/>
      </c>
      <c r="AB11" s="19" t="str">
        <f t="shared" si="12"/>
        <v/>
      </c>
      <c r="AD11" s="19" t="str">
        <f t="shared" si="13"/>
        <v/>
      </c>
      <c r="AF11" s="19" t="str">
        <f t="shared" si="14"/>
        <v/>
      </c>
      <c r="AH11" s="19" t="str">
        <f t="shared" si="15"/>
        <v/>
      </c>
      <c r="AJ11" s="19" t="str">
        <f t="shared" si="16"/>
        <v/>
      </c>
      <c r="AL11" s="19" t="str">
        <f t="shared" si="17"/>
        <v/>
      </c>
      <c r="AN11" s="19" t="str">
        <f t="shared" si="18"/>
        <v/>
      </c>
      <c r="AP11" s="19" t="str">
        <f t="shared" si="19"/>
        <v/>
      </c>
      <c r="AR11" s="19" t="str">
        <f t="shared" si="20"/>
        <v/>
      </c>
      <c r="AT11" s="19" t="str">
        <f t="shared" si="21"/>
        <v/>
      </c>
      <c r="AV11" s="19" t="str">
        <f t="shared" si="22"/>
        <v/>
      </c>
      <c r="AW11" s="7"/>
    </row>
    <row r="12" spans="1:49" x14ac:dyDescent="0.25">
      <c r="A12" s="7"/>
      <c r="B12" s="6"/>
      <c r="C12" s="7"/>
      <c r="D12" s="28"/>
      <c r="E12" s="17"/>
      <c r="F12" s="18" t="str">
        <f t="shared" si="2"/>
        <v/>
      </c>
      <c r="G12" s="17"/>
      <c r="H12" s="18" t="str">
        <f t="shared" si="3"/>
        <v/>
      </c>
      <c r="I12" s="17"/>
      <c r="J12" s="18" t="str">
        <f t="shared" si="0"/>
        <v/>
      </c>
      <c r="K12" s="17"/>
      <c r="L12" s="18" t="str">
        <f t="shared" si="4"/>
        <v/>
      </c>
      <c r="M12" s="17"/>
      <c r="N12" s="18"/>
      <c r="O12" s="17"/>
      <c r="P12" s="18" t="str">
        <f t="shared" si="6"/>
        <v/>
      </c>
      <c r="Q12" s="17"/>
      <c r="R12" s="18" t="str">
        <f t="shared" si="7"/>
        <v/>
      </c>
      <c r="S12" s="17"/>
      <c r="T12" s="18" t="str">
        <f t="shared" si="8"/>
        <v/>
      </c>
      <c r="U12" s="17"/>
      <c r="V12" s="18" t="str">
        <f t="shared" si="9"/>
        <v/>
      </c>
      <c r="W12" s="17"/>
      <c r="X12" s="18" t="str">
        <f t="shared" si="10"/>
        <v/>
      </c>
      <c r="Y12" s="17"/>
      <c r="Z12" s="18" t="str">
        <f t="shared" si="11"/>
        <v/>
      </c>
      <c r="AA12" s="17"/>
      <c r="AB12" s="18" t="str">
        <f t="shared" si="12"/>
        <v/>
      </c>
      <c r="AC12" s="17"/>
      <c r="AD12" s="18" t="str">
        <f t="shared" si="13"/>
        <v/>
      </c>
      <c r="AE12" s="17"/>
      <c r="AF12" s="18" t="str">
        <f t="shared" si="14"/>
        <v/>
      </c>
      <c r="AG12" s="17"/>
      <c r="AH12" s="18" t="str">
        <f t="shared" si="15"/>
        <v/>
      </c>
      <c r="AI12" s="17"/>
      <c r="AJ12" s="18" t="str">
        <f t="shared" si="16"/>
        <v/>
      </c>
      <c r="AK12" s="17"/>
      <c r="AL12" s="18" t="str">
        <f t="shared" si="17"/>
        <v/>
      </c>
      <c r="AM12" s="17"/>
      <c r="AN12" s="18" t="str">
        <f t="shared" si="18"/>
        <v/>
      </c>
      <c r="AO12" s="17"/>
      <c r="AP12" s="18" t="str">
        <f t="shared" si="19"/>
        <v/>
      </c>
      <c r="AQ12" s="17"/>
      <c r="AR12" s="18" t="str">
        <f t="shared" si="20"/>
        <v/>
      </c>
      <c r="AS12" s="17"/>
      <c r="AT12" s="18" t="str">
        <f t="shared" si="21"/>
        <v/>
      </c>
      <c r="AU12" s="17"/>
      <c r="AV12" s="18" t="str">
        <f t="shared" si="22"/>
        <v/>
      </c>
      <c r="AW12" s="7"/>
    </row>
    <row r="13" spans="1:49" x14ac:dyDescent="0.25">
      <c r="A13" s="7"/>
      <c r="B13" s="63">
        <v>2</v>
      </c>
      <c r="C13" s="8" t="str">
        <f>answers!D3</f>
        <v>On HS1</v>
      </c>
      <c r="D13" s="11" t="str">
        <f>IF(C13="","",IF(Form!$C$6=C13,1,""))</f>
        <v/>
      </c>
      <c r="F13" s="16" t="str">
        <f t="shared" si="2"/>
        <v/>
      </c>
      <c r="H13" s="16" t="str">
        <f t="shared" si="3"/>
        <v/>
      </c>
      <c r="J13" s="16" t="str">
        <f t="shared" si="0"/>
        <v/>
      </c>
      <c r="L13" s="16" t="str">
        <f t="shared" si="4"/>
        <v/>
      </c>
      <c r="N13" s="16" t="str">
        <f t="shared" si="5"/>
        <v/>
      </c>
      <c r="P13" s="19" t="str">
        <f t="shared" si="6"/>
        <v/>
      </c>
      <c r="Q13" s="15">
        <v>0</v>
      </c>
      <c r="R13" s="19" t="str">
        <f t="shared" si="7"/>
        <v/>
      </c>
      <c r="S13" s="15">
        <v>0</v>
      </c>
      <c r="T13" s="19" t="str">
        <f t="shared" si="8"/>
        <v/>
      </c>
      <c r="U13" s="15">
        <v>0</v>
      </c>
      <c r="V13" s="19" t="str">
        <f t="shared" si="9"/>
        <v/>
      </c>
      <c r="W13" s="15">
        <v>0</v>
      </c>
      <c r="X13" s="19" t="str">
        <f t="shared" si="10"/>
        <v/>
      </c>
      <c r="Z13" s="19" t="str">
        <f t="shared" si="11"/>
        <v/>
      </c>
      <c r="AA13" s="15">
        <v>0</v>
      </c>
      <c r="AB13" s="19" t="str">
        <f t="shared" si="12"/>
        <v/>
      </c>
      <c r="AD13" s="19" t="str">
        <f t="shared" si="13"/>
        <v/>
      </c>
      <c r="AE13" s="15">
        <v>0</v>
      </c>
      <c r="AF13" s="19" t="str">
        <f t="shared" si="14"/>
        <v/>
      </c>
      <c r="AH13" s="19" t="str">
        <f t="shared" si="15"/>
        <v/>
      </c>
      <c r="AJ13" s="19" t="str">
        <f t="shared" si="16"/>
        <v/>
      </c>
      <c r="AL13" s="19" t="str">
        <f t="shared" si="17"/>
        <v/>
      </c>
      <c r="AN13" s="19" t="str">
        <f t="shared" si="18"/>
        <v/>
      </c>
      <c r="AP13" s="19" t="str">
        <f t="shared" si="19"/>
        <v/>
      </c>
      <c r="AR13" s="19" t="str">
        <f t="shared" si="20"/>
        <v/>
      </c>
      <c r="AS13" s="15">
        <v>0</v>
      </c>
      <c r="AT13" s="19" t="str">
        <f t="shared" si="21"/>
        <v/>
      </c>
      <c r="AV13" s="19" t="str">
        <f t="shared" si="22"/>
        <v/>
      </c>
      <c r="AW13" s="7"/>
    </row>
    <row r="14" spans="1:49" x14ac:dyDescent="0.25">
      <c r="A14" s="7"/>
      <c r="B14" s="63"/>
      <c r="C14" s="8" t="str">
        <f>answers!D4</f>
        <v>On the mainline only</v>
      </c>
      <c r="D14" s="11" t="str">
        <f>IF(C14="","",IF(Form!$C$6=C14,1,""))</f>
        <v/>
      </c>
      <c r="F14" s="16" t="str">
        <f t="shared" si="2"/>
        <v/>
      </c>
      <c r="H14" s="16" t="str">
        <f t="shared" si="3"/>
        <v/>
      </c>
      <c r="J14" s="16" t="str">
        <f t="shared" si="0"/>
        <v/>
      </c>
      <c r="L14" s="16" t="str">
        <f t="shared" si="4"/>
        <v/>
      </c>
      <c r="N14" s="16" t="str">
        <f t="shared" si="5"/>
        <v/>
      </c>
      <c r="P14" s="19" t="str">
        <f t="shared" si="6"/>
        <v/>
      </c>
      <c r="Q14" s="15">
        <v>0</v>
      </c>
      <c r="R14" s="19" t="str">
        <f t="shared" si="7"/>
        <v/>
      </c>
      <c r="S14" s="15">
        <v>0</v>
      </c>
      <c r="T14" s="19" t="str">
        <f t="shared" si="8"/>
        <v/>
      </c>
      <c r="U14" s="15">
        <v>0</v>
      </c>
      <c r="V14" s="19" t="str">
        <f t="shared" si="9"/>
        <v/>
      </c>
      <c r="W14" s="15">
        <v>0</v>
      </c>
      <c r="X14" s="19" t="str">
        <f t="shared" si="10"/>
        <v/>
      </c>
      <c r="Z14" s="19" t="str">
        <f t="shared" si="11"/>
        <v/>
      </c>
      <c r="AA14" s="15">
        <v>0</v>
      </c>
      <c r="AB14" s="19" t="str">
        <f t="shared" si="12"/>
        <v/>
      </c>
      <c r="AD14" s="19" t="str">
        <f t="shared" si="13"/>
        <v/>
      </c>
      <c r="AE14" s="15">
        <v>0</v>
      </c>
      <c r="AF14" s="19" t="str">
        <f t="shared" si="14"/>
        <v/>
      </c>
      <c r="AH14" s="19" t="str">
        <f t="shared" si="15"/>
        <v/>
      </c>
      <c r="AJ14" s="19" t="str">
        <f t="shared" si="16"/>
        <v/>
      </c>
      <c r="AL14" s="19" t="str">
        <f t="shared" si="17"/>
        <v/>
      </c>
      <c r="AN14" s="19" t="str">
        <f t="shared" si="18"/>
        <v/>
      </c>
      <c r="AP14" s="19" t="str">
        <f t="shared" si="19"/>
        <v/>
      </c>
      <c r="AR14" s="19" t="str">
        <f t="shared" si="20"/>
        <v/>
      </c>
      <c r="AS14" s="15">
        <v>0</v>
      </c>
      <c r="AT14" s="19" t="str">
        <f t="shared" si="21"/>
        <v/>
      </c>
      <c r="AV14" s="19" t="str">
        <f t="shared" si="22"/>
        <v/>
      </c>
      <c r="AW14" s="7"/>
    </row>
    <row r="15" spans="1:49" x14ac:dyDescent="0.25">
      <c r="A15" s="7"/>
      <c r="B15" s="63"/>
      <c r="C15" s="8" t="str">
        <f>answers!D5</f>
        <v>On both mainline and non-mainline</v>
      </c>
      <c r="D15" s="11" t="str">
        <f>IF(C15="","",IF(Form!$C$6=C15,1,""))</f>
        <v/>
      </c>
      <c r="F15" s="16" t="str">
        <f t="shared" si="2"/>
        <v/>
      </c>
      <c r="H15" s="16" t="str">
        <f t="shared" si="3"/>
        <v/>
      </c>
      <c r="J15" s="16" t="str">
        <f t="shared" si="0"/>
        <v/>
      </c>
      <c r="L15" s="16" t="str">
        <f t="shared" si="4"/>
        <v/>
      </c>
      <c r="N15" s="16" t="str">
        <f t="shared" si="5"/>
        <v/>
      </c>
      <c r="P15" s="19" t="str">
        <f t="shared" si="6"/>
        <v/>
      </c>
      <c r="Q15" s="15">
        <v>0</v>
      </c>
      <c r="R15" s="19" t="str">
        <f t="shared" si="7"/>
        <v/>
      </c>
      <c r="S15" s="15">
        <v>0</v>
      </c>
      <c r="T15" s="19" t="str">
        <f t="shared" si="8"/>
        <v/>
      </c>
      <c r="U15" s="15">
        <v>0</v>
      </c>
      <c r="V15" s="19" t="str">
        <f t="shared" si="9"/>
        <v/>
      </c>
      <c r="W15" s="15">
        <v>0</v>
      </c>
      <c r="X15" s="19" t="str">
        <f t="shared" si="10"/>
        <v/>
      </c>
      <c r="Z15" s="19" t="str">
        <f t="shared" si="11"/>
        <v/>
      </c>
      <c r="AA15" s="15">
        <v>0</v>
      </c>
      <c r="AB15" s="19" t="str">
        <f t="shared" si="12"/>
        <v/>
      </c>
      <c r="AD15" s="19" t="str">
        <f t="shared" si="13"/>
        <v/>
      </c>
      <c r="AE15" s="15">
        <v>0</v>
      </c>
      <c r="AF15" s="19" t="str">
        <f t="shared" si="14"/>
        <v/>
      </c>
      <c r="AH15" s="19" t="str">
        <f t="shared" si="15"/>
        <v/>
      </c>
      <c r="AJ15" s="19" t="str">
        <f t="shared" si="16"/>
        <v/>
      </c>
      <c r="AL15" s="19" t="str">
        <f t="shared" si="17"/>
        <v/>
      </c>
      <c r="AN15" s="19" t="str">
        <f t="shared" si="18"/>
        <v/>
      </c>
      <c r="AP15" s="19" t="str">
        <f t="shared" si="19"/>
        <v/>
      </c>
      <c r="AR15" s="19" t="str">
        <f t="shared" si="20"/>
        <v/>
      </c>
      <c r="AS15" s="15">
        <v>0</v>
      </c>
      <c r="AT15" s="19" t="str">
        <f t="shared" si="21"/>
        <v/>
      </c>
      <c r="AV15" s="19" t="str">
        <f t="shared" si="22"/>
        <v/>
      </c>
      <c r="AW15" s="7"/>
    </row>
    <row r="16" spans="1:49" x14ac:dyDescent="0.25">
      <c r="A16" s="7"/>
      <c r="B16" s="63"/>
      <c r="C16" s="8" t="str">
        <f>answers!D6</f>
        <v>Non-mainline only at speeds 40 km/h (25 mph) and above</v>
      </c>
      <c r="D16" s="11" t="str">
        <f>IF(C16="","",IF(Form!$C$6=C16,1,""))</f>
        <v/>
      </c>
      <c r="F16" s="16" t="str">
        <f t="shared" si="2"/>
        <v/>
      </c>
      <c r="H16" s="16" t="str">
        <f t="shared" si="3"/>
        <v/>
      </c>
      <c r="J16" s="16" t="str">
        <f t="shared" si="0"/>
        <v/>
      </c>
      <c r="L16" s="16" t="str">
        <f t="shared" si="4"/>
        <v/>
      </c>
      <c r="M16" s="15">
        <v>0</v>
      </c>
      <c r="N16" s="16" t="str">
        <f t="shared" si="5"/>
        <v/>
      </c>
      <c r="O16" s="15">
        <v>0</v>
      </c>
      <c r="P16" s="19" t="str">
        <f t="shared" si="6"/>
        <v/>
      </c>
      <c r="R16" s="19" t="str">
        <f t="shared" si="7"/>
        <v/>
      </c>
      <c r="T16" s="19" t="str">
        <f t="shared" si="8"/>
        <v/>
      </c>
      <c r="V16" s="19" t="str">
        <f t="shared" si="9"/>
        <v/>
      </c>
      <c r="X16" s="19" t="str">
        <f t="shared" si="10"/>
        <v/>
      </c>
      <c r="Y16" s="15">
        <v>0</v>
      </c>
      <c r="Z16" s="19" t="str">
        <f t="shared" si="11"/>
        <v/>
      </c>
      <c r="AB16" s="19" t="str">
        <f t="shared" si="12"/>
        <v/>
      </c>
      <c r="AC16" s="15">
        <v>0</v>
      </c>
      <c r="AD16" s="19" t="str">
        <f t="shared" si="13"/>
        <v/>
      </c>
      <c r="AF16" s="19" t="str">
        <f t="shared" si="14"/>
        <v/>
      </c>
      <c r="AG16" s="15">
        <v>0</v>
      </c>
      <c r="AH16" s="19" t="str">
        <f t="shared" si="15"/>
        <v/>
      </c>
      <c r="AI16" s="15">
        <v>0</v>
      </c>
      <c r="AJ16" s="19" t="str">
        <f t="shared" si="16"/>
        <v/>
      </c>
      <c r="AL16" s="19" t="str">
        <f t="shared" si="17"/>
        <v/>
      </c>
      <c r="AM16" s="15">
        <v>0</v>
      </c>
      <c r="AN16" s="19" t="str">
        <f t="shared" si="18"/>
        <v/>
      </c>
      <c r="AO16" s="15">
        <v>0</v>
      </c>
      <c r="AP16" s="19" t="str">
        <f t="shared" si="19"/>
        <v/>
      </c>
      <c r="AQ16" s="15">
        <v>0</v>
      </c>
      <c r="AR16" s="19" t="str">
        <f t="shared" si="20"/>
        <v/>
      </c>
      <c r="AT16" s="19" t="str">
        <f t="shared" si="21"/>
        <v/>
      </c>
      <c r="AV16" s="19" t="str">
        <f t="shared" si="22"/>
        <v/>
      </c>
      <c r="AW16" s="7"/>
    </row>
    <row r="17" spans="1:49" x14ac:dyDescent="0.25">
      <c r="A17" s="7"/>
      <c r="B17" s="63"/>
      <c r="C17" s="8" t="str">
        <f>answers!D7</f>
        <v>Non-mainline only at speeds below 40 km/h (25 mph)</v>
      </c>
      <c r="D17" s="11" t="str">
        <f>IF(C17="","",IF(Form!$C$6=C17,1,""))</f>
        <v/>
      </c>
      <c r="F17" s="16" t="str">
        <f t="shared" si="2"/>
        <v/>
      </c>
      <c r="H17" s="16" t="str">
        <f t="shared" si="3"/>
        <v/>
      </c>
      <c r="J17" s="16" t="str">
        <f t="shared" si="0"/>
        <v/>
      </c>
      <c r="L17" s="16" t="str">
        <f t="shared" si="4"/>
        <v/>
      </c>
      <c r="M17" s="15">
        <v>0</v>
      </c>
      <c r="N17" s="16" t="str">
        <f t="shared" si="5"/>
        <v/>
      </c>
      <c r="O17" s="15">
        <v>0</v>
      </c>
      <c r="P17" s="19" t="str">
        <f t="shared" si="6"/>
        <v/>
      </c>
      <c r="R17" s="19" t="str">
        <f t="shared" si="7"/>
        <v/>
      </c>
      <c r="T17" s="19" t="str">
        <f t="shared" si="8"/>
        <v/>
      </c>
      <c r="V17" s="19" t="str">
        <f t="shared" si="9"/>
        <v/>
      </c>
      <c r="X17" s="19" t="str">
        <f t="shared" si="10"/>
        <v/>
      </c>
      <c r="Y17" s="15">
        <v>0</v>
      </c>
      <c r="Z17" s="19" t="str">
        <f t="shared" si="11"/>
        <v/>
      </c>
      <c r="AB17" s="19" t="str">
        <f t="shared" si="12"/>
        <v/>
      </c>
      <c r="AC17" s="15">
        <v>0</v>
      </c>
      <c r="AD17" s="19" t="str">
        <f t="shared" si="13"/>
        <v/>
      </c>
      <c r="AF17" s="19" t="str">
        <f t="shared" si="14"/>
        <v/>
      </c>
      <c r="AG17" s="15">
        <v>0</v>
      </c>
      <c r="AH17" s="19" t="str">
        <f t="shared" si="15"/>
        <v/>
      </c>
      <c r="AI17" s="15">
        <v>0</v>
      </c>
      <c r="AJ17" s="19" t="str">
        <f t="shared" si="16"/>
        <v/>
      </c>
      <c r="AL17" s="19" t="str">
        <f t="shared" si="17"/>
        <v/>
      </c>
      <c r="AM17" s="15">
        <v>0</v>
      </c>
      <c r="AN17" s="19" t="str">
        <f t="shared" si="18"/>
        <v/>
      </c>
      <c r="AO17" s="15">
        <v>0</v>
      </c>
      <c r="AP17" s="19" t="str">
        <f t="shared" si="19"/>
        <v/>
      </c>
      <c r="AQ17" s="15">
        <v>0</v>
      </c>
      <c r="AR17" s="19" t="str">
        <f t="shared" si="20"/>
        <v/>
      </c>
      <c r="AT17" s="19" t="str">
        <f t="shared" si="21"/>
        <v/>
      </c>
      <c r="AV17" s="19" t="str">
        <f t="shared" si="22"/>
        <v/>
      </c>
      <c r="AW17" s="7"/>
    </row>
    <row r="18" spans="1:49" x14ac:dyDescent="0.25">
      <c r="A18" s="7"/>
      <c r="B18" s="63"/>
      <c r="C18" s="8" t="str">
        <f>answers!D8</f>
        <v>On tramway infrastructure</v>
      </c>
      <c r="D18" s="11" t="str">
        <f>IF(C18="","",IF(Form!$C$6=C18,1,""))</f>
        <v/>
      </c>
      <c r="F18" s="16" t="str">
        <f t="shared" si="2"/>
        <v/>
      </c>
      <c r="H18" s="16" t="str">
        <f t="shared" si="3"/>
        <v/>
      </c>
      <c r="I18" s="15">
        <v>0</v>
      </c>
      <c r="J18" s="16" t="str">
        <f t="shared" si="0"/>
        <v/>
      </c>
      <c r="L18" s="16" t="str">
        <f t="shared" si="4"/>
        <v/>
      </c>
      <c r="M18" s="15">
        <v>0</v>
      </c>
      <c r="N18" s="16" t="str">
        <f t="shared" si="5"/>
        <v/>
      </c>
      <c r="O18" s="15">
        <v>0</v>
      </c>
      <c r="P18" s="19" t="str">
        <f t="shared" si="6"/>
        <v/>
      </c>
      <c r="R18" s="19" t="str">
        <f t="shared" si="7"/>
        <v/>
      </c>
      <c r="T18" s="19" t="str">
        <f t="shared" si="8"/>
        <v/>
      </c>
      <c r="V18" s="19" t="str">
        <f t="shared" si="9"/>
        <v/>
      </c>
      <c r="X18" s="19" t="str">
        <f t="shared" si="10"/>
        <v/>
      </c>
      <c r="Y18" s="15">
        <v>0</v>
      </c>
      <c r="Z18" s="19" t="str">
        <f t="shared" si="11"/>
        <v/>
      </c>
      <c r="AB18" s="19" t="str">
        <f t="shared" si="12"/>
        <v/>
      </c>
      <c r="AC18" s="15">
        <v>0</v>
      </c>
      <c r="AD18" s="19" t="str">
        <f t="shared" si="13"/>
        <v/>
      </c>
      <c r="AF18" s="19" t="str">
        <f t="shared" si="14"/>
        <v/>
      </c>
      <c r="AG18" s="15">
        <v>0</v>
      </c>
      <c r="AH18" s="19" t="str">
        <f t="shared" si="15"/>
        <v/>
      </c>
      <c r="AI18" s="15">
        <v>0</v>
      </c>
      <c r="AJ18" s="19" t="str">
        <f t="shared" si="16"/>
        <v/>
      </c>
      <c r="AL18" s="19" t="str">
        <f t="shared" si="17"/>
        <v/>
      </c>
      <c r="AM18" s="15">
        <v>0</v>
      </c>
      <c r="AN18" s="19" t="str">
        <f t="shared" si="18"/>
        <v/>
      </c>
      <c r="AO18" s="15">
        <v>0</v>
      </c>
      <c r="AP18" s="19" t="str">
        <f t="shared" si="19"/>
        <v/>
      </c>
      <c r="AQ18" s="15">
        <v>0</v>
      </c>
      <c r="AR18" s="19" t="str">
        <f t="shared" si="20"/>
        <v/>
      </c>
      <c r="AT18" s="19" t="str">
        <f t="shared" si="21"/>
        <v/>
      </c>
      <c r="AV18" s="19" t="str">
        <f t="shared" si="22"/>
        <v/>
      </c>
      <c r="AW18" s="7"/>
    </row>
    <row r="19" spans="1:49" x14ac:dyDescent="0.25">
      <c r="A19" s="7"/>
      <c r="B19" s="63"/>
      <c r="C19" s="8" t="str">
        <f>answers!D9</f>
        <v>Only within sidings, depots or engineering possessions</v>
      </c>
      <c r="D19" s="11" t="str">
        <f>IF(C19="","",IF(Form!$C$6=C19,1,""))</f>
        <v/>
      </c>
      <c r="F19" s="16" t="str">
        <f t="shared" si="2"/>
        <v/>
      </c>
      <c r="H19" s="16" t="str">
        <f t="shared" si="3"/>
        <v/>
      </c>
      <c r="I19" s="15">
        <v>0</v>
      </c>
      <c r="J19" s="16" t="str">
        <f t="shared" si="0"/>
        <v/>
      </c>
      <c r="K19" s="15">
        <v>0</v>
      </c>
      <c r="L19" s="16" t="str">
        <f t="shared" si="4"/>
        <v/>
      </c>
      <c r="M19" s="15">
        <v>0</v>
      </c>
      <c r="N19" s="16" t="str">
        <f t="shared" si="5"/>
        <v/>
      </c>
      <c r="O19" s="15">
        <v>0</v>
      </c>
      <c r="P19" s="19" t="str">
        <f t="shared" si="6"/>
        <v/>
      </c>
      <c r="R19" s="19" t="str">
        <f t="shared" si="7"/>
        <v/>
      </c>
      <c r="T19" s="19" t="str">
        <f t="shared" si="8"/>
        <v/>
      </c>
      <c r="V19" s="19" t="str">
        <f t="shared" si="9"/>
        <v/>
      </c>
      <c r="X19" s="19" t="str">
        <f t="shared" si="10"/>
        <v/>
      </c>
      <c r="Y19" s="15">
        <v>0</v>
      </c>
      <c r="Z19" s="19" t="str">
        <f t="shared" si="11"/>
        <v/>
      </c>
      <c r="AB19" s="19" t="str">
        <f t="shared" si="12"/>
        <v/>
      </c>
      <c r="AC19" s="15">
        <v>0</v>
      </c>
      <c r="AD19" s="19" t="str">
        <f t="shared" si="13"/>
        <v/>
      </c>
      <c r="AF19" s="19" t="str">
        <f t="shared" si="14"/>
        <v/>
      </c>
      <c r="AG19" s="15">
        <v>0</v>
      </c>
      <c r="AH19" s="19" t="str">
        <f t="shared" si="15"/>
        <v/>
      </c>
      <c r="AI19" s="15">
        <v>0</v>
      </c>
      <c r="AJ19" s="19" t="str">
        <f t="shared" si="16"/>
        <v/>
      </c>
      <c r="AL19" s="19" t="str">
        <f t="shared" si="17"/>
        <v/>
      </c>
      <c r="AM19" s="15">
        <v>0</v>
      </c>
      <c r="AN19" s="19" t="str">
        <f t="shared" si="18"/>
        <v/>
      </c>
      <c r="AO19" s="15">
        <v>0</v>
      </c>
      <c r="AP19" s="19" t="str">
        <f t="shared" si="19"/>
        <v/>
      </c>
      <c r="AQ19" s="15">
        <v>0</v>
      </c>
      <c r="AR19" s="19" t="str">
        <f t="shared" si="20"/>
        <v/>
      </c>
      <c r="AS19" s="15">
        <v>0</v>
      </c>
      <c r="AT19" s="19" t="str">
        <f t="shared" si="21"/>
        <v/>
      </c>
      <c r="AV19" s="19" t="str">
        <f t="shared" si="22"/>
        <v/>
      </c>
      <c r="AW19" s="7"/>
    </row>
    <row r="20" spans="1:49" x14ac:dyDescent="0.25">
      <c r="A20" s="7"/>
      <c r="B20" s="6"/>
      <c r="C20" s="7"/>
      <c r="D20" s="28"/>
      <c r="E20" s="17"/>
      <c r="F20" s="18" t="str">
        <f t="shared" si="2"/>
        <v/>
      </c>
      <c r="G20" s="17"/>
      <c r="H20" s="18" t="str">
        <f t="shared" si="3"/>
        <v/>
      </c>
      <c r="I20" s="17"/>
      <c r="J20" s="18" t="str">
        <f t="shared" si="0"/>
        <v/>
      </c>
      <c r="K20" s="17"/>
      <c r="L20" s="18" t="str">
        <f t="shared" si="4"/>
        <v/>
      </c>
      <c r="M20" s="17"/>
      <c r="N20" s="18"/>
      <c r="O20" s="17"/>
      <c r="P20" s="18" t="str">
        <f t="shared" si="6"/>
        <v/>
      </c>
      <c r="Q20" s="17"/>
      <c r="R20" s="18" t="str">
        <f t="shared" si="7"/>
        <v/>
      </c>
      <c r="S20" s="17"/>
      <c r="T20" s="18" t="str">
        <f t="shared" si="8"/>
        <v/>
      </c>
      <c r="U20" s="17"/>
      <c r="V20" s="18" t="str">
        <f t="shared" si="9"/>
        <v/>
      </c>
      <c r="W20" s="17"/>
      <c r="X20" s="18" t="str">
        <f t="shared" si="10"/>
        <v/>
      </c>
      <c r="Y20" s="17"/>
      <c r="Z20" s="18" t="str">
        <f t="shared" si="11"/>
        <v/>
      </c>
      <c r="AA20" s="17"/>
      <c r="AB20" s="18" t="str">
        <f t="shared" si="12"/>
        <v/>
      </c>
      <c r="AC20" s="17"/>
      <c r="AD20" s="18" t="str">
        <f t="shared" si="13"/>
        <v/>
      </c>
      <c r="AE20" s="17"/>
      <c r="AF20" s="18" t="str">
        <f t="shared" si="14"/>
        <v/>
      </c>
      <c r="AG20" s="17"/>
      <c r="AH20" s="18" t="str">
        <f t="shared" si="15"/>
        <v/>
      </c>
      <c r="AI20" s="17"/>
      <c r="AJ20" s="18" t="str">
        <f t="shared" si="16"/>
        <v/>
      </c>
      <c r="AK20" s="17"/>
      <c r="AL20" s="18" t="str">
        <f t="shared" si="17"/>
        <v/>
      </c>
      <c r="AM20" s="17"/>
      <c r="AN20" s="18" t="str">
        <f t="shared" si="18"/>
        <v/>
      </c>
      <c r="AO20" s="17"/>
      <c r="AP20" s="18" t="str">
        <f t="shared" si="19"/>
        <v/>
      </c>
      <c r="AQ20" s="17"/>
      <c r="AR20" s="18" t="str">
        <f t="shared" si="20"/>
        <v/>
      </c>
      <c r="AS20" s="17"/>
      <c r="AT20" s="18" t="str">
        <f t="shared" si="21"/>
        <v/>
      </c>
      <c r="AU20" s="17"/>
      <c r="AV20" s="18" t="str">
        <f t="shared" si="22"/>
        <v/>
      </c>
      <c r="AW20" s="7"/>
    </row>
    <row r="21" spans="1:49" x14ac:dyDescent="0.25">
      <c r="A21" s="7"/>
      <c r="B21" s="63">
        <v>3</v>
      </c>
      <c r="C21" s="8" t="str">
        <f>answers!F3</f>
        <v>I operate passenger trains or trams</v>
      </c>
      <c r="D21" s="11" t="str">
        <f>IF(C21="","",IF(Form!$C$8=C21,1,""))</f>
        <v/>
      </c>
      <c r="F21" s="16" t="str">
        <f t="shared" si="2"/>
        <v/>
      </c>
      <c r="H21" s="16" t="str">
        <f t="shared" si="3"/>
        <v/>
      </c>
      <c r="J21" s="16" t="str">
        <f t="shared" si="0"/>
        <v/>
      </c>
      <c r="L21" s="16" t="str">
        <f t="shared" si="4"/>
        <v/>
      </c>
      <c r="N21" s="16" t="str">
        <f t="shared" si="5"/>
        <v/>
      </c>
      <c r="P21" s="19" t="str">
        <f t="shared" si="6"/>
        <v/>
      </c>
      <c r="R21" s="19" t="str">
        <f t="shared" si="7"/>
        <v/>
      </c>
      <c r="T21" s="19" t="str">
        <f t="shared" si="8"/>
        <v/>
      </c>
      <c r="V21" s="19" t="str">
        <f t="shared" si="9"/>
        <v/>
      </c>
      <c r="X21" s="19" t="str">
        <f t="shared" si="10"/>
        <v/>
      </c>
      <c r="Z21" s="19" t="str">
        <f t="shared" si="11"/>
        <v/>
      </c>
      <c r="AB21" s="19" t="str">
        <f t="shared" si="12"/>
        <v/>
      </c>
      <c r="AD21" s="19" t="str">
        <f t="shared" si="13"/>
        <v/>
      </c>
      <c r="AF21" s="19" t="str">
        <f t="shared" si="14"/>
        <v/>
      </c>
      <c r="AH21" s="19" t="str">
        <f t="shared" si="15"/>
        <v/>
      </c>
      <c r="AJ21" s="19" t="str">
        <f t="shared" si="16"/>
        <v/>
      </c>
      <c r="AL21" s="19" t="str">
        <f t="shared" si="17"/>
        <v/>
      </c>
      <c r="AN21" s="19" t="str">
        <f t="shared" si="18"/>
        <v/>
      </c>
      <c r="AP21" s="19" t="str">
        <f t="shared" si="19"/>
        <v/>
      </c>
      <c r="AR21" s="19" t="str">
        <f t="shared" si="20"/>
        <v/>
      </c>
      <c r="AT21" s="19" t="str">
        <f t="shared" si="21"/>
        <v/>
      </c>
      <c r="AV21" s="19" t="str">
        <f t="shared" si="22"/>
        <v/>
      </c>
      <c r="AW21" s="7"/>
    </row>
    <row r="22" spans="1:49" x14ac:dyDescent="0.25">
      <c r="A22" s="7"/>
      <c r="B22" s="63"/>
      <c r="C22" s="8" t="str">
        <f>answers!F4</f>
        <v>I operate freight trains</v>
      </c>
      <c r="D22" s="11" t="str">
        <f>IF(C22="","",IF(Form!$C$8=C22,1,""))</f>
        <v/>
      </c>
      <c r="F22" s="16" t="str">
        <f t="shared" si="2"/>
        <v/>
      </c>
      <c r="H22" s="16" t="str">
        <f t="shared" si="3"/>
        <v/>
      </c>
      <c r="J22" s="16" t="str">
        <f t="shared" si="0"/>
        <v/>
      </c>
      <c r="L22" s="16" t="str">
        <f t="shared" si="4"/>
        <v/>
      </c>
      <c r="N22" s="16" t="str">
        <f t="shared" si="5"/>
        <v/>
      </c>
      <c r="P22" s="19" t="str">
        <f t="shared" si="6"/>
        <v/>
      </c>
      <c r="R22" s="19" t="str">
        <f t="shared" si="7"/>
        <v/>
      </c>
      <c r="T22" s="19" t="str">
        <f t="shared" si="8"/>
        <v/>
      </c>
      <c r="V22" s="19" t="str">
        <f t="shared" si="9"/>
        <v/>
      </c>
      <c r="X22" s="19" t="str">
        <f t="shared" si="10"/>
        <v/>
      </c>
      <c r="Z22" s="19" t="str">
        <f t="shared" si="11"/>
        <v/>
      </c>
      <c r="AB22" s="19" t="str">
        <f t="shared" si="12"/>
        <v/>
      </c>
      <c r="AD22" s="19" t="str">
        <f t="shared" si="13"/>
        <v/>
      </c>
      <c r="AF22" s="19" t="str">
        <f t="shared" si="14"/>
        <v/>
      </c>
      <c r="AH22" s="19" t="str">
        <f t="shared" si="15"/>
        <v/>
      </c>
      <c r="AJ22" s="19" t="str">
        <f t="shared" si="16"/>
        <v/>
      </c>
      <c r="AL22" s="19" t="str">
        <f t="shared" si="17"/>
        <v/>
      </c>
      <c r="AN22" s="19" t="str">
        <f t="shared" si="18"/>
        <v/>
      </c>
      <c r="AP22" s="19" t="str">
        <f t="shared" si="19"/>
        <v/>
      </c>
      <c r="AR22" s="19" t="str">
        <f t="shared" si="20"/>
        <v/>
      </c>
      <c r="AT22" s="19" t="str">
        <f t="shared" si="21"/>
        <v/>
      </c>
      <c r="AV22" s="19" t="str">
        <f t="shared" si="22"/>
        <v/>
      </c>
      <c r="AW22" s="7"/>
    </row>
    <row r="23" spans="1:49" x14ac:dyDescent="0.25">
      <c r="A23" s="7"/>
      <c r="B23" s="63"/>
      <c r="C23" s="8" t="str">
        <f>answers!F5</f>
        <v>I operate both passenger and freight trains</v>
      </c>
      <c r="D23" s="11" t="str">
        <f>IF(C23="","",IF(Form!$C$8=C23,1,""))</f>
        <v/>
      </c>
      <c r="F23" s="16" t="str">
        <f t="shared" si="2"/>
        <v/>
      </c>
      <c r="H23" s="16" t="str">
        <f t="shared" si="3"/>
        <v/>
      </c>
      <c r="J23" s="16" t="str">
        <f t="shared" si="0"/>
        <v/>
      </c>
      <c r="L23" s="16" t="str">
        <f t="shared" si="4"/>
        <v/>
      </c>
      <c r="N23" s="16" t="str">
        <f t="shared" si="5"/>
        <v/>
      </c>
      <c r="P23" s="19" t="str">
        <f t="shared" si="6"/>
        <v/>
      </c>
      <c r="R23" s="19" t="str">
        <f t="shared" si="7"/>
        <v/>
      </c>
      <c r="T23" s="19" t="str">
        <f t="shared" si="8"/>
        <v/>
      </c>
      <c r="V23" s="19" t="str">
        <f t="shared" si="9"/>
        <v/>
      </c>
      <c r="X23" s="19" t="str">
        <f t="shared" si="10"/>
        <v/>
      </c>
      <c r="Z23" s="19" t="str">
        <f t="shared" si="11"/>
        <v/>
      </c>
      <c r="AB23" s="19" t="str">
        <f t="shared" si="12"/>
        <v/>
      </c>
      <c r="AD23" s="19" t="str">
        <f t="shared" si="13"/>
        <v/>
      </c>
      <c r="AF23" s="19" t="str">
        <f t="shared" si="14"/>
        <v/>
      </c>
      <c r="AH23" s="19" t="str">
        <f t="shared" si="15"/>
        <v/>
      </c>
      <c r="AJ23" s="19" t="str">
        <f t="shared" si="16"/>
        <v/>
      </c>
      <c r="AL23" s="19" t="str">
        <f t="shared" si="17"/>
        <v/>
      </c>
      <c r="AN23" s="19" t="str">
        <f t="shared" si="18"/>
        <v/>
      </c>
      <c r="AP23" s="19" t="str">
        <f t="shared" si="19"/>
        <v/>
      </c>
      <c r="AR23" s="19" t="str">
        <f t="shared" si="20"/>
        <v/>
      </c>
      <c r="AT23" s="19" t="str">
        <f t="shared" si="21"/>
        <v/>
      </c>
      <c r="AV23" s="19" t="str">
        <f t="shared" si="22"/>
        <v/>
      </c>
      <c r="AW23" s="7"/>
    </row>
    <row r="24" spans="1:49" x14ac:dyDescent="0.25">
      <c r="A24" s="7"/>
      <c r="B24" s="63"/>
      <c r="C24" s="8" t="str">
        <f>answers!F6</f>
        <v>I operate on-track machines and / or plant machines</v>
      </c>
      <c r="D24" s="11" t="str">
        <f>IF(C24="","",IF(Form!$C$8=C24,1,""))</f>
        <v/>
      </c>
      <c r="F24" s="16" t="str">
        <f t="shared" si="2"/>
        <v/>
      </c>
      <c r="H24" s="16" t="str">
        <f t="shared" si="3"/>
        <v/>
      </c>
      <c r="J24" s="16" t="str">
        <f t="shared" si="0"/>
        <v/>
      </c>
      <c r="L24" s="16" t="str">
        <f t="shared" si="4"/>
        <v/>
      </c>
      <c r="N24" s="16" t="str">
        <f t="shared" si="5"/>
        <v/>
      </c>
      <c r="P24" s="19" t="str">
        <f t="shared" si="6"/>
        <v/>
      </c>
      <c r="R24" s="19" t="str">
        <f t="shared" si="7"/>
        <v/>
      </c>
      <c r="T24" s="19" t="str">
        <f t="shared" si="8"/>
        <v/>
      </c>
      <c r="V24" s="19" t="str">
        <f t="shared" si="9"/>
        <v/>
      </c>
      <c r="X24" s="19" t="str">
        <f t="shared" si="10"/>
        <v/>
      </c>
      <c r="Y24" s="15">
        <v>0</v>
      </c>
      <c r="Z24" s="19" t="str">
        <f t="shared" si="11"/>
        <v/>
      </c>
      <c r="AB24" s="19" t="str">
        <f t="shared" si="12"/>
        <v/>
      </c>
      <c r="AD24" s="19" t="str">
        <f t="shared" si="13"/>
        <v/>
      </c>
      <c r="AF24" s="19" t="str">
        <f t="shared" si="14"/>
        <v/>
      </c>
      <c r="AH24" s="19" t="str">
        <f t="shared" si="15"/>
        <v/>
      </c>
      <c r="AJ24" s="19" t="str">
        <f t="shared" si="16"/>
        <v/>
      </c>
      <c r="AL24" s="19" t="str">
        <f t="shared" si="17"/>
        <v/>
      </c>
      <c r="AN24" s="19" t="str">
        <f t="shared" si="18"/>
        <v/>
      </c>
      <c r="AP24" s="19" t="str">
        <f t="shared" si="19"/>
        <v/>
      </c>
      <c r="AR24" s="19" t="str">
        <f t="shared" si="20"/>
        <v/>
      </c>
      <c r="AT24" s="19" t="str">
        <f t="shared" si="21"/>
        <v/>
      </c>
      <c r="AV24" s="19" t="str">
        <f t="shared" si="22"/>
        <v/>
      </c>
      <c r="AW24" s="7"/>
    </row>
    <row r="25" spans="1:49" x14ac:dyDescent="0.25">
      <c r="A25" s="7"/>
      <c r="B25" s="6"/>
      <c r="C25" s="7"/>
      <c r="D25" s="28"/>
      <c r="E25" s="17"/>
      <c r="F25" s="18" t="str">
        <f t="shared" si="2"/>
        <v/>
      </c>
      <c r="G25" s="17"/>
      <c r="H25" s="18" t="str">
        <f t="shared" si="3"/>
        <v/>
      </c>
      <c r="I25" s="17"/>
      <c r="J25" s="18" t="str">
        <f t="shared" si="0"/>
        <v/>
      </c>
      <c r="K25" s="17"/>
      <c r="L25" s="18" t="str">
        <f t="shared" si="4"/>
        <v/>
      </c>
      <c r="M25" s="17"/>
      <c r="N25" s="18"/>
      <c r="O25" s="17"/>
      <c r="P25" s="18" t="str">
        <f t="shared" si="6"/>
        <v/>
      </c>
      <c r="Q25" s="17"/>
      <c r="R25" s="18" t="str">
        <f t="shared" si="7"/>
        <v/>
      </c>
      <c r="S25" s="17"/>
      <c r="T25" s="18" t="str">
        <f t="shared" si="8"/>
        <v/>
      </c>
      <c r="U25" s="17"/>
      <c r="V25" s="18" t="str">
        <f t="shared" si="9"/>
        <v/>
      </c>
      <c r="W25" s="17"/>
      <c r="X25" s="18" t="str">
        <f t="shared" si="10"/>
        <v/>
      </c>
      <c r="Y25" s="17"/>
      <c r="Z25" s="18" t="str">
        <f t="shared" si="11"/>
        <v/>
      </c>
      <c r="AA25" s="17"/>
      <c r="AB25" s="18" t="str">
        <f t="shared" si="12"/>
        <v/>
      </c>
      <c r="AC25" s="17"/>
      <c r="AD25" s="18" t="str">
        <f t="shared" si="13"/>
        <v/>
      </c>
      <c r="AE25" s="17"/>
      <c r="AF25" s="18" t="str">
        <f t="shared" si="14"/>
        <v/>
      </c>
      <c r="AG25" s="17"/>
      <c r="AH25" s="18" t="str">
        <f t="shared" si="15"/>
        <v/>
      </c>
      <c r="AI25" s="17"/>
      <c r="AJ25" s="18" t="str">
        <f t="shared" si="16"/>
        <v/>
      </c>
      <c r="AK25" s="17"/>
      <c r="AL25" s="18" t="str">
        <f t="shared" si="17"/>
        <v/>
      </c>
      <c r="AM25" s="17"/>
      <c r="AN25" s="18" t="str">
        <f t="shared" si="18"/>
        <v/>
      </c>
      <c r="AO25" s="17"/>
      <c r="AP25" s="18" t="str">
        <f t="shared" si="19"/>
        <v/>
      </c>
      <c r="AQ25" s="17"/>
      <c r="AR25" s="18" t="str">
        <f t="shared" si="20"/>
        <v/>
      </c>
      <c r="AS25" s="17"/>
      <c r="AT25" s="18" t="str">
        <f t="shared" si="21"/>
        <v/>
      </c>
      <c r="AU25" s="17"/>
      <c r="AV25" s="18" t="str">
        <f t="shared" si="22"/>
        <v/>
      </c>
      <c r="AW25" s="7"/>
    </row>
    <row r="26" spans="1:49" x14ac:dyDescent="0.25">
      <c r="A26" s="7"/>
      <c r="B26" s="63">
        <v>4</v>
      </c>
      <c r="C26" s="8" t="str">
        <f>answers!H3</f>
        <v>Yes</v>
      </c>
      <c r="D26" s="11" t="str">
        <f>IF(C26="","",IF(Form!$C$10=C26,1,""))</f>
        <v/>
      </c>
      <c r="F26" s="16" t="str">
        <f t="shared" si="2"/>
        <v/>
      </c>
      <c r="H26" s="16" t="str">
        <f t="shared" si="3"/>
        <v/>
      </c>
      <c r="J26" s="16" t="str">
        <f t="shared" si="0"/>
        <v/>
      </c>
      <c r="L26" s="16" t="str">
        <f t="shared" si="4"/>
        <v/>
      </c>
      <c r="N26" s="16" t="str">
        <f t="shared" si="5"/>
        <v/>
      </c>
      <c r="P26" s="19" t="str">
        <f t="shared" si="6"/>
        <v/>
      </c>
      <c r="R26" s="19" t="str">
        <f t="shared" si="7"/>
        <v/>
      </c>
      <c r="T26" s="19" t="str">
        <f t="shared" si="8"/>
        <v/>
      </c>
      <c r="V26" s="19" t="str">
        <f t="shared" si="9"/>
        <v/>
      </c>
      <c r="X26" s="19" t="str">
        <f t="shared" si="10"/>
        <v/>
      </c>
      <c r="Z26" s="19" t="str">
        <f t="shared" si="11"/>
        <v/>
      </c>
      <c r="AB26" s="19" t="str">
        <f t="shared" si="12"/>
        <v/>
      </c>
      <c r="AD26" s="19" t="str">
        <f t="shared" si="13"/>
        <v/>
      </c>
      <c r="AF26" s="19" t="str">
        <f t="shared" si="14"/>
        <v/>
      </c>
      <c r="AH26" s="19" t="str">
        <f t="shared" si="15"/>
        <v/>
      </c>
      <c r="AJ26" s="19" t="str">
        <f t="shared" si="16"/>
        <v/>
      </c>
      <c r="AL26" s="19" t="str">
        <f t="shared" si="17"/>
        <v/>
      </c>
      <c r="AN26" s="19" t="str">
        <f t="shared" si="18"/>
        <v/>
      </c>
      <c r="AP26" s="19" t="str">
        <f t="shared" si="19"/>
        <v/>
      </c>
      <c r="AR26" s="19" t="str">
        <f t="shared" si="20"/>
        <v/>
      </c>
      <c r="AT26" s="19" t="str">
        <f t="shared" si="21"/>
        <v/>
      </c>
      <c r="AV26" s="19" t="str">
        <f t="shared" si="22"/>
        <v/>
      </c>
      <c r="AW26" s="7"/>
    </row>
    <row r="27" spans="1:49" x14ac:dyDescent="0.25">
      <c r="A27" s="7"/>
      <c r="B27" s="63"/>
      <c r="C27" s="8" t="str">
        <f>answers!H4</f>
        <v>No</v>
      </c>
      <c r="D27" s="11" t="str">
        <f>IF(C27="","",IF(Form!$C$10=C27,1,""))</f>
        <v/>
      </c>
      <c r="F27" s="16" t="str">
        <f t="shared" si="2"/>
        <v/>
      </c>
      <c r="H27" s="16" t="str">
        <f t="shared" si="3"/>
        <v/>
      </c>
      <c r="J27" s="16" t="str">
        <f t="shared" si="0"/>
        <v/>
      </c>
      <c r="L27" s="16" t="str">
        <f t="shared" si="4"/>
        <v/>
      </c>
      <c r="N27" s="16" t="str">
        <f t="shared" si="5"/>
        <v/>
      </c>
      <c r="P27" s="19" t="str">
        <f t="shared" si="6"/>
        <v/>
      </c>
      <c r="R27" s="19" t="str">
        <f t="shared" si="7"/>
        <v/>
      </c>
      <c r="T27" s="19" t="str">
        <f t="shared" si="8"/>
        <v/>
      </c>
      <c r="V27" s="19" t="str">
        <f t="shared" si="9"/>
        <v/>
      </c>
      <c r="X27" s="19" t="str">
        <f t="shared" si="10"/>
        <v/>
      </c>
      <c r="Z27" s="19" t="str">
        <f t="shared" si="11"/>
        <v/>
      </c>
      <c r="AB27" s="19" t="str">
        <f t="shared" si="12"/>
        <v/>
      </c>
      <c r="AD27" s="19" t="str">
        <f t="shared" si="13"/>
        <v/>
      </c>
      <c r="AF27" s="19" t="str">
        <f t="shared" si="14"/>
        <v/>
      </c>
      <c r="AH27" s="19" t="str">
        <f t="shared" si="15"/>
        <v/>
      </c>
      <c r="AJ27" s="19" t="str">
        <f t="shared" si="16"/>
        <v/>
      </c>
      <c r="AL27" s="19" t="str">
        <f t="shared" si="17"/>
        <v/>
      </c>
      <c r="AN27" s="19" t="str">
        <f t="shared" si="18"/>
        <v/>
      </c>
      <c r="AP27" s="19" t="str">
        <f t="shared" si="19"/>
        <v/>
      </c>
      <c r="AR27" s="19" t="str">
        <f t="shared" si="20"/>
        <v/>
      </c>
      <c r="AT27" s="19" t="str">
        <f t="shared" si="21"/>
        <v/>
      </c>
      <c r="AV27" s="19" t="str">
        <f t="shared" si="22"/>
        <v/>
      </c>
      <c r="AW27" s="7"/>
    </row>
    <row r="28" spans="1:49" x14ac:dyDescent="0.25">
      <c r="A28" s="7"/>
      <c r="B28" s="6"/>
      <c r="C28" s="7"/>
      <c r="D28" s="28"/>
      <c r="E28" s="17"/>
      <c r="F28" s="18" t="str">
        <f t="shared" si="2"/>
        <v/>
      </c>
      <c r="G28" s="17"/>
      <c r="H28" s="18" t="str">
        <f t="shared" si="3"/>
        <v/>
      </c>
      <c r="I28" s="17"/>
      <c r="J28" s="18" t="str">
        <f t="shared" si="0"/>
        <v/>
      </c>
      <c r="K28" s="17"/>
      <c r="L28" s="18" t="str">
        <f t="shared" si="4"/>
        <v/>
      </c>
      <c r="M28" s="17"/>
      <c r="N28" s="18"/>
      <c r="O28" s="17"/>
      <c r="P28" s="18" t="str">
        <f t="shared" si="6"/>
        <v/>
      </c>
      <c r="Q28" s="17"/>
      <c r="R28" s="18" t="str">
        <f t="shared" si="7"/>
        <v/>
      </c>
      <c r="S28" s="17"/>
      <c r="T28" s="18" t="str">
        <f t="shared" si="8"/>
        <v/>
      </c>
      <c r="U28" s="17"/>
      <c r="V28" s="18" t="str">
        <f t="shared" si="9"/>
        <v/>
      </c>
      <c r="W28" s="17"/>
      <c r="X28" s="18" t="str">
        <f t="shared" si="10"/>
        <v/>
      </c>
      <c r="Y28" s="17"/>
      <c r="Z28" s="18" t="str">
        <f t="shared" si="11"/>
        <v/>
      </c>
      <c r="AA28" s="17"/>
      <c r="AB28" s="18" t="str">
        <f t="shared" si="12"/>
        <v/>
      </c>
      <c r="AC28" s="17"/>
      <c r="AD28" s="18" t="str">
        <f t="shared" si="13"/>
        <v/>
      </c>
      <c r="AE28" s="17"/>
      <c r="AF28" s="18" t="str">
        <f t="shared" si="14"/>
        <v/>
      </c>
      <c r="AG28" s="17"/>
      <c r="AH28" s="18" t="str">
        <f t="shared" si="15"/>
        <v/>
      </c>
      <c r="AI28" s="17"/>
      <c r="AJ28" s="18" t="str">
        <f t="shared" si="16"/>
        <v/>
      </c>
      <c r="AK28" s="17"/>
      <c r="AL28" s="18" t="str">
        <f t="shared" si="17"/>
        <v/>
      </c>
      <c r="AM28" s="17"/>
      <c r="AN28" s="18" t="str">
        <f t="shared" si="18"/>
        <v/>
      </c>
      <c r="AO28" s="17"/>
      <c r="AP28" s="18" t="str">
        <f t="shared" si="19"/>
        <v/>
      </c>
      <c r="AQ28" s="17"/>
      <c r="AR28" s="18" t="str">
        <f t="shared" si="20"/>
        <v/>
      </c>
      <c r="AS28" s="17"/>
      <c r="AT28" s="18" t="str">
        <f t="shared" si="21"/>
        <v/>
      </c>
      <c r="AU28" s="17"/>
      <c r="AV28" s="18" t="str">
        <f t="shared" si="22"/>
        <v/>
      </c>
      <c r="AW28" s="7"/>
    </row>
    <row r="29" spans="1:49" x14ac:dyDescent="0.25">
      <c r="A29" s="7"/>
      <c r="B29" s="63">
        <v>5</v>
      </c>
      <c r="C29" s="8" t="str">
        <f>answers!J3</f>
        <v>I manage all forms of railway infrastructure (incl at speeds of 40 km/h (25 mph) and above)</v>
      </c>
      <c r="D29" s="11" t="str">
        <f>IF(C29="","",IF(Form!$C$12=C29,1,""))</f>
        <v/>
      </c>
      <c r="F29" s="16" t="str">
        <f t="shared" si="2"/>
        <v/>
      </c>
      <c r="H29" s="16" t="str">
        <f t="shared" si="3"/>
        <v/>
      </c>
      <c r="J29" s="16" t="str">
        <f t="shared" si="0"/>
        <v/>
      </c>
      <c r="L29" s="16" t="str">
        <f t="shared" si="4"/>
        <v/>
      </c>
      <c r="N29" s="16" t="str">
        <f t="shared" si="5"/>
        <v/>
      </c>
      <c r="P29" s="19" t="str">
        <f t="shared" si="6"/>
        <v/>
      </c>
      <c r="R29" s="19" t="str">
        <f t="shared" si="7"/>
        <v/>
      </c>
      <c r="T29" s="19" t="str">
        <f t="shared" si="8"/>
        <v/>
      </c>
      <c r="V29" s="19" t="str">
        <f t="shared" si="9"/>
        <v/>
      </c>
      <c r="X29" s="19" t="str">
        <f t="shared" si="10"/>
        <v/>
      </c>
      <c r="Z29" s="19" t="str">
        <f t="shared" si="11"/>
        <v/>
      </c>
      <c r="AB29" s="19" t="str">
        <f t="shared" si="12"/>
        <v/>
      </c>
      <c r="AD29" s="19" t="str">
        <f t="shared" si="13"/>
        <v/>
      </c>
      <c r="AF29" s="19" t="str">
        <f t="shared" si="14"/>
        <v/>
      </c>
      <c r="AH29" s="19" t="str">
        <f t="shared" si="15"/>
        <v/>
      </c>
      <c r="AJ29" s="19" t="str">
        <f t="shared" si="16"/>
        <v/>
      </c>
      <c r="AL29" s="19" t="str">
        <f t="shared" si="17"/>
        <v/>
      </c>
      <c r="AN29" s="19" t="str">
        <f t="shared" si="18"/>
        <v/>
      </c>
      <c r="AP29" s="19" t="str">
        <f t="shared" si="19"/>
        <v/>
      </c>
      <c r="AR29" s="19" t="str">
        <f t="shared" si="20"/>
        <v/>
      </c>
      <c r="AT29" s="19" t="str">
        <f t="shared" si="21"/>
        <v/>
      </c>
      <c r="AV29" s="19" t="str">
        <f t="shared" si="22"/>
        <v/>
      </c>
      <c r="AW29" s="7"/>
    </row>
    <row r="30" spans="1:49" x14ac:dyDescent="0.25">
      <c r="A30" s="7"/>
      <c r="B30" s="63"/>
      <c r="C30" s="8" t="str">
        <f>answers!J4</f>
        <v>I only manage railway infrastructure up to a maximum permitted speed below 40 km/h (25 mph)</v>
      </c>
      <c r="D30" s="11" t="str">
        <f>IF(C30="","",IF(Form!$C$12=C30,1,""))</f>
        <v/>
      </c>
      <c r="F30" s="16" t="str">
        <f t="shared" si="2"/>
        <v/>
      </c>
      <c r="H30" s="16" t="str">
        <f t="shared" si="3"/>
        <v/>
      </c>
      <c r="J30" s="16" t="str">
        <f t="shared" si="0"/>
        <v/>
      </c>
      <c r="L30" s="16" t="str">
        <f t="shared" si="4"/>
        <v/>
      </c>
      <c r="N30" s="16" t="str">
        <f t="shared" si="5"/>
        <v/>
      </c>
      <c r="P30" s="19" t="str">
        <f t="shared" si="6"/>
        <v/>
      </c>
      <c r="R30" s="19" t="str">
        <f t="shared" si="7"/>
        <v/>
      </c>
      <c r="T30" s="19" t="str">
        <f t="shared" si="8"/>
        <v/>
      </c>
      <c r="V30" s="19" t="str">
        <f t="shared" si="9"/>
        <v/>
      </c>
      <c r="X30" s="19" t="str">
        <f t="shared" si="10"/>
        <v/>
      </c>
      <c r="Z30" s="19" t="str">
        <f t="shared" si="11"/>
        <v/>
      </c>
      <c r="AB30" s="19" t="str">
        <f t="shared" si="12"/>
        <v/>
      </c>
      <c r="AD30" s="19" t="str">
        <f t="shared" si="13"/>
        <v/>
      </c>
      <c r="AF30" s="19" t="str">
        <f t="shared" si="14"/>
        <v/>
      </c>
      <c r="AH30" s="19" t="str">
        <f t="shared" si="15"/>
        <v/>
      </c>
      <c r="AJ30" s="19" t="str">
        <f t="shared" si="16"/>
        <v/>
      </c>
      <c r="AL30" s="19" t="str">
        <f t="shared" si="17"/>
        <v/>
      </c>
      <c r="AN30" s="19" t="str">
        <f t="shared" si="18"/>
        <v/>
      </c>
      <c r="AP30" s="19" t="str">
        <f t="shared" si="19"/>
        <v/>
      </c>
      <c r="AR30" s="19" t="str">
        <f t="shared" si="20"/>
        <v/>
      </c>
      <c r="AT30" s="19" t="str">
        <f t="shared" si="21"/>
        <v/>
      </c>
      <c r="AV30" s="19" t="str">
        <f t="shared" si="22"/>
        <v/>
      </c>
      <c r="AW30" s="7"/>
    </row>
    <row r="31" spans="1:49" x14ac:dyDescent="0.25">
      <c r="A31" s="7"/>
      <c r="B31" s="63"/>
      <c r="C31" s="8" t="str">
        <f>answers!J5</f>
        <v>I only manage railway station(s) and maintenance depot(s)</v>
      </c>
      <c r="D31" s="11" t="str">
        <f>IF(C31="","",IF(Form!$C$12=C31,1,""))</f>
        <v/>
      </c>
      <c r="F31" s="16" t="str">
        <f t="shared" si="2"/>
        <v/>
      </c>
      <c r="H31" s="16" t="str">
        <f t="shared" si="3"/>
        <v/>
      </c>
      <c r="J31" s="16" t="str">
        <f t="shared" si="0"/>
        <v/>
      </c>
      <c r="L31" s="16" t="str">
        <f t="shared" si="4"/>
        <v/>
      </c>
      <c r="N31" s="16" t="str">
        <f t="shared" si="5"/>
        <v/>
      </c>
      <c r="P31" s="19" t="str">
        <f t="shared" si="6"/>
        <v/>
      </c>
      <c r="R31" s="19" t="str">
        <f t="shared" si="7"/>
        <v/>
      </c>
      <c r="T31" s="19" t="str">
        <f t="shared" si="8"/>
        <v/>
      </c>
      <c r="V31" s="19" t="str">
        <f t="shared" si="9"/>
        <v/>
      </c>
      <c r="X31" s="19" t="str">
        <f t="shared" si="10"/>
        <v/>
      </c>
      <c r="Z31" s="19" t="str">
        <f t="shared" si="11"/>
        <v/>
      </c>
      <c r="AB31" s="19" t="str">
        <f t="shared" si="12"/>
        <v/>
      </c>
      <c r="AD31" s="19" t="str">
        <f t="shared" si="13"/>
        <v/>
      </c>
      <c r="AF31" s="19" t="str">
        <f t="shared" si="14"/>
        <v/>
      </c>
      <c r="AH31" s="19" t="str">
        <f t="shared" si="15"/>
        <v/>
      </c>
      <c r="AJ31" s="19" t="str">
        <f t="shared" si="16"/>
        <v/>
      </c>
      <c r="AL31" s="19" t="str">
        <f t="shared" si="17"/>
        <v/>
      </c>
      <c r="AN31" s="19" t="str">
        <f t="shared" si="18"/>
        <v/>
      </c>
      <c r="AP31" s="19" t="str">
        <f t="shared" si="19"/>
        <v/>
      </c>
      <c r="AR31" s="19" t="str">
        <f t="shared" si="20"/>
        <v/>
      </c>
      <c r="AT31" s="19" t="str">
        <f t="shared" si="21"/>
        <v/>
      </c>
      <c r="AV31" s="19" t="str">
        <f t="shared" si="22"/>
        <v/>
      </c>
      <c r="AW31" s="7"/>
    </row>
    <row r="32" spans="1:49" x14ac:dyDescent="0.25">
      <c r="A32" s="7"/>
      <c r="B32" s="63"/>
      <c r="C32" s="8" t="str">
        <f>answers!J6</f>
        <v>I only manage railway station(s)</v>
      </c>
      <c r="D32" s="11" t="str">
        <f>IF(C32="","",IF(Form!$C$12=C32,1,""))</f>
        <v/>
      </c>
      <c r="F32" s="16" t="str">
        <f t="shared" si="2"/>
        <v/>
      </c>
      <c r="H32" s="16" t="str">
        <f t="shared" si="3"/>
        <v/>
      </c>
      <c r="J32" s="16" t="str">
        <f t="shared" si="0"/>
        <v/>
      </c>
      <c r="L32" s="16" t="str">
        <f t="shared" si="4"/>
        <v/>
      </c>
      <c r="N32" s="16" t="str">
        <f t="shared" si="5"/>
        <v/>
      </c>
      <c r="P32" s="19" t="str">
        <f t="shared" si="6"/>
        <v/>
      </c>
      <c r="R32" s="19" t="str">
        <f t="shared" si="7"/>
        <v/>
      </c>
      <c r="T32" s="19" t="str">
        <f t="shared" si="8"/>
        <v/>
      </c>
      <c r="V32" s="19" t="str">
        <f t="shared" si="9"/>
        <v/>
      </c>
      <c r="X32" s="19" t="str">
        <f t="shared" si="10"/>
        <v/>
      </c>
      <c r="Z32" s="19" t="str">
        <f t="shared" si="11"/>
        <v/>
      </c>
      <c r="AB32" s="19" t="str">
        <f t="shared" si="12"/>
        <v/>
      </c>
      <c r="AD32" s="19" t="str">
        <f t="shared" si="13"/>
        <v/>
      </c>
      <c r="AF32" s="19" t="str">
        <f t="shared" si="14"/>
        <v/>
      </c>
      <c r="AH32" s="19" t="str">
        <f t="shared" si="15"/>
        <v/>
      </c>
      <c r="AJ32" s="19" t="str">
        <f t="shared" si="16"/>
        <v/>
      </c>
      <c r="AL32" s="19" t="str">
        <f t="shared" si="17"/>
        <v/>
      </c>
      <c r="AN32" s="19" t="str">
        <f t="shared" si="18"/>
        <v/>
      </c>
      <c r="AP32" s="19" t="str">
        <f t="shared" si="19"/>
        <v/>
      </c>
      <c r="AR32" s="19" t="str">
        <f t="shared" si="20"/>
        <v/>
      </c>
      <c r="AT32" s="19" t="str">
        <f t="shared" si="21"/>
        <v/>
      </c>
      <c r="AV32" s="19" t="str">
        <f t="shared" si="22"/>
        <v/>
      </c>
      <c r="AW32" s="7"/>
    </row>
    <row r="33" spans="1:49" x14ac:dyDescent="0.25">
      <c r="A33" s="7"/>
      <c r="B33" s="63"/>
      <c r="C33" s="8" t="str">
        <f>answers!J7</f>
        <v>I only manage railway freight terminals and/or maintenance depot(s)</v>
      </c>
      <c r="D33" s="11" t="str">
        <f>IF(C33="","",IF(Form!$C$12=C33,1,""))</f>
        <v/>
      </c>
      <c r="F33" s="16" t="str">
        <f t="shared" si="2"/>
        <v/>
      </c>
      <c r="H33" s="16" t="str">
        <f t="shared" si="3"/>
        <v/>
      </c>
      <c r="J33" s="16" t="str">
        <f t="shared" si="0"/>
        <v/>
      </c>
      <c r="L33" s="16" t="str">
        <f t="shared" si="4"/>
        <v/>
      </c>
      <c r="N33" s="16" t="str">
        <f t="shared" si="5"/>
        <v/>
      </c>
      <c r="P33" s="19" t="str">
        <f t="shared" si="6"/>
        <v/>
      </c>
      <c r="R33" s="19" t="str">
        <f t="shared" si="7"/>
        <v/>
      </c>
      <c r="T33" s="19" t="str">
        <f t="shared" si="8"/>
        <v/>
      </c>
      <c r="V33" s="19" t="str">
        <f t="shared" si="9"/>
        <v/>
      </c>
      <c r="X33" s="19" t="str">
        <f t="shared" si="10"/>
        <v/>
      </c>
      <c r="Z33" s="19" t="str">
        <f t="shared" si="11"/>
        <v/>
      </c>
      <c r="AB33" s="19" t="str">
        <f t="shared" si="12"/>
        <v/>
      </c>
      <c r="AD33" s="19" t="str">
        <f t="shared" si="13"/>
        <v/>
      </c>
      <c r="AF33" s="19" t="str">
        <f t="shared" si="14"/>
        <v/>
      </c>
      <c r="AH33" s="19" t="str">
        <f t="shared" si="15"/>
        <v/>
      </c>
      <c r="AJ33" s="19" t="str">
        <f t="shared" si="16"/>
        <v/>
      </c>
      <c r="AL33" s="19" t="str">
        <f t="shared" si="17"/>
        <v/>
      </c>
      <c r="AN33" s="19" t="str">
        <f t="shared" si="18"/>
        <v/>
      </c>
      <c r="AP33" s="19" t="str">
        <f t="shared" si="19"/>
        <v/>
      </c>
      <c r="AR33" s="19" t="str">
        <f t="shared" si="20"/>
        <v/>
      </c>
      <c r="AT33" s="19" t="str">
        <f t="shared" si="21"/>
        <v/>
      </c>
      <c r="AV33" s="19" t="str">
        <f t="shared" si="22"/>
        <v/>
      </c>
      <c r="AW33" s="7"/>
    </row>
    <row r="34" spans="1:49" x14ac:dyDescent="0.25">
      <c r="A34" s="7"/>
      <c r="B34" s="63"/>
      <c r="C34" s="8" t="str">
        <f>answers!J8</f>
        <v>I only manage tramway infrastructure</v>
      </c>
      <c r="D34" s="11" t="str">
        <f>IF(C34="","",IF(Form!$C$12=C34,1,""))</f>
        <v/>
      </c>
      <c r="F34" s="16" t="str">
        <f t="shared" si="2"/>
        <v/>
      </c>
      <c r="H34" s="16" t="str">
        <f t="shared" si="3"/>
        <v/>
      </c>
      <c r="J34" s="16" t="str">
        <f t="shared" si="0"/>
        <v/>
      </c>
      <c r="L34" s="16" t="str">
        <f t="shared" si="4"/>
        <v/>
      </c>
      <c r="N34" s="16" t="str">
        <f t="shared" si="5"/>
        <v/>
      </c>
      <c r="P34" s="19" t="str">
        <f t="shared" si="6"/>
        <v/>
      </c>
      <c r="R34" s="19" t="str">
        <f t="shared" si="7"/>
        <v/>
      </c>
      <c r="T34" s="19" t="str">
        <f t="shared" si="8"/>
        <v/>
      </c>
      <c r="V34" s="19" t="str">
        <f t="shared" si="9"/>
        <v/>
      </c>
      <c r="X34" s="19" t="str">
        <f t="shared" si="10"/>
        <v/>
      </c>
      <c r="Z34" s="19" t="str">
        <f t="shared" si="11"/>
        <v/>
      </c>
      <c r="AB34" s="19" t="str">
        <f t="shared" si="12"/>
        <v/>
      </c>
      <c r="AD34" s="19" t="str">
        <f t="shared" si="13"/>
        <v/>
      </c>
      <c r="AF34" s="19" t="str">
        <f t="shared" si="14"/>
        <v/>
      </c>
      <c r="AH34" s="19" t="str">
        <f t="shared" si="15"/>
        <v/>
      </c>
      <c r="AJ34" s="19" t="str">
        <f t="shared" si="16"/>
        <v/>
      </c>
      <c r="AL34" s="19" t="str">
        <f t="shared" si="17"/>
        <v/>
      </c>
      <c r="AN34" s="19" t="str">
        <f t="shared" si="18"/>
        <v/>
      </c>
      <c r="AP34" s="19" t="str">
        <f t="shared" si="19"/>
        <v/>
      </c>
      <c r="AR34" s="19" t="str">
        <f t="shared" si="20"/>
        <v/>
      </c>
      <c r="AT34" s="19" t="str">
        <f t="shared" si="21"/>
        <v/>
      </c>
      <c r="AV34" s="19" t="str">
        <f t="shared" si="22"/>
        <v/>
      </c>
      <c r="AW34" s="7"/>
    </row>
    <row r="35" spans="1:49" x14ac:dyDescent="0.25">
      <c r="A35" s="7"/>
      <c r="B35" s="63"/>
      <c r="C35" s="8" t="str">
        <f>answers!J9</f>
        <v>I manage tram-train infrastructure (incl stations)</v>
      </c>
      <c r="D35" s="11" t="str">
        <f>IF(C35="","",IF(Form!$C$12=C35,1,""))</f>
        <v/>
      </c>
      <c r="F35" s="16" t="str">
        <f t="shared" si="2"/>
        <v/>
      </c>
      <c r="H35" s="16" t="str">
        <f t="shared" si="3"/>
        <v/>
      </c>
      <c r="J35" s="16" t="str">
        <f t="shared" si="0"/>
        <v/>
      </c>
      <c r="L35" s="16" t="str">
        <f t="shared" si="4"/>
        <v/>
      </c>
      <c r="N35" s="16" t="str">
        <f t="shared" si="5"/>
        <v/>
      </c>
      <c r="P35" s="19" t="str">
        <f t="shared" si="6"/>
        <v/>
      </c>
      <c r="R35" s="19" t="str">
        <f t="shared" si="7"/>
        <v/>
      </c>
      <c r="T35" s="19" t="str">
        <f t="shared" si="8"/>
        <v/>
      </c>
      <c r="V35" s="19" t="str">
        <f t="shared" si="9"/>
        <v/>
      </c>
      <c r="X35" s="19" t="str">
        <f t="shared" si="10"/>
        <v/>
      </c>
      <c r="Z35" s="19" t="str">
        <f t="shared" si="11"/>
        <v/>
      </c>
      <c r="AB35" s="19" t="str">
        <f t="shared" si="12"/>
        <v/>
      </c>
      <c r="AD35" s="19" t="str">
        <f t="shared" si="13"/>
        <v/>
      </c>
      <c r="AF35" s="19" t="str">
        <f t="shared" si="14"/>
        <v/>
      </c>
      <c r="AH35" s="19" t="str">
        <f t="shared" si="15"/>
        <v/>
      </c>
      <c r="AJ35" s="19" t="str">
        <f t="shared" si="16"/>
        <v/>
      </c>
      <c r="AL35" s="19" t="str">
        <f t="shared" si="17"/>
        <v/>
      </c>
      <c r="AN35" s="19" t="str">
        <f t="shared" si="18"/>
        <v/>
      </c>
      <c r="AP35" s="19" t="str">
        <f t="shared" si="19"/>
        <v/>
      </c>
      <c r="AR35" s="19" t="str">
        <f t="shared" si="20"/>
        <v/>
      </c>
      <c r="AT35" s="19" t="str">
        <f t="shared" si="21"/>
        <v/>
      </c>
      <c r="AV35" s="19" t="str">
        <f t="shared" si="22"/>
        <v/>
      </c>
      <c r="AW35" s="7"/>
    </row>
    <row r="36" spans="1:49" x14ac:dyDescent="0.25">
      <c r="A36" s="7"/>
      <c r="B36" s="63"/>
      <c r="C36" s="8" t="str">
        <f>answers!J10</f>
        <v>I do not manage any infrastructure</v>
      </c>
      <c r="D36" s="11" t="str">
        <f>IF(C36="","",IF(Form!$C$12=C36,1,""))</f>
        <v/>
      </c>
      <c r="F36" s="16" t="str">
        <f t="shared" si="2"/>
        <v/>
      </c>
      <c r="H36" s="16" t="str">
        <f t="shared" si="3"/>
        <v/>
      </c>
      <c r="J36" s="16" t="str">
        <f t="shared" si="0"/>
        <v/>
      </c>
      <c r="L36" s="16" t="str">
        <f t="shared" si="4"/>
        <v/>
      </c>
      <c r="N36" s="16" t="str">
        <f t="shared" si="5"/>
        <v/>
      </c>
      <c r="P36" s="19" t="str">
        <f t="shared" si="6"/>
        <v/>
      </c>
      <c r="R36" s="19" t="str">
        <f t="shared" si="7"/>
        <v/>
      </c>
      <c r="T36" s="19" t="str">
        <f t="shared" si="8"/>
        <v/>
      </c>
      <c r="V36" s="19" t="str">
        <f t="shared" si="9"/>
        <v/>
      </c>
      <c r="X36" s="19" t="str">
        <f t="shared" si="10"/>
        <v/>
      </c>
      <c r="Z36" s="19" t="str">
        <f t="shared" si="11"/>
        <v/>
      </c>
      <c r="AB36" s="19" t="str">
        <f t="shared" si="12"/>
        <v/>
      </c>
      <c r="AD36" s="19" t="str">
        <f t="shared" si="13"/>
        <v/>
      </c>
      <c r="AF36" s="19" t="str">
        <f t="shared" si="14"/>
        <v/>
      </c>
      <c r="AH36" s="19" t="str">
        <f t="shared" si="15"/>
        <v/>
      </c>
      <c r="AJ36" s="19" t="str">
        <f t="shared" si="16"/>
        <v/>
      </c>
      <c r="AL36" s="19" t="str">
        <f t="shared" si="17"/>
        <v/>
      </c>
      <c r="AN36" s="19" t="str">
        <f t="shared" si="18"/>
        <v/>
      </c>
      <c r="AP36" s="19" t="str">
        <f t="shared" si="19"/>
        <v/>
      </c>
      <c r="AR36" s="19" t="str">
        <f t="shared" si="20"/>
        <v/>
      </c>
      <c r="AT36" s="19" t="str">
        <f t="shared" si="21"/>
        <v/>
      </c>
      <c r="AV36" s="19" t="str">
        <f t="shared" si="22"/>
        <v/>
      </c>
      <c r="AW36" s="7"/>
    </row>
    <row r="37" spans="1:49" x14ac:dyDescent="0.25">
      <c r="A37" s="7"/>
      <c r="B37" s="6"/>
      <c r="C37" s="7"/>
      <c r="D37" s="28"/>
      <c r="E37" s="17"/>
      <c r="F37" s="18" t="str">
        <f t="shared" si="2"/>
        <v/>
      </c>
      <c r="G37" s="17"/>
      <c r="H37" s="18" t="str">
        <f t="shared" si="3"/>
        <v/>
      </c>
      <c r="I37" s="17"/>
      <c r="J37" s="18" t="str">
        <f t="shared" si="0"/>
        <v/>
      </c>
      <c r="K37" s="17"/>
      <c r="L37" s="18" t="str">
        <f t="shared" si="4"/>
        <v/>
      </c>
      <c r="M37" s="17"/>
      <c r="N37" s="18"/>
      <c r="O37" s="17"/>
      <c r="P37" s="18" t="str">
        <f t="shared" si="6"/>
        <v/>
      </c>
      <c r="Q37" s="17"/>
      <c r="R37" s="18" t="str">
        <f t="shared" si="7"/>
        <v/>
      </c>
      <c r="S37" s="17"/>
      <c r="T37" s="18" t="str">
        <f t="shared" si="8"/>
        <v/>
      </c>
      <c r="U37" s="17"/>
      <c r="V37" s="18" t="str">
        <f t="shared" si="9"/>
        <v/>
      </c>
      <c r="W37" s="17"/>
      <c r="X37" s="18" t="str">
        <f t="shared" si="10"/>
        <v/>
      </c>
      <c r="Y37" s="17"/>
      <c r="Z37" s="18" t="str">
        <f t="shared" si="11"/>
        <v/>
      </c>
      <c r="AA37" s="17"/>
      <c r="AB37" s="18" t="str">
        <f t="shared" si="12"/>
        <v/>
      </c>
      <c r="AC37" s="17"/>
      <c r="AD37" s="18" t="str">
        <f t="shared" si="13"/>
        <v/>
      </c>
      <c r="AE37" s="17"/>
      <c r="AF37" s="18" t="str">
        <f t="shared" si="14"/>
        <v/>
      </c>
      <c r="AG37" s="17"/>
      <c r="AH37" s="18" t="str">
        <f t="shared" si="15"/>
        <v/>
      </c>
      <c r="AI37" s="17"/>
      <c r="AJ37" s="18" t="str">
        <f t="shared" si="16"/>
        <v/>
      </c>
      <c r="AK37" s="17"/>
      <c r="AL37" s="18" t="str">
        <f t="shared" si="17"/>
        <v/>
      </c>
      <c r="AM37" s="17"/>
      <c r="AN37" s="18" t="str">
        <f t="shared" si="18"/>
        <v/>
      </c>
      <c r="AO37" s="17"/>
      <c r="AP37" s="18" t="str">
        <f t="shared" si="19"/>
        <v/>
      </c>
      <c r="AQ37" s="17"/>
      <c r="AR37" s="18" t="str">
        <f t="shared" si="20"/>
        <v/>
      </c>
      <c r="AS37" s="17"/>
      <c r="AT37" s="18" t="str">
        <f t="shared" si="21"/>
        <v/>
      </c>
      <c r="AU37" s="17"/>
      <c r="AV37" s="18" t="str">
        <f t="shared" si="22"/>
        <v/>
      </c>
      <c r="AW37" s="7"/>
    </row>
    <row r="38" spans="1:49" x14ac:dyDescent="0.25">
      <c r="A38" s="7"/>
      <c r="B38" s="63">
        <v>6</v>
      </c>
      <c r="C38" s="8" t="str">
        <f>answers!L3</f>
        <v>Yes, I am an ECM of freight wagons</v>
      </c>
      <c r="D38" s="11" t="str">
        <f>IF(C38="","",IF(Form!$C$14=C38,1,""))</f>
        <v/>
      </c>
      <c r="F38" s="16" t="str">
        <f t="shared" si="2"/>
        <v/>
      </c>
      <c r="H38" s="16" t="str">
        <f t="shared" si="3"/>
        <v/>
      </c>
      <c r="J38" s="16" t="str">
        <f t="shared" si="0"/>
        <v/>
      </c>
      <c r="L38" s="16" t="str">
        <f t="shared" si="4"/>
        <v/>
      </c>
      <c r="N38" s="16" t="str">
        <f t="shared" si="5"/>
        <v/>
      </c>
      <c r="P38" s="19" t="str">
        <f t="shared" si="6"/>
        <v/>
      </c>
      <c r="R38" s="19" t="str">
        <f t="shared" si="7"/>
        <v/>
      </c>
      <c r="T38" s="19" t="str">
        <f t="shared" si="8"/>
        <v/>
      </c>
      <c r="V38" s="19" t="str">
        <f t="shared" si="9"/>
        <v/>
      </c>
      <c r="X38" s="19" t="str">
        <f t="shared" si="10"/>
        <v/>
      </c>
      <c r="Z38" s="19" t="str">
        <f t="shared" si="11"/>
        <v/>
      </c>
      <c r="AB38" s="19" t="str">
        <f t="shared" si="12"/>
        <v/>
      </c>
      <c r="AD38" s="19" t="str">
        <f t="shared" si="13"/>
        <v/>
      </c>
      <c r="AF38" s="19" t="str">
        <f t="shared" si="14"/>
        <v/>
      </c>
      <c r="AH38" s="19" t="str">
        <f t="shared" si="15"/>
        <v/>
      </c>
      <c r="AJ38" s="19" t="str">
        <f t="shared" si="16"/>
        <v/>
      </c>
      <c r="AK38" s="15">
        <v>1</v>
      </c>
      <c r="AL38" s="19" t="str">
        <f t="shared" si="17"/>
        <v/>
      </c>
      <c r="AN38" s="19" t="str">
        <f t="shared" si="18"/>
        <v/>
      </c>
      <c r="AP38" s="19" t="str">
        <f t="shared" si="19"/>
        <v/>
      </c>
      <c r="AR38" s="19" t="str">
        <f t="shared" si="20"/>
        <v/>
      </c>
      <c r="AT38" s="19" t="str">
        <f t="shared" si="21"/>
        <v/>
      </c>
      <c r="AU38" s="15">
        <v>1</v>
      </c>
      <c r="AV38" s="19" t="str">
        <f t="shared" si="22"/>
        <v/>
      </c>
      <c r="AW38" s="7"/>
    </row>
    <row r="39" spans="1:49" x14ac:dyDescent="0.25">
      <c r="A39" s="7"/>
      <c r="B39" s="63"/>
      <c r="C39" s="8" t="str">
        <f>answers!L4</f>
        <v>Yes, I am an ECM of vehicles other than freight wagons</v>
      </c>
      <c r="D39" s="11" t="str">
        <f>IF(C39="","",IF(Form!$C$14=C39,1,""))</f>
        <v/>
      </c>
      <c r="F39" s="16" t="str">
        <f t="shared" si="2"/>
        <v/>
      </c>
      <c r="H39" s="16" t="str">
        <f t="shared" si="3"/>
        <v/>
      </c>
      <c r="J39" s="16" t="str">
        <f t="shared" si="0"/>
        <v/>
      </c>
      <c r="L39" s="16" t="str">
        <f t="shared" si="4"/>
        <v/>
      </c>
      <c r="N39" s="16" t="str">
        <f t="shared" si="5"/>
        <v/>
      </c>
      <c r="P39" s="19" t="str">
        <f t="shared" si="6"/>
        <v/>
      </c>
      <c r="R39" s="19" t="str">
        <f t="shared" si="7"/>
        <v/>
      </c>
      <c r="T39" s="19" t="str">
        <f t="shared" si="8"/>
        <v/>
      </c>
      <c r="V39" s="19" t="str">
        <f t="shared" si="9"/>
        <v/>
      </c>
      <c r="X39" s="19" t="str">
        <f t="shared" si="10"/>
        <v/>
      </c>
      <c r="Z39" s="19" t="str">
        <f t="shared" si="11"/>
        <v/>
      </c>
      <c r="AB39" s="19" t="str">
        <f t="shared" si="12"/>
        <v/>
      </c>
      <c r="AD39" s="19" t="str">
        <f t="shared" si="13"/>
        <v/>
      </c>
      <c r="AF39" s="19" t="str">
        <f t="shared" si="14"/>
        <v/>
      </c>
      <c r="AH39" s="19" t="str">
        <f t="shared" si="15"/>
        <v/>
      </c>
      <c r="AI39" s="15">
        <v>1</v>
      </c>
      <c r="AJ39" s="19" t="str">
        <f t="shared" si="16"/>
        <v/>
      </c>
      <c r="AL39" s="19" t="str">
        <f t="shared" si="17"/>
        <v/>
      </c>
      <c r="AN39" s="19" t="str">
        <f t="shared" si="18"/>
        <v/>
      </c>
      <c r="AP39" s="19" t="str">
        <f t="shared" si="19"/>
        <v/>
      </c>
      <c r="AR39" s="19" t="str">
        <f t="shared" si="20"/>
        <v/>
      </c>
      <c r="AT39" s="19" t="str">
        <f t="shared" si="21"/>
        <v/>
      </c>
      <c r="AV39" s="19" t="str">
        <f t="shared" si="22"/>
        <v/>
      </c>
      <c r="AW39" s="7"/>
    </row>
    <row r="40" spans="1:49" x14ac:dyDescent="0.25">
      <c r="A40" s="7"/>
      <c r="B40" s="63"/>
      <c r="C40" s="8" t="str">
        <f>answers!L5</f>
        <v>No, I am not an ECM</v>
      </c>
      <c r="D40" s="11" t="str">
        <f>IF(C40="","",IF(Form!$C$14=C40,1,""))</f>
        <v/>
      </c>
      <c r="AI40" s="15">
        <v>1</v>
      </c>
      <c r="AJ40" s="19" t="str">
        <f t="shared" si="16"/>
        <v/>
      </c>
      <c r="AW40" s="7"/>
    </row>
    <row r="41" spans="1:49" x14ac:dyDescent="0.25">
      <c r="A41" s="7"/>
      <c r="B41" s="6"/>
      <c r="C41" s="7"/>
      <c r="D41" s="28"/>
      <c r="E41" s="17"/>
      <c r="F41" s="18" t="str">
        <f t="shared" si="2"/>
        <v/>
      </c>
      <c r="G41" s="17"/>
      <c r="H41" s="18" t="str">
        <f t="shared" si="3"/>
        <v/>
      </c>
      <c r="I41" s="17"/>
      <c r="J41" s="18" t="str">
        <f t="shared" si="0"/>
        <v/>
      </c>
      <c r="K41" s="17"/>
      <c r="L41" s="18" t="str">
        <f t="shared" si="4"/>
        <v/>
      </c>
      <c r="M41" s="17"/>
      <c r="N41" s="18"/>
      <c r="O41" s="17"/>
      <c r="P41" s="18" t="str">
        <f t="shared" si="6"/>
        <v/>
      </c>
      <c r="Q41" s="17"/>
      <c r="R41" s="18" t="str">
        <f t="shared" si="7"/>
        <v/>
      </c>
      <c r="S41" s="17"/>
      <c r="T41" s="18" t="str">
        <f t="shared" si="8"/>
        <v/>
      </c>
      <c r="U41" s="17"/>
      <c r="V41" s="18" t="str">
        <f t="shared" si="9"/>
        <v/>
      </c>
      <c r="W41" s="17"/>
      <c r="X41" s="18" t="str">
        <f t="shared" si="10"/>
        <v/>
      </c>
      <c r="Y41" s="17"/>
      <c r="Z41" s="18" t="str">
        <f t="shared" si="11"/>
        <v/>
      </c>
      <c r="AA41" s="17"/>
      <c r="AB41" s="18" t="str">
        <f t="shared" si="12"/>
        <v/>
      </c>
      <c r="AC41" s="17"/>
      <c r="AD41" s="18" t="str">
        <f t="shared" si="13"/>
        <v/>
      </c>
      <c r="AE41" s="17"/>
      <c r="AF41" s="18" t="str">
        <f t="shared" si="14"/>
        <v/>
      </c>
      <c r="AG41" s="17"/>
      <c r="AH41" s="18" t="str">
        <f t="shared" si="15"/>
        <v/>
      </c>
      <c r="AI41" s="17"/>
      <c r="AJ41" s="18" t="str">
        <f t="shared" si="16"/>
        <v/>
      </c>
      <c r="AK41" s="17"/>
      <c r="AL41" s="18" t="str">
        <f t="shared" si="17"/>
        <v/>
      </c>
      <c r="AM41" s="17"/>
      <c r="AN41" s="18" t="str">
        <f t="shared" si="18"/>
        <v/>
      </c>
      <c r="AO41" s="17"/>
      <c r="AP41" s="18" t="str">
        <f t="shared" si="19"/>
        <v/>
      </c>
      <c r="AQ41" s="17"/>
      <c r="AR41" s="18" t="str">
        <f t="shared" si="20"/>
        <v/>
      </c>
      <c r="AS41" s="17"/>
      <c r="AT41" s="18" t="str">
        <f t="shared" si="21"/>
        <v/>
      </c>
      <c r="AU41" s="17"/>
      <c r="AV41" s="18" t="str">
        <f t="shared" si="22"/>
        <v/>
      </c>
      <c r="AW41" s="7"/>
    </row>
    <row r="42" spans="1:49" x14ac:dyDescent="0.25">
      <c r="A42" s="7"/>
      <c r="B42" s="63">
        <v>7</v>
      </c>
      <c r="C42" s="8" t="str">
        <f>answers!N3</f>
        <v>I operate both DC &amp; AC electric trains and /or manage infrastructure for same</v>
      </c>
      <c r="D42" s="11" t="str">
        <f>IF(C42="","",IF(Form!$C$16=C42,1,""))</f>
        <v/>
      </c>
      <c r="F42" s="16" t="str">
        <f t="shared" si="2"/>
        <v/>
      </c>
      <c r="H42" s="16" t="str">
        <f t="shared" si="3"/>
        <v/>
      </c>
      <c r="J42" s="16" t="str">
        <f t="shared" si="0"/>
        <v/>
      </c>
      <c r="L42" s="16" t="str">
        <f t="shared" si="4"/>
        <v/>
      </c>
      <c r="N42" s="16" t="str">
        <f t="shared" si="5"/>
        <v/>
      </c>
      <c r="P42" s="19" t="str">
        <f t="shared" si="6"/>
        <v/>
      </c>
      <c r="R42" s="19" t="str">
        <f t="shared" si="7"/>
        <v/>
      </c>
      <c r="T42" s="19" t="str">
        <f t="shared" si="8"/>
        <v/>
      </c>
      <c r="V42" s="19" t="str">
        <f t="shared" si="9"/>
        <v/>
      </c>
      <c r="X42" s="19" t="str">
        <f t="shared" si="10"/>
        <v/>
      </c>
      <c r="Z42" s="19" t="str">
        <f t="shared" si="11"/>
        <v/>
      </c>
      <c r="AB42" s="19" t="str">
        <f t="shared" si="12"/>
        <v/>
      </c>
      <c r="AD42" s="19" t="str">
        <f t="shared" si="13"/>
        <v/>
      </c>
      <c r="AF42" s="19" t="str">
        <f t="shared" si="14"/>
        <v/>
      </c>
      <c r="AH42" s="19" t="str">
        <f t="shared" si="15"/>
        <v/>
      </c>
      <c r="AJ42" s="19" t="str">
        <f t="shared" si="16"/>
        <v/>
      </c>
      <c r="AL42" s="19" t="str">
        <f t="shared" si="17"/>
        <v/>
      </c>
      <c r="AN42" s="19" t="str">
        <f t="shared" si="18"/>
        <v/>
      </c>
      <c r="AP42" s="19" t="str">
        <f t="shared" si="19"/>
        <v/>
      </c>
      <c r="AR42" s="19" t="str">
        <f t="shared" si="20"/>
        <v/>
      </c>
      <c r="AT42" s="19" t="str">
        <f t="shared" si="21"/>
        <v/>
      </c>
      <c r="AV42" s="19" t="str">
        <f t="shared" si="22"/>
        <v/>
      </c>
      <c r="AW42" s="7"/>
    </row>
    <row r="43" spans="1:49" x14ac:dyDescent="0.25">
      <c r="A43" s="7"/>
      <c r="B43" s="63"/>
      <c r="C43" s="8" t="str">
        <f>answers!N4</f>
        <v>I operate DC electric trains (3rd rail) and /or manage infrastructure for same</v>
      </c>
      <c r="D43" s="11" t="str">
        <f>IF(C43="","",IF(Form!$C$16=C43,1,""))</f>
        <v/>
      </c>
      <c r="F43" s="16" t="str">
        <f t="shared" si="2"/>
        <v/>
      </c>
      <c r="H43" s="16" t="str">
        <f t="shared" si="3"/>
        <v/>
      </c>
      <c r="J43" s="16" t="str">
        <f t="shared" si="0"/>
        <v/>
      </c>
      <c r="L43" s="16" t="str">
        <f t="shared" si="4"/>
        <v/>
      </c>
      <c r="N43" s="16" t="str">
        <f t="shared" si="5"/>
        <v/>
      </c>
      <c r="P43" s="19" t="str">
        <f t="shared" si="6"/>
        <v/>
      </c>
      <c r="R43" s="19" t="str">
        <f t="shared" si="7"/>
        <v/>
      </c>
      <c r="T43" s="19" t="str">
        <f t="shared" si="8"/>
        <v/>
      </c>
      <c r="V43" s="19" t="str">
        <f t="shared" si="9"/>
        <v/>
      </c>
      <c r="X43" s="19" t="str">
        <f t="shared" si="10"/>
        <v/>
      </c>
      <c r="Z43" s="19" t="str">
        <f t="shared" si="11"/>
        <v/>
      </c>
      <c r="AB43" s="19" t="str">
        <f t="shared" si="12"/>
        <v/>
      </c>
      <c r="AD43" s="19" t="str">
        <f t="shared" si="13"/>
        <v/>
      </c>
      <c r="AF43" s="19" t="str">
        <f t="shared" si="14"/>
        <v/>
      </c>
      <c r="AH43" s="19" t="str">
        <f t="shared" si="15"/>
        <v/>
      </c>
      <c r="AJ43" s="19" t="str">
        <f t="shared" si="16"/>
        <v/>
      </c>
      <c r="AL43" s="19" t="str">
        <f t="shared" si="17"/>
        <v/>
      </c>
      <c r="AN43" s="19" t="str">
        <f t="shared" si="18"/>
        <v/>
      </c>
      <c r="AP43" s="19" t="str">
        <f t="shared" si="19"/>
        <v/>
      </c>
      <c r="AR43" s="19" t="str">
        <f t="shared" si="20"/>
        <v/>
      </c>
      <c r="AT43" s="19" t="str">
        <f t="shared" si="21"/>
        <v/>
      </c>
      <c r="AV43" s="19" t="str">
        <f t="shared" si="22"/>
        <v/>
      </c>
      <c r="AW43" s="7"/>
    </row>
    <row r="44" spans="1:49" x14ac:dyDescent="0.25">
      <c r="A44" s="7"/>
      <c r="B44" s="63"/>
      <c r="C44" s="8" t="str">
        <f>answers!N5</f>
        <v>I operate AC electric trains and /or manage infrastructure for same</v>
      </c>
      <c r="D44" s="11" t="str">
        <f>IF(C44="","",IF(Form!$C$16=C44,1,""))</f>
        <v/>
      </c>
      <c r="F44" s="16" t="str">
        <f t="shared" si="2"/>
        <v/>
      </c>
      <c r="H44" s="16" t="str">
        <f t="shared" si="3"/>
        <v/>
      </c>
      <c r="J44" s="16" t="str">
        <f t="shared" si="0"/>
        <v/>
      </c>
      <c r="L44" s="16" t="str">
        <f t="shared" si="4"/>
        <v/>
      </c>
      <c r="N44" s="16" t="str">
        <f t="shared" si="5"/>
        <v/>
      </c>
      <c r="P44" s="19" t="str">
        <f t="shared" si="6"/>
        <v/>
      </c>
      <c r="R44" s="19" t="str">
        <f t="shared" si="7"/>
        <v/>
      </c>
      <c r="T44" s="19" t="str">
        <f t="shared" si="8"/>
        <v/>
      </c>
      <c r="V44" s="19" t="str">
        <f t="shared" si="9"/>
        <v/>
      </c>
      <c r="X44" s="19" t="str">
        <f t="shared" si="10"/>
        <v/>
      </c>
      <c r="Z44" s="19" t="str">
        <f t="shared" si="11"/>
        <v/>
      </c>
      <c r="AB44" s="19" t="str">
        <f t="shared" si="12"/>
        <v/>
      </c>
      <c r="AD44" s="19" t="str">
        <f t="shared" si="13"/>
        <v/>
      </c>
      <c r="AF44" s="19" t="str">
        <f t="shared" si="14"/>
        <v/>
      </c>
      <c r="AH44" s="19" t="str">
        <f t="shared" si="15"/>
        <v/>
      </c>
      <c r="AJ44" s="19" t="str">
        <f t="shared" si="16"/>
        <v/>
      </c>
      <c r="AL44" s="19" t="str">
        <f t="shared" si="17"/>
        <v/>
      </c>
      <c r="AN44" s="19" t="str">
        <f t="shared" si="18"/>
        <v/>
      </c>
      <c r="AP44" s="19" t="str">
        <f t="shared" si="19"/>
        <v/>
      </c>
      <c r="AR44" s="19" t="str">
        <f t="shared" si="20"/>
        <v/>
      </c>
      <c r="AT44" s="19" t="str">
        <f t="shared" si="21"/>
        <v/>
      </c>
      <c r="AV44" s="19" t="str">
        <f t="shared" si="22"/>
        <v/>
      </c>
      <c r="AW44" s="7"/>
    </row>
    <row r="45" spans="1:49" x14ac:dyDescent="0.25">
      <c r="A45" s="7"/>
      <c r="B45" s="63"/>
      <c r="C45" s="8" t="str">
        <f>answers!N6</f>
        <v>I do not operate electric trains or manage infrastructure for same</v>
      </c>
      <c r="D45" s="11" t="str">
        <f>IF(C45="","",IF(Form!$C$16=C45,1,""))</f>
        <v/>
      </c>
      <c r="F45" s="16" t="str">
        <f t="shared" si="2"/>
        <v/>
      </c>
      <c r="H45" s="16" t="str">
        <f t="shared" si="3"/>
        <v/>
      </c>
      <c r="J45" s="16" t="str">
        <f t="shared" si="0"/>
        <v/>
      </c>
      <c r="L45" s="16" t="str">
        <f t="shared" si="4"/>
        <v/>
      </c>
      <c r="N45" s="16" t="str">
        <f t="shared" si="5"/>
        <v/>
      </c>
      <c r="P45" s="19" t="str">
        <f t="shared" si="6"/>
        <v/>
      </c>
      <c r="R45" s="19" t="str">
        <f t="shared" si="7"/>
        <v/>
      </c>
      <c r="T45" s="19" t="str">
        <f t="shared" si="8"/>
        <v/>
      </c>
      <c r="V45" s="19" t="str">
        <f t="shared" si="9"/>
        <v/>
      </c>
      <c r="X45" s="19" t="str">
        <f t="shared" si="10"/>
        <v/>
      </c>
      <c r="Z45" s="19" t="str">
        <f t="shared" si="11"/>
        <v/>
      </c>
      <c r="AB45" s="19" t="str">
        <f t="shared" si="12"/>
        <v/>
      </c>
      <c r="AD45" s="19" t="str">
        <f t="shared" si="13"/>
        <v/>
      </c>
      <c r="AF45" s="19" t="str">
        <f t="shared" si="14"/>
        <v/>
      </c>
      <c r="AH45" s="19" t="str">
        <f t="shared" si="15"/>
        <v/>
      </c>
      <c r="AJ45" s="19" t="str">
        <f t="shared" si="16"/>
        <v/>
      </c>
      <c r="AL45" s="19" t="str">
        <f t="shared" si="17"/>
        <v/>
      </c>
      <c r="AN45" s="19" t="str">
        <f t="shared" si="18"/>
        <v/>
      </c>
      <c r="AP45" s="19" t="str">
        <f t="shared" si="19"/>
        <v/>
      </c>
      <c r="AR45" s="19" t="str">
        <f t="shared" si="20"/>
        <v/>
      </c>
      <c r="AT45" s="19" t="str">
        <f t="shared" si="21"/>
        <v/>
      </c>
      <c r="AV45" s="19" t="str">
        <f t="shared" si="22"/>
        <v/>
      </c>
      <c r="AW45" s="7"/>
    </row>
    <row r="46" spans="1:49" x14ac:dyDescent="0.25">
      <c r="A46" s="7"/>
      <c r="B46" s="6"/>
      <c r="C46" s="7"/>
      <c r="D46" s="28"/>
      <c r="E46" s="17"/>
      <c r="F46" s="18" t="str">
        <f t="shared" si="2"/>
        <v/>
      </c>
      <c r="G46" s="17"/>
      <c r="H46" s="18" t="str">
        <f t="shared" si="3"/>
        <v/>
      </c>
      <c r="I46" s="17"/>
      <c r="J46" s="18" t="str">
        <f t="shared" si="0"/>
        <v/>
      </c>
      <c r="K46" s="17"/>
      <c r="L46" s="18" t="str">
        <f t="shared" si="4"/>
        <v/>
      </c>
      <c r="M46" s="17"/>
      <c r="N46" s="18"/>
      <c r="O46" s="17"/>
      <c r="P46" s="18"/>
      <c r="Q46" s="17"/>
      <c r="R46" s="18"/>
      <c r="S46" s="17"/>
      <c r="T46" s="18"/>
      <c r="U46" s="17"/>
      <c r="V46" s="18"/>
      <c r="W46" s="17"/>
      <c r="X46" s="18"/>
      <c r="Y46" s="17"/>
      <c r="Z46" s="18"/>
      <c r="AA46" s="17"/>
      <c r="AB46" s="18"/>
      <c r="AC46" s="17"/>
      <c r="AD46" s="18"/>
      <c r="AE46" s="17"/>
      <c r="AF46" s="18"/>
      <c r="AG46" s="17"/>
      <c r="AH46" s="18"/>
      <c r="AI46" s="17"/>
      <c r="AJ46" s="18"/>
      <c r="AK46" s="17"/>
      <c r="AL46" s="18"/>
      <c r="AM46" s="17"/>
      <c r="AN46" s="18"/>
      <c r="AO46" s="17"/>
      <c r="AP46" s="18"/>
      <c r="AQ46" s="17"/>
      <c r="AR46" s="18"/>
      <c r="AS46" s="17"/>
      <c r="AT46" s="18"/>
      <c r="AU46" s="17"/>
      <c r="AV46" s="18"/>
      <c r="AW46" s="7"/>
    </row>
    <row r="47" spans="1:49" x14ac:dyDescent="0.25">
      <c r="A47" s="7"/>
      <c r="B47" s="63">
        <v>8</v>
      </c>
      <c r="C47" s="8" t="str">
        <f>answers!P3</f>
        <v>I operate self-propelled plant / machines that move under their own power outside possessions</v>
      </c>
      <c r="D47" s="11" t="str">
        <f>IF(C47="","",IF(Form!$C$18=C47,1,""))</f>
        <v/>
      </c>
      <c r="F47" s="16" t="str">
        <f t="shared" si="2"/>
        <v/>
      </c>
      <c r="H47" s="16" t="str">
        <f t="shared" si="3"/>
        <v/>
      </c>
      <c r="J47" s="16" t="str">
        <f t="shared" si="0"/>
        <v/>
      </c>
      <c r="L47" s="16" t="str">
        <f t="shared" si="4"/>
        <v/>
      </c>
      <c r="N47" s="16" t="str">
        <f t="shared" si="5"/>
        <v/>
      </c>
      <c r="P47" s="19" t="str">
        <f t="shared" si="6"/>
        <v/>
      </c>
      <c r="R47" s="19" t="str">
        <f t="shared" si="7"/>
        <v/>
      </c>
      <c r="T47" s="19" t="str">
        <f t="shared" si="8"/>
        <v/>
      </c>
      <c r="V47" s="19" t="str">
        <f t="shared" si="9"/>
        <v/>
      </c>
      <c r="X47" s="19" t="str">
        <f t="shared" si="10"/>
        <v/>
      </c>
      <c r="Z47" s="19" t="str">
        <f t="shared" si="11"/>
        <v/>
      </c>
      <c r="AB47" s="19" t="str">
        <f t="shared" si="12"/>
        <v/>
      </c>
      <c r="AD47" s="19" t="str">
        <f t="shared" si="13"/>
        <v/>
      </c>
      <c r="AF47" s="19" t="str">
        <f t="shared" si="14"/>
        <v/>
      </c>
      <c r="AH47" s="19" t="str">
        <f t="shared" si="15"/>
        <v/>
      </c>
      <c r="AJ47" s="19" t="str">
        <f t="shared" si="16"/>
        <v/>
      </c>
      <c r="AL47" s="19" t="str">
        <f t="shared" si="17"/>
        <v/>
      </c>
      <c r="AN47" s="19" t="str">
        <f t="shared" si="18"/>
        <v/>
      </c>
      <c r="AP47" s="19" t="str">
        <f t="shared" si="19"/>
        <v/>
      </c>
      <c r="AR47" s="19" t="str">
        <f t="shared" si="20"/>
        <v/>
      </c>
      <c r="AT47" s="19" t="str">
        <f t="shared" si="21"/>
        <v/>
      </c>
      <c r="AV47" s="19" t="str">
        <f t="shared" si="22"/>
        <v/>
      </c>
      <c r="AW47" s="7"/>
    </row>
    <row r="48" spans="1:49" x14ac:dyDescent="0.25">
      <c r="A48" s="7"/>
      <c r="B48" s="63"/>
      <c r="C48" s="8" t="str">
        <f>answers!P4</f>
        <v>I operate plant / machines that are not self-propelled and need to be hauled by a locomotive outside posessions</v>
      </c>
      <c r="D48" s="11" t="str">
        <f>IF(C48="","",IF(Form!$C$18=C48,1,""))</f>
        <v/>
      </c>
      <c r="AW48" s="7"/>
    </row>
    <row r="49" spans="1:49" x14ac:dyDescent="0.25">
      <c r="A49" s="7"/>
      <c r="B49" s="63"/>
      <c r="C49" s="8" t="str">
        <f>answers!P5</f>
        <v>I only operate plant / machines in posessions</v>
      </c>
      <c r="D49" s="11" t="str">
        <f>IF(C49="","",IF(Form!$C$18=C49,1,""))</f>
        <v/>
      </c>
      <c r="F49" s="16" t="str">
        <f t="shared" si="2"/>
        <v/>
      </c>
      <c r="H49" s="16" t="str">
        <f t="shared" si="3"/>
        <v/>
      </c>
      <c r="J49" s="16" t="str">
        <f t="shared" si="0"/>
        <v/>
      </c>
      <c r="L49" s="16" t="str">
        <f t="shared" si="4"/>
        <v/>
      </c>
      <c r="M49" s="15">
        <v>0</v>
      </c>
      <c r="N49" s="16" t="str">
        <f t="shared" si="5"/>
        <v/>
      </c>
      <c r="O49" s="15">
        <v>0</v>
      </c>
      <c r="P49" s="19" t="str">
        <f t="shared" si="6"/>
        <v/>
      </c>
      <c r="Q49" s="15">
        <v>0</v>
      </c>
      <c r="R49" s="19" t="str">
        <f t="shared" si="7"/>
        <v/>
      </c>
      <c r="S49" s="15">
        <v>0</v>
      </c>
      <c r="T49" s="19" t="str">
        <f t="shared" si="8"/>
        <v/>
      </c>
      <c r="U49" s="15">
        <v>0</v>
      </c>
      <c r="V49" s="19" t="str">
        <f t="shared" si="9"/>
        <v/>
      </c>
      <c r="W49" s="15">
        <v>0</v>
      </c>
      <c r="X49" s="15">
        <v>0</v>
      </c>
      <c r="Y49" s="15">
        <v>0</v>
      </c>
      <c r="Z49" s="15">
        <v>0</v>
      </c>
      <c r="AA49" s="15">
        <v>0</v>
      </c>
      <c r="AB49" s="15">
        <v>0</v>
      </c>
      <c r="AC49" s="15">
        <v>0</v>
      </c>
      <c r="AD49" s="15">
        <v>0</v>
      </c>
      <c r="AE49" s="15">
        <v>0</v>
      </c>
      <c r="AF49" s="19" t="str">
        <f t="shared" si="14"/>
        <v/>
      </c>
      <c r="AH49" s="19" t="str">
        <f t="shared" si="15"/>
        <v/>
      </c>
      <c r="AI49" s="15">
        <v>0</v>
      </c>
      <c r="AJ49" s="15">
        <v>0</v>
      </c>
      <c r="AK49" s="15">
        <v>0</v>
      </c>
      <c r="AL49" s="19" t="str">
        <f t="shared" si="17"/>
        <v/>
      </c>
      <c r="AN49" s="19" t="str">
        <f t="shared" si="18"/>
        <v/>
      </c>
      <c r="AP49" s="19" t="str">
        <f t="shared" si="19"/>
        <v/>
      </c>
      <c r="AR49" s="19" t="str">
        <f t="shared" si="20"/>
        <v/>
      </c>
      <c r="AT49" s="19" t="str">
        <f t="shared" si="21"/>
        <v/>
      </c>
      <c r="AV49" s="19" t="str">
        <f t="shared" si="22"/>
        <v/>
      </c>
      <c r="AW49" s="7"/>
    </row>
    <row r="50" spans="1:49" x14ac:dyDescent="0.25">
      <c r="A50" s="7"/>
      <c r="B50" s="63"/>
      <c r="C50" s="8" t="str">
        <f>answers!P6</f>
        <v>I do not operate on track machines and/or on track plant</v>
      </c>
      <c r="D50" s="11" t="str">
        <f>IF(C50="","",IF(Form!$C$18=C50,1,""))</f>
        <v/>
      </c>
      <c r="F50" s="16" t="str">
        <f t="shared" si="2"/>
        <v/>
      </c>
      <c r="H50" s="16" t="str">
        <f t="shared" si="3"/>
        <v/>
      </c>
      <c r="J50" s="16" t="str">
        <f t="shared" si="0"/>
        <v/>
      </c>
      <c r="L50" s="16" t="str">
        <f t="shared" si="4"/>
        <v/>
      </c>
      <c r="N50" s="16" t="str">
        <f t="shared" si="5"/>
        <v/>
      </c>
      <c r="P50" s="19" t="str">
        <f t="shared" si="6"/>
        <v/>
      </c>
      <c r="R50" s="19" t="str">
        <f t="shared" si="7"/>
        <v/>
      </c>
      <c r="T50" s="19" t="str">
        <f t="shared" si="8"/>
        <v/>
      </c>
      <c r="V50" s="19" t="str">
        <f t="shared" si="9"/>
        <v/>
      </c>
      <c r="X50" s="19" t="str">
        <f t="shared" si="10"/>
        <v/>
      </c>
      <c r="Z50" s="19" t="str">
        <f t="shared" si="11"/>
        <v/>
      </c>
      <c r="AB50" s="19" t="str">
        <f t="shared" si="12"/>
        <v/>
      </c>
      <c r="AD50" s="19" t="str">
        <f t="shared" si="13"/>
        <v/>
      </c>
      <c r="AF50" s="19" t="str">
        <f t="shared" si="14"/>
        <v/>
      </c>
      <c r="AH50" s="19" t="str">
        <f t="shared" si="15"/>
        <v/>
      </c>
      <c r="AJ50" s="19" t="str">
        <f t="shared" si="16"/>
        <v/>
      </c>
      <c r="AL50" s="19" t="str">
        <f t="shared" si="17"/>
        <v/>
      </c>
      <c r="AN50" s="19" t="str">
        <f t="shared" si="18"/>
        <v/>
      </c>
      <c r="AP50" s="19" t="str">
        <f t="shared" si="19"/>
        <v/>
      </c>
      <c r="AR50" s="19" t="str">
        <f t="shared" si="20"/>
        <v/>
      </c>
      <c r="AT50" s="19" t="str">
        <f t="shared" si="21"/>
        <v/>
      </c>
      <c r="AV50" s="19" t="str">
        <f t="shared" si="22"/>
        <v/>
      </c>
      <c r="AW50" s="7"/>
    </row>
    <row r="51" spans="1:49" x14ac:dyDescent="0.25">
      <c r="A51" s="7"/>
      <c r="B51" s="6"/>
      <c r="C51" s="7"/>
      <c r="D51" s="28"/>
      <c r="E51" s="17"/>
      <c r="F51" s="18"/>
      <c r="G51" s="17"/>
      <c r="H51" s="18"/>
      <c r="I51" s="17"/>
      <c r="J51" s="18"/>
      <c r="K51" s="17"/>
      <c r="L51" s="18"/>
      <c r="M51" s="17"/>
      <c r="N51" s="18"/>
      <c r="O51" s="17"/>
      <c r="P51" s="18"/>
      <c r="Q51" s="17"/>
      <c r="R51" s="18"/>
      <c r="S51" s="17"/>
      <c r="T51" s="18"/>
      <c r="U51" s="17"/>
      <c r="V51" s="18"/>
      <c r="W51" s="17"/>
      <c r="X51" s="18"/>
      <c r="Y51" s="17"/>
      <c r="Z51" s="18"/>
      <c r="AA51" s="17"/>
      <c r="AB51" s="18"/>
      <c r="AC51" s="17"/>
      <c r="AD51" s="18"/>
      <c r="AE51" s="17"/>
      <c r="AF51" s="18"/>
      <c r="AG51" s="17"/>
      <c r="AH51" s="18"/>
      <c r="AI51" s="17"/>
      <c r="AJ51" s="18"/>
      <c r="AK51" s="17"/>
      <c r="AL51" s="18"/>
      <c r="AM51" s="17"/>
      <c r="AN51" s="18"/>
      <c r="AO51" s="17"/>
      <c r="AP51" s="18"/>
      <c r="AQ51" s="17"/>
      <c r="AR51" s="18"/>
      <c r="AS51" s="17"/>
      <c r="AT51" s="18"/>
      <c r="AU51" s="17"/>
      <c r="AV51" s="18"/>
      <c r="AW51" s="7"/>
    </row>
    <row r="52" spans="1:49" x14ac:dyDescent="0.25">
      <c r="A52" s="7"/>
      <c r="B52" s="63">
        <v>9</v>
      </c>
      <c r="C52" s="8" t="str">
        <f>answers!R3</f>
        <v>Answer 1</v>
      </c>
      <c r="D52" s="11" t="str">
        <f>IF(C52="","",IF(Form!$C$20=C52,1,""))</f>
        <v/>
      </c>
      <c r="AW52" s="7"/>
    </row>
    <row r="53" spans="1:49" x14ac:dyDescent="0.25">
      <c r="A53" s="7"/>
      <c r="B53" s="63"/>
      <c r="C53" s="8" t="str">
        <f>answers!R4</f>
        <v>Answer 2</v>
      </c>
      <c r="D53" s="11" t="str">
        <f>IF(C53="","",IF(Form!$C$20=C53,1,""))</f>
        <v/>
      </c>
      <c r="AW53" s="7"/>
    </row>
    <row r="54" spans="1:49" x14ac:dyDescent="0.25">
      <c r="A54" s="7"/>
      <c r="B54" s="63"/>
      <c r="C54" s="8" t="str">
        <f>answers!R5</f>
        <v>Answer 3</v>
      </c>
      <c r="D54" s="11" t="str">
        <f>IF(C54="","",IF(Form!$C$20=C54,1,""))</f>
        <v/>
      </c>
      <c r="AW54" s="7"/>
    </row>
    <row r="55" spans="1:49" x14ac:dyDescent="0.25">
      <c r="A55" s="7"/>
      <c r="B55" s="6"/>
      <c r="C55" s="7"/>
      <c r="D55" s="12"/>
      <c r="E55" s="17"/>
      <c r="F55" s="18"/>
      <c r="G55" s="17"/>
      <c r="H55" s="18"/>
      <c r="I55" s="17"/>
      <c r="J55" s="18"/>
      <c r="K55" s="17"/>
      <c r="L55" s="18"/>
      <c r="M55" s="17"/>
      <c r="N55" s="18"/>
      <c r="O55" s="17"/>
      <c r="P55" s="18"/>
      <c r="Q55" s="17"/>
      <c r="R55" s="18"/>
      <c r="S55" s="17"/>
      <c r="T55" s="18"/>
      <c r="U55" s="17"/>
      <c r="V55" s="18"/>
      <c r="W55" s="17"/>
      <c r="X55" s="18"/>
      <c r="Y55" s="17"/>
      <c r="Z55" s="18"/>
      <c r="AA55" s="17"/>
      <c r="AB55" s="18"/>
      <c r="AC55" s="17"/>
      <c r="AD55" s="18"/>
      <c r="AE55" s="17"/>
      <c r="AF55" s="18"/>
      <c r="AG55" s="17"/>
      <c r="AH55" s="18"/>
      <c r="AI55" s="17"/>
      <c r="AJ55" s="18"/>
      <c r="AK55" s="17"/>
      <c r="AL55" s="18"/>
      <c r="AM55" s="17"/>
      <c r="AN55" s="18"/>
      <c r="AO55" s="17"/>
      <c r="AP55" s="18"/>
      <c r="AQ55" s="17"/>
      <c r="AR55" s="18"/>
      <c r="AS55" s="17"/>
      <c r="AT55" s="18"/>
      <c r="AU55" s="17"/>
      <c r="AV55" s="18"/>
      <c r="AW55" s="7"/>
    </row>
  </sheetData>
  <customSheetViews>
    <customSheetView guid="{D63E60BF-C863-4ECC-98CE-90652D23349E}" scale="90" state="hidden">
      <pane xSplit="3" topLeftCell="D1" activePane="topRight" state="frozen"/>
      <selection pane="topRight" activeCell="J4" sqref="J4"/>
    </customSheetView>
  </customSheetViews>
  <mergeCells count="31">
    <mergeCell ref="B52:B54"/>
    <mergeCell ref="AS2:AT2"/>
    <mergeCell ref="AU2:AV2"/>
    <mergeCell ref="B38:B40"/>
    <mergeCell ref="AI2:AJ2"/>
    <mergeCell ref="AK2:AL2"/>
    <mergeCell ref="AM2:AN2"/>
    <mergeCell ref="AO2:AP2"/>
    <mergeCell ref="AQ2:AR2"/>
    <mergeCell ref="Y2:Z2"/>
    <mergeCell ref="AA2:AB2"/>
    <mergeCell ref="AC2:AD2"/>
    <mergeCell ref="AE2:AF2"/>
    <mergeCell ref="AG2:AH2"/>
    <mergeCell ref="O2:P2"/>
    <mergeCell ref="Q2:R2"/>
    <mergeCell ref="S2:T2"/>
    <mergeCell ref="U2:V2"/>
    <mergeCell ref="W2:X2"/>
    <mergeCell ref="M2:N2"/>
    <mergeCell ref="B42:B45"/>
    <mergeCell ref="B47:B50"/>
    <mergeCell ref="I2:J2"/>
    <mergeCell ref="E2:F2"/>
    <mergeCell ref="G2:H2"/>
    <mergeCell ref="K2:L2"/>
    <mergeCell ref="B6:B11"/>
    <mergeCell ref="B13:B19"/>
    <mergeCell ref="B21:B24"/>
    <mergeCell ref="B26:B27"/>
    <mergeCell ref="B29:B36"/>
  </mergeCells>
  <pageMargins left="0.7" right="0.7" top="0.75" bottom="0.75" header="0.3" footer="0.3"/>
  <pageSetup paperSize="9" orientation="portrait" verticalDpi="0" r:id="rId1"/>
  <extLst>
    <ext xmlns:x14="http://schemas.microsoft.com/office/spreadsheetml/2009/9/main" uri="{78C0D931-6437-407d-A8EE-F0AAD7539E65}">
      <x14:conditionalFormattings>
        <x14:conditionalFormatting xmlns:xm="http://schemas.microsoft.com/office/excel/2006/main">
          <x14:cfRule type="cellIs" priority="10" operator="equal" id="{ADB91344-C8C5-4DCA-96E0-484C71A2B618}">
            <xm:f>Form!$C$4</xm:f>
            <x14:dxf>
              <fill>
                <patternFill>
                  <bgColor rgb="FFFFFF00"/>
                </patternFill>
              </fill>
            </x14:dxf>
          </x14:cfRule>
          <xm:sqref>C6:C11</xm:sqref>
        </x14:conditionalFormatting>
        <x14:conditionalFormatting xmlns:xm="http://schemas.microsoft.com/office/excel/2006/main">
          <x14:cfRule type="cellIs" priority="9" operator="equal" id="{F1D52E51-8B93-470A-BFA1-F91E3B79B447}">
            <xm:f>Form!$C$6</xm:f>
            <x14:dxf>
              <fill>
                <patternFill>
                  <bgColor rgb="FFFFFF00"/>
                </patternFill>
              </fill>
            </x14:dxf>
          </x14:cfRule>
          <xm:sqref>C13:C19</xm:sqref>
        </x14:conditionalFormatting>
        <x14:conditionalFormatting xmlns:xm="http://schemas.microsoft.com/office/excel/2006/main">
          <x14:cfRule type="cellIs" priority="7" operator="equal" id="{764B2EF9-80F9-44E7-A1F8-F539405C2AD8}">
            <xm:f>Form!$C$10</xm:f>
            <x14:dxf>
              <fill>
                <patternFill>
                  <bgColor rgb="FFFFFF00"/>
                </patternFill>
              </fill>
            </x14:dxf>
          </x14:cfRule>
          <xm:sqref>C26:C27</xm:sqref>
        </x14:conditionalFormatting>
        <x14:conditionalFormatting xmlns:xm="http://schemas.microsoft.com/office/excel/2006/main">
          <x14:cfRule type="cellIs" priority="6" operator="equal" id="{84937723-42B8-4FA3-8728-34214A239D09}">
            <xm:f>Form!$C$12</xm:f>
            <x14:dxf>
              <fill>
                <patternFill>
                  <bgColor rgb="FFFFFF00"/>
                </patternFill>
              </fill>
            </x14:dxf>
          </x14:cfRule>
          <xm:sqref>C29:C36</xm:sqref>
        </x14:conditionalFormatting>
        <x14:conditionalFormatting xmlns:xm="http://schemas.microsoft.com/office/excel/2006/main">
          <x14:cfRule type="cellIs" priority="5" operator="equal" id="{DFC82CF4-98FC-402E-8DC7-EB5CFB54CAF8}">
            <xm:f>Form!$C$14</xm:f>
            <x14:dxf>
              <fill>
                <patternFill>
                  <bgColor rgb="FFFFFF00"/>
                </patternFill>
              </fill>
            </x14:dxf>
          </x14:cfRule>
          <xm:sqref>C38:C40</xm:sqref>
        </x14:conditionalFormatting>
        <x14:conditionalFormatting xmlns:xm="http://schemas.microsoft.com/office/excel/2006/main">
          <x14:cfRule type="cellIs" priority="4" operator="equal" id="{D6E887CA-7373-49DE-88B4-CFCAF330D423}">
            <xm:f>Form!$C$16</xm:f>
            <x14:dxf>
              <fill>
                <patternFill>
                  <bgColor rgb="FFFFFF00"/>
                </patternFill>
              </fill>
            </x14:dxf>
          </x14:cfRule>
          <xm:sqref>C42:C45</xm:sqref>
        </x14:conditionalFormatting>
        <x14:conditionalFormatting xmlns:xm="http://schemas.microsoft.com/office/excel/2006/main">
          <x14:cfRule type="cellIs" priority="3" operator="equal" id="{A02D9FF5-9D4D-44DA-972C-E7DE8749FB58}">
            <xm:f>Form!$C$18</xm:f>
            <x14:dxf>
              <fill>
                <patternFill>
                  <bgColor rgb="FFFFFF00"/>
                </patternFill>
              </fill>
            </x14:dxf>
          </x14:cfRule>
          <xm:sqref>C47:C50</xm:sqref>
        </x14:conditionalFormatting>
        <x14:conditionalFormatting xmlns:xm="http://schemas.microsoft.com/office/excel/2006/main">
          <x14:cfRule type="cellIs" priority="1" operator="equal" id="{25268ED6-7F38-45CD-9938-D640AC538C0D}">
            <xm:f>Form!$C$8</xm:f>
            <x14:dxf>
              <fill>
                <patternFill>
                  <bgColor rgb="FFFFFF00"/>
                </patternFill>
              </fill>
            </x14:dxf>
          </x14:cfRule>
          <xm:sqref>C21:C24</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W55"/>
  <sheetViews>
    <sheetView zoomScale="90" zoomScaleNormal="90" zoomScaleSheetLayoutView="50" workbookViewId="0">
      <pane xSplit="4" topLeftCell="E1" activePane="topRight" state="frozen"/>
      <selection pane="topRight" activeCell="J4" sqref="J4"/>
    </sheetView>
  </sheetViews>
  <sheetFormatPr defaultColWidth="9.140625" defaultRowHeight="15" x14ac:dyDescent="0.25"/>
  <cols>
    <col min="1" max="1" width="3.5703125" style="8" customWidth="1"/>
    <col min="2" max="2" width="9.140625" style="9"/>
    <col min="3" max="3" width="102.28515625" style="8" customWidth="1"/>
    <col min="4" max="4" width="4.7109375" style="11" hidden="1" customWidth="1"/>
    <col min="5" max="5" width="14.42578125" style="15" customWidth="1"/>
    <col min="6" max="6" width="14.42578125" style="16" hidden="1" customWidth="1"/>
    <col min="7" max="7" width="14.42578125" style="15" customWidth="1"/>
    <col min="8" max="8" width="14.42578125" style="16" hidden="1" customWidth="1"/>
    <col min="9" max="9" width="14.42578125" style="15" customWidth="1"/>
    <col min="10" max="10" width="14.42578125" style="16" hidden="1" customWidth="1"/>
    <col min="11" max="11" width="14.42578125" style="15" customWidth="1"/>
    <col min="12" max="12" width="14.42578125" style="16" hidden="1" customWidth="1"/>
    <col min="13" max="13" width="14.42578125" style="15" customWidth="1"/>
    <col min="14" max="14" width="14.42578125" style="16" hidden="1" customWidth="1"/>
    <col min="15" max="15" width="14.42578125" style="15" customWidth="1"/>
    <col min="16" max="16" width="14.42578125" style="19" hidden="1" customWidth="1"/>
    <col min="17" max="17" width="14.42578125" style="15" customWidth="1"/>
    <col min="18" max="18" width="14.42578125" style="19" hidden="1" customWidth="1"/>
    <col min="19" max="19" width="14.42578125" style="15" customWidth="1"/>
    <col min="20" max="20" width="14.42578125" style="19" hidden="1" customWidth="1"/>
    <col min="21" max="21" width="14.42578125" style="15" customWidth="1"/>
    <col min="22" max="22" width="14.42578125" style="19" hidden="1" customWidth="1"/>
    <col min="23" max="23" width="14.42578125" style="15" customWidth="1"/>
    <col min="24" max="24" width="14.42578125" style="19" hidden="1" customWidth="1"/>
    <col min="25" max="25" width="14.42578125" style="15" customWidth="1"/>
    <col min="26" max="26" width="14.42578125" style="19" hidden="1" customWidth="1"/>
    <col min="27" max="27" width="14.42578125" style="15" customWidth="1"/>
    <col min="28" max="28" width="14.42578125" style="19" hidden="1" customWidth="1"/>
    <col min="29" max="29" width="14.42578125" style="15" customWidth="1"/>
    <col min="30" max="30" width="14.42578125" style="19" hidden="1" customWidth="1"/>
    <col min="31" max="31" width="14.42578125" style="15" customWidth="1"/>
    <col min="32" max="32" width="14.42578125" style="19" hidden="1" customWidth="1"/>
    <col min="33" max="33" width="14.42578125" style="15" customWidth="1"/>
    <col min="34" max="34" width="14.42578125" style="19" hidden="1" customWidth="1"/>
    <col min="35" max="35" width="14.42578125" style="15" customWidth="1"/>
    <col min="36" max="36" width="14.42578125" style="19" hidden="1" customWidth="1"/>
    <col min="37" max="37" width="14.42578125" style="15" customWidth="1"/>
    <col min="38" max="38" width="14.42578125" style="19" hidden="1" customWidth="1"/>
    <col min="39" max="39" width="14.42578125" style="15" customWidth="1"/>
    <col min="40" max="40" width="14.42578125" style="19" hidden="1" customWidth="1"/>
    <col min="41" max="41" width="14.42578125" style="15" customWidth="1"/>
    <col min="42" max="42" width="14.42578125" style="19" hidden="1" customWidth="1"/>
    <col min="43" max="43" width="14.42578125" style="15" customWidth="1"/>
    <col min="44" max="44" width="14.42578125" style="19" hidden="1" customWidth="1"/>
    <col min="45" max="45" width="14.42578125" style="15" customWidth="1"/>
    <col min="46" max="46" width="14.42578125" style="19" hidden="1" customWidth="1"/>
    <col min="47" max="47" width="14.42578125" style="15" customWidth="1"/>
    <col min="48" max="48" width="10.7109375" style="19" hidden="1" customWidth="1"/>
    <col min="49" max="49" width="3.5703125" style="8" customWidth="1"/>
    <col min="50" max="16384" width="9.140625" style="8"/>
  </cols>
  <sheetData>
    <row r="2" spans="1:49" customFormat="1" ht="124.5" customHeight="1" x14ac:dyDescent="0.25">
      <c r="A2" s="5"/>
      <c r="B2" s="5"/>
      <c r="C2" s="3" t="s">
        <v>62</v>
      </c>
      <c r="D2" s="12"/>
      <c r="E2" s="68" t="s">
        <v>82</v>
      </c>
      <c r="F2" s="69"/>
      <c r="G2" s="64" t="s">
        <v>86</v>
      </c>
      <c r="H2" s="65"/>
      <c r="I2" s="64" t="s">
        <v>65</v>
      </c>
      <c r="J2" s="65"/>
      <c r="K2" s="64" t="s">
        <v>67</v>
      </c>
      <c r="L2" s="65"/>
      <c r="M2" s="64" t="s">
        <v>84</v>
      </c>
      <c r="N2" s="65"/>
      <c r="O2" s="64"/>
      <c r="P2" s="65"/>
      <c r="Q2" s="64" t="s">
        <v>97</v>
      </c>
      <c r="R2" s="65"/>
      <c r="S2" s="66" t="s">
        <v>70</v>
      </c>
      <c r="T2" s="67"/>
      <c r="U2" s="64" t="s">
        <v>71</v>
      </c>
      <c r="V2" s="65"/>
      <c r="W2" s="64" t="s">
        <v>64</v>
      </c>
      <c r="X2" s="65"/>
      <c r="Y2" s="64"/>
      <c r="Z2" s="65"/>
      <c r="AA2" s="64"/>
      <c r="AB2" s="65"/>
      <c r="AC2" s="64" t="s">
        <v>81</v>
      </c>
      <c r="AD2" s="65"/>
      <c r="AE2" s="64" t="s">
        <v>74</v>
      </c>
      <c r="AF2" s="65"/>
      <c r="AG2" s="64"/>
      <c r="AH2" s="65"/>
      <c r="AI2" s="64"/>
      <c r="AJ2" s="65"/>
      <c r="AK2" s="64"/>
      <c r="AL2" s="65"/>
      <c r="AM2" s="64" t="s">
        <v>91</v>
      </c>
      <c r="AN2" s="65"/>
      <c r="AO2" s="64" t="s">
        <v>99</v>
      </c>
      <c r="AP2" s="65"/>
      <c r="AQ2" s="64"/>
      <c r="AR2" s="65"/>
      <c r="AS2" s="64"/>
      <c r="AT2" s="65"/>
      <c r="AU2" s="64"/>
      <c r="AV2" s="65"/>
      <c r="AW2" s="5"/>
    </row>
    <row r="3" spans="1:49" customFormat="1" ht="15" customHeight="1" x14ac:dyDescent="0.25">
      <c r="A3" s="5"/>
      <c r="B3" s="5"/>
      <c r="C3" s="5"/>
      <c r="D3" s="12"/>
      <c r="E3" s="13"/>
      <c r="F3" s="14"/>
      <c r="G3" s="13"/>
      <c r="H3" s="14"/>
      <c r="I3" s="13"/>
      <c r="J3" s="14"/>
      <c r="K3" s="13"/>
      <c r="L3" s="14"/>
      <c r="M3" s="13"/>
      <c r="N3" s="14"/>
      <c r="O3" s="13"/>
      <c r="P3" s="14"/>
      <c r="Q3" s="13"/>
      <c r="R3" s="14"/>
      <c r="S3" s="13"/>
      <c r="T3" s="14"/>
      <c r="U3" s="13"/>
      <c r="V3" s="14"/>
      <c r="W3" s="13"/>
      <c r="X3" s="14"/>
      <c r="Y3" s="13"/>
      <c r="Z3" s="14"/>
      <c r="AA3" s="13"/>
      <c r="AB3" s="14"/>
      <c r="AC3" s="13"/>
      <c r="AD3" s="14"/>
      <c r="AE3" s="13"/>
      <c r="AF3" s="14"/>
      <c r="AG3" s="13"/>
      <c r="AH3" s="14"/>
      <c r="AI3" s="13"/>
      <c r="AJ3" s="14"/>
      <c r="AK3" s="13"/>
      <c r="AL3" s="14"/>
      <c r="AM3" s="13"/>
      <c r="AN3" s="14"/>
      <c r="AO3" s="13"/>
      <c r="AP3" s="14"/>
      <c r="AQ3" s="13"/>
      <c r="AR3" s="14"/>
      <c r="AS3" s="13"/>
      <c r="AT3" s="14"/>
      <c r="AU3" s="13"/>
      <c r="AV3" s="14"/>
      <c r="AW3" s="5"/>
    </row>
    <row r="4" spans="1:49" customFormat="1" x14ac:dyDescent="0.25">
      <c r="A4" s="10"/>
      <c r="B4" s="5"/>
      <c r="C4" s="5"/>
      <c r="D4" s="12"/>
      <c r="E4" s="15" t="str">
        <f>IF(F4=TRUE,CHAR(45)&amp;CHAR(32)&amp;E2&amp;CHAR(10)&amp;CHAR(10),"")</f>
        <v/>
      </c>
      <c r="F4" s="16" t="b">
        <f>IF(COUNTIF(F6:F50,0)&gt;0,"",COUNTIF(F6:F50,1)&gt;0)</f>
        <v>0</v>
      </c>
      <c r="G4" s="15" t="str">
        <f>IF(H4=TRUE,CHAR(45)&amp;CHAR(32)&amp;G2&amp;CHAR(10)&amp;CHAR(10),"")</f>
        <v/>
      </c>
      <c r="H4" s="16" t="b">
        <f>IF(COUNTIF(H6:H50,0)&gt;0,"",COUNTIF(H6:H50,1)&gt;0)</f>
        <v>0</v>
      </c>
      <c r="I4" s="15" t="str">
        <f>IF(J4=TRUE,CHAR(45)&amp;CHAR(32)&amp;I2&amp;CHAR(10)&amp;CHAR(10),"")</f>
        <v/>
      </c>
      <c r="J4" s="21" t="b">
        <f>IF(COUNTIF(J6:J50,0)&gt;0,"",COUNTIF(J6:J50,1)&gt;0)</f>
        <v>0</v>
      </c>
      <c r="K4" s="15" t="str">
        <f>IF(L4=TRUE,CHAR(45)&amp;CHAR(32)&amp;K2&amp;CHAR(10)&amp;CHAR(10),"")</f>
        <v/>
      </c>
      <c r="L4" s="21" t="b">
        <f>IF(COUNTIF(L6:L50,0)&gt;0,"",COUNTIF(L6:L50,1)&gt;0)</f>
        <v>0</v>
      </c>
      <c r="M4" s="15" t="str">
        <f>IF(N4=TRUE,CHAR(45)&amp;CHAR(32)&amp;M2&amp;CHAR(10)&amp;CHAR(10),"")</f>
        <v/>
      </c>
      <c r="N4" s="21" t="b">
        <f>IF(COUNTIF(N6:N50,0)&gt;0,"",COUNTIF(N6:N50,1)&gt;0)</f>
        <v>0</v>
      </c>
      <c r="O4" s="15" t="str">
        <f>IF(P4=TRUE,CHAR(45)&amp;CHAR(32)&amp;O2&amp;CHAR(10)&amp;CHAR(10),"")</f>
        <v/>
      </c>
      <c r="P4" s="21" t="b">
        <f>IF(COUNTIF(P6:P50,0)&gt;0,"",COUNTIF(P6:P50,1)&gt;0)</f>
        <v>0</v>
      </c>
      <c r="Q4" s="15" t="str">
        <f>IF(R4=TRUE,CHAR(45)&amp;CHAR(32)&amp;Q2&amp;CHAR(10)&amp;CHAR(10),"")</f>
        <v/>
      </c>
      <c r="R4" s="21" t="b">
        <f>IF(COUNTIF(R6:R50,0)&gt;0,"",COUNTIF(R6:R50,1)&gt;0)</f>
        <v>0</v>
      </c>
      <c r="S4" s="15" t="str">
        <f>IF(T4=TRUE,CHAR(45)&amp;CHAR(32)&amp;S2&amp;CHAR(10)&amp;CHAR(10),"")</f>
        <v/>
      </c>
      <c r="T4" s="21" t="b">
        <f>IF(COUNTIF(T6:T50,0)&gt;0,"",COUNTIF(T6:T50,1)&gt;0)</f>
        <v>0</v>
      </c>
      <c r="U4" s="15" t="str">
        <f>IF(V4=TRUE,CHAR(45)&amp;CHAR(32)&amp;U2&amp;CHAR(10)&amp;CHAR(10),"")</f>
        <v/>
      </c>
      <c r="V4" s="21" t="b">
        <f>IF(COUNTIF(V6:V50,0)&gt;0,"",COUNTIF(V6:V50,1)&gt;0)</f>
        <v>0</v>
      </c>
      <c r="W4" s="15" t="str">
        <f>IF(X4=TRUE,CHAR(45)&amp;CHAR(32)&amp;W2&amp;CHAR(10)&amp;CHAR(10),"")</f>
        <v/>
      </c>
      <c r="X4" s="21" t="b">
        <f>IF(COUNTIF(X6:X50,0)&gt;0,"",COUNTIF(X6:X50,1)&gt;0)</f>
        <v>0</v>
      </c>
      <c r="Y4" s="15" t="str">
        <f>IF(Z4=TRUE,CHAR(45)&amp;CHAR(32)&amp;Y2&amp;CHAR(10)&amp;CHAR(10),"")</f>
        <v/>
      </c>
      <c r="Z4" s="21" t="b">
        <f>IF(COUNTIF(Z6:Z50,0)&gt;0,"",COUNTIF(Z6:Z50,1)&gt;0)</f>
        <v>0</v>
      </c>
      <c r="AA4" s="15" t="str">
        <f>IF(AB4=TRUE,CHAR(45)&amp;CHAR(32)&amp;AA2&amp;CHAR(10)&amp;CHAR(10),"")</f>
        <v/>
      </c>
      <c r="AB4" s="21" t="b">
        <f>IF(COUNTIF(AB6:AB50,0)&gt;0,"",COUNTIF(AB6:AB50,1)&gt;0)</f>
        <v>0</v>
      </c>
      <c r="AC4" s="15" t="str">
        <f>IF(AD4=TRUE,CHAR(45)&amp;CHAR(32)&amp;AC2&amp;CHAR(10)&amp;CHAR(10),"")</f>
        <v/>
      </c>
      <c r="AD4" s="21" t="b">
        <f>IF(COUNTIF(AD6:AD50,0)&gt;0,"",COUNTIF(AD6:AD50,1)&gt;0)</f>
        <v>0</v>
      </c>
      <c r="AE4" s="15" t="str">
        <f>IF(AF4=TRUE,CHAR(45)&amp;CHAR(32)&amp;AE2&amp;CHAR(10)&amp;CHAR(10),"")</f>
        <v/>
      </c>
      <c r="AF4" s="21" t="b">
        <f>IF(COUNTIF(AF6:AF50,0)&gt;0,"",COUNTIF(AF6:AF50,1)&gt;0)</f>
        <v>0</v>
      </c>
      <c r="AG4" s="15" t="str">
        <f>IF(AH4=TRUE,CHAR(45)&amp;CHAR(32)&amp;AG2&amp;CHAR(10)&amp;CHAR(10),"")</f>
        <v/>
      </c>
      <c r="AH4" s="21" t="b">
        <f>IF(COUNTIF(AH6:AH50,0)&gt;0,"",COUNTIF(AH6:AH50,1)&gt;0)</f>
        <v>0</v>
      </c>
      <c r="AI4" s="15" t="str">
        <f>IF(AJ4=TRUE,CHAR(45)&amp;CHAR(32)&amp;AI2&amp;CHAR(10)&amp;CHAR(10),"")</f>
        <v/>
      </c>
      <c r="AJ4" s="21" t="b">
        <f>IF(COUNTIF(AJ6:AJ50,0)&gt;0,"",COUNTIF(AJ6:AJ50,1)&gt;0)</f>
        <v>0</v>
      </c>
      <c r="AK4" s="15" t="str">
        <f>IF(AL4=TRUE,CHAR(45)&amp;CHAR(32)&amp;AK2&amp;CHAR(10)&amp;CHAR(10),"")</f>
        <v/>
      </c>
      <c r="AL4" s="21" t="b">
        <f>IF(COUNTIF(AL6:AL50,0)&gt;0,"",COUNTIF(AL6:AL50,1)&gt;0)</f>
        <v>0</v>
      </c>
      <c r="AM4" s="15" t="str">
        <f>IF(AN4=TRUE,CHAR(45)&amp;CHAR(32)&amp;AM2&amp;CHAR(10)&amp;CHAR(10),"")</f>
        <v/>
      </c>
      <c r="AN4" s="21" t="b">
        <f>IF(COUNTIF(AN6:AN50,0)&gt;0,"",COUNTIF(AN6:AN50,1)&gt;0)</f>
        <v>0</v>
      </c>
      <c r="AO4" s="15" t="str">
        <f>IF(AP4=TRUE,CHAR(45)&amp;CHAR(32)&amp;AO2&amp;CHAR(10)&amp;CHAR(10),"")</f>
        <v/>
      </c>
      <c r="AP4" s="21" t="b">
        <f>IF(COUNTIF(AP6:AP50,0)&gt;0,"",COUNTIF(AP6:AP50,1)&gt;0)</f>
        <v>0</v>
      </c>
      <c r="AQ4" s="15" t="str">
        <f>IF(AR4=TRUE,CHAR(45)&amp;CHAR(32)&amp;AQ2&amp;CHAR(10)&amp;CHAR(10),"")</f>
        <v/>
      </c>
      <c r="AR4" s="21" t="b">
        <f>IF(COUNTIF(AR6:AR50,0)&gt;0,"",COUNTIF(AR6:AR50,1)&gt;0)</f>
        <v>0</v>
      </c>
      <c r="AS4" s="15" t="str">
        <f>IF(AT4=TRUE,CHAR(45)&amp;CHAR(32)&amp;AS2&amp;CHAR(10)&amp;CHAR(10),"")</f>
        <v/>
      </c>
      <c r="AT4" s="21" t="b">
        <f>IF(COUNTIF(AT6:AT50,0)&gt;0,"",COUNTIF(AT6:AT50,1)&gt;0)</f>
        <v>0</v>
      </c>
      <c r="AU4" s="15" t="str">
        <f>IF(AV4=TRUE,CHAR(45)&amp;CHAR(32)&amp;AU2&amp;CHAR(10)&amp;CHAR(10),"")</f>
        <v/>
      </c>
      <c r="AV4" s="21" t="b">
        <f>IF(COUNTIF(AV6:AV50,0)&gt;0,"",COUNTIF(AV6:AV50,1)&gt;0)</f>
        <v>0</v>
      </c>
      <c r="AW4" s="5"/>
    </row>
    <row r="5" spans="1:49" x14ac:dyDescent="0.25">
      <c r="A5" s="7"/>
      <c r="B5" s="6"/>
      <c r="C5" s="7"/>
      <c r="D5" s="12"/>
      <c r="E5" s="17"/>
      <c r="F5" s="18"/>
      <c r="G5" s="17"/>
      <c r="H5" s="18"/>
      <c r="I5" s="17"/>
      <c r="J5" s="18"/>
      <c r="K5" s="17"/>
      <c r="L5" s="18"/>
      <c r="M5" s="17"/>
      <c r="N5" s="18"/>
      <c r="O5" s="17"/>
      <c r="P5" s="18"/>
      <c r="Q5" s="17"/>
      <c r="R5" s="18"/>
      <c r="S5" s="17"/>
      <c r="T5" s="18"/>
      <c r="U5" s="17"/>
      <c r="V5" s="18"/>
      <c r="W5" s="17"/>
      <c r="X5" s="18"/>
      <c r="Y5" s="17"/>
      <c r="Z5" s="18"/>
      <c r="AA5" s="17"/>
      <c r="AB5" s="18"/>
      <c r="AC5" s="17"/>
      <c r="AD5" s="18"/>
      <c r="AE5" s="17"/>
      <c r="AF5" s="18"/>
      <c r="AG5" s="17"/>
      <c r="AH5" s="18"/>
      <c r="AI5" s="17"/>
      <c r="AJ5" s="18"/>
      <c r="AK5" s="17"/>
      <c r="AL5" s="18"/>
      <c r="AM5" s="17"/>
      <c r="AN5" s="18"/>
      <c r="AO5" s="17"/>
      <c r="AP5" s="18"/>
      <c r="AQ5" s="17"/>
      <c r="AR5" s="18"/>
      <c r="AS5" s="17"/>
      <c r="AT5" s="18"/>
      <c r="AU5" s="17"/>
      <c r="AV5" s="18"/>
      <c r="AW5" s="7"/>
    </row>
    <row r="6" spans="1:49" x14ac:dyDescent="0.25">
      <c r="A6" s="7"/>
      <c r="B6" s="63">
        <v>1</v>
      </c>
      <c r="C6" s="8" t="str">
        <f>answers!B3</f>
        <v>I operate trains and manage infrastructure</v>
      </c>
      <c r="D6" s="11" t="str">
        <f>IF(C6="","",IF(Form!$C$4=C6,1,""))</f>
        <v/>
      </c>
      <c r="F6" s="16" t="str">
        <f>IF(E6="","",IF(D6=1,E6,""))</f>
        <v/>
      </c>
      <c r="H6" s="16" t="str">
        <f>IF(G6="","",IF(D6=1,G6,""))</f>
        <v/>
      </c>
      <c r="J6" s="16" t="str">
        <f>IF(I6="","",IF(D6=1,I6,""))</f>
        <v/>
      </c>
      <c r="L6" s="16" t="str">
        <f>IF(K6="","",IF(D6=1,K6,""))</f>
        <v/>
      </c>
      <c r="M6" s="20"/>
      <c r="N6" s="16" t="str">
        <f>IF(M6="","",IF(D6=1,M6,""))</f>
        <v/>
      </c>
      <c r="O6" s="20"/>
      <c r="P6" s="16" t="str">
        <f>IF(O6="","",IF(D6=1,O6,""))</f>
        <v/>
      </c>
      <c r="Q6" s="20"/>
      <c r="R6" s="19" t="str">
        <f t="shared" ref="R6:R50" si="0">IF(Q6="","",IF(D6=1,Q6,""))</f>
        <v/>
      </c>
      <c r="S6" s="20"/>
      <c r="T6" s="19" t="str">
        <f t="shared" ref="T6:T50" si="1">IF(S6="","",IF(D6=1,S6,""))</f>
        <v/>
      </c>
      <c r="U6" s="20"/>
      <c r="V6" s="19" t="str">
        <f t="shared" ref="V6:V50" si="2">IF(U6="","",IF(D6=1,U6,""))</f>
        <v/>
      </c>
      <c r="W6" s="20"/>
      <c r="X6" s="19" t="str">
        <f t="shared" ref="X6:X50" si="3">IF(W6="","",IF(D6=1,W6,""))</f>
        <v/>
      </c>
      <c r="Y6" s="20"/>
      <c r="Z6" s="19" t="str">
        <f t="shared" ref="Z6:Z50" si="4">IF(Y6="","",IF(D6=1,Y6,""))</f>
        <v/>
      </c>
      <c r="AA6" s="20"/>
      <c r="AB6" s="19" t="str">
        <f t="shared" ref="AB6:AB50" si="5">IF(AA6="","",IF(D6=1,AA6,""))</f>
        <v/>
      </c>
      <c r="AC6" s="20"/>
      <c r="AD6" s="19" t="str">
        <f t="shared" ref="AD6:AD50" si="6">IF(AC6="","",IF(D6=1,AC6,""))</f>
        <v/>
      </c>
      <c r="AE6" s="20"/>
      <c r="AF6" s="19" t="str">
        <f t="shared" ref="AF6:AF50" si="7">IF(AE6="","",IF(D6=1,AE6,""))</f>
        <v/>
      </c>
      <c r="AG6" s="20"/>
      <c r="AH6" s="19" t="str">
        <f t="shared" ref="AH6:AH50" si="8">IF(AG6="","",IF(D6=1,AG6,""))</f>
        <v/>
      </c>
      <c r="AI6" s="20"/>
      <c r="AJ6" s="19" t="str">
        <f t="shared" ref="AJ6:AJ50" si="9">IF(AI6="","",IF(D6=1,AI6,""))</f>
        <v/>
      </c>
      <c r="AK6" s="20"/>
      <c r="AL6" s="19" t="str">
        <f t="shared" ref="AL6:AL50" si="10">IF(AK6="","",IF(D6=1,AK6,""))</f>
        <v/>
      </c>
      <c r="AM6" s="20"/>
      <c r="AN6" s="19" t="str">
        <f t="shared" ref="AN6:AN50" si="11">IF(AM6="","",IF(D6=1,AM6,""))</f>
        <v/>
      </c>
      <c r="AO6" s="20"/>
      <c r="AP6" s="19" t="str">
        <f t="shared" ref="AP6:AP50" si="12">IF(AO6="","",IF(D6=1,AO6,""))</f>
        <v/>
      </c>
      <c r="AQ6" s="20"/>
      <c r="AR6" s="19" t="str">
        <f t="shared" ref="AR6:AR50" si="13">IF(AQ6="","",IF(D6=1,AQ6,""))</f>
        <v/>
      </c>
      <c r="AS6" s="20"/>
      <c r="AT6" s="19" t="str">
        <f t="shared" ref="AT6:AT50" si="14">IF(AS6="","",IF(D6=1,AS6,""))</f>
        <v/>
      </c>
      <c r="AU6" s="20"/>
      <c r="AV6" s="16" t="str">
        <f t="shared" ref="AV6" si="15">IF(AU6="","",IF($D$6=1,AU6,""))</f>
        <v/>
      </c>
      <c r="AW6" s="7"/>
    </row>
    <row r="7" spans="1:49" x14ac:dyDescent="0.25">
      <c r="A7" s="7"/>
      <c r="B7" s="63"/>
      <c r="C7" s="8" t="str">
        <f>answers!B4</f>
        <v>I operate trams or tram-trains and manage infrastructure</v>
      </c>
      <c r="D7" s="11" t="str">
        <f>IF(C7="","",IF(Form!$C$4=C7,1,""))</f>
        <v/>
      </c>
      <c r="F7" s="16" t="str">
        <f t="shared" ref="F7:F50" si="16">IF(E7="","",IF(D7=1,E7,""))</f>
        <v/>
      </c>
      <c r="H7" s="16" t="str">
        <f t="shared" ref="H7:H54" si="17">IF(G7="","",IF(D7=1,G7,""))</f>
        <v/>
      </c>
      <c r="I7" s="15">
        <v>1</v>
      </c>
      <c r="J7" s="16" t="str">
        <f t="shared" ref="J7:J54" si="18">IF(I7="","",IF(D7=1,I7,""))</f>
        <v/>
      </c>
      <c r="L7" s="16" t="str">
        <f t="shared" ref="L7:L54" si="19">IF(K7="","",IF(D7=1,K7,""))</f>
        <v/>
      </c>
      <c r="N7" s="16" t="str">
        <f t="shared" ref="N7:N54" si="20">IF(M7="","",IF(D7=1,M7,""))</f>
        <v/>
      </c>
      <c r="P7" s="16" t="str">
        <f t="shared" ref="P7:P54" si="21">IF(O7="","",IF(D7=1,O7,""))</f>
        <v/>
      </c>
      <c r="R7" s="19" t="str">
        <f t="shared" si="0"/>
        <v/>
      </c>
      <c r="T7" s="19" t="str">
        <f t="shared" si="1"/>
        <v/>
      </c>
      <c r="V7" s="19" t="str">
        <f t="shared" si="2"/>
        <v/>
      </c>
      <c r="X7" s="19" t="str">
        <f t="shared" si="3"/>
        <v/>
      </c>
      <c r="Z7" s="19" t="str">
        <f t="shared" si="4"/>
        <v/>
      </c>
      <c r="AB7" s="19" t="str">
        <f t="shared" si="5"/>
        <v/>
      </c>
      <c r="AD7" s="19" t="str">
        <f t="shared" si="6"/>
        <v/>
      </c>
      <c r="AF7" s="19" t="str">
        <f t="shared" si="7"/>
        <v/>
      </c>
      <c r="AH7" s="19" t="str">
        <f t="shared" si="8"/>
        <v/>
      </c>
      <c r="AJ7" s="19" t="str">
        <f t="shared" si="9"/>
        <v/>
      </c>
      <c r="AL7" s="19" t="str">
        <f t="shared" si="10"/>
        <v/>
      </c>
      <c r="AN7" s="19" t="str">
        <f t="shared" si="11"/>
        <v/>
      </c>
      <c r="AP7" s="19" t="str">
        <f t="shared" si="12"/>
        <v/>
      </c>
      <c r="AR7" s="19" t="str">
        <f t="shared" si="13"/>
        <v/>
      </c>
      <c r="AT7" s="19" t="str">
        <f t="shared" si="14"/>
        <v/>
      </c>
      <c r="AV7" s="19" t="str">
        <f t="shared" ref="AV7:AV50" si="22">IF(AU7="","",IF(D7=1,AU7,""))</f>
        <v/>
      </c>
      <c r="AW7" s="7"/>
    </row>
    <row r="8" spans="1:49" x14ac:dyDescent="0.25">
      <c r="A8" s="7"/>
      <c r="B8" s="63"/>
      <c r="C8" s="8" t="str">
        <f>answers!B5</f>
        <v>I operate trains but do not manage infrastructure</v>
      </c>
      <c r="D8" s="11" t="str">
        <f>IF(C8="","",IF(Form!$C$4=C8,1,""))</f>
        <v/>
      </c>
      <c r="F8" s="16" t="str">
        <f t="shared" si="16"/>
        <v/>
      </c>
      <c r="H8" s="16" t="str">
        <f t="shared" si="17"/>
        <v/>
      </c>
      <c r="J8" s="16" t="str">
        <f t="shared" si="18"/>
        <v/>
      </c>
      <c r="L8" s="16" t="str">
        <f t="shared" si="19"/>
        <v/>
      </c>
      <c r="N8" s="16" t="str">
        <f t="shared" si="20"/>
        <v/>
      </c>
      <c r="P8" s="16" t="str">
        <f t="shared" si="21"/>
        <v/>
      </c>
      <c r="R8" s="19" t="str">
        <f t="shared" si="0"/>
        <v/>
      </c>
      <c r="T8" s="19" t="str">
        <f t="shared" si="1"/>
        <v/>
      </c>
      <c r="V8" s="19" t="str">
        <f t="shared" si="2"/>
        <v/>
      </c>
      <c r="X8" s="19" t="str">
        <f t="shared" si="3"/>
        <v/>
      </c>
      <c r="Z8" s="19" t="str">
        <f t="shared" si="4"/>
        <v/>
      </c>
      <c r="AB8" s="19" t="str">
        <f t="shared" si="5"/>
        <v/>
      </c>
      <c r="AD8" s="19" t="str">
        <f t="shared" si="6"/>
        <v/>
      </c>
      <c r="AF8" s="19" t="str">
        <f t="shared" si="7"/>
        <v/>
      </c>
      <c r="AH8" s="19" t="str">
        <f t="shared" si="8"/>
        <v/>
      </c>
      <c r="AJ8" s="19" t="str">
        <f t="shared" si="9"/>
        <v/>
      </c>
      <c r="AL8" s="19" t="str">
        <f t="shared" si="10"/>
        <v/>
      </c>
      <c r="AN8" s="19" t="str">
        <f t="shared" si="11"/>
        <v/>
      </c>
      <c r="AP8" s="19" t="str">
        <f t="shared" si="12"/>
        <v/>
      </c>
      <c r="AR8" s="19" t="str">
        <f t="shared" si="13"/>
        <v/>
      </c>
      <c r="AT8" s="19" t="str">
        <f t="shared" si="14"/>
        <v/>
      </c>
      <c r="AV8" s="19" t="str">
        <f t="shared" si="22"/>
        <v/>
      </c>
      <c r="AW8" s="7"/>
    </row>
    <row r="9" spans="1:49" x14ac:dyDescent="0.25">
      <c r="A9" s="7"/>
      <c r="B9" s="63"/>
      <c r="C9" s="8" t="str">
        <f>answers!B6</f>
        <v>I operate trams or tram-trains but do not manage infrastructure</v>
      </c>
      <c r="D9" s="11" t="str">
        <f>IF(C9="","",IF(Form!$C$4=C9,1,""))</f>
        <v/>
      </c>
      <c r="F9" s="16" t="str">
        <f t="shared" si="16"/>
        <v/>
      </c>
      <c r="H9" s="16" t="str">
        <f t="shared" si="17"/>
        <v/>
      </c>
      <c r="I9" s="15">
        <v>1</v>
      </c>
      <c r="J9" s="16" t="str">
        <f t="shared" si="18"/>
        <v/>
      </c>
      <c r="L9" s="16" t="str">
        <f t="shared" si="19"/>
        <v/>
      </c>
      <c r="N9" s="16" t="str">
        <f t="shared" si="20"/>
        <v/>
      </c>
      <c r="P9" s="16" t="str">
        <f t="shared" si="21"/>
        <v/>
      </c>
      <c r="R9" s="19" t="str">
        <f t="shared" si="0"/>
        <v/>
      </c>
      <c r="T9" s="19" t="str">
        <f t="shared" si="1"/>
        <v/>
      </c>
      <c r="V9" s="19" t="str">
        <f t="shared" si="2"/>
        <v/>
      </c>
      <c r="X9" s="19" t="str">
        <f t="shared" si="3"/>
        <v/>
      </c>
      <c r="Z9" s="19" t="str">
        <f t="shared" si="4"/>
        <v/>
      </c>
      <c r="AB9" s="19" t="str">
        <f t="shared" si="5"/>
        <v/>
      </c>
      <c r="AD9" s="19" t="str">
        <f t="shared" si="6"/>
        <v/>
      </c>
      <c r="AF9" s="19" t="str">
        <f t="shared" si="7"/>
        <v/>
      </c>
      <c r="AH9" s="19" t="str">
        <f t="shared" si="8"/>
        <v/>
      </c>
      <c r="AJ9" s="19" t="str">
        <f t="shared" si="9"/>
        <v/>
      </c>
      <c r="AL9" s="19" t="str">
        <f t="shared" si="10"/>
        <v/>
      </c>
      <c r="AN9" s="19" t="str">
        <f t="shared" si="11"/>
        <v/>
      </c>
      <c r="AP9" s="19" t="str">
        <f t="shared" si="12"/>
        <v/>
      </c>
      <c r="AR9" s="19" t="str">
        <f t="shared" si="13"/>
        <v/>
      </c>
      <c r="AT9" s="19" t="str">
        <f t="shared" si="14"/>
        <v/>
      </c>
      <c r="AV9" s="19" t="str">
        <f t="shared" si="22"/>
        <v/>
      </c>
      <c r="AW9" s="7"/>
    </row>
    <row r="10" spans="1:49" x14ac:dyDescent="0.25">
      <c r="A10" s="7"/>
      <c r="B10" s="63"/>
      <c r="C10" s="8" t="str">
        <f>answers!B7</f>
        <v>I manage infrastructure but do not operate trains</v>
      </c>
      <c r="D10" s="11" t="str">
        <f>IF(C10="","",IF(Form!$C$4=C10,1,""))</f>
        <v/>
      </c>
      <c r="F10" s="16" t="str">
        <f t="shared" si="16"/>
        <v/>
      </c>
      <c r="H10" s="16" t="str">
        <f t="shared" si="17"/>
        <v/>
      </c>
      <c r="J10" s="16" t="str">
        <f t="shared" si="18"/>
        <v/>
      </c>
      <c r="L10" s="16" t="str">
        <f t="shared" si="19"/>
        <v/>
      </c>
      <c r="N10" s="16" t="str">
        <f t="shared" si="20"/>
        <v/>
      </c>
      <c r="P10" s="16" t="str">
        <f t="shared" si="21"/>
        <v/>
      </c>
      <c r="R10" s="19" t="str">
        <f t="shared" si="0"/>
        <v/>
      </c>
      <c r="T10" s="19" t="str">
        <f t="shared" si="1"/>
        <v/>
      </c>
      <c r="V10" s="19" t="str">
        <f t="shared" si="2"/>
        <v/>
      </c>
      <c r="X10" s="19" t="str">
        <f t="shared" si="3"/>
        <v/>
      </c>
      <c r="Z10" s="19" t="str">
        <f t="shared" si="4"/>
        <v/>
      </c>
      <c r="AB10" s="19" t="str">
        <f t="shared" si="5"/>
        <v/>
      </c>
      <c r="AD10" s="19" t="str">
        <f t="shared" si="6"/>
        <v/>
      </c>
      <c r="AF10" s="19" t="str">
        <f t="shared" si="7"/>
        <v/>
      </c>
      <c r="AH10" s="19" t="str">
        <f t="shared" si="8"/>
        <v/>
      </c>
      <c r="AJ10" s="19" t="str">
        <f t="shared" si="9"/>
        <v/>
      </c>
      <c r="AL10" s="19" t="str">
        <f t="shared" si="10"/>
        <v/>
      </c>
      <c r="AN10" s="19" t="str">
        <f t="shared" si="11"/>
        <v/>
      </c>
      <c r="AP10" s="19" t="str">
        <f t="shared" si="12"/>
        <v/>
      </c>
      <c r="AR10" s="19" t="str">
        <f t="shared" si="13"/>
        <v/>
      </c>
      <c r="AT10" s="19" t="str">
        <f t="shared" si="14"/>
        <v/>
      </c>
      <c r="AV10" s="19" t="str">
        <f t="shared" si="22"/>
        <v/>
      </c>
      <c r="AW10" s="7"/>
    </row>
    <row r="11" spans="1:49" x14ac:dyDescent="0.25">
      <c r="A11" s="7"/>
      <c r="B11" s="63"/>
      <c r="C11" s="8" t="str">
        <f>answers!B8</f>
        <v>I do not operate trains or manage infrastructure</v>
      </c>
      <c r="D11" s="11" t="str">
        <f>IF(C11="","",IF(Form!$C$4=C11,1,""))</f>
        <v/>
      </c>
      <c r="F11" s="16" t="str">
        <f t="shared" si="16"/>
        <v/>
      </c>
      <c r="H11" s="16" t="str">
        <f t="shared" si="17"/>
        <v/>
      </c>
      <c r="J11" s="16" t="str">
        <f t="shared" si="18"/>
        <v/>
      </c>
      <c r="L11" s="16" t="str">
        <f t="shared" si="19"/>
        <v/>
      </c>
      <c r="N11" s="16" t="str">
        <f t="shared" si="20"/>
        <v/>
      </c>
      <c r="P11" s="16" t="str">
        <f t="shared" si="21"/>
        <v/>
      </c>
      <c r="R11" s="19" t="str">
        <f t="shared" si="0"/>
        <v/>
      </c>
      <c r="T11" s="19" t="str">
        <f t="shared" si="1"/>
        <v/>
      </c>
      <c r="V11" s="19" t="str">
        <f t="shared" si="2"/>
        <v/>
      </c>
      <c r="X11" s="19" t="str">
        <f t="shared" si="3"/>
        <v/>
      </c>
      <c r="Z11" s="19" t="str">
        <f t="shared" si="4"/>
        <v/>
      </c>
      <c r="AB11" s="19" t="str">
        <f t="shared" si="5"/>
        <v/>
      </c>
      <c r="AD11" s="19" t="str">
        <f t="shared" si="6"/>
        <v/>
      </c>
      <c r="AF11" s="19" t="str">
        <f t="shared" si="7"/>
        <v/>
      </c>
      <c r="AH11" s="19" t="str">
        <f t="shared" si="8"/>
        <v/>
      </c>
      <c r="AJ11" s="19" t="str">
        <f t="shared" si="9"/>
        <v/>
      </c>
      <c r="AL11" s="19" t="str">
        <f t="shared" si="10"/>
        <v/>
      </c>
      <c r="AN11" s="19" t="str">
        <f t="shared" si="11"/>
        <v/>
      </c>
      <c r="AP11" s="19" t="str">
        <f t="shared" si="12"/>
        <v/>
      </c>
      <c r="AR11" s="19" t="str">
        <f t="shared" si="13"/>
        <v/>
      </c>
      <c r="AT11" s="19" t="str">
        <f t="shared" si="14"/>
        <v/>
      </c>
      <c r="AV11" s="19" t="str">
        <f t="shared" si="22"/>
        <v/>
      </c>
      <c r="AW11" s="7"/>
    </row>
    <row r="12" spans="1:49" x14ac:dyDescent="0.25">
      <c r="A12" s="7"/>
      <c r="B12" s="6"/>
      <c r="C12" s="7"/>
      <c r="E12" s="17"/>
      <c r="F12" s="18" t="str">
        <f t="shared" si="16"/>
        <v/>
      </c>
      <c r="G12" s="17"/>
      <c r="H12" s="16" t="str">
        <f t="shared" si="17"/>
        <v/>
      </c>
      <c r="I12" s="17"/>
      <c r="J12" s="16" t="str">
        <f t="shared" si="18"/>
        <v/>
      </c>
      <c r="K12" s="17"/>
      <c r="L12" s="16" t="str">
        <f t="shared" si="19"/>
        <v/>
      </c>
      <c r="M12" s="17"/>
      <c r="N12" s="16" t="str">
        <f t="shared" si="20"/>
        <v/>
      </c>
      <c r="O12" s="17"/>
      <c r="P12" s="16" t="str">
        <f t="shared" si="21"/>
        <v/>
      </c>
      <c r="Q12" s="17"/>
      <c r="R12" s="19" t="str">
        <f t="shared" si="0"/>
        <v/>
      </c>
      <c r="S12" s="17"/>
      <c r="T12" s="19" t="str">
        <f t="shared" si="1"/>
        <v/>
      </c>
      <c r="U12" s="17"/>
      <c r="V12" s="19" t="str">
        <f t="shared" si="2"/>
        <v/>
      </c>
      <c r="W12" s="17"/>
      <c r="X12" s="19" t="str">
        <f t="shared" si="3"/>
        <v/>
      </c>
      <c r="Y12" s="17"/>
      <c r="Z12" s="19" t="str">
        <f t="shared" si="4"/>
        <v/>
      </c>
      <c r="AA12" s="17"/>
      <c r="AB12" s="19" t="str">
        <f t="shared" si="5"/>
        <v/>
      </c>
      <c r="AC12" s="17"/>
      <c r="AD12" s="19" t="str">
        <f t="shared" si="6"/>
        <v/>
      </c>
      <c r="AE12" s="17"/>
      <c r="AF12" s="19" t="str">
        <f t="shared" si="7"/>
        <v/>
      </c>
      <c r="AG12" s="17"/>
      <c r="AH12" s="19" t="str">
        <f t="shared" si="8"/>
        <v/>
      </c>
      <c r="AI12" s="17"/>
      <c r="AJ12" s="19" t="str">
        <f t="shared" si="9"/>
        <v/>
      </c>
      <c r="AK12" s="17"/>
      <c r="AL12" s="19" t="str">
        <f t="shared" si="10"/>
        <v/>
      </c>
      <c r="AM12" s="17"/>
      <c r="AN12" s="19" t="str">
        <f t="shared" si="11"/>
        <v/>
      </c>
      <c r="AO12" s="17"/>
      <c r="AP12" s="19" t="str">
        <f t="shared" si="12"/>
        <v/>
      </c>
      <c r="AQ12" s="17"/>
      <c r="AR12" s="19" t="str">
        <f t="shared" si="13"/>
        <v/>
      </c>
      <c r="AS12" s="17"/>
      <c r="AT12" s="19" t="str">
        <f t="shared" si="14"/>
        <v/>
      </c>
      <c r="AU12" s="17"/>
      <c r="AV12" s="18" t="str">
        <f t="shared" si="22"/>
        <v/>
      </c>
      <c r="AW12" s="7"/>
    </row>
    <row r="13" spans="1:49" x14ac:dyDescent="0.25">
      <c r="A13" s="7"/>
      <c r="B13" s="63">
        <v>2</v>
      </c>
      <c r="C13" s="8" t="str">
        <f>answers!D3</f>
        <v>On HS1</v>
      </c>
      <c r="D13" s="11" t="str">
        <f>IF(C13="","",IF(Form!$C$6=C13,1,""))</f>
        <v/>
      </c>
      <c r="F13" s="16" t="str">
        <f t="shared" si="16"/>
        <v/>
      </c>
      <c r="H13" s="16" t="str">
        <f t="shared" si="17"/>
        <v/>
      </c>
      <c r="J13" s="16" t="str">
        <f t="shared" si="18"/>
        <v/>
      </c>
      <c r="L13" s="16" t="str">
        <f t="shared" si="19"/>
        <v/>
      </c>
      <c r="M13" s="15">
        <v>1</v>
      </c>
      <c r="N13" s="16" t="str">
        <f t="shared" si="20"/>
        <v/>
      </c>
      <c r="P13" s="16" t="str">
        <f t="shared" si="21"/>
        <v/>
      </c>
      <c r="R13" s="19" t="str">
        <f t="shared" si="0"/>
        <v/>
      </c>
      <c r="T13" s="19" t="str">
        <f t="shared" si="1"/>
        <v/>
      </c>
      <c r="V13" s="19" t="str">
        <f t="shared" si="2"/>
        <v/>
      </c>
      <c r="X13" s="19" t="str">
        <f t="shared" si="3"/>
        <v/>
      </c>
      <c r="Z13" s="19" t="str">
        <f t="shared" si="4"/>
        <v/>
      </c>
      <c r="AB13" s="19" t="str">
        <f t="shared" si="5"/>
        <v/>
      </c>
      <c r="AD13" s="19" t="str">
        <f t="shared" si="6"/>
        <v/>
      </c>
      <c r="AF13" s="19" t="str">
        <f t="shared" si="7"/>
        <v/>
      </c>
      <c r="AH13" s="19" t="str">
        <f t="shared" si="8"/>
        <v/>
      </c>
      <c r="AJ13" s="19" t="str">
        <f t="shared" si="9"/>
        <v/>
      </c>
      <c r="AL13" s="19" t="str">
        <f t="shared" si="10"/>
        <v/>
      </c>
      <c r="AN13" s="19" t="str">
        <f t="shared" si="11"/>
        <v/>
      </c>
      <c r="AP13" s="19" t="str">
        <f t="shared" si="12"/>
        <v/>
      </c>
      <c r="AR13" s="19" t="str">
        <f t="shared" si="13"/>
        <v/>
      </c>
      <c r="AT13" s="19" t="str">
        <f t="shared" si="14"/>
        <v/>
      </c>
      <c r="AV13" s="19" t="str">
        <f t="shared" si="22"/>
        <v/>
      </c>
      <c r="AW13" s="7"/>
    </row>
    <row r="14" spans="1:49" x14ac:dyDescent="0.25">
      <c r="A14" s="7"/>
      <c r="B14" s="63"/>
      <c r="C14" s="8" t="str">
        <f>answers!D4</f>
        <v>On the mainline only</v>
      </c>
      <c r="D14" s="11" t="str">
        <f>IF(C14="","",IF(Form!$C$6=C14,1,""))</f>
        <v/>
      </c>
      <c r="F14" s="16" t="str">
        <f t="shared" si="16"/>
        <v/>
      </c>
      <c r="H14" s="16" t="str">
        <f t="shared" si="17"/>
        <v/>
      </c>
      <c r="J14" s="16" t="str">
        <f t="shared" si="18"/>
        <v/>
      </c>
      <c r="L14" s="16" t="str">
        <f t="shared" si="19"/>
        <v/>
      </c>
      <c r="N14" s="16" t="str">
        <f t="shared" si="20"/>
        <v/>
      </c>
      <c r="P14" s="16" t="str">
        <f t="shared" si="21"/>
        <v/>
      </c>
      <c r="R14" s="19" t="str">
        <f t="shared" si="0"/>
        <v/>
      </c>
      <c r="T14" s="19" t="str">
        <f t="shared" si="1"/>
        <v/>
      </c>
      <c r="V14" s="19" t="str">
        <f t="shared" si="2"/>
        <v/>
      </c>
      <c r="X14" s="19" t="str">
        <f t="shared" si="3"/>
        <v/>
      </c>
      <c r="Z14" s="19" t="str">
        <f t="shared" si="4"/>
        <v/>
      </c>
      <c r="AB14" s="19" t="str">
        <f t="shared" si="5"/>
        <v/>
      </c>
      <c r="AD14" s="19" t="str">
        <f t="shared" si="6"/>
        <v/>
      </c>
      <c r="AF14" s="19" t="str">
        <f t="shared" si="7"/>
        <v/>
      </c>
      <c r="AH14" s="19" t="str">
        <f t="shared" si="8"/>
        <v/>
      </c>
      <c r="AJ14" s="19" t="str">
        <f t="shared" si="9"/>
        <v/>
      </c>
      <c r="AL14" s="19" t="str">
        <f t="shared" si="10"/>
        <v/>
      </c>
      <c r="AN14" s="19" t="str">
        <f t="shared" si="11"/>
        <v/>
      </c>
      <c r="AP14" s="19" t="str">
        <f t="shared" si="12"/>
        <v/>
      </c>
      <c r="AR14" s="19" t="str">
        <f t="shared" si="13"/>
        <v/>
      </c>
      <c r="AT14" s="19" t="str">
        <f t="shared" si="14"/>
        <v/>
      </c>
      <c r="AV14" s="19" t="str">
        <f t="shared" si="22"/>
        <v/>
      </c>
      <c r="AW14" s="7"/>
    </row>
    <row r="15" spans="1:49" x14ac:dyDescent="0.25">
      <c r="A15" s="7"/>
      <c r="B15" s="63"/>
      <c r="C15" s="8" t="str">
        <f>answers!D5</f>
        <v>On both mainline and non-mainline</v>
      </c>
      <c r="D15" s="11" t="str">
        <f>IF(C15="","",IF(Form!$C$6=C15,1,""))</f>
        <v/>
      </c>
      <c r="E15" s="15">
        <v>1</v>
      </c>
      <c r="F15" s="16" t="str">
        <f t="shared" si="16"/>
        <v/>
      </c>
      <c r="G15" s="15">
        <v>1</v>
      </c>
      <c r="H15" s="16" t="str">
        <f t="shared" si="17"/>
        <v/>
      </c>
      <c r="J15" s="16" t="str">
        <f t="shared" si="18"/>
        <v/>
      </c>
      <c r="L15" s="16" t="str">
        <f t="shared" si="19"/>
        <v/>
      </c>
      <c r="N15" s="16" t="str">
        <f t="shared" si="20"/>
        <v/>
      </c>
      <c r="P15" s="16" t="str">
        <f t="shared" si="21"/>
        <v/>
      </c>
      <c r="R15" s="19" t="str">
        <f t="shared" si="0"/>
        <v/>
      </c>
      <c r="T15" s="19" t="str">
        <f t="shared" si="1"/>
        <v/>
      </c>
      <c r="V15" s="19" t="str">
        <f t="shared" si="2"/>
        <v/>
      </c>
      <c r="X15" s="19" t="str">
        <f t="shared" si="3"/>
        <v/>
      </c>
      <c r="Z15" s="19" t="str">
        <f t="shared" si="4"/>
        <v/>
      </c>
      <c r="AB15" s="19" t="str">
        <f t="shared" si="5"/>
        <v/>
      </c>
      <c r="AD15" s="19" t="str">
        <f t="shared" si="6"/>
        <v/>
      </c>
      <c r="AF15" s="19" t="str">
        <f t="shared" si="7"/>
        <v/>
      </c>
      <c r="AH15" s="19" t="str">
        <f t="shared" si="8"/>
        <v/>
      </c>
      <c r="AJ15" s="19" t="str">
        <f t="shared" si="9"/>
        <v/>
      </c>
      <c r="AL15" s="19" t="str">
        <f t="shared" si="10"/>
        <v/>
      </c>
      <c r="AN15" s="19" t="str">
        <f t="shared" si="11"/>
        <v/>
      </c>
      <c r="AP15" s="19" t="str">
        <f t="shared" si="12"/>
        <v/>
      </c>
      <c r="AR15" s="19" t="str">
        <f t="shared" si="13"/>
        <v/>
      </c>
      <c r="AT15" s="19" t="str">
        <f t="shared" si="14"/>
        <v/>
      </c>
      <c r="AV15" s="19" t="str">
        <f t="shared" si="22"/>
        <v/>
      </c>
      <c r="AW15" s="7"/>
    </row>
    <row r="16" spans="1:49" x14ac:dyDescent="0.25">
      <c r="A16" s="7"/>
      <c r="B16" s="63"/>
      <c r="C16" s="8" t="str">
        <f>answers!D6</f>
        <v>Non-mainline only at speeds 40 km/h (25 mph) and above</v>
      </c>
      <c r="D16" s="11" t="str">
        <f>IF(C16="","",IF(Form!$C$6=C16,1,""))</f>
        <v/>
      </c>
      <c r="F16" s="16" t="str">
        <f t="shared" si="16"/>
        <v/>
      </c>
      <c r="G16" s="15">
        <v>1</v>
      </c>
      <c r="H16" s="16" t="str">
        <f t="shared" si="17"/>
        <v/>
      </c>
      <c r="J16" s="16" t="str">
        <f t="shared" si="18"/>
        <v/>
      </c>
      <c r="L16" s="16" t="str">
        <f t="shared" si="19"/>
        <v/>
      </c>
      <c r="N16" s="16" t="str">
        <f t="shared" si="20"/>
        <v/>
      </c>
      <c r="P16" s="16" t="str">
        <f t="shared" si="21"/>
        <v/>
      </c>
      <c r="R16" s="19" t="str">
        <f t="shared" si="0"/>
        <v/>
      </c>
      <c r="T16" s="19" t="str">
        <f t="shared" si="1"/>
        <v/>
      </c>
      <c r="V16" s="19" t="str">
        <f t="shared" si="2"/>
        <v/>
      </c>
      <c r="X16" s="19" t="str">
        <f t="shared" si="3"/>
        <v/>
      </c>
      <c r="Z16" s="19" t="str">
        <f t="shared" si="4"/>
        <v/>
      </c>
      <c r="AB16" s="19" t="str">
        <f t="shared" si="5"/>
        <v/>
      </c>
      <c r="AD16" s="19" t="str">
        <f t="shared" si="6"/>
        <v/>
      </c>
      <c r="AF16" s="19" t="str">
        <f t="shared" si="7"/>
        <v/>
      </c>
      <c r="AH16" s="19" t="str">
        <f t="shared" si="8"/>
        <v/>
      </c>
      <c r="AJ16" s="19" t="str">
        <f t="shared" si="9"/>
        <v/>
      </c>
      <c r="AL16" s="19" t="str">
        <f t="shared" si="10"/>
        <v/>
      </c>
      <c r="AN16" s="19" t="str">
        <f t="shared" si="11"/>
        <v/>
      </c>
      <c r="AP16" s="19" t="str">
        <f t="shared" si="12"/>
        <v/>
      </c>
      <c r="AR16" s="19" t="str">
        <f t="shared" si="13"/>
        <v/>
      </c>
      <c r="AT16" s="19" t="str">
        <f t="shared" si="14"/>
        <v/>
      </c>
      <c r="AV16" s="19" t="str">
        <f t="shared" si="22"/>
        <v/>
      </c>
      <c r="AW16" s="7"/>
    </row>
    <row r="17" spans="1:49" x14ac:dyDescent="0.25">
      <c r="A17" s="7"/>
      <c r="B17" s="63"/>
      <c r="C17" s="8" t="str">
        <f>answers!D7</f>
        <v>Non-mainline only at speeds below 40 km/h (25 mph)</v>
      </c>
      <c r="D17" s="11" t="str">
        <f>IF(C17="","",IF(Form!$C$6=C17,1,""))</f>
        <v/>
      </c>
      <c r="F17" s="16" t="str">
        <f t="shared" si="16"/>
        <v/>
      </c>
      <c r="G17" s="15">
        <v>1</v>
      </c>
      <c r="H17" s="16" t="str">
        <f t="shared" si="17"/>
        <v/>
      </c>
      <c r="J17" s="16" t="str">
        <f t="shared" si="18"/>
        <v/>
      </c>
      <c r="K17" s="15">
        <v>1</v>
      </c>
      <c r="L17" s="16" t="str">
        <f t="shared" si="19"/>
        <v/>
      </c>
      <c r="N17" s="16" t="str">
        <f t="shared" si="20"/>
        <v/>
      </c>
      <c r="P17" s="16" t="str">
        <f t="shared" si="21"/>
        <v/>
      </c>
      <c r="R17" s="19" t="str">
        <f t="shared" si="0"/>
        <v/>
      </c>
      <c r="T17" s="19" t="str">
        <f t="shared" si="1"/>
        <v/>
      </c>
      <c r="V17" s="19" t="str">
        <f t="shared" si="2"/>
        <v/>
      </c>
      <c r="X17" s="19" t="str">
        <f t="shared" si="3"/>
        <v/>
      </c>
      <c r="Z17" s="19" t="str">
        <f t="shared" si="4"/>
        <v/>
      </c>
      <c r="AB17" s="19" t="str">
        <f t="shared" si="5"/>
        <v/>
      </c>
      <c r="AD17" s="19" t="str">
        <f t="shared" si="6"/>
        <v/>
      </c>
      <c r="AF17" s="19" t="str">
        <f t="shared" si="7"/>
        <v/>
      </c>
      <c r="AH17" s="19" t="str">
        <f t="shared" si="8"/>
        <v/>
      </c>
      <c r="AJ17" s="19" t="str">
        <f t="shared" si="9"/>
        <v/>
      </c>
      <c r="AL17" s="19" t="str">
        <f t="shared" si="10"/>
        <v/>
      </c>
      <c r="AM17" s="15">
        <v>0</v>
      </c>
      <c r="AN17" s="19" t="str">
        <f t="shared" si="11"/>
        <v/>
      </c>
      <c r="AP17" s="19" t="str">
        <f t="shared" si="12"/>
        <v/>
      </c>
      <c r="AR17" s="19" t="str">
        <f t="shared" si="13"/>
        <v/>
      </c>
      <c r="AT17" s="19" t="str">
        <f t="shared" si="14"/>
        <v/>
      </c>
      <c r="AV17" s="19" t="str">
        <f t="shared" si="22"/>
        <v/>
      </c>
      <c r="AW17" s="7"/>
    </row>
    <row r="18" spans="1:49" x14ac:dyDescent="0.25">
      <c r="A18" s="7"/>
      <c r="B18" s="63"/>
      <c r="C18" s="8" t="str">
        <f>answers!D8</f>
        <v>On tramway infrastructure</v>
      </c>
      <c r="D18" s="11" t="str">
        <f>IF(C18="","",IF(Form!$C$8=C18,1,""))</f>
        <v/>
      </c>
      <c r="F18" s="16" t="str">
        <f t="shared" si="16"/>
        <v/>
      </c>
      <c r="G18" s="15">
        <v>1</v>
      </c>
      <c r="H18" s="16" t="str">
        <f t="shared" si="17"/>
        <v/>
      </c>
      <c r="I18" s="15">
        <v>1</v>
      </c>
      <c r="J18" s="16" t="str">
        <f t="shared" si="18"/>
        <v/>
      </c>
      <c r="K18" s="15">
        <v>1</v>
      </c>
      <c r="L18" s="16" t="str">
        <f t="shared" si="19"/>
        <v/>
      </c>
      <c r="N18" s="16" t="str">
        <f t="shared" si="20"/>
        <v/>
      </c>
      <c r="P18" s="16" t="str">
        <f t="shared" si="21"/>
        <v/>
      </c>
      <c r="R18" s="19" t="str">
        <f t="shared" si="0"/>
        <v/>
      </c>
      <c r="T18" s="19" t="str">
        <f t="shared" si="1"/>
        <v/>
      </c>
      <c r="V18" s="19" t="str">
        <f t="shared" si="2"/>
        <v/>
      </c>
      <c r="X18" s="19" t="str">
        <f t="shared" si="3"/>
        <v/>
      </c>
      <c r="Z18" s="19" t="str">
        <f t="shared" si="4"/>
        <v/>
      </c>
      <c r="AB18" s="19" t="str">
        <f t="shared" si="5"/>
        <v/>
      </c>
      <c r="AD18" s="19" t="str">
        <f t="shared" si="6"/>
        <v/>
      </c>
      <c r="AF18" s="19" t="str">
        <f t="shared" si="7"/>
        <v/>
      </c>
      <c r="AH18" s="19" t="str">
        <f t="shared" si="8"/>
        <v/>
      </c>
      <c r="AJ18" s="19" t="str">
        <f t="shared" si="9"/>
        <v/>
      </c>
      <c r="AL18" s="19" t="str">
        <f t="shared" si="10"/>
        <v/>
      </c>
      <c r="AM18" s="15">
        <v>0</v>
      </c>
      <c r="AN18" s="19" t="str">
        <f t="shared" si="11"/>
        <v/>
      </c>
      <c r="AP18" s="19" t="str">
        <f t="shared" si="12"/>
        <v/>
      </c>
      <c r="AR18" s="19" t="str">
        <f t="shared" si="13"/>
        <v/>
      </c>
      <c r="AT18" s="19" t="str">
        <f t="shared" si="14"/>
        <v/>
      </c>
      <c r="AV18" s="19" t="str">
        <f t="shared" si="22"/>
        <v/>
      </c>
      <c r="AW18" s="7"/>
    </row>
    <row r="19" spans="1:49" x14ac:dyDescent="0.25">
      <c r="A19" s="7"/>
      <c r="B19" s="63"/>
      <c r="C19" s="8" t="str">
        <f>answers!D9</f>
        <v>Only within sidings, depots or engineering possessions</v>
      </c>
      <c r="D19" s="11" t="str">
        <f>IF(C19="","",IF(Form!$C$8=C19,1,""))</f>
        <v/>
      </c>
      <c r="F19" s="16" t="str">
        <f t="shared" si="16"/>
        <v/>
      </c>
      <c r="G19" s="15">
        <v>1</v>
      </c>
      <c r="H19" s="16" t="str">
        <f t="shared" si="17"/>
        <v/>
      </c>
      <c r="J19" s="16" t="str">
        <f t="shared" si="18"/>
        <v/>
      </c>
      <c r="L19" s="16" t="str">
        <f t="shared" si="19"/>
        <v/>
      </c>
      <c r="N19" s="16" t="str">
        <f t="shared" si="20"/>
        <v/>
      </c>
      <c r="P19" s="16" t="str">
        <f t="shared" si="21"/>
        <v/>
      </c>
      <c r="R19" s="19" t="str">
        <f t="shared" si="0"/>
        <v/>
      </c>
      <c r="T19" s="19" t="str">
        <f t="shared" si="1"/>
        <v/>
      </c>
      <c r="V19" s="19" t="str">
        <f t="shared" si="2"/>
        <v/>
      </c>
      <c r="X19" s="19" t="str">
        <f t="shared" si="3"/>
        <v/>
      </c>
      <c r="Z19" s="19" t="str">
        <f t="shared" si="4"/>
        <v/>
      </c>
      <c r="AB19" s="19" t="str">
        <f t="shared" si="5"/>
        <v/>
      </c>
      <c r="AD19" s="19" t="str">
        <f t="shared" si="6"/>
        <v/>
      </c>
      <c r="AF19" s="19" t="str">
        <f t="shared" si="7"/>
        <v/>
      </c>
      <c r="AH19" s="19" t="str">
        <f t="shared" si="8"/>
        <v/>
      </c>
      <c r="AJ19" s="19" t="str">
        <f t="shared" si="9"/>
        <v/>
      </c>
      <c r="AL19" s="19" t="str">
        <f t="shared" si="10"/>
        <v/>
      </c>
      <c r="AM19" s="15">
        <v>0</v>
      </c>
      <c r="AN19" s="19" t="str">
        <f t="shared" si="11"/>
        <v/>
      </c>
      <c r="AP19" s="19" t="str">
        <f t="shared" si="12"/>
        <v/>
      </c>
      <c r="AR19" s="19" t="str">
        <f t="shared" si="13"/>
        <v/>
      </c>
      <c r="AT19" s="19" t="str">
        <f t="shared" si="14"/>
        <v/>
      </c>
      <c r="AV19" s="19" t="str">
        <f t="shared" si="22"/>
        <v/>
      </c>
      <c r="AW19" s="7"/>
    </row>
    <row r="20" spans="1:49" x14ac:dyDescent="0.25">
      <c r="A20" s="7"/>
      <c r="B20" s="6"/>
      <c r="C20" s="7"/>
      <c r="D20" s="11" t="str">
        <f>IF(C20="","",IF(Form!$C$8=C20,1,""))</f>
        <v/>
      </c>
      <c r="E20" s="17"/>
      <c r="F20" s="18" t="str">
        <f t="shared" si="16"/>
        <v/>
      </c>
      <c r="G20" s="17"/>
      <c r="H20" s="16" t="str">
        <f t="shared" si="17"/>
        <v/>
      </c>
      <c r="I20" s="17"/>
      <c r="J20" s="16" t="str">
        <f t="shared" si="18"/>
        <v/>
      </c>
      <c r="K20" s="17"/>
      <c r="L20" s="16" t="str">
        <f t="shared" si="19"/>
        <v/>
      </c>
      <c r="M20" s="17"/>
      <c r="N20" s="16" t="str">
        <f t="shared" si="20"/>
        <v/>
      </c>
      <c r="O20" s="17"/>
      <c r="P20" s="16" t="str">
        <f t="shared" si="21"/>
        <v/>
      </c>
      <c r="Q20" s="17"/>
      <c r="R20" s="19" t="str">
        <f t="shared" si="0"/>
        <v/>
      </c>
      <c r="S20" s="17"/>
      <c r="T20" s="19" t="str">
        <f t="shared" si="1"/>
        <v/>
      </c>
      <c r="U20" s="17"/>
      <c r="V20" s="19" t="str">
        <f t="shared" si="2"/>
        <v/>
      </c>
      <c r="W20" s="17"/>
      <c r="X20" s="19" t="str">
        <f t="shared" si="3"/>
        <v/>
      </c>
      <c r="Y20" s="17"/>
      <c r="Z20" s="19" t="str">
        <f t="shared" si="4"/>
        <v/>
      </c>
      <c r="AA20" s="17"/>
      <c r="AB20" s="19" t="str">
        <f t="shared" si="5"/>
        <v/>
      </c>
      <c r="AC20" s="17"/>
      <c r="AD20" s="19" t="str">
        <f t="shared" si="6"/>
        <v/>
      </c>
      <c r="AE20" s="17"/>
      <c r="AF20" s="19" t="str">
        <f t="shared" si="7"/>
        <v/>
      </c>
      <c r="AG20" s="17"/>
      <c r="AH20" s="19" t="str">
        <f t="shared" si="8"/>
        <v/>
      </c>
      <c r="AI20" s="17"/>
      <c r="AJ20" s="19" t="str">
        <f t="shared" si="9"/>
        <v/>
      </c>
      <c r="AK20" s="17"/>
      <c r="AL20" s="19" t="str">
        <f t="shared" si="10"/>
        <v/>
      </c>
      <c r="AM20" s="17"/>
      <c r="AN20" s="19" t="str">
        <f t="shared" si="11"/>
        <v/>
      </c>
      <c r="AO20" s="17"/>
      <c r="AP20" s="19" t="str">
        <f t="shared" si="12"/>
        <v/>
      </c>
      <c r="AQ20" s="17"/>
      <c r="AR20" s="19" t="str">
        <f t="shared" si="13"/>
        <v/>
      </c>
      <c r="AS20" s="17"/>
      <c r="AT20" s="19" t="str">
        <f t="shared" si="14"/>
        <v/>
      </c>
      <c r="AU20" s="17"/>
      <c r="AV20" s="18" t="str">
        <f t="shared" si="22"/>
        <v/>
      </c>
      <c r="AW20" s="7"/>
    </row>
    <row r="21" spans="1:49" x14ac:dyDescent="0.25">
      <c r="A21" s="7"/>
      <c r="B21" s="63">
        <v>3</v>
      </c>
      <c r="C21" s="8" t="str">
        <f>answers!F3</f>
        <v>I operate passenger trains or trams</v>
      </c>
      <c r="D21" s="11" t="str">
        <f>IF(C21="","",IF(Form!$C$8=C21,1,""))</f>
        <v/>
      </c>
      <c r="F21" s="16" t="str">
        <f t="shared" si="16"/>
        <v/>
      </c>
      <c r="H21" s="16" t="str">
        <f t="shared" si="17"/>
        <v/>
      </c>
      <c r="J21" s="16" t="str">
        <f t="shared" si="18"/>
        <v/>
      </c>
      <c r="L21" s="16" t="str">
        <f t="shared" si="19"/>
        <v/>
      </c>
      <c r="N21" s="16" t="str">
        <f t="shared" si="20"/>
        <v/>
      </c>
      <c r="P21" s="16" t="str">
        <f t="shared" si="21"/>
        <v/>
      </c>
      <c r="R21" s="19" t="str">
        <f t="shared" si="0"/>
        <v/>
      </c>
      <c r="T21" s="19" t="str">
        <f t="shared" si="1"/>
        <v/>
      </c>
      <c r="V21" s="19" t="str">
        <f t="shared" si="2"/>
        <v/>
      </c>
      <c r="X21" s="19" t="str">
        <f t="shared" si="3"/>
        <v/>
      </c>
      <c r="Z21" s="19" t="str">
        <f t="shared" si="4"/>
        <v/>
      </c>
      <c r="AB21" s="19" t="str">
        <f t="shared" si="5"/>
        <v/>
      </c>
      <c r="AD21" s="19" t="str">
        <f t="shared" si="6"/>
        <v/>
      </c>
      <c r="AF21" s="19" t="str">
        <f t="shared" si="7"/>
        <v/>
      </c>
      <c r="AH21" s="19" t="str">
        <f t="shared" si="8"/>
        <v/>
      </c>
      <c r="AJ21" s="19" t="str">
        <f t="shared" si="9"/>
        <v/>
      </c>
      <c r="AL21" s="19" t="str">
        <f t="shared" si="10"/>
        <v/>
      </c>
      <c r="AN21" s="19" t="str">
        <f t="shared" si="11"/>
        <v/>
      </c>
      <c r="AP21" s="19" t="str">
        <f t="shared" si="12"/>
        <v/>
      </c>
      <c r="AR21" s="19" t="str">
        <f t="shared" si="13"/>
        <v/>
      </c>
      <c r="AT21" s="19" t="str">
        <f t="shared" si="14"/>
        <v/>
      </c>
      <c r="AV21" s="19" t="str">
        <f t="shared" si="22"/>
        <v/>
      </c>
      <c r="AW21" s="7"/>
    </row>
    <row r="22" spans="1:49" x14ac:dyDescent="0.25">
      <c r="A22" s="7"/>
      <c r="B22" s="63"/>
      <c r="C22" s="8" t="str">
        <f>answers!F4</f>
        <v>I operate freight trains</v>
      </c>
      <c r="D22" s="11" t="str">
        <f>IF(C22="","",IF(Form!$C$8=C22,1,""))</f>
        <v/>
      </c>
      <c r="F22" s="16" t="str">
        <f t="shared" si="16"/>
        <v/>
      </c>
      <c r="H22" s="16" t="str">
        <f t="shared" si="17"/>
        <v/>
      </c>
      <c r="J22" s="16" t="str">
        <f t="shared" si="18"/>
        <v/>
      </c>
      <c r="L22" s="16" t="str">
        <f t="shared" si="19"/>
        <v/>
      </c>
      <c r="N22" s="16" t="str">
        <f t="shared" si="20"/>
        <v/>
      </c>
      <c r="P22" s="16" t="str">
        <f t="shared" si="21"/>
        <v/>
      </c>
      <c r="R22" s="19" t="str">
        <f t="shared" si="0"/>
        <v/>
      </c>
      <c r="T22" s="19" t="str">
        <f t="shared" si="1"/>
        <v/>
      </c>
      <c r="V22" s="19" t="str">
        <f t="shared" si="2"/>
        <v/>
      </c>
      <c r="X22" s="19" t="str">
        <f t="shared" si="3"/>
        <v/>
      </c>
      <c r="Z22" s="19" t="str">
        <f t="shared" si="4"/>
        <v/>
      </c>
      <c r="AB22" s="19" t="str">
        <f t="shared" si="5"/>
        <v/>
      </c>
      <c r="AD22" s="19" t="str">
        <f t="shared" si="6"/>
        <v/>
      </c>
      <c r="AF22" s="19" t="str">
        <f t="shared" si="7"/>
        <v/>
      </c>
      <c r="AH22" s="19" t="str">
        <f t="shared" si="8"/>
        <v/>
      </c>
      <c r="AJ22" s="19" t="str">
        <f t="shared" si="9"/>
        <v/>
      </c>
      <c r="AL22" s="19" t="str">
        <f t="shared" si="10"/>
        <v/>
      </c>
      <c r="AN22" s="19" t="str">
        <f t="shared" si="11"/>
        <v/>
      </c>
      <c r="AP22" s="19" t="str">
        <f t="shared" si="12"/>
        <v/>
      </c>
      <c r="AR22" s="19" t="str">
        <f t="shared" si="13"/>
        <v/>
      </c>
      <c r="AT22" s="19" t="str">
        <f t="shared" si="14"/>
        <v/>
      </c>
      <c r="AV22" s="19" t="str">
        <f t="shared" si="22"/>
        <v/>
      </c>
      <c r="AW22" s="7"/>
    </row>
    <row r="23" spans="1:49" x14ac:dyDescent="0.25">
      <c r="A23" s="7"/>
      <c r="B23" s="63"/>
      <c r="C23" s="8" t="e">
        <f>answers!#REF!</f>
        <v>#REF!</v>
      </c>
      <c r="D23" s="11" t="e">
        <f>IF(C23="","",IF(Form!$C$8=C23,1,""))</f>
        <v>#REF!</v>
      </c>
      <c r="F23" s="16" t="str">
        <f t="shared" si="16"/>
        <v/>
      </c>
      <c r="H23" s="16" t="str">
        <f t="shared" si="17"/>
        <v/>
      </c>
      <c r="J23" s="16" t="str">
        <f t="shared" si="18"/>
        <v/>
      </c>
      <c r="L23" s="16" t="str">
        <f t="shared" si="19"/>
        <v/>
      </c>
      <c r="N23" s="16" t="str">
        <f t="shared" si="20"/>
        <v/>
      </c>
      <c r="P23" s="16" t="str">
        <f t="shared" si="21"/>
        <v/>
      </c>
      <c r="R23" s="19" t="str">
        <f t="shared" si="0"/>
        <v/>
      </c>
      <c r="T23" s="19" t="str">
        <f t="shared" si="1"/>
        <v/>
      </c>
      <c r="V23" s="19" t="str">
        <f t="shared" si="2"/>
        <v/>
      </c>
      <c r="X23" s="19" t="str">
        <f t="shared" si="3"/>
        <v/>
      </c>
      <c r="Z23" s="19" t="str">
        <f t="shared" si="4"/>
        <v/>
      </c>
      <c r="AB23" s="19" t="str">
        <f t="shared" si="5"/>
        <v/>
      </c>
      <c r="AD23" s="19" t="str">
        <f t="shared" si="6"/>
        <v/>
      </c>
      <c r="AF23" s="19" t="str">
        <f t="shared" si="7"/>
        <v/>
      </c>
      <c r="AH23" s="19" t="str">
        <f t="shared" si="8"/>
        <v/>
      </c>
      <c r="AJ23" s="19" t="str">
        <f t="shared" si="9"/>
        <v/>
      </c>
      <c r="AL23" s="19" t="str">
        <f t="shared" si="10"/>
        <v/>
      </c>
      <c r="AN23" s="19" t="str">
        <f t="shared" si="11"/>
        <v/>
      </c>
      <c r="AP23" s="19" t="str">
        <f t="shared" si="12"/>
        <v/>
      </c>
      <c r="AR23" s="19" t="str">
        <f t="shared" si="13"/>
        <v/>
      </c>
      <c r="AT23" s="19" t="str">
        <f t="shared" si="14"/>
        <v/>
      </c>
      <c r="AV23" s="19" t="str">
        <f t="shared" si="22"/>
        <v/>
      </c>
      <c r="AW23" s="7"/>
    </row>
    <row r="24" spans="1:49" x14ac:dyDescent="0.25">
      <c r="A24" s="7"/>
      <c r="B24" s="63"/>
      <c r="C24" s="8" t="str">
        <f>answers!F5</f>
        <v>I operate both passenger and freight trains</v>
      </c>
      <c r="D24" s="11" t="str">
        <f>IF(C24="","",IF(Form!$C$8=C24,1,""))</f>
        <v/>
      </c>
      <c r="F24" s="16" t="str">
        <f t="shared" si="16"/>
        <v/>
      </c>
      <c r="H24" s="16" t="str">
        <f t="shared" si="17"/>
        <v/>
      </c>
      <c r="J24" s="16" t="str">
        <f t="shared" si="18"/>
        <v/>
      </c>
      <c r="L24" s="16" t="str">
        <f t="shared" si="19"/>
        <v/>
      </c>
      <c r="N24" s="16" t="str">
        <f t="shared" si="20"/>
        <v/>
      </c>
      <c r="P24" s="16" t="str">
        <f t="shared" si="21"/>
        <v/>
      </c>
      <c r="R24" s="19" t="str">
        <f t="shared" si="0"/>
        <v/>
      </c>
      <c r="T24" s="19" t="str">
        <f t="shared" si="1"/>
        <v/>
      </c>
      <c r="V24" s="19" t="str">
        <f t="shared" si="2"/>
        <v/>
      </c>
      <c r="X24" s="19" t="str">
        <f t="shared" si="3"/>
        <v/>
      </c>
      <c r="Z24" s="19" t="str">
        <f t="shared" si="4"/>
        <v/>
      </c>
      <c r="AB24" s="19" t="str">
        <f t="shared" si="5"/>
        <v/>
      </c>
      <c r="AD24" s="19" t="str">
        <f t="shared" si="6"/>
        <v/>
      </c>
      <c r="AF24" s="19" t="str">
        <f t="shared" si="7"/>
        <v/>
      </c>
      <c r="AH24" s="19" t="str">
        <f t="shared" si="8"/>
        <v/>
      </c>
      <c r="AJ24" s="19" t="str">
        <f t="shared" si="9"/>
        <v/>
      </c>
      <c r="AL24" s="19" t="str">
        <f t="shared" si="10"/>
        <v/>
      </c>
      <c r="AN24" s="19" t="str">
        <f t="shared" si="11"/>
        <v/>
      </c>
      <c r="AP24" s="19" t="str">
        <f t="shared" si="12"/>
        <v/>
      </c>
      <c r="AR24" s="19" t="str">
        <f t="shared" si="13"/>
        <v/>
      </c>
      <c r="AT24" s="19" t="str">
        <f t="shared" si="14"/>
        <v/>
      </c>
      <c r="AV24" s="19" t="str">
        <f t="shared" si="22"/>
        <v/>
      </c>
      <c r="AW24" s="7"/>
    </row>
    <row r="25" spans="1:49" x14ac:dyDescent="0.25">
      <c r="A25" s="7"/>
      <c r="B25" s="6"/>
      <c r="C25" s="7"/>
      <c r="E25" s="17"/>
      <c r="F25" s="18" t="str">
        <f t="shared" si="16"/>
        <v/>
      </c>
      <c r="G25" s="17"/>
      <c r="H25" s="16" t="str">
        <f t="shared" si="17"/>
        <v/>
      </c>
      <c r="I25" s="17"/>
      <c r="J25" s="16" t="str">
        <f t="shared" si="18"/>
        <v/>
      </c>
      <c r="K25" s="17"/>
      <c r="L25" s="16" t="str">
        <f t="shared" si="19"/>
        <v/>
      </c>
      <c r="M25" s="17"/>
      <c r="N25" s="16" t="str">
        <f t="shared" si="20"/>
        <v/>
      </c>
      <c r="O25" s="17"/>
      <c r="P25" s="16" t="str">
        <f t="shared" si="21"/>
        <v/>
      </c>
      <c r="Q25" s="17"/>
      <c r="R25" s="18" t="str">
        <f t="shared" si="0"/>
        <v/>
      </c>
      <c r="S25" s="17"/>
      <c r="T25" s="18" t="str">
        <f t="shared" si="1"/>
        <v/>
      </c>
      <c r="U25" s="17"/>
      <c r="V25" s="18" t="str">
        <f t="shared" si="2"/>
        <v/>
      </c>
      <c r="W25" s="17"/>
      <c r="X25" s="18" t="str">
        <f t="shared" si="3"/>
        <v/>
      </c>
      <c r="Y25" s="17"/>
      <c r="Z25" s="18" t="str">
        <f t="shared" si="4"/>
        <v/>
      </c>
      <c r="AA25" s="17"/>
      <c r="AB25" s="18" t="str">
        <f t="shared" si="5"/>
        <v/>
      </c>
      <c r="AC25" s="17"/>
      <c r="AD25" s="18" t="str">
        <f t="shared" si="6"/>
        <v/>
      </c>
      <c r="AE25" s="17"/>
      <c r="AF25" s="18" t="str">
        <f t="shared" si="7"/>
        <v/>
      </c>
      <c r="AG25" s="17"/>
      <c r="AH25" s="18" t="str">
        <f t="shared" si="8"/>
        <v/>
      </c>
      <c r="AI25" s="17"/>
      <c r="AJ25" s="18" t="str">
        <f t="shared" si="9"/>
        <v/>
      </c>
      <c r="AK25" s="17"/>
      <c r="AL25" s="18" t="str">
        <f t="shared" si="10"/>
        <v/>
      </c>
      <c r="AM25" s="17"/>
      <c r="AN25" s="18" t="str">
        <f t="shared" si="11"/>
        <v/>
      </c>
      <c r="AO25" s="17"/>
      <c r="AP25" s="18" t="str">
        <f t="shared" si="12"/>
        <v/>
      </c>
      <c r="AQ25" s="17"/>
      <c r="AR25" s="18" t="str">
        <f t="shared" si="13"/>
        <v/>
      </c>
      <c r="AS25" s="17"/>
      <c r="AT25" s="18" t="str">
        <f t="shared" si="14"/>
        <v/>
      </c>
      <c r="AU25" s="17"/>
      <c r="AV25" s="18" t="str">
        <f t="shared" si="22"/>
        <v/>
      </c>
      <c r="AW25" s="7"/>
    </row>
    <row r="26" spans="1:49" x14ac:dyDescent="0.25">
      <c r="A26" s="7"/>
      <c r="B26" s="63">
        <v>4</v>
      </c>
      <c r="C26" s="8" t="str">
        <f>answers!H3</f>
        <v>Yes</v>
      </c>
      <c r="D26" s="11" t="str">
        <f>IF(C26="","",IF(Form!$C$10=C26,1,""))</f>
        <v/>
      </c>
      <c r="F26" s="16" t="str">
        <f t="shared" si="16"/>
        <v/>
      </c>
      <c r="H26" s="16" t="str">
        <f t="shared" si="17"/>
        <v/>
      </c>
      <c r="J26" s="16" t="str">
        <f t="shared" si="18"/>
        <v/>
      </c>
      <c r="L26" s="16" t="str">
        <f t="shared" si="19"/>
        <v/>
      </c>
      <c r="N26" s="16" t="str">
        <f t="shared" si="20"/>
        <v/>
      </c>
      <c r="P26" s="16" t="str">
        <f t="shared" si="21"/>
        <v/>
      </c>
      <c r="Q26" s="15">
        <v>1</v>
      </c>
      <c r="R26" s="19" t="str">
        <f t="shared" si="0"/>
        <v/>
      </c>
      <c r="T26" s="19" t="str">
        <f t="shared" si="1"/>
        <v/>
      </c>
      <c r="V26" s="19" t="str">
        <f t="shared" si="2"/>
        <v/>
      </c>
      <c r="X26" s="19" t="str">
        <f t="shared" si="3"/>
        <v/>
      </c>
      <c r="Z26" s="19" t="str">
        <f t="shared" si="4"/>
        <v/>
      </c>
      <c r="AB26" s="19" t="str">
        <f t="shared" si="5"/>
        <v/>
      </c>
      <c r="AD26" s="19" t="str">
        <f t="shared" si="6"/>
        <v/>
      </c>
      <c r="AF26" s="19" t="str">
        <f t="shared" si="7"/>
        <v/>
      </c>
      <c r="AH26" s="19" t="str">
        <f t="shared" si="8"/>
        <v/>
      </c>
      <c r="AJ26" s="19" t="str">
        <f t="shared" si="9"/>
        <v/>
      </c>
      <c r="AL26" s="19" t="str">
        <f t="shared" si="10"/>
        <v/>
      </c>
      <c r="AN26" s="19" t="str">
        <f t="shared" si="11"/>
        <v/>
      </c>
      <c r="AP26" s="19" t="str">
        <f t="shared" si="12"/>
        <v/>
      </c>
      <c r="AR26" s="19" t="str">
        <f t="shared" si="13"/>
        <v/>
      </c>
      <c r="AT26" s="19" t="str">
        <f t="shared" si="14"/>
        <v/>
      </c>
      <c r="AV26" s="19" t="str">
        <f t="shared" si="22"/>
        <v/>
      </c>
      <c r="AW26" s="7"/>
    </row>
    <row r="27" spans="1:49" x14ac:dyDescent="0.25">
      <c r="A27" s="7"/>
      <c r="B27" s="63"/>
      <c r="C27" s="8" t="str">
        <f>answers!H4</f>
        <v>No</v>
      </c>
      <c r="D27" s="11" t="str">
        <f>IF(C27="","",IF(Form!$C$10=C27,1,""))</f>
        <v/>
      </c>
      <c r="F27" s="16" t="str">
        <f t="shared" si="16"/>
        <v/>
      </c>
      <c r="H27" s="16" t="str">
        <f t="shared" si="17"/>
        <v/>
      </c>
      <c r="J27" s="16" t="str">
        <f t="shared" si="18"/>
        <v/>
      </c>
      <c r="L27" s="16" t="str">
        <f t="shared" si="19"/>
        <v/>
      </c>
      <c r="N27" s="16" t="str">
        <f t="shared" si="20"/>
        <v/>
      </c>
      <c r="P27" s="16" t="str">
        <f t="shared" si="21"/>
        <v/>
      </c>
      <c r="R27" s="19" t="str">
        <f t="shared" si="0"/>
        <v/>
      </c>
      <c r="T27" s="19" t="str">
        <f t="shared" si="1"/>
        <v/>
      </c>
      <c r="V27" s="19" t="str">
        <f t="shared" si="2"/>
        <v/>
      </c>
      <c r="X27" s="19" t="str">
        <f t="shared" si="3"/>
        <v/>
      </c>
      <c r="Z27" s="19" t="str">
        <f t="shared" si="4"/>
        <v/>
      </c>
      <c r="AB27" s="19" t="str">
        <f t="shared" si="5"/>
        <v/>
      </c>
      <c r="AD27" s="19" t="str">
        <f t="shared" si="6"/>
        <v/>
      </c>
      <c r="AF27" s="19" t="str">
        <f t="shared" si="7"/>
        <v/>
      </c>
      <c r="AH27" s="19" t="str">
        <f t="shared" si="8"/>
        <v/>
      </c>
      <c r="AJ27" s="19" t="str">
        <f t="shared" si="9"/>
        <v/>
      </c>
      <c r="AL27" s="19" t="str">
        <f t="shared" si="10"/>
        <v/>
      </c>
      <c r="AN27" s="19" t="str">
        <f t="shared" si="11"/>
        <v/>
      </c>
      <c r="AP27" s="19" t="str">
        <f t="shared" si="12"/>
        <v/>
      </c>
      <c r="AR27" s="19" t="str">
        <f t="shared" si="13"/>
        <v/>
      </c>
      <c r="AT27" s="19" t="str">
        <f t="shared" si="14"/>
        <v/>
      </c>
      <c r="AV27" s="19" t="str">
        <f t="shared" si="22"/>
        <v/>
      </c>
      <c r="AW27" s="7"/>
    </row>
    <row r="28" spans="1:49" x14ac:dyDescent="0.25">
      <c r="A28" s="7"/>
      <c r="B28" s="6"/>
      <c r="C28" s="7"/>
      <c r="E28" s="17"/>
      <c r="F28" s="18" t="str">
        <f t="shared" si="16"/>
        <v/>
      </c>
      <c r="G28" s="17"/>
      <c r="H28" s="16" t="str">
        <f t="shared" si="17"/>
        <v/>
      </c>
      <c r="I28" s="17"/>
      <c r="J28" s="16" t="str">
        <f t="shared" si="18"/>
        <v/>
      </c>
      <c r="K28" s="17"/>
      <c r="L28" s="16" t="str">
        <f t="shared" si="19"/>
        <v/>
      </c>
      <c r="M28" s="17"/>
      <c r="N28" s="16" t="str">
        <f t="shared" si="20"/>
        <v/>
      </c>
      <c r="O28" s="17"/>
      <c r="P28" s="16" t="str">
        <f t="shared" si="21"/>
        <v/>
      </c>
      <c r="Q28" s="17"/>
      <c r="R28" s="18" t="str">
        <f t="shared" si="0"/>
        <v/>
      </c>
      <c r="S28" s="17"/>
      <c r="T28" s="18" t="str">
        <f t="shared" si="1"/>
        <v/>
      </c>
      <c r="U28" s="17"/>
      <c r="V28" s="18" t="str">
        <f t="shared" si="2"/>
        <v/>
      </c>
      <c r="W28" s="17"/>
      <c r="X28" s="18" t="str">
        <f t="shared" si="3"/>
        <v/>
      </c>
      <c r="Y28" s="17"/>
      <c r="Z28" s="18" t="str">
        <f t="shared" si="4"/>
        <v/>
      </c>
      <c r="AA28" s="17"/>
      <c r="AB28" s="18" t="str">
        <f t="shared" si="5"/>
        <v/>
      </c>
      <c r="AC28" s="17"/>
      <c r="AD28" s="18" t="str">
        <f t="shared" si="6"/>
        <v/>
      </c>
      <c r="AE28" s="17"/>
      <c r="AF28" s="18" t="str">
        <f t="shared" si="7"/>
        <v/>
      </c>
      <c r="AG28" s="17"/>
      <c r="AH28" s="18" t="str">
        <f t="shared" si="8"/>
        <v/>
      </c>
      <c r="AI28" s="17"/>
      <c r="AJ28" s="18" t="str">
        <f t="shared" si="9"/>
        <v/>
      </c>
      <c r="AK28" s="17"/>
      <c r="AL28" s="18" t="str">
        <f t="shared" si="10"/>
        <v/>
      </c>
      <c r="AM28" s="17"/>
      <c r="AN28" s="18" t="str">
        <f t="shared" si="11"/>
        <v/>
      </c>
      <c r="AO28" s="17"/>
      <c r="AP28" s="18" t="str">
        <f t="shared" si="12"/>
        <v/>
      </c>
      <c r="AQ28" s="17"/>
      <c r="AR28" s="18" t="str">
        <f t="shared" si="13"/>
        <v/>
      </c>
      <c r="AS28" s="17"/>
      <c r="AT28" s="18" t="str">
        <f t="shared" si="14"/>
        <v/>
      </c>
      <c r="AU28" s="17"/>
      <c r="AV28" s="18" t="str">
        <f t="shared" si="22"/>
        <v/>
      </c>
      <c r="AW28" s="7"/>
    </row>
    <row r="29" spans="1:49" x14ac:dyDescent="0.25">
      <c r="A29" s="7"/>
      <c r="B29" s="63">
        <v>5</v>
      </c>
      <c r="C29" s="8" t="str">
        <f>answers!J3</f>
        <v>I manage all forms of railway infrastructure (incl at speeds of 40 km/h (25 mph) and above)</v>
      </c>
      <c r="D29" s="11" t="str">
        <f>IF(C29="","",IF(Form!$C$12=C29,1,""))</f>
        <v/>
      </c>
      <c r="F29" s="16" t="str">
        <f t="shared" si="16"/>
        <v/>
      </c>
      <c r="H29" s="16" t="str">
        <f t="shared" si="17"/>
        <v/>
      </c>
      <c r="J29" s="16" t="str">
        <f t="shared" si="18"/>
        <v/>
      </c>
      <c r="L29" s="16" t="str">
        <f t="shared" si="19"/>
        <v/>
      </c>
      <c r="N29" s="16" t="str">
        <f t="shared" si="20"/>
        <v/>
      </c>
      <c r="P29" s="16" t="str">
        <f t="shared" si="21"/>
        <v/>
      </c>
      <c r="R29" s="19" t="str">
        <f t="shared" si="0"/>
        <v/>
      </c>
      <c r="T29" s="19" t="str">
        <f t="shared" si="1"/>
        <v/>
      </c>
      <c r="V29" s="19" t="str">
        <f t="shared" si="2"/>
        <v/>
      </c>
      <c r="X29" s="19" t="str">
        <f t="shared" si="3"/>
        <v/>
      </c>
      <c r="Z29" s="19" t="str">
        <f t="shared" si="4"/>
        <v/>
      </c>
      <c r="AB29" s="19" t="str">
        <f t="shared" si="5"/>
        <v/>
      </c>
      <c r="AD29" s="19" t="str">
        <f t="shared" si="6"/>
        <v/>
      </c>
      <c r="AF29" s="19" t="str">
        <f t="shared" si="7"/>
        <v/>
      </c>
      <c r="AH29" s="19" t="str">
        <f t="shared" si="8"/>
        <v/>
      </c>
      <c r="AJ29" s="19" t="str">
        <f t="shared" si="9"/>
        <v/>
      </c>
      <c r="AL29" s="19" t="str">
        <f t="shared" si="10"/>
        <v/>
      </c>
      <c r="AN29" s="19" t="str">
        <f t="shared" si="11"/>
        <v/>
      </c>
      <c r="AP29" s="19" t="str">
        <f t="shared" si="12"/>
        <v/>
      </c>
      <c r="AR29" s="19" t="str">
        <f t="shared" si="13"/>
        <v/>
      </c>
      <c r="AT29" s="19" t="str">
        <f t="shared" si="14"/>
        <v/>
      </c>
      <c r="AV29" s="19" t="str">
        <f t="shared" si="22"/>
        <v/>
      </c>
      <c r="AW29" s="7"/>
    </row>
    <row r="30" spans="1:49" x14ac:dyDescent="0.25">
      <c r="A30" s="7"/>
      <c r="B30" s="63"/>
      <c r="C30" s="8" t="str">
        <f>answers!J4</f>
        <v>I only manage railway infrastructure up to a maximum permitted speed below 40 km/h (25 mph)</v>
      </c>
      <c r="D30" s="11" t="str">
        <f>IF(C30="","",IF(Form!$C$12=C30,1,""))</f>
        <v/>
      </c>
      <c r="F30" s="16" t="str">
        <f t="shared" si="16"/>
        <v/>
      </c>
      <c r="H30" s="16" t="str">
        <f t="shared" si="17"/>
        <v/>
      </c>
      <c r="J30" s="16" t="str">
        <f t="shared" si="18"/>
        <v/>
      </c>
      <c r="L30" s="16" t="str">
        <f t="shared" si="19"/>
        <v/>
      </c>
      <c r="N30" s="16" t="str">
        <f t="shared" si="20"/>
        <v/>
      </c>
      <c r="P30" s="16" t="str">
        <f t="shared" si="21"/>
        <v/>
      </c>
      <c r="R30" s="19" t="str">
        <f t="shared" si="0"/>
        <v/>
      </c>
      <c r="T30" s="19" t="str">
        <f t="shared" si="1"/>
        <v/>
      </c>
      <c r="V30" s="19" t="str">
        <f t="shared" si="2"/>
        <v/>
      </c>
      <c r="X30" s="19" t="str">
        <f t="shared" si="3"/>
        <v/>
      </c>
      <c r="Z30" s="19" t="str">
        <f t="shared" si="4"/>
        <v/>
      </c>
      <c r="AB30" s="19" t="str">
        <f t="shared" si="5"/>
        <v/>
      </c>
      <c r="AD30" s="19" t="str">
        <f t="shared" si="6"/>
        <v/>
      </c>
      <c r="AF30" s="19" t="str">
        <f t="shared" si="7"/>
        <v/>
      </c>
      <c r="AH30" s="19" t="str">
        <f t="shared" si="8"/>
        <v/>
      </c>
      <c r="AJ30" s="19" t="str">
        <f t="shared" si="9"/>
        <v/>
      </c>
      <c r="AL30" s="19" t="str">
        <f t="shared" si="10"/>
        <v/>
      </c>
      <c r="AN30" s="19" t="str">
        <f t="shared" si="11"/>
        <v/>
      </c>
      <c r="AP30" s="19" t="str">
        <f t="shared" si="12"/>
        <v/>
      </c>
      <c r="AR30" s="19" t="str">
        <f t="shared" si="13"/>
        <v/>
      </c>
      <c r="AT30" s="19" t="str">
        <f t="shared" si="14"/>
        <v/>
      </c>
      <c r="AV30" s="19" t="str">
        <f t="shared" si="22"/>
        <v/>
      </c>
      <c r="AW30" s="7"/>
    </row>
    <row r="31" spans="1:49" x14ac:dyDescent="0.25">
      <c r="A31" s="7"/>
      <c r="B31" s="63"/>
      <c r="C31" s="8" t="str">
        <f>answers!J5</f>
        <v>I only manage railway station(s) and maintenance depot(s)</v>
      </c>
      <c r="D31" s="11" t="str">
        <f>IF(C31="","",IF(Form!$C$12=C31,1,""))</f>
        <v/>
      </c>
      <c r="F31" s="16" t="str">
        <f t="shared" si="16"/>
        <v/>
      </c>
      <c r="H31" s="16" t="str">
        <f t="shared" si="17"/>
        <v/>
      </c>
      <c r="J31" s="16" t="str">
        <f t="shared" si="18"/>
        <v/>
      </c>
      <c r="L31" s="16" t="str">
        <f t="shared" si="19"/>
        <v/>
      </c>
      <c r="N31" s="16" t="str">
        <f t="shared" si="20"/>
        <v/>
      </c>
      <c r="P31" s="16" t="str">
        <f t="shared" si="21"/>
        <v/>
      </c>
      <c r="R31" s="19" t="str">
        <f t="shared" si="0"/>
        <v/>
      </c>
      <c r="T31" s="19" t="str">
        <f t="shared" si="1"/>
        <v/>
      </c>
      <c r="V31" s="19" t="str">
        <f t="shared" si="2"/>
        <v/>
      </c>
      <c r="X31" s="19" t="str">
        <f t="shared" si="3"/>
        <v/>
      </c>
      <c r="Z31" s="19" t="str">
        <f t="shared" si="4"/>
        <v/>
      </c>
      <c r="AB31" s="19" t="str">
        <f t="shared" si="5"/>
        <v/>
      </c>
      <c r="AD31" s="19" t="str">
        <f t="shared" si="6"/>
        <v/>
      </c>
      <c r="AF31" s="19" t="str">
        <f t="shared" si="7"/>
        <v/>
      </c>
      <c r="AH31" s="19" t="str">
        <f t="shared" si="8"/>
        <v/>
      </c>
      <c r="AJ31" s="19" t="str">
        <f t="shared" si="9"/>
        <v/>
      </c>
      <c r="AL31" s="19" t="str">
        <f t="shared" si="10"/>
        <v/>
      </c>
      <c r="AN31" s="19" t="str">
        <f t="shared" si="11"/>
        <v/>
      </c>
      <c r="AP31" s="19" t="str">
        <f t="shared" si="12"/>
        <v/>
      </c>
      <c r="AR31" s="19" t="str">
        <f t="shared" si="13"/>
        <v/>
      </c>
      <c r="AT31" s="19" t="str">
        <f t="shared" si="14"/>
        <v/>
      </c>
      <c r="AV31" s="19" t="str">
        <f t="shared" si="22"/>
        <v/>
      </c>
      <c r="AW31" s="7"/>
    </row>
    <row r="32" spans="1:49" x14ac:dyDescent="0.25">
      <c r="A32" s="7"/>
      <c r="B32" s="63"/>
      <c r="C32" s="8" t="str">
        <f>answers!J6</f>
        <v>I only manage railway station(s)</v>
      </c>
      <c r="D32" s="11" t="str">
        <f>IF(C32="","",IF(Form!$C$12=C32,1,""))</f>
        <v/>
      </c>
      <c r="F32" s="16" t="str">
        <f t="shared" si="16"/>
        <v/>
      </c>
      <c r="H32" s="16" t="str">
        <f t="shared" si="17"/>
        <v/>
      </c>
      <c r="J32" s="16" t="str">
        <f t="shared" si="18"/>
        <v/>
      </c>
      <c r="L32" s="16" t="str">
        <f t="shared" si="19"/>
        <v/>
      </c>
      <c r="N32" s="16" t="str">
        <f t="shared" si="20"/>
        <v/>
      </c>
      <c r="P32" s="16" t="str">
        <f t="shared" si="21"/>
        <v/>
      </c>
      <c r="R32" s="19" t="str">
        <f t="shared" si="0"/>
        <v/>
      </c>
      <c r="T32" s="19" t="str">
        <f t="shared" si="1"/>
        <v/>
      </c>
      <c r="V32" s="19" t="str">
        <f t="shared" si="2"/>
        <v/>
      </c>
      <c r="X32" s="19" t="str">
        <f t="shared" si="3"/>
        <v/>
      </c>
      <c r="Z32" s="19" t="str">
        <f t="shared" si="4"/>
        <v/>
      </c>
      <c r="AB32" s="19" t="str">
        <f t="shared" si="5"/>
        <v/>
      </c>
      <c r="AD32" s="19" t="str">
        <f t="shared" si="6"/>
        <v/>
      </c>
      <c r="AF32" s="19" t="str">
        <f t="shared" si="7"/>
        <v/>
      </c>
      <c r="AH32" s="19" t="str">
        <f t="shared" si="8"/>
        <v/>
      </c>
      <c r="AJ32" s="19" t="str">
        <f t="shared" si="9"/>
        <v/>
      </c>
      <c r="AL32" s="19" t="str">
        <f t="shared" si="10"/>
        <v/>
      </c>
      <c r="AN32" s="19" t="str">
        <f t="shared" si="11"/>
        <v/>
      </c>
      <c r="AP32" s="19" t="str">
        <f t="shared" si="12"/>
        <v/>
      </c>
      <c r="AR32" s="19" t="str">
        <f t="shared" si="13"/>
        <v/>
      </c>
      <c r="AT32" s="19" t="str">
        <f t="shared" si="14"/>
        <v/>
      </c>
      <c r="AV32" s="19" t="str">
        <f t="shared" si="22"/>
        <v/>
      </c>
      <c r="AW32" s="7"/>
    </row>
    <row r="33" spans="1:49" x14ac:dyDescent="0.25">
      <c r="A33" s="7"/>
      <c r="B33" s="63"/>
      <c r="C33" s="8" t="str">
        <f>answers!J7</f>
        <v>I only manage railway freight terminals and/or maintenance depot(s)</v>
      </c>
      <c r="D33" s="11" t="str">
        <f>IF(C33="","",IF(Form!$C$12=C33,1,""))</f>
        <v/>
      </c>
      <c r="F33" s="16" t="str">
        <f t="shared" si="16"/>
        <v/>
      </c>
      <c r="H33" s="16" t="str">
        <f t="shared" si="17"/>
        <v/>
      </c>
      <c r="J33" s="16" t="str">
        <f t="shared" si="18"/>
        <v/>
      </c>
      <c r="L33" s="16" t="str">
        <f t="shared" si="19"/>
        <v/>
      </c>
      <c r="N33" s="16" t="str">
        <f t="shared" si="20"/>
        <v/>
      </c>
      <c r="P33" s="16" t="str">
        <f t="shared" si="21"/>
        <v/>
      </c>
      <c r="R33" s="19" t="str">
        <f t="shared" si="0"/>
        <v/>
      </c>
      <c r="T33" s="19" t="str">
        <f t="shared" si="1"/>
        <v/>
      </c>
      <c r="V33" s="19" t="str">
        <f t="shared" si="2"/>
        <v/>
      </c>
      <c r="X33" s="19" t="str">
        <f t="shared" si="3"/>
        <v/>
      </c>
      <c r="Z33" s="19" t="str">
        <f t="shared" si="4"/>
        <v/>
      </c>
      <c r="AB33" s="19" t="str">
        <f t="shared" si="5"/>
        <v/>
      </c>
      <c r="AD33" s="19" t="str">
        <f t="shared" si="6"/>
        <v/>
      </c>
      <c r="AF33" s="19" t="str">
        <f t="shared" si="7"/>
        <v/>
      </c>
      <c r="AH33" s="19" t="str">
        <f t="shared" si="8"/>
        <v/>
      </c>
      <c r="AJ33" s="19" t="str">
        <f t="shared" si="9"/>
        <v/>
      </c>
      <c r="AL33" s="19" t="str">
        <f t="shared" si="10"/>
        <v/>
      </c>
      <c r="AN33" s="19" t="str">
        <f t="shared" si="11"/>
        <v/>
      </c>
      <c r="AP33" s="19" t="str">
        <f t="shared" si="12"/>
        <v/>
      </c>
      <c r="AR33" s="19" t="str">
        <f t="shared" si="13"/>
        <v/>
      </c>
      <c r="AT33" s="19" t="str">
        <f t="shared" si="14"/>
        <v/>
      </c>
      <c r="AV33" s="19" t="str">
        <f t="shared" si="22"/>
        <v/>
      </c>
      <c r="AW33" s="7"/>
    </row>
    <row r="34" spans="1:49" x14ac:dyDescent="0.25">
      <c r="A34" s="7"/>
      <c r="B34" s="63"/>
      <c r="C34" s="8" t="str">
        <f>answers!J8</f>
        <v>I only manage tramway infrastructure</v>
      </c>
      <c r="D34" s="11" t="str">
        <f>IF(C34="","",IF(Form!$C$12=C34,1,""))</f>
        <v/>
      </c>
      <c r="F34" s="16" t="str">
        <f t="shared" si="16"/>
        <v/>
      </c>
      <c r="H34" s="16" t="str">
        <f t="shared" si="17"/>
        <v/>
      </c>
      <c r="J34" s="16" t="str">
        <f t="shared" si="18"/>
        <v/>
      </c>
      <c r="L34" s="16" t="str">
        <f t="shared" si="19"/>
        <v/>
      </c>
      <c r="N34" s="16" t="str">
        <f t="shared" si="20"/>
        <v/>
      </c>
      <c r="P34" s="16" t="str">
        <f t="shared" si="21"/>
        <v/>
      </c>
      <c r="R34" s="19" t="str">
        <f t="shared" si="0"/>
        <v/>
      </c>
      <c r="T34" s="19" t="str">
        <f t="shared" si="1"/>
        <v/>
      </c>
      <c r="V34" s="19" t="str">
        <f t="shared" si="2"/>
        <v/>
      </c>
      <c r="X34" s="19" t="str">
        <f t="shared" si="3"/>
        <v/>
      </c>
      <c r="Z34" s="19" t="str">
        <f t="shared" si="4"/>
        <v/>
      </c>
      <c r="AB34" s="19" t="str">
        <f t="shared" si="5"/>
        <v/>
      </c>
      <c r="AD34" s="19" t="str">
        <f t="shared" si="6"/>
        <v/>
      </c>
      <c r="AF34" s="19" t="str">
        <f t="shared" si="7"/>
        <v/>
      </c>
      <c r="AH34" s="19" t="str">
        <f t="shared" si="8"/>
        <v/>
      </c>
      <c r="AJ34" s="19" t="str">
        <f t="shared" si="9"/>
        <v/>
      </c>
      <c r="AL34" s="19" t="str">
        <f t="shared" si="10"/>
        <v/>
      </c>
      <c r="AN34" s="19" t="str">
        <f t="shared" si="11"/>
        <v/>
      </c>
      <c r="AP34" s="19" t="str">
        <f t="shared" si="12"/>
        <v/>
      </c>
      <c r="AR34" s="19" t="str">
        <f t="shared" si="13"/>
        <v/>
      </c>
      <c r="AT34" s="19" t="str">
        <f t="shared" si="14"/>
        <v/>
      </c>
      <c r="AV34" s="19" t="str">
        <f t="shared" si="22"/>
        <v/>
      </c>
      <c r="AW34" s="7"/>
    </row>
    <row r="35" spans="1:49" x14ac:dyDescent="0.25">
      <c r="A35" s="7"/>
      <c r="B35" s="63"/>
      <c r="C35" s="8" t="str">
        <f>answers!J9</f>
        <v>I manage tram-train infrastructure (incl stations)</v>
      </c>
      <c r="D35" s="11" t="str">
        <f>IF(C35="","",IF(Form!$C$12=C35,1,""))</f>
        <v/>
      </c>
      <c r="F35" s="16" t="str">
        <f t="shared" si="16"/>
        <v/>
      </c>
      <c r="H35" s="16" t="str">
        <f t="shared" si="17"/>
        <v/>
      </c>
      <c r="J35" s="16" t="str">
        <f t="shared" si="18"/>
        <v/>
      </c>
      <c r="L35" s="16" t="str">
        <f t="shared" si="19"/>
        <v/>
      </c>
      <c r="N35" s="16" t="str">
        <f t="shared" si="20"/>
        <v/>
      </c>
      <c r="P35" s="16" t="str">
        <f t="shared" si="21"/>
        <v/>
      </c>
      <c r="R35" s="19" t="str">
        <f t="shared" si="0"/>
        <v/>
      </c>
      <c r="T35" s="19" t="str">
        <f t="shared" si="1"/>
        <v/>
      </c>
      <c r="V35" s="19" t="str">
        <f t="shared" si="2"/>
        <v/>
      </c>
      <c r="X35" s="19" t="str">
        <f t="shared" si="3"/>
        <v/>
      </c>
      <c r="Z35" s="19" t="str">
        <f t="shared" si="4"/>
        <v/>
      </c>
      <c r="AB35" s="19" t="str">
        <f t="shared" si="5"/>
        <v/>
      </c>
      <c r="AD35" s="19" t="str">
        <f t="shared" si="6"/>
        <v/>
      </c>
      <c r="AF35" s="19" t="str">
        <f t="shared" si="7"/>
        <v/>
      </c>
      <c r="AH35" s="19" t="str">
        <f t="shared" si="8"/>
        <v/>
      </c>
      <c r="AJ35" s="19" t="str">
        <f t="shared" si="9"/>
        <v/>
      </c>
      <c r="AL35" s="19" t="str">
        <f t="shared" si="10"/>
        <v/>
      </c>
      <c r="AN35" s="19" t="str">
        <f t="shared" si="11"/>
        <v/>
      </c>
      <c r="AP35" s="19" t="str">
        <f t="shared" si="12"/>
        <v/>
      </c>
      <c r="AR35" s="19" t="str">
        <f t="shared" si="13"/>
        <v/>
      </c>
      <c r="AT35" s="19" t="str">
        <f t="shared" si="14"/>
        <v/>
      </c>
      <c r="AV35" s="19" t="str">
        <f t="shared" si="22"/>
        <v/>
      </c>
      <c r="AW35" s="7"/>
    </row>
    <row r="36" spans="1:49" x14ac:dyDescent="0.25">
      <c r="A36" s="7"/>
      <c r="B36" s="63"/>
      <c r="C36" s="8" t="str">
        <f>answers!J10</f>
        <v>I do not manage any infrastructure</v>
      </c>
      <c r="D36" s="11" t="str">
        <f>IF(C36="","",IF(Form!$C$12=C36,1,""))</f>
        <v/>
      </c>
      <c r="F36" s="16" t="str">
        <f t="shared" si="16"/>
        <v/>
      </c>
      <c r="H36" s="16" t="str">
        <f t="shared" si="17"/>
        <v/>
      </c>
      <c r="J36" s="16" t="str">
        <f t="shared" si="18"/>
        <v/>
      </c>
      <c r="L36" s="16" t="str">
        <f t="shared" si="19"/>
        <v/>
      </c>
      <c r="N36" s="16" t="str">
        <f t="shared" si="20"/>
        <v/>
      </c>
      <c r="P36" s="16" t="str">
        <f t="shared" si="21"/>
        <v/>
      </c>
      <c r="R36" s="19" t="str">
        <f t="shared" si="0"/>
        <v/>
      </c>
      <c r="T36" s="19" t="str">
        <f t="shared" si="1"/>
        <v/>
      </c>
      <c r="V36" s="19" t="str">
        <f t="shared" si="2"/>
        <v/>
      </c>
      <c r="X36" s="19" t="str">
        <f t="shared" si="3"/>
        <v/>
      </c>
      <c r="Z36" s="19" t="str">
        <f t="shared" si="4"/>
        <v/>
      </c>
      <c r="AB36" s="19" t="str">
        <f t="shared" si="5"/>
        <v/>
      </c>
      <c r="AD36" s="19" t="str">
        <f t="shared" si="6"/>
        <v/>
      </c>
      <c r="AF36" s="19" t="str">
        <f t="shared" si="7"/>
        <v/>
      </c>
      <c r="AH36" s="19" t="str">
        <f t="shared" si="8"/>
        <v/>
      </c>
      <c r="AJ36" s="19" t="str">
        <f t="shared" si="9"/>
        <v/>
      </c>
      <c r="AL36" s="19" t="str">
        <f t="shared" si="10"/>
        <v/>
      </c>
      <c r="AN36" s="19" t="str">
        <f t="shared" si="11"/>
        <v/>
      </c>
      <c r="AP36" s="19" t="str">
        <f t="shared" si="12"/>
        <v/>
      </c>
      <c r="AR36" s="19" t="str">
        <f t="shared" si="13"/>
        <v/>
      </c>
      <c r="AT36" s="19" t="str">
        <f t="shared" si="14"/>
        <v/>
      </c>
      <c r="AV36" s="19" t="str">
        <f t="shared" si="22"/>
        <v/>
      </c>
      <c r="AW36" s="7"/>
    </row>
    <row r="37" spans="1:49" x14ac:dyDescent="0.25">
      <c r="A37" s="7"/>
      <c r="B37" s="6"/>
      <c r="C37" s="7"/>
      <c r="E37" s="17"/>
      <c r="F37" s="18" t="str">
        <f t="shared" si="16"/>
        <v/>
      </c>
      <c r="G37" s="17"/>
      <c r="H37" s="16" t="str">
        <f t="shared" si="17"/>
        <v/>
      </c>
      <c r="I37" s="17"/>
      <c r="J37" s="16" t="str">
        <f t="shared" si="18"/>
        <v/>
      </c>
      <c r="K37" s="17"/>
      <c r="L37" s="16" t="str">
        <f t="shared" si="19"/>
        <v/>
      </c>
      <c r="M37" s="17"/>
      <c r="N37" s="16" t="str">
        <f t="shared" si="20"/>
        <v/>
      </c>
      <c r="O37" s="17"/>
      <c r="P37" s="16" t="str">
        <f t="shared" si="21"/>
        <v/>
      </c>
      <c r="Q37" s="17"/>
      <c r="R37" s="18" t="str">
        <f t="shared" si="0"/>
        <v/>
      </c>
      <c r="S37" s="17"/>
      <c r="T37" s="18" t="str">
        <f t="shared" si="1"/>
        <v/>
      </c>
      <c r="U37" s="17"/>
      <c r="V37" s="18" t="str">
        <f t="shared" si="2"/>
        <v/>
      </c>
      <c r="W37" s="17"/>
      <c r="X37" s="18" t="str">
        <f t="shared" si="3"/>
        <v/>
      </c>
      <c r="Y37" s="17"/>
      <c r="Z37" s="18" t="str">
        <f t="shared" si="4"/>
        <v/>
      </c>
      <c r="AA37" s="17"/>
      <c r="AB37" s="18" t="str">
        <f t="shared" si="5"/>
        <v/>
      </c>
      <c r="AC37" s="17"/>
      <c r="AD37" s="18" t="str">
        <f t="shared" si="6"/>
        <v/>
      </c>
      <c r="AE37" s="17"/>
      <c r="AF37" s="18" t="str">
        <f t="shared" si="7"/>
        <v/>
      </c>
      <c r="AG37" s="17"/>
      <c r="AH37" s="18" t="str">
        <f t="shared" si="8"/>
        <v/>
      </c>
      <c r="AI37" s="17"/>
      <c r="AJ37" s="18" t="str">
        <f t="shared" si="9"/>
        <v/>
      </c>
      <c r="AK37" s="17"/>
      <c r="AL37" s="18" t="str">
        <f t="shared" si="10"/>
        <v/>
      </c>
      <c r="AM37" s="17"/>
      <c r="AN37" s="18" t="str">
        <f t="shared" si="11"/>
        <v/>
      </c>
      <c r="AO37" s="17"/>
      <c r="AP37" s="18" t="str">
        <f t="shared" si="12"/>
        <v/>
      </c>
      <c r="AQ37" s="17"/>
      <c r="AR37" s="18" t="str">
        <f t="shared" si="13"/>
        <v/>
      </c>
      <c r="AS37" s="17"/>
      <c r="AT37" s="18" t="str">
        <f t="shared" si="14"/>
        <v/>
      </c>
      <c r="AU37" s="17"/>
      <c r="AV37" s="18" t="str">
        <f t="shared" si="22"/>
        <v/>
      </c>
      <c r="AW37" s="7"/>
    </row>
    <row r="38" spans="1:49" x14ac:dyDescent="0.25">
      <c r="A38" s="7"/>
      <c r="B38" s="63">
        <v>6</v>
      </c>
      <c r="C38" s="8" t="str">
        <f>answers!L3</f>
        <v>Yes, I am an ECM of freight wagons</v>
      </c>
      <c r="D38" s="11" t="str">
        <f>IF(C38="","",IF(Form!$C$14=C38,1,""))</f>
        <v/>
      </c>
      <c r="F38" s="16" t="str">
        <f t="shared" si="16"/>
        <v/>
      </c>
      <c r="H38" s="16" t="str">
        <f t="shared" si="17"/>
        <v/>
      </c>
      <c r="J38" s="16" t="str">
        <f t="shared" si="18"/>
        <v/>
      </c>
      <c r="L38" s="16" t="str">
        <f t="shared" si="19"/>
        <v/>
      </c>
      <c r="N38" s="16" t="str">
        <f t="shared" si="20"/>
        <v/>
      </c>
      <c r="P38" s="16" t="str">
        <f t="shared" si="21"/>
        <v/>
      </c>
      <c r="R38" s="19" t="str">
        <f t="shared" si="0"/>
        <v/>
      </c>
      <c r="T38" s="19" t="str">
        <f t="shared" si="1"/>
        <v/>
      </c>
      <c r="U38" s="15">
        <v>1</v>
      </c>
      <c r="V38" s="19" t="str">
        <f t="shared" si="2"/>
        <v/>
      </c>
      <c r="X38" s="19" t="str">
        <f t="shared" si="3"/>
        <v/>
      </c>
      <c r="Z38" s="19" t="str">
        <f t="shared" si="4"/>
        <v/>
      </c>
      <c r="AB38" s="19" t="str">
        <f t="shared" si="5"/>
        <v/>
      </c>
      <c r="AD38" s="19" t="str">
        <f t="shared" si="6"/>
        <v/>
      </c>
      <c r="AV38" s="19" t="str">
        <f t="shared" si="22"/>
        <v/>
      </c>
      <c r="AW38" s="7"/>
    </row>
    <row r="39" spans="1:49" x14ac:dyDescent="0.25">
      <c r="A39" s="7"/>
      <c r="B39" s="63"/>
      <c r="C39" s="8" t="str">
        <f>answers!L4</f>
        <v>Yes, I am an ECM of vehicles other than freight wagons</v>
      </c>
      <c r="D39" s="11" t="str">
        <f>IF(C39="","",IF(Form!$C$14=C39,1,""))</f>
        <v/>
      </c>
      <c r="F39" s="16" t="str">
        <f t="shared" si="16"/>
        <v/>
      </c>
      <c r="H39" s="16" t="str">
        <f t="shared" si="17"/>
        <v/>
      </c>
      <c r="J39" s="16" t="str">
        <f t="shared" si="18"/>
        <v/>
      </c>
      <c r="L39" s="16" t="str">
        <f t="shared" si="19"/>
        <v/>
      </c>
      <c r="N39" s="16" t="str">
        <f t="shared" si="20"/>
        <v/>
      </c>
      <c r="P39" s="16" t="str">
        <f t="shared" si="21"/>
        <v/>
      </c>
      <c r="R39" s="19" t="str">
        <f t="shared" si="0"/>
        <v/>
      </c>
      <c r="S39" s="15">
        <v>1</v>
      </c>
      <c r="T39" s="19" t="str">
        <f t="shared" si="1"/>
        <v/>
      </c>
      <c r="U39" s="15">
        <v>1</v>
      </c>
      <c r="V39" s="19" t="str">
        <f t="shared" si="2"/>
        <v/>
      </c>
      <c r="W39" s="15">
        <v>1</v>
      </c>
      <c r="X39" s="19" t="str">
        <f t="shared" si="3"/>
        <v/>
      </c>
      <c r="Z39" s="19" t="str">
        <f t="shared" si="4"/>
        <v/>
      </c>
      <c r="AB39" s="19" t="str">
        <f t="shared" si="5"/>
        <v/>
      </c>
      <c r="AD39" s="19" t="str">
        <f t="shared" si="6"/>
        <v/>
      </c>
      <c r="AV39" s="19" t="str">
        <f t="shared" si="22"/>
        <v/>
      </c>
      <c r="AW39" s="7"/>
    </row>
    <row r="40" spans="1:49" x14ac:dyDescent="0.25">
      <c r="A40" s="7"/>
      <c r="B40" s="63"/>
      <c r="C40" s="8" t="str">
        <f>answers!L5</f>
        <v>No, I am not an ECM</v>
      </c>
      <c r="D40" s="11" t="str">
        <f>IF(C40="","",IF(Form!$C$14=C40,1,""))</f>
        <v/>
      </c>
      <c r="H40" s="16" t="str">
        <f t="shared" si="17"/>
        <v/>
      </c>
      <c r="J40" s="16" t="str">
        <f t="shared" si="18"/>
        <v/>
      </c>
      <c r="L40" s="16" t="str">
        <f t="shared" si="19"/>
        <v/>
      </c>
      <c r="N40" s="16" t="str">
        <f t="shared" si="20"/>
        <v/>
      </c>
      <c r="P40" s="16" t="str">
        <f t="shared" si="21"/>
        <v/>
      </c>
      <c r="AW40" s="7"/>
    </row>
    <row r="41" spans="1:49" x14ac:dyDescent="0.25">
      <c r="A41" s="7"/>
      <c r="B41" s="6"/>
      <c r="C41" s="7"/>
      <c r="D41" s="11" t="str">
        <f>IF(C41="","",IF(Form!$C$8=C41,1,""))</f>
        <v/>
      </c>
      <c r="E41" s="17"/>
      <c r="F41" s="18" t="str">
        <f t="shared" si="16"/>
        <v/>
      </c>
      <c r="G41" s="17"/>
      <c r="H41" s="16" t="str">
        <f t="shared" si="17"/>
        <v/>
      </c>
      <c r="I41" s="17"/>
      <c r="J41" s="16" t="str">
        <f t="shared" si="18"/>
        <v/>
      </c>
      <c r="K41" s="17"/>
      <c r="L41" s="16" t="str">
        <f t="shared" si="19"/>
        <v/>
      </c>
      <c r="M41" s="17"/>
      <c r="N41" s="16" t="str">
        <f t="shared" si="20"/>
        <v/>
      </c>
      <c r="O41" s="17"/>
      <c r="P41" s="16" t="str">
        <f t="shared" si="21"/>
        <v/>
      </c>
      <c r="Q41" s="17"/>
      <c r="R41" s="18" t="str">
        <f t="shared" si="0"/>
        <v/>
      </c>
      <c r="S41" s="17"/>
      <c r="T41" s="18" t="str">
        <f t="shared" si="1"/>
        <v/>
      </c>
      <c r="U41" s="17"/>
      <c r="V41" s="18" t="str">
        <f t="shared" si="2"/>
        <v/>
      </c>
      <c r="W41" s="17"/>
      <c r="X41" s="18" t="str">
        <f t="shared" si="3"/>
        <v/>
      </c>
      <c r="Y41" s="17"/>
      <c r="Z41" s="18" t="str">
        <f t="shared" si="4"/>
        <v/>
      </c>
      <c r="AA41" s="17"/>
      <c r="AB41" s="18" t="str">
        <f t="shared" si="5"/>
        <v/>
      </c>
      <c r="AC41" s="17"/>
      <c r="AD41" s="18" t="str">
        <f t="shared" si="6"/>
        <v/>
      </c>
      <c r="AE41" s="17"/>
      <c r="AF41" s="18"/>
      <c r="AG41" s="17"/>
      <c r="AH41" s="18"/>
      <c r="AI41" s="17"/>
      <c r="AJ41" s="18"/>
      <c r="AK41" s="17"/>
      <c r="AL41" s="18"/>
      <c r="AM41" s="17"/>
      <c r="AN41" s="18"/>
      <c r="AO41" s="17"/>
      <c r="AP41" s="18"/>
      <c r="AQ41" s="17"/>
      <c r="AR41" s="18"/>
      <c r="AS41" s="17"/>
      <c r="AT41" s="18"/>
      <c r="AU41" s="17"/>
      <c r="AV41" s="18" t="str">
        <f t="shared" si="22"/>
        <v/>
      </c>
      <c r="AW41" s="7"/>
    </row>
    <row r="42" spans="1:49" x14ac:dyDescent="0.25">
      <c r="A42" s="7"/>
      <c r="B42" s="63">
        <v>7</v>
      </c>
      <c r="C42" s="8" t="str">
        <f>answers!N3</f>
        <v>I operate both DC &amp; AC electric trains and /or manage infrastructure for same</v>
      </c>
      <c r="D42" s="11" t="str">
        <f>IF(C42="","",IF(Form!$C$16=C42,1,""))</f>
        <v/>
      </c>
      <c r="F42" s="16" t="str">
        <f t="shared" si="16"/>
        <v/>
      </c>
      <c r="H42" s="16" t="str">
        <f t="shared" si="17"/>
        <v/>
      </c>
      <c r="J42" s="16" t="str">
        <f t="shared" si="18"/>
        <v/>
      </c>
      <c r="L42" s="16" t="str">
        <f t="shared" si="19"/>
        <v/>
      </c>
      <c r="N42" s="16" t="str">
        <f t="shared" si="20"/>
        <v/>
      </c>
      <c r="P42" s="16" t="str">
        <f t="shared" si="21"/>
        <v/>
      </c>
      <c r="R42" s="19" t="str">
        <f t="shared" si="0"/>
        <v/>
      </c>
      <c r="T42" s="19" t="str">
        <f t="shared" si="1"/>
        <v/>
      </c>
      <c r="V42" s="19" t="str">
        <f t="shared" si="2"/>
        <v/>
      </c>
      <c r="X42" s="19" t="str">
        <f t="shared" si="3"/>
        <v/>
      </c>
      <c r="Z42" s="19" t="str">
        <f t="shared" si="4"/>
        <v/>
      </c>
      <c r="AB42" s="19" t="str">
        <f t="shared" si="5"/>
        <v/>
      </c>
      <c r="AC42" s="15">
        <v>1</v>
      </c>
      <c r="AD42" s="19" t="str">
        <f t="shared" si="6"/>
        <v/>
      </c>
      <c r="AE42" s="15">
        <v>1</v>
      </c>
      <c r="AF42" s="19" t="str">
        <f t="shared" si="7"/>
        <v/>
      </c>
      <c r="AH42" s="19" t="str">
        <f t="shared" si="8"/>
        <v/>
      </c>
      <c r="AJ42" s="19" t="str">
        <f t="shared" si="9"/>
        <v/>
      </c>
      <c r="AL42" s="19" t="str">
        <f t="shared" si="10"/>
        <v/>
      </c>
      <c r="AN42" s="19" t="str">
        <f t="shared" si="11"/>
        <v/>
      </c>
      <c r="AP42" s="19" t="str">
        <f t="shared" si="12"/>
        <v/>
      </c>
      <c r="AR42" s="19" t="str">
        <f t="shared" si="13"/>
        <v/>
      </c>
      <c r="AT42" s="19" t="str">
        <f t="shared" si="14"/>
        <v/>
      </c>
      <c r="AV42" s="19" t="str">
        <f t="shared" si="22"/>
        <v/>
      </c>
      <c r="AW42" s="7"/>
    </row>
    <row r="43" spans="1:49" x14ac:dyDescent="0.25">
      <c r="A43" s="7"/>
      <c r="B43" s="63"/>
      <c r="C43" s="8" t="str">
        <f>answers!N4</f>
        <v>I operate DC electric trains (3rd rail) and /or manage infrastructure for same</v>
      </c>
      <c r="D43" s="11" t="str">
        <f>IF(C43="","",IF(Form!$C$16=C43,1,""))</f>
        <v/>
      </c>
      <c r="F43" s="16" t="str">
        <f t="shared" si="16"/>
        <v/>
      </c>
      <c r="H43" s="16" t="str">
        <f t="shared" si="17"/>
        <v/>
      </c>
      <c r="J43" s="16" t="str">
        <f t="shared" si="18"/>
        <v/>
      </c>
      <c r="L43" s="16" t="str">
        <f t="shared" si="19"/>
        <v/>
      </c>
      <c r="N43" s="16" t="str">
        <f t="shared" si="20"/>
        <v/>
      </c>
      <c r="P43" s="16" t="str">
        <f t="shared" si="21"/>
        <v/>
      </c>
      <c r="R43" s="19" t="str">
        <f t="shared" si="0"/>
        <v/>
      </c>
      <c r="T43" s="19" t="str">
        <f t="shared" si="1"/>
        <v/>
      </c>
      <c r="V43" s="19" t="str">
        <f t="shared" si="2"/>
        <v/>
      </c>
      <c r="X43" s="19" t="str">
        <f t="shared" si="3"/>
        <v/>
      </c>
      <c r="Z43" s="19" t="str">
        <f t="shared" si="4"/>
        <v/>
      </c>
      <c r="AB43" s="19" t="str">
        <f t="shared" si="5"/>
        <v/>
      </c>
      <c r="AC43" s="15">
        <v>1</v>
      </c>
      <c r="AD43" s="19" t="str">
        <f t="shared" si="6"/>
        <v/>
      </c>
      <c r="AE43" s="15">
        <v>1</v>
      </c>
      <c r="AF43" s="19" t="str">
        <f t="shared" si="7"/>
        <v/>
      </c>
      <c r="AH43" s="19" t="str">
        <f t="shared" si="8"/>
        <v/>
      </c>
      <c r="AJ43" s="19" t="str">
        <f t="shared" si="9"/>
        <v/>
      </c>
      <c r="AL43" s="19" t="str">
        <f t="shared" si="10"/>
        <v/>
      </c>
      <c r="AN43" s="19" t="str">
        <f t="shared" si="11"/>
        <v/>
      </c>
      <c r="AP43" s="19" t="str">
        <f t="shared" si="12"/>
        <v/>
      </c>
      <c r="AR43" s="19" t="str">
        <f t="shared" si="13"/>
        <v/>
      </c>
      <c r="AT43" s="19" t="str">
        <f t="shared" si="14"/>
        <v/>
      </c>
      <c r="AV43" s="19" t="str">
        <f t="shared" si="22"/>
        <v/>
      </c>
      <c r="AW43" s="7"/>
    </row>
    <row r="44" spans="1:49" x14ac:dyDescent="0.25">
      <c r="A44" s="7"/>
      <c r="B44" s="63"/>
      <c r="C44" s="8" t="str">
        <f>answers!N5</f>
        <v>I operate AC electric trains and /or manage infrastructure for same</v>
      </c>
      <c r="D44" s="11" t="str">
        <f>IF(C44="","",IF(Form!$C$16=C44,1,""))</f>
        <v/>
      </c>
      <c r="F44" s="16" t="str">
        <f t="shared" si="16"/>
        <v/>
      </c>
      <c r="H44" s="16" t="str">
        <f t="shared" si="17"/>
        <v/>
      </c>
      <c r="J44" s="16" t="str">
        <f t="shared" si="18"/>
        <v/>
      </c>
      <c r="L44" s="16" t="str">
        <f t="shared" si="19"/>
        <v/>
      </c>
      <c r="N44" s="16" t="str">
        <f t="shared" si="20"/>
        <v/>
      </c>
      <c r="P44" s="16" t="str">
        <f t="shared" si="21"/>
        <v/>
      </c>
      <c r="R44" s="19" t="str">
        <f t="shared" si="0"/>
        <v/>
      </c>
      <c r="T44" s="19" t="str">
        <f t="shared" si="1"/>
        <v/>
      </c>
      <c r="V44" s="19" t="str">
        <f t="shared" si="2"/>
        <v/>
      </c>
      <c r="X44" s="19" t="str">
        <f t="shared" si="3"/>
        <v/>
      </c>
      <c r="Z44" s="19" t="str">
        <f t="shared" si="4"/>
        <v/>
      </c>
      <c r="AB44" s="19" t="str">
        <f t="shared" si="5"/>
        <v/>
      </c>
      <c r="AC44" s="15">
        <v>1</v>
      </c>
      <c r="AD44" s="19" t="str">
        <f t="shared" si="6"/>
        <v/>
      </c>
      <c r="AF44" s="19" t="str">
        <f t="shared" si="7"/>
        <v/>
      </c>
      <c r="AH44" s="19" t="str">
        <f t="shared" si="8"/>
        <v/>
      </c>
      <c r="AJ44" s="19" t="str">
        <f t="shared" si="9"/>
        <v/>
      </c>
      <c r="AL44" s="19" t="str">
        <f t="shared" si="10"/>
        <v/>
      </c>
      <c r="AN44" s="19" t="str">
        <f t="shared" si="11"/>
        <v/>
      </c>
      <c r="AP44" s="19" t="str">
        <f t="shared" si="12"/>
        <v/>
      </c>
      <c r="AR44" s="19" t="str">
        <f t="shared" si="13"/>
        <v/>
      </c>
      <c r="AT44" s="19" t="str">
        <f t="shared" si="14"/>
        <v/>
      </c>
      <c r="AV44" s="19" t="str">
        <f t="shared" si="22"/>
        <v/>
      </c>
      <c r="AW44" s="7"/>
    </row>
    <row r="45" spans="1:49" x14ac:dyDescent="0.25">
      <c r="A45" s="7"/>
      <c r="B45" s="63"/>
      <c r="C45" s="8" t="str">
        <f>answers!N6</f>
        <v>I do not operate electric trains or manage infrastructure for same</v>
      </c>
      <c r="D45" s="11" t="str">
        <f>IF(C45="","",IF(Form!$C$16=C45,1,""))</f>
        <v/>
      </c>
      <c r="F45" s="16" t="str">
        <f t="shared" si="16"/>
        <v/>
      </c>
      <c r="H45" s="16" t="str">
        <f t="shared" si="17"/>
        <v/>
      </c>
      <c r="J45" s="16" t="str">
        <f t="shared" si="18"/>
        <v/>
      </c>
      <c r="L45" s="16" t="str">
        <f t="shared" si="19"/>
        <v/>
      </c>
      <c r="N45" s="16" t="str">
        <f t="shared" si="20"/>
        <v/>
      </c>
      <c r="P45" s="16" t="str">
        <f t="shared" si="21"/>
        <v/>
      </c>
      <c r="R45" s="19" t="str">
        <f t="shared" si="0"/>
        <v/>
      </c>
      <c r="T45" s="19" t="str">
        <f t="shared" si="1"/>
        <v/>
      </c>
      <c r="V45" s="19" t="str">
        <f t="shared" si="2"/>
        <v/>
      </c>
      <c r="X45" s="19" t="str">
        <f t="shared" si="3"/>
        <v/>
      </c>
      <c r="Z45" s="19" t="str">
        <f t="shared" si="4"/>
        <v/>
      </c>
      <c r="AB45" s="19" t="str">
        <f t="shared" si="5"/>
        <v/>
      </c>
      <c r="AD45" s="19" t="str">
        <f t="shared" si="6"/>
        <v/>
      </c>
      <c r="AF45" s="19" t="str">
        <f t="shared" si="7"/>
        <v/>
      </c>
      <c r="AH45" s="19" t="str">
        <f t="shared" si="8"/>
        <v/>
      </c>
      <c r="AJ45" s="19" t="str">
        <f t="shared" si="9"/>
        <v/>
      </c>
      <c r="AL45" s="19" t="str">
        <f t="shared" si="10"/>
        <v/>
      </c>
      <c r="AN45" s="19" t="str">
        <f t="shared" si="11"/>
        <v/>
      </c>
      <c r="AP45" s="19" t="str">
        <f t="shared" si="12"/>
        <v/>
      </c>
      <c r="AR45" s="19" t="str">
        <f t="shared" si="13"/>
        <v/>
      </c>
      <c r="AT45" s="19" t="str">
        <f t="shared" si="14"/>
        <v/>
      </c>
      <c r="AV45" s="19" t="str">
        <f t="shared" si="22"/>
        <v/>
      </c>
      <c r="AW45" s="7"/>
    </row>
    <row r="46" spans="1:49" x14ac:dyDescent="0.25">
      <c r="A46" s="7"/>
      <c r="B46" s="6"/>
      <c r="C46" s="7"/>
      <c r="E46" s="17"/>
      <c r="F46" s="18" t="str">
        <f t="shared" si="16"/>
        <v/>
      </c>
      <c r="G46" s="17"/>
      <c r="H46" s="16" t="str">
        <f t="shared" si="17"/>
        <v/>
      </c>
      <c r="I46" s="17"/>
      <c r="J46" s="16" t="str">
        <f t="shared" si="18"/>
        <v/>
      </c>
      <c r="K46" s="17"/>
      <c r="L46" s="16" t="str">
        <f t="shared" si="19"/>
        <v/>
      </c>
      <c r="M46" s="17"/>
      <c r="N46" s="16" t="str">
        <f t="shared" si="20"/>
        <v/>
      </c>
      <c r="O46" s="17"/>
      <c r="P46" s="16" t="str">
        <f t="shared" si="21"/>
        <v/>
      </c>
      <c r="Q46" s="17"/>
      <c r="R46" s="18"/>
      <c r="S46" s="17"/>
      <c r="T46" s="18"/>
      <c r="U46" s="17"/>
      <c r="V46" s="18"/>
      <c r="W46" s="17"/>
      <c r="X46" s="18"/>
      <c r="Y46" s="17"/>
      <c r="Z46" s="18"/>
      <c r="AA46" s="17"/>
      <c r="AB46" s="18"/>
      <c r="AC46" s="17"/>
      <c r="AD46" s="18"/>
      <c r="AE46" s="17"/>
      <c r="AF46" s="18"/>
      <c r="AG46" s="17"/>
      <c r="AH46" s="18"/>
      <c r="AI46" s="17"/>
      <c r="AJ46" s="18"/>
      <c r="AK46" s="17"/>
      <c r="AL46" s="18"/>
      <c r="AM46" s="17"/>
      <c r="AN46" s="18"/>
      <c r="AO46" s="17"/>
      <c r="AP46" s="18"/>
      <c r="AQ46" s="17"/>
      <c r="AR46" s="18"/>
      <c r="AS46" s="17"/>
      <c r="AT46" s="18"/>
      <c r="AU46" s="17"/>
      <c r="AV46" s="18"/>
      <c r="AW46" s="7"/>
    </row>
    <row r="47" spans="1:49" x14ac:dyDescent="0.25">
      <c r="A47" s="7"/>
      <c r="B47" s="63">
        <v>8</v>
      </c>
      <c r="C47" s="8" t="str">
        <f>answers!P3</f>
        <v>I operate self-propelled plant / machines that move under their own power outside possessions</v>
      </c>
      <c r="D47" s="11" t="str">
        <f>IF(C47="","",IF(Form!$C$18=C47,1,""))</f>
        <v/>
      </c>
      <c r="F47" s="16" t="str">
        <f t="shared" si="16"/>
        <v/>
      </c>
      <c r="H47" s="16" t="str">
        <f t="shared" si="17"/>
        <v/>
      </c>
      <c r="J47" s="16" t="str">
        <f t="shared" si="18"/>
        <v/>
      </c>
      <c r="L47" s="16" t="str">
        <f t="shared" si="19"/>
        <v/>
      </c>
      <c r="N47" s="16" t="str">
        <f t="shared" si="20"/>
        <v/>
      </c>
      <c r="P47" s="16" t="str">
        <f t="shared" si="21"/>
        <v/>
      </c>
      <c r="R47" s="19" t="str">
        <f t="shared" si="0"/>
        <v/>
      </c>
      <c r="T47" s="19" t="str">
        <f t="shared" si="1"/>
        <v/>
      </c>
      <c r="V47" s="19" t="str">
        <f t="shared" si="2"/>
        <v/>
      </c>
      <c r="X47" s="19" t="str">
        <f t="shared" si="3"/>
        <v/>
      </c>
      <c r="Z47" s="19" t="str">
        <f t="shared" si="4"/>
        <v/>
      </c>
      <c r="AB47" s="19" t="str">
        <f t="shared" si="5"/>
        <v/>
      </c>
      <c r="AD47" s="19" t="str">
        <f t="shared" si="6"/>
        <v/>
      </c>
      <c r="AF47" s="19" t="str">
        <f t="shared" si="7"/>
        <v/>
      </c>
      <c r="AH47" s="19" t="str">
        <f t="shared" si="8"/>
        <v/>
      </c>
      <c r="AJ47" s="19" t="str">
        <f t="shared" si="9"/>
        <v/>
      </c>
      <c r="AL47" s="19" t="str">
        <f t="shared" si="10"/>
        <v/>
      </c>
      <c r="AM47" s="15">
        <v>1</v>
      </c>
      <c r="AN47" s="19" t="str">
        <f t="shared" si="11"/>
        <v/>
      </c>
      <c r="AP47" s="19" t="str">
        <f t="shared" si="12"/>
        <v/>
      </c>
      <c r="AR47" s="19" t="str">
        <f t="shared" si="13"/>
        <v/>
      </c>
      <c r="AT47" s="19" t="str">
        <f t="shared" si="14"/>
        <v/>
      </c>
      <c r="AV47" s="19" t="str">
        <f t="shared" si="22"/>
        <v/>
      </c>
      <c r="AW47" s="7"/>
    </row>
    <row r="48" spans="1:49" x14ac:dyDescent="0.25">
      <c r="A48" s="7"/>
      <c r="B48" s="63"/>
      <c r="C48" s="8" t="str">
        <f>answers!P4</f>
        <v>I operate plant / machines that are not self-propelled and need to be hauled by a locomotive outside posessions</v>
      </c>
      <c r="D48" s="11" t="str">
        <f>IF(C48="","",IF(Form!$C$18=C48,1,""))</f>
        <v/>
      </c>
      <c r="P48" s="16"/>
      <c r="AO48" s="15">
        <v>1</v>
      </c>
      <c r="AP48" s="19" t="str">
        <f t="shared" si="12"/>
        <v/>
      </c>
      <c r="AW48" s="7"/>
    </row>
    <row r="49" spans="1:49" x14ac:dyDescent="0.25">
      <c r="A49" s="7"/>
      <c r="B49" s="63"/>
      <c r="C49" s="8" t="str">
        <f>answers!P5</f>
        <v>I only operate plant / machines in posessions</v>
      </c>
      <c r="D49" s="11" t="str">
        <f>IF(C49="","",IF(Form!$C$18=C49,1,""))</f>
        <v/>
      </c>
      <c r="F49" s="16" t="str">
        <f t="shared" si="16"/>
        <v/>
      </c>
      <c r="H49" s="16" t="str">
        <f t="shared" si="17"/>
        <v/>
      </c>
      <c r="J49" s="16" t="str">
        <f t="shared" si="18"/>
        <v/>
      </c>
      <c r="L49" s="16" t="str">
        <f t="shared" si="19"/>
        <v/>
      </c>
      <c r="N49" s="16" t="str">
        <f t="shared" si="20"/>
        <v/>
      </c>
      <c r="P49" s="16" t="str">
        <f t="shared" si="21"/>
        <v/>
      </c>
      <c r="R49" s="19" t="str">
        <f t="shared" si="0"/>
        <v/>
      </c>
      <c r="T49" s="19" t="str">
        <f t="shared" si="1"/>
        <v/>
      </c>
      <c r="V49" s="19" t="str">
        <f t="shared" si="2"/>
        <v/>
      </c>
      <c r="X49" s="19" t="str">
        <f t="shared" si="3"/>
        <v/>
      </c>
      <c r="Z49" s="19" t="str">
        <f t="shared" si="4"/>
        <v/>
      </c>
      <c r="AB49" s="19" t="str">
        <f t="shared" si="5"/>
        <v/>
      </c>
      <c r="AD49" s="19" t="str">
        <f t="shared" si="6"/>
        <v/>
      </c>
      <c r="AF49" s="19" t="str">
        <f t="shared" si="7"/>
        <v/>
      </c>
      <c r="AH49" s="19" t="str">
        <f t="shared" si="8"/>
        <v/>
      </c>
      <c r="AJ49" s="19" t="str">
        <f t="shared" si="9"/>
        <v/>
      </c>
      <c r="AL49" s="19" t="str">
        <f t="shared" si="10"/>
        <v/>
      </c>
      <c r="AN49" s="19" t="str">
        <f t="shared" si="11"/>
        <v/>
      </c>
      <c r="AP49" s="19" t="str">
        <f t="shared" si="12"/>
        <v/>
      </c>
      <c r="AR49" s="19" t="str">
        <f t="shared" si="13"/>
        <v/>
      </c>
      <c r="AT49" s="19" t="str">
        <f t="shared" si="14"/>
        <v/>
      </c>
      <c r="AV49" s="19" t="str">
        <f t="shared" si="22"/>
        <v/>
      </c>
      <c r="AW49" s="7"/>
    </row>
    <row r="50" spans="1:49" x14ac:dyDescent="0.25">
      <c r="A50" s="7"/>
      <c r="B50" s="63"/>
      <c r="C50" s="8" t="str">
        <f>answers!P6</f>
        <v>I do not operate on track machines and/or on track plant</v>
      </c>
      <c r="D50" s="11" t="str">
        <f>IF(C50="","",IF(Form!$C$18=C50,1,""))</f>
        <v/>
      </c>
      <c r="F50" s="16" t="str">
        <f t="shared" si="16"/>
        <v/>
      </c>
      <c r="H50" s="16" t="str">
        <f t="shared" si="17"/>
        <v/>
      </c>
      <c r="J50" s="16" t="str">
        <f t="shared" si="18"/>
        <v/>
      </c>
      <c r="L50" s="16" t="str">
        <f t="shared" si="19"/>
        <v/>
      </c>
      <c r="N50" s="16" t="str">
        <f t="shared" si="20"/>
        <v/>
      </c>
      <c r="P50" s="16" t="str">
        <f t="shared" si="21"/>
        <v/>
      </c>
      <c r="R50" s="19" t="str">
        <f t="shared" si="0"/>
        <v/>
      </c>
      <c r="T50" s="19" t="str">
        <f t="shared" si="1"/>
        <v/>
      </c>
      <c r="V50" s="19" t="str">
        <f t="shared" si="2"/>
        <v/>
      </c>
      <c r="X50" s="19" t="str">
        <f t="shared" si="3"/>
        <v/>
      </c>
      <c r="Z50" s="19" t="str">
        <f t="shared" si="4"/>
        <v/>
      </c>
      <c r="AB50" s="19" t="str">
        <f t="shared" si="5"/>
        <v/>
      </c>
      <c r="AD50" s="19" t="str">
        <f t="shared" si="6"/>
        <v/>
      </c>
      <c r="AF50" s="19" t="str">
        <f t="shared" si="7"/>
        <v/>
      </c>
      <c r="AH50" s="19" t="str">
        <f t="shared" si="8"/>
        <v/>
      </c>
      <c r="AJ50" s="19" t="str">
        <f t="shared" si="9"/>
        <v/>
      </c>
      <c r="AL50" s="19" t="str">
        <f t="shared" si="10"/>
        <v/>
      </c>
      <c r="AN50" s="19" t="str">
        <f t="shared" si="11"/>
        <v/>
      </c>
      <c r="AP50" s="19" t="str">
        <f t="shared" si="12"/>
        <v/>
      </c>
      <c r="AR50" s="19" t="str">
        <f t="shared" si="13"/>
        <v/>
      </c>
      <c r="AT50" s="19" t="str">
        <f t="shared" si="14"/>
        <v/>
      </c>
      <c r="AV50" s="19" t="str">
        <f t="shared" si="22"/>
        <v/>
      </c>
      <c r="AW50" s="7"/>
    </row>
    <row r="51" spans="1:49" x14ac:dyDescent="0.25">
      <c r="A51" s="7"/>
      <c r="B51" s="6"/>
      <c r="C51" s="7"/>
      <c r="E51" s="17"/>
      <c r="F51" s="18"/>
      <c r="G51" s="17"/>
      <c r="H51" s="16" t="str">
        <f t="shared" si="17"/>
        <v/>
      </c>
      <c r="I51" s="17"/>
      <c r="J51" s="16" t="str">
        <f t="shared" si="18"/>
        <v/>
      </c>
      <c r="K51" s="17"/>
      <c r="L51" s="16" t="str">
        <f t="shared" si="19"/>
        <v/>
      </c>
      <c r="M51" s="17"/>
      <c r="N51" s="16" t="str">
        <f t="shared" si="20"/>
        <v/>
      </c>
      <c r="O51" s="17"/>
      <c r="P51" s="16" t="str">
        <f t="shared" si="21"/>
        <v/>
      </c>
      <c r="Q51" s="17"/>
      <c r="R51" s="18"/>
      <c r="S51" s="17"/>
      <c r="T51" s="18"/>
      <c r="U51" s="17"/>
      <c r="V51" s="18"/>
      <c r="W51" s="17"/>
      <c r="X51" s="18"/>
      <c r="Y51" s="17"/>
      <c r="Z51" s="18"/>
      <c r="AA51" s="17"/>
      <c r="AB51" s="18"/>
      <c r="AC51" s="17"/>
      <c r="AD51" s="18"/>
      <c r="AE51" s="17"/>
      <c r="AF51" s="18"/>
      <c r="AG51" s="17"/>
      <c r="AH51" s="18"/>
      <c r="AI51" s="17"/>
      <c r="AJ51" s="18"/>
      <c r="AK51" s="17"/>
      <c r="AL51" s="18"/>
      <c r="AM51" s="17"/>
      <c r="AN51" s="18"/>
      <c r="AO51" s="17"/>
      <c r="AP51" s="18"/>
      <c r="AQ51" s="17"/>
      <c r="AR51" s="18"/>
      <c r="AS51" s="17"/>
      <c r="AT51" s="18"/>
      <c r="AU51" s="17"/>
      <c r="AV51" s="18"/>
      <c r="AW51" s="7"/>
    </row>
    <row r="52" spans="1:49" x14ac:dyDescent="0.25">
      <c r="A52" s="7"/>
      <c r="B52" s="63">
        <v>9</v>
      </c>
      <c r="C52" s="8" t="str">
        <f>answers!R3</f>
        <v>Answer 1</v>
      </c>
      <c r="D52" s="11" t="str">
        <f>IF(C52="","",IF(Form!$C$20=C52,1,""))</f>
        <v/>
      </c>
      <c r="H52" s="16" t="str">
        <f t="shared" si="17"/>
        <v/>
      </c>
      <c r="J52" s="16" t="str">
        <f t="shared" si="18"/>
        <v/>
      </c>
      <c r="L52" s="16" t="str">
        <f t="shared" si="19"/>
        <v/>
      </c>
      <c r="N52" s="16" t="str">
        <f t="shared" si="20"/>
        <v/>
      </c>
      <c r="P52" s="16" t="str">
        <f t="shared" si="21"/>
        <v/>
      </c>
      <c r="AW52" s="7"/>
    </row>
    <row r="53" spans="1:49" x14ac:dyDescent="0.25">
      <c r="A53" s="7"/>
      <c r="B53" s="63"/>
      <c r="C53" s="8" t="str">
        <f>answers!R4</f>
        <v>Answer 2</v>
      </c>
      <c r="D53" s="11" t="str">
        <f>IF(C53="","",IF(Form!$C$20=C53,1,""))</f>
        <v/>
      </c>
      <c r="H53" s="16" t="str">
        <f t="shared" si="17"/>
        <v/>
      </c>
      <c r="J53" s="16" t="str">
        <f t="shared" si="18"/>
        <v/>
      </c>
      <c r="L53" s="16" t="str">
        <f t="shared" si="19"/>
        <v/>
      </c>
      <c r="N53" s="16" t="str">
        <f t="shared" si="20"/>
        <v/>
      </c>
      <c r="P53" s="16" t="str">
        <f t="shared" si="21"/>
        <v/>
      </c>
      <c r="AW53" s="7"/>
    </row>
    <row r="54" spans="1:49" x14ac:dyDescent="0.25">
      <c r="A54" s="7"/>
      <c r="B54" s="63"/>
      <c r="C54" s="8" t="str">
        <f>answers!R5</f>
        <v>Answer 3</v>
      </c>
      <c r="D54" s="11" t="str">
        <f>IF(C54="","",IF(Form!$C$20=C54,1,""))</f>
        <v/>
      </c>
      <c r="H54" s="16" t="str">
        <f t="shared" si="17"/>
        <v/>
      </c>
      <c r="J54" s="16" t="str">
        <f t="shared" si="18"/>
        <v/>
      </c>
      <c r="L54" s="16" t="str">
        <f t="shared" si="19"/>
        <v/>
      </c>
      <c r="N54" s="16" t="str">
        <f t="shared" si="20"/>
        <v/>
      </c>
      <c r="P54" s="16" t="str">
        <f t="shared" si="21"/>
        <v/>
      </c>
      <c r="AW54" s="7"/>
    </row>
    <row r="55" spans="1:49" x14ac:dyDescent="0.25">
      <c r="A55" s="7"/>
      <c r="B55" s="6"/>
      <c r="C55" s="7"/>
      <c r="D55" s="12"/>
      <c r="E55" s="17"/>
      <c r="F55" s="18"/>
      <c r="G55" s="17"/>
      <c r="H55" s="18"/>
      <c r="I55" s="17"/>
      <c r="J55" s="18"/>
      <c r="K55" s="17"/>
      <c r="L55" s="18"/>
      <c r="M55" s="17"/>
      <c r="N55" s="18"/>
      <c r="O55" s="17"/>
      <c r="P55" s="18"/>
      <c r="Q55" s="17"/>
      <c r="R55" s="18"/>
      <c r="S55" s="17"/>
      <c r="T55" s="18"/>
      <c r="U55" s="17"/>
      <c r="V55" s="18"/>
      <c r="W55" s="17"/>
      <c r="X55" s="18"/>
      <c r="Y55" s="17"/>
      <c r="Z55" s="18"/>
      <c r="AA55" s="17"/>
      <c r="AB55" s="18"/>
      <c r="AC55" s="17"/>
      <c r="AD55" s="18"/>
      <c r="AE55" s="17"/>
      <c r="AF55" s="18"/>
      <c r="AG55" s="17"/>
      <c r="AH55" s="18"/>
      <c r="AI55" s="17"/>
      <c r="AJ55" s="18"/>
      <c r="AK55" s="17"/>
      <c r="AL55" s="18"/>
      <c r="AM55" s="17"/>
      <c r="AN55" s="18"/>
      <c r="AO55" s="17"/>
      <c r="AP55" s="18"/>
      <c r="AQ55" s="17"/>
      <c r="AR55" s="18"/>
      <c r="AS55" s="17"/>
      <c r="AT55" s="18"/>
      <c r="AU55" s="17"/>
      <c r="AV55" s="18"/>
      <c r="AW55" s="7"/>
    </row>
  </sheetData>
  <customSheetViews>
    <customSheetView guid="{D63E60BF-C863-4ECC-98CE-90652D23349E}" scale="90" state="hidden">
      <pane xSplit="3" topLeftCell="E1" activePane="topRight" state="frozen"/>
      <selection pane="topRight" activeCell="J4" sqref="J4"/>
    </customSheetView>
  </customSheetViews>
  <mergeCells count="31">
    <mergeCell ref="B52:B54"/>
    <mergeCell ref="B21:B24"/>
    <mergeCell ref="B26:B27"/>
    <mergeCell ref="B29:B36"/>
    <mergeCell ref="B38:B40"/>
    <mergeCell ref="B42:B45"/>
    <mergeCell ref="B47:B50"/>
    <mergeCell ref="AO2:AP2"/>
    <mergeCell ref="AQ2:AR2"/>
    <mergeCell ref="AS2:AT2"/>
    <mergeCell ref="AU2:AV2"/>
    <mergeCell ref="B6:B11"/>
    <mergeCell ref="AK2:AL2"/>
    <mergeCell ref="AM2:AN2"/>
    <mergeCell ref="O2:P2"/>
    <mergeCell ref="B13:B19"/>
    <mergeCell ref="AC2:AD2"/>
    <mergeCell ref="AE2:AF2"/>
    <mergeCell ref="AG2:AH2"/>
    <mergeCell ref="AI2:AJ2"/>
    <mergeCell ref="Q2:R2"/>
    <mergeCell ref="S2:T2"/>
    <mergeCell ref="U2:V2"/>
    <mergeCell ref="W2:X2"/>
    <mergeCell ref="Y2:Z2"/>
    <mergeCell ref="AA2:AB2"/>
    <mergeCell ref="E2:F2"/>
    <mergeCell ref="G2:H2"/>
    <mergeCell ref="I2:J2"/>
    <mergeCell ref="K2:L2"/>
    <mergeCell ref="M2:N2"/>
  </mergeCells>
  <pageMargins left="0.7" right="0.7" top="0.75" bottom="0.75" header="0.3" footer="0.3"/>
  <pageSetup paperSize="9" orientation="portrait" verticalDpi="0" r:id="rId1"/>
  <extLst>
    <ext xmlns:x14="http://schemas.microsoft.com/office/spreadsheetml/2009/9/main" uri="{78C0D931-6437-407d-A8EE-F0AAD7539E65}">
      <x14:conditionalFormattings>
        <x14:conditionalFormatting xmlns:xm="http://schemas.microsoft.com/office/excel/2006/main">
          <x14:cfRule type="cellIs" priority="10" operator="equal" id="{B7EE3F03-7DB2-4CD0-B8BB-53DA00C6E2C6}">
            <xm:f>Form!$C$4</xm:f>
            <x14:dxf>
              <fill>
                <patternFill>
                  <bgColor rgb="FFFFFF00"/>
                </patternFill>
              </fill>
            </x14:dxf>
          </x14:cfRule>
          <xm:sqref>C6:C11</xm:sqref>
        </x14:conditionalFormatting>
        <x14:conditionalFormatting xmlns:xm="http://schemas.microsoft.com/office/excel/2006/main">
          <x14:cfRule type="cellIs" priority="9" operator="equal" id="{78FFB4B1-08EF-4824-B4CD-36D66D801053}">
            <xm:f>Form!$C$6</xm:f>
            <x14:dxf>
              <fill>
                <patternFill>
                  <bgColor rgb="FFFFFF00"/>
                </patternFill>
              </fill>
            </x14:dxf>
          </x14:cfRule>
          <xm:sqref>C13:C19</xm:sqref>
        </x14:conditionalFormatting>
        <x14:conditionalFormatting xmlns:xm="http://schemas.microsoft.com/office/excel/2006/main">
          <x14:cfRule type="cellIs" priority="7" operator="equal" id="{C060BBEC-E9A0-4F3F-8956-380610C97E8F}">
            <xm:f>Form!$C$10</xm:f>
            <x14:dxf>
              <fill>
                <patternFill>
                  <bgColor rgb="FFFFFF00"/>
                </patternFill>
              </fill>
            </x14:dxf>
          </x14:cfRule>
          <xm:sqref>C26:C27</xm:sqref>
        </x14:conditionalFormatting>
        <x14:conditionalFormatting xmlns:xm="http://schemas.microsoft.com/office/excel/2006/main">
          <x14:cfRule type="cellIs" priority="6" operator="equal" id="{254D81D9-9498-421B-A22A-18C38F227670}">
            <xm:f>Form!$C$12</xm:f>
            <x14:dxf>
              <fill>
                <patternFill>
                  <bgColor rgb="FFFFFF00"/>
                </patternFill>
              </fill>
            </x14:dxf>
          </x14:cfRule>
          <xm:sqref>C29:C36</xm:sqref>
        </x14:conditionalFormatting>
        <x14:conditionalFormatting xmlns:xm="http://schemas.microsoft.com/office/excel/2006/main">
          <x14:cfRule type="cellIs" priority="5" operator="equal" id="{F2E5D7E2-27EB-4E3C-833F-36EF1A29CDF4}">
            <xm:f>Form!$C$14</xm:f>
            <x14:dxf>
              <fill>
                <patternFill>
                  <bgColor rgb="FFFFFF00"/>
                </patternFill>
              </fill>
            </x14:dxf>
          </x14:cfRule>
          <xm:sqref>C38:C40</xm:sqref>
        </x14:conditionalFormatting>
        <x14:conditionalFormatting xmlns:xm="http://schemas.microsoft.com/office/excel/2006/main">
          <x14:cfRule type="cellIs" priority="4" operator="equal" id="{BF31262C-E288-4CCE-B6B1-7BC2ECCFF3B2}">
            <xm:f>Form!$C$16</xm:f>
            <x14:dxf>
              <fill>
                <patternFill>
                  <bgColor rgb="FFFFFF00"/>
                </patternFill>
              </fill>
            </x14:dxf>
          </x14:cfRule>
          <xm:sqref>C42:C45</xm:sqref>
        </x14:conditionalFormatting>
        <x14:conditionalFormatting xmlns:xm="http://schemas.microsoft.com/office/excel/2006/main">
          <x14:cfRule type="cellIs" priority="3" operator="equal" id="{64030A41-5A4A-4D06-A90D-8A65418009F2}">
            <xm:f>Form!$C$18</xm:f>
            <x14:dxf>
              <fill>
                <patternFill>
                  <bgColor rgb="FFFFFF00"/>
                </patternFill>
              </fill>
            </x14:dxf>
          </x14:cfRule>
          <xm:sqref>C47:C50</xm:sqref>
        </x14:conditionalFormatting>
        <x14:conditionalFormatting xmlns:xm="http://schemas.microsoft.com/office/excel/2006/main">
          <x14:cfRule type="cellIs" priority="1" operator="equal" id="{2953CA58-C5AA-4811-8907-FEE40A8BF926}">
            <xm:f>Form!$C$8</xm:f>
            <x14:dxf>
              <fill>
                <patternFill>
                  <bgColor rgb="FFFFFF00"/>
                </patternFill>
              </fill>
            </x14:dxf>
          </x14:cfRule>
          <xm:sqref>C21:C24</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W63"/>
  <sheetViews>
    <sheetView zoomScale="70" zoomScaleNormal="90" zoomScaleSheetLayoutView="50" workbookViewId="0">
      <pane xSplit="4" topLeftCell="E1" activePane="topRight" state="frozen"/>
      <selection pane="topRight" activeCell="J4" sqref="J4"/>
    </sheetView>
  </sheetViews>
  <sheetFormatPr defaultColWidth="9.140625" defaultRowHeight="15" x14ac:dyDescent="0.25"/>
  <cols>
    <col min="1" max="1" width="3.5703125" style="8" customWidth="1"/>
    <col min="2" max="2" width="9.140625" style="9"/>
    <col min="3" max="3" width="96.140625" style="8" customWidth="1"/>
    <col min="4" max="4" width="4.7109375" style="11" hidden="1" customWidth="1"/>
    <col min="5" max="5" width="10.7109375" style="15" customWidth="1"/>
    <col min="6" max="6" width="10.7109375" style="16" customWidth="1"/>
    <col min="7" max="7" width="10.7109375" style="15" customWidth="1"/>
    <col min="8" max="8" width="10.7109375" style="16" customWidth="1"/>
    <col min="9" max="9" width="10.7109375" style="15" customWidth="1"/>
    <col min="10" max="10" width="10.7109375" style="16" hidden="1" customWidth="1"/>
    <col min="11" max="11" width="10.7109375" style="15" customWidth="1"/>
    <col min="12" max="12" width="10.7109375" style="16" hidden="1" customWidth="1"/>
    <col min="13" max="13" width="10.7109375" style="15" customWidth="1"/>
    <col min="14" max="14" width="10.7109375" style="16" hidden="1" customWidth="1"/>
    <col min="15" max="15" width="10.7109375" style="15" customWidth="1"/>
    <col min="16" max="16" width="10.7109375" style="19" hidden="1" customWidth="1"/>
    <col min="17" max="17" width="10.7109375" style="15" customWidth="1"/>
    <col min="18" max="18" width="10.7109375" style="19" hidden="1" customWidth="1"/>
    <col min="19" max="19" width="10.7109375" style="15" customWidth="1"/>
    <col min="20" max="20" width="10.7109375" style="19" hidden="1" customWidth="1"/>
    <col min="21" max="21" width="10.7109375" style="15" customWidth="1"/>
    <col min="22" max="22" width="10.7109375" style="19" hidden="1" customWidth="1"/>
    <col min="23" max="23" width="10.7109375" style="15" customWidth="1"/>
    <col min="24" max="24" width="10.7109375" style="19" hidden="1" customWidth="1"/>
    <col min="25" max="25" width="10.7109375" style="15" customWidth="1"/>
    <col min="26" max="26" width="10.7109375" style="19" hidden="1" customWidth="1"/>
    <col min="27" max="27" width="10.7109375" style="15" customWidth="1"/>
    <col min="28" max="28" width="10.7109375" style="19" hidden="1" customWidth="1"/>
    <col min="29" max="29" width="10.7109375" style="15" customWidth="1"/>
    <col min="30" max="30" width="10.7109375" style="19" hidden="1" customWidth="1"/>
    <col min="31" max="31" width="10.7109375" style="15" customWidth="1"/>
    <col min="32" max="32" width="10.7109375" style="19" hidden="1" customWidth="1"/>
    <col min="33" max="33" width="10.7109375" style="15" customWidth="1"/>
    <col min="34" max="34" width="10.7109375" style="19" hidden="1" customWidth="1"/>
    <col min="35" max="35" width="10.7109375" style="15" customWidth="1"/>
    <col min="36" max="36" width="10.7109375" style="19" hidden="1" customWidth="1"/>
    <col min="37" max="37" width="10.7109375" style="15" customWidth="1"/>
    <col min="38" max="38" width="10.7109375" style="19" hidden="1" customWidth="1"/>
    <col min="39" max="39" width="10.7109375" style="15" customWidth="1"/>
    <col min="40" max="40" width="10.7109375" style="19" hidden="1" customWidth="1"/>
    <col min="41" max="41" width="10.7109375" style="15" customWidth="1"/>
    <col min="42" max="42" width="10.7109375" style="19" hidden="1" customWidth="1"/>
    <col min="43" max="43" width="10.7109375" style="15" customWidth="1"/>
    <col min="44" max="44" width="10.7109375" style="19" hidden="1" customWidth="1"/>
    <col min="45" max="45" width="10.7109375" style="15" customWidth="1"/>
    <col min="46" max="46" width="10.7109375" style="19" hidden="1" customWidth="1"/>
    <col min="47" max="47" width="10.7109375" style="15" customWidth="1"/>
    <col min="48" max="48" width="10.7109375" style="19" hidden="1" customWidth="1"/>
    <col min="49" max="49" width="3.5703125" style="8" customWidth="1"/>
    <col min="50" max="16384" width="9.140625" style="8"/>
  </cols>
  <sheetData>
    <row r="2" spans="1:49" customFormat="1" ht="124.5" customHeight="1" x14ac:dyDescent="0.25">
      <c r="A2" s="5"/>
      <c r="B2" s="5"/>
      <c r="C2" s="3" t="s">
        <v>53</v>
      </c>
      <c r="D2" s="12"/>
      <c r="E2" s="47" t="s">
        <v>105</v>
      </c>
      <c r="F2" s="48" t="s">
        <v>106</v>
      </c>
      <c r="G2" s="47"/>
      <c r="H2" s="48"/>
      <c r="I2" s="68"/>
      <c r="J2" s="69"/>
      <c r="K2" s="68"/>
      <c r="L2" s="69"/>
      <c r="M2" s="68"/>
      <c r="N2" s="69"/>
      <c r="O2" s="68"/>
      <c r="P2" s="69"/>
      <c r="Q2" s="64"/>
      <c r="R2" s="65"/>
      <c r="S2" s="64"/>
      <c r="T2" s="65"/>
      <c r="U2" s="64"/>
      <c r="V2" s="65"/>
      <c r="W2" s="64"/>
      <c r="X2" s="65"/>
      <c r="Y2" s="64"/>
      <c r="Z2" s="65"/>
      <c r="AA2" s="64"/>
      <c r="AB2" s="65"/>
      <c r="AC2" s="64"/>
      <c r="AD2" s="65"/>
      <c r="AE2" s="64"/>
      <c r="AF2" s="65"/>
      <c r="AG2" s="64"/>
      <c r="AH2" s="65"/>
      <c r="AI2" s="64"/>
      <c r="AJ2" s="65"/>
      <c r="AK2" s="64"/>
      <c r="AL2" s="65"/>
      <c r="AM2" s="64"/>
      <c r="AN2" s="65"/>
      <c r="AO2" s="64"/>
      <c r="AP2" s="65"/>
      <c r="AQ2" s="64"/>
      <c r="AR2" s="65"/>
      <c r="AS2" s="64"/>
      <c r="AT2" s="65"/>
      <c r="AU2" s="64"/>
      <c r="AV2" s="65"/>
      <c r="AW2" s="5"/>
    </row>
    <row r="3" spans="1:49" customFormat="1" ht="15" customHeight="1" x14ac:dyDescent="0.25">
      <c r="A3" s="5"/>
      <c r="B3" s="5"/>
      <c r="C3" s="5"/>
      <c r="D3" s="12"/>
      <c r="E3" s="13"/>
      <c r="F3" s="14"/>
      <c r="G3" s="13"/>
      <c r="H3" s="14"/>
      <c r="I3" s="13"/>
      <c r="J3" s="14"/>
      <c r="K3" s="13"/>
      <c r="L3" s="14"/>
      <c r="M3" s="13"/>
      <c r="N3" s="14"/>
      <c r="O3" s="13"/>
      <c r="P3" s="14"/>
      <c r="Q3" s="13"/>
      <c r="R3" s="14"/>
      <c r="S3" s="13"/>
      <c r="T3" s="14"/>
      <c r="U3" s="13"/>
      <c r="V3" s="14"/>
      <c r="W3" s="13"/>
      <c r="X3" s="14"/>
      <c r="Y3" s="13"/>
      <c r="Z3" s="14"/>
      <c r="AA3" s="13"/>
      <c r="AB3" s="14"/>
      <c r="AC3" s="13"/>
      <c r="AD3" s="14"/>
      <c r="AE3" s="13"/>
      <c r="AF3" s="14"/>
      <c r="AG3" s="13"/>
      <c r="AH3" s="14"/>
      <c r="AI3" s="13"/>
      <c r="AJ3" s="14"/>
      <c r="AK3" s="13"/>
      <c r="AL3" s="14"/>
      <c r="AM3" s="13"/>
      <c r="AN3" s="14"/>
      <c r="AO3" s="13"/>
      <c r="AP3" s="14"/>
      <c r="AQ3" s="13"/>
      <c r="AR3" s="14"/>
      <c r="AS3" s="13"/>
      <c r="AT3" s="14"/>
      <c r="AU3" s="13"/>
      <c r="AV3" s="14"/>
      <c r="AW3" s="5"/>
    </row>
    <row r="4" spans="1:49" customFormat="1" x14ac:dyDescent="0.25">
      <c r="A4" s="10"/>
      <c r="B4" s="5"/>
      <c r="C4" s="5"/>
      <c r="D4" s="12"/>
      <c r="E4" s="15" t="str">
        <f>IF(F4=TRUE,HYPERLINK(E2,F2)&amp;CHAR(10),"")</f>
        <v/>
      </c>
      <c r="F4" s="16" t="b">
        <f>IF(COUNTIF(F6:F53,0)&gt;0,"",COUNTIF(F6:F53,1)&gt;0)</f>
        <v>0</v>
      </c>
      <c r="G4" s="15" t="str">
        <f>IF(H4=TRUE,G2&amp;CHAR(10),"")</f>
        <v/>
      </c>
      <c r="H4" s="16" t="b">
        <f>IF(COUNTIF(H6:H53,0)&gt;0,"",COUNTIF(H6:H53,1)&gt;0)</f>
        <v>0</v>
      </c>
      <c r="I4" s="15" t="str">
        <f>IF(J4=TRUE,I2&amp;CHAR(10),"")</f>
        <v/>
      </c>
      <c r="J4" s="21" t="b">
        <f>IF(COUNTIF(J6:J53,0)&gt;0,"",COUNTIF(J6:J53,1)&gt;0)</f>
        <v>0</v>
      </c>
      <c r="K4" s="15" t="str">
        <f>IF(L4=TRUE,K2&amp;CHAR(10),"")</f>
        <v/>
      </c>
      <c r="L4" s="21" t="b">
        <f>IF(COUNTIF(L6:L53,0)&gt;0,"",COUNTIF(L6:L53,1)&gt;0)</f>
        <v>0</v>
      </c>
      <c r="M4" s="15" t="str">
        <f>IF(N4=TRUE,M2&amp;CHAR(10),"")</f>
        <v/>
      </c>
      <c r="N4" s="21" t="b">
        <f>IF(COUNTIF(N6:N53,0)&gt;0,"",COUNTIF(N6:N53,1)&gt;0)</f>
        <v>0</v>
      </c>
      <c r="O4" s="15" t="str">
        <f>IF(P4=TRUE,O2&amp;CHAR(10),"")</f>
        <v/>
      </c>
      <c r="P4" s="21" t="b">
        <f>IF(COUNTIF(P6:P53,0)&gt;0,"",COUNTIF(P6:P53,1)&gt;0)</f>
        <v>0</v>
      </c>
      <c r="Q4" s="15" t="str">
        <f>IF(R4=TRUE,Q2&amp;CHAR(10),"")</f>
        <v/>
      </c>
      <c r="R4" s="21" t="b">
        <f>IF(COUNTIF(R6:R53,0)&gt;0,"",COUNTIF(R6:R53,1)&gt;0)</f>
        <v>0</v>
      </c>
      <c r="S4" s="15" t="str">
        <f>IF(T4=TRUE,S2&amp;CHAR(10),"")</f>
        <v/>
      </c>
      <c r="T4" s="21" t="b">
        <f>IF(COUNTIF(T6:T53,0)&gt;0,"",COUNTIF(T6:T53,1)&gt;0)</f>
        <v>0</v>
      </c>
      <c r="U4" s="15" t="str">
        <f>IF(V4=TRUE,U2&amp;CHAR(10),"")</f>
        <v/>
      </c>
      <c r="V4" s="21" t="b">
        <f>IF(COUNTIF(V6:V53,0)&gt;0,"",COUNTIF(V6:V53,1)&gt;0)</f>
        <v>0</v>
      </c>
      <c r="W4" s="15" t="str">
        <f>IF(X4=TRUE,W2&amp;CHAR(10),"")</f>
        <v/>
      </c>
      <c r="X4" s="21" t="b">
        <f>IF(COUNTIF(X6:X53,0)&gt;0,"",COUNTIF(X6:X53,1)&gt;0)</f>
        <v>0</v>
      </c>
      <c r="Y4" s="15" t="str">
        <f>IF(Z4=TRUE,Y2&amp;CHAR(10),"")</f>
        <v/>
      </c>
      <c r="Z4" s="21" t="b">
        <f>IF(COUNTIF(Z6:Z53,0)&gt;0,"",COUNTIF(Z6:Z53,1)&gt;0)</f>
        <v>0</v>
      </c>
      <c r="AA4" s="15" t="str">
        <f>IF(AB4=TRUE,AA2&amp;CHAR(10),"")</f>
        <v/>
      </c>
      <c r="AB4" s="21" t="b">
        <f>IF(COUNTIF(AB6:AB53,0)&gt;0,"",COUNTIF(AB6:AB53,1)&gt;0)</f>
        <v>0</v>
      </c>
      <c r="AC4" s="15" t="str">
        <f>IF(AD4=TRUE,AC2&amp;CHAR(10),"")</f>
        <v/>
      </c>
      <c r="AD4" s="21" t="b">
        <f>IF(COUNTIF(AD6:AD53,0)&gt;0,"",COUNTIF(AD6:AD53,1)&gt;0)</f>
        <v>0</v>
      </c>
      <c r="AE4" s="15" t="str">
        <f>IF(AF4=TRUE,AE2&amp;CHAR(10),"")</f>
        <v/>
      </c>
      <c r="AF4" s="21" t="b">
        <f>IF(COUNTIF(AF6:AF53,0)&gt;0,"",COUNTIF(AF6:AF53,1)&gt;0)</f>
        <v>0</v>
      </c>
      <c r="AG4" s="15" t="str">
        <f>IF(AH4=TRUE,AG2&amp;CHAR(10),"")</f>
        <v/>
      </c>
      <c r="AH4" s="21" t="b">
        <f>IF(COUNTIF(AH6:AH53,0)&gt;0,"",COUNTIF(AH6:AH53,1)&gt;0)</f>
        <v>0</v>
      </c>
      <c r="AI4" s="15" t="str">
        <f>IF(AJ4=TRUE,AI2&amp;CHAR(10),"")</f>
        <v/>
      </c>
      <c r="AJ4" s="21" t="b">
        <f>IF(COUNTIF(AJ6:AJ53,0)&gt;0,"",COUNTIF(AJ6:AJ53,1)&gt;0)</f>
        <v>0</v>
      </c>
      <c r="AK4" s="15" t="str">
        <f>IF(AL4=TRUE,AK2&amp;CHAR(10),"")</f>
        <v/>
      </c>
      <c r="AL4" s="21" t="b">
        <f>IF(COUNTIF(AL6:AL53,0)&gt;0,"",COUNTIF(AL6:AL53,1)&gt;0)</f>
        <v>0</v>
      </c>
      <c r="AM4" s="15" t="str">
        <f>IF(AN4=TRUE,AM2&amp;CHAR(10),"")</f>
        <v/>
      </c>
      <c r="AN4" s="21" t="b">
        <f>IF(COUNTIF(AN6:AN53,0)&gt;0,"",COUNTIF(AN6:AN53,1)&gt;0)</f>
        <v>0</v>
      </c>
      <c r="AO4" s="15" t="str">
        <f>IF(AP4=TRUE,AO2&amp;CHAR(10),"")</f>
        <v/>
      </c>
      <c r="AP4" s="21" t="b">
        <f>IF(COUNTIF(AP6:AP53,0)&gt;0,"",COUNTIF(AP6:AP53,1)&gt;0)</f>
        <v>0</v>
      </c>
      <c r="AQ4" s="15" t="str">
        <f>IF(AR4=TRUE,AQ2&amp;CHAR(10),"")</f>
        <v/>
      </c>
      <c r="AR4" s="21" t="b">
        <f>IF(COUNTIF(AR6:AR53,0)&gt;0,"",COUNTIF(AR6:AR53,1)&gt;0)</f>
        <v>0</v>
      </c>
      <c r="AS4" s="15" t="str">
        <f>IF(AT4=TRUE,AS2&amp;CHAR(10),"")</f>
        <v/>
      </c>
      <c r="AT4" s="21" t="b">
        <f>IF(COUNTIF(AT6:AT53,0)&gt;0,"",COUNTIF(AT6:AT53,1)&gt;0)</f>
        <v>0</v>
      </c>
      <c r="AU4" s="15" t="str">
        <f>IF(AV4=TRUE,AU2&amp;CHAR(10),"")</f>
        <v/>
      </c>
      <c r="AV4" s="21" t="b">
        <f>IF(COUNTIF(AV6:AV53,0)&gt;0,"",COUNTIF(AV6:AV53,1)&gt;0)</f>
        <v>0</v>
      </c>
      <c r="AW4" s="5"/>
    </row>
    <row r="5" spans="1:49" x14ac:dyDescent="0.25">
      <c r="A5" s="7"/>
      <c r="B5" s="6"/>
      <c r="C5" s="7"/>
      <c r="D5" s="12"/>
      <c r="E5" s="17"/>
      <c r="F5" s="18"/>
      <c r="G5" s="17"/>
      <c r="H5" s="18"/>
      <c r="I5" s="17"/>
      <c r="J5" s="18"/>
      <c r="K5" s="17"/>
      <c r="L5" s="18"/>
      <c r="M5" s="17"/>
      <c r="N5" s="18"/>
      <c r="O5" s="17"/>
      <c r="P5" s="18"/>
      <c r="Q5" s="17"/>
      <c r="R5" s="18"/>
      <c r="S5" s="17"/>
      <c r="T5" s="18"/>
      <c r="U5" s="17"/>
      <c r="V5" s="18"/>
      <c r="W5" s="17"/>
      <c r="X5" s="18"/>
      <c r="Y5" s="17"/>
      <c r="Z5" s="18"/>
      <c r="AA5" s="17"/>
      <c r="AB5" s="18"/>
      <c r="AC5" s="17"/>
      <c r="AD5" s="18"/>
      <c r="AE5" s="17"/>
      <c r="AF5" s="18"/>
      <c r="AG5" s="17"/>
      <c r="AH5" s="18"/>
      <c r="AI5" s="17"/>
      <c r="AJ5" s="18"/>
      <c r="AK5" s="17"/>
      <c r="AL5" s="18"/>
      <c r="AM5" s="17"/>
      <c r="AN5" s="18"/>
      <c r="AO5" s="17"/>
      <c r="AP5" s="18"/>
      <c r="AQ5" s="17"/>
      <c r="AR5" s="18"/>
      <c r="AS5" s="17"/>
      <c r="AT5" s="18"/>
      <c r="AU5" s="17"/>
      <c r="AV5" s="18"/>
      <c r="AW5" s="7"/>
    </row>
    <row r="6" spans="1:49" x14ac:dyDescent="0.25">
      <c r="A6" s="7"/>
      <c r="B6" s="63">
        <v>1</v>
      </c>
      <c r="C6" s="8" t="str">
        <f>answers!B3</f>
        <v>I operate trains and manage infrastructure</v>
      </c>
      <c r="D6" s="11" t="str">
        <f>IF(Form!$C$4=C6,1,"")</f>
        <v/>
      </c>
      <c r="E6" s="15">
        <v>1</v>
      </c>
      <c r="F6" s="16" t="str">
        <f>IF(E6="","",IF(D6=1,E6,""))</f>
        <v/>
      </c>
      <c r="G6" s="15">
        <v>1</v>
      </c>
      <c r="H6" s="16" t="str">
        <f>IF(G6="","",IF(D6=1,G6,""))</f>
        <v/>
      </c>
      <c r="J6" s="16" t="str">
        <f t="shared" ref="J6:J53" si="0">IF(I6="","",IF(D6=1,I6,""))</f>
        <v/>
      </c>
      <c r="L6" s="16" t="str">
        <f>IF(K6="","",IF($D$6=1,K6,""))</f>
        <v/>
      </c>
      <c r="M6" s="20"/>
      <c r="N6" s="16" t="str">
        <f t="shared" ref="N6:AV6" si="1">IF(M6="","",IF($D$6=1,M6,""))</f>
        <v/>
      </c>
      <c r="O6" s="20"/>
      <c r="P6" s="16" t="str">
        <f t="shared" si="1"/>
        <v/>
      </c>
      <c r="Q6" s="20"/>
      <c r="R6" s="16" t="str">
        <f t="shared" si="1"/>
        <v/>
      </c>
      <c r="S6" s="20"/>
      <c r="T6" s="16" t="str">
        <f t="shared" si="1"/>
        <v/>
      </c>
      <c r="U6" s="20"/>
      <c r="V6" s="16" t="str">
        <f t="shared" si="1"/>
        <v/>
      </c>
      <c r="W6" s="20"/>
      <c r="X6" s="16" t="str">
        <f t="shared" si="1"/>
        <v/>
      </c>
      <c r="Y6" s="20"/>
      <c r="Z6" s="16" t="str">
        <f t="shared" si="1"/>
        <v/>
      </c>
      <c r="AA6" s="20"/>
      <c r="AB6" s="16" t="str">
        <f t="shared" si="1"/>
        <v/>
      </c>
      <c r="AC6" s="20"/>
      <c r="AD6" s="16" t="str">
        <f t="shared" si="1"/>
        <v/>
      </c>
      <c r="AE6" s="20"/>
      <c r="AF6" s="16" t="str">
        <f t="shared" si="1"/>
        <v/>
      </c>
      <c r="AG6" s="20"/>
      <c r="AH6" s="16" t="str">
        <f t="shared" si="1"/>
        <v/>
      </c>
      <c r="AI6" s="20"/>
      <c r="AJ6" s="16" t="str">
        <f t="shared" si="1"/>
        <v/>
      </c>
      <c r="AK6" s="20"/>
      <c r="AL6" s="16" t="str">
        <f t="shared" si="1"/>
        <v/>
      </c>
      <c r="AM6" s="20"/>
      <c r="AN6" s="16" t="str">
        <f t="shared" si="1"/>
        <v/>
      </c>
      <c r="AO6" s="20"/>
      <c r="AP6" s="16" t="str">
        <f t="shared" si="1"/>
        <v/>
      </c>
      <c r="AQ6" s="20"/>
      <c r="AR6" s="16" t="str">
        <f t="shared" si="1"/>
        <v/>
      </c>
      <c r="AS6" s="20"/>
      <c r="AT6" s="16" t="str">
        <f t="shared" si="1"/>
        <v/>
      </c>
      <c r="AU6" s="20"/>
      <c r="AV6" s="16" t="str">
        <f t="shared" si="1"/>
        <v/>
      </c>
      <c r="AW6" s="7"/>
    </row>
    <row r="7" spans="1:49" x14ac:dyDescent="0.25">
      <c r="A7" s="7"/>
      <c r="B7" s="63"/>
      <c r="C7" s="8" t="str">
        <f>answers!B4</f>
        <v>I operate trams or tram-trains and manage infrastructure</v>
      </c>
      <c r="D7" s="11" t="str">
        <f>IF(Form!$C$4=C7,1,"")</f>
        <v/>
      </c>
      <c r="E7" s="15">
        <v>1</v>
      </c>
      <c r="F7" s="16" t="str">
        <f t="shared" ref="F7:F53" si="2">IF(E7="","",IF(D7=1,E7,""))</f>
        <v/>
      </c>
      <c r="G7" s="15">
        <v>1</v>
      </c>
      <c r="H7" s="16" t="str">
        <f t="shared" ref="H7:H53" si="3">IF(G7="","",IF(D7=1,G7,""))</f>
        <v/>
      </c>
      <c r="J7" s="16" t="str">
        <f t="shared" si="0"/>
        <v/>
      </c>
      <c r="L7" s="16" t="str">
        <f t="shared" ref="L7:L53" si="4">IF(K7="","",IF(D7=1,K7,""))</f>
        <v/>
      </c>
      <c r="N7" s="16" t="str">
        <f t="shared" ref="N7:N53" si="5">IF(M7="","",IF(D7=1,M7,""))</f>
        <v/>
      </c>
      <c r="P7" s="19" t="str">
        <f t="shared" ref="P7:P53" si="6">IF(O7="","",IF(D7=1,O7,""))</f>
        <v/>
      </c>
      <c r="R7" s="19" t="str">
        <f t="shared" ref="R7:R53" si="7">IF(Q7="","",IF(D7=1,Q7,""))</f>
        <v/>
      </c>
      <c r="T7" s="19" t="str">
        <f t="shared" ref="T7:T53" si="8">IF(S7="","",IF(D7=1,S7,""))</f>
        <v/>
      </c>
      <c r="V7" s="19" t="str">
        <f t="shared" ref="V7:V53" si="9">IF(U7="","",IF(D7=1,U7,""))</f>
        <v/>
      </c>
      <c r="X7" s="19" t="str">
        <f t="shared" ref="X7:X53" si="10">IF(W7="","",IF(D7=1,W7,""))</f>
        <v/>
      </c>
      <c r="Z7" s="19" t="str">
        <f t="shared" ref="Z7:Z53" si="11">IF(Y7="","",IF(D7=1,Y7,""))</f>
        <v/>
      </c>
      <c r="AB7" s="19" t="str">
        <f t="shared" ref="AB7:AB53" si="12">IF(AA7="","",IF(D7=1,AA7,""))</f>
        <v/>
      </c>
      <c r="AD7" s="19" t="str">
        <f t="shared" ref="AD7:AD53" si="13">IF(AC7="","",IF(D7=1,AC7,""))</f>
        <v/>
      </c>
      <c r="AF7" s="19" t="str">
        <f t="shared" ref="AF7:AF53" si="14">IF(AE7="","",IF(D7=1,AE7,""))</f>
        <v/>
      </c>
      <c r="AH7" s="19" t="str">
        <f t="shared" ref="AH7:AH53" si="15">IF(AG7="","",IF(D7=1,AG7,""))</f>
        <v/>
      </c>
      <c r="AJ7" s="19" t="str">
        <f t="shared" ref="AJ7:AJ53" si="16">IF(AI7="","",IF(D7=1,AI7,""))</f>
        <v/>
      </c>
      <c r="AL7" s="19" t="str">
        <f t="shared" ref="AL7:AL53" si="17">IF(AK7="","",IF(D7=1,AK7,""))</f>
        <v/>
      </c>
      <c r="AN7" s="19" t="str">
        <f t="shared" ref="AN7:AN53" si="18">IF(AM7="","",IF(D7=1,AM7,""))</f>
        <v/>
      </c>
      <c r="AP7" s="19" t="str">
        <f t="shared" ref="AP7:AP53" si="19">IF(AO7="","",IF(D7=1,AO7,""))</f>
        <v/>
      </c>
      <c r="AR7" s="19" t="str">
        <f t="shared" ref="AR7:AR53" si="20">IF(AQ7="","",IF(D7=1,AQ7,""))</f>
        <v/>
      </c>
      <c r="AT7" s="19" t="str">
        <f t="shared" ref="AT7:AT53" si="21">IF(AS7="","",IF(D7=1,AS7,""))</f>
        <v/>
      </c>
      <c r="AV7" s="19" t="str">
        <f t="shared" ref="AV7:AV53" si="22">IF(AU7="","",IF(D7=1,AU7,""))</f>
        <v/>
      </c>
      <c r="AW7" s="7"/>
    </row>
    <row r="8" spans="1:49" x14ac:dyDescent="0.25">
      <c r="A8" s="7"/>
      <c r="B8" s="63"/>
      <c r="C8" s="8" t="str">
        <f>answers!B5</f>
        <v>I operate trains but do not manage infrastructure</v>
      </c>
      <c r="D8" s="11" t="str">
        <f>IF(Form!$C$4=C8,1,"")</f>
        <v/>
      </c>
      <c r="E8" s="15">
        <v>1</v>
      </c>
      <c r="F8" s="16" t="str">
        <f t="shared" si="2"/>
        <v/>
      </c>
      <c r="G8" s="15">
        <v>1</v>
      </c>
      <c r="H8" s="16" t="str">
        <f t="shared" si="3"/>
        <v/>
      </c>
      <c r="J8" s="16" t="str">
        <f t="shared" si="0"/>
        <v/>
      </c>
      <c r="L8" s="16" t="str">
        <f t="shared" si="4"/>
        <v/>
      </c>
      <c r="N8" s="16" t="str">
        <f t="shared" si="5"/>
        <v/>
      </c>
      <c r="P8" s="19" t="str">
        <f t="shared" si="6"/>
        <v/>
      </c>
      <c r="R8" s="19" t="str">
        <f t="shared" si="7"/>
        <v/>
      </c>
      <c r="T8" s="19" t="str">
        <f t="shared" si="8"/>
        <v/>
      </c>
      <c r="V8" s="19" t="str">
        <f t="shared" si="9"/>
        <v/>
      </c>
      <c r="X8" s="19" t="str">
        <f t="shared" si="10"/>
        <v/>
      </c>
      <c r="Z8" s="19" t="str">
        <f t="shared" si="11"/>
        <v/>
      </c>
      <c r="AB8" s="19" t="str">
        <f t="shared" si="12"/>
        <v/>
      </c>
      <c r="AD8" s="19" t="str">
        <f t="shared" si="13"/>
        <v/>
      </c>
      <c r="AF8" s="19" t="str">
        <f t="shared" si="14"/>
        <v/>
      </c>
      <c r="AH8" s="19" t="str">
        <f t="shared" si="15"/>
        <v/>
      </c>
      <c r="AJ8" s="19" t="str">
        <f t="shared" si="16"/>
        <v/>
      </c>
      <c r="AL8" s="19" t="str">
        <f t="shared" si="17"/>
        <v/>
      </c>
      <c r="AN8" s="19" t="str">
        <f t="shared" si="18"/>
        <v/>
      </c>
      <c r="AP8" s="19" t="str">
        <f t="shared" si="19"/>
        <v/>
      </c>
      <c r="AR8" s="19" t="str">
        <f t="shared" si="20"/>
        <v/>
      </c>
      <c r="AT8" s="19" t="str">
        <f t="shared" si="21"/>
        <v/>
      </c>
      <c r="AV8" s="19" t="str">
        <f t="shared" si="22"/>
        <v/>
      </c>
      <c r="AW8" s="7"/>
    </row>
    <row r="9" spans="1:49" x14ac:dyDescent="0.25">
      <c r="A9" s="7"/>
      <c r="B9" s="63"/>
      <c r="C9" s="8" t="str">
        <f>answers!B6</f>
        <v>I operate trams or tram-trains but do not manage infrastructure</v>
      </c>
      <c r="D9" s="11" t="str">
        <f>IF(Form!$C$4=C9,1,"")</f>
        <v/>
      </c>
      <c r="E9" s="15">
        <v>1</v>
      </c>
      <c r="F9" s="16" t="str">
        <f t="shared" si="2"/>
        <v/>
      </c>
      <c r="G9" s="15">
        <v>1</v>
      </c>
      <c r="H9" s="16" t="str">
        <f t="shared" si="3"/>
        <v/>
      </c>
      <c r="J9" s="16" t="str">
        <f t="shared" si="0"/>
        <v/>
      </c>
      <c r="L9" s="16" t="str">
        <f t="shared" si="4"/>
        <v/>
      </c>
      <c r="N9" s="16" t="str">
        <f t="shared" si="5"/>
        <v/>
      </c>
      <c r="P9" s="19" t="str">
        <f t="shared" si="6"/>
        <v/>
      </c>
      <c r="R9" s="19" t="str">
        <f t="shared" si="7"/>
        <v/>
      </c>
      <c r="T9" s="19" t="str">
        <f t="shared" si="8"/>
        <v/>
      </c>
      <c r="V9" s="19" t="str">
        <f t="shared" si="9"/>
        <v/>
      </c>
      <c r="X9" s="19" t="str">
        <f t="shared" si="10"/>
        <v/>
      </c>
      <c r="Z9" s="19" t="str">
        <f t="shared" si="11"/>
        <v/>
      </c>
      <c r="AB9" s="19" t="str">
        <f t="shared" si="12"/>
        <v/>
      </c>
      <c r="AD9" s="19" t="str">
        <f t="shared" si="13"/>
        <v/>
      </c>
      <c r="AF9" s="19" t="str">
        <f t="shared" si="14"/>
        <v/>
      </c>
      <c r="AH9" s="19" t="str">
        <f t="shared" si="15"/>
        <v/>
      </c>
      <c r="AJ9" s="19" t="str">
        <f t="shared" si="16"/>
        <v/>
      </c>
      <c r="AL9" s="19" t="str">
        <f t="shared" si="17"/>
        <v/>
      </c>
      <c r="AN9" s="19" t="str">
        <f t="shared" si="18"/>
        <v/>
      </c>
      <c r="AP9" s="19" t="str">
        <f t="shared" si="19"/>
        <v/>
      </c>
      <c r="AR9" s="19" t="str">
        <f t="shared" si="20"/>
        <v/>
      </c>
      <c r="AT9" s="19" t="str">
        <f t="shared" si="21"/>
        <v/>
      </c>
      <c r="AV9" s="19" t="str">
        <f t="shared" si="22"/>
        <v/>
      </c>
      <c r="AW9" s="7"/>
    </row>
    <row r="10" spans="1:49" x14ac:dyDescent="0.25">
      <c r="A10" s="7"/>
      <c r="B10" s="63"/>
      <c r="C10" s="8" t="str">
        <f>answers!B7</f>
        <v>I manage infrastructure but do not operate trains</v>
      </c>
      <c r="D10" s="11" t="str">
        <f>IF(Form!$C$4=C10,1,"")</f>
        <v/>
      </c>
      <c r="E10" s="15">
        <v>1</v>
      </c>
      <c r="F10" s="16" t="str">
        <f t="shared" si="2"/>
        <v/>
      </c>
      <c r="G10" s="15">
        <v>1</v>
      </c>
      <c r="H10" s="16" t="str">
        <f t="shared" si="3"/>
        <v/>
      </c>
      <c r="J10" s="16" t="str">
        <f t="shared" si="0"/>
        <v/>
      </c>
      <c r="L10" s="16" t="str">
        <f t="shared" si="4"/>
        <v/>
      </c>
      <c r="N10" s="16" t="str">
        <f t="shared" si="5"/>
        <v/>
      </c>
      <c r="P10" s="19" t="str">
        <f t="shared" si="6"/>
        <v/>
      </c>
      <c r="R10" s="19" t="str">
        <f t="shared" si="7"/>
        <v/>
      </c>
      <c r="T10" s="19" t="str">
        <f t="shared" si="8"/>
        <v/>
      </c>
      <c r="V10" s="19" t="str">
        <f t="shared" si="9"/>
        <v/>
      </c>
      <c r="X10" s="19" t="str">
        <f t="shared" si="10"/>
        <v/>
      </c>
      <c r="Z10" s="19" t="str">
        <f t="shared" si="11"/>
        <v/>
      </c>
      <c r="AB10" s="19" t="str">
        <f t="shared" si="12"/>
        <v/>
      </c>
      <c r="AD10" s="19" t="str">
        <f t="shared" si="13"/>
        <v/>
      </c>
      <c r="AF10" s="19" t="str">
        <f t="shared" si="14"/>
        <v/>
      </c>
      <c r="AH10" s="19" t="str">
        <f t="shared" si="15"/>
        <v/>
      </c>
      <c r="AJ10" s="19" t="str">
        <f t="shared" si="16"/>
        <v/>
      </c>
      <c r="AL10" s="19" t="str">
        <f t="shared" si="17"/>
        <v/>
      </c>
      <c r="AN10" s="19" t="str">
        <f t="shared" si="18"/>
        <v/>
      </c>
      <c r="AP10" s="19" t="str">
        <f t="shared" si="19"/>
        <v/>
      </c>
      <c r="AR10" s="19" t="str">
        <f t="shared" si="20"/>
        <v/>
      </c>
      <c r="AT10" s="19" t="str">
        <f t="shared" si="21"/>
        <v/>
      </c>
      <c r="AV10" s="19" t="str">
        <f t="shared" si="22"/>
        <v/>
      </c>
      <c r="AW10" s="7"/>
    </row>
    <row r="11" spans="1:49" x14ac:dyDescent="0.25">
      <c r="A11" s="7"/>
      <c r="B11" s="63"/>
      <c r="C11" s="8" t="str">
        <f>answers!B8</f>
        <v>I do not operate trains or manage infrastructure</v>
      </c>
      <c r="D11" s="11" t="str">
        <f>IF(Form!$C$4=C11,1,"")</f>
        <v/>
      </c>
      <c r="E11" s="15">
        <v>1</v>
      </c>
      <c r="F11" s="16" t="str">
        <f t="shared" si="2"/>
        <v/>
      </c>
      <c r="G11" s="15">
        <v>1</v>
      </c>
      <c r="H11" s="16" t="str">
        <f t="shared" si="3"/>
        <v/>
      </c>
      <c r="J11" s="16" t="str">
        <f t="shared" si="0"/>
        <v/>
      </c>
      <c r="L11" s="16" t="str">
        <f t="shared" si="4"/>
        <v/>
      </c>
      <c r="N11" s="16" t="str">
        <f t="shared" si="5"/>
        <v/>
      </c>
      <c r="P11" s="19" t="str">
        <f t="shared" si="6"/>
        <v/>
      </c>
      <c r="R11" s="19" t="str">
        <f t="shared" si="7"/>
        <v/>
      </c>
      <c r="T11" s="19" t="str">
        <f t="shared" si="8"/>
        <v/>
      </c>
      <c r="V11" s="19" t="str">
        <f t="shared" si="9"/>
        <v/>
      </c>
      <c r="X11" s="19" t="str">
        <f t="shared" si="10"/>
        <v/>
      </c>
      <c r="Z11" s="19" t="str">
        <f t="shared" si="11"/>
        <v/>
      </c>
      <c r="AB11" s="19" t="str">
        <f t="shared" si="12"/>
        <v/>
      </c>
      <c r="AD11" s="19" t="str">
        <f t="shared" si="13"/>
        <v/>
      </c>
      <c r="AF11" s="19" t="str">
        <f t="shared" si="14"/>
        <v/>
      </c>
      <c r="AH11" s="19" t="str">
        <f t="shared" si="15"/>
        <v/>
      </c>
      <c r="AJ11" s="19" t="str">
        <f t="shared" si="16"/>
        <v/>
      </c>
      <c r="AL11" s="19" t="str">
        <f t="shared" si="17"/>
        <v/>
      </c>
      <c r="AN11" s="19" t="str">
        <f t="shared" si="18"/>
        <v/>
      </c>
      <c r="AP11" s="19" t="str">
        <f t="shared" si="19"/>
        <v/>
      </c>
      <c r="AR11" s="19" t="str">
        <f t="shared" si="20"/>
        <v/>
      </c>
      <c r="AT11" s="19" t="str">
        <f t="shared" si="21"/>
        <v/>
      </c>
      <c r="AV11" s="19" t="str">
        <f t="shared" si="22"/>
        <v/>
      </c>
      <c r="AW11" s="7"/>
    </row>
    <row r="12" spans="1:49" x14ac:dyDescent="0.25">
      <c r="A12" s="7"/>
      <c r="B12" s="6"/>
      <c r="C12" s="7"/>
      <c r="D12" s="12"/>
      <c r="E12" s="17"/>
      <c r="F12" s="18" t="str">
        <f t="shared" si="2"/>
        <v/>
      </c>
      <c r="G12" s="17"/>
      <c r="H12" s="18" t="str">
        <f t="shared" si="3"/>
        <v/>
      </c>
      <c r="I12" s="17"/>
      <c r="J12" s="18" t="str">
        <f t="shared" si="0"/>
        <v/>
      </c>
      <c r="K12" s="17"/>
      <c r="L12" s="18" t="str">
        <f t="shared" si="4"/>
        <v/>
      </c>
      <c r="M12" s="17"/>
      <c r="N12" s="18"/>
      <c r="O12" s="17"/>
      <c r="P12" s="18" t="str">
        <f t="shared" si="6"/>
        <v/>
      </c>
      <c r="Q12" s="17"/>
      <c r="R12" s="18" t="str">
        <f t="shared" si="7"/>
        <v/>
      </c>
      <c r="S12" s="17"/>
      <c r="T12" s="18" t="str">
        <f t="shared" si="8"/>
        <v/>
      </c>
      <c r="U12" s="17"/>
      <c r="V12" s="18" t="str">
        <f t="shared" si="9"/>
        <v/>
      </c>
      <c r="W12" s="17"/>
      <c r="X12" s="18" t="str">
        <f t="shared" si="10"/>
        <v/>
      </c>
      <c r="Y12" s="17"/>
      <c r="Z12" s="18" t="str">
        <f t="shared" si="11"/>
        <v/>
      </c>
      <c r="AA12" s="17"/>
      <c r="AB12" s="18" t="str">
        <f t="shared" si="12"/>
        <v/>
      </c>
      <c r="AC12" s="17"/>
      <c r="AD12" s="18" t="str">
        <f t="shared" si="13"/>
        <v/>
      </c>
      <c r="AE12" s="17"/>
      <c r="AF12" s="18" t="str">
        <f t="shared" si="14"/>
        <v/>
      </c>
      <c r="AG12" s="17"/>
      <c r="AH12" s="18" t="str">
        <f t="shared" si="15"/>
        <v/>
      </c>
      <c r="AI12" s="17"/>
      <c r="AJ12" s="18" t="str">
        <f t="shared" si="16"/>
        <v/>
      </c>
      <c r="AK12" s="17"/>
      <c r="AL12" s="18" t="str">
        <f t="shared" si="17"/>
        <v/>
      </c>
      <c r="AM12" s="17"/>
      <c r="AN12" s="18" t="str">
        <f t="shared" si="18"/>
        <v/>
      </c>
      <c r="AO12" s="17"/>
      <c r="AP12" s="18" t="str">
        <f t="shared" si="19"/>
        <v/>
      </c>
      <c r="AQ12" s="17"/>
      <c r="AR12" s="18" t="str">
        <f t="shared" si="20"/>
        <v/>
      </c>
      <c r="AS12" s="17"/>
      <c r="AT12" s="18" t="str">
        <f t="shared" si="21"/>
        <v/>
      </c>
      <c r="AU12" s="17"/>
      <c r="AV12" s="18" t="str">
        <f t="shared" si="22"/>
        <v/>
      </c>
      <c r="AW12" s="7"/>
    </row>
    <row r="13" spans="1:49" x14ac:dyDescent="0.25">
      <c r="A13" s="7"/>
      <c r="B13" s="63">
        <v>2</v>
      </c>
      <c r="C13" s="8" t="str">
        <f>answers!D3</f>
        <v>On HS1</v>
      </c>
      <c r="D13" s="11" t="str">
        <f>IF(Form!$C$6=C13,1,"")</f>
        <v/>
      </c>
      <c r="F13" s="16" t="str">
        <f t="shared" si="2"/>
        <v/>
      </c>
      <c r="H13" s="16" t="str">
        <f t="shared" si="3"/>
        <v/>
      </c>
      <c r="J13" s="16" t="str">
        <f t="shared" si="0"/>
        <v/>
      </c>
      <c r="L13" s="16" t="str">
        <f t="shared" si="4"/>
        <v/>
      </c>
      <c r="N13" s="16" t="str">
        <f t="shared" si="5"/>
        <v/>
      </c>
      <c r="P13" s="19" t="str">
        <f t="shared" si="6"/>
        <v/>
      </c>
      <c r="R13" s="19" t="str">
        <f t="shared" si="7"/>
        <v/>
      </c>
      <c r="T13" s="19" t="str">
        <f t="shared" si="8"/>
        <v/>
      </c>
      <c r="V13" s="19" t="str">
        <f t="shared" si="9"/>
        <v/>
      </c>
      <c r="X13" s="19" t="str">
        <f t="shared" si="10"/>
        <v/>
      </c>
      <c r="Z13" s="19" t="str">
        <f t="shared" si="11"/>
        <v/>
      </c>
      <c r="AB13" s="19" t="str">
        <f t="shared" si="12"/>
        <v/>
      </c>
      <c r="AD13" s="19" t="str">
        <f t="shared" si="13"/>
        <v/>
      </c>
      <c r="AF13" s="19" t="str">
        <f t="shared" si="14"/>
        <v/>
      </c>
      <c r="AH13" s="19" t="str">
        <f t="shared" si="15"/>
        <v/>
      </c>
      <c r="AJ13" s="19" t="str">
        <f t="shared" si="16"/>
        <v/>
      </c>
      <c r="AL13" s="19" t="str">
        <f t="shared" si="17"/>
        <v/>
      </c>
      <c r="AN13" s="19" t="str">
        <f t="shared" si="18"/>
        <v/>
      </c>
      <c r="AP13" s="19" t="str">
        <f t="shared" si="19"/>
        <v/>
      </c>
      <c r="AR13" s="19" t="str">
        <f t="shared" si="20"/>
        <v/>
      </c>
      <c r="AT13" s="19" t="str">
        <f t="shared" si="21"/>
        <v/>
      </c>
      <c r="AV13" s="19" t="str">
        <f t="shared" si="22"/>
        <v/>
      </c>
      <c r="AW13" s="7"/>
    </row>
    <row r="14" spans="1:49" x14ac:dyDescent="0.25">
      <c r="A14" s="7"/>
      <c r="B14" s="63"/>
      <c r="C14" s="8" t="str">
        <f>answers!D4</f>
        <v>On the mainline only</v>
      </c>
      <c r="D14" s="11" t="str">
        <f>IF(Form!$C$6=C14,1,"")</f>
        <v/>
      </c>
      <c r="F14" s="16" t="str">
        <f t="shared" si="2"/>
        <v/>
      </c>
      <c r="H14" s="16" t="str">
        <f t="shared" si="3"/>
        <v/>
      </c>
      <c r="J14" s="16" t="str">
        <f t="shared" si="0"/>
        <v/>
      </c>
      <c r="L14" s="16" t="str">
        <f t="shared" si="4"/>
        <v/>
      </c>
      <c r="N14" s="16" t="str">
        <f t="shared" si="5"/>
        <v/>
      </c>
      <c r="P14" s="19" t="str">
        <f t="shared" si="6"/>
        <v/>
      </c>
      <c r="R14" s="19" t="str">
        <f t="shared" si="7"/>
        <v/>
      </c>
      <c r="T14" s="19" t="str">
        <f t="shared" si="8"/>
        <v/>
      </c>
      <c r="V14" s="19" t="str">
        <f t="shared" si="9"/>
        <v/>
      </c>
      <c r="X14" s="19" t="str">
        <f t="shared" si="10"/>
        <v/>
      </c>
      <c r="Z14" s="19" t="str">
        <f t="shared" si="11"/>
        <v/>
      </c>
      <c r="AB14" s="19" t="str">
        <f t="shared" si="12"/>
        <v/>
      </c>
      <c r="AD14" s="19" t="str">
        <f t="shared" si="13"/>
        <v/>
      </c>
      <c r="AF14" s="19" t="str">
        <f t="shared" si="14"/>
        <v/>
      </c>
      <c r="AH14" s="19" t="str">
        <f t="shared" si="15"/>
        <v/>
      </c>
      <c r="AJ14" s="19" t="str">
        <f t="shared" si="16"/>
        <v/>
      </c>
      <c r="AL14" s="19" t="str">
        <f t="shared" si="17"/>
        <v/>
      </c>
      <c r="AN14" s="19" t="str">
        <f t="shared" si="18"/>
        <v/>
      </c>
      <c r="AP14" s="19" t="str">
        <f t="shared" si="19"/>
        <v/>
      </c>
      <c r="AR14" s="19" t="str">
        <f t="shared" si="20"/>
        <v/>
      </c>
      <c r="AT14" s="19" t="str">
        <f t="shared" si="21"/>
        <v/>
      </c>
      <c r="AV14" s="19" t="str">
        <f t="shared" si="22"/>
        <v/>
      </c>
      <c r="AW14" s="7"/>
    </row>
    <row r="15" spans="1:49" x14ac:dyDescent="0.25">
      <c r="A15" s="7"/>
      <c r="B15" s="63"/>
      <c r="C15" s="8" t="str">
        <f>answers!D5</f>
        <v>On both mainline and non-mainline</v>
      </c>
      <c r="D15" s="11" t="str">
        <f>IF(Form!$C$6=C15,1,"")</f>
        <v/>
      </c>
      <c r="F15" s="16" t="str">
        <f t="shared" si="2"/>
        <v/>
      </c>
      <c r="H15" s="16" t="str">
        <f t="shared" si="3"/>
        <v/>
      </c>
      <c r="J15" s="16" t="str">
        <f t="shared" si="0"/>
        <v/>
      </c>
      <c r="L15" s="16" t="str">
        <f t="shared" si="4"/>
        <v/>
      </c>
      <c r="N15" s="16" t="str">
        <f t="shared" si="5"/>
        <v/>
      </c>
      <c r="P15" s="19" t="str">
        <f t="shared" si="6"/>
        <v/>
      </c>
      <c r="R15" s="19" t="str">
        <f t="shared" si="7"/>
        <v/>
      </c>
      <c r="T15" s="19" t="str">
        <f t="shared" si="8"/>
        <v/>
      </c>
      <c r="V15" s="19" t="str">
        <f t="shared" si="9"/>
        <v/>
      </c>
      <c r="X15" s="19" t="str">
        <f t="shared" si="10"/>
        <v/>
      </c>
      <c r="Z15" s="19" t="str">
        <f t="shared" si="11"/>
        <v/>
      </c>
      <c r="AB15" s="19" t="str">
        <f t="shared" si="12"/>
        <v/>
      </c>
      <c r="AD15" s="19" t="str">
        <f t="shared" si="13"/>
        <v/>
      </c>
      <c r="AF15" s="19" t="str">
        <f t="shared" si="14"/>
        <v/>
      </c>
      <c r="AH15" s="19" t="str">
        <f t="shared" si="15"/>
        <v/>
      </c>
      <c r="AJ15" s="19" t="str">
        <f t="shared" si="16"/>
        <v/>
      </c>
      <c r="AL15" s="19" t="str">
        <f t="shared" si="17"/>
        <v/>
      </c>
      <c r="AN15" s="19" t="str">
        <f t="shared" si="18"/>
        <v/>
      </c>
      <c r="AP15" s="19" t="str">
        <f t="shared" si="19"/>
        <v/>
      </c>
      <c r="AR15" s="19" t="str">
        <f t="shared" si="20"/>
        <v/>
      </c>
      <c r="AT15" s="19" t="str">
        <f t="shared" si="21"/>
        <v/>
      </c>
      <c r="AV15" s="19" t="str">
        <f t="shared" si="22"/>
        <v/>
      </c>
      <c r="AW15" s="7"/>
    </row>
    <row r="16" spans="1:49" x14ac:dyDescent="0.25">
      <c r="A16" s="7"/>
      <c r="B16" s="63"/>
      <c r="C16" s="8" t="str">
        <f>answers!D6</f>
        <v>Non-mainline only at speeds 40 km/h (25 mph) and above</v>
      </c>
      <c r="D16" s="11" t="str">
        <f>IF(Form!$C$6=C16,1,"")</f>
        <v/>
      </c>
      <c r="F16" s="16" t="str">
        <f t="shared" si="2"/>
        <v/>
      </c>
      <c r="H16" s="16" t="str">
        <f t="shared" si="3"/>
        <v/>
      </c>
      <c r="J16" s="16" t="str">
        <f t="shared" si="0"/>
        <v/>
      </c>
      <c r="L16" s="16" t="str">
        <f t="shared" si="4"/>
        <v/>
      </c>
      <c r="N16" s="16" t="str">
        <f t="shared" si="5"/>
        <v/>
      </c>
      <c r="P16" s="19" t="str">
        <f t="shared" si="6"/>
        <v/>
      </c>
      <c r="R16" s="19" t="str">
        <f t="shared" si="7"/>
        <v/>
      </c>
      <c r="T16" s="19" t="str">
        <f t="shared" si="8"/>
        <v/>
      </c>
      <c r="V16" s="19" t="str">
        <f t="shared" si="9"/>
        <v/>
      </c>
      <c r="X16" s="19" t="str">
        <f t="shared" si="10"/>
        <v/>
      </c>
      <c r="Z16" s="19" t="str">
        <f t="shared" si="11"/>
        <v/>
      </c>
      <c r="AB16" s="19" t="str">
        <f t="shared" si="12"/>
        <v/>
      </c>
      <c r="AD16" s="19" t="str">
        <f t="shared" si="13"/>
        <v/>
      </c>
      <c r="AF16" s="19" t="str">
        <f t="shared" si="14"/>
        <v/>
      </c>
      <c r="AH16" s="19" t="str">
        <f t="shared" si="15"/>
        <v/>
      </c>
      <c r="AJ16" s="19" t="str">
        <f t="shared" si="16"/>
        <v/>
      </c>
      <c r="AL16" s="19" t="str">
        <f t="shared" si="17"/>
        <v/>
      </c>
      <c r="AN16" s="19" t="str">
        <f t="shared" si="18"/>
        <v/>
      </c>
      <c r="AP16" s="19" t="str">
        <f t="shared" si="19"/>
        <v/>
      </c>
      <c r="AR16" s="19" t="str">
        <f t="shared" si="20"/>
        <v/>
      </c>
      <c r="AT16" s="19" t="str">
        <f t="shared" si="21"/>
        <v/>
      </c>
      <c r="AV16" s="19" t="str">
        <f t="shared" si="22"/>
        <v/>
      </c>
      <c r="AW16" s="7"/>
    </row>
    <row r="17" spans="1:49" x14ac:dyDescent="0.25">
      <c r="A17" s="7"/>
      <c r="B17" s="63"/>
      <c r="C17" s="8" t="str">
        <f>answers!D7</f>
        <v>Non-mainline only at speeds below 40 km/h (25 mph)</v>
      </c>
      <c r="D17" s="11" t="str">
        <f>IF(Form!$C$6=C17,1,"")</f>
        <v/>
      </c>
      <c r="F17" s="16" t="str">
        <f t="shared" si="2"/>
        <v/>
      </c>
      <c r="H17" s="16" t="str">
        <f t="shared" si="3"/>
        <v/>
      </c>
      <c r="J17" s="16" t="str">
        <f t="shared" si="0"/>
        <v/>
      </c>
      <c r="L17" s="16" t="str">
        <f t="shared" si="4"/>
        <v/>
      </c>
      <c r="N17" s="16" t="str">
        <f t="shared" si="5"/>
        <v/>
      </c>
      <c r="P17" s="19" t="str">
        <f t="shared" si="6"/>
        <v/>
      </c>
      <c r="R17" s="19" t="str">
        <f t="shared" si="7"/>
        <v/>
      </c>
      <c r="T17" s="19" t="str">
        <f t="shared" si="8"/>
        <v/>
      </c>
      <c r="V17" s="19" t="str">
        <f t="shared" si="9"/>
        <v/>
      </c>
      <c r="X17" s="19" t="str">
        <f t="shared" si="10"/>
        <v/>
      </c>
      <c r="Z17" s="19" t="str">
        <f t="shared" si="11"/>
        <v/>
      </c>
      <c r="AB17" s="19" t="str">
        <f t="shared" si="12"/>
        <v/>
      </c>
      <c r="AD17" s="19" t="str">
        <f t="shared" si="13"/>
        <v/>
      </c>
      <c r="AF17" s="19" t="str">
        <f t="shared" si="14"/>
        <v/>
      </c>
      <c r="AH17" s="19" t="str">
        <f t="shared" si="15"/>
        <v/>
      </c>
      <c r="AJ17" s="19" t="str">
        <f t="shared" si="16"/>
        <v/>
      </c>
      <c r="AL17" s="19" t="str">
        <f t="shared" si="17"/>
        <v/>
      </c>
      <c r="AN17" s="19" t="str">
        <f t="shared" si="18"/>
        <v/>
      </c>
      <c r="AP17" s="19" t="str">
        <f t="shared" si="19"/>
        <v/>
      </c>
      <c r="AR17" s="19" t="str">
        <f t="shared" si="20"/>
        <v/>
      </c>
      <c r="AT17" s="19" t="str">
        <f t="shared" si="21"/>
        <v/>
      </c>
      <c r="AV17" s="19" t="str">
        <f t="shared" si="22"/>
        <v/>
      </c>
      <c r="AW17" s="7"/>
    </row>
    <row r="18" spans="1:49" x14ac:dyDescent="0.25">
      <c r="A18" s="7"/>
      <c r="B18" s="63"/>
      <c r="C18" s="8" t="str">
        <f>answers!D8</f>
        <v>On tramway infrastructure</v>
      </c>
      <c r="D18" s="11" t="str">
        <f>IF(Form!$C$6=C18,1,"")</f>
        <v/>
      </c>
      <c r="F18" s="16" t="str">
        <f t="shared" si="2"/>
        <v/>
      </c>
      <c r="H18" s="16" t="str">
        <f t="shared" si="3"/>
        <v/>
      </c>
      <c r="J18" s="16" t="str">
        <f t="shared" si="0"/>
        <v/>
      </c>
      <c r="L18" s="16" t="str">
        <f t="shared" si="4"/>
        <v/>
      </c>
      <c r="N18" s="16" t="str">
        <f t="shared" si="5"/>
        <v/>
      </c>
      <c r="P18" s="19" t="str">
        <f t="shared" si="6"/>
        <v/>
      </c>
      <c r="R18" s="19" t="str">
        <f t="shared" si="7"/>
        <v/>
      </c>
      <c r="T18" s="19" t="str">
        <f t="shared" si="8"/>
        <v/>
      </c>
      <c r="V18" s="19" t="str">
        <f t="shared" si="9"/>
        <v/>
      </c>
      <c r="X18" s="19" t="str">
        <f t="shared" si="10"/>
        <v/>
      </c>
      <c r="Z18" s="19" t="str">
        <f t="shared" si="11"/>
        <v/>
      </c>
      <c r="AB18" s="19" t="str">
        <f t="shared" si="12"/>
        <v/>
      </c>
      <c r="AD18" s="19" t="str">
        <f t="shared" si="13"/>
        <v/>
      </c>
      <c r="AF18" s="19" t="str">
        <f t="shared" si="14"/>
        <v/>
      </c>
      <c r="AH18" s="19" t="str">
        <f t="shared" si="15"/>
        <v/>
      </c>
      <c r="AJ18" s="19" t="str">
        <f t="shared" si="16"/>
        <v/>
      </c>
      <c r="AL18" s="19" t="str">
        <f t="shared" si="17"/>
        <v/>
      </c>
      <c r="AN18" s="19" t="str">
        <f t="shared" si="18"/>
        <v/>
      </c>
      <c r="AP18" s="19" t="str">
        <f t="shared" si="19"/>
        <v/>
      </c>
      <c r="AR18" s="19" t="str">
        <f t="shared" si="20"/>
        <v/>
      </c>
      <c r="AT18" s="19" t="str">
        <f t="shared" si="21"/>
        <v/>
      </c>
      <c r="AV18" s="19" t="str">
        <f t="shared" si="22"/>
        <v/>
      </c>
      <c r="AW18" s="7"/>
    </row>
    <row r="19" spans="1:49" x14ac:dyDescent="0.25">
      <c r="A19" s="7"/>
      <c r="B19" s="63"/>
      <c r="C19" s="8" t="str">
        <f>answers!D9</f>
        <v>Only within sidings, depots or engineering possessions</v>
      </c>
      <c r="D19" s="11" t="str">
        <f>IF(Form!$C$6=C19,1,"")</f>
        <v/>
      </c>
      <c r="F19" s="16" t="str">
        <f t="shared" si="2"/>
        <v/>
      </c>
      <c r="H19" s="16" t="str">
        <f t="shared" si="3"/>
        <v/>
      </c>
      <c r="J19" s="16" t="str">
        <f t="shared" si="0"/>
        <v/>
      </c>
      <c r="L19" s="16" t="str">
        <f t="shared" si="4"/>
        <v/>
      </c>
      <c r="N19" s="16" t="str">
        <f t="shared" si="5"/>
        <v/>
      </c>
      <c r="P19" s="19" t="str">
        <f t="shared" si="6"/>
        <v/>
      </c>
      <c r="R19" s="19" t="str">
        <f t="shared" si="7"/>
        <v/>
      </c>
      <c r="T19" s="19" t="str">
        <f t="shared" si="8"/>
        <v/>
      </c>
      <c r="V19" s="19" t="str">
        <f t="shared" si="9"/>
        <v/>
      </c>
      <c r="X19" s="19" t="str">
        <f t="shared" si="10"/>
        <v/>
      </c>
      <c r="Z19" s="19" t="str">
        <f t="shared" si="11"/>
        <v/>
      </c>
      <c r="AB19" s="19" t="str">
        <f t="shared" si="12"/>
        <v/>
      </c>
      <c r="AD19" s="19" t="str">
        <f t="shared" si="13"/>
        <v/>
      </c>
      <c r="AF19" s="19" t="str">
        <f t="shared" si="14"/>
        <v/>
      </c>
      <c r="AH19" s="19" t="str">
        <f t="shared" si="15"/>
        <v/>
      </c>
      <c r="AJ19" s="19" t="str">
        <f t="shared" si="16"/>
        <v/>
      </c>
      <c r="AL19" s="19" t="str">
        <f t="shared" si="17"/>
        <v/>
      </c>
      <c r="AN19" s="19" t="str">
        <f t="shared" si="18"/>
        <v/>
      </c>
      <c r="AP19" s="19" t="str">
        <f t="shared" si="19"/>
        <v/>
      </c>
      <c r="AR19" s="19" t="str">
        <f t="shared" si="20"/>
        <v/>
      </c>
      <c r="AT19" s="19" t="str">
        <f t="shared" si="21"/>
        <v/>
      </c>
      <c r="AV19" s="19" t="str">
        <f t="shared" si="22"/>
        <v/>
      </c>
      <c r="AW19" s="7"/>
    </row>
    <row r="20" spans="1:49" x14ac:dyDescent="0.25">
      <c r="A20" s="7"/>
      <c r="B20" s="6"/>
      <c r="C20" s="7"/>
      <c r="D20" s="12"/>
      <c r="E20" s="17"/>
      <c r="F20" s="18" t="str">
        <f t="shared" si="2"/>
        <v/>
      </c>
      <c r="G20" s="17"/>
      <c r="H20" s="18" t="str">
        <f t="shared" si="3"/>
        <v/>
      </c>
      <c r="I20" s="17"/>
      <c r="J20" s="18" t="str">
        <f t="shared" si="0"/>
        <v/>
      </c>
      <c r="K20" s="17"/>
      <c r="L20" s="18" t="str">
        <f t="shared" si="4"/>
        <v/>
      </c>
      <c r="M20" s="17"/>
      <c r="N20" s="18"/>
      <c r="O20" s="17"/>
      <c r="P20" s="18" t="str">
        <f t="shared" si="6"/>
        <v/>
      </c>
      <c r="Q20" s="17"/>
      <c r="R20" s="18" t="str">
        <f t="shared" si="7"/>
        <v/>
      </c>
      <c r="S20" s="17"/>
      <c r="T20" s="18" t="str">
        <f t="shared" si="8"/>
        <v/>
      </c>
      <c r="U20" s="17"/>
      <c r="V20" s="18" t="str">
        <f t="shared" si="9"/>
        <v/>
      </c>
      <c r="W20" s="17"/>
      <c r="X20" s="18" t="str">
        <f t="shared" si="10"/>
        <v/>
      </c>
      <c r="Y20" s="17"/>
      <c r="Z20" s="18" t="str">
        <f t="shared" si="11"/>
        <v/>
      </c>
      <c r="AA20" s="17"/>
      <c r="AB20" s="18" t="str">
        <f t="shared" si="12"/>
        <v/>
      </c>
      <c r="AC20" s="17"/>
      <c r="AD20" s="18" t="str">
        <f t="shared" si="13"/>
        <v/>
      </c>
      <c r="AE20" s="17"/>
      <c r="AF20" s="18" t="str">
        <f t="shared" si="14"/>
        <v/>
      </c>
      <c r="AG20" s="17"/>
      <c r="AH20" s="18" t="str">
        <f t="shared" si="15"/>
        <v/>
      </c>
      <c r="AI20" s="17"/>
      <c r="AJ20" s="18" t="str">
        <f t="shared" si="16"/>
        <v/>
      </c>
      <c r="AK20" s="17"/>
      <c r="AL20" s="18" t="str">
        <f t="shared" si="17"/>
        <v/>
      </c>
      <c r="AM20" s="17"/>
      <c r="AN20" s="18" t="str">
        <f t="shared" si="18"/>
        <v/>
      </c>
      <c r="AO20" s="17"/>
      <c r="AP20" s="18" t="str">
        <f t="shared" si="19"/>
        <v/>
      </c>
      <c r="AQ20" s="17"/>
      <c r="AR20" s="18" t="str">
        <f t="shared" si="20"/>
        <v/>
      </c>
      <c r="AS20" s="17"/>
      <c r="AT20" s="18" t="str">
        <f t="shared" si="21"/>
        <v/>
      </c>
      <c r="AU20" s="17"/>
      <c r="AV20" s="18" t="str">
        <f t="shared" si="22"/>
        <v/>
      </c>
      <c r="AW20" s="7"/>
    </row>
    <row r="21" spans="1:49" x14ac:dyDescent="0.25">
      <c r="A21" s="7"/>
      <c r="B21" s="63">
        <v>3</v>
      </c>
      <c r="C21" s="8" t="str">
        <f>answers!F3</f>
        <v>I operate passenger trains or trams</v>
      </c>
      <c r="D21" s="11" t="str">
        <f>IF(Form!$C$8=C21,1,"")</f>
        <v/>
      </c>
      <c r="F21" s="16" t="str">
        <f t="shared" si="2"/>
        <v/>
      </c>
      <c r="H21" s="16" t="str">
        <f t="shared" si="3"/>
        <v/>
      </c>
      <c r="J21" s="16" t="str">
        <f t="shared" si="0"/>
        <v/>
      </c>
      <c r="L21" s="16" t="str">
        <f t="shared" si="4"/>
        <v/>
      </c>
      <c r="N21" s="16" t="str">
        <f t="shared" si="5"/>
        <v/>
      </c>
      <c r="P21" s="19" t="str">
        <f t="shared" si="6"/>
        <v/>
      </c>
      <c r="R21" s="19" t="str">
        <f t="shared" si="7"/>
        <v/>
      </c>
      <c r="T21" s="19" t="str">
        <f t="shared" si="8"/>
        <v/>
      </c>
      <c r="V21" s="19" t="str">
        <f t="shared" si="9"/>
        <v/>
      </c>
      <c r="X21" s="19" t="str">
        <f t="shared" si="10"/>
        <v/>
      </c>
      <c r="Z21" s="19" t="str">
        <f t="shared" si="11"/>
        <v/>
      </c>
      <c r="AB21" s="19" t="str">
        <f t="shared" si="12"/>
        <v/>
      </c>
      <c r="AD21" s="19" t="str">
        <f t="shared" si="13"/>
        <v/>
      </c>
      <c r="AF21" s="19" t="str">
        <f t="shared" si="14"/>
        <v/>
      </c>
      <c r="AH21" s="19" t="str">
        <f t="shared" si="15"/>
        <v/>
      </c>
      <c r="AJ21" s="19" t="str">
        <f t="shared" si="16"/>
        <v/>
      </c>
      <c r="AL21" s="19" t="str">
        <f t="shared" si="17"/>
        <v/>
      </c>
      <c r="AN21" s="19" t="str">
        <f t="shared" si="18"/>
        <v/>
      </c>
      <c r="AP21" s="19" t="str">
        <f t="shared" si="19"/>
        <v/>
      </c>
      <c r="AR21" s="19" t="str">
        <f t="shared" si="20"/>
        <v/>
      </c>
      <c r="AT21" s="19" t="str">
        <f t="shared" si="21"/>
        <v/>
      </c>
      <c r="AV21" s="19" t="str">
        <f t="shared" si="22"/>
        <v/>
      </c>
      <c r="AW21" s="7"/>
    </row>
    <row r="22" spans="1:49" x14ac:dyDescent="0.25">
      <c r="A22" s="7"/>
      <c r="B22" s="63"/>
      <c r="C22" s="8" t="str">
        <f>answers!F4</f>
        <v>I operate freight trains</v>
      </c>
      <c r="D22" s="11" t="str">
        <f>IF(Form!$C$8=C22,1,"")</f>
        <v/>
      </c>
      <c r="F22" s="16" t="str">
        <f t="shared" si="2"/>
        <v/>
      </c>
      <c r="H22" s="16" t="str">
        <f t="shared" si="3"/>
        <v/>
      </c>
      <c r="J22" s="16" t="str">
        <f t="shared" si="0"/>
        <v/>
      </c>
      <c r="L22" s="16" t="str">
        <f t="shared" si="4"/>
        <v/>
      </c>
      <c r="N22" s="16" t="str">
        <f t="shared" si="5"/>
        <v/>
      </c>
      <c r="P22" s="19" t="str">
        <f t="shared" si="6"/>
        <v/>
      </c>
      <c r="R22" s="19" t="str">
        <f t="shared" si="7"/>
        <v/>
      </c>
      <c r="T22" s="19" t="str">
        <f t="shared" si="8"/>
        <v/>
      </c>
      <c r="V22" s="19" t="str">
        <f t="shared" si="9"/>
        <v/>
      </c>
      <c r="X22" s="19" t="str">
        <f t="shared" si="10"/>
        <v/>
      </c>
      <c r="Z22" s="19" t="str">
        <f t="shared" si="11"/>
        <v/>
      </c>
      <c r="AB22" s="19" t="str">
        <f t="shared" si="12"/>
        <v/>
      </c>
      <c r="AD22" s="19" t="str">
        <f t="shared" si="13"/>
        <v/>
      </c>
      <c r="AF22" s="19" t="str">
        <f t="shared" si="14"/>
        <v/>
      </c>
      <c r="AH22" s="19" t="str">
        <f t="shared" si="15"/>
        <v/>
      </c>
      <c r="AJ22" s="19" t="str">
        <f t="shared" si="16"/>
        <v/>
      </c>
      <c r="AL22" s="19" t="str">
        <f t="shared" si="17"/>
        <v/>
      </c>
      <c r="AN22" s="19" t="str">
        <f t="shared" si="18"/>
        <v/>
      </c>
      <c r="AP22" s="19" t="str">
        <f t="shared" si="19"/>
        <v/>
      </c>
      <c r="AR22" s="19" t="str">
        <f t="shared" si="20"/>
        <v/>
      </c>
      <c r="AT22" s="19" t="str">
        <f t="shared" si="21"/>
        <v/>
      </c>
      <c r="AV22" s="19" t="str">
        <f t="shared" si="22"/>
        <v/>
      </c>
      <c r="AW22" s="7"/>
    </row>
    <row r="23" spans="1:49" x14ac:dyDescent="0.25">
      <c r="A23" s="7"/>
      <c r="B23" s="63"/>
      <c r="C23" s="8" t="str">
        <f>answers!F5</f>
        <v>I operate both passenger and freight trains</v>
      </c>
      <c r="D23" s="11" t="str">
        <f>IF(Form!$C$8=C23,1,"")</f>
        <v/>
      </c>
      <c r="F23" s="16" t="str">
        <f t="shared" si="2"/>
        <v/>
      </c>
      <c r="H23" s="16" t="str">
        <f t="shared" si="3"/>
        <v/>
      </c>
      <c r="J23" s="16" t="str">
        <f t="shared" si="0"/>
        <v/>
      </c>
      <c r="L23" s="16" t="str">
        <f t="shared" si="4"/>
        <v/>
      </c>
      <c r="N23" s="16" t="str">
        <f t="shared" si="5"/>
        <v/>
      </c>
      <c r="P23" s="19" t="str">
        <f t="shared" si="6"/>
        <v/>
      </c>
      <c r="R23" s="19" t="str">
        <f t="shared" si="7"/>
        <v/>
      </c>
      <c r="T23" s="19" t="str">
        <f t="shared" si="8"/>
        <v/>
      </c>
      <c r="V23" s="19" t="str">
        <f t="shared" si="9"/>
        <v/>
      </c>
      <c r="X23" s="19" t="str">
        <f t="shared" si="10"/>
        <v/>
      </c>
      <c r="Z23" s="19" t="str">
        <f t="shared" si="11"/>
        <v/>
      </c>
      <c r="AB23" s="19" t="str">
        <f t="shared" si="12"/>
        <v/>
      </c>
      <c r="AD23" s="19" t="str">
        <f t="shared" si="13"/>
        <v/>
      </c>
      <c r="AF23" s="19" t="str">
        <f t="shared" si="14"/>
        <v/>
      </c>
      <c r="AH23" s="19" t="str">
        <f t="shared" si="15"/>
        <v/>
      </c>
      <c r="AJ23" s="19" t="str">
        <f t="shared" si="16"/>
        <v/>
      </c>
      <c r="AL23" s="19" t="str">
        <f t="shared" si="17"/>
        <v/>
      </c>
      <c r="AN23" s="19" t="str">
        <f t="shared" si="18"/>
        <v/>
      </c>
      <c r="AP23" s="19" t="str">
        <f t="shared" si="19"/>
        <v/>
      </c>
      <c r="AR23" s="19" t="str">
        <f t="shared" si="20"/>
        <v/>
      </c>
      <c r="AT23" s="19" t="str">
        <f t="shared" si="21"/>
        <v/>
      </c>
      <c r="AV23" s="19" t="str">
        <f t="shared" si="22"/>
        <v/>
      </c>
      <c r="AW23" s="7"/>
    </row>
    <row r="24" spans="1:49" x14ac:dyDescent="0.25">
      <c r="A24" s="7"/>
      <c r="B24" s="63"/>
      <c r="C24" s="8" t="str">
        <f>answers!F6</f>
        <v>I operate on-track machines and / or plant machines</v>
      </c>
      <c r="D24" s="11" t="str">
        <f>IF(Form!$C$8=C24,1,"")</f>
        <v/>
      </c>
      <c r="F24" s="16" t="str">
        <f t="shared" si="2"/>
        <v/>
      </c>
      <c r="H24" s="16" t="str">
        <f t="shared" si="3"/>
        <v/>
      </c>
      <c r="J24" s="16" t="str">
        <f t="shared" si="0"/>
        <v/>
      </c>
      <c r="L24" s="16" t="str">
        <f t="shared" si="4"/>
        <v/>
      </c>
      <c r="N24" s="16" t="str">
        <f t="shared" si="5"/>
        <v/>
      </c>
      <c r="P24" s="19" t="str">
        <f t="shared" si="6"/>
        <v/>
      </c>
      <c r="R24" s="19" t="str">
        <f t="shared" si="7"/>
        <v/>
      </c>
      <c r="T24" s="19" t="str">
        <f t="shared" si="8"/>
        <v/>
      </c>
      <c r="V24" s="19" t="str">
        <f t="shared" si="9"/>
        <v/>
      </c>
      <c r="X24" s="19" t="str">
        <f t="shared" si="10"/>
        <v/>
      </c>
      <c r="Z24" s="19" t="str">
        <f t="shared" si="11"/>
        <v/>
      </c>
      <c r="AB24" s="19" t="str">
        <f t="shared" si="12"/>
        <v/>
      </c>
      <c r="AD24" s="19" t="str">
        <f t="shared" si="13"/>
        <v/>
      </c>
      <c r="AF24" s="19" t="str">
        <f t="shared" si="14"/>
        <v/>
      </c>
      <c r="AH24" s="19" t="str">
        <f t="shared" si="15"/>
        <v/>
      </c>
      <c r="AJ24" s="19" t="str">
        <f t="shared" si="16"/>
        <v/>
      </c>
      <c r="AL24" s="19" t="str">
        <f t="shared" si="17"/>
        <v/>
      </c>
      <c r="AN24" s="19" t="str">
        <f t="shared" si="18"/>
        <v/>
      </c>
      <c r="AP24" s="19" t="str">
        <f t="shared" si="19"/>
        <v/>
      </c>
      <c r="AR24" s="19" t="str">
        <f t="shared" si="20"/>
        <v/>
      </c>
      <c r="AT24" s="19" t="str">
        <f t="shared" si="21"/>
        <v/>
      </c>
      <c r="AV24" s="19" t="str">
        <f t="shared" si="22"/>
        <v/>
      </c>
      <c r="AW24" s="7"/>
    </row>
    <row r="25" spans="1:49" x14ac:dyDescent="0.25">
      <c r="A25" s="7"/>
      <c r="B25" s="63"/>
      <c r="C25" s="8" t="str">
        <f>answers!F7</f>
        <v>Not applicable</v>
      </c>
      <c r="AW25" s="7"/>
    </row>
    <row r="26" spans="1:49" x14ac:dyDescent="0.25">
      <c r="A26" s="7"/>
      <c r="B26" s="6"/>
      <c r="C26" s="7"/>
      <c r="D26" s="12"/>
      <c r="E26" s="17"/>
      <c r="F26" s="18" t="str">
        <f t="shared" si="2"/>
        <v/>
      </c>
      <c r="G26" s="17"/>
      <c r="H26" s="18" t="str">
        <f t="shared" si="3"/>
        <v/>
      </c>
      <c r="I26" s="17"/>
      <c r="J26" s="18" t="str">
        <f t="shared" si="0"/>
        <v/>
      </c>
      <c r="K26" s="17"/>
      <c r="L26" s="18" t="str">
        <f t="shared" si="4"/>
        <v/>
      </c>
      <c r="M26" s="17"/>
      <c r="N26" s="18"/>
      <c r="O26" s="17"/>
      <c r="P26" s="18" t="str">
        <f t="shared" si="6"/>
        <v/>
      </c>
      <c r="Q26" s="17"/>
      <c r="R26" s="18" t="str">
        <f t="shared" si="7"/>
        <v/>
      </c>
      <c r="S26" s="17"/>
      <c r="T26" s="18" t="str">
        <f t="shared" si="8"/>
        <v/>
      </c>
      <c r="U26" s="17"/>
      <c r="V26" s="18" t="str">
        <f t="shared" si="9"/>
        <v/>
      </c>
      <c r="W26" s="17"/>
      <c r="X26" s="18" t="str">
        <f t="shared" si="10"/>
        <v/>
      </c>
      <c r="Y26" s="17"/>
      <c r="Z26" s="18" t="str">
        <f t="shared" si="11"/>
        <v/>
      </c>
      <c r="AA26" s="17"/>
      <c r="AB26" s="18" t="str">
        <f t="shared" si="12"/>
        <v/>
      </c>
      <c r="AC26" s="17"/>
      <c r="AD26" s="18" t="str">
        <f t="shared" si="13"/>
        <v/>
      </c>
      <c r="AE26" s="17"/>
      <c r="AF26" s="18" t="str">
        <f t="shared" si="14"/>
        <v/>
      </c>
      <c r="AG26" s="17"/>
      <c r="AH26" s="18" t="str">
        <f t="shared" si="15"/>
        <v/>
      </c>
      <c r="AI26" s="17"/>
      <c r="AJ26" s="18" t="str">
        <f t="shared" si="16"/>
        <v/>
      </c>
      <c r="AK26" s="17"/>
      <c r="AL26" s="18" t="str">
        <f t="shared" si="17"/>
        <v/>
      </c>
      <c r="AM26" s="17"/>
      <c r="AN26" s="18" t="str">
        <f t="shared" si="18"/>
        <v/>
      </c>
      <c r="AO26" s="17"/>
      <c r="AP26" s="18" t="str">
        <f t="shared" si="19"/>
        <v/>
      </c>
      <c r="AQ26" s="17"/>
      <c r="AR26" s="18" t="str">
        <f t="shared" si="20"/>
        <v/>
      </c>
      <c r="AS26" s="17"/>
      <c r="AT26" s="18" t="str">
        <f t="shared" si="21"/>
        <v/>
      </c>
      <c r="AU26" s="17"/>
      <c r="AV26" s="18" t="str">
        <f t="shared" si="22"/>
        <v/>
      </c>
      <c r="AW26" s="7"/>
    </row>
    <row r="27" spans="1:49" x14ac:dyDescent="0.25">
      <c r="A27" s="7"/>
      <c r="B27" s="63">
        <v>4</v>
      </c>
      <c r="C27" s="8" t="str">
        <f>answers!H3</f>
        <v>Yes</v>
      </c>
      <c r="D27" s="11" t="str">
        <f>IF(Form!$C$10=C27,1,"")</f>
        <v/>
      </c>
      <c r="F27" s="16" t="str">
        <f t="shared" si="2"/>
        <v/>
      </c>
      <c r="H27" s="16" t="str">
        <f t="shared" si="3"/>
        <v/>
      </c>
      <c r="J27" s="16" t="str">
        <f t="shared" si="0"/>
        <v/>
      </c>
      <c r="L27" s="16" t="str">
        <f t="shared" si="4"/>
        <v/>
      </c>
      <c r="N27" s="16" t="str">
        <f t="shared" si="5"/>
        <v/>
      </c>
      <c r="P27" s="19" t="str">
        <f t="shared" si="6"/>
        <v/>
      </c>
      <c r="R27" s="19" t="str">
        <f t="shared" si="7"/>
        <v/>
      </c>
      <c r="T27" s="19" t="str">
        <f t="shared" si="8"/>
        <v/>
      </c>
      <c r="V27" s="19" t="str">
        <f t="shared" si="9"/>
        <v/>
      </c>
      <c r="X27" s="19" t="str">
        <f t="shared" si="10"/>
        <v/>
      </c>
      <c r="Z27" s="19" t="str">
        <f t="shared" si="11"/>
        <v/>
      </c>
      <c r="AB27" s="19" t="str">
        <f t="shared" si="12"/>
        <v/>
      </c>
      <c r="AD27" s="19" t="str">
        <f t="shared" si="13"/>
        <v/>
      </c>
      <c r="AF27" s="19" t="str">
        <f t="shared" si="14"/>
        <v/>
      </c>
      <c r="AH27" s="19" t="str">
        <f t="shared" si="15"/>
        <v/>
      </c>
      <c r="AJ27" s="19" t="str">
        <f t="shared" si="16"/>
        <v/>
      </c>
      <c r="AL27" s="19" t="str">
        <f t="shared" si="17"/>
        <v/>
      </c>
      <c r="AN27" s="19" t="str">
        <f t="shared" si="18"/>
        <v/>
      </c>
      <c r="AP27" s="19" t="str">
        <f t="shared" si="19"/>
        <v/>
      </c>
      <c r="AR27" s="19" t="str">
        <f t="shared" si="20"/>
        <v/>
      </c>
      <c r="AT27" s="19" t="str">
        <f t="shared" si="21"/>
        <v/>
      </c>
      <c r="AV27" s="19" t="str">
        <f t="shared" si="22"/>
        <v/>
      </c>
      <c r="AW27" s="7"/>
    </row>
    <row r="28" spans="1:49" x14ac:dyDescent="0.25">
      <c r="A28" s="7"/>
      <c r="B28" s="63"/>
      <c r="C28" s="8" t="str">
        <f>answers!H4</f>
        <v>No</v>
      </c>
      <c r="D28" s="11" t="str">
        <f>IF(Form!$C$10=C28,1,"")</f>
        <v/>
      </c>
      <c r="F28" s="16" t="str">
        <f t="shared" si="2"/>
        <v/>
      </c>
      <c r="H28" s="16" t="str">
        <f t="shared" si="3"/>
        <v/>
      </c>
      <c r="J28" s="16" t="str">
        <f t="shared" si="0"/>
        <v/>
      </c>
      <c r="L28" s="16" t="str">
        <f t="shared" si="4"/>
        <v/>
      </c>
      <c r="N28" s="16" t="str">
        <f t="shared" si="5"/>
        <v/>
      </c>
      <c r="P28" s="19" t="str">
        <f t="shared" si="6"/>
        <v/>
      </c>
      <c r="R28" s="19" t="str">
        <f t="shared" si="7"/>
        <v/>
      </c>
      <c r="T28" s="19" t="str">
        <f t="shared" si="8"/>
        <v/>
      </c>
      <c r="V28" s="19" t="str">
        <f t="shared" si="9"/>
        <v/>
      </c>
      <c r="X28" s="19" t="str">
        <f t="shared" si="10"/>
        <v/>
      </c>
      <c r="Z28" s="19" t="str">
        <f t="shared" si="11"/>
        <v/>
      </c>
      <c r="AB28" s="19" t="str">
        <f t="shared" si="12"/>
        <v/>
      </c>
      <c r="AD28" s="19" t="str">
        <f t="shared" si="13"/>
        <v/>
      </c>
      <c r="AF28" s="19" t="str">
        <f t="shared" si="14"/>
        <v/>
      </c>
      <c r="AH28" s="19" t="str">
        <f t="shared" si="15"/>
        <v/>
      </c>
      <c r="AJ28" s="19" t="str">
        <f t="shared" si="16"/>
        <v/>
      </c>
      <c r="AL28" s="19" t="str">
        <f t="shared" si="17"/>
        <v/>
      </c>
      <c r="AN28" s="19" t="str">
        <f t="shared" si="18"/>
        <v/>
      </c>
      <c r="AP28" s="19" t="str">
        <f t="shared" si="19"/>
        <v/>
      </c>
      <c r="AR28" s="19" t="str">
        <f t="shared" si="20"/>
        <v/>
      </c>
      <c r="AT28" s="19" t="str">
        <f t="shared" si="21"/>
        <v/>
      </c>
      <c r="AV28" s="19" t="str">
        <f t="shared" si="22"/>
        <v/>
      </c>
      <c r="AW28" s="7"/>
    </row>
    <row r="29" spans="1:49" x14ac:dyDescent="0.25">
      <c r="A29" s="7"/>
      <c r="B29" s="63"/>
      <c r="C29" s="8" t="str">
        <f>answers!H5</f>
        <v>Not applicable</v>
      </c>
      <c r="D29" s="11" t="str">
        <f>IF(Form!$C$10=C29,1,"")</f>
        <v/>
      </c>
      <c r="F29" s="16" t="str">
        <f t="shared" si="2"/>
        <v/>
      </c>
      <c r="H29" s="16" t="str">
        <f t="shared" si="3"/>
        <v/>
      </c>
      <c r="J29" s="16" t="str">
        <f t="shared" si="0"/>
        <v/>
      </c>
      <c r="L29" s="16" t="str">
        <f t="shared" si="4"/>
        <v/>
      </c>
      <c r="N29" s="16" t="str">
        <f t="shared" si="5"/>
        <v/>
      </c>
      <c r="P29" s="19" t="str">
        <f t="shared" si="6"/>
        <v/>
      </c>
      <c r="R29" s="19" t="str">
        <f t="shared" si="7"/>
        <v/>
      </c>
      <c r="T29" s="19" t="str">
        <f t="shared" si="8"/>
        <v/>
      </c>
      <c r="V29" s="19" t="str">
        <f t="shared" si="9"/>
        <v/>
      </c>
      <c r="X29" s="19" t="str">
        <f t="shared" si="10"/>
        <v/>
      </c>
      <c r="Z29" s="19" t="str">
        <f t="shared" si="11"/>
        <v/>
      </c>
      <c r="AB29" s="19" t="str">
        <f t="shared" si="12"/>
        <v/>
      </c>
      <c r="AD29" s="19" t="str">
        <f t="shared" si="13"/>
        <v/>
      </c>
      <c r="AF29" s="19" t="str">
        <f t="shared" si="14"/>
        <v/>
      </c>
      <c r="AH29" s="19" t="str">
        <f t="shared" si="15"/>
        <v/>
      </c>
      <c r="AJ29" s="19" t="str">
        <f t="shared" si="16"/>
        <v/>
      </c>
      <c r="AL29" s="19" t="str">
        <f t="shared" si="17"/>
        <v/>
      </c>
      <c r="AN29" s="19" t="str">
        <f t="shared" si="18"/>
        <v/>
      </c>
      <c r="AP29" s="19" t="str">
        <f t="shared" si="19"/>
        <v/>
      </c>
      <c r="AR29" s="19" t="str">
        <f t="shared" si="20"/>
        <v/>
      </c>
      <c r="AT29" s="19" t="str">
        <f t="shared" si="21"/>
        <v/>
      </c>
      <c r="AV29" s="19" t="str">
        <f t="shared" si="22"/>
        <v/>
      </c>
      <c r="AW29" s="7"/>
    </row>
    <row r="30" spans="1:49" x14ac:dyDescent="0.25">
      <c r="A30" s="7"/>
      <c r="B30" s="63"/>
      <c r="C30" s="8">
        <f>answers!H6</f>
        <v>0</v>
      </c>
      <c r="D30" s="11">
        <f>IF(Form!$C$10=C30,1,"")</f>
        <v>1</v>
      </c>
      <c r="F30" s="16" t="str">
        <f t="shared" si="2"/>
        <v/>
      </c>
      <c r="H30" s="16" t="str">
        <f t="shared" si="3"/>
        <v/>
      </c>
      <c r="J30" s="16" t="str">
        <f t="shared" si="0"/>
        <v/>
      </c>
      <c r="L30" s="16" t="str">
        <f t="shared" si="4"/>
        <v/>
      </c>
      <c r="N30" s="16" t="str">
        <f t="shared" si="5"/>
        <v/>
      </c>
      <c r="P30" s="19" t="str">
        <f t="shared" si="6"/>
        <v/>
      </c>
      <c r="R30" s="19" t="str">
        <f t="shared" si="7"/>
        <v/>
      </c>
      <c r="T30" s="19" t="str">
        <f t="shared" si="8"/>
        <v/>
      </c>
      <c r="V30" s="19" t="str">
        <f t="shared" si="9"/>
        <v/>
      </c>
      <c r="X30" s="19" t="str">
        <f t="shared" si="10"/>
        <v/>
      </c>
      <c r="Z30" s="19" t="str">
        <f t="shared" si="11"/>
        <v/>
      </c>
      <c r="AB30" s="19" t="str">
        <f t="shared" si="12"/>
        <v/>
      </c>
      <c r="AD30" s="19" t="str">
        <f t="shared" si="13"/>
        <v/>
      </c>
      <c r="AF30" s="19" t="str">
        <f t="shared" si="14"/>
        <v/>
      </c>
      <c r="AH30" s="19" t="str">
        <f t="shared" si="15"/>
        <v/>
      </c>
      <c r="AJ30" s="19" t="str">
        <f t="shared" si="16"/>
        <v/>
      </c>
      <c r="AL30" s="19" t="str">
        <f t="shared" si="17"/>
        <v/>
      </c>
      <c r="AN30" s="19" t="str">
        <f t="shared" si="18"/>
        <v/>
      </c>
      <c r="AP30" s="19" t="str">
        <f t="shared" si="19"/>
        <v/>
      </c>
      <c r="AR30" s="19" t="str">
        <f t="shared" si="20"/>
        <v/>
      </c>
      <c r="AT30" s="19" t="str">
        <f t="shared" si="21"/>
        <v/>
      </c>
      <c r="AV30" s="19" t="str">
        <f t="shared" si="22"/>
        <v/>
      </c>
      <c r="AW30" s="7"/>
    </row>
    <row r="31" spans="1:49" x14ac:dyDescent="0.25">
      <c r="A31" s="7"/>
      <c r="B31" s="6"/>
      <c r="C31" s="7"/>
      <c r="D31" s="12"/>
      <c r="E31" s="17"/>
      <c r="F31" s="18" t="str">
        <f t="shared" si="2"/>
        <v/>
      </c>
      <c r="G31" s="17"/>
      <c r="H31" s="18" t="str">
        <f t="shared" si="3"/>
        <v/>
      </c>
      <c r="I31" s="17"/>
      <c r="J31" s="18" t="str">
        <f t="shared" si="0"/>
        <v/>
      </c>
      <c r="K31" s="17"/>
      <c r="L31" s="18" t="str">
        <f t="shared" si="4"/>
        <v/>
      </c>
      <c r="M31" s="17"/>
      <c r="N31" s="18"/>
      <c r="O31" s="17"/>
      <c r="P31" s="18" t="str">
        <f t="shared" si="6"/>
        <v/>
      </c>
      <c r="Q31" s="17"/>
      <c r="R31" s="18" t="str">
        <f t="shared" si="7"/>
        <v/>
      </c>
      <c r="S31" s="17"/>
      <c r="T31" s="18" t="str">
        <f t="shared" si="8"/>
        <v/>
      </c>
      <c r="U31" s="17"/>
      <c r="V31" s="18" t="str">
        <f t="shared" si="9"/>
        <v/>
      </c>
      <c r="W31" s="17"/>
      <c r="X31" s="18" t="str">
        <f t="shared" si="10"/>
        <v/>
      </c>
      <c r="Y31" s="17"/>
      <c r="Z31" s="18" t="str">
        <f t="shared" si="11"/>
        <v/>
      </c>
      <c r="AA31" s="17"/>
      <c r="AB31" s="18" t="str">
        <f t="shared" si="12"/>
        <v/>
      </c>
      <c r="AC31" s="17"/>
      <c r="AD31" s="18" t="str">
        <f t="shared" si="13"/>
        <v/>
      </c>
      <c r="AE31" s="17"/>
      <c r="AF31" s="18" t="str">
        <f t="shared" si="14"/>
        <v/>
      </c>
      <c r="AG31" s="17"/>
      <c r="AH31" s="18" t="str">
        <f t="shared" si="15"/>
        <v/>
      </c>
      <c r="AI31" s="17"/>
      <c r="AJ31" s="18" t="str">
        <f t="shared" si="16"/>
        <v/>
      </c>
      <c r="AK31" s="17"/>
      <c r="AL31" s="18" t="str">
        <f t="shared" si="17"/>
        <v/>
      </c>
      <c r="AM31" s="17"/>
      <c r="AN31" s="18" t="str">
        <f t="shared" si="18"/>
        <v/>
      </c>
      <c r="AO31" s="17"/>
      <c r="AP31" s="18" t="str">
        <f t="shared" si="19"/>
        <v/>
      </c>
      <c r="AQ31" s="17"/>
      <c r="AR31" s="18" t="str">
        <f t="shared" si="20"/>
        <v/>
      </c>
      <c r="AS31" s="17"/>
      <c r="AT31" s="18" t="str">
        <f t="shared" si="21"/>
        <v/>
      </c>
      <c r="AU31" s="17"/>
      <c r="AV31" s="18" t="str">
        <f t="shared" si="22"/>
        <v/>
      </c>
      <c r="AW31" s="7"/>
    </row>
    <row r="32" spans="1:49" x14ac:dyDescent="0.25">
      <c r="A32" s="7"/>
      <c r="B32" s="63">
        <v>5</v>
      </c>
      <c r="C32" s="8" t="str">
        <f>answers!J3</f>
        <v>I manage all forms of railway infrastructure (incl at speeds of 40 km/h (25 mph) and above)</v>
      </c>
      <c r="D32" s="11" t="str">
        <f>IF(Form!$C$12=C32,1,"")</f>
        <v/>
      </c>
      <c r="F32" s="16" t="str">
        <f t="shared" si="2"/>
        <v/>
      </c>
      <c r="H32" s="16" t="str">
        <f t="shared" si="3"/>
        <v/>
      </c>
      <c r="J32" s="16" t="str">
        <f t="shared" si="0"/>
        <v/>
      </c>
      <c r="L32" s="16" t="str">
        <f t="shared" si="4"/>
        <v/>
      </c>
      <c r="N32" s="16" t="str">
        <f t="shared" si="5"/>
        <v/>
      </c>
      <c r="P32" s="19" t="str">
        <f t="shared" si="6"/>
        <v/>
      </c>
      <c r="R32" s="19" t="str">
        <f t="shared" si="7"/>
        <v/>
      </c>
      <c r="T32" s="19" t="str">
        <f t="shared" si="8"/>
        <v/>
      </c>
      <c r="V32" s="19" t="str">
        <f t="shared" si="9"/>
        <v/>
      </c>
      <c r="X32" s="19" t="str">
        <f t="shared" si="10"/>
        <v/>
      </c>
      <c r="Z32" s="19" t="str">
        <f t="shared" si="11"/>
        <v/>
      </c>
      <c r="AB32" s="19" t="str">
        <f t="shared" si="12"/>
        <v/>
      </c>
      <c r="AD32" s="19" t="str">
        <f t="shared" si="13"/>
        <v/>
      </c>
      <c r="AF32" s="19" t="str">
        <f t="shared" si="14"/>
        <v/>
      </c>
      <c r="AH32" s="19" t="str">
        <f t="shared" si="15"/>
        <v/>
      </c>
      <c r="AJ32" s="19" t="str">
        <f t="shared" si="16"/>
        <v/>
      </c>
      <c r="AL32" s="19" t="str">
        <f t="shared" si="17"/>
        <v/>
      </c>
      <c r="AN32" s="19" t="str">
        <f t="shared" si="18"/>
        <v/>
      </c>
      <c r="AP32" s="19" t="str">
        <f t="shared" si="19"/>
        <v/>
      </c>
      <c r="AR32" s="19" t="str">
        <f t="shared" si="20"/>
        <v/>
      </c>
      <c r="AT32" s="19" t="str">
        <f t="shared" si="21"/>
        <v/>
      </c>
      <c r="AV32" s="19" t="str">
        <f t="shared" si="22"/>
        <v/>
      </c>
      <c r="AW32" s="7"/>
    </row>
    <row r="33" spans="1:49" x14ac:dyDescent="0.25">
      <c r="A33" s="7"/>
      <c r="B33" s="63"/>
      <c r="C33" s="8" t="str">
        <f>answers!J5</f>
        <v>I only manage railway station(s) and maintenance depot(s)</v>
      </c>
      <c r="D33" s="11" t="str">
        <f>IF(Form!$C$12=C33,1,"")</f>
        <v/>
      </c>
      <c r="F33" s="16" t="str">
        <f t="shared" si="2"/>
        <v/>
      </c>
      <c r="H33" s="16" t="str">
        <f t="shared" si="3"/>
        <v/>
      </c>
      <c r="J33" s="16" t="str">
        <f t="shared" si="0"/>
        <v/>
      </c>
      <c r="L33" s="16" t="str">
        <f t="shared" si="4"/>
        <v/>
      </c>
      <c r="N33" s="16" t="str">
        <f t="shared" si="5"/>
        <v/>
      </c>
      <c r="P33" s="19" t="str">
        <f t="shared" si="6"/>
        <v/>
      </c>
      <c r="R33" s="19" t="str">
        <f t="shared" si="7"/>
        <v/>
      </c>
      <c r="T33" s="19" t="str">
        <f t="shared" si="8"/>
        <v/>
      </c>
      <c r="V33" s="19" t="str">
        <f t="shared" si="9"/>
        <v/>
      </c>
      <c r="X33" s="19" t="str">
        <f t="shared" si="10"/>
        <v/>
      </c>
      <c r="Z33" s="19" t="str">
        <f t="shared" si="11"/>
        <v/>
      </c>
      <c r="AB33" s="19" t="str">
        <f t="shared" si="12"/>
        <v/>
      </c>
      <c r="AD33" s="19" t="str">
        <f t="shared" si="13"/>
        <v/>
      </c>
      <c r="AF33" s="19" t="str">
        <f t="shared" si="14"/>
        <v/>
      </c>
      <c r="AH33" s="19" t="str">
        <f t="shared" si="15"/>
        <v/>
      </c>
      <c r="AJ33" s="19" t="str">
        <f t="shared" si="16"/>
        <v/>
      </c>
      <c r="AL33" s="19" t="str">
        <f t="shared" si="17"/>
        <v/>
      </c>
      <c r="AN33" s="19" t="str">
        <f t="shared" si="18"/>
        <v/>
      </c>
      <c r="AP33" s="19" t="str">
        <f t="shared" si="19"/>
        <v/>
      </c>
      <c r="AR33" s="19" t="str">
        <f t="shared" si="20"/>
        <v/>
      </c>
      <c r="AT33" s="19" t="str">
        <f t="shared" si="21"/>
        <v/>
      </c>
      <c r="AV33" s="19" t="str">
        <f t="shared" si="22"/>
        <v/>
      </c>
      <c r="AW33" s="7"/>
    </row>
    <row r="34" spans="1:49" x14ac:dyDescent="0.25">
      <c r="A34" s="7"/>
      <c r="B34" s="63"/>
      <c r="C34" s="8" t="str">
        <f>answers!J6</f>
        <v>I only manage railway station(s)</v>
      </c>
      <c r="D34" s="11" t="str">
        <f>IF(Form!$C$12=C34,1,"")</f>
        <v/>
      </c>
      <c r="F34" s="16" t="str">
        <f t="shared" si="2"/>
        <v/>
      </c>
      <c r="H34" s="16" t="str">
        <f t="shared" si="3"/>
        <v/>
      </c>
      <c r="J34" s="16" t="str">
        <f t="shared" si="0"/>
        <v/>
      </c>
      <c r="L34" s="16" t="str">
        <f t="shared" si="4"/>
        <v/>
      </c>
      <c r="N34" s="16" t="str">
        <f t="shared" si="5"/>
        <v/>
      </c>
      <c r="P34" s="19" t="str">
        <f t="shared" si="6"/>
        <v/>
      </c>
      <c r="R34" s="19" t="str">
        <f t="shared" si="7"/>
        <v/>
      </c>
      <c r="T34" s="19" t="str">
        <f t="shared" si="8"/>
        <v/>
      </c>
      <c r="V34" s="19" t="str">
        <f t="shared" si="9"/>
        <v/>
      </c>
      <c r="X34" s="19" t="str">
        <f t="shared" si="10"/>
        <v/>
      </c>
      <c r="Z34" s="19" t="str">
        <f t="shared" si="11"/>
        <v/>
      </c>
      <c r="AB34" s="19" t="str">
        <f t="shared" si="12"/>
        <v/>
      </c>
      <c r="AD34" s="19" t="str">
        <f t="shared" si="13"/>
        <v/>
      </c>
      <c r="AF34" s="19" t="str">
        <f t="shared" si="14"/>
        <v/>
      </c>
      <c r="AH34" s="19" t="str">
        <f t="shared" si="15"/>
        <v/>
      </c>
      <c r="AJ34" s="19" t="str">
        <f t="shared" si="16"/>
        <v/>
      </c>
      <c r="AL34" s="19" t="str">
        <f t="shared" si="17"/>
        <v/>
      </c>
      <c r="AN34" s="19" t="str">
        <f t="shared" si="18"/>
        <v/>
      </c>
      <c r="AP34" s="19" t="str">
        <f t="shared" si="19"/>
        <v/>
      </c>
      <c r="AR34" s="19" t="str">
        <f t="shared" si="20"/>
        <v/>
      </c>
      <c r="AT34" s="19" t="str">
        <f t="shared" si="21"/>
        <v/>
      </c>
      <c r="AV34" s="19" t="str">
        <f t="shared" si="22"/>
        <v/>
      </c>
      <c r="AW34" s="7"/>
    </row>
    <row r="35" spans="1:49" x14ac:dyDescent="0.25">
      <c r="A35" s="7"/>
      <c r="B35" s="63"/>
      <c r="C35" s="8" t="str">
        <f>answers!J7</f>
        <v>I only manage railway freight terminals and/or maintenance depot(s)</v>
      </c>
      <c r="D35" s="11" t="str">
        <f>IF(Form!$C$12=C35,1,"")</f>
        <v/>
      </c>
      <c r="F35" s="16" t="str">
        <f t="shared" si="2"/>
        <v/>
      </c>
      <c r="H35" s="16" t="str">
        <f t="shared" si="3"/>
        <v/>
      </c>
      <c r="J35" s="16" t="str">
        <f t="shared" si="0"/>
        <v/>
      </c>
      <c r="L35" s="16" t="str">
        <f t="shared" si="4"/>
        <v/>
      </c>
      <c r="N35" s="16" t="str">
        <f t="shared" si="5"/>
        <v/>
      </c>
      <c r="P35" s="19" t="str">
        <f t="shared" si="6"/>
        <v/>
      </c>
      <c r="R35" s="19" t="str">
        <f t="shared" si="7"/>
        <v/>
      </c>
      <c r="T35" s="19" t="str">
        <f t="shared" si="8"/>
        <v/>
      </c>
      <c r="V35" s="19" t="str">
        <f t="shared" si="9"/>
        <v/>
      </c>
      <c r="X35" s="19" t="str">
        <f t="shared" si="10"/>
        <v/>
      </c>
      <c r="Z35" s="19" t="str">
        <f t="shared" si="11"/>
        <v/>
      </c>
      <c r="AB35" s="19" t="str">
        <f t="shared" si="12"/>
        <v/>
      </c>
      <c r="AD35" s="19" t="str">
        <f t="shared" si="13"/>
        <v/>
      </c>
      <c r="AF35" s="19" t="str">
        <f t="shared" si="14"/>
        <v/>
      </c>
      <c r="AH35" s="19" t="str">
        <f t="shared" si="15"/>
        <v/>
      </c>
      <c r="AJ35" s="19" t="str">
        <f t="shared" si="16"/>
        <v/>
      </c>
      <c r="AL35" s="19" t="str">
        <f t="shared" si="17"/>
        <v/>
      </c>
      <c r="AN35" s="19" t="str">
        <f t="shared" si="18"/>
        <v/>
      </c>
      <c r="AP35" s="19" t="str">
        <f t="shared" si="19"/>
        <v/>
      </c>
      <c r="AR35" s="19" t="str">
        <f t="shared" si="20"/>
        <v/>
      </c>
      <c r="AT35" s="19" t="str">
        <f t="shared" si="21"/>
        <v/>
      </c>
      <c r="AV35" s="19" t="str">
        <f t="shared" si="22"/>
        <v/>
      </c>
      <c r="AW35" s="7"/>
    </row>
    <row r="36" spans="1:49" x14ac:dyDescent="0.25">
      <c r="A36" s="7"/>
      <c r="B36" s="63"/>
      <c r="C36" s="8" t="str">
        <f>answers!J4</f>
        <v>I only manage railway infrastructure up to a maximum permitted speed below 40 km/h (25 mph)</v>
      </c>
      <c r="D36" s="11" t="str">
        <f>IF(Form!$C$12=C36,1,"")</f>
        <v/>
      </c>
      <c r="F36" s="16" t="str">
        <f t="shared" si="2"/>
        <v/>
      </c>
      <c r="H36" s="16" t="str">
        <f t="shared" si="3"/>
        <v/>
      </c>
      <c r="J36" s="16" t="str">
        <f t="shared" si="0"/>
        <v/>
      </c>
      <c r="L36" s="16" t="str">
        <f t="shared" si="4"/>
        <v/>
      </c>
      <c r="N36" s="16" t="str">
        <f t="shared" si="5"/>
        <v/>
      </c>
      <c r="P36" s="19" t="str">
        <f t="shared" si="6"/>
        <v/>
      </c>
      <c r="R36" s="19" t="str">
        <f t="shared" si="7"/>
        <v/>
      </c>
      <c r="T36" s="19" t="str">
        <f t="shared" si="8"/>
        <v/>
      </c>
      <c r="V36" s="19" t="str">
        <f t="shared" si="9"/>
        <v/>
      </c>
      <c r="X36" s="19" t="str">
        <f t="shared" si="10"/>
        <v/>
      </c>
      <c r="Z36" s="19" t="str">
        <f t="shared" si="11"/>
        <v/>
      </c>
      <c r="AB36" s="19" t="str">
        <f t="shared" si="12"/>
        <v/>
      </c>
      <c r="AD36" s="19" t="str">
        <f t="shared" si="13"/>
        <v/>
      </c>
      <c r="AF36" s="19" t="str">
        <f t="shared" si="14"/>
        <v/>
      </c>
      <c r="AH36" s="19" t="str">
        <f t="shared" si="15"/>
        <v/>
      </c>
      <c r="AJ36" s="19" t="str">
        <f t="shared" si="16"/>
        <v/>
      </c>
      <c r="AL36" s="19" t="str">
        <f t="shared" si="17"/>
        <v/>
      </c>
      <c r="AN36" s="19" t="str">
        <f t="shared" si="18"/>
        <v/>
      </c>
      <c r="AP36" s="19" t="str">
        <f t="shared" si="19"/>
        <v/>
      </c>
      <c r="AR36" s="19" t="str">
        <f t="shared" si="20"/>
        <v/>
      </c>
      <c r="AT36" s="19" t="str">
        <f t="shared" si="21"/>
        <v/>
      </c>
      <c r="AV36" s="19" t="str">
        <f t="shared" si="22"/>
        <v/>
      </c>
      <c r="AW36" s="7"/>
    </row>
    <row r="37" spans="1:49" x14ac:dyDescent="0.25">
      <c r="A37" s="7"/>
      <c r="B37" s="63"/>
      <c r="C37" s="8" t="str">
        <f>answers!J8</f>
        <v>I only manage tramway infrastructure</v>
      </c>
      <c r="D37" s="11" t="str">
        <f>IF(Form!$C$12=C37,1,"")</f>
        <v/>
      </c>
      <c r="F37" s="16" t="str">
        <f t="shared" si="2"/>
        <v/>
      </c>
      <c r="H37" s="16" t="str">
        <f t="shared" si="3"/>
        <v/>
      </c>
      <c r="J37" s="16" t="str">
        <f t="shared" si="0"/>
        <v/>
      </c>
      <c r="L37" s="16" t="str">
        <f t="shared" si="4"/>
        <v/>
      </c>
      <c r="N37" s="16" t="str">
        <f t="shared" si="5"/>
        <v/>
      </c>
      <c r="P37" s="19" t="str">
        <f t="shared" si="6"/>
        <v/>
      </c>
      <c r="R37" s="19" t="str">
        <f t="shared" si="7"/>
        <v/>
      </c>
      <c r="T37" s="19" t="str">
        <f t="shared" si="8"/>
        <v/>
      </c>
      <c r="V37" s="19" t="str">
        <f t="shared" si="9"/>
        <v/>
      </c>
      <c r="X37" s="19" t="str">
        <f t="shared" si="10"/>
        <v/>
      </c>
      <c r="Z37" s="19" t="str">
        <f t="shared" si="11"/>
        <v/>
      </c>
      <c r="AB37" s="19" t="str">
        <f t="shared" si="12"/>
        <v/>
      </c>
      <c r="AD37" s="19" t="str">
        <f t="shared" si="13"/>
        <v/>
      </c>
      <c r="AF37" s="19" t="str">
        <f t="shared" si="14"/>
        <v/>
      </c>
      <c r="AH37" s="19" t="str">
        <f t="shared" si="15"/>
        <v/>
      </c>
      <c r="AJ37" s="19" t="str">
        <f t="shared" si="16"/>
        <v/>
      </c>
      <c r="AL37" s="19" t="str">
        <f t="shared" si="17"/>
        <v/>
      </c>
      <c r="AN37" s="19" t="str">
        <f t="shared" si="18"/>
        <v/>
      </c>
      <c r="AP37" s="19" t="str">
        <f t="shared" si="19"/>
        <v/>
      </c>
      <c r="AR37" s="19" t="str">
        <f t="shared" si="20"/>
        <v/>
      </c>
      <c r="AT37" s="19" t="str">
        <f t="shared" si="21"/>
        <v/>
      </c>
      <c r="AV37" s="19" t="str">
        <f t="shared" si="22"/>
        <v/>
      </c>
      <c r="AW37" s="7"/>
    </row>
    <row r="38" spans="1:49" x14ac:dyDescent="0.25">
      <c r="A38" s="7"/>
      <c r="B38" s="63"/>
      <c r="C38" s="8" t="str">
        <f>answers!J9</f>
        <v>I manage tram-train infrastructure (incl stations)</v>
      </c>
      <c r="D38" s="11" t="str">
        <f>IF(Form!$C$12=C38,1,"")</f>
        <v/>
      </c>
      <c r="F38" s="16" t="str">
        <f t="shared" si="2"/>
        <v/>
      </c>
      <c r="H38" s="16" t="str">
        <f t="shared" si="3"/>
        <v/>
      </c>
      <c r="J38" s="16" t="str">
        <f t="shared" si="0"/>
        <v/>
      </c>
      <c r="L38" s="16" t="str">
        <f t="shared" si="4"/>
        <v/>
      </c>
      <c r="N38" s="16" t="str">
        <f t="shared" si="5"/>
        <v/>
      </c>
      <c r="P38" s="19" t="str">
        <f t="shared" si="6"/>
        <v/>
      </c>
      <c r="R38" s="19" t="str">
        <f t="shared" si="7"/>
        <v/>
      </c>
      <c r="T38" s="19" t="str">
        <f t="shared" si="8"/>
        <v/>
      </c>
      <c r="V38" s="19" t="str">
        <f t="shared" si="9"/>
        <v/>
      </c>
      <c r="X38" s="19" t="str">
        <f t="shared" si="10"/>
        <v/>
      </c>
      <c r="Z38" s="19" t="str">
        <f t="shared" si="11"/>
        <v/>
      </c>
      <c r="AB38" s="19" t="str">
        <f t="shared" si="12"/>
        <v/>
      </c>
      <c r="AD38" s="19" t="str">
        <f t="shared" si="13"/>
        <v/>
      </c>
      <c r="AF38" s="19" t="str">
        <f t="shared" si="14"/>
        <v/>
      </c>
      <c r="AH38" s="19" t="str">
        <f t="shared" si="15"/>
        <v/>
      </c>
      <c r="AJ38" s="19" t="str">
        <f t="shared" si="16"/>
        <v/>
      </c>
      <c r="AL38" s="19" t="str">
        <f t="shared" si="17"/>
        <v/>
      </c>
      <c r="AN38" s="19" t="str">
        <f t="shared" si="18"/>
        <v/>
      </c>
      <c r="AP38" s="19" t="str">
        <f t="shared" si="19"/>
        <v/>
      </c>
      <c r="AR38" s="19" t="str">
        <f t="shared" si="20"/>
        <v/>
      </c>
      <c r="AT38" s="19" t="str">
        <f t="shared" si="21"/>
        <v/>
      </c>
      <c r="AV38" s="19" t="str">
        <f t="shared" si="22"/>
        <v/>
      </c>
      <c r="AW38" s="7"/>
    </row>
    <row r="39" spans="1:49" x14ac:dyDescent="0.25">
      <c r="A39" s="7"/>
      <c r="B39" s="63"/>
      <c r="C39" s="8" t="str">
        <f>answers!J10</f>
        <v>I do not manage any infrastructure</v>
      </c>
      <c r="D39" s="11" t="str">
        <f>IF(Form!$C$12=C39,1,"")</f>
        <v/>
      </c>
      <c r="F39" s="16" t="str">
        <f t="shared" si="2"/>
        <v/>
      </c>
      <c r="H39" s="16" t="str">
        <f t="shared" si="3"/>
        <v/>
      </c>
      <c r="J39" s="16" t="str">
        <f t="shared" si="0"/>
        <v/>
      </c>
      <c r="L39" s="16" t="str">
        <f t="shared" si="4"/>
        <v/>
      </c>
      <c r="N39" s="16" t="str">
        <f t="shared" si="5"/>
        <v/>
      </c>
      <c r="P39" s="19" t="str">
        <f t="shared" si="6"/>
        <v/>
      </c>
      <c r="R39" s="19" t="str">
        <f t="shared" si="7"/>
        <v/>
      </c>
      <c r="T39" s="19" t="str">
        <f t="shared" si="8"/>
        <v/>
      </c>
      <c r="V39" s="19" t="str">
        <f t="shared" si="9"/>
        <v/>
      </c>
      <c r="X39" s="19" t="str">
        <f t="shared" si="10"/>
        <v/>
      </c>
      <c r="Z39" s="19" t="str">
        <f t="shared" si="11"/>
        <v/>
      </c>
      <c r="AB39" s="19" t="str">
        <f t="shared" si="12"/>
        <v/>
      </c>
      <c r="AD39" s="19" t="str">
        <f t="shared" si="13"/>
        <v/>
      </c>
      <c r="AF39" s="19" t="str">
        <f t="shared" si="14"/>
        <v/>
      </c>
      <c r="AH39" s="19" t="str">
        <f t="shared" si="15"/>
        <v/>
      </c>
      <c r="AJ39" s="19" t="str">
        <f t="shared" si="16"/>
        <v/>
      </c>
      <c r="AL39" s="19" t="str">
        <f t="shared" si="17"/>
        <v/>
      </c>
      <c r="AN39" s="19" t="str">
        <f t="shared" si="18"/>
        <v/>
      </c>
      <c r="AP39" s="19" t="str">
        <f t="shared" si="19"/>
        <v/>
      </c>
      <c r="AR39" s="19" t="str">
        <f t="shared" si="20"/>
        <v/>
      </c>
      <c r="AT39" s="19" t="str">
        <f t="shared" si="21"/>
        <v/>
      </c>
      <c r="AV39" s="19" t="str">
        <f t="shared" si="22"/>
        <v/>
      </c>
      <c r="AW39" s="7"/>
    </row>
    <row r="40" spans="1:49" x14ac:dyDescent="0.25">
      <c r="A40" s="7"/>
      <c r="B40" s="6"/>
      <c r="C40" s="7"/>
      <c r="D40" s="12"/>
      <c r="E40" s="17"/>
      <c r="F40" s="18" t="str">
        <f t="shared" si="2"/>
        <v/>
      </c>
      <c r="G40" s="17"/>
      <c r="H40" s="18" t="str">
        <f t="shared" si="3"/>
        <v/>
      </c>
      <c r="I40" s="17"/>
      <c r="J40" s="18" t="str">
        <f t="shared" si="0"/>
        <v/>
      </c>
      <c r="K40" s="17"/>
      <c r="L40" s="18" t="str">
        <f t="shared" si="4"/>
        <v/>
      </c>
      <c r="M40" s="17"/>
      <c r="N40" s="18"/>
      <c r="O40" s="17"/>
      <c r="P40" s="18" t="str">
        <f t="shared" si="6"/>
        <v/>
      </c>
      <c r="Q40" s="17"/>
      <c r="R40" s="18" t="str">
        <f t="shared" si="7"/>
        <v/>
      </c>
      <c r="S40" s="17"/>
      <c r="T40" s="18" t="str">
        <f t="shared" si="8"/>
        <v/>
      </c>
      <c r="U40" s="17"/>
      <c r="V40" s="18" t="str">
        <f t="shared" si="9"/>
        <v/>
      </c>
      <c r="W40" s="17"/>
      <c r="X40" s="18" t="str">
        <f t="shared" si="10"/>
        <v/>
      </c>
      <c r="Y40" s="17"/>
      <c r="Z40" s="18" t="str">
        <f t="shared" si="11"/>
        <v/>
      </c>
      <c r="AA40" s="17"/>
      <c r="AB40" s="18" t="str">
        <f t="shared" si="12"/>
        <v/>
      </c>
      <c r="AC40" s="17"/>
      <c r="AD40" s="18" t="str">
        <f t="shared" si="13"/>
        <v/>
      </c>
      <c r="AE40" s="17"/>
      <c r="AF40" s="18" t="str">
        <f t="shared" si="14"/>
        <v/>
      </c>
      <c r="AG40" s="17"/>
      <c r="AH40" s="18" t="str">
        <f t="shared" si="15"/>
        <v/>
      </c>
      <c r="AI40" s="17"/>
      <c r="AJ40" s="18" t="str">
        <f t="shared" si="16"/>
        <v/>
      </c>
      <c r="AK40" s="17"/>
      <c r="AL40" s="18" t="str">
        <f t="shared" si="17"/>
        <v/>
      </c>
      <c r="AM40" s="17"/>
      <c r="AN40" s="18" t="str">
        <f t="shared" si="18"/>
        <v/>
      </c>
      <c r="AO40" s="17"/>
      <c r="AP40" s="18" t="str">
        <f t="shared" si="19"/>
        <v/>
      </c>
      <c r="AQ40" s="17"/>
      <c r="AR40" s="18" t="str">
        <f t="shared" si="20"/>
        <v/>
      </c>
      <c r="AS40" s="17"/>
      <c r="AT40" s="18" t="str">
        <f t="shared" si="21"/>
        <v/>
      </c>
      <c r="AU40" s="17"/>
      <c r="AV40" s="18" t="str">
        <f t="shared" si="22"/>
        <v/>
      </c>
      <c r="AW40" s="7"/>
    </row>
    <row r="41" spans="1:49" x14ac:dyDescent="0.25">
      <c r="A41" s="7"/>
      <c r="B41" s="63">
        <v>6</v>
      </c>
      <c r="C41" s="8" t="str">
        <f>answers!L3</f>
        <v>Yes, I am an ECM of freight wagons</v>
      </c>
      <c r="D41" s="11" t="str">
        <f>IF(Form!$C$14=C41,1,"")</f>
        <v/>
      </c>
      <c r="F41" s="16" t="str">
        <f t="shared" si="2"/>
        <v/>
      </c>
      <c r="H41" s="16" t="str">
        <f t="shared" si="3"/>
        <v/>
      </c>
      <c r="J41" s="16" t="str">
        <f t="shared" si="0"/>
        <v/>
      </c>
      <c r="L41" s="16" t="str">
        <f t="shared" si="4"/>
        <v/>
      </c>
      <c r="N41" s="16" t="str">
        <f t="shared" si="5"/>
        <v/>
      </c>
      <c r="P41" s="19" t="str">
        <f t="shared" si="6"/>
        <v/>
      </c>
      <c r="R41" s="19" t="str">
        <f t="shared" si="7"/>
        <v/>
      </c>
      <c r="T41" s="19" t="str">
        <f t="shared" si="8"/>
        <v/>
      </c>
      <c r="V41" s="19" t="str">
        <f t="shared" si="9"/>
        <v/>
      </c>
      <c r="X41" s="19" t="str">
        <f t="shared" si="10"/>
        <v/>
      </c>
      <c r="Z41" s="19" t="str">
        <f t="shared" si="11"/>
        <v/>
      </c>
      <c r="AB41" s="19" t="str">
        <f t="shared" si="12"/>
        <v/>
      </c>
      <c r="AD41" s="19" t="str">
        <f t="shared" si="13"/>
        <v/>
      </c>
      <c r="AF41" s="19" t="str">
        <f t="shared" si="14"/>
        <v/>
      </c>
      <c r="AH41" s="19" t="str">
        <f t="shared" si="15"/>
        <v/>
      </c>
      <c r="AJ41" s="19" t="str">
        <f t="shared" si="16"/>
        <v/>
      </c>
      <c r="AL41" s="19" t="str">
        <f t="shared" si="17"/>
        <v/>
      </c>
      <c r="AN41" s="19" t="str">
        <f t="shared" si="18"/>
        <v/>
      </c>
      <c r="AP41" s="19" t="str">
        <f t="shared" si="19"/>
        <v/>
      </c>
      <c r="AR41" s="19" t="str">
        <f t="shared" si="20"/>
        <v/>
      </c>
      <c r="AT41" s="19" t="str">
        <f t="shared" si="21"/>
        <v/>
      </c>
      <c r="AV41" s="19" t="str">
        <f t="shared" si="22"/>
        <v/>
      </c>
      <c r="AW41" s="7"/>
    </row>
    <row r="42" spans="1:49" x14ac:dyDescent="0.25">
      <c r="A42" s="7"/>
      <c r="B42" s="63"/>
      <c r="C42" s="8" t="str">
        <f>answers!L4</f>
        <v>Yes, I am an ECM of vehicles other than freight wagons</v>
      </c>
      <c r="D42" s="11" t="str">
        <f>IF(Form!$C$14=C42,1,"")</f>
        <v/>
      </c>
      <c r="F42" s="16" t="str">
        <f t="shared" si="2"/>
        <v/>
      </c>
      <c r="H42" s="16" t="str">
        <f t="shared" si="3"/>
        <v/>
      </c>
      <c r="J42" s="16" t="str">
        <f t="shared" si="0"/>
        <v/>
      </c>
      <c r="L42" s="16" t="str">
        <f t="shared" si="4"/>
        <v/>
      </c>
      <c r="N42" s="16" t="str">
        <f t="shared" si="5"/>
        <v/>
      </c>
      <c r="P42" s="19" t="str">
        <f t="shared" si="6"/>
        <v/>
      </c>
      <c r="R42" s="19" t="str">
        <f t="shared" si="7"/>
        <v/>
      </c>
      <c r="T42" s="19" t="str">
        <f t="shared" si="8"/>
        <v/>
      </c>
      <c r="V42" s="19" t="str">
        <f t="shared" si="9"/>
        <v/>
      </c>
      <c r="X42" s="19" t="str">
        <f t="shared" si="10"/>
        <v/>
      </c>
      <c r="Z42" s="19" t="str">
        <f t="shared" si="11"/>
        <v/>
      </c>
      <c r="AB42" s="19" t="str">
        <f t="shared" si="12"/>
        <v/>
      </c>
      <c r="AD42" s="19" t="str">
        <f t="shared" si="13"/>
        <v/>
      </c>
      <c r="AF42" s="19" t="str">
        <f t="shared" si="14"/>
        <v/>
      </c>
      <c r="AH42" s="19" t="str">
        <f t="shared" si="15"/>
        <v/>
      </c>
      <c r="AJ42" s="19" t="str">
        <f t="shared" si="16"/>
        <v/>
      </c>
      <c r="AL42" s="19" t="str">
        <f t="shared" si="17"/>
        <v/>
      </c>
      <c r="AN42" s="19" t="str">
        <f t="shared" si="18"/>
        <v/>
      </c>
      <c r="AP42" s="19" t="str">
        <f t="shared" si="19"/>
        <v/>
      </c>
      <c r="AR42" s="19" t="str">
        <f t="shared" si="20"/>
        <v/>
      </c>
      <c r="AT42" s="19" t="str">
        <f t="shared" si="21"/>
        <v/>
      </c>
      <c r="AV42" s="19" t="str">
        <f t="shared" si="22"/>
        <v/>
      </c>
      <c r="AW42" s="7"/>
    </row>
    <row r="43" spans="1:49" x14ac:dyDescent="0.25">
      <c r="A43" s="7"/>
      <c r="B43" s="63"/>
      <c r="C43" s="8" t="str">
        <f>answers!L5</f>
        <v>No, I am not an ECM</v>
      </c>
      <c r="D43" s="11" t="str">
        <f>IF(Form!$C$14=C43,1,"")</f>
        <v/>
      </c>
      <c r="AJ43" s="19" t="str">
        <f t="shared" si="16"/>
        <v/>
      </c>
      <c r="AW43" s="7"/>
    </row>
    <row r="44" spans="1:49" x14ac:dyDescent="0.25">
      <c r="A44" s="7"/>
      <c r="B44" s="6"/>
      <c r="C44" s="7"/>
      <c r="D44" s="12"/>
      <c r="E44" s="17"/>
      <c r="F44" s="18" t="str">
        <f t="shared" si="2"/>
        <v/>
      </c>
      <c r="G44" s="17"/>
      <c r="H44" s="18" t="str">
        <f t="shared" si="3"/>
        <v/>
      </c>
      <c r="I44" s="17"/>
      <c r="J44" s="18" t="str">
        <f t="shared" si="0"/>
        <v/>
      </c>
      <c r="K44" s="17"/>
      <c r="L44" s="18" t="str">
        <f t="shared" si="4"/>
        <v/>
      </c>
      <c r="M44" s="17"/>
      <c r="N44" s="18"/>
      <c r="O44" s="17"/>
      <c r="P44" s="18" t="str">
        <f t="shared" si="6"/>
        <v/>
      </c>
      <c r="Q44" s="17"/>
      <c r="R44" s="18" t="str">
        <f t="shared" si="7"/>
        <v/>
      </c>
      <c r="S44" s="17"/>
      <c r="T44" s="18" t="str">
        <f t="shared" si="8"/>
        <v/>
      </c>
      <c r="U44" s="17"/>
      <c r="V44" s="18" t="str">
        <f t="shared" si="9"/>
        <v/>
      </c>
      <c r="W44" s="17"/>
      <c r="X44" s="18" t="str">
        <f t="shared" si="10"/>
        <v/>
      </c>
      <c r="Y44" s="17"/>
      <c r="Z44" s="18" t="str">
        <f t="shared" si="11"/>
        <v/>
      </c>
      <c r="AA44" s="17"/>
      <c r="AB44" s="18" t="str">
        <f t="shared" si="12"/>
        <v/>
      </c>
      <c r="AC44" s="17"/>
      <c r="AD44" s="18" t="str">
        <f t="shared" si="13"/>
        <v/>
      </c>
      <c r="AE44" s="17"/>
      <c r="AF44" s="18" t="str">
        <f t="shared" si="14"/>
        <v/>
      </c>
      <c r="AG44" s="17"/>
      <c r="AH44" s="18" t="str">
        <f t="shared" si="15"/>
        <v/>
      </c>
      <c r="AI44" s="17"/>
      <c r="AJ44" s="18" t="str">
        <f t="shared" si="16"/>
        <v/>
      </c>
      <c r="AK44" s="17"/>
      <c r="AL44" s="18" t="str">
        <f t="shared" si="17"/>
        <v/>
      </c>
      <c r="AM44" s="17"/>
      <c r="AN44" s="18" t="str">
        <f t="shared" si="18"/>
        <v/>
      </c>
      <c r="AO44" s="17"/>
      <c r="AP44" s="18" t="str">
        <f t="shared" si="19"/>
        <v/>
      </c>
      <c r="AQ44" s="17"/>
      <c r="AR44" s="18" t="str">
        <f t="shared" si="20"/>
        <v/>
      </c>
      <c r="AS44" s="17"/>
      <c r="AT44" s="18" t="str">
        <f t="shared" si="21"/>
        <v/>
      </c>
      <c r="AU44" s="17"/>
      <c r="AV44" s="18" t="str">
        <f t="shared" si="22"/>
        <v/>
      </c>
      <c r="AW44" s="7"/>
    </row>
    <row r="45" spans="1:49" x14ac:dyDescent="0.25">
      <c r="A45" s="7"/>
      <c r="B45" s="63">
        <v>7</v>
      </c>
      <c r="C45" s="8" t="str">
        <f>answers!N6</f>
        <v>I do not operate electric trains or manage infrastructure for same</v>
      </c>
      <c r="D45" s="11" t="str">
        <f>IF(Form!$C$16=C45,1,"")</f>
        <v/>
      </c>
      <c r="F45" s="16" t="str">
        <f t="shared" si="2"/>
        <v/>
      </c>
      <c r="H45" s="16" t="str">
        <f t="shared" si="3"/>
        <v/>
      </c>
      <c r="J45" s="16" t="str">
        <f t="shared" si="0"/>
        <v/>
      </c>
      <c r="L45" s="16" t="str">
        <f t="shared" si="4"/>
        <v/>
      </c>
      <c r="N45" s="16" t="str">
        <f t="shared" si="5"/>
        <v/>
      </c>
      <c r="P45" s="19" t="str">
        <f t="shared" si="6"/>
        <v/>
      </c>
      <c r="R45" s="19" t="str">
        <f t="shared" si="7"/>
        <v/>
      </c>
      <c r="T45" s="19" t="str">
        <f t="shared" si="8"/>
        <v/>
      </c>
      <c r="V45" s="19" t="str">
        <f t="shared" si="9"/>
        <v/>
      </c>
      <c r="X45" s="19" t="str">
        <f t="shared" si="10"/>
        <v/>
      </c>
      <c r="Z45" s="19" t="str">
        <f t="shared" si="11"/>
        <v/>
      </c>
      <c r="AB45" s="19" t="str">
        <f t="shared" si="12"/>
        <v/>
      </c>
      <c r="AD45" s="19" t="str">
        <f t="shared" si="13"/>
        <v/>
      </c>
      <c r="AF45" s="19" t="str">
        <f t="shared" si="14"/>
        <v/>
      </c>
      <c r="AH45" s="19" t="str">
        <f t="shared" si="15"/>
        <v/>
      </c>
      <c r="AJ45" s="19" t="str">
        <f t="shared" si="16"/>
        <v/>
      </c>
      <c r="AL45" s="19" t="str">
        <f t="shared" si="17"/>
        <v/>
      </c>
      <c r="AN45" s="19" t="str">
        <f t="shared" si="18"/>
        <v/>
      </c>
      <c r="AP45" s="19" t="str">
        <f t="shared" si="19"/>
        <v/>
      </c>
      <c r="AR45" s="19" t="str">
        <f t="shared" si="20"/>
        <v/>
      </c>
      <c r="AT45" s="19" t="str">
        <f t="shared" si="21"/>
        <v/>
      </c>
      <c r="AV45" s="19" t="str">
        <f t="shared" si="22"/>
        <v/>
      </c>
      <c r="AW45" s="7"/>
    </row>
    <row r="46" spans="1:49" x14ac:dyDescent="0.25">
      <c r="A46" s="7"/>
      <c r="B46" s="63"/>
      <c r="C46" s="8" t="str">
        <f>answers!N4</f>
        <v>I operate DC electric trains (3rd rail) and /or manage infrastructure for same</v>
      </c>
      <c r="D46" s="11" t="str">
        <f>IF(Form!$C$16=C46,1,"")</f>
        <v/>
      </c>
      <c r="F46" s="16" t="str">
        <f t="shared" si="2"/>
        <v/>
      </c>
      <c r="H46" s="16" t="str">
        <f t="shared" si="3"/>
        <v/>
      </c>
      <c r="J46" s="16" t="str">
        <f t="shared" si="0"/>
        <v/>
      </c>
      <c r="L46" s="16" t="str">
        <f t="shared" si="4"/>
        <v/>
      </c>
      <c r="N46" s="16" t="str">
        <f t="shared" si="5"/>
        <v/>
      </c>
      <c r="P46" s="19" t="str">
        <f t="shared" si="6"/>
        <v/>
      </c>
      <c r="R46" s="19" t="str">
        <f t="shared" si="7"/>
        <v/>
      </c>
      <c r="T46" s="19" t="str">
        <f t="shared" si="8"/>
        <v/>
      </c>
      <c r="V46" s="19" t="str">
        <f t="shared" si="9"/>
        <v/>
      </c>
      <c r="X46" s="19" t="str">
        <f t="shared" si="10"/>
        <v/>
      </c>
      <c r="Z46" s="19" t="str">
        <f t="shared" si="11"/>
        <v/>
      </c>
      <c r="AB46" s="19" t="str">
        <f t="shared" si="12"/>
        <v/>
      </c>
      <c r="AD46" s="19" t="str">
        <f t="shared" si="13"/>
        <v/>
      </c>
      <c r="AF46" s="19" t="str">
        <f t="shared" si="14"/>
        <v/>
      </c>
      <c r="AH46" s="19" t="str">
        <f t="shared" si="15"/>
        <v/>
      </c>
      <c r="AJ46" s="19" t="str">
        <f t="shared" si="16"/>
        <v/>
      </c>
      <c r="AL46" s="19" t="str">
        <f t="shared" si="17"/>
        <v/>
      </c>
      <c r="AN46" s="19" t="str">
        <f t="shared" si="18"/>
        <v/>
      </c>
      <c r="AP46" s="19" t="str">
        <f t="shared" si="19"/>
        <v/>
      </c>
      <c r="AR46" s="19" t="str">
        <f t="shared" si="20"/>
        <v/>
      </c>
      <c r="AT46" s="19" t="str">
        <f t="shared" si="21"/>
        <v/>
      </c>
      <c r="AV46" s="19" t="str">
        <f t="shared" si="22"/>
        <v/>
      </c>
      <c r="AW46" s="7"/>
    </row>
    <row r="47" spans="1:49" x14ac:dyDescent="0.25">
      <c r="A47" s="7"/>
      <c r="B47" s="63"/>
      <c r="C47" s="8" t="str">
        <f>answers!N5</f>
        <v>I operate AC electric trains and /or manage infrastructure for same</v>
      </c>
      <c r="D47" s="11" t="str">
        <f>IF(Form!$C$16=C47,1,"")</f>
        <v/>
      </c>
      <c r="F47" s="16" t="str">
        <f t="shared" si="2"/>
        <v/>
      </c>
      <c r="H47" s="16" t="str">
        <f t="shared" si="3"/>
        <v/>
      </c>
      <c r="J47" s="16" t="str">
        <f t="shared" si="0"/>
        <v/>
      </c>
      <c r="L47" s="16" t="str">
        <f t="shared" si="4"/>
        <v/>
      </c>
      <c r="N47" s="16" t="str">
        <f t="shared" si="5"/>
        <v/>
      </c>
      <c r="P47" s="19" t="str">
        <f t="shared" si="6"/>
        <v/>
      </c>
      <c r="R47" s="19" t="str">
        <f t="shared" si="7"/>
        <v/>
      </c>
      <c r="T47" s="19" t="str">
        <f t="shared" si="8"/>
        <v/>
      </c>
      <c r="V47" s="19" t="str">
        <f t="shared" si="9"/>
        <v/>
      </c>
      <c r="X47" s="19" t="str">
        <f t="shared" si="10"/>
        <v/>
      </c>
      <c r="Z47" s="19" t="str">
        <f t="shared" si="11"/>
        <v/>
      </c>
      <c r="AB47" s="19" t="str">
        <f t="shared" si="12"/>
        <v/>
      </c>
      <c r="AD47" s="19" t="str">
        <f t="shared" si="13"/>
        <v/>
      </c>
      <c r="AF47" s="19" t="str">
        <f t="shared" si="14"/>
        <v/>
      </c>
      <c r="AH47" s="19" t="str">
        <f t="shared" si="15"/>
        <v/>
      </c>
      <c r="AJ47" s="19" t="str">
        <f t="shared" si="16"/>
        <v/>
      </c>
      <c r="AL47" s="19" t="str">
        <f t="shared" si="17"/>
        <v/>
      </c>
      <c r="AN47" s="19" t="str">
        <f t="shared" si="18"/>
        <v/>
      </c>
      <c r="AP47" s="19" t="str">
        <f t="shared" si="19"/>
        <v/>
      </c>
      <c r="AR47" s="19" t="str">
        <f t="shared" si="20"/>
        <v/>
      </c>
      <c r="AT47" s="19" t="str">
        <f t="shared" si="21"/>
        <v/>
      </c>
      <c r="AV47" s="19" t="str">
        <f t="shared" si="22"/>
        <v/>
      </c>
      <c r="AW47" s="7"/>
    </row>
    <row r="48" spans="1:49" x14ac:dyDescent="0.25">
      <c r="A48" s="7"/>
      <c r="B48" s="63"/>
      <c r="C48" s="8" t="str">
        <f>answers!N6</f>
        <v>I do not operate electric trains or manage infrastructure for same</v>
      </c>
      <c r="D48" s="11" t="str">
        <f>IF(Form!$C$16=C48,1,"")</f>
        <v/>
      </c>
      <c r="F48" s="16" t="str">
        <f t="shared" si="2"/>
        <v/>
      </c>
      <c r="H48" s="16" t="str">
        <f t="shared" si="3"/>
        <v/>
      </c>
      <c r="J48" s="16" t="str">
        <f t="shared" si="0"/>
        <v/>
      </c>
      <c r="L48" s="16" t="str">
        <f t="shared" si="4"/>
        <v/>
      </c>
      <c r="N48" s="16" t="str">
        <f t="shared" si="5"/>
        <v/>
      </c>
      <c r="P48" s="19" t="str">
        <f t="shared" si="6"/>
        <v/>
      </c>
      <c r="R48" s="19" t="str">
        <f t="shared" si="7"/>
        <v/>
      </c>
      <c r="T48" s="19" t="str">
        <f t="shared" si="8"/>
        <v/>
      </c>
      <c r="V48" s="19" t="str">
        <f t="shared" si="9"/>
        <v/>
      </c>
      <c r="X48" s="19" t="str">
        <f t="shared" si="10"/>
        <v/>
      </c>
      <c r="Z48" s="19" t="str">
        <f t="shared" si="11"/>
        <v/>
      </c>
      <c r="AB48" s="19" t="str">
        <f t="shared" si="12"/>
        <v/>
      </c>
      <c r="AD48" s="19" t="str">
        <f t="shared" si="13"/>
        <v/>
      </c>
      <c r="AF48" s="19" t="str">
        <f t="shared" si="14"/>
        <v/>
      </c>
      <c r="AH48" s="19" t="str">
        <f t="shared" si="15"/>
        <v/>
      </c>
      <c r="AJ48" s="19" t="str">
        <f t="shared" si="16"/>
        <v/>
      </c>
      <c r="AL48" s="19" t="str">
        <f t="shared" si="17"/>
        <v/>
      </c>
      <c r="AN48" s="19" t="str">
        <f t="shared" si="18"/>
        <v/>
      </c>
      <c r="AP48" s="19" t="str">
        <f t="shared" si="19"/>
        <v/>
      </c>
      <c r="AR48" s="19" t="str">
        <f t="shared" si="20"/>
        <v/>
      </c>
      <c r="AT48" s="19" t="str">
        <f t="shared" si="21"/>
        <v/>
      </c>
      <c r="AV48" s="19" t="str">
        <f t="shared" si="22"/>
        <v/>
      </c>
      <c r="AW48" s="7"/>
    </row>
    <row r="49" spans="1:49" x14ac:dyDescent="0.25">
      <c r="A49" s="7"/>
      <c r="B49" s="6"/>
      <c r="C49" s="7"/>
      <c r="D49" s="12"/>
      <c r="E49" s="17"/>
      <c r="F49" s="18" t="str">
        <f t="shared" si="2"/>
        <v/>
      </c>
      <c r="G49" s="17"/>
      <c r="H49" s="18" t="str">
        <f t="shared" si="3"/>
        <v/>
      </c>
      <c r="I49" s="17"/>
      <c r="J49" s="18" t="str">
        <f t="shared" si="0"/>
        <v/>
      </c>
      <c r="K49" s="17"/>
      <c r="L49" s="18" t="str">
        <f t="shared" si="4"/>
        <v/>
      </c>
      <c r="M49" s="17"/>
      <c r="N49" s="18"/>
      <c r="O49" s="17"/>
      <c r="P49" s="18"/>
      <c r="Q49" s="17"/>
      <c r="R49" s="18"/>
      <c r="S49" s="17"/>
      <c r="T49" s="18"/>
      <c r="U49" s="17"/>
      <c r="V49" s="18"/>
      <c r="W49" s="17"/>
      <c r="X49" s="18"/>
      <c r="Y49" s="17"/>
      <c r="Z49" s="18"/>
      <c r="AA49" s="17"/>
      <c r="AB49" s="18"/>
      <c r="AC49" s="17"/>
      <c r="AD49" s="18"/>
      <c r="AE49" s="17"/>
      <c r="AF49" s="18"/>
      <c r="AG49" s="17"/>
      <c r="AH49" s="18"/>
      <c r="AI49" s="17"/>
      <c r="AJ49" s="18"/>
      <c r="AK49" s="17"/>
      <c r="AL49" s="18"/>
      <c r="AM49" s="17"/>
      <c r="AN49" s="18"/>
      <c r="AO49" s="17"/>
      <c r="AP49" s="18"/>
      <c r="AQ49" s="17"/>
      <c r="AR49" s="18"/>
      <c r="AS49" s="17"/>
      <c r="AT49" s="18"/>
      <c r="AU49" s="17"/>
      <c r="AV49" s="18"/>
      <c r="AW49" s="7"/>
    </row>
    <row r="50" spans="1:49" x14ac:dyDescent="0.25">
      <c r="A50" s="7"/>
      <c r="B50" s="63">
        <v>8</v>
      </c>
      <c r="C50" s="8" t="str">
        <f>answers!P3</f>
        <v>I operate self-propelled plant / machines that move under their own power outside possessions</v>
      </c>
      <c r="D50" s="11" t="str">
        <f>IF(Form!$C$18=C50,1,"")</f>
        <v/>
      </c>
      <c r="F50" s="16" t="str">
        <f t="shared" si="2"/>
        <v/>
      </c>
      <c r="H50" s="16" t="str">
        <f t="shared" si="3"/>
        <v/>
      </c>
      <c r="J50" s="16" t="str">
        <f t="shared" si="0"/>
        <v/>
      </c>
      <c r="L50" s="16" t="str">
        <f t="shared" si="4"/>
        <v/>
      </c>
      <c r="N50" s="16" t="str">
        <f t="shared" si="5"/>
        <v/>
      </c>
      <c r="P50" s="19" t="str">
        <f t="shared" si="6"/>
        <v/>
      </c>
      <c r="R50" s="19" t="str">
        <f t="shared" si="7"/>
        <v/>
      </c>
      <c r="T50" s="19" t="str">
        <f t="shared" si="8"/>
        <v/>
      </c>
      <c r="V50" s="19" t="str">
        <f t="shared" si="9"/>
        <v/>
      </c>
      <c r="X50" s="19" t="str">
        <f t="shared" si="10"/>
        <v/>
      </c>
      <c r="Z50" s="19" t="str">
        <f t="shared" si="11"/>
        <v/>
      </c>
      <c r="AB50" s="19" t="str">
        <f t="shared" si="12"/>
        <v/>
      </c>
      <c r="AD50" s="19" t="str">
        <f t="shared" si="13"/>
        <v/>
      </c>
      <c r="AF50" s="19" t="str">
        <f t="shared" si="14"/>
        <v/>
      </c>
      <c r="AH50" s="19" t="str">
        <f t="shared" si="15"/>
        <v/>
      </c>
      <c r="AJ50" s="19" t="str">
        <f t="shared" si="16"/>
        <v/>
      </c>
      <c r="AL50" s="19" t="str">
        <f t="shared" si="17"/>
        <v/>
      </c>
      <c r="AN50" s="19" t="str">
        <f t="shared" si="18"/>
        <v/>
      </c>
      <c r="AP50" s="19" t="str">
        <f t="shared" si="19"/>
        <v/>
      </c>
      <c r="AR50" s="19" t="str">
        <f t="shared" si="20"/>
        <v/>
      </c>
      <c r="AT50" s="19" t="str">
        <f t="shared" si="21"/>
        <v/>
      </c>
      <c r="AV50" s="19" t="str">
        <f t="shared" si="22"/>
        <v/>
      </c>
      <c r="AW50" s="7"/>
    </row>
    <row r="51" spans="1:49" x14ac:dyDescent="0.25">
      <c r="A51" s="7"/>
      <c r="B51" s="63"/>
      <c r="C51" s="8" t="str">
        <f>answers!P4</f>
        <v>I operate plant / machines that are not self-propelled and need to be hauled by a locomotive outside posessions</v>
      </c>
      <c r="AW51" s="7"/>
    </row>
    <row r="52" spans="1:49" x14ac:dyDescent="0.25">
      <c r="A52" s="7"/>
      <c r="B52" s="63"/>
      <c r="C52" s="8" t="str">
        <f>answers!P5</f>
        <v>I only operate plant / machines in posessions</v>
      </c>
      <c r="D52" s="11" t="str">
        <f>IF(Form!$C$18=C52,1,"")</f>
        <v/>
      </c>
      <c r="F52" s="16" t="str">
        <f t="shared" si="2"/>
        <v/>
      </c>
      <c r="H52" s="16" t="str">
        <f t="shared" si="3"/>
        <v/>
      </c>
      <c r="J52" s="16" t="str">
        <f t="shared" si="0"/>
        <v/>
      </c>
      <c r="L52" s="16" t="str">
        <f t="shared" si="4"/>
        <v/>
      </c>
      <c r="N52" s="16" t="str">
        <f t="shared" si="5"/>
        <v/>
      </c>
      <c r="P52" s="19" t="str">
        <f t="shared" si="6"/>
        <v/>
      </c>
      <c r="R52" s="19" t="str">
        <f t="shared" si="7"/>
        <v/>
      </c>
      <c r="T52" s="19" t="str">
        <f t="shared" si="8"/>
        <v/>
      </c>
      <c r="V52" s="19" t="str">
        <f t="shared" si="9"/>
        <v/>
      </c>
      <c r="X52" s="19" t="str">
        <f t="shared" si="10"/>
        <v/>
      </c>
      <c r="Z52" s="19" t="str">
        <f t="shared" si="11"/>
        <v/>
      </c>
      <c r="AB52" s="19" t="str">
        <f t="shared" si="12"/>
        <v/>
      </c>
      <c r="AD52" s="19" t="str">
        <f t="shared" si="13"/>
        <v/>
      </c>
      <c r="AF52" s="19" t="str">
        <f t="shared" si="14"/>
        <v/>
      </c>
      <c r="AH52" s="19" t="str">
        <f t="shared" si="15"/>
        <v/>
      </c>
      <c r="AJ52" s="19" t="str">
        <f t="shared" si="16"/>
        <v/>
      </c>
      <c r="AL52" s="19" t="str">
        <f t="shared" si="17"/>
        <v/>
      </c>
      <c r="AN52" s="19" t="str">
        <f t="shared" si="18"/>
        <v/>
      </c>
      <c r="AP52" s="19" t="str">
        <f t="shared" si="19"/>
        <v/>
      </c>
      <c r="AR52" s="19" t="str">
        <f t="shared" si="20"/>
        <v/>
      </c>
      <c r="AT52" s="19" t="str">
        <f t="shared" si="21"/>
        <v/>
      </c>
      <c r="AV52" s="19" t="str">
        <f t="shared" si="22"/>
        <v/>
      </c>
      <c r="AW52" s="7"/>
    </row>
    <row r="53" spans="1:49" x14ac:dyDescent="0.25">
      <c r="A53" s="7"/>
      <c r="B53" s="63"/>
      <c r="C53" s="8" t="str">
        <f>answers!P6</f>
        <v>I do not operate on track machines and/or on track plant</v>
      </c>
      <c r="D53" s="11" t="str">
        <f>IF(Form!$C$18=C53,1,"")</f>
        <v/>
      </c>
      <c r="F53" s="16" t="str">
        <f t="shared" si="2"/>
        <v/>
      </c>
      <c r="H53" s="16" t="str">
        <f t="shared" si="3"/>
        <v/>
      </c>
      <c r="J53" s="16" t="str">
        <f t="shared" si="0"/>
        <v/>
      </c>
      <c r="L53" s="16" t="str">
        <f t="shared" si="4"/>
        <v/>
      </c>
      <c r="N53" s="16" t="str">
        <f t="shared" si="5"/>
        <v/>
      </c>
      <c r="P53" s="19" t="str">
        <f t="shared" si="6"/>
        <v/>
      </c>
      <c r="R53" s="19" t="str">
        <f t="shared" si="7"/>
        <v/>
      </c>
      <c r="T53" s="19" t="str">
        <f t="shared" si="8"/>
        <v/>
      </c>
      <c r="V53" s="19" t="str">
        <f t="shared" si="9"/>
        <v/>
      </c>
      <c r="X53" s="19" t="str">
        <f t="shared" si="10"/>
        <v/>
      </c>
      <c r="Z53" s="19" t="str">
        <f t="shared" si="11"/>
        <v/>
      </c>
      <c r="AB53" s="19" t="str">
        <f t="shared" si="12"/>
        <v/>
      </c>
      <c r="AD53" s="19" t="str">
        <f t="shared" si="13"/>
        <v/>
      </c>
      <c r="AF53" s="19" t="str">
        <f t="shared" si="14"/>
        <v/>
      </c>
      <c r="AH53" s="19" t="str">
        <f t="shared" si="15"/>
        <v/>
      </c>
      <c r="AJ53" s="19" t="str">
        <f t="shared" si="16"/>
        <v/>
      </c>
      <c r="AL53" s="19" t="str">
        <f t="shared" si="17"/>
        <v/>
      </c>
      <c r="AN53" s="19" t="str">
        <f t="shared" si="18"/>
        <v/>
      </c>
      <c r="AP53" s="19" t="str">
        <f t="shared" si="19"/>
        <v/>
      </c>
      <c r="AR53" s="19" t="str">
        <f t="shared" si="20"/>
        <v/>
      </c>
      <c r="AT53" s="19" t="str">
        <f t="shared" si="21"/>
        <v/>
      </c>
      <c r="AV53" s="19" t="str">
        <f t="shared" si="22"/>
        <v/>
      </c>
      <c r="AW53" s="7"/>
    </row>
    <row r="54" spans="1:49" x14ac:dyDescent="0.25">
      <c r="A54" s="7"/>
      <c r="B54" s="6"/>
      <c r="C54" s="7"/>
      <c r="D54" s="12"/>
      <c r="E54" s="17"/>
      <c r="F54" s="18"/>
      <c r="G54" s="17"/>
      <c r="H54" s="18"/>
      <c r="I54" s="17"/>
      <c r="J54" s="18"/>
      <c r="K54" s="17"/>
      <c r="L54" s="18"/>
      <c r="M54" s="17"/>
      <c r="N54" s="18"/>
      <c r="O54" s="17"/>
      <c r="P54" s="18"/>
      <c r="Q54" s="17"/>
      <c r="R54" s="18"/>
      <c r="S54" s="17"/>
      <c r="T54" s="18"/>
      <c r="U54" s="17"/>
      <c r="V54" s="18"/>
      <c r="W54" s="17"/>
      <c r="X54" s="18"/>
      <c r="Y54" s="17"/>
      <c r="Z54" s="18"/>
      <c r="AA54" s="17"/>
      <c r="AB54" s="18"/>
      <c r="AC54" s="17"/>
      <c r="AD54" s="18"/>
      <c r="AE54" s="17"/>
      <c r="AF54" s="18"/>
      <c r="AG54" s="17"/>
      <c r="AH54" s="18"/>
      <c r="AI54" s="17"/>
      <c r="AJ54" s="18"/>
      <c r="AK54" s="17"/>
      <c r="AL54" s="18"/>
      <c r="AM54" s="17"/>
      <c r="AN54" s="18"/>
      <c r="AO54" s="17"/>
      <c r="AP54" s="18"/>
      <c r="AQ54" s="17"/>
      <c r="AR54" s="18"/>
      <c r="AS54" s="17"/>
      <c r="AT54" s="18"/>
      <c r="AU54" s="17"/>
      <c r="AV54" s="18"/>
      <c r="AW54" s="7"/>
    </row>
    <row r="55" spans="1:49" x14ac:dyDescent="0.25">
      <c r="A55" s="7"/>
      <c r="B55" s="63">
        <v>9</v>
      </c>
      <c r="C55" s="8" t="str">
        <f>answers!R3</f>
        <v>Answer 1</v>
      </c>
      <c r="AW55" s="7"/>
    </row>
    <row r="56" spans="1:49" x14ac:dyDescent="0.25">
      <c r="A56" s="7"/>
      <c r="B56" s="63"/>
      <c r="C56" s="8" t="str">
        <f>answers!R4</f>
        <v>Answer 2</v>
      </c>
      <c r="AW56" s="7"/>
    </row>
    <row r="57" spans="1:49" x14ac:dyDescent="0.25">
      <c r="A57" s="7"/>
      <c r="B57" s="63"/>
      <c r="C57" s="8" t="str">
        <f>answers!R5</f>
        <v>Answer 3</v>
      </c>
      <c r="AW57" s="7"/>
    </row>
    <row r="58" spans="1:49" x14ac:dyDescent="0.25">
      <c r="A58" s="7"/>
      <c r="B58" s="6"/>
      <c r="C58" s="7"/>
      <c r="D58" s="12"/>
      <c r="E58" s="17"/>
      <c r="F58" s="18"/>
      <c r="G58" s="17"/>
      <c r="H58" s="18"/>
      <c r="I58" s="17"/>
      <c r="J58" s="18"/>
      <c r="K58" s="17"/>
      <c r="L58" s="18"/>
      <c r="M58" s="17"/>
      <c r="N58" s="18"/>
      <c r="O58" s="17"/>
      <c r="P58" s="18"/>
      <c r="Q58" s="17"/>
      <c r="R58" s="18"/>
      <c r="S58" s="17"/>
      <c r="T58" s="18"/>
      <c r="U58" s="17"/>
      <c r="V58" s="18"/>
      <c r="W58" s="17"/>
      <c r="X58" s="18"/>
      <c r="Y58" s="17"/>
      <c r="Z58" s="18"/>
      <c r="AA58" s="17"/>
      <c r="AB58" s="18"/>
      <c r="AC58" s="17"/>
      <c r="AD58" s="18"/>
      <c r="AE58" s="17"/>
      <c r="AF58" s="18"/>
      <c r="AG58" s="17"/>
      <c r="AH58" s="18"/>
      <c r="AI58" s="17"/>
      <c r="AJ58" s="18"/>
      <c r="AK58" s="17"/>
      <c r="AL58" s="18"/>
      <c r="AM58" s="17"/>
      <c r="AN58" s="18"/>
      <c r="AO58" s="17"/>
      <c r="AP58" s="18"/>
      <c r="AQ58" s="17"/>
      <c r="AR58" s="18"/>
      <c r="AS58" s="17"/>
      <c r="AT58" s="18"/>
      <c r="AU58" s="17"/>
      <c r="AV58" s="18"/>
      <c r="AW58" s="7"/>
    </row>
    <row r="63" spans="1:49" x14ac:dyDescent="0.25">
      <c r="G63" s="15" t="str">
        <f>E2</f>
        <v>A Guide to ROGS</v>
      </c>
    </row>
  </sheetData>
  <customSheetViews>
    <customSheetView guid="{D63E60BF-C863-4ECC-98CE-90652D23349E}" scale="70" state="hidden">
      <pane xSplit="3" topLeftCell="D1" activePane="topRight" state="frozen"/>
      <selection pane="topRight" activeCell="J4" sqref="J4"/>
    </customSheetView>
  </customSheetViews>
  <mergeCells count="29">
    <mergeCell ref="B13:B19"/>
    <mergeCell ref="AC2:AD2"/>
    <mergeCell ref="AE2:AF2"/>
    <mergeCell ref="AG2:AH2"/>
    <mergeCell ref="AI2:AJ2"/>
    <mergeCell ref="Q2:R2"/>
    <mergeCell ref="S2:T2"/>
    <mergeCell ref="U2:V2"/>
    <mergeCell ref="W2:X2"/>
    <mergeCell ref="Y2:Z2"/>
    <mergeCell ref="AA2:AB2"/>
    <mergeCell ref="I2:J2"/>
    <mergeCell ref="K2:L2"/>
    <mergeCell ref="M2:N2"/>
    <mergeCell ref="AO2:AP2"/>
    <mergeCell ref="AQ2:AR2"/>
    <mergeCell ref="AS2:AT2"/>
    <mergeCell ref="AU2:AV2"/>
    <mergeCell ref="B6:B11"/>
    <mergeCell ref="AK2:AL2"/>
    <mergeCell ref="AM2:AN2"/>
    <mergeCell ref="O2:P2"/>
    <mergeCell ref="B55:B57"/>
    <mergeCell ref="B21:B25"/>
    <mergeCell ref="B27:B30"/>
    <mergeCell ref="B32:B39"/>
    <mergeCell ref="B41:B43"/>
    <mergeCell ref="B45:B48"/>
    <mergeCell ref="B50:B53"/>
  </mergeCells>
  <pageMargins left="0.7" right="0.7" top="0.75" bottom="0.75" header="0.3" footer="0.3"/>
  <pageSetup paperSize="9" orientation="portrait" verticalDpi="0" r:id="rId1"/>
  <extLst>
    <ext xmlns:x14="http://schemas.microsoft.com/office/spreadsheetml/2009/9/main" uri="{78C0D931-6437-407d-A8EE-F0AAD7539E65}">
      <x14:conditionalFormattings>
        <x14:conditionalFormatting xmlns:xm="http://schemas.microsoft.com/office/excel/2006/main">
          <x14:cfRule type="cellIs" priority="8" operator="equal" id="{40DA47B9-2474-43A8-81BE-20736F8344E7}">
            <xm:f>Form!$C$4</xm:f>
            <x14:dxf>
              <fill>
                <patternFill>
                  <bgColor rgb="FFFFFF00"/>
                </patternFill>
              </fill>
            </x14:dxf>
          </x14:cfRule>
          <xm:sqref>C6:D11</xm:sqref>
        </x14:conditionalFormatting>
        <x14:conditionalFormatting xmlns:xm="http://schemas.microsoft.com/office/excel/2006/main">
          <x14:cfRule type="cellIs" priority="7" operator="equal" id="{2F5A917A-5D56-4C2D-A68D-AA254E3995CD}">
            <xm:f>Form!$C$6</xm:f>
            <x14:dxf>
              <fill>
                <patternFill>
                  <bgColor rgb="FFFFFF00"/>
                </patternFill>
              </fill>
            </x14:dxf>
          </x14:cfRule>
          <xm:sqref>C13:D19</xm:sqref>
        </x14:conditionalFormatting>
        <x14:conditionalFormatting xmlns:xm="http://schemas.microsoft.com/office/excel/2006/main">
          <x14:cfRule type="cellIs" priority="6" operator="equal" id="{A0D8FDB7-FC68-49AD-A173-15D3E2F4B393}">
            <xm:f>Form!$C$8</xm:f>
            <x14:dxf>
              <fill>
                <patternFill>
                  <bgColor rgb="FFFFFF00"/>
                </patternFill>
              </fill>
            </x14:dxf>
          </x14:cfRule>
          <xm:sqref>C21:D25</xm:sqref>
        </x14:conditionalFormatting>
        <x14:conditionalFormatting xmlns:xm="http://schemas.microsoft.com/office/excel/2006/main">
          <x14:cfRule type="cellIs" priority="5" operator="equal" id="{3AE5DFF2-59B0-4109-A1BA-643530DE18E2}">
            <xm:f>Form!$C$10</xm:f>
            <x14:dxf>
              <fill>
                <patternFill>
                  <bgColor rgb="FFFFFF00"/>
                </patternFill>
              </fill>
            </x14:dxf>
          </x14:cfRule>
          <xm:sqref>C27:D30</xm:sqref>
        </x14:conditionalFormatting>
        <x14:conditionalFormatting xmlns:xm="http://schemas.microsoft.com/office/excel/2006/main">
          <x14:cfRule type="cellIs" priority="4" operator="equal" id="{44A78BA8-2121-4238-B284-5E0E14C3C8DB}">
            <xm:f>Form!$C$12</xm:f>
            <x14:dxf>
              <fill>
                <patternFill>
                  <bgColor rgb="FFFFFF00"/>
                </patternFill>
              </fill>
            </x14:dxf>
          </x14:cfRule>
          <xm:sqref>C32:D39</xm:sqref>
        </x14:conditionalFormatting>
        <x14:conditionalFormatting xmlns:xm="http://schemas.microsoft.com/office/excel/2006/main">
          <x14:cfRule type="cellIs" priority="3" operator="equal" id="{52963D0C-4524-488A-9F6B-120AACC8D225}">
            <xm:f>Form!$C$14</xm:f>
            <x14:dxf>
              <fill>
                <patternFill>
                  <bgColor rgb="FFFFFF00"/>
                </patternFill>
              </fill>
            </x14:dxf>
          </x14:cfRule>
          <xm:sqref>C41:D43</xm:sqref>
        </x14:conditionalFormatting>
        <x14:conditionalFormatting xmlns:xm="http://schemas.microsoft.com/office/excel/2006/main">
          <x14:cfRule type="cellIs" priority="2" operator="equal" id="{44D16D1B-5727-40F3-9742-28DAC20B3B08}">
            <xm:f>Form!$C$16</xm:f>
            <x14:dxf>
              <fill>
                <patternFill>
                  <bgColor rgb="FFFFFF00"/>
                </patternFill>
              </fill>
            </x14:dxf>
          </x14:cfRule>
          <xm:sqref>C45:D48</xm:sqref>
        </x14:conditionalFormatting>
        <x14:conditionalFormatting xmlns:xm="http://schemas.microsoft.com/office/excel/2006/main">
          <x14:cfRule type="cellIs" priority="1" operator="equal" id="{A94BBE6E-F90A-4CCC-AE47-56CFA452FF12}">
            <xm:f>Form!$C$18</xm:f>
            <x14:dxf>
              <fill>
                <patternFill>
                  <bgColor rgb="FFFFFF00"/>
                </patternFill>
              </fill>
            </x14:dxf>
          </x14:cfRule>
          <xm:sqref>C50:D53</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Form</vt:lpstr>
      <vt:lpstr>answers</vt:lpstr>
      <vt:lpstr>requirements</vt:lpstr>
      <vt:lpstr>regulations</vt:lpstr>
      <vt:lpstr>notes</vt:lpstr>
      <vt:lpstr>links</vt:lpstr>
      <vt:lpstr>Form!Print_Area</vt:lpstr>
    </vt:vector>
  </TitlesOfParts>
  <Company>Office Of Rail and Road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ROGS Toolkit</dc:title>
  <dc:creator>Office of Rail and Road</dc:creator>
  <cp:lastModifiedBy>Watkins, Ben</cp:lastModifiedBy>
  <cp:lastPrinted>2018-08-21T10:48:35Z</cp:lastPrinted>
  <dcterms:created xsi:type="dcterms:W3CDTF">2017-01-31T11:30:14Z</dcterms:created>
  <dcterms:modified xsi:type="dcterms:W3CDTF">2019-04-12T13:33:22Z</dcterms:modified>
</cp:coreProperties>
</file>