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2" documentId="8_{138C0D37-8E8D-4D33-A8EC-79B4065C52A6}" xr6:coauthVersionLast="47" xr6:coauthVersionMax="47" xr10:uidLastSave="{747356BB-88A5-4474-BC2F-3A1704079731}"/>
  <bookViews>
    <workbookView xWindow="28680" yWindow="-120" windowWidth="29040" windowHeight="15840" xr2:uid="{A617B409-9A71-4622-809A-4776FDA74862}"/>
  </bookViews>
  <sheets>
    <sheet name="PS1 - Improving safety for all" sheetId="38" r:id="rId1"/>
    <sheet name="PS2- Fast and reliable" sheetId="39" r:id="rId2"/>
    <sheet name="PS3- Well maintained" sheetId="40" r:id="rId3"/>
    <sheet name="PS4- Environment" sheetId="41" r:id="rId4"/>
    <sheet name="PS5- Need of all road users" sheetId="42" r:id="rId5"/>
    <sheet name="PS6- Efficiency delivery" sheetId="43" r:id="rId6"/>
    <sheet name="IP1" sheetId="10" r:id="rId7"/>
    <sheet name="IP2" sheetId="27" r:id="rId8"/>
    <sheet name="IP3" sheetId="46" r:id="rId9"/>
    <sheet name="IP4" sheetId="13" r:id="rId10"/>
    <sheet name="IP5 " sheetId="7" r:id="rId11"/>
    <sheet name="Descriptive commitments" sheetId="28" r:id="rId12"/>
    <sheet name="Action plans" sheetId="15" r:id="rId13"/>
    <sheet name="F1" sheetId="30" r:id="rId14"/>
    <sheet name="F2" sheetId="34" r:id="rId15"/>
    <sheet name="F2.1" sheetId="35" r:id="rId16"/>
    <sheet name="F2.2" sheetId="36" r:id="rId17"/>
    <sheet name="F2.3" sheetId="37" r:id="rId18"/>
    <sheet name="F3" sheetId="31" r:id="rId19"/>
    <sheet name="F3.1" sheetId="32" r:id="rId20"/>
    <sheet name="F3.2" sheetId="33" r:id="rId21"/>
    <sheet name="F4" sheetId="45" r:id="rId22"/>
  </sheets>
  <externalReferences>
    <externalReference r:id="rId23"/>
    <externalReference r:id="rId24"/>
    <externalReference r:id="rId25"/>
    <externalReference r:id="rId26"/>
    <externalReference r:id="rId27"/>
    <externalReference r:id="rId28"/>
  </externalReferences>
  <definedNames>
    <definedName name="_56F9DC9755BA473782653E2940F9FormId">"sp9QKa9_i0-3ojL5bsXebGgTeZyY3CxEtBdm3pc0Q8RUQzJWRkFXR0JWTVdSN0YzSkNVTTIxS0Y3SCQlQCN0PWcu"</definedName>
    <definedName name="_56F9DC9755BA473782653E2940F9ResponseSheet">"Form1"</definedName>
    <definedName name="_56F9DC9755BA473782653E2940F9SourceDocId">"{3d5fc4e2-9480-4e48-82b0-2c8b58c25a90}"</definedName>
    <definedName name="_BCH2" localSheetId="13">#REF!</definedName>
    <definedName name="_BCH2" localSheetId="21">#REF!</definedName>
    <definedName name="_BCH2">#REF!</definedName>
    <definedName name="_xlnm._FilterDatabase" localSheetId="19" hidden="1">'F3.1'!$A$6:$D$36</definedName>
    <definedName name="_h213" localSheetId="13" hidden="1">{#N/A,#N/A,TRUE,"P&amp;L HC (Nom)";#N/A,#N/A,TRUE,"BS HC (Nom)";#N/A,#N/A,TRUE,"CFlow (Nom)";#N/A,#N/A,TRUE,"P&amp;L HC (Real)";#N/A,#N/A,TRUE,"BS HC (Real)";#N/A,#N/A,TRUE,"CFlow (Real)"}</definedName>
    <definedName name="_h213" localSheetId="14" hidden="1">{#N/A,#N/A,TRUE,"P&amp;L HC (Nom)";#N/A,#N/A,TRUE,"BS HC (Nom)";#N/A,#N/A,TRUE,"CFlow (Nom)";#N/A,#N/A,TRUE,"P&amp;L HC (Real)";#N/A,#N/A,TRUE,"BS HC (Real)";#N/A,#N/A,TRUE,"CFlow (Real)"}</definedName>
    <definedName name="_h213" localSheetId="19" hidden="1">{#N/A,#N/A,TRUE,"P&amp;L HC (Nom)";#N/A,#N/A,TRUE,"BS HC (Nom)";#N/A,#N/A,TRUE,"CFlow (Nom)";#N/A,#N/A,TRUE,"P&amp;L HC (Real)";#N/A,#N/A,TRUE,"BS HC (Real)";#N/A,#N/A,TRUE,"CFlow (Real)"}</definedName>
    <definedName name="_h213" localSheetId="21" hidden="1">{#N/A,#N/A,TRUE,"P&amp;L HC (Nom)";#N/A,#N/A,TRUE,"BS HC (Nom)";#N/A,#N/A,TRUE,"CFlow (Nom)";#N/A,#N/A,TRUE,"P&amp;L HC (Real)";#N/A,#N/A,TRUE,"BS HC (Real)";#N/A,#N/A,TRUE,"CFlow (Real)"}</definedName>
    <definedName name="_h213" hidden="1">{#N/A,#N/A,TRUE,"P&amp;L HC (Nom)";#N/A,#N/A,TRUE,"BS HC (Nom)";#N/A,#N/A,TRUE,"CFlow (Nom)";#N/A,#N/A,TRUE,"P&amp;L HC (Real)";#N/A,#N/A,TRUE,"BS HC (Real)";#N/A,#N/A,TRUE,"CFlow (Real)"}</definedName>
    <definedName name="aa" localSheetId="13" hidden="1">{#N/A,#N/A,TRUE,"Control";#N/A,#N/A,TRUE,"Profiles"}</definedName>
    <definedName name="aa" localSheetId="14" hidden="1">{#N/A,#N/A,TRUE,"Control";#N/A,#N/A,TRUE,"Profiles"}</definedName>
    <definedName name="aa" localSheetId="19" hidden="1">{#N/A,#N/A,TRUE,"Control";#N/A,#N/A,TRUE,"Profiles"}</definedName>
    <definedName name="aa" localSheetId="21" hidden="1">{#N/A,#N/A,TRUE,"Control";#N/A,#N/A,TRUE,"Profiles"}</definedName>
    <definedName name="aa" hidden="1">{#N/A,#N/A,TRUE,"Control";#N/A,#N/A,TRUE,"Profiles"}</definedName>
    <definedName name="aaa" localSheetId="13" hidden="1">{#N/A,#N/A,TRUE,"Control";#N/A,#N/A,TRUE,"Profiles"}</definedName>
    <definedName name="aaa" localSheetId="14" hidden="1">{#N/A,#N/A,TRUE,"Control";#N/A,#N/A,TRUE,"Profiles"}</definedName>
    <definedName name="aaa" localSheetId="19" hidden="1">{#N/A,#N/A,TRUE,"Control";#N/A,#N/A,TRUE,"Profiles"}</definedName>
    <definedName name="aaa" localSheetId="21" hidden="1">{#N/A,#N/A,TRUE,"Control";#N/A,#N/A,TRUE,"Profiles"}</definedName>
    <definedName name="aaa" hidden="1">{#N/A,#N/A,TRUE,"Control";#N/A,#N/A,TRUE,"Profiles"}</definedName>
    <definedName name="acdc" localSheetId="13" hidden="1">{#N/A,#N/A,TRUE,"P&amp;L CC";#N/A,#N/A,TRUE,"BS CC(Nom)"}</definedName>
    <definedName name="acdc" localSheetId="14" hidden="1">{#N/A,#N/A,TRUE,"P&amp;L CC";#N/A,#N/A,TRUE,"BS CC(Nom)"}</definedName>
    <definedName name="acdc" localSheetId="19" hidden="1">{#N/A,#N/A,TRUE,"P&amp;L CC";#N/A,#N/A,TRUE,"BS CC(Nom)"}</definedName>
    <definedName name="acdc" localSheetId="21" hidden="1">{#N/A,#N/A,TRUE,"P&amp;L CC";#N/A,#N/A,TRUE,"BS CC(Nom)"}</definedName>
    <definedName name="acdc" hidden="1">{#N/A,#N/A,TRUE,"P&amp;L CC";#N/A,#N/A,TRUE,"BS CC(Nom)"}</definedName>
    <definedName name="adasd" localSheetId="13" hidden="1">{#N/A,#N/A,TRUE,"P&amp;L CC";#N/A,#N/A,TRUE,"BS CC(Nom)"}</definedName>
    <definedName name="adasd" localSheetId="14" hidden="1">{#N/A,#N/A,TRUE,"P&amp;L CC";#N/A,#N/A,TRUE,"BS CC(Nom)"}</definedName>
    <definedName name="adasd" localSheetId="19" hidden="1">{#N/A,#N/A,TRUE,"P&amp;L CC";#N/A,#N/A,TRUE,"BS CC(Nom)"}</definedName>
    <definedName name="adasd" localSheetId="21" hidden="1">{#N/A,#N/A,TRUE,"P&amp;L CC";#N/A,#N/A,TRUE,"BS CC(Nom)"}</definedName>
    <definedName name="adasd" hidden="1">{#N/A,#N/A,TRUE,"P&amp;L CC";#N/A,#N/A,TRUE,"BS CC(Nom)"}</definedName>
    <definedName name="asdasd"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asdasd"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asdasd"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asdasd"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asdasd"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bb" localSheetId="13" hidden="1">{#N/A,#N/A,TRUE,"Control";#N/A,#N/A,TRUE,"Profiles"}</definedName>
    <definedName name="bb" localSheetId="14" hidden="1">{#N/A,#N/A,TRUE,"Control";#N/A,#N/A,TRUE,"Profiles"}</definedName>
    <definedName name="bb" localSheetId="19" hidden="1">{#N/A,#N/A,TRUE,"Control";#N/A,#N/A,TRUE,"Profiles"}</definedName>
    <definedName name="bb" localSheetId="21" hidden="1">{#N/A,#N/A,TRUE,"Control";#N/A,#N/A,TRUE,"Profiles"}</definedName>
    <definedName name="bb" hidden="1">{#N/A,#N/A,TRUE,"Control";#N/A,#N/A,TRUE,"Profiles"}</definedName>
    <definedName name="bbb" localSheetId="13" hidden="1">{#N/A,#N/A,TRUE,"P&amp;L CC";#N/A,#N/A,TRUE,"BS CC(Nom)"}</definedName>
    <definedName name="bbb" localSheetId="14" hidden="1">{#N/A,#N/A,TRUE,"P&amp;L CC";#N/A,#N/A,TRUE,"BS CC(Nom)"}</definedName>
    <definedName name="bbb" localSheetId="19" hidden="1">{#N/A,#N/A,TRUE,"P&amp;L CC";#N/A,#N/A,TRUE,"BS CC(Nom)"}</definedName>
    <definedName name="bbb" localSheetId="21" hidden="1">{#N/A,#N/A,TRUE,"P&amp;L CC";#N/A,#N/A,TRUE,"BS CC(Nom)"}</definedName>
    <definedName name="bbb" hidden="1">{#N/A,#N/A,TRUE,"P&amp;L CC";#N/A,#N/A,TRUE,"BS CC(Nom)"}</definedName>
    <definedName name="BC_BL_Option">'[1]Assumptions GB'!$N$29</definedName>
    <definedName name="BC_BL_Switch">'[1]Assumptions GB'!$N$28</definedName>
    <definedName name="BCH" localSheetId="13">#REF!</definedName>
    <definedName name="BCH" localSheetId="14">#REF!</definedName>
    <definedName name="BCH" localSheetId="21">#REF!</definedName>
    <definedName name="BCH">#REF!</definedName>
    <definedName name="BCHNF" localSheetId="13">#REF!</definedName>
    <definedName name="BCHNF" localSheetId="21">#REF!</definedName>
    <definedName name="BCHNF">#REF!</definedName>
    <definedName name="BCL" localSheetId="13">#REF!</definedName>
    <definedName name="BCL" localSheetId="21">#REF!</definedName>
    <definedName name="BCL">#REF!</definedName>
    <definedName name="BCLNF" localSheetId="13">#REF!</definedName>
    <definedName name="BCLNF" localSheetId="21">#REF!</definedName>
    <definedName name="BCLNF">#REF!</definedName>
    <definedName name="BCNF1" localSheetId="13">#REF!</definedName>
    <definedName name="BCNF1" localSheetId="21">#REF!</definedName>
    <definedName name="BCNF1">#REF!</definedName>
    <definedName name="BCS" localSheetId="13">#REF!</definedName>
    <definedName name="BCS" localSheetId="21">#REF!</definedName>
    <definedName name="BCS">#REF!</definedName>
    <definedName name="BCSNF" localSheetId="13">#REF!</definedName>
    <definedName name="BCSNF" localSheetId="21">#REF!</definedName>
    <definedName name="BCSNF">#REF!</definedName>
    <definedName name="benchmarking">#REF!</definedName>
    <definedName name="BLH" localSheetId="13">#REF!</definedName>
    <definedName name="BLH" localSheetId="21">#REF!</definedName>
    <definedName name="BLH">#REF!</definedName>
    <definedName name="BLHNF" localSheetId="13">#REF!</definedName>
    <definedName name="BLHNF" localSheetId="21">#REF!</definedName>
    <definedName name="BLHNF">#REF!</definedName>
    <definedName name="BLL" localSheetId="13">#REF!</definedName>
    <definedName name="BLL" localSheetId="21">#REF!</definedName>
    <definedName name="BLL">#REF!</definedName>
    <definedName name="BLLNF" localSheetId="13">#REF!</definedName>
    <definedName name="BLLNF" localSheetId="21">#REF!</definedName>
    <definedName name="BLLNF">#REF!</definedName>
    <definedName name="BLS" localSheetId="13">#REF!</definedName>
    <definedName name="BLS" localSheetId="21">#REF!</definedName>
    <definedName name="BLS">#REF!</definedName>
    <definedName name="BLSNF" localSheetId="13">#REF!</definedName>
    <definedName name="BLSNF" localSheetId="21">#REF!</definedName>
    <definedName name="BLSNF">#REF!</definedName>
    <definedName name="ccc" localSheetId="13" hidden="1">{#N/A,#N/A,TRUE,"P&amp;L CC";#N/A,#N/A,TRUE,"BS CC(Nom)"}</definedName>
    <definedName name="ccc" localSheetId="14" hidden="1">{#N/A,#N/A,TRUE,"P&amp;L CC";#N/A,#N/A,TRUE,"BS CC(Nom)"}</definedName>
    <definedName name="ccc" localSheetId="19" hidden="1">{#N/A,#N/A,TRUE,"P&amp;L CC";#N/A,#N/A,TRUE,"BS CC(Nom)"}</definedName>
    <definedName name="ccc" localSheetId="21" hidden="1">{#N/A,#N/A,TRUE,"P&amp;L CC";#N/A,#N/A,TRUE,"BS CC(Nom)"}</definedName>
    <definedName name="ccc" hidden="1">{#N/A,#N/A,TRUE,"P&amp;L CC";#N/A,#N/A,TRUE,"BS CC(Nom)"}</definedName>
    <definedName name="Ceil_switch">'[1]Assumptions GB'!$N$8</definedName>
    <definedName name="controlyear" localSheetId="14">#REF!</definedName>
    <definedName name="controlyear">#REF!</definedName>
    <definedName name="CP3_Closing_RAB" localSheetId="13">#REF!</definedName>
    <definedName name="CP3_Closing_RAB" localSheetId="21">#REF!</definedName>
    <definedName name="CP3_Closing_RAB">#REF!</definedName>
    <definedName name="CP4_ClosingRAB" localSheetId="13">#REF!</definedName>
    <definedName name="CP4_ClosingRAB" localSheetId="21">#REF!</definedName>
    <definedName name="CP4_ClosingRAB">#REF!</definedName>
    <definedName name="d_">'[2]Check-model'!$E$9</definedName>
    <definedName name="Data_RP_enddate">[3]VariableData!$D$6</definedName>
    <definedName name="Data_RP_Type">[3]VariableData!$D$10</definedName>
    <definedName name="ddd"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ddd"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ddd"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ddd"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ddd"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DFIX">'[2]Check-model'!$E$75</definedName>
    <definedName name="dhlhkl" localSheetId="13" hidden="1">{#N/A,#N/A,TRUE,"Control";#N/A,#N/A,TRUE,"Profiles"}</definedName>
    <definedName name="dhlhkl" localSheetId="14" hidden="1">{#N/A,#N/A,TRUE,"Control";#N/A,#N/A,TRUE,"Profiles"}</definedName>
    <definedName name="dhlhkl" localSheetId="19" hidden="1">{#N/A,#N/A,TRUE,"Control";#N/A,#N/A,TRUE,"Profiles"}</definedName>
    <definedName name="dhlhkl" localSheetId="21" hidden="1">{#N/A,#N/A,TRUE,"Control";#N/A,#N/A,TRUE,"Profiles"}</definedName>
    <definedName name="dhlhkl" hidden="1">{#N/A,#N/A,TRUE,"Control";#N/A,#N/A,TRUE,"Profiles"}</definedName>
    <definedName name="eee" localSheetId="13" hidden="1">{#N/A,#N/A,TRUE,"Control";#N/A,#N/A,TRUE,"Profiles"}</definedName>
    <definedName name="eee" localSheetId="14" hidden="1">{#N/A,#N/A,TRUE,"Control";#N/A,#N/A,TRUE,"Profiles"}</definedName>
    <definedName name="eee" localSheetId="19" hidden="1">{#N/A,#N/A,TRUE,"Control";#N/A,#N/A,TRUE,"Profiles"}</definedName>
    <definedName name="eee" localSheetId="21" hidden="1">{#N/A,#N/A,TRUE,"Control";#N/A,#N/A,TRUE,"Profiles"}</definedName>
    <definedName name="eee" hidden="1">{#N/A,#N/A,TRUE,"Control";#N/A,#N/A,TRUE,"Profiles"}</definedName>
    <definedName name="EV__EVCOM_OPTIONS__" hidden="1">8</definedName>
    <definedName name="EV__EXPOPTIONS__" hidden="1">0</definedName>
    <definedName name="EV__LASTREFTIME__" hidden="1">41515.6849652778</definedName>
    <definedName name="EV__LOCKEDCVW__CashMgt" hidden="1">"NET_EXP,Forecast,DFT_TOT,2014.P12,Total_Month,Periodic"</definedName>
    <definedName name="EV__LOCKEDCVW__FinAPP" hidden="1">"ACCT_INCCFER,S004EE06,DATA_TOT,DEL_PROG,Budget,2015.Total,Periodic"</definedName>
    <definedName name="EV__LOCKEDCVW__MI_Access" hidden="1">"TOTCOR,ACTUAL_GL,AGY_DVSA,2015.JUL,Periodic"</definedName>
    <definedName name="EV__LOCKSTATUS__" hidden="1">4</definedName>
    <definedName name="EV__MAXEXPCOLS__" hidden="1">100</definedName>
    <definedName name="EV__MAXEXPROWS__" hidden="1">1000</definedName>
    <definedName name="EV__MEMORYCVW__" hidden="1">0</definedName>
    <definedName name="EV__WBEVMODE__" hidden="1">1</definedName>
    <definedName name="EV__WBREFOPTIONS__" hidden="1">48</definedName>
    <definedName name="EV__WBVERSION__" hidden="1">0</definedName>
    <definedName name="EV__WSINFO__" hidden="1">"dft"</definedName>
    <definedName name="f_">'[2]Check-model'!$E$10</definedName>
    <definedName name="FCFIX">'[2]Check-model'!$E$73</definedName>
    <definedName name="fff" localSheetId="13" hidden="1">{#N/A,#N/A,TRUE,"Control";#N/A,#N/A,TRUE,"Profiles"}</definedName>
    <definedName name="fff" localSheetId="14" hidden="1">{#N/A,#N/A,TRUE,"Control";#N/A,#N/A,TRUE,"Profiles"}</definedName>
    <definedName name="fff" localSheetId="19" hidden="1">{#N/A,#N/A,TRUE,"Control";#N/A,#N/A,TRUE,"Profiles"}</definedName>
    <definedName name="fff" localSheetId="21" hidden="1">{#N/A,#N/A,TRUE,"Control";#N/A,#N/A,TRUE,"Profiles"}</definedName>
    <definedName name="fff" hidden="1">{#N/A,#N/A,TRUE,"Control";#N/A,#N/A,TRUE,"Profiles"}</definedName>
    <definedName name="fkjl" localSheetId="13" hidden="1">{#N/A,#N/A,TRUE,"Control";#N/A,#N/A,TRUE,"Profiles"}</definedName>
    <definedName name="fkjl" localSheetId="14" hidden="1">{#N/A,#N/A,TRUE,"Control";#N/A,#N/A,TRUE,"Profiles"}</definedName>
    <definedName name="fkjl" localSheetId="19" hidden="1">{#N/A,#N/A,TRUE,"Control";#N/A,#N/A,TRUE,"Profiles"}</definedName>
    <definedName name="fkjl" localSheetId="21" hidden="1">{#N/A,#N/A,TRUE,"Control";#N/A,#N/A,TRUE,"Profiles"}</definedName>
    <definedName name="fkjl" hidden="1">{#N/A,#N/A,TRUE,"Control";#N/A,#N/A,TRUE,"Profiles"}</definedName>
    <definedName name="flgk" localSheetId="13" hidden="1">{#N/A,#N/A,TRUE,"P&amp;L CC";#N/A,#N/A,TRUE,"BS CC(Nom)"}</definedName>
    <definedName name="flgk" localSheetId="14" hidden="1">{#N/A,#N/A,TRUE,"P&amp;L CC";#N/A,#N/A,TRUE,"BS CC(Nom)"}</definedName>
    <definedName name="flgk" localSheetId="19" hidden="1">{#N/A,#N/A,TRUE,"P&amp;L CC";#N/A,#N/A,TRUE,"BS CC(Nom)"}</definedName>
    <definedName name="flgk" localSheetId="21" hidden="1">{#N/A,#N/A,TRUE,"P&amp;L CC";#N/A,#N/A,TRUE,"BS CC(Nom)"}</definedName>
    <definedName name="flgk" hidden="1">{#N/A,#N/A,TRUE,"P&amp;L CC";#N/A,#N/A,TRUE,"BS CC(Nom)"}</definedName>
    <definedName name="ggg" localSheetId="13" hidden="1">{#N/A,#N/A,TRUE,"Control";#N/A,#N/A,TRUE,"Profiles"}</definedName>
    <definedName name="ggg" localSheetId="14" hidden="1">{#N/A,#N/A,TRUE,"Control";#N/A,#N/A,TRUE,"Profiles"}</definedName>
    <definedName name="ggg" localSheetId="19" hidden="1">{#N/A,#N/A,TRUE,"Control";#N/A,#N/A,TRUE,"Profiles"}</definedName>
    <definedName name="ggg" localSheetId="21" hidden="1">{#N/A,#N/A,TRUE,"Control";#N/A,#N/A,TRUE,"Profiles"}</definedName>
    <definedName name="ggg" hidden="1">{#N/A,#N/A,TRUE,"Control";#N/A,#N/A,TRUE,"Profiles"}</definedName>
    <definedName name="ghkl" localSheetId="13" hidden="1">{#N/A,#N/A,TRUE,"P&amp;L HC (Nom)";#N/A,#N/A,TRUE,"BS HC (Nom)";#N/A,#N/A,TRUE,"CFlow (Nom)";#N/A,#N/A,TRUE,"P&amp;L HC (Real)";#N/A,#N/A,TRUE,"BS HC (Real)";#N/A,#N/A,TRUE,"CFlow (Real)"}</definedName>
    <definedName name="ghkl" localSheetId="14" hidden="1">{#N/A,#N/A,TRUE,"P&amp;L HC (Nom)";#N/A,#N/A,TRUE,"BS HC (Nom)";#N/A,#N/A,TRUE,"CFlow (Nom)";#N/A,#N/A,TRUE,"P&amp;L HC (Real)";#N/A,#N/A,TRUE,"BS HC (Real)";#N/A,#N/A,TRUE,"CFlow (Real)"}</definedName>
    <definedName name="ghkl" localSheetId="19" hidden="1">{#N/A,#N/A,TRUE,"P&amp;L HC (Nom)";#N/A,#N/A,TRUE,"BS HC (Nom)";#N/A,#N/A,TRUE,"CFlow (Nom)";#N/A,#N/A,TRUE,"P&amp;L HC (Real)";#N/A,#N/A,TRUE,"BS HC (Real)";#N/A,#N/A,TRUE,"CFlow (Real)"}</definedName>
    <definedName name="ghkl" localSheetId="21" hidden="1">{#N/A,#N/A,TRUE,"P&amp;L HC (Nom)";#N/A,#N/A,TRUE,"BS HC (Nom)";#N/A,#N/A,TRUE,"CFlow (Nom)";#N/A,#N/A,TRUE,"P&amp;L HC (Real)";#N/A,#N/A,TRUE,"BS HC (Real)";#N/A,#N/A,TRUE,"CFlow (Real)"}</definedName>
    <definedName name="ghkl" hidden="1">{#N/A,#N/A,TRUE,"P&amp;L HC (Nom)";#N/A,#N/A,TRUE,"BS HC (Nom)";#N/A,#N/A,TRUE,"CFlow (Nom)";#N/A,#N/A,TRUE,"P&amp;L HC (Real)";#N/A,#N/A,TRUE,"BS HC (Real)";#N/A,#N/A,TRUE,"CFlow (Real)"}</definedName>
    <definedName name="gjkl"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gjkl"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gjkl"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gjkl"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gjkl"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hhh" localSheetId="13" hidden="1">{#N/A,#N/A,TRUE,"P&amp;L CC";#N/A,#N/A,TRUE,"BS CC(Nom)"}</definedName>
    <definedName name="hhh" localSheetId="14" hidden="1">{#N/A,#N/A,TRUE,"P&amp;L CC";#N/A,#N/A,TRUE,"BS CC(Nom)"}</definedName>
    <definedName name="hhh" localSheetId="19" hidden="1">{#N/A,#N/A,TRUE,"P&amp;L CC";#N/A,#N/A,TRUE,"BS CC(Nom)"}</definedName>
    <definedName name="hhh" localSheetId="21" hidden="1">{#N/A,#N/A,TRUE,"P&amp;L CC";#N/A,#N/A,TRUE,"BS CC(Nom)"}</definedName>
    <definedName name="hhh" hidden="1">{#N/A,#N/A,TRUE,"P&amp;L CC";#N/A,#N/A,TRUE,"BS CC(Nom)"}</definedName>
    <definedName name="i" localSheetId="13">#REF!</definedName>
    <definedName name="i" localSheetId="14">#REF!</definedName>
    <definedName name="i" localSheetId="21">#REF!</definedName>
    <definedName name="i">#REF!</definedName>
    <definedName name="Ind_Choice">'[1]Assumptions GB'!$N$19</definedName>
    <definedName name="Ind_Switch">'[1]Assumptions GB'!$N$18</definedName>
    <definedName name="Inflationoutput" localSheetId="13">#REF!</definedName>
    <definedName name="Inflationoutput" localSheetId="14">#REF!</definedName>
    <definedName name="Inflationoutput" localSheetId="21">#REF!</definedName>
    <definedName name="Inflationoutput">#REF!</definedName>
    <definedName name="inflationyearrange">#REF!</definedName>
    <definedName name="InterestCopy1" localSheetId="13">#REF!</definedName>
    <definedName name="InterestCopy1" localSheetId="21">#REF!</definedName>
    <definedName name="InterestCopy1">#REF!</definedName>
    <definedName name="InterestPaste1" localSheetId="13">#REF!</definedName>
    <definedName name="InterestPaste1" localSheetId="21">#REF!</definedName>
    <definedName name="InterestPaste1">#REF!</definedName>
    <definedName name="kkk" localSheetId="13" hidden="1">{#N/A,#N/A,TRUE,"P&amp;L HC (Nom)";#N/A,#N/A,TRUE,"BS HC (Nom)";#N/A,#N/A,TRUE,"CFlow (Nom)";#N/A,#N/A,TRUE,"P&amp;L HC (Real)";#N/A,#N/A,TRUE,"BS HC (Real)";#N/A,#N/A,TRUE,"CFlow (Real)"}</definedName>
    <definedName name="kkk" localSheetId="14" hidden="1">{#N/A,#N/A,TRUE,"P&amp;L HC (Nom)";#N/A,#N/A,TRUE,"BS HC (Nom)";#N/A,#N/A,TRUE,"CFlow (Nom)";#N/A,#N/A,TRUE,"P&amp;L HC (Real)";#N/A,#N/A,TRUE,"BS HC (Real)";#N/A,#N/A,TRUE,"CFlow (Real)"}</definedName>
    <definedName name="kkk" localSheetId="19" hidden="1">{#N/A,#N/A,TRUE,"P&amp;L HC (Nom)";#N/A,#N/A,TRUE,"BS HC (Nom)";#N/A,#N/A,TRUE,"CFlow (Nom)";#N/A,#N/A,TRUE,"P&amp;L HC (Real)";#N/A,#N/A,TRUE,"BS HC (Real)";#N/A,#N/A,TRUE,"CFlow (Real)"}</definedName>
    <definedName name="kkk" localSheetId="21" hidden="1">{#N/A,#N/A,TRUE,"P&amp;L HC (Nom)";#N/A,#N/A,TRUE,"BS HC (Nom)";#N/A,#N/A,TRUE,"CFlow (Nom)";#N/A,#N/A,TRUE,"P&amp;L HC (Real)";#N/A,#N/A,TRUE,"BS HC (Real)";#N/A,#N/A,TRUE,"CFlow (Real)"}</definedName>
    <definedName name="kkk" hidden="1">{#N/A,#N/A,TRUE,"P&amp;L HC (Nom)";#N/A,#N/A,TRUE,"BS HC (Nom)";#N/A,#N/A,TRUE,"CFlow (Nom)";#N/A,#N/A,TRUE,"P&amp;L HC (Real)";#N/A,#N/A,TRUE,"BS HC (Real)";#N/A,#N/A,TRUE,"CFlow (Real)"}</definedName>
    <definedName name="lll"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lll"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lll"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lll"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lll"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MaintCAPEX_List">'[1]Assumptions GB'!$I$15:$I$17</definedName>
    <definedName name="MaintCAPEX_Switch">'[1]Assumptions GB'!$N$15</definedName>
    <definedName name="MEWarning" hidden="1">0</definedName>
    <definedName name="mmm" localSheetId="13" hidden="1">{#N/A,#N/A,TRUE,"P&amp;L HC (Nom)";#N/A,#N/A,TRUE,"BS HC (Nom)";#N/A,#N/A,TRUE,"CFlow (Nom)";#N/A,#N/A,TRUE,"P&amp;L HC (Real)";#N/A,#N/A,TRUE,"BS HC (Real)";#N/A,#N/A,TRUE,"CFlow (Real)"}</definedName>
    <definedName name="mmm" localSheetId="14" hidden="1">{#N/A,#N/A,TRUE,"P&amp;L HC (Nom)";#N/A,#N/A,TRUE,"BS HC (Nom)";#N/A,#N/A,TRUE,"CFlow (Nom)";#N/A,#N/A,TRUE,"P&amp;L HC (Real)";#N/A,#N/A,TRUE,"BS HC (Real)";#N/A,#N/A,TRUE,"CFlow (Real)"}</definedName>
    <definedName name="mmm" localSheetId="19" hidden="1">{#N/A,#N/A,TRUE,"P&amp;L HC (Nom)";#N/A,#N/A,TRUE,"BS HC (Nom)";#N/A,#N/A,TRUE,"CFlow (Nom)";#N/A,#N/A,TRUE,"P&amp;L HC (Real)";#N/A,#N/A,TRUE,"BS HC (Real)";#N/A,#N/A,TRUE,"CFlow (Real)"}</definedName>
    <definedName name="mmm" localSheetId="21" hidden="1">{#N/A,#N/A,TRUE,"P&amp;L HC (Nom)";#N/A,#N/A,TRUE,"BS HC (Nom)";#N/A,#N/A,TRUE,"CFlow (Nom)";#N/A,#N/A,TRUE,"P&amp;L HC (Real)";#N/A,#N/A,TRUE,"BS HC (Real)";#N/A,#N/A,TRUE,"CFlow (Real)"}</definedName>
    <definedName name="mmm" hidden="1">{#N/A,#N/A,TRUE,"P&amp;L HC (Nom)";#N/A,#N/A,TRUE,"BS HC (Nom)";#N/A,#N/A,TRUE,"CFlow (Nom)";#N/A,#N/A,TRUE,"P&amp;L HC (Real)";#N/A,#N/A,TRUE,"BS HC (Real)";#N/A,#N/A,TRUE,"CFlow (Real)"}</definedName>
    <definedName name="NetC">'[2]Check-model'!$E$31</definedName>
    <definedName name="nnn"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nnn"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nnn"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nnn"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nnn"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oiuijklhjl"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oiuijklhjl"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oiuijklhjl"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oiuijklhjl"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oiuijklhjl"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ooo" localSheetId="13" hidden="1">{#N/A,#N/A,TRUE,"Control";#N/A,#N/A,TRUE,"Profiles"}</definedName>
    <definedName name="ooo" localSheetId="14" hidden="1">{#N/A,#N/A,TRUE,"Control";#N/A,#N/A,TRUE,"Profiles"}</definedName>
    <definedName name="ooo" localSheetId="19" hidden="1">{#N/A,#N/A,TRUE,"Control";#N/A,#N/A,TRUE,"Profiles"}</definedName>
    <definedName name="ooo" localSheetId="21" hidden="1">{#N/A,#N/A,TRUE,"Control";#N/A,#N/A,TRUE,"Profiles"}</definedName>
    <definedName name="ooo" hidden="1">{#N/A,#N/A,TRUE,"Control";#N/A,#N/A,TRUE,"Profiles"}</definedName>
    <definedName name="Pivot">[4]TASK!#REF!</definedName>
    <definedName name="ppp" localSheetId="13" hidden="1">{#N/A,#N/A,TRUE,"Ratios";#N/A,#N/A,TRUE,"Graphs"}</definedName>
    <definedName name="ppp" localSheetId="14" hidden="1">{#N/A,#N/A,TRUE,"Ratios";#N/A,#N/A,TRUE,"Graphs"}</definedName>
    <definedName name="ppp" localSheetId="19" hidden="1">{#N/A,#N/A,TRUE,"Ratios";#N/A,#N/A,TRUE,"Graphs"}</definedName>
    <definedName name="ppp" localSheetId="21" hidden="1">{#N/A,#N/A,TRUE,"Ratios";#N/A,#N/A,TRUE,"Graphs"}</definedName>
    <definedName name="ppp" hidden="1">{#N/A,#N/A,TRUE,"Ratios";#N/A,#N/A,TRUE,"Graphs"}</definedName>
    <definedName name="_xlnm.Print_Area" localSheetId="12">'Action plans'!$A$1:$G$7</definedName>
    <definedName name="_xlnm.Print_Area" localSheetId="11">'Descriptive commitments'!$A$1:$G$10</definedName>
    <definedName name="_xlnm.Print_Area" localSheetId="13">'F1'!$A$2:$D$41</definedName>
    <definedName name="_xlnm.Print_Area" localSheetId="21">'F4'!$A$1:$K$13</definedName>
    <definedName name="_xlnm.Print_Area" localSheetId="7">'IP2'!$A$1:$G$18</definedName>
    <definedName name="_xlnm.Print_Area" localSheetId="9">'IP4'!$A$1:$H$13</definedName>
    <definedName name="_xlnm.Print_Area" localSheetId="10">'IP5 '!$A$1:$J$67</definedName>
    <definedName name="_xlnm.Print_Area" localSheetId="0">'PS1 - Improving safety for all'!$A$1:$L$97</definedName>
    <definedName name="_xlnm.Print_Area" localSheetId="1">'PS2- Fast and reliable'!$A$1:$L$90</definedName>
    <definedName name="_xlnm.Print_Area" localSheetId="2">'PS3- Well maintained'!$A$1:$L$68</definedName>
    <definedName name="_xlnm.Print_Area" localSheetId="3">'PS4- Environment'!$A$1:$L$83</definedName>
    <definedName name="_xlnm.Print_Area" localSheetId="4">'PS5- Need of all road users'!$A$1:$L$100</definedName>
    <definedName name="_xlnm.Print_Area" localSheetId="5">'PS6- Efficiency delivery'!$A$1:$L$26</definedName>
    <definedName name="qqq" localSheetId="13" hidden="1">{#N/A,#N/A,TRUE,"P&amp;L CC";#N/A,#N/A,TRUE,"BS CC(Nom)"}</definedName>
    <definedName name="qqq" localSheetId="14" hidden="1">{#N/A,#N/A,TRUE,"P&amp;L CC";#N/A,#N/A,TRUE,"BS CC(Nom)"}</definedName>
    <definedName name="qqq" localSheetId="19" hidden="1">{#N/A,#N/A,TRUE,"P&amp;L CC";#N/A,#N/A,TRUE,"BS CC(Nom)"}</definedName>
    <definedName name="qqq" localSheetId="21" hidden="1">{#N/A,#N/A,TRUE,"P&amp;L CC";#N/A,#N/A,TRUE,"BS CC(Nom)"}</definedName>
    <definedName name="qqq" hidden="1">{#N/A,#N/A,TRUE,"P&amp;L CC";#N/A,#N/A,TRUE,"BS CC(Nom)"}</definedName>
    <definedName name="qrqwer" localSheetId="13" hidden="1">{#N/A,#N/A,TRUE,"Control";#N/A,#N/A,TRUE,"Profiles"}</definedName>
    <definedName name="qrqwer" localSheetId="14" hidden="1">{#N/A,#N/A,TRUE,"Control";#N/A,#N/A,TRUE,"Profiles"}</definedName>
    <definedName name="qrqwer" localSheetId="19" hidden="1">{#N/A,#N/A,TRUE,"Control";#N/A,#N/A,TRUE,"Profiles"}</definedName>
    <definedName name="qrqwer" localSheetId="21" hidden="1">{#N/A,#N/A,TRUE,"Control";#N/A,#N/A,TRUE,"Profiles"}</definedName>
    <definedName name="qrqwer" hidden="1">{#N/A,#N/A,TRUE,"Control";#N/A,#N/A,TRUE,"Profiles"}</definedName>
    <definedName name="r_">'[2]Check-model'!$E$8</definedName>
    <definedName name="RAB_0">'[2]Check-model'!$E$20</definedName>
    <definedName name="RAB_addition">'[1]Inputs GB'!$E$142</definedName>
    <definedName name="Rate_of_Return" localSheetId="13">#REF!</definedName>
    <definedName name="Rate_of_Return" localSheetId="14">#REF!</definedName>
    <definedName name="Rate_of_Return" localSheetId="21">#REF!</definedName>
    <definedName name="Rate_of_Return">#REF!</definedName>
    <definedName name="RB">'[2]Check-model'!$E$112</definedName>
    <definedName name="Regulatory_insight">#REF!</definedName>
    <definedName name="Rev_switch">'[1]Assumptions GB'!$N$86</definedName>
    <definedName name="RevSmoothCopy" localSheetId="13">#REF!</definedName>
    <definedName name="RevSmoothCopy" localSheetId="14">#REF!</definedName>
    <definedName name="RevSmoothCopy" localSheetId="21">#REF!</definedName>
    <definedName name="RevSmoothCopy">#REF!</definedName>
    <definedName name="RevSmoothPaste" localSheetId="13">#REF!</definedName>
    <definedName name="RevSmoothPaste" localSheetId="21">#REF!</definedName>
    <definedName name="RevSmoothPaste">#REF!</definedName>
    <definedName name="RPI_fact">'[2]Check-model'!$E$16</definedName>
    <definedName name="rrr" localSheetId="13" hidden="1">{#N/A,#N/A,TRUE,"Control";#N/A,#N/A,TRUE,"Profiles"}</definedName>
    <definedName name="rrr" localSheetId="14" hidden="1">{#N/A,#N/A,TRUE,"Control";#N/A,#N/A,TRUE,"Profiles"}</definedName>
    <definedName name="rrr" localSheetId="19" hidden="1">{#N/A,#N/A,TRUE,"Control";#N/A,#N/A,TRUE,"Profiles"}</definedName>
    <definedName name="rrr" localSheetId="21" hidden="1">{#N/A,#N/A,TRUE,"Control";#N/A,#N/A,TRUE,"Profiles"}</definedName>
    <definedName name="rrr" hidden="1">{#N/A,#N/A,TRUE,"Control";#N/A,#N/A,TRUE,"Profiles"}</definedName>
    <definedName name="SA_A_Int_Option">'[1]Assumptions GB'!$N$27</definedName>
    <definedName name="SA_A_Int_Switch">'[1]Assumptions GB'!$N$26</definedName>
    <definedName name="Sc_switch">'[1]Assumptions GB'!$N$4</definedName>
    <definedName name="sss" localSheetId="13" hidden="1">{#N/A,#N/A,TRUE,"P&amp;L HC (Nom)";#N/A,#N/A,TRUE,"BS HC (Nom)";#N/A,#N/A,TRUE,"CFlow (Nom)";#N/A,#N/A,TRUE,"P&amp;L HC (Real)";#N/A,#N/A,TRUE,"BS HC (Real)";#N/A,#N/A,TRUE,"CFlow (Real)"}</definedName>
    <definedName name="sss" localSheetId="14" hidden="1">{#N/A,#N/A,TRUE,"P&amp;L HC (Nom)";#N/A,#N/A,TRUE,"BS HC (Nom)";#N/A,#N/A,TRUE,"CFlow (Nom)";#N/A,#N/A,TRUE,"P&amp;L HC (Real)";#N/A,#N/A,TRUE,"BS HC (Real)";#N/A,#N/A,TRUE,"CFlow (Real)"}</definedName>
    <definedName name="sss" localSheetId="19" hidden="1">{#N/A,#N/A,TRUE,"P&amp;L HC (Nom)";#N/A,#N/A,TRUE,"BS HC (Nom)";#N/A,#N/A,TRUE,"CFlow (Nom)";#N/A,#N/A,TRUE,"P&amp;L HC (Real)";#N/A,#N/A,TRUE,"BS HC (Real)";#N/A,#N/A,TRUE,"CFlow (Real)"}</definedName>
    <definedName name="sss" localSheetId="21" hidden="1">{#N/A,#N/A,TRUE,"P&amp;L HC (Nom)";#N/A,#N/A,TRUE,"BS HC (Nom)";#N/A,#N/A,TRUE,"CFlow (Nom)";#N/A,#N/A,TRUE,"P&amp;L HC (Real)";#N/A,#N/A,TRUE,"BS HC (Real)";#N/A,#N/A,TRUE,"CFlow (Real)"}</definedName>
    <definedName name="sss" hidden="1">{#N/A,#N/A,TRUE,"P&amp;L HC (Nom)";#N/A,#N/A,TRUE,"BS HC (Nom)";#N/A,#N/A,TRUE,"CFlow (Nom)";#N/A,#N/A,TRUE,"P&amp;L HC (Real)";#N/A,#N/A,TRUE,"BS HC (Real)";#N/A,#N/A,TRUE,"CFlow (Real)"}</definedName>
    <definedName name="strata">#REF!</definedName>
    <definedName name="SuperSur_switch">'[1]Assumptions GB'!$N$11</definedName>
    <definedName name="T_">'[2]Check-model'!$E$39</definedName>
    <definedName name="TargatSur_switch">'[1]Assumptions GB'!$N$82</definedName>
    <definedName name="Tax_RAB" localSheetId="13">#REF!</definedName>
    <definedName name="Tax_RAB" localSheetId="14">#REF!</definedName>
    <definedName name="Tax_RAB" localSheetId="21">#REF!</definedName>
    <definedName name="Tax_RAB">#REF!</definedName>
    <definedName name="Taxbf_switch">'[1]Assumptions GB'!$N$20</definedName>
    <definedName name="Trend" localSheetId="21">'[5]NO OC'!$S$8:$S$12</definedName>
    <definedName name="Trend">'[6]NO OC'!$S$8:$S$12</definedName>
    <definedName name="ttt" localSheetId="13" hidden="1">{#N/A,#N/A,TRUE,"P&amp;L HC (Nom)";#N/A,#N/A,TRUE,"BS HC (Nom)";#N/A,#N/A,TRUE,"CFlow (Nom)";#N/A,#N/A,TRUE,"P&amp;L HC (Real)";#N/A,#N/A,TRUE,"BS HC (Real)";#N/A,#N/A,TRUE,"CFlow (Real)"}</definedName>
    <definedName name="ttt" localSheetId="14" hidden="1">{#N/A,#N/A,TRUE,"P&amp;L HC (Nom)";#N/A,#N/A,TRUE,"BS HC (Nom)";#N/A,#N/A,TRUE,"CFlow (Nom)";#N/A,#N/A,TRUE,"P&amp;L HC (Real)";#N/A,#N/A,TRUE,"BS HC (Real)";#N/A,#N/A,TRUE,"CFlow (Real)"}</definedName>
    <definedName name="ttt" localSheetId="19" hidden="1">{#N/A,#N/A,TRUE,"P&amp;L HC (Nom)";#N/A,#N/A,TRUE,"BS HC (Nom)";#N/A,#N/A,TRUE,"CFlow (Nom)";#N/A,#N/A,TRUE,"P&amp;L HC (Real)";#N/A,#N/A,TRUE,"BS HC (Real)";#N/A,#N/A,TRUE,"CFlow (Real)"}</definedName>
    <definedName name="ttt" localSheetId="21" hidden="1">{#N/A,#N/A,TRUE,"P&amp;L HC (Nom)";#N/A,#N/A,TRUE,"BS HC (Nom)";#N/A,#N/A,TRUE,"CFlow (Nom)";#N/A,#N/A,TRUE,"P&amp;L HC (Real)";#N/A,#N/A,TRUE,"BS HC (Real)";#N/A,#N/A,TRUE,"CFlow (Real)"}</definedName>
    <definedName name="ttt" hidden="1">{#N/A,#N/A,TRUE,"P&amp;L HC (Nom)";#N/A,#N/A,TRUE,"BS HC (Nom)";#N/A,#N/A,TRUE,"CFlow (Nom)";#N/A,#N/A,TRUE,"P&amp;L HC (Real)";#N/A,#N/A,TRUE,"BS HC (Real)";#N/A,#N/A,TRUE,"CFlow (Real)"}</definedName>
    <definedName name="uiouio" localSheetId="13" hidden="1">{#N/A,#N/A,TRUE,"Ratios";#N/A,#N/A,TRUE,"Graphs"}</definedName>
    <definedName name="uiouio" localSheetId="14" hidden="1">{#N/A,#N/A,TRUE,"Ratios";#N/A,#N/A,TRUE,"Graphs"}</definedName>
    <definedName name="uiouio" localSheetId="19" hidden="1">{#N/A,#N/A,TRUE,"Ratios";#N/A,#N/A,TRUE,"Graphs"}</definedName>
    <definedName name="uiouio" localSheetId="21" hidden="1">{#N/A,#N/A,TRUE,"Ratios";#N/A,#N/A,TRUE,"Graphs"}</definedName>
    <definedName name="uiouio" hidden="1">{#N/A,#N/A,TRUE,"Ratios";#N/A,#N/A,TRUE,"Graphs"}</definedName>
    <definedName name="uuu" localSheetId="13" hidden="1">{#N/A,#N/A,TRUE,"Ratios";#N/A,#N/A,TRUE,"Graphs"}</definedName>
    <definedName name="uuu" localSheetId="14" hidden="1">{#N/A,#N/A,TRUE,"Ratios";#N/A,#N/A,TRUE,"Graphs"}</definedName>
    <definedName name="uuu" localSheetId="19" hidden="1">{#N/A,#N/A,TRUE,"Ratios";#N/A,#N/A,TRUE,"Graphs"}</definedName>
    <definedName name="uuu" localSheetId="21" hidden="1">{#N/A,#N/A,TRUE,"Ratios";#N/A,#N/A,TRUE,"Graphs"}</definedName>
    <definedName name="uuu" hidden="1">{#N/A,#N/A,TRUE,"Ratios";#N/A,#N/A,TRUE,"Graphs"}</definedName>
    <definedName name="vvv"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vvv"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vvv"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vvv"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vvv"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wrn.CCA._.Accounts." localSheetId="13" hidden="1">{#N/A,#N/A,TRUE,"P&amp;L CC";#N/A,#N/A,TRUE,"BS CC(Nom)"}</definedName>
    <definedName name="wrn.CCA._.Accounts." localSheetId="14" hidden="1">{#N/A,#N/A,TRUE,"P&amp;L CC";#N/A,#N/A,TRUE,"BS CC(Nom)"}</definedName>
    <definedName name="wrn.CCA._.Accounts." localSheetId="19" hidden="1">{#N/A,#N/A,TRUE,"P&amp;L CC";#N/A,#N/A,TRUE,"BS CC(Nom)"}</definedName>
    <definedName name="wrn.CCA._.Accounts." localSheetId="21" hidden="1">{#N/A,#N/A,TRUE,"P&amp;L CC";#N/A,#N/A,TRUE,"BS CC(Nom)"}</definedName>
    <definedName name="wrn.CCA._.Accounts." hidden="1">{#N/A,#N/A,TRUE,"P&amp;L CC";#N/A,#N/A,TRUE,"BS CC(Nom)"}</definedName>
    <definedName name="wrn.Control._.Sheets." localSheetId="13" hidden="1">{#N/A,#N/A,TRUE,"Control";#N/A,#N/A,TRUE,"Profiles"}</definedName>
    <definedName name="wrn.Control._.Sheets." localSheetId="14" hidden="1">{#N/A,#N/A,TRUE,"Control";#N/A,#N/A,TRUE,"Profiles"}</definedName>
    <definedName name="wrn.Control._.Sheets." localSheetId="19" hidden="1">{#N/A,#N/A,TRUE,"Control";#N/A,#N/A,TRUE,"Profiles"}</definedName>
    <definedName name="wrn.Control._.Sheets." localSheetId="21" hidden="1">{#N/A,#N/A,TRUE,"Control";#N/A,#N/A,TRUE,"Profiles"}</definedName>
    <definedName name="wrn.Control._.Sheets." hidden="1">{#N/A,#N/A,TRUE,"Control";#N/A,#N/A,TRUE,"Profiles"}</definedName>
    <definedName name="wrn.dfgdfg" localSheetId="13" hidden="1">{#N/A,#N/A,TRUE,"P&amp;L HC (Nom)";#N/A,#N/A,TRUE,"BS HC (Nom)";#N/A,#N/A,TRUE,"CFlow (Nom)";#N/A,#N/A,TRUE,"P&amp;L HC (Real)";#N/A,#N/A,TRUE,"BS HC (Real)";#N/A,#N/A,TRUE,"CFlow (Real)"}</definedName>
    <definedName name="wrn.dfgdfg" localSheetId="14" hidden="1">{#N/A,#N/A,TRUE,"P&amp;L HC (Nom)";#N/A,#N/A,TRUE,"BS HC (Nom)";#N/A,#N/A,TRUE,"CFlow (Nom)";#N/A,#N/A,TRUE,"P&amp;L HC (Real)";#N/A,#N/A,TRUE,"BS HC (Real)";#N/A,#N/A,TRUE,"CFlow (Real)"}</definedName>
    <definedName name="wrn.dfgdfg" localSheetId="19" hidden="1">{#N/A,#N/A,TRUE,"P&amp;L HC (Nom)";#N/A,#N/A,TRUE,"BS HC (Nom)";#N/A,#N/A,TRUE,"CFlow (Nom)";#N/A,#N/A,TRUE,"P&amp;L HC (Real)";#N/A,#N/A,TRUE,"BS HC (Real)";#N/A,#N/A,TRUE,"CFlow (Real)"}</definedName>
    <definedName name="wrn.dfgdfg" localSheetId="21" hidden="1">{#N/A,#N/A,TRUE,"P&amp;L HC (Nom)";#N/A,#N/A,TRUE,"BS HC (Nom)";#N/A,#N/A,TRUE,"CFlow (Nom)";#N/A,#N/A,TRUE,"P&amp;L HC (Real)";#N/A,#N/A,TRUE,"BS HC (Real)";#N/A,#N/A,TRUE,"CFlow (Real)"}</definedName>
    <definedName name="wrn.dfgdfg" hidden="1">{#N/A,#N/A,TRUE,"P&amp;L HC (Nom)";#N/A,#N/A,TRUE,"BS HC (Nom)";#N/A,#N/A,TRUE,"CFlow (Nom)";#N/A,#N/A,TRUE,"P&amp;L HC (Real)";#N/A,#N/A,TRUE,"BS HC (Real)";#N/A,#N/A,TRUE,"CFlow (Real)"}</definedName>
    <definedName name="wrn.HCA._.Accounts." localSheetId="13" hidden="1">{#N/A,#N/A,TRUE,"P&amp;L HC (Nom)";#N/A,#N/A,TRUE,"BS HC (Nom)";#N/A,#N/A,TRUE,"CFlow (Nom)";#N/A,#N/A,TRUE,"P&amp;L HC (Real)";#N/A,#N/A,TRUE,"BS HC (Real)";#N/A,#N/A,TRUE,"CFlow (Real)"}</definedName>
    <definedName name="wrn.HCA._.Accounts." localSheetId="14" hidden="1">{#N/A,#N/A,TRUE,"P&amp;L HC (Nom)";#N/A,#N/A,TRUE,"BS HC (Nom)";#N/A,#N/A,TRUE,"CFlow (Nom)";#N/A,#N/A,TRUE,"P&amp;L HC (Real)";#N/A,#N/A,TRUE,"BS HC (Real)";#N/A,#N/A,TRUE,"CFlow (Real)"}</definedName>
    <definedName name="wrn.HCA._.Accounts." localSheetId="19" hidden="1">{#N/A,#N/A,TRUE,"P&amp;L HC (Nom)";#N/A,#N/A,TRUE,"BS HC (Nom)";#N/A,#N/A,TRUE,"CFlow (Nom)";#N/A,#N/A,TRUE,"P&amp;L HC (Real)";#N/A,#N/A,TRUE,"BS HC (Real)";#N/A,#N/A,TRUE,"CFlow (Real)"}</definedName>
    <definedName name="wrn.HCA._.Accounts." localSheetId="21" hidden="1">{#N/A,#N/A,TRUE,"P&amp;L HC (Nom)";#N/A,#N/A,TRUE,"BS HC (Nom)";#N/A,#N/A,TRUE,"CFlow (Nom)";#N/A,#N/A,TRUE,"P&amp;L HC (Real)";#N/A,#N/A,TRUE,"BS HC (Real)";#N/A,#N/A,TRUE,"CFlow (Real)"}</definedName>
    <definedName name="wrn.HCA._.Accounts." hidden="1">{#N/A,#N/A,TRUE,"P&amp;L HC (Nom)";#N/A,#N/A,TRUE,"BS HC (Nom)";#N/A,#N/A,TRUE,"CFlow (Nom)";#N/A,#N/A,TRUE,"P&amp;L HC (Real)";#N/A,#N/A,TRUE,"BS HC (Real)";#N/A,#N/A,TRUE,"CFlow (Real)"}</definedName>
    <definedName name="wrn.Ratios._.and._.Graphs." localSheetId="13" hidden="1">{#N/A,#N/A,TRUE,"Ratios";#N/A,#N/A,TRUE,"Graphs"}</definedName>
    <definedName name="wrn.Ratios._.and._.Graphs." localSheetId="14" hidden="1">{#N/A,#N/A,TRUE,"Ratios";#N/A,#N/A,TRUE,"Graphs"}</definedName>
    <definedName name="wrn.Ratios._.and._.Graphs." localSheetId="19" hidden="1">{#N/A,#N/A,TRUE,"Ratios";#N/A,#N/A,TRUE,"Graphs"}</definedName>
    <definedName name="wrn.Ratios._.and._.Graphs." localSheetId="21" hidden="1">{#N/A,#N/A,TRUE,"Ratios";#N/A,#N/A,TRUE,"Graphs"}</definedName>
    <definedName name="wrn.Ratios._.and._.Graphs." hidden="1">{#N/A,#N/A,TRUE,"Ratios";#N/A,#N/A,TRUE,"Graphs"}</definedName>
    <definedName name="wrn.Whole._.Model." localSheetId="13"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wrn.Whole._.Model." localSheetId="14"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wrn.Whole._.Model." localSheetId="19"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wrn.Whole._.Model." localSheetId="21"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wrn.Whole._.Model." hidden="1">{#N/A,#N/A,TRUE,"Contents";#N/A,#N/A,TRUE,"Control";#N/A,#N/A,TRUE,"Profiles";#N/A,#N/A,TRUE,"M&amp;R Efficiencies";#N/A,#N/A,TRUE,"M&amp;R Spend";#N/A,#N/A,TRUE,"TMS";#N/A,#N/A,TRUE,"Enhancements";#N/A,#N/A,TRUE,"Capex";#N/A,#N/A,TRUE,"Fixed Assets";#N/A,#N/A,TRUE,"RAB";#N/A,#N/A,TRUE,"Revenue";#N/A,#N/A,TRUE,"Financing";#N/A,#N/A,TRUE,"Equity";#N/A,#N/A,TRUE,"CTax";#N/A,#N/A,TRUE,"CAs";#N/A,#N/A,TRUE,"P&amp;L HC (Nom)";#N/A,#N/A,TRUE,"BS HC (Nom)";#N/A,#N/A,TRUE,"CFlow (Nom)";#N/A,#N/A,TRUE,"P&amp;L HC (Real)";#N/A,#N/A,TRUE,"BS HC (Real)";#N/A,#N/A,TRUE,"CFlow (Real)";#N/A,#N/A,TRUE,"P&amp;L CC";#N/A,#N/A,TRUE,"BS CC(Nom)";#N/A,#N/A,TRUE,"Ratios"}</definedName>
    <definedName name="x">#REF!</definedName>
    <definedName name="yearinflationrange" localSheetId="14">#REF!</definedName>
    <definedName name="yearinflationrange">#REF!</definedName>
    <definedName name="yearran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37" l="1"/>
  <c r="C30" i="37"/>
  <c r="B30" i="37"/>
  <c r="D18" i="37"/>
  <c r="C18" i="37"/>
  <c r="B18" i="37"/>
  <c r="D15" i="36"/>
  <c r="C15" i="36"/>
  <c r="B15" i="36"/>
  <c r="D49" i="35"/>
  <c r="E49" i="35" s="1"/>
  <c r="E50" i="35" s="1"/>
  <c r="E45" i="35"/>
  <c r="D45" i="35"/>
  <c r="C45" i="35"/>
  <c r="C49" i="35" s="1"/>
  <c r="C50" i="35" s="1"/>
  <c r="E40" i="35"/>
  <c r="D40" i="35"/>
  <c r="D50" i="35" s="1"/>
  <c r="C40" i="35"/>
  <c r="E36" i="35"/>
  <c r="D36" i="35"/>
  <c r="C36" i="35"/>
  <c r="D31" i="35"/>
  <c r="C31" i="35"/>
  <c r="E23" i="35"/>
  <c r="E31" i="35" s="1"/>
  <c r="D23" i="35"/>
  <c r="C23" i="35"/>
  <c r="E18" i="35"/>
  <c r="D18" i="35"/>
  <c r="C18" i="35"/>
  <c r="B40" i="34"/>
  <c r="D39" i="34"/>
  <c r="C39" i="34"/>
  <c r="B39" i="34"/>
  <c r="D30" i="34"/>
  <c r="C30" i="34"/>
  <c r="B30" i="34"/>
  <c r="D24" i="34"/>
  <c r="D40" i="34" s="1"/>
  <c r="C24" i="34"/>
  <c r="C40" i="34" s="1"/>
  <c r="B24" i="34"/>
  <c r="D15" i="34"/>
  <c r="C15" i="34"/>
  <c r="B15" i="34"/>
  <c r="D59" i="33"/>
  <c r="C59" i="33"/>
  <c r="B59" i="33"/>
  <c r="D50" i="33"/>
  <c r="C50" i="33"/>
  <c r="B50" i="33"/>
  <c r="C41" i="33"/>
  <c r="B41" i="33"/>
  <c r="D41" i="33" s="1"/>
  <c r="D32" i="33"/>
  <c r="C32" i="33"/>
  <c r="B32" i="33"/>
  <c r="C23" i="33"/>
  <c r="B23" i="33"/>
  <c r="C14" i="33"/>
  <c r="B14" i="33"/>
  <c r="G37" i="32"/>
  <c r="C34" i="32"/>
  <c r="C33" i="32"/>
  <c r="C32" i="32"/>
  <c r="C31" i="32"/>
  <c r="C30" i="32"/>
  <c r="C28" i="32"/>
  <c r="C27" i="32"/>
  <c r="C26" i="32"/>
  <c r="C25" i="32"/>
  <c r="C23" i="32"/>
  <c r="C22" i="32"/>
  <c r="C21" i="32"/>
  <c r="C19" i="32"/>
  <c r="C18" i="32"/>
  <c r="C17" i="32"/>
  <c r="C16" i="32"/>
  <c r="C14" i="32"/>
  <c r="C13" i="32"/>
  <c r="C12" i="32"/>
  <c r="C11" i="32"/>
  <c r="C10" i="32"/>
  <c r="C9" i="32"/>
  <c r="C8" i="32"/>
  <c r="E44" i="31"/>
  <c r="E45" i="31" s="1"/>
  <c r="D44" i="31"/>
  <c r="C44" i="31"/>
  <c r="E36" i="31"/>
  <c r="D36" i="31"/>
  <c r="C36" i="31"/>
  <c r="E30" i="31"/>
  <c r="D30" i="31"/>
  <c r="D45" i="31" s="1"/>
  <c r="C30" i="31"/>
  <c r="C45" i="31" s="1"/>
  <c r="E25" i="31"/>
  <c r="D25" i="31"/>
  <c r="C25" i="31"/>
  <c r="D19" i="31"/>
  <c r="E19" i="31" s="1"/>
  <c r="C19" i="31"/>
  <c r="D11" i="31"/>
  <c r="E11" i="31" s="1"/>
  <c r="C11" i="31"/>
  <c r="D36" i="30"/>
  <c r="C36" i="30"/>
  <c r="B36" i="30"/>
  <c r="D28" i="30"/>
  <c r="D29" i="30" s="1"/>
  <c r="C28" i="30"/>
  <c r="C29" i="30" s="1"/>
  <c r="B28" i="30"/>
  <c r="B29" i="30" s="1"/>
  <c r="C8" i="30"/>
  <c r="B8" i="30"/>
  <c r="C9" i="30"/>
  <c r="B9" i="30"/>
  <c r="D14" i="33" l="1"/>
  <c r="D23" i="33"/>
  <c r="C47" i="31"/>
  <c r="E47" i="31"/>
  <c r="D47" i="31"/>
  <c r="D9" i="30"/>
  <c r="D8"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0FB9850F-B276-4978-A200-D445AFD393BB}">
      <text>
        <r>
          <rPr>
            <b/>
            <sz val="9"/>
            <color indexed="81"/>
            <rFont val="Tahoma"/>
            <family val="2"/>
          </rPr>
          <t>Author:</t>
        </r>
        <r>
          <rPr>
            <sz val="9"/>
            <color indexed="81"/>
            <rFont val="Tahoma"/>
            <family val="2"/>
          </rPr>
          <t xml:space="preserve">
capital renewals value removed from here to zero the line. Its included in the operating and maintaining line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tc={260C5BDA-DD0C-4178-A080-090B536DABD3}</author>
  </authors>
  <commentList>
    <comment ref="A35" authorId="0" shapeId="0" xr:uid="{260C5BDA-DD0C-4178-A080-090B536DABD3}">
      <text>
        <t>[Threaded comment]
Your version of Excel allows you to read this threaded comment; however, any edits to it will get removed if the file is opened in a newer version of Excel. Learn more: https://go.microsoft.com/fwlink/?linkid=870924
Comment:
    Schemes highlighted will be included in the other category - i.e. OfT, cancelled. - Thus aligning with IP1 scheme list.</t>
      </text>
    </comment>
  </commentList>
</comments>
</file>

<file path=xl/sharedStrings.xml><?xml version="1.0" encoding="utf-8"?>
<sst xmlns="http://schemas.openxmlformats.org/spreadsheetml/2006/main" count="1226" uniqueCount="510">
  <si>
    <t>Improving safety for all</t>
  </si>
  <si>
    <t>KPI 1.1</t>
  </si>
  <si>
    <t>The number of people killed or seriously injured on the SRN.</t>
  </si>
  <si>
    <t>The number of people killed or seriously injured (KSI) on the Strategic Road Network (SRN)</t>
  </si>
  <si>
    <t>Unadjusted monitoring points:</t>
  </si>
  <si>
    <t>Adjusted monitoring points based on 2023 adjustments:</t>
  </si>
  <si>
    <t>RIS Year Index</t>
  </si>
  <si>
    <t>Year</t>
  </si>
  <si>
    <t>Unadjusted: Actual</t>
  </si>
  <si>
    <t>Unadjusted: Target</t>
  </si>
  <si>
    <t>Unadjusted: Difference (Actual vs Target)</t>
  </si>
  <si>
    <t>Adjusted: Actual</t>
  </si>
  <si>
    <t>Adjusted: Target</t>
  </si>
  <si>
    <t>Adjusted: Difference (Actual vs Target)</t>
  </si>
  <si>
    <t/>
  </si>
  <si>
    <t>Holding text for 'The number of people killed or seriously injured on the SRN.'</t>
  </si>
  <si>
    <t>PI</t>
  </si>
  <si>
    <t>The total number of people killed or injured on the SRN</t>
  </si>
  <si>
    <t>Total</t>
  </si>
  <si>
    <t>Holding text for 'The total number of people killed or injured on the SRN'</t>
  </si>
  <si>
    <t>The number of non-motorised and motorcycle users killed or injured on the SRN</t>
  </si>
  <si>
    <t>The total number of pedestrian, pedal cyclist, motorcyclist and equestrian casualties on the SRN. Disaggregation will be provided by road user group to assist understanding of the PI but are not considered PIs in their own right.</t>
  </si>
  <si>
    <t>The number of motorcyclist users killed or injured on the SRN.</t>
  </si>
  <si>
    <t>The number of cyclists killed or injured on the SRN.</t>
  </si>
  <si>
    <t>The number of pedestrians killed or injured on the SRN.</t>
  </si>
  <si>
    <t>The number of equestrians killed or injured on the SRN.</t>
  </si>
  <si>
    <t>Holding text for 'The number of non-motorised and motorcycle users killed or injured on the SRN'</t>
  </si>
  <si>
    <t>Accident frequency rates for National Highways staff</t>
  </si>
  <si>
    <t>The Accident Frequency Rate (AFR) for National Highways staff based on Reporting of Injuries, Diseases and Dangerous Occurrences Regulations (RIDDOR) incidents and normalised by the number of hours worked in a year.</t>
  </si>
  <si>
    <t>2020-21</t>
  </si>
  <si>
    <t>2021-22</t>
  </si>
  <si>
    <t>2022-23</t>
  </si>
  <si>
    <t>2023-24</t>
  </si>
  <si>
    <t>2024-25</t>
  </si>
  <si>
    <t>2025-26</t>
  </si>
  <si>
    <t>Holding text for 'Accident frequency rates for National Highways staff'</t>
  </si>
  <si>
    <t>Accident frequency rates for supply chain staff</t>
  </si>
  <si>
    <t>The Accident Frequency Rate (AFR) for National Highways supply chain staff based on Reporting of Injuries Diseases and Dangerous Occurrences Regulations (RIDDOR) incidents and normalised by the number of hours worked in a year.</t>
  </si>
  <si>
    <t>Holding text for 'Accident frequency rates for supply chain staff'</t>
  </si>
  <si>
    <t xml:space="preserve">International Road Assessment Programme (iRAP) Star Rating </t>
  </si>
  <si>
    <t>The percentage of travel on roads with an International Road Assessment Programme (iRAP) safety rating of 3-star or better calculated using the latest version of the iRAP model (version 3.02).</t>
  </si>
  <si>
    <t>Holding text for 'International Road Assessment Programme (iRAP) Star Rating '</t>
  </si>
  <si>
    <t>Providing fast and reliable journeys</t>
  </si>
  <si>
    <t>KPI 2.1</t>
  </si>
  <si>
    <t>Average delay</t>
  </si>
  <si>
    <t>Average delay to road users calculated as the difference between the observed travel time and the speed limit travel time.</t>
  </si>
  <si>
    <t>Actual</t>
  </si>
  <si>
    <t>Ambition</t>
  </si>
  <si>
    <t>Holding text for 'Average delay'</t>
  </si>
  <si>
    <t>KPI 2.2</t>
  </si>
  <si>
    <t>Network Availability</t>
  </si>
  <si>
    <t>Network Availability measures the percentage of the SRN available to traffic. It presents the (running) lane availability of the SRN with respect to closures caused by roadworks. </t>
  </si>
  <si>
    <t>Target</t>
  </si>
  <si>
    <t>Holding text for 'Network Availability'</t>
  </si>
  <si>
    <t>KPI 2.3</t>
  </si>
  <si>
    <t>Incidence clearance rate</t>
  </si>
  <si>
    <t xml:space="preserve">The percentage of incidents on the motorway that impact traffic flow but are cleared in less than one hour. </t>
  </si>
  <si>
    <t>Holding text for 'Incidence clearance rate'</t>
  </si>
  <si>
    <t>Delay from roadworks</t>
  </si>
  <si>
    <t>This metric measures the additional journey time during roadworks for all vehicle types, compared to an average benchmark journey time measured before the roadworks were in place.</t>
  </si>
  <si>
    <t>Holding text for 'Delay from roadworks'</t>
  </si>
  <si>
    <t>Journey time reliability</t>
  </si>
  <si>
    <t>The average difference between the observed travel time and the profile (typical) travel time. SPVPM (seconds per vehicle per mile)</t>
  </si>
  <si>
    <t>Holding text for 'Journey time reliability'</t>
  </si>
  <si>
    <t>Delay on gateway routes</t>
  </si>
  <si>
    <t>Average delay to users of Gateway Routes. Delay is calculated by comparing actual journey time with the minimum journey time (based on all vehicles travelling at the speed limit). It is a subset of the Average Delay metric</t>
  </si>
  <si>
    <t>Holding text for 'Delay on gateway routes'</t>
  </si>
  <si>
    <t>Average speed</t>
  </si>
  <si>
    <t>The average speed of vehicles travelling on the Strategic Road Network.</t>
  </si>
  <si>
    <t>Holding text for 'Average speed'</t>
  </si>
  <si>
    <t>A well maintained and resilient network</t>
  </si>
  <si>
    <t>KPI 3.1</t>
  </si>
  <si>
    <t>Road pavement condition</t>
  </si>
  <si>
    <t>The percentage of the pavement asset in good condition. This measure reports on the overall strategic road network condition as a result of deterioration of the pavement network due to time and traffic and restoration of condition from the annual investment in maintenance</t>
  </si>
  <si>
    <t>Holding text for 'Road pavement condition'</t>
  </si>
  <si>
    <t>Structures condition</t>
  </si>
  <si>
    <t>The condition of National Highways structures across the Strategic Road Network.</t>
  </si>
  <si>
    <t>Holding text for 'Structures condition'</t>
  </si>
  <si>
    <t>Technology availability</t>
  </si>
  <si>
    <t>The percentage of time that roadside technology assets are available and functioning. The assets are considered available and functioning if they are not experiencing a service-affecting fault.</t>
  </si>
  <si>
    <t>Holding text for 'Technology availability'</t>
  </si>
  <si>
    <t>Drainage resilience</t>
  </si>
  <si>
    <t>The percentage length of carriageway that does not have an observed significant susceptibility to flooding.</t>
  </si>
  <si>
    <t>Holding text for 'Drainage resilience'</t>
  </si>
  <si>
    <t>Geotechnical condition</t>
  </si>
  <si>
    <t>The percentage length of the National Highways geotechnical asset that is in good condition based on the ability of the asset to perform its function at the time of inspection (i.e. to support other highways assets).</t>
  </si>
  <si>
    <t>Holding text for 'Geotechnical condition'</t>
  </si>
  <si>
    <t>Delivering better environmental outcomes</t>
  </si>
  <si>
    <t>KPI 4.1</t>
  </si>
  <si>
    <t>Biodiversity</t>
  </si>
  <si>
    <t>Delivery of Biodiversity Units (BU)</t>
  </si>
  <si>
    <t>Biodiversity Units</t>
  </si>
  <si>
    <t>Holding text for 'Biodiversity'</t>
  </si>
  <si>
    <t>KPI 4.2</t>
  </si>
  <si>
    <t>Corporate Carbon</t>
  </si>
  <si>
    <t>The KPI target is to achieve a 75% reduction in corporate emissions against the 2019-20 baseline, using the Science Based Targets initiative methodology. The tonnes of carbon dioxide equivalents (CO2e) produced by National Highways in the course of its day to day work.</t>
  </si>
  <si>
    <t>Actual
(Tonnes CO2e)</t>
  </si>
  <si>
    <t>Holding text for 'Corporate Carbon'</t>
  </si>
  <si>
    <t>KPI 4.3</t>
  </si>
  <si>
    <t>Noise</t>
  </si>
  <si>
    <t>Commitment to produce a noise mitigation plan ready for implementation in RIS3.</t>
  </si>
  <si>
    <t>Holding text for 'Noise'</t>
  </si>
  <si>
    <t>Air quality</t>
  </si>
  <si>
    <t>The number of links on the network in exceedance of NO2 limits.</t>
  </si>
  <si>
    <t>Holding text for 'Air quality'</t>
  </si>
  <si>
    <t>Maintenance and construction carbon emissions</t>
  </si>
  <si>
    <t xml:space="preserve">Measurement of carbon dioxide, and other greenhouse gas emissions for National Highways supply chain construction and maintenance activities (Intensity value excludes DBFOs).  </t>
  </si>
  <si>
    <t>Absoloute
(Tonnes CO2e)</t>
  </si>
  <si>
    <t>Intensity
(tCO2e/ £m)</t>
  </si>
  <si>
    <t>Holding text for 'Maintenance and construction carbon emissions'</t>
  </si>
  <si>
    <t>Condition of cultural heritage assets</t>
  </si>
  <si>
    <t xml:space="preserve">The overall condition of the culturally significant assets owned by National Highways </t>
  </si>
  <si>
    <t>2024-26</t>
  </si>
  <si>
    <t>Holding text for 'Condition of cultural heritage assets'</t>
  </si>
  <si>
    <t>Water quality</t>
  </si>
  <si>
    <t>The number of medium, high and very high-risk outfalls where water
pollution is mitigated.</t>
  </si>
  <si>
    <t>Actual (km)</t>
  </si>
  <si>
    <t>Holding text for 'Water quality'</t>
  </si>
  <si>
    <t>Litter</t>
  </si>
  <si>
    <t>The percentage of the Strategic Road Network where litter is graded at A or B as defined in the Code of practice on litter and refuse (CoP 2006).</t>
  </si>
  <si>
    <t>Holding text for 'Litter'</t>
  </si>
  <si>
    <t>Meeting the needs of all road users</t>
  </si>
  <si>
    <t>KPI 5.1</t>
  </si>
  <si>
    <t>Road user satisfaction</t>
  </si>
  <si>
    <t>The percentage of drivers who are satisfied with their journey on the strategic road network as measured by the Strategic Roads User Survey (SRUS) conducted by Transport Focus.</t>
  </si>
  <si>
    <t>Difference (Actual vs Target)</t>
  </si>
  <si>
    <t>Holding text for 'Road user satisfaction'</t>
  </si>
  <si>
    <t>KPI 5.2</t>
  </si>
  <si>
    <t>Roadworks information timeliness and accuracy</t>
  </si>
  <si>
    <t>The percentage of overnight road closures that are accurately notified by National Highways seven days in advance. A “correctly-notified” road closure is one that commences within +/- 1 hour of the start time stated 7 days in advance on the Network Occupancy Management System (NOMS).</t>
  </si>
  <si>
    <t>Holding text for 'Roadworks information timeliness and accuracy'</t>
  </si>
  <si>
    <t>Timeliness of information provided to road users through electronic signage</t>
  </si>
  <si>
    <t>The average median time to set signs and signals on (all) Motorways after National Highways has received notification of an incident, that requires signs and signals to be manually set.</t>
  </si>
  <si>
    <t>Holding text for 'Timeliness of information provided to road users through electronic signage'</t>
  </si>
  <si>
    <t>Ride quality</t>
  </si>
  <si>
    <t>This measure reports the ride quality for the strategic road network using a subset of the pavement condition metric condition parameters. It is represented by the percentage of pavement asset delivering ride quality consistent with the 3m Enhanced Longitudinal Profile Variance (ELPV) value in National Highway’s standards, which is based on engineering factors and driver comfort.</t>
  </si>
  <si>
    <t>Holding text for 'Ride quality'</t>
  </si>
  <si>
    <t>Working with local highways authorities to review diversion routes for unplanned events</t>
  </si>
  <si>
    <t>Working with local highways authorities to review diversion routes for unplanned events.</t>
  </si>
  <si>
    <t>Holding text for 'Working with local highways authorities to review diversion routes for unplanned events'</t>
  </si>
  <si>
    <t>Logistics and coach survey</t>
  </si>
  <si>
    <t>Logistics and Coach managers Satisfaction Survey, conducted by Transport Focus. Percentage satisfied.</t>
  </si>
  <si>
    <t>Holding text for 'Logistics and coach manager satisfaction survey'</t>
  </si>
  <si>
    <t>Achieving efficient delivery</t>
  </si>
  <si>
    <t>KPI 6.1</t>
  </si>
  <si>
    <t>Efficiency</t>
  </si>
  <si>
    <t>Commitment for us to demonstrate efficiency through our performance reporting to ORR.</t>
  </si>
  <si>
    <t>Holding text for 'Efficiency'</t>
  </si>
  <si>
    <t>Cost performance index (CPI) and schedule performance index (SPI)</t>
  </si>
  <si>
    <t>Cost Performance Index (CPI): Represents the amount of work being completed on a project for every unit of cost spent. CPI is computed by Earned Value / Actual Cost. A value above one means that the project is doing well against the budget.
Schedule Performance Index (SPI): Represents how close actual work is being completed compared to the schedule. SPI is computed by Earned Value / Planned Value. A value of above one means that the project is doing well against the value</t>
  </si>
  <si>
    <t>Project Title</t>
  </si>
  <si>
    <t>Q4 CPI</t>
  </si>
  <si>
    <t>Q4 SPI</t>
  </si>
  <si>
    <t>Column1</t>
  </si>
  <si>
    <t xml:space="preserve">                                       </t>
  </si>
  <si>
    <t>IP1 - Enhancement schemes milestones</t>
  </si>
  <si>
    <t>Deliver and progress schemes that were commitments in the second road investment strategy.</t>
  </si>
  <si>
    <t>Start of Works (SoW)</t>
  </si>
  <si>
    <t>Open for Traffic (OfT)</t>
  </si>
  <si>
    <t>Scheme No</t>
  </si>
  <si>
    <t xml:space="preserve">Scheme Name </t>
  </si>
  <si>
    <t xml:space="preserve">Delivery Plan Commitment </t>
  </si>
  <si>
    <t xml:space="preserve">Actual Achieved </t>
  </si>
  <si>
    <t>Actual Achieved</t>
  </si>
  <si>
    <t>A63 Castle Street</t>
  </si>
  <si>
    <t>A66 Northern Trans-Pennine</t>
  </si>
  <si>
    <t>Mottram Moor Link Road &amp; A57 Link Road</t>
  </si>
  <si>
    <t xml:space="preserve">M60/M62/M66 Simister Island Interchange </t>
  </si>
  <si>
    <t>M42 Junction 6</t>
  </si>
  <si>
    <t>A46 Coventry Junctions</t>
  </si>
  <si>
    <t>A38 Derby Junctions</t>
  </si>
  <si>
    <t>M54-M6 Link Road</t>
  </si>
  <si>
    <t>A52 Nottingham Junctions</t>
  </si>
  <si>
    <t>A46 Newark Bypass</t>
  </si>
  <si>
    <t>A47 Wansford to Sutton</t>
  </si>
  <si>
    <t>A47 North Tuddenham to Easton</t>
  </si>
  <si>
    <t>A47 Thickthorn Junction</t>
  </si>
  <si>
    <t>A47 Blofield to North Burlingham</t>
  </si>
  <si>
    <t>A428 Black Cat to Caxton Gibbet</t>
  </si>
  <si>
    <t>A12 Chelmsford to A120</t>
  </si>
  <si>
    <t>M25 Junction 28</t>
  </si>
  <si>
    <t>M25 Junction 10</t>
  </si>
  <si>
    <t>M3 Junction 9</t>
  </si>
  <si>
    <t>Lower Thames Crossing (TBD)</t>
  </si>
  <si>
    <t>A417 Air Balloon</t>
  </si>
  <si>
    <t>IP2</t>
  </si>
  <si>
    <t>Future Enhancements Pipeline</t>
  </si>
  <si>
    <r>
      <rPr>
        <sz val="12"/>
        <color rgb="FF000000"/>
        <rFont val="Arial"/>
      </rPr>
      <t>Progress made in the development of enhancement schemes</t>
    </r>
    <r>
      <rPr>
        <sz val="12"/>
        <color rgb="FFFF0000"/>
        <rFont val="Arial"/>
      </rPr>
      <t xml:space="preserve"> </t>
    </r>
    <r>
      <rPr>
        <sz val="12"/>
        <color rgb="FF000000"/>
        <rFont val="Arial"/>
      </rPr>
      <t>for delivery in the future.</t>
    </r>
  </si>
  <si>
    <t xml:space="preserve">Programme (National) Level Update </t>
  </si>
  <si>
    <t xml:space="preserve">Region </t>
  </si>
  <si>
    <t xml:space="preserve">Future Enhancements Pipeline </t>
  </si>
  <si>
    <t xml:space="preserve">No. schemes started development </t>
  </si>
  <si>
    <t>Programme level commentary</t>
  </si>
  <si>
    <t xml:space="preserve">North </t>
  </si>
  <si>
    <t>Scheme name</t>
  </si>
  <si>
    <t># no of schemes</t>
  </si>
  <si>
    <t>Commentary</t>
  </si>
  <si>
    <t xml:space="preserve">East </t>
  </si>
  <si>
    <t xml:space="preserve">Midlands </t>
  </si>
  <si>
    <t xml:space="preserve">South and West </t>
  </si>
  <si>
    <t xml:space="preserve">Future Small Enhancements Pipeline </t>
  </si>
  <si>
    <t>IP3</t>
  </si>
  <si>
    <t>Designated Funds &amp; National Programmes</t>
  </si>
  <si>
    <t>A summary of the projects delivered in-year by Designated Funds and National Programmes.</t>
  </si>
  <si>
    <t>There are four designated funds for the interim year.</t>
  </si>
  <si>
    <t>Under each designated fund there are individual themes. Projects which use designated funds are aligned to a fund and theme</t>
  </si>
  <si>
    <t>Safety fund - themes</t>
  </si>
  <si>
    <t>Customer &amp; Communities fund - themes</t>
  </si>
  <si>
    <t>Suicide Prevention</t>
  </si>
  <si>
    <t>Access &amp; Inclusion</t>
  </si>
  <si>
    <t>Reactive Action (Collision Response)</t>
  </si>
  <si>
    <t>Active Travel</t>
  </si>
  <si>
    <t>Effective Proactive Action</t>
  </si>
  <si>
    <t>Community Investment</t>
  </si>
  <si>
    <t>Freight &amp; Roadside Facilities</t>
  </si>
  <si>
    <t>Integration</t>
  </si>
  <si>
    <t>Environment fund - themes</t>
  </si>
  <si>
    <t>Innovation &amp; Research fund - themes</t>
  </si>
  <si>
    <t>Soft Estate Management</t>
  </si>
  <si>
    <t>Safety</t>
  </si>
  <si>
    <t>Landscape Scale Connectivity</t>
  </si>
  <si>
    <t>Decarbonisation</t>
  </si>
  <si>
    <t>Nature Based Solutions</t>
  </si>
  <si>
    <t>Wider Environmental Benefits</t>
  </si>
  <si>
    <t>Fund</t>
  </si>
  <si>
    <t>Projects Planned for investment
 2025-26</t>
  </si>
  <si>
    <t>Number of projects with assured completion at 2025-26 Year-end</t>
  </si>
  <si>
    <t>Number of projects still in development at 2025-26 Year-end</t>
  </si>
  <si>
    <t>Other, e.g. removed from programme</t>
  </si>
  <si>
    <t>Environment</t>
  </si>
  <si>
    <t>Customer &amp; Communities</t>
  </si>
  <si>
    <t>Innovation &amp; Research</t>
  </si>
  <si>
    <t xml:space="preserve">Customer &amp; Communities </t>
  </si>
  <si>
    <t>National Programmes</t>
  </si>
  <si>
    <t>Programme</t>
  </si>
  <si>
    <t xml:space="preserve">Environment </t>
  </si>
  <si>
    <t>IP4 Renewals reporting</t>
  </si>
  <si>
    <t>Details capital renewals delivery performance against planned volumes of activity associated with six major asset types and secondary associated volume activity measures.</t>
  </si>
  <si>
    <t xml:space="preserve">Full year Actual </t>
  </si>
  <si>
    <t xml:space="preserve">Asset </t>
  </si>
  <si>
    <t xml:space="preserve">Description </t>
  </si>
  <si>
    <t xml:space="preserve">Unit </t>
  </si>
  <si>
    <t>Actuals</t>
  </si>
  <si>
    <t>Comments</t>
  </si>
  <si>
    <t>Asphalt road surface (pavement)</t>
  </si>
  <si>
    <t>Total length of existing asphalt resurfaced</t>
  </si>
  <si>
    <t>Lane Kilometers</t>
  </si>
  <si>
    <t>#</t>
  </si>
  <si>
    <t>Concrete road surface (pavement)</t>
  </si>
  <si>
    <t xml:space="preserve">Total length of existing concrete road surface reconstructed and replaced with asphalt surface </t>
  </si>
  <si>
    <t>VRS</t>
  </si>
  <si>
    <t xml:space="preserve">Total length of vehicles restrain system installed or renewed </t>
  </si>
  <si>
    <t>Linear metres</t>
  </si>
  <si>
    <t xml:space="preserve">Significant structures </t>
  </si>
  <si>
    <t xml:space="preserve">Number of significant structures </t>
  </si>
  <si>
    <t xml:space="preserve">Number </t>
  </si>
  <si>
    <t xml:space="preserve">Drainage </t>
  </si>
  <si>
    <t>Number of flooding hotspots mitigated</t>
  </si>
  <si>
    <t>Technology renewals - CCTV cameras</t>
  </si>
  <si>
    <t xml:space="preserve">Number of technology assets renewed or improved </t>
  </si>
  <si>
    <t>Technology renewals - Signs</t>
  </si>
  <si>
    <t>Technology renewals - Signals</t>
  </si>
  <si>
    <t>Road markings</t>
  </si>
  <si>
    <t>Length along the centre line of the road markings, including markings on new or replacement road surfacing</t>
  </si>
  <si>
    <t>Linear
metres</t>
  </si>
  <si>
    <t>Kerbs</t>
  </si>
  <si>
    <t>Total length of kerbs laid or renewed</t>
  </si>
  <si>
    <t>Geotech</t>
  </si>
  <si>
    <t>Total no of schemes of embankment/cutting treated parallel to the carriageway</t>
  </si>
  <si>
    <t>No of schemes</t>
  </si>
  <si>
    <t>Traffic sign
(non-electrical)</t>
  </si>
  <si>
    <t>Number of permanent non-electrical traffic signs installed or replaced</t>
  </si>
  <si>
    <t>Number</t>
  </si>
  <si>
    <t>Guardrail</t>
  </si>
  <si>
    <t>Total length of new or replacement pedestrian guardrail</t>
  </si>
  <si>
    <t>Boundary fencing</t>
  </si>
  <si>
    <t>Total length of new or replacement boundary fencing</t>
  </si>
  <si>
    <t>Lighting</t>
  </si>
  <si>
    <t>Number of road lighting columns installed or replaced</t>
  </si>
  <si>
    <t>Bridge joint</t>
  </si>
  <si>
    <t>Number of bridge deck expansion joint installations installed or renewed</t>
  </si>
  <si>
    <t>Bridge bearing</t>
  </si>
  <si>
    <t>Number of bridge bearing units installed or renewed</t>
  </si>
  <si>
    <t>Parapet</t>
  </si>
  <si>
    <t>Total length of vehicle parapet installed or renewed</t>
  </si>
  <si>
    <t>Waterproofing</t>
  </si>
  <si>
    <t>Total surface area treated for waterproofing</t>
  </si>
  <si>
    <t>Square
metres</t>
  </si>
  <si>
    <t>Motorway
communications
equipment</t>
  </si>
  <si>
    <t>Number of new or replaced motorway communications equipment items</t>
  </si>
  <si>
    <t>Large renewals</t>
  </si>
  <si>
    <t>TBC - commitment to be agreed</t>
  </si>
  <si>
    <t xml:space="preserve">TBC - commitment to be agreed	</t>
  </si>
  <si>
    <t>TBC</t>
  </si>
  <si>
    <t>IP5</t>
  </si>
  <si>
    <t>Maintenance delivery reporting</t>
  </si>
  <si>
    <t>Details performance against a set of key maintenance activity measures representing a combination of planned, cyclical and reactive maintenance activities.</t>
  </si>
  <si>
    <t>Defects</t>
  </si>
  <si>
    <t xml:space="preserve">Type </t>
  </si>
  <si>
    <t>% Completed 24 Hour Priority  Defects within the required timescale</t>
  </si>
  <si>
    <t>Completed number of 24 Hour Priotify defects within the required timescale</t>
  </si>
  <si>
    <t>% Completed within the required timescale</t>
  </si>
  <si>
    <t>Completed number  within the required timescale</t>
  </si>
  <si>
    <t xml:space="preserve">Drainage Asset Defects/ Service Duct Defects </t>
  </si>
  <si>
    <t>%</t>
  </si>
  <si>
    <t xml:space="preserve">Fences/ Walls Defects </t>
  </si>
  <si>
    <t>Geotechnical asset defects</t>
  </si>
  <si>
    <t>Lighting defects</t>
  </si>
  <si>
    <t>Pavements/ Paved area defects</t>
  </si>
  <si>
    <t>Road restraint systems defects</t>
  </si>
  <si>
    <t>Soft estate landscape defects</t>
  </si>
  <si>
    <t>Structure defects</t>
  </si>
  <si>
    <t>Sweeping and cleaning (Including offensive and non-offensive graffiti)</t>
  </si>
  <si>
    <t>Traffic signs/ Road markings/ Road studs defects</t>
  </si>
  <si>
    <t>Winter Service</t>
  </si>
  <si>
    <t>Type</t>
  </si>
  <si>
    <t>% Completed</t>
  </si>
  <si>
    <t>Percentage of precautionary salting delivered within the precautionary salting and turnaround time as stated within the Severe Weather Plan</t>
  </si>
  <si>
    <t>Percentage of instances where running lanes were available in accordance with the Service Provider Severe Weather Plan in relation to snow clearance</t>
  </si>
  <si>
    <t>Drainage</t>
  </si>
  <si>
    <t>% Total catchment length with a low risk status</t>
  </si>
  <si>
    <t>Drainage Resilience - Asset Delivery areas only - DBFO Excluded</t>
  </si>
  <si>
    <t>% Planned litter clearance completed</t>
  </si>
  <si>
    <t>Percentage of planned litter clearance activities undertaken in accordance with ASC requirements or the accepted programme set out in ADAMr (AD)</t>
  </si>
  <si>
    <t xml:space="preserve">Cyclical Maintenance </t>
  </si>
  <si>
    <t>% Cyclic works completed</t>
  </si>
  <si>
    <t>Percentage of Cyclic works that are completed within the required timescales</t>
  </si>
  <si>
    <t xml:space="preserve">Reactive Maintenance </t>
  </si>
  <si>
    <t>% &lt;24hr reactive works completed</t>
  </si>
  <si>
    <t>Percentage of Reactive &lt;24hr works that are completed within the required timescales</t>
  </si>
  <si>
    <t>Claims</t>
  </si>
  <si>
    <t>Total Claims</t>
  </si>
  <si>
    <t>Total Settled Claims</t>
  </si>
  <si>
    <t>Red Claims</t>
  </si>
  <si>
    <t>Green Claims</t>
  </si>
  <si>
    <t>Planned Asset Condition Inspections</t>
  </si>
  <si>
    <t>% Programme completed</t>
  </si>
  <si>
    <t>Structures</t>
  </si>
  <si>
    <t>Traffic Signs &amp; Technology</t>
  </si>
  <si>
    <t>Descriptive Commitments - Interim Settlement</t>
  </si>
  <si>
    <t>Outcome Area</t>
  </si>
  <si>
    <t>Ident</t>
  </si>
  <si>
    <t>Descriptive Commitment</t>
  </si>
  <si>
    <t>Status</t>
  </si>
  <si>
    <t>Identifier</t>
  </si>
  <si>
    <t>Cost and estimation improvement</t>
  </si>
  <si>
    <t>National Highways to develop a cost and estimating improvement plan by the second quarter (Q2) of 2025/26. This should set out time-bound commitments for improving its capabilities ahead of the RIS4 development process.</t>
  </si>
  <si>
    <t>Ongoing</t>
  </si>
  <si>
    <t>Asset Information</t>
  </si>
  <si>
    <t>Building on the recommendations of the review, jointly commissioned by ORR and NH, National Highways to, working closely with ORR, develop an asset data plan by Q2 2025/26.
This should include:
Develop and agree a structured reporting framework to support compliance with Licence condition 5.9.
Establish a baseline of data accuracy and completeness of asset inventory and condition data, against which asset level data improvement plans may established in RP3.</t>
  </si>
  <si>
    <t>Performance Framework Development</t>
  </si>
  <si>
    <t>National Highways to, working closely with DfT, Transport Focus and ORR, develop a time bound plan for the development of the RIS4 performance specification by Q2 2025-2026. This should include:
– An assessment of the appropriateness of current KPIs and PIs and, where necessary, develop new or updated metrics to support RIS4 development and emerging priorities.
– Plans to enhance analytical capability and achieve better alignment between outputs and performance outcomes, including but not limited to KPIs and PIs. These should be in place to support RIS4 development and future monitoring.
– Development of regional measures and metrics</t>
  </si>
  <si>
    <t>Metrics in Development continuation</t>
  </si>
  <si>
    <t xml:space="preserve">Have a specific commitment to develop the potential new performance measures for start of RIS3 (26/27), those being:
- Lost Time Incidents for road workers for 2026/27 
- Smart Motorway Tech for 2026/27 
- Journey Time Reliability for 2026/27 
- Delay from Roadworks for 2026/27 
- Delay from Incidents for 2026/27 
And a commitment to continue to develop the Asset Health measures in accordance with the milestones agreed with ORR. </t>
  </si>
  <si>
    <t>Customer &amp; Delay Action Plans  - Interim Settlement</t>
  </si>
  <si>
    <t>Plans Commitment</t>
  </si>
  <si>
    <t>Customer &amp; Delay Action Plan</t>
  </si>
  <si>
    <t>In addition to the KPI's covering these areas National Highways has developed a Customer and Delay Action Plan for 2025-26 with associated deliverables covering various themes from Journey Time, Incidents, Road Surface, Roadworks to other priorities like improvements for walkers, wheelers, cyclists and horse-riders. These have been selected based on their impact on the user satisfaction and average delay KPIs and to reflect the breadth of improvements we are seeking to deliver across customer service.
The assessment of delivery will depend on the extent to which the planned activities have been achieved.</t>
  </si>
  <si>
    <t xml:space="preserve"> Overall update on the whole plan covering the activities.</t>
  </si>
  <si>
    <t>Safety Action Plan</t>
  </si>
  <si>
    <t>National Highways will stive to support the government ambition through the Safety Action Plan deliverables selected based on their impact on safety. The actions in this plan reflect the breadth of activities we are planning to undertake to drive performance in safety,  give transparency and focus on the additional activity. The assessment of delivery will depend on the extent to which the planned activities have been achieved.</t>
  </si>
  <si>
    <t>F1: Total income and expenditure</t>
  </si>
  <si>
    <t>£m</t>
  </si>
  <si>
    <t>Full Year Forecast</t>
  </si>
  <si>
    <t>Budget</t>
  </si>
  <si>
    <t>Budget Difference</t>
  </si>
  <si>
    <t>Operating expenditure</t>
  </si>
  <si>
    <t>Capital Renewals</t>
  </si>
  <si>
    <t>Designated Funds</t>
  </si>
  <si>
    <t>Digital and Corporate Services</t>
  </si>
  <si>
    <t>Operating and Maintaining the Network</t>
  </si>
  <si>
    <t>Other [Non-RIS]</t>
  </si>
  <si>
    <t>Protocols</t>
  </si>
  <si>
    <t>Other</t>
  </si>
  <si>
    <t>Total resource expenditure</t>
  </si>
  <si>
    <t>Capital expenditure</t>
  </si>
  <si>
    <t>Existing enhancement</t>
  </si>
  <si>
    <t>Future RIS and Scheme Development</t>
  </si>
  <si>
    <t>Central Overlay</t>
  </si>
  <si>
    <t>x</t>
  </si>
  <si>
    <t xml:space="preserve">Other </t>
  </si>
  <si>
    <t>Total capital expenditure</t>
  </si>
  <si>
    <t xml:space="preserve">Total expenditure </t>
  </si>
  <si>
    <t>Resource Expenditure by Type</t>
  </si>
  <si>
    <t>Income</t>
  </si>
  <si>
    <t>Pay</t>
  </si>
  <si>
    <t>Non-Pay</t>
  </si>
  <si>
    <t>Projects</t>
  </si>
  <si>
    <t>Commentary:</t>
  </si>
  <si>
    <t xml:space="preserve">Opex is forecast at £1,224.0m, £20.6m (1.7%) above budget. This comprises £15.0m relating to index linked DBFO contracts and maintenance inflationary pressure and £5.6m unfunded Operation Brock costs. The Department has agreed in principle to cover these unforeseeable and unavoidable pressures. We will seek this additional funding cover as part of the supplementary estimate.
On Capex, we are forecasting £3,213.7m, this is £357.0m (10%) less than our agreed capital funding of £3,570.7m. We are now formally notifying the Department that we intend to exercise our 10% capital flex arrangement. This will move £357.0 million funding into the next financial year to address the mismatch between our annual funding (as set at SR21) and our latest delivery profile that incorporates the impact of recent DCO delays. </t>
  </si>
  <si>
    <t xml:space="preserve">F2: Regional operating income and expenditure </t>
  </si>
  <si>
    <t>Centrally managed</t>
  </si>
  <si>
    <t>East</t>
  </si>
  <si>
    <t>Midlands</t>
  </si>
  <si>
    <t>North West</t>
  </si>
  <si>
    <t>South East</t>
  </si>
  <si>
    <t>South West</t>
  </si>
  <si>
    <t>Yorkshire &amp; North East</t>
  </si>
  <si>
    <t>Subtotal</t>
  </si>
  <si>
    <t>F2.1: Operating income and projects expenditure</t>
  </si>
  <si>
    <t>Non-projects</t>
  </si>
  <si>
    <t>Non-projects Subtotal</t>
  </si>
  <si>
    <t>Corporate Services</t>
  </si>
  <si>
    <t>Corporate Technology</t>
  </si>
  <si>
    <t>Traffic Management</t>
  </si>
  <si>
    <t>Traffic Officer Service</t>
  </si>
  <si>
    <t>Projects Subtotal</t>
  </si>
  <si>
    <t>Maintenance</t>
  </si>
  <si>
    <t>Network Electricty</t>
  </si>
  <si>
    <t>Operational Technology</t>
  </si>
  <si>
    <t xml:space="preserve">Operations </t>
  </si>
  <si>
    <t>Roads PFI</t>
  </si>
  <si>
    <t>Other; Includes DFs, Enhancements, National Programme</t>
  </si>
  <si>
    <t>F2.2: Analysis of protocols expenditure</t>
  </si>
  <si>
    <t>Abnormal &amp; Indivisible Loads</t>
  </si>
  <si>
    <t>Dart Charge</t>
  </si>
  <si>
    <t>HRE</t>
  </si>
  <si>
    <t>M6 Toll</t>
  </si>
  <si>
    <t>Operation Brock</t>
  </si>
  <si>
    <t>Severn River Crossing</t>
  </si>
  <si>
    <t>Strategic Salt</t>
  </si>
  <si>
    <t>Total Protocols Expenditure</t>
  </si>
  <si>
    <t xml:space="preserve">F2.3: Analysis of FTE </t>
  </si>
  <si>
    <t>Index and Match lookups:</t>
  </si>
  <si>
    <t>Customer, Strategy and Communications</t>
  </si>
  <si>
    <t>CS</t>
  </si>
  <si>
    <r>
      <t>B</t>
    </r>
    <r>
      <rPr>
        <sz val="9"/>
        <rFont val="Arial"/>
        <family val="2"/>
      </rPr>
      <t>usiness</t>
    </r>
    <r>
      <rPr>
        <sz val="10"/>
        <rFont val="Arial"/>
        <family val="2"/>
      </rPr>
      <t xml:space="preserve"> Services Directorate</t>
    </r>
  </si>
  <si>
    <t>BS</t>
  </si>
  <si>
    <t>Human Resources - Core</t>
  </si>
  <si>
    <t>HR</t>
  </si>
  <si>
    <t>Human Resources - Early Talent</t>
  </si>
  <si>
    <t>Major Projects</t>
  </si>
  <si>
    <t>MP</t>
  </si>
  <si>
    <t>Lower Thames Crossing</t>
  </si>
  <si>
    <t>LT</t>
  </si>
  <si>
    <t>Operations</t>
  </si>
  <si>
    <t>OD</t>
  </si>
  <si>
    <t>Digital Services Directorate</t>
  </si>
  <si>
    <t>DS</t>
  </si>
  <si>
    <t>Safety, Engineering and Standards</t>
  </si>
  <si>
    <t>SE</t>
  </si>
  <si>
    <t>Legal Services</t>
  </si>
  <si>
    <t>LS</t>
  </si>
  <si>
    <t>Chief Executive Division</t>
  </si>
  <si>
    <t>CEO</t>
  </si>
  <si>
    <t>FTE Total</t>
  </si>
  <si>
    <t xml:space="preserve">South </t>
  </si>
  <si>
    <t xml:space="preserve">F3: Capital expenditure </t>
  </si>
  <si>
    <t>Renewal of Roads</t>
  </si>
  <si>
    <t>Renewal of Structures</t>
  </si>
  <si>
    <t>Renewal of Technology</t>
  </si>
  <si>
    <t>Overprogramming</t>
  </si>
  <si>
    <t>TOTAL Renewals</t>
  </si>
  <si>
    <t>Enhancements</t>
  </si>
  <si>
    <t>Capital Delivery</t>
  </si>
  <si>
    <t>Capital Development</t>
  </si>
  <si>
    <t>Other Enhancements</t>
  </si>
  <si>
    <t>Significant Projects</t>
  </si>
  <si>
    <t>Total Existing Enhancements</t>
  </si>
  <si>
    <t xml:space="preserve">Estates </t>
  </si>
  <si>
    <t>Total Digital and Corporate Services</t>
  </si>
  <si>
    <t>Total Operating and Maintaining the Network</t>
  </si>
  <si>
    <t xml:space="preserve">DF Environment </t>
  </si>
  <si>
    <t xml:space="preserve">DF Innovation </t>
  </si>
  <si>
    <t xml:space="preserve">DF Safety </t>
  </si>
  <si>
    <t>DF Customers and Communities</t>
  </si>
  <si>
    <t>Total Designated Funds</t>
  </si>
  <si>
    <t>National Programmes, Future RIS and Protocols</t>
  </si>
  <si>
    <t>National Programmes Environment</t>
  </si>
  <si>
    <t>National Programmes Safety</t>
  </si>
  <si>
    <t>National Programmes Small Schemes</t>
  </si>
  <si>
    <t>Total National Programmes, Future RIS and Protocols</t>
  </si>
  <si>
    <t>check</t>
  </si>
  <si>
    <t xml:space="preserve">F3.1: Capital expenditure </t>
  </si>
  <si>
    <t>hidden rows for scheme status and programme</t>
  </si>
  <si>
    <t>Scheme Status</t>
  </si>
  <si>
    <t>A1 Birtley to Coal House</t>
  </si>
  <si>
    <t>Scheme now Open</t>
  </si>
  <si>
    <t>A14 Cambridge to Huntingdon</t>
  </si>
  <si>
    <t>A30 Chiverton to Carland Cross</t>
  </si>
  <si>
    <t>A303 Amesbury to Berwick Down</t>
  </si>
  <si>
    <t>Scheme Cancelled</t>
  </si>
  <si>
    <t>A303 Sparkford to Ilchester</t>
  </si>
  <si>
    <t>Scheme in Development</t>
  </si>
  <si>
    <t>Scheme in Construction</t>
  </si>
  <si>
    <t>604819, 604820</t>
  </si>
  <si>
    <t>A47 Blofield - N Burlingham</t>
  </si>
  <si>
    <t>A47 N Tuddenham - Easton</t>
  </si>
  <si>
    <t>A47/A11 Thickthorn Jcn</t>
  </si>
  <si>
    <t>612413, 612414</t>
  </si>
  <si>
    <t>A57 Link Roads</t>
  </si>
  <si>
    <t>A585 Windy Harbour - Skippool</t>
  </si>
  <si>
    <t>A63 Castle St Imp</t>
  </si>
  <si>
    <t>multiple</t>
  </si>
  <si>
    <t>M1 J10-13 DHS to ALR upgrade</t>
  </si>
  <si>
    <t>M25 J10/A3 Wisley Interchange</t>
  </si>
  <si>
    <t>M25 J28 Imp</t>
  </si>
  <si>
    <t>M25 SVD Refresh</t>
  </si>
  <si>
    <t>M3 J9 Imp</t>
  </si>
  <si>
    <t>M54 – M6 Link Road</t>
  </si>
  <si>
    <t>Missed Commitment SOW</t>
  </si>
  <si>
    <t>M60 Simister Island Int'change</t>
  </si>
  <si>
    <t>NEAR - National Emergency Area Retrofit</t>
  </si>
  <si>
    <t xml:space="preserve">Enhancement Total </t>
  </si>
  <si>
    <t>Statement F3.2: Regional capital income and expenditure</t>
  </si>
  <si>
    <t xml:space="preserve">F4: Effects of Inflation </t>
  </si>
  <si>
    <t>RIS Inflation values assumed</t>
  </si>
  <si>
    <t>Capital Works</t>
  </si>
  <si>
    <t>Operating Costs inc. Electricity</t>
  </si>
  <si>
    <t>Maintenance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</si>
</sst>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0.0"/>
    <numFmt numFmtId="166" formatCode="#,##0.0"/>
    <numFmt numFmtId="167" formatCode="_-* #,##0.0_-;\-* #,##0.0_-;_-* &quot;-&quot;??_-;_-@_-"/>
    <numFmt numFmtId="168" formatCode="#,##0.0,,"/>
    <numFmt numFmtId="169" formatCode="0.0"/>
    <numFmt numFmtId="170" formatCode="#,##0.000"/>
  </numFmts>
  <fonts count="40"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sz val="11"/>
      <color theme="1"/>
      <name val="Aptos Narrow"/>
      <family val="2"/>
      <scheme val="minor"/>
    </font>
    <font>
      <sz val="12"/>
      <color rgb="FF4A4A49"/>
      <name val="Arial"/>
      <family val="2"/>
    </font>
    <font>
      <b/>
      <sz val="20"/>
      <color rgb="FF00A6AA"/>
      <name val="Arial"/>
      <family val="2"/>
    </font>
    <font>
      <b/>
      <sz val="20"/>
      <color rgb="FFF49600"/>
      <name val="Arial"/>
      <family val="2"/>
    </font>
    <font>
      <sz val="8"/>
      <name val="Arial"/>
      <family val="2"/>
    </font>
    <font>
      <sz val="10"/>
      <name val="Arial"/>
      <family val="2"/>
    </font>
    <font>
      <b/>
      <sz val="12"/>
      <color rgb="FFFF0000"/>
      <name val="Arial"/>
      <family val="2"/>
    </font>
    <font>
      <b/>
      <i/>
      <sz val="12"/>
      <color theme="0"/>
      <name val="Arial"/>
      <family val="2"/>
    </font>
    <font>
      <b/>
      <sz val="12"/>
      <color rgb="FF000000"/>
      <name val="Arial"/>
      <family val="2"/>
    </font>
    <font>
      <b/>
      <sz val="14"/>
      <name val="Arial"/>
      <family val="2"/>
    </font>
    <font>
      <b/>
      <sz val="10"/>
      <name val="Arial"/>
      <family val="2"/>
    </font>
    <font>
      <sz val="10"/>
      <color rgb="FFFF0000"/>
      <name val="Arial"/>
      <family val="2"/>
    </font>
    <font>
      <b/>
      <sz val="9"/>
      <color indexed="81"/>
      <name val="Tahoma"/>
      <family val="2"/>
    </font>
    <font>
      <sz val="9"/>
      <color indexed="81"/>
      <name val="Tahoma"/>
      <family val="2"/>
    </font>
    <font>
      <b/>
      <sz val="13"/>
      <name val="Arial"/>
      <family val="2"/>
    </font>
    <font>
      <sz val="14"/>
      <name val="Arial"/>
      <family val="2"/>
    </font>
    <font>
      <b/>
      <sz val="12"/>
      <name val="Arial"/>
      <family val="2"/>
    </font>
    <font>
      <sz val="10"/>
      <color theme="1"/>
      <name val="Arial"/>
      <family val="2"/>
    </font>
    <font>
      <b/>
      <sz val="10"/>
      <color rgb="FFFF0000"/>
      <name val="Arial"/>
      <family val="2"/>
    </font>
    <font>
      <sz val="9"/>
      <name val="Arial"/>
      <family val="2"/>
    </font>
    <font>
      <sz val="11"/>
      <color theme="0"/>
      <name val="Aptos Narrow"/>
      <family val="2"/>
      <scheme val="minor"/>
    </font>
    <font>
      <b/>
      <sz val="20"/>
      <color rgb="FFCB2686"/>
      <name val="Arial"/>
      <family val="2"/>
    </font>
    <font>
      <b/>
      <sz val="20"/>
      <color rgb="FF457C1F"/>
      <name val="Arial"/>
      <family val="2"/>
    </font>
    <font>
      <b/>
      <sz val="20"/>
      <color rgb="FFA0A0BE"/>
      <name val="Arial"/>
      <family val="2"/>
    </font>
    <font>
      <b/>
      <sz val="20"/>
      <color rgb="FF008BCB"/>
      <name val="Arial"/>
      <family val="2"/>
    </font>
    <font>
      <sz val="11"/>
      <color theme="1"/>
      <name val="Arial"/>
      <family val="2"/>
    </font>
    <font>
      <sz val="9.5"/>
      <color rgb="FF000000"/>
      <name val="Arial"/>
      <family val="2"/>
    </font>
    <font>
      <b/>
      <sz val="14"/>
      <color theme="0"/>
      <name val="Arial"/>
      <family val="2"/>
    </font>
    <font>
      <b/>
      <sz val="12"/>
      <color theme="0" tint="-4.9989318521683403E-2"/>
      <name val="Arial"/>
      <family val="2"/>
    </font>
    <font>
      <b/>
      <sz val="10"/>
      <color rgb="FF000000"/>
      <name val="Arial"/>
      <family val="2"/>
    </font>
    <font>
      <sz val="10"/>
      <color theme="5"/>
      <name val="Arial"/>
      <family val="2"/>
    </font>
    <font>
      <b/>
      <sz val="10"/>
      <color theme="5"/>
      <name val="Arial"/>
      <family val="2"/>
    </font>
    <font>
      <sz val="12"/>
      <color rgb="FF000000"/>
      <name val="Arial"/>
    </font>
    <font>
      <sz val="12"/>
      <color rgb="FFFF0000"/>
      <name val="Arial"/>
    </font>
  </fonts>
  <fills count="37">
    <fill>
      <patternFill patternType="none"/>
    </fill>
    <fill>
      <patternFill patternType="gray125"/>
    </fill>
    <fill>
      <patternFill patternType="solid">
        <fgColor theme="4" tint="0.59999389629810485"/>
        <bgColor indexed="64"/>
      </patternFill>
    </fill>
    <fill>
      <patternFill patternType="solid">
        <fgColor rgb="FF4A4A49"/>
        <bgColor indexed="64"/>
      </patternFill>
    </fill>
    <fill>
      <patternFill patternType="solid">
        <fgColor rgb="FFBCC5C4"/>
        <bgColor indexed="64"/>
      </patternFill>
    </fill>
    <fill>
      <patternFill patternType="solid">
        <fgColor rgb="FF002E5F"/>
        <bgColor indexed="64"/>
      </patternFill>
    </fill>
    <fill>
      <patternFill patternType="solid">
        <fgColor rgb="FFF49600"/>
        <bgColor indexed="64"/>
      </patternFill>
    </fill>
    <fill>
      <patternFill patternType="solid">
        <fgColor rgb="FF457C1F"/>
        <bgColor indexed="64"/>
      </patternFill>
    </fill>
    <fill>
      <patternFill patternType="solid">
        <fgColor rgb="FFFA88F5"/>
        <bgColor indexed="64"/>
      </patternFill>
    </fill>
    <fill>
      <patternFill patternType="solid">
        <fgColor rgb="FF008BCB"/>
        <bgColor indexed="64"/>
      </patternFill>
    </fill>
    <fill>
      <patternFill patternType="solid">
        <fgColor rgb="FFD1E8F6"/>
        <bgColor indexed="64"/>
      </patternFill>
    </fill>
    <fill>
      <patternFill patternType="solid">
        <fgColor rgb="FF002E5F"/>
        <bgColor theme="1"/>
      </patternFill>
    </fill>
    <fill>
      <patternFill patternType="solid">
        <fgColor rgb="FFFF0000"/>
        <bgColor indexed="64"/>
      </patternFill>
    </fill>
    <fill>
      <patternFill patternType="solid">
        <fgColor theme="3"/>
        <bgColor indexed="64"/>
      </patternFill>
    </fill>
    <fill>
      <patternFill patternType="solid">
        <fgColor theme="3" tint="0.499984740745262"/>
        <bgColor indexed="64"/>
      </patternFill>
    </fill>
    <fill>
      <patternFill patternType="solid">
        <fgColor theme="8" tint="0.59999389629810485"/>
        <bgColor indexed="64"/>
      </patternFill>
    </fill>
    <fill>
      <patternFill patternType="solid">
        <fgColor rgb="FF7AB7EE"/>
        <bgColor indexed="64"/>
      </patternFill>
    </fill>
    <fill>
      <gradientFill degree="270">
        <stop position="0">
          <color theme="8" tint="0.59999389629810485"/>
        </stop>
        <stop position="1">
          <color rgb="FF3399FF"/>
        </stop>
      </gradientFill>
    </fill>
    <fill>
      <patternFill patternType="solid">
        <fgColor theme="3" tint="0.749992370372631"/>
        <bgColor indexed="64"/>
      </patternFill>
    </fill>
    <fill>
      <patternFill patternType="solid">
        <fgColor theme="3" tint="0.749992370372631"/>
        <bgColor auto="1"/>
      </patternFill>
    </fill>
    <fill>
      <patternFill patternType="solid">
        <fgColor rgb="FFFEEDD7"/>
        <bgColor indexed="64"/>
      </patternFill>
    </fill>
    <fill>
      <patternFill patternType="solid">
        <fgColor rgb="FFE8E8E8"/>
        <bgColor indexed="64"/>
      </patternFill>
    </fill>
    <fill>
      <patternFill patternType="solid">
        <fgColor rgb="FF00A6AA"/>
        <bgColor indexed="64"/>
      </patternFill>
    </fill>
    <fill>
      <patternFill patternType="solid">
        <fgColor rgb="FFDBF0EF"/>
        <bgColor indexed="64"/>
      </patternFill>
    </fill>
    <fill>
      <patternFill patternType="solid">
        <fgColor rgb="FFCB2686"/>
        <bgColor indexed="64"/>
      </patternFill>
    </fill>
    <fill>
      <patternFill patternType="solid">
        <fgColor rgb="FFF4DEEB"/>
        <bgColor indexed="64"/>
      </patternFill>
    </fill>
    <fill>
      <patternFill patternType="solid">
        <fgColor rgb="FFD7E4D2"/>
        <bgColor indexed="64"/>
      </patternFill>
    </fill>
    <fill>
      <patternFill patternType="solid">
        <fgColor rgb="FFA0A0BE"/>
        <bgColor indexed="64"/>
      </patternFill>
    </fill>
    <fill>
      <patternFill patternType="solid">
        <fgColor rgb="FFE9EAF1"/>
        <bgColor indexed="64"/>
      </patternFill>
    </fill>
    <fill>
      <patternFill patternType="solid">
        <fgColor rgb="FF688181"/>
        <bgColor auto="1"/>
      </patternFill>
    </fill>
    <fill>
      <patternFill patternType="solid">
        <fgColor rgb="FFD9E2F3"/>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7"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9.9978637043366805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1"/>
      </left>
      <right/>
      <top style="thin">
        <color theme="1"/>
      </top>
      <bottom/>
      <diagonal/>
    </border>
    <border>
      <left style="thin">
        <color indexed="64"/>
      </left>
      <right/>
      <top style="thin">
        <color theme="1"/>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indexed="64"/>
      </right>
      <top style="thin">
        <color indexed="64"/>
      </top>
      <bottom/>
      <diagonal/>
    </border>
    <border>
      <left/>
      <right/>
      <top/>
      <bottom style="medium">
        <color rgb="FF00A6AA"/>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left style="thin">
        <color indexed="64"/>
      </left>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F49600"/>
      </bottom>
      <diagonal/>
    </border>
    <border>
      <left/>
      <right style="thin">
        <color rgb="FFCB2686"/>
      </right>
      <top/>
      <bottom style="medium">
        <color rgb="FFCB2686"/>
      </bottom>
      <diagonal/>
    </border>
    <border>
      <left/>
      <right/>
      <top/>
      <bottom style="medium">
        <color rgb="FFCB2686"/>
      </bottom>
      <diagonal/>
    </border>
    <border>
      <left/>
      <right/>
      <top/>
      <bottom style="medium">
        <color rgb="FF457C1F"/>
      </bottom>
      <diagonal/>
    </border>
    <border>
      <left/>
      <right/>
      <top/>
      <bottom style="medium">
        <color rgb="FFA0A0BE"/>
      </bottom>
      <diagonal/>
    </border>
    <border>
      <left/>
      <right/>
      <top/>
      <bottom style="medium">
        <color rgb="FF008BCB"/>
      </bottom>
      <diagonal/>
    </border>
    <border>
      <left style="thin">
        <color theme="1"/>
      </left>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s>
  <cellStyleXfs count="10">
    <xf numFmtId="0" fontId="0"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43" fontId="1" fillId="0" borderId="0" applyFont="0" applyFill="0" applyBorder="0" applyAlignment="0" applyProtection="0"/>
  </cellStyleXfs>
  <cellXfs count="567">
    <xf numFmtId="0" fontId="0" fillId="0" borderId="0" xfId="0"/>
    <xf numFmtId="0" fontId="1" fillId="0" borderId="0" xfId="1" applyFont="1"/>
    <xf numFmtId="0" fontId="2" fillId="3" borderId="0" xfId="1" applyFont="1" applyFill="1" applyAlignment="1">
      <alignment vertical="center"/>
    </xf>
    <xf numFmtId="0" fontId="1" fillId="4" borderId="0" xfId="1" applyFont="1" applyFill="1" applyAlignment="1">
      <alignment horizontal="left" vertical="top" wrapText="1"/>
    </xf>
    <xf numFmtId="0" fontId="6" fillId="0" borderId="0" xfId="1"/>
    <xf numFmtId="0" fontId="2" fillId="5" borderId="0" xfId="1" applyFont="1" applyFill="1" applyAlignment="1">
      <alignment horizontal="center" vertical="center" wrapText="1"/>
    </xf>
    <xf numFmtId="0" fontId="2" fillId="3" borderId="7"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1" fillId="0" borderId="1" xfId="1" applyFont="1" applyBorder="1" applyAlignment="1">
      <alignment horizontal="center" vertical="center"/>
    </xf>
    <xf numFmtId="0" fontId="1" fillId="4" borderId="10" xfId="1" applyFont="1" applyFill="1" applyBorder="1" applyAlignment="1">
      <alignment horizontal="center" vertical="center"/>
    </xf>
    <xf numFmtId="0" fontId="1" fillId="0" borderId="1" xfId="1" applyFont="1" applyBorder="1"/>
    <xf numFmtId="0" fontId="1" fillId="8" borderId="1" xfId="1" applyFont="1" applyFill="1" applyBorder="1"/>
    <xf numFmtId="0" fontId="1" fillId="0" borderId="0" xfId="1" applyFont="1" applyAlignment="1">
      <alignment horizontal="center" vertical="center"/>
    </xf>
    <xf numFmtId="0" fontId="2" fillId="5" borderId="12"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7" fillId="0" borderId="0" xfId="1" applyFont="1" applyAlignment="1" applyProtection="1">
      <alignment horizontal="left" vertical="top" wrapText="1"/>
      <protection locked="0"/>
    </xf>
    <xf numFmtId="0" fontId="2" fillId="5" borderId="11" xfId="1" applyFont="1" applyFill="1" applyBorder="1" applyAlignment="1">
      <alignment horizontal="center" vertical="center" wrapText="1"/>
    </xf>
    <xf numFmtId="0" fontId="2" fillId="3" borderId="0" xfId="1" applyFont="1" applyFill="1" applyAlignment="1">
      <alignment horizontal="left"/>
    </xf>
    <xf numFmtId="0" fontId="4" fillId="9" borderId="1" xfId="1" applyFont="1" applyFill="1" applyBorder="1" applyAlignment="1">
      <alignment horizontal="left" vertical="center" wrapText="1"/>
    </xf>
    <xf numFmtId="164" fontId="1" fillId="0" borderId="9" xfId="3" applyNumberFormat="1" applyFont="1" applyBorder="1" applyAlignment="1" applyProtection="1">
      <alignment horizontal="center" vertical="center"/>
      <protection locked="0"/>
    </xf>
    <xf numFmtId="164" fontId="1" fillId="0" borderId="10" xfId="3" applyNumberFormat="1" applyFont="1" applyBorder="1" applyAlignment="1" applyProtection="1">
      <alignment horizontal="center" vertical="center"/>
      <protection locked="0"/>
    </xf>
    <xf numFmtId="164" fontId="1" fillId="0" borderId="9" xfId="3" applyNumberFormat="1" applyFont="1" applyBorder="1" applyAlignment="1">
      <alignment horizontal="center" vertical="center"/>
    </xf>
    <xf numFmtId="0" fontId="8" fillId="0" borderId="15" xfId="1" applyFont="1" applyBorder="1"/>
    <xf numFmtId="0" fontId="1" fillId="0" borderId="15" xfId="1" applyFont="1" applyBorder="1"/>
    <xf numFmtId="0" fontId="9" fillId="0" borderId="0" xfId="1" applyFont="1"/>
    <xf numFmtId="0" fontId="1" fillId="0" borderId="0" xfId="1" applyFont="1" applyAlignment="1">
      <alignment horizontal="center" wrapText="1"/>
    </xf>
    <xf numFmtId="0" fontId="2" fillId="11" borderId="1" xfId="1" applyFont="1" applyFill="1" applyBorder="1" applyAlignment="1">
      <alignment horizontal="center" vertical="center"/>
    </xf>
    <xf numFmtId="0" fontId="2" fillId="11" borderId="9" xfId="1" applyFont="1" applyFill="1" applyBorder="1" applyAlignment="1">
      <alignment horizontal="center" vertical="center"/>
    </xf>
    <xf numFmtId="0" fontId="3" fillId="12" borderId="12" xfId="1" applyFont="1" applyFill="1" applyBorder="1"/>
    <xf numFmtId="0" fontId="3" fillId="12" borderId="4" xfId="1" applyFont="1" applyFill="1" applyBorder="1"/>
    <xf numFmtId="0" fontId="3" fillId="12" borderId="4" xfId="1" applyFont="1" applyFill="1" applyBorder="1" applyAlignment="1">
      <alignment horizontal="center"/>
    </xf>
    <xf numFmtId="0" fontId="1" fillId="12" borderId="4" xfId="1" applyFont="1" applyFill="1" applyBorder="1" applyAlignment="1">
      <alignment horizontal="center" vertical="top" wrapText="1"/>
    </xf>
    <xf numFmtId="0" fontId="1" fillId="0" borderId="5" xfId="1" applyFont="1" applyBorder="1" applyAlignment="1">
      <alignment horizontal="center" vertical="center"/>
    </xf>
    <xf numFmtId="0" fontId="1" fillId="0" borderId="1" xfId="1" applyFont="1" applyBorder="1" applyAlignment="1">
      <alignment horizontal="left" vertical="center" wrapText="1"/>
    </xf>
    <xf numFmtId="0" fontId="3" fillId="0" borderId="1" xfId="1" applyFont="1" applyBorder="1" applyAlignment="1">
      <alignment horizontal="center" vertical="center" wrapText="1"/>
    </xf>
    <xf numFmtId="0" fontId="5" fillId="0" borderId="1" xfId="1" applyFont="1" applyBorder="1" applyAlignment="1">
      <alignment horizontal="left" vertical="center" wrapText="1"/>
    </xf>
    <xf numFmtId="0" fontId="1" fillId="4" borderId="10" xfId="0" applyFont="1" applyFill="1" applyBorder="1" applyAlignment="1">
      <alignment horizontal="center" vertical="center"/>
    </xf>
    <xf numFmtId="0" fontId="1" fillId="0" borderId="5" xfId="1" applyFont="1" applyBorder="1" applyAlignment="1">
      <alignment horizontal="center" vertical="center" wrapText="1"/>
    </xf>
    <xf numFmtId="0" fontId="5" fillId="4" borderId="1" xfId="1" applyFont="1" applyFill="1" applyBorder="1" applyAlignment="1">
      <alignment horizontal="center" vertical="center" wrapText="1"/>
    </xf>
    <xf numFmtId="3" fontId="5" fillId="10" borderId="1" xfId="1" applyNumberFormat="1" applyFont="1" applyFill="1" applyBorder="1" applyAlignment="1" applyProtection="1">
      <alignment horizontal="center" vertical="center" wrapText="1"/>
      <protection locked="0"/>
    </xf>
    <xf numFmtId="3" fontId="5" fillId="0" borderId="1" xfId="1" applyNumberFormat="1" applyFont="1" applyBorder="1" applyAlignment="1">
      <alignment horizontal="center" vertical="center" wrapText="1"/>
    </xf>
    <xf numFmtId="0" fontId="5" fillId="0" borderId="9" xfId="1" applyFont="1" applyBorder="1" applyAlignment="1" applyProtection="1">
      <alignment vertical="center" wrapText="1"/>
      <protection locked="0"/>
    </xf>
    <xf numFmtId="0" fontId="5" fillId="4" borderId="3" xfId="1" applyFont="1" applyFill="1" applyBorder="1" applyAlignment="1">
      <alignment horizontal="center" vertical="center" wrapText="1"/>
    </xf>
    <xf numFmtId="0" fontId="5" fillId="0" borderId="10" xfId="1" applyFont="1" applyBorder="1" applyAlignment="1" applyProtection="1">
      <alignment vertical="center" wrapText="1"/>
      <protection locked="0"/>
    </xf>
    <xf numFmtId="0" fontId="2" fillId="9" borderId="3" xfId="1" applyFont="1" applyFill="1" applyBorder="1" applyAlignment="1">
      <alignment horizontal="center" vertical="center"/>
    </xf>
    <xf numFmtId="0" fontId="0" fillId="0" borderId="0" xfId="0" applyAlignment="1">
      <alignment horizontal="center" vertical="center"/>
    </xf>
    <xf numFmtId="0" fontId="2" fillId="5" borderId="18" xfId="1" applyFont="1" applyFill="1" applyBorder="1" applyAlignment="1">
      <alignment horizontal="center" vertical="center" wrapText="1"/>
    </xf>
    <xf numFmtId="1" fontId="5" fillId="0" borderId="19" xfId="2" applyNumberFormat="1" applyFont="1" applyBorder="1"/>
    <xf numFmtId="0" fontId="1" fillId="4" borderId="20" xfId="0" applyFont="1" applyFill="1" applyBorder="1" applyAlignment="1">
      <alignment horizontal="center" vertical="center"/>
    </xf>
    <xf numFmtId="1" fontId="5" fillId="0" borderId="21" xfId="2" applyNumberFormat="1" applyFont="1" applyBorder="1"/>
    <xf numFmtId="0" fontId="4" fillId="9" borderId="1" xfId="1" applyFont="1" applyFill="1" applyBorder="1" applyAlignment="1">
      <alignment horizontal="center" vertical="center"/>
    </xf>
    <xf numFmtId="1" fontId="1" fillId="0" borderId="1" xfId="2" applyNumberFormat="1" applyFont="1" applyFill="1" applyBorder="1" applyAlignment="1">
      <alignment horizontal="left" vertical="center"/>
    </xf>
    <xf numFmtId="1" fontId="4" fillId="9" borderId="1" xfId="2" applyNumberFormat="1" applyFont="1" applyFill="1" applyBorder="1" applyAlignment="1">
      <alignment horizontal="left"/>
    </xf>
    <xf numFmtId="1" fontId="4" fillId="9" borderId="1" xfId="2" applyNumberFormat="1" applyFont="1" applyFill="1" applyBorder="1" applyAlignment="1">
      <alignment horizontal="center" vertical="center"/>
    </xf>
    <xf numFmtId="0" fontId="6" fillId="0" borderId="1" xfId="1" applyBorder="1"/>
    <xf numFmtId="0" fontId="12" fillId="3" borderId="0" xfId="1" applyFont="1" applyFill="1" applyAlignment="1">
      <alignment vertical="center"/>
    </xf>
    <xf numFmtId="0" fontId="1" fillId="8" borderId="0" xfId="1" applyFont="1" applyFill="1"/>
    <xf numFmtId="0" fontId="7" fillId="0" borderId="0" xfId="1" applyFont="1" applyAlignment="1">
      <alignment horizontal="left" vertical="center" wrapText="1"/>
    </xf>
    <xf numFmtId="0" fontId="0" fillId="0" borderId="0" xfId="1" applyFont="1"/>
    <xf numFmtId="0" fontId="2" fillId="0" borderId="0" xfId="1" applyFont="1" applyAlignment="1">
      <alignment horizontal="center" vertical="center" wrapText="1"/>
    </xf>
    <xf numFmtId="1" fontId="0" fillId="0" borderId="1" xfId="2" applyNumberFormat="1" applyFont="1" applyBorder="1" applyAlignment="1">
      <alignment horizontal="left" vertical="center"/>
    </xf>
    <xf numFmtId="0" fontId="5" fillId="4" borderId="17" xfId="1" applyFont="1" applyFill="1" applyBorder="1" applyAlignment="1">
      <alignment horizontal="center" vertical="center" wrapText="1"/>
    </xf>
    <xf numFmtId="164" fontId="1" fillId="0" borderId="1" xfId="3" applyNumberFormat="1" applyFont="1" applyBorder="1" applyAlignment="1" applyProtection="1">
      <alignment horizontal="center" vertical="center"/>
      <protection locked="0"/>
    </xf>
    <xf numFmtId="1" fontId="1" fillId="0" borderId="1" xfId="3" applyNumberFormat="1" applyFont="1" applyBorder="1" applyAlignment="1" applyProtection="1">
      <alignment horizontal="center" vertical="center"/>
      <protection locked="0"/>
    </xf>
    <xf numFmtId="164" fontId="0" fillId="0" borderId="1" xfId="3" applyNumberFormat="1" applyFont="1" applyBorder="1" applyAlignment="1" applyProtection="1">
      <alignment horizontal="center" vertical="center"/>
      <protection locked="0"/>
    </xf>
    <xf numFmtId="1" fontId="0" fillId="0" borderId="1" xfId="3" applyNumberFormat="1" applyFont="1" applyBorder="1" applyAlignment="1" applyProtection="1">
      <alignment horizontal="center" vertical="center"/>
      <protection locked="0"/>
    </xf>
    <xf numFmtId="0" fontId="1" fillId="0" borderId="9" xfId="1" applyFont="1" applyBorder="1" applyAlignment="1" applyProtection="1">
      <alignment horizontal="center" vertical="center"/>
      <protection locked="0"/>
    </xf>
    <xf numFmtId="0" fontId="1" fillId="0" borderId="10" xfId="1" applyFont="1" applyBorder="1" applyAlignment="1" applyProtection="1">
      <alignment horizontal="center" vertical="center"/>
      <protection locked="0"/>
    </xf>
    <xf numFmtId="164" fontId="0" fillId="0" borderId="9" xfId="3" applyNumberFormat="1" applyFont="1" applyBorder="1" applyAlignment="1" applyProtection="1">
      <alignment horizontal="center" vertical="center"/>
      <protection locked="0"/>
    </xf>
    <xf numFmtId="0" fontId="0" fillId="0" borderId="9" xfId="1" applyFont="1" applyBorder="1" applyAlignment="1">
      <alignment horizontal="center" vertical="center"/>
    </xf>
    <xf numFmtId="0" fontId="1" fillId="0" borderId="3" xfId="1" applyFont="1" applyBorder="1"/>
    <xf numFmtId="0" fontId="1" fillId="0" borderId="23" xfId="1" applyFont="1" applyBorder="1"/>
    <xf numFmtId="0" fontId="1" fillId="0" borderId="22" xfId="1" applyFont="1" applyBorder="1" applyAlignment="1">
      <alignment vertical="center"/>
    </xf>
    <xf numFmtId="0" fontId="1" fillId="0" borderId="11" xfId="1" applyFont="1" applyBorder="1" applyAlignment="1">
      <alignment vertical="center"/>
    </xf>
    <xf numFmtId="0" fontId="1" fillId="0" borderId="9" xfId="1" applyFont="1" applyBorder="1"/>
    <xf numFmtId="0" fontId="0" fillId="0" borderId="10" xfId="1" applyFont="1" applyBorder="1" applyAlignment="1">
      <alignment horizontal="center" vertical="center"/>
    </xf>
    <xf numFmtId="0" fontId="2" fillId="2" borderId="16" xfId="1" applyFont="1" applyFill="1" applyBorder="1" applyAlignment="1">
      <alignment horizontal="center" vertical="center" wrapText="1"/>
    </xf>
    <xf numFmtId="0" fontId="2" fillId="14" borderId="5" xfId="1" applyFont="1" applyFill="1" applyBorder="1" applyAlignment="1">
      <alignment horizontal="center" vertical="center" wrapText="1"/>
    </xf>
    <xf numFmtId="0" fontId="2" fillId="14" borderId="14" xfId="1" applyFont="1" applyFill="1" applyBorder="1" applyAlignment="1">
      <alignment horizontal="center" vertical="center" wrapText="1"/>
    </xf>
    <xf numFmtId="0" fontId="0" fillId="4" borderId="9" xfId="1" applyFont="1" applyFill="1" applyBorder="1" applyAlignment="1">
      <alignment vertical="center"/>
    </xf>
    <xf numFmtId="1" fontId="5" fillId="0" borderId="26" xfId="2" applyNumberFormat="1" applyFont="1" applyBorder="1" applyAlignment="1">
      <alignment horizontal="center"/>
    </xf>
    <xf numFmtId="1" fontId="0" fillId="0" borderId="1" xfId="2" applyNumberFormat="1" applyFont="1" applyBorder="1" applyAlignment="1">
      <alignment horizontal="center" vertical="center" wrapText="1"/>
    </xf>
    <xf numFmtId="0" fontId="2" fillId="5" borderId="25" xfId="1" applyFont="1" applyFill="1" applyBorder="1" applyAlignment="1">
      <alignment vertical="center" wrapText="1"/>
    </xf>
    <xf numFmtId="3" fontId="5" fillId="0" borderId="9" xfId="1" applyNumberFormat="1" applyFont="1" applyBorder="1" applyAlignment="1">
      <alignment horizontal="center" vertical="center" wrapText="1"/>
    </xf>
    <xf numFmtId="0" fontId="5" fillId="0" borderId="23" xfId="1" applyFont="1" applyBorder="1" applyAlignment="1" applyProtection="1">
      <alignment vertical="center" wrapText="1"/>
      <protection locked="0"/>
    </xf>
    <xf numFmtId="0" fontId="5" fillId="4" borderId="1"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17" xfId="1" applyFont="1" applyFill="1" applyBorder="1" applyAlignment="1">
      <alignment horizontal="left" vertical="center" wrapText="1"/>
    </xf>
    <xf numFmtId="0" fontId="1" fillId="0" borderId="0" xfId="1" applyFont="1" applyAlignment="1">
      <alignment vertical="center"/>
    </xf>
    <xf numFmtId="0" fontId="11" fillId="0" borderId="0" xfId="4" applyAlignment="1">
      <alignment wrapText="1"/>
    </xf>
    <xf numFmtId="0" fontId="11" fillId="0" borderId="0" xfId="4" applyAlignment="1">
      <alignment vertical="center" wrapText="1"/>
    </xf>
    <xf numFmtId="0" fontId="16" fillId="16" borderId="28" xfId="5" applyFont="1" applyFill="1" applyBorder="1" applyAlignment="1">
      <alignment horizontal="center" vertical="center"/>
    </xf>
    <xf numFmtId="0" fontId="16" fillId="0" borderId="0" xfId="4" applyFont="1" applyAlignment="1">
      <alignment wrapText="1"/>
    </xf>
    <xf numFmtId="0" fontId="16" fillId="16" borderId="31" xfId="5" applyFont="1" applyFill="1" applyBorder="1" applyAlignment="1">
      <alignment horizontal="right" vertical="center" wrapText="1"/>
    </xf>
    <xf numFmtId="0" fontId="16" fillId="16" borderId="27" xfId="4" applyFont="1" applyFill="1" applyBorder="1" applyAlignment="1">
      <alignment horizontal="center" vertical="center" wrapText="1"/>
    </xf>
    <xf numFmtId="0" fontId="16" fillId="16" borderId="32" xfId="4" applyFont="1" applyFill="1" applyBorder="1" applyAlignment="1">
      <alignment horizontal="center" vertical="center" wrapText="1"/>
    </xf>
    <xf numFmtId="0" fontId="11" fillId="0" borderId="0" xfId="5" applyAlignment="1">
      <alignment wrapText="1"/>
    </xf>
    <xf numFmtId="0" fontId="11" fillId="0" borderId="0" xfId="5" applyAlignment="1">
      <alignment horizontal="right" wrapText="1"/>
    </xf>
    <xf numFmtId="0" fontId="16" fillId="0" borderId="28" xfId="4" applyFont="1" applyBorder="1" applyAlignment="1">
      <alignment wrapText="1"/>
    </xf>
    <xf numFmtId="165" fontId="16" fillId="0" borderId="29" xfId="7" applyNumberFormat="1" applyFont="1" applyFill="1" applyBorder="1" applyAlignment="1">
      <alignment horizontal="right" wrapText="1"/>
    </xf>
    <xf numFmtId="165" fontId="16" fillId="0" borderId="30" xfId="7" applyNumberFormat="1" applyFont="1" applyFill="1" applyBorder="1" applyAlignment="1">
      <alignment horizontal="right" wrapText="1"/>
    </xf>
    <xf numFmtId="0" fontId="11" fillId="17" borderId="29" xfId="4" applyFill="1" applyBorder="1" applyAlignment="1">
      <alignment vertical="center" wrapText="1"/>
    </xf>
    <xf numFmtId="0" fontId="11" fillId="17" borderId="30" xfId="4" applyFill="1" applyBorder="1" applyAlignment="1">
      <alignment vertical="center" wrapText="1"/>
    </xf>
    <xf numFmtId="166" fontId="11" fillId="0" borderId="0" xfId="4" applyNumberFormat="1" applyAlignment="1">
      <alignment wrapText="1"/>
    </xf>
    <xf numFmtId="0" fontId="16" fillId="17" borderId="28" xfId="4" applyFont="1" applyFill="1" applyBorder="1" applyAlignment="1">
      <alignment horizontal="left" vertical="center" wrapText="1"/>
    </xf>
    <xf numFmtId="0" fontId="11" fillId="0" borderId="0" xfId="4"/>
    <xf numFmtId="3" fontId="11" fillId="0" borderId="0" xfId="4" applyNumberFormat="1" applyAlignment="1">
      <alignment wrapText="1"/>
    </xf>
    <xf numFmtId="168" fontId="11" fillId="0" borderId="0" xfId="4" applyNumberFormat="1" applyAlignment="1">
      <alignment wrapText="1"/>
    </xf>
    <xf numFmtId="0" fontId="16" fillId="0" borderId="0" xfId="4" applyFont="1" applyAlignment="1">
      <alignment horizontal="left" wrapText="1"/>
    </xf>
    <xf numFmtId="0" fontId="16" fillId="0" borderId="0" xfId="5" applyFont="1" applyAlignment="1">
      <alignment horizontal="left" vertical="top" wrapText="1"/>
    </xf>
    <xf numFmtId="0" fontId="16" fillId="0" borderId="0" xfId="5" applyFont="1" applyAlignment="1">
      <alignment horizontal="left"/>
    </xf>
    <xf numFmtId="165" fontId="11" fillId="0" borderId="0" xfId="5" applyNumberFormat="1" applyAlignment="1">
      <alignment wrapText="1"/>
    </xf>
    <xf numFmtId="0" fontId="20" fillId="16" borderId="29" xfId="5" applyFont="1" applyFill="1" applyBorder="1" applyAlignment="1">
      <alignment horizontal="center" vertical="center"/>
    </xf>
    <xf numFmtId="0" fontId="16" fillId="16" borderId="27" xfId="5" applyFont="1" applyFill="1" applyBorder="1" applyAlignment="1">
      <alignment horizontal="right" vertical="center"/>
    </xf>
    <xf numFmtId="0" fontId="17" fillId="0" borderId="0" xfId="0" applyFont="1" applyAlignment="1">
      <alignment horizontal="right"/>
    </xf>
    <xf numFmtId="166" fontId="17" fillId="0" borderId="0" xfId="0" applyNumberFormat="1" applyFont="1"/>
    <xf numFmtId="0" fontId="11" fillId="0" borderId="0" xfId="5" applyAlignment="1">
      <alignment vertical="center"/>
    </xf>
    <xf numFmtId="0" fontId="17" fillId="0" borderId="0" xfId="5" applyFont="1" applyAlignment="1">
      <alignment vertical="center"/>
    </xf>
    <xf numFmtId="165" fontId="11" fillId="0" borderId="0" xfId="5" applyNumberFormat="1" applyAlignment="1">
      <alignment vertical="center" wrapText="1"/>
    </xf>
    <xf numFmtId="0" fontId="11" fillId="0" borderId="0" xfId="5" applyAlignment="1">
      <alignment vertical="center" wrapText="1"/>
    </xf>
    <xf numFmtId="0" fontId="16" fillId="0" borderId="0" xfId="5" applyFont="1" applyAlignment="1">
      <alignment horizontal="left" vertical="center"/>
    </xf>
    <xf numFmtId="0" fontId="17" fillId="0" borderId="0" xfId="5" applyFont="1" applyAlignment="1">
      <alignment horizontal="left" vertical="center"/>
    </xf>
    <xf numFmtId="0" fontId="22" fillId="16" borderId="28" xfId="5" applyFont="1" applyFill="1" applyBorder="1" applyAlignment="1">
      <alignment vertical="center"/>
    </xf>
    <xf numFmtId="0" fontId="22" fillId="16" borderId="29" xfId="5" applyFont="1" applyFill="1" applyBorder="1" applyAlignment="1">
      <alignment vertical="center"/>
    </xf>
    <xf numFmtId="0" fontId="22" fillId="0" borderId="0" xfId="5" applyFont="1" applyAlignment="1">
      <alignment vertical="center" wrapText="1"/>
    </xf>
    <xf numFmtId="0" fontId="16" fillId="16" borderId="33" xfId="5" applyFont="1" applyFill="1" applyBorder="1" applyAlignment="1">
      <alignment horizontal="right" vertical="center"/>
    </xf>
    <xf numFmtId="0" fontId="16" fillId="16" borderId="0" xfId="5" applyFont="1" applyFill="1" applyAlignment="1">
      <alignment horizontal="right" vertical="center"/>
    </xf>
    <xf numFmtId="0" fontId="16" fillId="16" borderId="0" xfId="4" applyFont="1" applyFill="1" applyAlignment="1">
      <alignment horizontal="center" vertical="center" wrapText="1"/>
    </xf>
    <xf numFmtId="0" fontId="16" fillId="16" borderId="34" xfId="4" applyFont="1" applyFill="1" applyBorder="1" applyAlignment="1">
      <alignment horizontal="center" vertical="center" wrapText="1"/>
    </xf>
    <xf numFmtId="0" fontId="16" fillId="0" borderId="0" xfId="5" applyFont="1" applyAlignment="1">
      <alignment vertical="center" wrapText="1"/>
    </xf>
    <xf numFmtId="9" fontId="11" fillId="0" borderId="0" xfId="5" applyNumberFormat="1" applyAlignment="1">
      <alignment vertical="center" wrapText="1"/>
    </xf>
    <xf numFmtId="0" fontId="11" fillId="0" borderId="0" xfId="5" applyAlignment="1">
      <alignment horizontal="right" vertical="center" wrapText="1"/>
    </xf>
    <xf numFmtId="0" fontId="11" fillId="0" borderId="0" xfId="5"/>
    <xf numFmtId="0" fontId="11" fillId="0" borderId="0" xfId="5" applyAlignment="1">
      <alignment horizontal="center" wrapText="1"/>
    </xf>
    <xf numFmtId="166" fontId="11" fillId="0" borderId="0" xfId="5" applyNumberFormat="1" applyAlignment="1">
      <alignment wrapText="1"/>
    </xf>
    <xf numFmtId="169" fontId="11" fillId="0" borderId="0" xfId="5" applyNumberFormat="1" applyAlignment="1">
      <alignment vertical="center" wrapText="1"/>
    </xf>
    <xf numFmtId="169" fontId="11" fillId="0" borderId="0" xfId="5" applyNumberFormat="1" applyAlignment="1">
      <alignment wrapText="1"/>
    </xf>
    <xf numFmtId="169" fontId="0" fillId="0" borderId="0" xfId="0" applyNumberFormat="1"/>
    <xf numFmtId="0" fontId="16" fillId="0" borderId="0" xfId="8" applyFont="1" applyAlignment="1">
      <alignment vertical="center"/>
    </xf>
    <xf numFmtId="0" fontId="11" fillId="0" borderId="0" xfId="0" applyFont="1" applyAlignment="1">
      <alignment vertical="center"/>
    </xf>
    <xf numFmtId="0" fontId="16" fillId="16" borderId="28" xfId="0" applyFont="1" applyFill="1" applyBorder="1" applyAlignment="1">
      <alignment vertical="center"/>
    </xf>
    <xf numFmtId="0" fontId="16" fillId="16" borderId="31" xfId="0" applyFont="1" applyFill="1" applyBorder="1" applyAlignment="1">
      <alignment horizontal="right" vertical="center" wrapText="1"/>
    </xf>
    <xf numFmtId="166" fontId="0" fillId="0" borderId="0" xfId="0" applyNumberFormat="1"/>
    <xf numFmtId="167" fontId="0" fillId="0" borderId="0" xfId="0" applyNumberFormat="1"/>
    <xf numFmtId="169" fontId="3" fillId="0" borderId="0" xfId="0" applyNumberFormat="1" applyFont="1"/>
    <xf numFmtId="167" fontId="3" fillId="0" borderId="0" xfId="9" applyNumberFormat="1" applyFont="1" applyFill="1"/>
    <xf numFmtId="0" fontId="0" fillId="0" borderId="0" xfId="0" applyAlignment="1">
      <alignment horizontal="right"/>
    </xf>
    <xf numFmtId="0" fontId="16" fillId="0" borderId="0" xfId="5" applyFont="1" applyAlignment="1">
      <alignment horizontal="left" vertical="center" wrapText="1"/>
    </xf>
    <xf numFmtId="0" fontId="16" fillId="16" borderId="28" xfId="5" applyFont="1" applyFill="1" applyBorder="1" applyAlignment="1">
      <alignment vertical="center"/>
    </xf>
    <xf numFmtId="0" fontId="11" fillId="0" borderId="0" xfId="5" applyAlignment="1">
      <alignment horizontal="center" vertical="center" wrapText="1"/>
    </xf>
    <xf numFmtId="1" fontId="11" fillId="0" borderId="0" xfId="5" applyNumberFormat="1" applyAlignment="1">
      <alignment horizontal="center" wrapText="1"/>
    </xf>
    <xf numFmtId="0" fontId="11" fillId="0" borderId="0" xfId="5" applyAlignment="1">
      <alignment horizontal="left" indent="1"/>
    </xf>
    <xf numFmtId="169" fontId="11" fillId="0" borderId="0" xfId="5" applyNumberFormat="1"/>
    <xf numFmtId="2" fontId="11" fillId="0" borderId="0" xfId="5" applyNumberFormat="1" applyAlignment="1">
      <alignment horizontal="center" wrapText="1"/>
    </xf>
    <xf numFmtId="0" fontId="11" fillId="0" borderId="33" xfId="5" applyBorder="1"/>
    <xf numFmtId="166" fontId="17" fillId="0" borderId="0" xfId="5" applyNumberFormat="1" applyFont="1" applyAlignment="1">
      <alignment horizontal="right" wrapText="1"/>
    </xf>
    <xf numFmtId="169" fontId="17" fillId="0" borderId="0" xfId="5" applyNumberFormat="1" applyFont="1" applyAlignment="1">
      <alignment horizontal="right" wrapText="1"/>
    </xf>
    <xf numFmtId="166" fontId="17" fillId="0" borderId="0" xfId="5" applyNumberFormat="1" applyFont="1" applyAlignment="1">
      <alignment horizontal="center" wrapText="1"/>
    </xf>
    <xf numFmtId="2" fontId="11" fillId="0" borderId="0" xfId="5" applyNumberFormat="1" applyAlignment="1">
      <alignment wrapText="1"/>
    </xf>
    <xf numFmtId="0" fontId="16" fillId="0" borderId="0" xfId="5" applyFont="1" applyAlignment="1">
      <alignment wrapText="1"/>
    </xf>
    <xf numFmtId="0" fontId="16" fillId="0" borderId="0" xfId="5" applyFont="1" applyAlignment="1">
      <alignment horizontal="right" wrapText="1"/>
    </xf>
    <xf numFmtId="0" fontId="16" fillId="0" borderId="0" xfId="5" applyFont="1" applyAlignment="1">
      <alignment horizontal="left" wrapText="1"/>
    </xf>
    <xf numFmtId="0" fontId="11" fillId="0" borderId="0" xfId="0" applyFont="1" applyAlignment="1">
      <alignment vertical="center" wrapText="1"/>
    </xf>
    <xf numFmtId="0" fontId="11" fillId="0" borderId="33" xfId="0" applyFont="1" applyBorder="1" applyAlignment="1">
      <alignment vertical="center" wrapText="1"/>
    </xf>
    <xf numFmtId="0" fontId="11" fillId="0" borderId="34" xfId="0" applyFont="1" applyBorder="1" applyAlignment="1">
      <alignment vertical="center" wrapText="1"/>
    </xf>
    <xf numFmtId="0" fontId="16" fillId="16" borderId="29" xfId="0" applyFont="1" applyFill="1" applyBorder="1" applyAlignment="1">
      <alignment vertical="center" wrapText="1"/>
    </xf>
    <xf numFmtId="0" fontId="16" fillId="0" borderId="0" xfId="0" applyFont="1" applyAlignment="1">
      <alignment vertical="center" wrapText="1"/>
    </xf>
    <xf numFmtId="0" fontId="16" fillId="16" borderId="35" xfId="0" applyFont="1" applyFill="1" applyBorder="1" applyAlignment="1">
      <alignment horizontal="right" vertical="center" wrapText="1"/>
    </xf>
    <xf numFmtId="0" fontId="16" fillId="16" borderId="36" xfId="0" applyFont="1" applyFill="1" applyBorder="1" applyAlignment="1">
      <alignment horizontal="right" vertical="center" wrapText="1"/>
    </xf>
    <xf numFmtId="0" fontId="16" fillId="16" borderId="36" xfId="4" applyFont="1" applyFill="1" applyBorder="1" applyAlignment="1">
      <alignment horizontal="center" vertical="center" wrapText="1"/>
    </xf>
    <xf numFmtId="0" fontId="16" fillId="16" borderId="37" xfId="4" applyFont="1" applyFill="1" applyBorder="1" applyAlignment="1">
      <alignment horizontal="center" vertical="center" wrapText="1"/>
    </xf>
    <xf numFmtId="0" fontId="11" fillId="0" borderId="0" xfId="0" applyFont="1" applyAlignment="1">
      <alignment wrapText="1"/>
    </xf>
    <xf numFmtId="0" fontId="11" fillId="0" borderId="0" xfId="0" applyFont="1" applyAlignment="1">
      <alignment horizontal="right" wrapText="1"/>
    </xf>
    <xf numFmtId="166" fontId="24" fillId="0" borderId="0" xfId="0" applyNumberFormat="1" applyFont="1" applyAlignment="1">
      <alignment horizontal="center" wrapText="1"/>
    </xf>
    <xf numFmtId="0" fontId="11" fillId="0" borderId="0" xfId="0" applyFont="1" applyAlignment="1">
      <alignment horizontal="right" vertical="center" wrapText="1" indent="1"/>
    </xf>
    <xf numFmtId="0" fontId="11" fillId="16" borderId="28" xfId="0" applyFont="1" applyFill="1" applyBorder="1" applyAlignment="1">
      <alignment vertical="center"/>
    </xf>
    <xf numFmtId="0" fontId="16" fillId="16" borderId="31" xfId="0" applyFont="1" applyFill="1" applyBorder="1" applyAlignment="1">
      <alignment horizontal="center" vertical="center" wrapText="1"/>
    </xf>
    <xf numFmtId="169" fontId="17" fillId="0" borderId="0" xfId="0" applyNumberFormat="1" applyFont="1"/>
    <xf numFmtId="0" fontId="23" fillId="0" borderId="0" xfId="0" applyFont="1"/>
    <xf numFmtId="0" fontId="17" fillId="0" borderId="0" xfId="0" applyFont="1"/>
    <xf numFmtId="0" fontId="23" fillId="0" borderId="0" xfId="0" applyFont="1" applyAlignment="1">
      <alignment wrapText="1"/>
    </xf>
    <xf numFmtId="0" fontId="15" fillId="18" borderId="28" xfId="4" applyFont="1" applyFill="1" applyBorder="1" applyAlignment="1">
      <alignment vertical="center"/>
    </xf>
    <xf numFmtId="0" fontId="11" fillId="18" borderId="29" xfId="4" applyFill="1" applyBorder="1" applyAlignment="1">
      <alignment vertical="center" wrapText="1"/>
    </xf>
    <xf numFmtId="0" fontId="11" fillId="18" borderId="30" xfId="4" applyFill="1" applyBorder="1" applyAlignment="1">
      <alignment vertical="center" wrapText="1"/>
    </xf>
    <xf numFmtId="0" fontId="15" fillId="18" borderId="31" xfId="4" applyFont="1" applyFill="1" applyBorder="1" applyAlignment="1">
      <alignment vertical="center"/>
    </xf>
    <xf numFmtId="0" fontId="11" fillId="18" borderId="27" xfId="4" applyFill="1" applyBorder="1" applyAlignment="1">
      <alignment vertical="center" wrapText="1"/>
    </xf>
    <xf numFmtId="0" fontId="11" fillId="18" borderId="32" xfId="4" applyFill="1" applyBorder="1" applyAlignment="1">
      <alignment vertical="center" wrapText="1"/>
    </xf>
    <xf numFmtId="166" fontId="16" fillId="18" borderId="34" xfId="5" applyNumberFormat="1" applyFont="1" applyFill="1" applyBorder="1" applyAlignment="1">
      <alignment horizontal="center" vertical="center" wrapText="1"/>
    </xf>
    <xf numFmtId="0" fontId="16" fillId="19" borderId="28" xfId="5" applyFont="1" applyFill="1" applyBorder="1" applyAlignment="1">
      <alignment horizontal="left" vertical="center" wrapText="1"/>
    </xf>
    <xf numFmtId="165" fontId="11" fillId="19" borderId="29" xfId="6" applyNumberFormat="1" applyFill="1" applyBorder="1" applyAlignment="1">
      <alignment horizontal="right" vertical="center" wrapText="1"/>
    </xf>
    <xf numFmtId="165" fontId="11" fillId="19" borderId="30" xfId="6" applyNumberFormat="1" applyFill="1" applyBorder="1" applyAlignment="1">
      <alignment horizontal="right" vertical="center" wrapText="1"/>
    </xf>
    <xf numFmtId="0" fontId="11" fillId="18" borderId="33" xfId="5" applyFill="1" applyBorder="1" applyAlignment="1">
      <alignment horizontal="right" vertical="center" wrapText="1"/>
    </xf>
    <xf numFmtId="166" fontId="11" fillId="18" borderId="0" xfId="4" applyNumberFormat="1" applyFill="1" applyAlignment="1">
      <alignment horizontal="center" vertical="center" wrapText="1"/>
    </xf>
    <xf numFmtId="165" fontId="11" fillId="18" borderId="34" xfId="5" applyNumberFormat="1" applyFill="1" applyBorder="1" applyAlignment="1">
      <alignment horizontal="center" vertical="center" wrapText="1"/>
    </xf>
    <xf numFmtId="0" fontId="16" fillId="18" borderId="33" xfId="5" applyFont="1" applyFill="1" applyBorder="1" applyAlignment="1">
      <alignment horizontal="right" vertical="center" wrapText="1"/>
    </xf>
    <xf numFmtId="166" fontId="16" fillId="18" borderId="0" xfId="5" applyNumberFormat="1" applyFont="1" applyFill="1" applyAlignment="1">
      <alignment horizontal="center" vertical="center" wrapText="1"/>
    </xf>
    <xf numFmtId="0" fontId="16" fillId="19" borderId="33" xfId="5" applyFont="1" applyFill="1" applyBorder="1" applyAlignment="1">
      <alignment horizontal="left" vertical="center" wrapText="1"/>
    </xf>
    <xf numFmtId="165" fontId="17" fillId="19" borderId="0" xfId="6" applyNumberFormat="1" applyFont="1" applyFill="1" applyAlignment="1">
      <alignment horizontal="right" vertical="center" wrapText="1"/>
    </xf>
    <xf numFmtId="165" fontId="17" fillId="19" borderId="34" xfId="6" applyNumberFormat="1" applyFont="1" applyFill="1" applyBorder="1" applyAlignment="1">
      <alignment horizontal="right" vertical="center" wrapText="1"/>
    </xf>
    <xf numFmtId="165" fontId="11" fillId="18" borderId="0" xfId="5" applyNumberFormat="1" applyFill="1" applyAlignment="1">
      <alignment horizontal="center" vertical="center" wrapText="1"/>
    </xf>
    <xf numFmtId="166" fontId="11" fillId="18" borderId="34" xfId="5" applyNumberFormat="1" applyFill="1" applyBorder="1" applyAlignment="1">
      <alignment horizontal="center" vertical="center" wrapText="1"/>
    </xf>
    <xf numFmtId="166" fontId="11" fillId="18" borderId="0" xfId="5" applyNumberFormat="1" applyFill="1" applyAlignment="1">
      <alignment horizontal="center" vertical="center" wrapText="1"/>
    </xf>
    <xf numFmtId="0" fontId="16" fillId="19" borderId="31" xfId="4" applyFont="1" applyFill="1" applyBorder="1" applyAlignment="1">
      <alignment vertical="center" wrapText="1"/>
    </xf>
    <xf numFmtId="166" fontId="16" fillId="19" borderId="27" xfId="4" applyNumberFormat="1" applyFont="1" applyFill="1" applyBorder="1" applyAlignment="1">
      <alignment horizontal="center" vertical="center" wrapText="1"/>
    </xf>
    <xf numFmtId="166" fontId="16" fillId="19" borderId="32" xfId="4" applyNumberFormat="1" applyFont="1" applyFill="1" applyBorder="1" applyAlignment="1">
      <alignment horizontal="center" vertical="center" wrapText="1"/>
    </xf>
    <xf numFmtId="0" fontId="16" fillId="19" borderId="28" xfId="4" applyFont="1" applyFill="1" applyBorder="1" applyAlignment="1">
      <alignment vertical="center" wrapText="1"/>
    </xf>
    <xf numFmtId="0" fontId="11" fillId="19" borderId="29" xfId="4" applyFill="1" applyBorder="1" applyAlignment="1">
      <alignment vertical="center" wrapText="1"/>
    </xf>
    <xf numFmtId="0" fontId="11" fillId="19" borderId="30" xfId="4" applyFill="1" applyBorder="1" applyAlignment="1">
      <alignment vertical="center" wrapText="1"/>
    </xf>
    <xf numFmtId="0" fontId="11" fillId="18" borderId="33" xfId="4" applyFill="1" applyBorder="1" applyAlignment="1">
      <alignment horizontal="left" vertical="center" wrapText="1"/>
    </xf>
    <xf numFmtId="166" fontId="11" fillId="18" borderId="34" xfId="4" applyNumberFormat="1" applyFill="1" applyBorder="1" applyAlignment="1">
      <alignment horizontal="center" vertical="center" wrapText="1"/>
    </xf>
    <xf numFmtId="0" fontId="11" fillId="18" borderId="33" xfId="4" applyFill="1" applyBorder="1" applyAlignment="1">
      <alignment horizontal="left" vertical="center"/>
    </xf>
    <xf numFmtId="0" fontId="16" fillId="18" borderId="31" xfId="4" applyFont="1" applyFill="1" applyBorder="1" applyAlignment="1">
      <alignment horizontal="left" vertical="center" wrapText="1"/>
    </xf>
    <xf numFmtId="166" fontId="16" fillId="18" borderId="27" xfId="4" applyNumberFormat="1" applyFont="1" applyFill="1" applyBorder="1" applyAlignment="1">
      <alignment horizontal="center" vertical="center" wrapText="1"/>
    </xf>
    <xf numFmtId="166" fontId="16" fillId="18" borderId="32" xfId="4" applyNumberFormat="1" applyFont="1" applyFill="1" applyBorder="1" applyAlignment="1">
      <alignment horizontal="center" vertical="center" wrapText="1"/>
    </xf>
    <xf numFmtId="0" fontId="15" fillId="18" borderId="28" xfId="5" applyFont="1" applyFill="1" applyBorder="1" applyAlignment="1">
      <alignment vertical="center"/>
    </xf>
    <xf numFmtId="0" fontId="21" fillId="18" borderId="29" xfId="5" applyFont="1" applyFill="1" applyBorder="1" applyAlignment="1">
      <alignment vertical="center" wrapText="1"/>
    </xf>
    <xf numFmtId="0" fontId="21" fillId="18" borderId="30" xfId="5" applyFont="1" applyFill="1" applyBorder="1" applyAlignment="1">
      <alignment vertical="center" wrapText="1"/>
    </xf>
    <xf numFmtId="0" fontId="15" fillId="18" borderId="31" xfId="5" applyFont="1" applyFill="1" applyBorder="1" applyAlignment="1">
      <alignment vertical="center"/>
    </xf>
    <xf numFmtId="0" fontId="21" fillId="18" borderId="27" xfId="5" applyFont="1" applyFill="1" applyBorder="1" applyAlignment="1">
      <alignment vertical="center" wrapText="1"/>
    </xf>
    <xf numFmtId="0" fontId="21" fillId="18" borderId="32" xfId="5" applyFont="1" applyFill="1" applyBorder="1" applyAlignment="1">
      <alignment vertical="center" wrapText="1"/>
    </xf>
    <xf numFmtId="165" fontId="11" fillId="19" borderId="0" xfId="4" applyNumberFormat="1" applyFill="1" applyAlignment="1">
      <alignment horizontal="right" vertical="center" wrapText="1"/>
    </xf>
    <xf numFmtId="165" fontId="11" fillId="19" borderId="34" xfId="4" applyNumberFormat="1" applyFill="1" applyBorder="1" applyAlignment="1">
      <alignment horizontal="right" vertical="center" wrapText="1"/>
    </xf>
    <xf numFmtId="0" fontId="11" fillId="18" borderId="33" xfId="5" applyFill="1" applyBorder="1" applyAlignment="1">
      <alignment horizontal="right" vertical="center" wrapText="1" indent="1"/>
    </xf>
    <xf numFmtId="0" fontId="16" fillId="18" borderId="33" xfId="5" applyFont="1" applyFill="1" applyBorder="1" applyAlignment="1">
      <alignment horizontal="right" vertical="center" wrapText="1" indent="1"/>
    </xf>
    <xf numFmtId="169" fontId="16" fillId="18" borderId="0" xfId="5" applyNumberFormat="1" applyFont="1" applyFill="1" applyAlignment="1">
      <alignment horizontal="center" vertical="center" wrapText="1"/>
    </xf>
    <xf numFmtId="165" fontId="17" fillId="19" borderId="0" xfId="4" applyNumberFormat="1" applyFont="1" applyFill="1" applyAlignment="1">
      <alignment horizontal="center" vertical="center" wrapText="1"/>
    </xf>
    <xf numFmtId="165" fontId="17" fillId="19" borderId="34" xfId="4" applyNumberFormat="1" applyFont="1" applyFill="1" applyBorder="1" applyAlignment="1">
      <alignment horizontal="center" vertical="center" wrapText="1"/>
    </xf>
    <xf numFmtId="0" fontId="16" fillId="19" borderId="31" xfId="5" applyFont="1" applyFill="1" applyBorder="1" applyAlignment="1">
      <alignment horizontal="left" vertical="center" wrapText="1"/>
    </xf>
    <xf numFmtId="166" fontId="16" fillId="19" borderId="27" xfId="5" applyNumberFormat="1" applyFont="1" applyFill="1" applyBorder="1" applyAlignment="1">
      <alignment horizontal="center" vertical="center" wrapText="1"/>
    </xf>
    <xf numFmtId="165" fontId="11" fillId="19" borderId="29" xfId="4" applyNumberFormat="1" applyFill="1" applyBorder="1" applyAlignment="1">
      <alignment horizontal="right" vertical="center" wrapText="1"/>
    </xf>
    <xf numFmtId="165" fontId="11" fillId="19" borderId="30" xfId="4" applyNumberFormat="1" applyFill="1" applyBorder="1" applyAlignment="1">
      <alignment horizontal="right" vertical="center" wrapText="1"/>
    </xf>
    <xf numFmtId="0" fontId="15" fillId="18" borderId="28" xfId="0" applyFont="1" applyFill="1" applyBorder="1" applyAlignment="1">
      <alignment vertical="center"/>
    </xf>
    <xf numFmtId="0" fontId="16" fillId="18" borderId="29" xfId="0" applyFont="1" applyFill="1" applyBorder="1" applyAlignment="1">
      <alignment vertical="center"/>
    </xf>
    <xf numFmtId="0" fontId="11" fillId="18" borderId="29" xfId="0" applyFont="1" applyFill="1" applyBorder="1" applyAlignment="1">
      <alignment vertical="center" wrapText="1"/>
    </xf>
    <xf numFmtId="0" fontId="11" fillId="18" borderId="30" xfId="0" applyFont="1" applyFill="1" applyBorder="1" applyAlignment="1">
      <alignment vertical="center" wrapText="1"/>
    </xf>
    <xf numFmtId="0" fontId="16" fillId="18" borderId="31" xfId="0" applyFont="1" applyFill="1" applyBorder="1" applyAlignment="1">
      <alignment vertical="center"/>
    </xf>
    <xf numFmtId="0" fontId="16" fillId="18" borderId="27" xfId="0" applyFont="1" applyFill="1" applyBorder="1" applyAlignment="1">
      <alignment vertical="center"/>
    </xf>
    <xf numFmtId="0" fontId="11" fillId="18" borderId="27" xfId="0" applyFont="1" applyFill="1" applyBorder="1" applyAlignment="1">
      <alignment vertical="center" wrapText="1"/>
    </xf>
    <xf numFmtId="0" fontId="11" fillId="18" borderId="32" xfId="0" applyFont="1" applyFill="1" applyBorder="1" applyAlignment="1">
      <alignment vertical="center" wrapText="1"/>
    </xf>
    <xf numFmtId="0" fontId="16" fillId="19" borderId="28" xfId="0" applyFont="1" applyFill="1" applyBorder="1" applyAlignment="1">
      <alignment horizontal="left" vertical="center" wrapText="1"/>
    </xf>
    <xf numFmtId="0" fontId="11" fillId="18" borderId="33" xfId="0" applyFont="1" applyFill="1" applyBorder="1" applyAlignment="1">
      <alignment horizontal="left" vertical="center" wrapText="1"/>
    </xf>
    <xf numFmtId="0" fontId="11" fillId="18" borderId="0" xfId="0" applyFont="1" applyFill="1" applyAlignment="1">
      <alignment horizontal="right" vertical="center" wrapText="1" indent="1"/>
    </xf>
    <xf numFmtId="169" fontId="11" fillId="18" borderId="0" xfId="0" applyNumberFormat="1" applyFont="1" applyFill="1" applyAlignment="1">
      <alignment horizontal="center" vertical="center" wrapText="1"/>
    </xf>
    <xf numFmtId="169" fontId="11" fillId="18" borderId="34" xfId="0" applyNumberFormat="1" applyFont="1" applyFill="1" applyBorder="1" applyAlignment="1">
      <alignment horizontal="center" vertical="center" wrapText="1"/>
    </xf>
    <xf numFmtId="0" fontId="11" fillId="18" borderId="0" xfId="0" applyFont="1" applyFill="1" applyAlignment="1">
      <alignment horizontal="right" vertical="center" indent="1"/>
    </xf>
    <xf numFmtId="0" fontId="16" fillId="18" borderId="0" xfId="0" applyFont="1" applyFill="1" applyAlignment="1">
      <alignment horizontal="right" vertical="center" wrapText="1" indent="1"/>
    </xf>
    <xf numFmtId="169" fontId="16" fillId="18" borderId="0" xfId="0" applyNumberFormat="1" applyFont="1" applyFill="1" applyAlignment="1">
      <alignment horizontal="center" vertical="center" wrapText="1"/>
    </xf>
    <xf numFmtId="169" fontId="16" fillId="18" borderId="34" xfId="0" applyNumberFormat="1" applyFont="1" applyFill="1" applyBorder="1" applyAlignment="1">
      <alignment horizontal="center" vertical="center" wrapText="1"/>
    </xf>
    <xf numFmtId="0" fontId="11" fillId="18" borderId="33" xfId="0" applyFont="1" applyFill="1" applyBorder="1" applyAlignment="1">
      <alignment vertical="center" wrapText="1"/>
    </xf>
    <xf numFmtId="169" fontId="17" fillId="18" borderId="0" xfId="4" applyNumberFormat="1" applyFont="1" applyFill="1" applyAlignment="1">
      <alignment horizontal="center" vertical="center" wrapText="1"/>
    </xf>
    <xf numFmtId="169" fontId="17" fillId="18" borderId="0" xfId="7" applyNumberFormat="1" applyFont="1" applyFill="1" applyBorder="1" applyAlignment="1">
      <alignment horizontal="center" vertical="center" wrapText="1"/>
    </xf>
    <xf numFmtId="169" fontId="17" fillId="18" borderId="34" xfId="4" applyNumberFormat="1" applyFont="1" applyFill="1" applyBorder="1" applyAlignment="1">
      <alignment horizontal="center" vertical="center" wrapText="1"/>
    </xf>
    <xf numFmtId="0" fontId="16" fillId="18" borderId="33" xfId="0" applyFont="1" applyFill="1" applyBorder="1" applyAlignment="1">
      <alignment horizontal="left" vertical="center" wrapText="1"/>
    </xf>
    <xf numFmtId="0" fontId="16" fillId="18" borderId="0" xfId="0" applyFont="1" applyFill="1" applyAlignment="1">
      <alignment horizontal="right" vertical="center" indent="1"/>
    </xf>
    <xf numFmtId="169" fontId="16" fillId="18" borderId="0" xfId="4" applyNumberFormat="1" applyFont="1" applyFill="1" applyAlignment="1">
      <alignment horizontal="center" vertical="center" wrapText="1"/>
    </xf>
    <xf numFmtId="0" fontId="16" fillId="19" borderId="33" xfId="0" applyFont="1" applyFill="1" applyBorder="1" applyAlignment="1">
      <alignment horizontal="left" vertical="center" wrapText="1"/>
    </xf>
    <xf numFmtId="169" fontId="24" fillId="18" borderId="0" xfId="4" applyNumberFormat="1" applyFont="1" applyFill="1" applyAlignment="1">
      <alignment horizontal="center" vertical="center" wrapText="1"/>
    </xf>
    <xf numFmtId="169" fontId="24" fillId="18" borderId="0" xfId="7" applyNumberFormat="1" applyFont="1" applyFill="1" applyBorder="1" applyAlignment="1">
      <alignment horizontal="center" vertical="center" wrapText="1"/>
    </xf>
    <xf numFmtId="169" fontId="24" fillId="18" borderId="34" xfId="4" applyNumberFormat="1" applyFont="1" applyFill="1" applyBorder="1" applyAlignment="1">
      <alignment horizontal="center" vertical="center" wrapText="1"/>
    </xf>
    <xf numFmtId="0" fontId="16" fillId="18" borderId="33" xfId="0" applyFont="1" applyFill="1" applyBorder="1" applyAlignment="1">
      <alignment vertical="center" wrapText="1"/>
    </xf>
    <xf numFmtId="0" fontId="11" fillId="19" borderId="31" xfId="0" applyFont="1" applyFill="1" applyBorder="1" applyAlignment="1">
      <alignment vertical="center" wrapText="1"/>
    </xf>
    <xf numFmtId="0" fontId="16" fillId="19" borderId="27" xfId="0" applyFont="1" applyFill="1" applyBorder="1" applyAlignment="1">
      <alignment horizontal="right" vertical="center" wrapText="1" indent="1"/>
    </xf>
    <xf numFmtId="166" fontId="16" fillId="19" borderId="27" xfId="0" applyNumberFormat="1" applyFont="1" applyFill="1" applyBorder="1" applyAlignment="1">
      <alignment horizontal="center" vertical="center" wrapText="1"/>
    </xf>
    <xf numFmtId="166" fontId="16" fillId="19" borderId="32" xfId="0" applyNumberFormat="1" applyFont="1" applyFill="1" applyBorder="1" applyAlignment="1">
      <alignment horizontal="center" vertical="center" wrapText="1"/>
    </xf>
    <xf numFmtId="0" fontId="21" fillId="18" borderId="29" xfId="0" applyFont="1" applyFill="1" applyBorder="1" applyAlignment="1">
      <alignment vertical="center" wrapText="1"/>
    </xf>
    <xf numFmtId="0" fontId="21" fillId="18" borderId="30" xfId="0" applyFont="1" applyFill="1" applyBorder="1" applyAlignment="1">
      <alignment vertical="center" wrapText="1"/>
    </xf>
    <xf numFmtId="0" fontId="15" fillId="18" borderId="31" xfId="0" applyFont="1" applyFill="1" applyBorder="1" applyAlignment="1">
      <alignment vertical="center"/>
    </xf>
    <xf numFmtId="0" fontId="21" fillId="18" borderId="27" xfId="0" applyFont="1" applyFill="1" applyBorder="1" applyAlignment="1">
      <alignment vertical="center" wrapText="1"/>
    </xf>
    <xf numFmtId="0" fontId="21" fillId="18" borderId="32" xfId="0" applyFont="1" applyFill="1" applyBorder="1" applyAlignment="1">
      <alignment vertical="center" wrapText="1"/>
    </xf>
    <xf numFmtId="165" fontId="11" fillId="18" borderId="0" xfId="4" applyNumberFormat="1" applyFill="1" applyAlignment="1">
      <alignment horizontal="right" vertical="center" wrapText="1"/>
    </xf>
    <xf numFmtId="165" fontId="11" fillId="18" borderId="34" xfId="4" applyNumberFormat="1" applyFill="1" applyBorder="1" applyAlignment="1">
      <alignment horizontal="right" vertical="center" wrapText="1"/>
    </xf>
    <xf numFmtId="0" fontId="11" fillId="18" borderId="33" xfId="0" applyFont="1" applyFill="1" applyBorder="1" applyAlignment="1">
      <alignment horizontal="right" vertical="center" wrapText="1" indent="1"/>
    </xf>
    <xf numFmtId="165" fontId="11" fillId="18" borderId="0" xfId="0" applyNumberFormat="1" applyFont="1" applyFill="1" applyAlignment="1">
      <alignment horizontal="center" vertical="center" wrapText="1"/>
    </xf>
    <xf numFmtId="165" fontId="11" fillId="18" borderId="34" xfId="0" applyNumberFormat="1" applyFont="1" applyFill="1" applyBorder="1" applyAlignment="1">
      <alignment horizontal="center" vertical="center" wrapText="1"/>
    </xf>
    <xf numFmtId="0" fontId="16" fillId="19" borderId="31" xfId="0" applyFont="1" applyFill="1" applyBorder="1" applyAlignment="1">
      <alignment horizontal="right" vertical="center" indent="1"/>
    </xf>
    <xf numFmtId="165" fontId="16" fillId="19" borderId="27" xfId="0" applyNumberFormat="1" applyFont="1" applyFill="1" applyBorder="1" applyAlignment="1">
      <alignment horizontal="center" vertical="center" wrapText="1"/>
    </xf>
    <xf numFmtId="165" fontId="16" fillId="19" borderId="32" xfId="0" applyNumberFormat="1" applyFont="1" applyFill="1" applyBorder="1" applyAlignment="1">
      <alignment horizontal="center" vertical="center" wrapText="1"/>
    </xf>
    <xf numFmtId="37" fontId="11" fillId="18" borderId="0" xfId="0" applyNumberFormat="1" applyFont="1" applyFill="1" applyAlignment="1">
      <alignment horizontal="center" vertical="center" wrapText="1"/>
    </xf>
    <xf numFmtId="37" fontId="11" fillId="18" borderId="34" xfId="0" applyNumberFormat="1" applyFont="1" applyFill="1" applyBorder="1" applyAlignment="1">
      <alignment horizontal="center" vertical="center" wrapText="1"/>
    </xf>
    <xf numFmtId="0" fontId="16" fillId="19" borderId="31" xfId="0" applyFont="1" applyFill="1" applyBorder="1" applyAlignment="1">
      <alignment horizontal="left" vertical="center"/>
    </xf>
    <xf numFmtId="0" fontId="15" fillId="18" borderId="35" xfId="0" applyFont="1" applyFill="1" applyBorder="1" applyAlignment="1">
      <alignment vertical="center"/>
    </xf>
    <xf numFmtId="0" fontId="16" fillId="18" borderId="36" xfId="0" applyFont="1" applyFill="1" applyBorder="1" applyAlignment="1">
      <alignment vertical="center"/>
    </xf>
    <xf numFmtId="0" fontId="16" fillId="18" borderId="37" xfId="0" applyFont="1" applyFill="1" applyBorder="1" applyAlignment="1">
      <alignment vertical="center"/>
    </xf>
    <xf numFmtId="0" fontId="16" fillId="19" borderId="33" xfId="5" applyFont="1" applyFill="1" applyBorder="1" applyAlignment="1">
      <alignment horizontal="centerContinuous" vertical="center" wrapText="1"/>
    </xf>
    <xf numFmtId="0" fontId="16" fillId="19" borderId="28" xfId="5" applyFont="1" applyFill="1" applyBorder="1" applyAlignment="1">
      <alignment horizontal="centerContinuous" vertical="center"/>
    </xf>
    <xf numFmtId="0" fontId="16" fillId="18" borderId="33" xfId="5" applyFont="1" applyFill="1" applyBorder="1" applyAlignment="1">
      <alignment horizontal="left" vertical="center" wrapText="1"/>
    </xf>
    <xf numFmtId="0" fontId="11" fillId="18" borderId="33" xfId="5" applyFill="1" applyBorder="1" applyAlignment="1">
      <alignment horizontal="right" vertical="center" indent="1"/>
    </xf>
    <xf numFmtId="0" fontId="16" fillId="18" borderId="33" xfId="5" applyFont="1" applyFill="1" applyBorder="1" applyAlignment="1">
      <alignment horizontal="right" vertical="center" indent="1"/>
    </xf>
    <xf numFmtId="0" fontId="16" fillId="19" borderId="33" xfId="5" applyFont="1" applyFill="1" applyBorder="1" applyAlignment="1">
      <alignment horizontal="centerContinuous" vertical="center"/>
    </xf>
    <xf numFmtId="165" fontId="17" fillId="19" borderId="0" xfId="6" applyNumberFormat="1" applyFont="1" applyFill="1" applyAlignment="1">
      <alignment horizontal="center" vertical="center" wrapText="1"/>
    </xf>
    <xf numFmtId="165" fontId="17" fillId="19" borderId="34" xfId="6" applyNumberFormat="1" applyFont="1" applyFill="1" applyBorder="1" applyAlignment="1">
      <alignment horizontal="center" vertical="center" wrapText="1"/>
    </xf>
    <xf numFmtId="0" fontId="16" fillId="18" borderId="33" xfId="5" applyFont="1" applyFill="1" applyBorder="1" applyAlignment="1">
      <alignment vertical="center" wrapText="1"/>
    </xf>
    <xf numFmtId="0" fontId="11" fillId="18" borderId="33" xfId="0" applyFont="1" applyFill="1" applyBorder="1" applyAlignment="1">
      <alignment horizontal="right" vertical="center" indent="1"/>
    </xf>
    <xf numFmtId="0" fontId="11" fillId="18" borderId="33" xfId="5" applyFill="1" applyBorder="1" applyAlignment="1">
      <alignment horizontal="left" vertical="center" indent="1"/>
    </xf>
    <xf numFmtId="0" fontId="16" fillId="18" borderId="33" xfId="5" applyFont="1" applyFill="1" applyBorder="1" applyAlignment="1">
      <alignment horizontal="left" vertical="center" wrapText="1" indent="1"/>
    </xf>
    <xf numFmtId="165" fontId="16" fillId="18" borderId="0" xfId="5" applyNumberFormat="1" applyFont="1" applyFill="1" applyAlignment="1">
      <alignment horizontal="center" vertical="center" wrapText="1"/>
    </xf>
    <xf numFmtId="165" fontId="16" fillId="18" borderId="34" xfId="5" applyNumberFormat="1" applyFont="1" applyFill="1" applyBorder="1" applyAlignment="1">
      <alignment horizontal="center" vertical="center" wrapText="1"/>
    </xf>
    <xf numFmtId="165" fontId="17" fillId="19" borderId="0" xfId="5" applyNumberFormat="1" applyFont="1" applyFill="1" applyAlignment="1">
      <alignment horizontal="right" vertical="center" wrapText="1"/>
    </xf>
    <xf numFmtId="165" fontId="17" fillId="19" borderId="34" xfId="5" applyNumberFormat="1" applyFont="1" applyFill="1" applyBorder="1" applyAlignment="1">
      <alignment horizontal="right" vertical="center" wrapText="1"/>
    </xf>
    <xf numFmtId="0" fontId="11" fillId="18" borderId="33" xfId="5" applyFill="1" applyBorder="1" applyAlignment="1">
      <alignment vertical="center" wrapText="1"/>
    </xf>
    <xf numFmtId="0" fontId="16" fillId="18" borderId="31" xfId="5" applyFont="1" applyFill="1" applyBorder="1" applyAlignment="1">
      <alignment vertical="center" wrapText="1"/>
    </xf>
    <xf numFmtId="0" fontId="16" fillId="18" borderId="31" xfId="5" applyFont="1" applyFill="1" applyBorder="1" applyAlignment="1">
      <alignment horizontal="right" vertical="center" indent="1"/>
    </xf>
    <xf numFmtId="165" fontId="16" fillId="18" borderId="27" xfId="5" applyNumberFormat="1" applyFont="1" applyFill="1" applyBorder="1" applyAlignment="1">
      <alignment horizontal="center" vertical="center" wrapText="1"/>
    </xf>
    <xf numFmtId="165" fontId="16" fillId="18" borderId="32" xfId="5" applyNumberFormat="1" applyFont="1" applyFill="1" applyBorder="1" applyAlignment="1">
      <alignment horizontal="center" vertical="center" wrapText="1"/>
    </xf>
    <xf numFmtId="0" fontId="16" fillId="19" borderId="31" xfId="5" applyFont="1" applyFill="1" applyBorder="1" applyAlignment="1">
      <alignment vertical="center"/>
    </xf>
    <xf numFmtId="165" fontId="16" fillId="19" borderId="27" xfId="5" applyNumberFormat="1" applyFont="1" applyFill="1" applyBorder="1" applyAlignment="1">
      <alignment horizontal="center" vertical="center" wrapText="1"/>
    </xf>
    <xf numFmtId="165" fontId="16" fillId="19" borderId="32" xfId="5" applyNumberFormat="1" applyFont="1" applyFill="1" applyBorder="1" applyAlignment="1">
      <alignment horizontal="center" vertical="center" wrapText="1"/>
    </xf>
    <xf numFmtId="0" fontId="15" fillId="18" borderId="29" xfId="5" applyFont="1" applyFill="1" applyBorder="1" applyAlignment="1">
      <alignment vertical="center"/>
    </xf>
    <xf numFmtId="165" fontId="21" fillId="18" borderId="29" xfId="5" applyNumberFormat="1" applyFont="1" applyFill="1" applyBorder="1" applyAlignment="1">
      <alignment vertical="center" wrapText="1"/>
    </xf>
    <xf numFmtId="0" fontId="16" fillId="19" borderId="29" xfId="5" applyFont="1" applyFill="1" applyBorder="1" applyAlignment="1">
      <alignment vertical="center"/>
    </xf>
    <xf numFmtId="0" fontId="23" fillId="18" borderId="33" xfId="0" applyFont="1" applyFill="1" applyBorder="1" applyAlignment="1">
      <alignment vertical="center"/>
    </xf>
    <xf numFmtId="0" fontId="23" fillId="18" borderId="0" xfId="0" applyFont="1" applyFill="1" applyAlignment="1">
      <alignment vertical="center"/>
    </xf>
    <xf numFmtId="49" fontId="23" fillId="18" borderId="0" xfId="0" applyNumberFormat="1" applyFont="1" applyFill="1" applyAlignment="1">
      <alignment vertical="center"/>
    </xf>
    <xf numFmtId="49" fontId="23" fillId="18" borderId="0" xfId="0" applyNumberFormat="1" applyFont="1" applyFill="1" applyAlignment="1">
      <alignment horizontal="right" vertical="center"/>
    </xf>
    <xf numFmtId="0" fontId="16" fillId="18" borderId="0" xfId="5" applyFont="1" applyFill="1" applyAlignment="1">
      <alignment horizontal="right" vertical="center"/>
    </xf>
    <xf numFmtId="0" fontId="16" fillId="18" borderId="31" xfId="5" applyFont="1" applyFill="1" applyBorder="1" applyAlignment="1">
      <alignment horizontal="center" vertical="center" wrapText="1"/>
    </xf>
    <xf numFmtId="0" fontId="16" fillId="18" borderId="27" xfId="5" applyFont="1" applyFill="1" applyBorder="1" applyAlignment="1">
      <alignment horizontal="right" vertical="center"/>
    </xf>
    <xf numFmtId="166" fontId="16" fillId="18" borderId="27" xfId="5" applyNumberFormat="1" applyFont="1" applyFill="1" applyBorder="1" applyAlignment="1">
      <alignment horizontal="center" vertical="center" wrapText="1"/>
    </xf>
    <xf numFmtId="166" fontId="16" fillId="18" borderId="32" xfId="5" applyNumberFormat="1" applyFont="1" applyFill="1" applyBorder="1" applyAlignment="1">
      <alignment horizontal="center" vertical="center" wrapText="1"/>
    </xf>
    <xf numFmtId="0" fontId="15" fillId="18" borderId="28" xfId="8" applyFont="1" applyFill="1" applyBorder="1" applyAlignment="1">
      <alignment vertical="center"/>
    </xf>
    <xf numFmtId="0" fontId="21" fillId="18" borderId="29" xfId="0" applyFont="1" applyFill="1" applyBorder="1" applyAlignment="1">
      <alignment vertical="center"/>
    </xf>
    <xf numFmtId="0" fontId="21" fillId="18" borderId="30" xfId="0" applyFont="1" applyFill="1" applyBorder="1" applyAlignment="1">
      <alignment vertical="center"/>
    </xf>
    <xf numFmtId="166" fontId="11" fillId="18" borderId="0" xfId="0" applyNumberFormat="1" applyFont="1" applyFill="1" applyAlignment="1">
      <alignment horizontal="center" vertical="center" wrapText="1"/>
    </xf>
    <xf numFmtId="166" fontId="11" fillId="18" borderId="34" xfId="0" applyNumberFormat="1" applyFont="1" applyFill="1" applyBorder="1" applyAlignment="1">
      <alignment horizontal="center" vertical="center" wrapText="1"/>
    </xf>
    <xf numFmtId="0" fontId="16" fillId="18" borderId="33" xfId="0" applyFont="1" applyFill="1" applyBorder="1" applyAlignment="1">
      <alignment horizontal="right" vertical="center" wrapText="1" indent="1"/>
    </xf>
    <xf numFmtId="166" fontId="16" fillId="18" borderId="0" xfId="0" applyNumberFormat="1" applyFont="1" applyFill="1" applyAlignment="1">
      <alignment horizontal="center" vertical="center" wrapText="1"/>
    </xf>
    <xf numFmtId="166" fontId="16" fillId="18" borderId="34" xfId="0" applyNumberFormat="1" applyFont="1" applyFill="1" applyBorder="1" applyAlignment="1">
      <alignment horizontal="center" vertical="center" wrapText="1"/>
    </xf>
    <xf numFmtId="169" fontId="17" fillId="19" borderId="0" xfId="0" applyNumberFormat="1" applyFont="1" applyFill="1" applyAlignment="1">
      <alignment horizontal="center" vertical="center" wrapText="1"/>
    </xf>
    <xf numFmtId="49" fontId="11" fillId="18" borderId="33" xfId="0" applyNumberFormat="1" applyFont="1" applyFill="1" applyBorder="1" applyAlignment="1">
      <alignment horizontal="right" vertical="center" wrapText="1" indent="1"/>
    </xf>
    <xf numFmtId="49" fontId="16" fillId="18" borderId="33" xfId="0" applyNumberFormat="1" applyFont="1" applyFill="1" applyBorder="1" applyAlignment="1">
      <alignment horizontal="right" vertical="center" wrapText="1" indent="1"/>
    </xf>
    <xf numFmtId="49" fontId="16" fillId="19" borderId="31" xfId="0" applyNumberFormat="1" applyFont="1" applyFill="1" applyBorder="1" applyAlignment="1">
      <alignment horizontal="right" vertical="center" wrapText="1" indent="1"/>
    </xf>
    <xf numFmtId="165" fontId="16" fillId="19" borderId="27" xfId="4" applyNumberFormat="1" applyFont="1" applyFill="1" applyBorder="1" applyAlignment="1">
      <alignment horizontal="center" vertical="center" wrapText="1"/>
    </xf>
    <xf numFmtId="165" fontId="16" fillId="19" borderId="32" xfId="4" applyNumberFormat="1" applyFont="1" applyFill="1" applyBorder="1" applyAlignment="1">
      <alignment horizontal="center" vertical="center" wrapText="1"/>
    </xf>
    <xf numFmtId="0" fontId="11" fillId="19" borderId="29" xfId="0" applyFont="1" applyFill="1" applyBorder="1" applyAlignment="1">
      <alignment vertical="center"/>
    </xf>
    <xf numFmtId="0" fontId="11" fillId="19" borderId="30" xfId="0" applyFont="1" applyFill="1" applyBorder="1" applyAlignment="1">
      <alignment vertical="center"/>
    </xf>
    <xf numFmtId="0" fontId="11" fillId="18" borderId="31" xfId="0" applyFont="1" applyFill="1" applyBorder="1" applyAlignment="1">
      <alignment vertical="center"/>
    </xf>
    <xf numFmtId="0" fontId="11" fillId="18" borderId="27" xfId="0" applyFont="1" applyFill="1" applyBorder="1" applyAlignment="1">
      <alignment vertical="center"/>
    </xf>
    <xf numFmtId="0" fontId="11" fillId="18" borderId="32" xfId="0" applyFont="1" applyFill="1" applyBorder="1" applyAlignment="1">
      <alignment vertical="center"/>
    </xf>
    <xf numFmtId="0" fontId="9" fillId="0" borderId="38" xfId="1" applyFont="1" applyBorder="1"/>
    <xf numFmtId="0" fontId="1" fillId="0" borderId="38" xfId="1" applyFont="1" applyBorder="1"/>
    <xf numFmtId="0" fontId="2" fillId="6" borderId="0" xfId="1" applyFont="1" applyFill="1" applyAlignment="1">
      <alignment horizontal="left" vertical="center"/>
    </xf>
    <xf numFmtId="0" fontId="1" fillId="20" borderId="0" xfId="1" applyFont="1" applyFill="1"/>
    <xf numFmtId="0" fontId="1" fillId="3" borderId="12"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1" fillId="5" borderId="4" xfId="1" applyFont="1" applyFill="1" applyBorder="1" applyAlignment="1">
      <alignment horizontal="center" vertical="center" wrapText="1"/>
    </xf>
    <xf numFmtId="0" fontId="1" fillId="5" borderId="11" xfId="1" applyFont="1" applyFill="1" applyBorder="1" applyAlignment="1">
      <alignment horizontal="center" vertical="center" wrapText="1"/>
    </xf>
    <xf numFmtId="0" fontId="1" fillId="4" borderId="5" xfId="1" applyFont="1" applyFill="1" applyBorder="1" applyAlignment="1">
      <alignment horizontal="center" vertical="center"/>
    </xf>
    <xf numFmtId="0" fontId="1" fillId="4" borderId="1" xfId="1" applyFont="1" applyFill="1" applyBorder="1" applyAlignment="1">
      <alignment horizontal="center" vertical="center"/>
    </xf>
    <xf numFmtId="1" fontId="1" fillId="21" borderId="1" xfId="1" applyNumberFormat="1" applyFont="1" applyFill="1" applyBorder="1" applyProtection="1">
      <protection locked="0"/>
    </xf>
    <xf numFmtId="3" fontId="1" fillId="21" borderId="1" xfId="1" applyNumberFormat="1" applyFont="1" applyFill="1" applyBorder="1"/>
    <xf numFmtId="1" fontId="1" fillId="10" borderId="1" xfId="1" applyNumberFormat="1" applyFont="1" applyFill="1" applyBorder="1" applyProtection="1">
      <protection locked="0"/>
    </xf>
    <xf numFmtId="1" fontId="1" fillId="0" borderId="1" xfId="1" applyNumberFormat="1" applyFont="1" applyBorder="1" applyProtection="1">
      <protection locked="0"/>
    </xf>
    <xf numFmtId="3" fontId="1" fillId="0" borderId="9" xfId="1" applyNumberFormat="1" applyFont="1" applyBorder="1"/>
    <xf numFmtId="0" fontId="1" fillId="21" borderId="1" xfId="1" applyFont="1" applyFill="1" applyBorder="1" applyProtection="1">
      <protection locked="0"/>
    </xf>
    <xf numFmtId="0" fontId="1" fillId="10" borderId="1" xfId="1" applyFont="1" applyFill="1" applyBorder="1" applyProtection="1">
      <protection locked="0"/>
    </xf>
    <xf numFmtId="0" fontId="1" fillId="0" borderId="1" xfId="1" applyFont="1" applyBorder="1" applyProtection="1">
      <protection locked="0"/>
    </xf>
    <xf numFmtId="1" fontId="1" fillId="0" borderId="9" xfId="1" applyNumberFormat="1" applyFont="1" applyBorder="1"/>
    <xf numFmtId="0" fontId="1" fillId="4" borderId="14" xfId="1" applyFont="1" applyFill="1" applyBorder="1" applyAlignment="1">
      <alignment horizontal="center" vertical="center"/>
    </xf>
    <xf numFmtId="0" fontId="1" fillId="4" borderId="3" xfId="1" applyFont="1" applyFill="1" applyBorder="1" applyAlignment="1">
      <alignment horizontal="center" vertical="center"/>
    </xf>
    <xf numFmtId="0" fontId="1" fillId="21" borderId="3" xfId="1" applyFont="1" applyFill="1" applyBorder="1" applyProtection="1">
      <protection locked="0"/>
    </xf>
    <xf numFmtId="3" fontId="1" fillId="21" borderId="3" xfId="1" applyNumberFormat="1" applyFont="1" applyFill="1" applyBorder="1"/>
    <xf numFmtId="0" fontId="1" fillId="10" borderId="3" xfId="1" applyFont="1" applyFill="1" applyBorder="1" applyProtection="1">
      <protection locked="0"/>
    </xf>
    <xf numFmtId="0" fontId="1" fillId="0" borderId="3" xfId="1" applyFont="1" applyBorder="1" applyProtection="1">
      <protection locked="0"/>
    </xf>
    <xf numFmtId="1" fontId="1" fillId="0" borderId="10" xfId="1" applyNumberFormat="1" applyFont="1" applyBorder="1"/>
    <xf numFmtId="0" fontId="3" fillId="20" borderId="0" xfId="1" applyFont="1" applyFill="1"/>
    <xf numFmtId="0" fontId="1" fillId="0" borderId="0" xfId="1" applyFont="1" applyAlignment="1">
      <alignment wrapText="1"/>
    </xf>
    <xf numFmtId="1" fontId="1" fillId="10" borderId="0" xfId="1" applyNumberFormat="1" applyFont="1" applyFill="1" applyProtection="1">
      <protection locked="0"/>
    </xf>
    <xf numFmtId="1" fontId="1" fillId="0" borderId="0" xfId="1" applyNumberFormat="1" applyFont="1"/>
    <xf numFmtId="3" fontId="1" fillId="0" borderId="0" xfId="1" applyNumberFormat="1" applyFont="1"/>
    <xf numFmtId="0" fontId="1" fillId="10" borderId="0" xfId="1" applyFont="1" applyFill="1" applyProtection="1">
      <protection locked="0"/>
    </xf>
    <xf numFmtId="0" fontId="1" fillId="0" borderId="9" xfId="1" applyFont="1" applyBorder="1" applyProtection="1">
      <protection locked="0"/>
    </xf>
    <xf numFmtId="0" fontId="1" fillId="0" borderId="10" xfId="1" applyFont="1" applyBorder="1" applyProtection="1">
      <protection locked="0"/>
    </xf>
    <xf numFmtId="2" fontId="1" fillId="10" borderId="0" xfId="1" applyNumberFormat="1" applyFont="1" applyFill="1" applyProtection="1">
      <protection locked="0"/>
    </xf>
    <xf numFmtId="2" fontId="1" fillId="10" borderId="22" xfId="1" applyNumberFormat="1" applyFont="1" applyFill="1" applyBorder="1" applyProtection="1">
      <protection locked="0"/>
    </xf>
    <xf numFmtId="164" fontId="1" fillId="10" borderId="0" xfId="3" applyNumberFormat="1" applyFont="1" applyFill="1" applyAlignment="1" applyProtection="1">
      <alignment horizontal="center"/>
      <protection locked="0"/>
    </xf>
    <xf numFmtId="164" fontId="1" fillId="10" borderId="0" xfId="3" applyNumberFormat="1" applyFont="1" applyFill="1" applyProtection="1">
      <protection locked="0"/>
    </xf>
    <xf numFmtId="164" fontId="1" fillId="10" borderId="22" xfId="3" applyNumberFormat="1" applyFont="1" applyFill="1" applyBorder="1" applyProtection="1">
      <protection locked="0"/>
    </xf>
    <xf numFmtId="0" fontId="2" fillId="22" borderId="0" xfId="1" applyFont="1" applyFill="1" applyAlignment="1">
      <alignment horizontal="left" vertical="center"/>
    </xf>
    <xf numFmtId="0" fontId="1" fillId="23" borderId="0" xfId="1" applyFont="1" applyFill="1"/>
    <xf numFmtId="169" fontId="1" fillId="10" borderId="1" xfId="1" applyNumberFormat="1" applyFont="1" applyFill="1" applyBorder="1" applyProtection="1">
      <protection locked="0"/>
    </xf>
    <xf numFmtId="169" fontId="1" fillId="0" borderId="9" xfId="1" applyNumberFormat="1" applyFont="1" applyBorder="1" applyProtection="1">
      <protection locked="0"/>
    </xf>
    <xf numFmtId="169" fontId="1" fillId="0" borderId="0" xfId="1" applyNumberFormat="1" applyFont="1"/>
    <xf numFmtId="169" fontId="1" fillId="10" borderId="3" xfId="1" applyNumberFormat="1" applyFont="1" applyFill="1" applyBorder="1" applyProtection="1">
      <protection locked="0"/>
    </xf>
    <xf numFmtId="169" fontId="1" fillId="0" borderId="10" xfId="1" applyNumberFormat="1" applyFont="1" applyBorder="1" applyProtection="1">
      <protection locked="0"/>
    </xf>
    <xf numFmtId="0" fontId="2" fillId="3" borderId="12" xfId="1" applyFont="1" applyFill="1" applyBorder="1" applyAlignment="1">
      <alignment horizontal="center" vertical="center" wrapText="1"/>
    </xf>
    <xf numFmtId="0" fontId="2" fillId="3" borderId="4" xfId="1" applyFont="1" applyFill="1" applyBorder="1" applyAlignment="1">
      <alignment horizontal="center" vertical="center" wrapText="1"/>
    </xf>
    <xf numFmtId="9" fontId="1" fillId="10" borderId="3" xfId="1" applyNumberFormat="1" applyFont="1" applyFill="1" applyBorder="1"/>
    <xf numFmtId="164" fontId="1" fillId="0" borderId="10" xfId="1" applyNumberFormat="1" applyFont="1" applyBorder="1"/>
    <xf numFmtId="164" fontId="1" fillId="10" borderId="1" xfId="1" applyNumberFormat="1" applyFont="1" applyFill="1" applyBorder="1"/>
    <xf numFmtId="164" fontId="1" fillId="0" borderId="9" xfId="1" applyNumberFormat="1" applyFont="1" applyBorder="1"/>
    <xf numFmtId="164" fontId="1" fillId="10" borderId="3" xfId="1" applyNumberFormat="1" applyFont="1" applyFill="1" applyBorder="1"/>
    <xf numFmtId="0" fontId="3" fillId="23" borderId="0" xfId="1" applyFont="1" applyFill="1"/>
    <xf numFmtId="169" fontId="1" fillId="10" borderId="9" xfId="1" applyNumberFormat="1" applyFont="1" applyFill="1" applyBorder="1" applyProtection="1">
      <protection locked="0"/>
    </xf>
    <xf numFmtId="169" fontId="1" fillId="10" borderId="10" xfId="1" applyNumberFormat="1" applyFont="1" applyFill="1" applyBorder="1" applyProtection="1">
      <protection locked="0"/>
    </xf>
    <xf numFmtId="0" fontId="27" fillId="0" borderId="39" xfId="1" applyFont="1" applyBorder="1"/>
    <xf numFmtId="0" fontId="1" fillId="0" borderId="40" xfId="1" applyFont="1" applyBorder="1"/>
    <xf numFmtId="0" fontId="2" fillId="24" borderId="0" xfId="1" applyFont="1" applyFill="1" applyAlignment="1">
      <alignment vertical="center"/>
    </xf>
    <xf numFmtId="0" fontId="1" fillId="25" borderId="0" xfId="1" applyFont="1" applyFill="1"/>
    <xf numFmtId="164" fontId="1" fillId="10" borderId="1" xfId="3" applyNumberFormat="1" applyFont="1" applyFill="1" applyBorder="1" applyProtection="1">
      <protection locked="0"/>
    </xf>
    <xf numFmtId="164" fontId="1" fillId="0" borderId="9" xfId="3" applyNumberFormat="1" applyFont="1" applyBorder="1" applyProtection="1">
      <protection locked="0"/>
    </xf>
    <xf numFmtId="164" fontId="1" fillId="10" borderId="3" xfId="3" applyNumberFormat="1" applyFont="1" applyFill="1" applyBorder="1" applyProtection="1">
      <protection locked="0"/>
    </xf>
    <xf numFmtId="164" fontId="1" fillId="0" borderId="10" xfId="3" applyNumberFormat="1" applyFont="1" applyBorder="1" applyProtection="1">
      <protection locked="0"/>
    </xf>
    <xf numFmtId="0" fontId="3" fillId="25" borderId="0" xfId="1" applyFont="1" applyFill="1"/>
    <xf numFmtId="164" fontId="1" fillId="10" borderId="9" xfId="3" applyNumberFormat="1" applyFont="1" applyFill="1" applyBorder="1" applyProtection="1">
      <protection locked="0"/>
    </xf>
    <xf numFmtId="164" fontId="1" fillId="10" borderId="10" xfId="3" applyNumberFormat="1" applyFont="1" applyFill="1" applyBorder="1" applyProtection="1">
      <protection locked="0"/>
    </xf>
    <xf numFmtId="10" fontId="1" fillId="10" borderId="9" xfId="3" applyNumberFormat="1" applyFont="1" applyFill="1" applyBorder="1" applyProtection="1">
      <protection locked="0"/>
    </xf>
    <xf numFmtId="10" fontId="1" fillId="10" borderId="10" xfId="3" applyNumberFormat="1" applyFont="1" applyFill="1" applyBorder="1" applyProtection="1">
      <protection locked="0"/>
    </xf>
    <xf numFmtId="0" fontId="28" fillId="0" borderId="41" xfId="1" applyFont="1" applyBorder="1"/>
    <xf numFmtId="0" fontId="1" fillId="0" borderId="41" xfId="1" applyFont="1" applyBorder="1"/>
    <xf numFmtId="0" fontId="2" fillId="7" borderId="0" xfId="1" applyFont="1" applyFill="1" applyAlignment="1">
      <alignment vertical="center"/>
    </xf>
    <xf numFmtId="0" fontId="1" fillId="26" borderId="0" xfId="1" applyFont="1" applyFill="1"/>
    <xf numFmtId="0" fontId="1" fillId="5" borderId="1" xfId="1" applyFont="1" applyFill="1" applyBorder="1" applyAlignment="1">
      <alignment horizontal="center" vertical="center" wrapText="1"/>
    </xf>
    <xf numFmtId="1" fontId="1" fillId="0" borderId="1" xfId="3" applyNumberFormat="1" applyFont="1" applyBorder="1" applyAlignment="1" applyProtection="1">
      <protection locked="0"/>
    </xf>
    <xf numFmtId="3" fontId="1" fillId="0" borderId="1" xfId="1" applyNumberFormat="1" applyFont="1" applyBorder="1"/>
    <xf numFmtId="1" fontId="1" fillId="10" borderId="1" xfId="3" applyNumberFormat="1" applyFont="1" applyFill="1" applyBorder="1" applyProtection="1">
      <protection locked="0"/>
    </xf>
    <xf numFmtId="0" fontId="3" fillId="26" borderId="0" xfId="1" applyFont="1" applyFill="1" applyAlignment="1">
      <alignment horizontal="left" vertical="top"/>
    </xf>
    <xf numFmtId="0" fontId="1" fillId="26" borderId="0" xfId="1" applyFont="1" applyFill="1" applyAlignment="1">
      <alignment horizontal="left" vertical="top"/>
    </xf>
    <xf numFmtId="0" fontId="1" fillId="0" borderId="0" xfId="1" applyFont="1" applyAlignment="1">
      <alignment horizontal="left" vertical="top"/>
    </xf>
    <xf numFmtId="1" fontId="1" fillId="10" borderId="9" xfId="3" applyNumberFormat="1" applyFont="1" applyFill="1" applyBorder="1" applyProtection="1">
      <protection locked="0"/>
    </xf>
    <xf numFmtId="1" fontId="1" fillId="10" borderId="10" xfId="3" applyNumberFormat="1" applyFont="1" applyFill="1" applyBorder="1" applyProtection="1">
      <protection locked="0"/>
    </xf>
    <xf numFmtId="0" fontId="3" fillId="26" borderId="0" xfId="1" applyFont="1" applyFill="1"/>
    <xf numFmtId="1" fontId="1" fillId="0" borderId="1" xfId="3" applyNumberFormat="1" applyFont="1" applyBorder="1" applyProtection="1">
      <protection locked="0"/>
    </xf>
    <xf numFmtId="1" fontId="1" fillId="10" borderId="3" xfId="3" applyNumberFormat="1" applyFont="1" applyFill="1" applyBorder="1" applyProtection="1">
      <protection locked="0"/>
    </xf>
    <xf numFmtId="0" fontId="29" fillId="0" borderId="42" xfId="1" applyFont="1" applyBorder="1"/>
    <xf numFmtId="0" fontId="1" fillId="0" borderId="42" xfId="1" applyFont="1" applyBorder="1"/>
    <xf numFmtId="0" fontId="2" fillId="27" borderId="0" xfId="1" applyFont="1" applyFill="1" applyAlignment="1">
      <alignment vertical="center"/>
    </xf>
    <xf numFmtId="0" fontId="1" fillId="28" borderId="0" xfId="1" applyFont="1" applyFill="1"/>
    <xf numFmtId="164" fontId="1" fillId="0" borderId="1" xfId="3" applyNumberFormat="1" applyFont="1" applyFill="1" applyBorder="1" applyProtection="1">
      <protection locked="0"/>
    </xf>
    <xf numFmtId="164" fontId="1" fillId="0" borderId="9" xfId="3" applyNumberFormat="1" applyFont="1" applyBorder="1"/>
    <xf numFmtId="164" fontId="1" fillId="0" borderId="3" xfId="3" applyNumberFormat="1" applyFont="1" applyFill="1" applyBorder="1" applyProtection="1">
      <protection locked="0"/>
    </xf>
    <xf numFmtId="164" fontId="1" fillId="0" borderId="10" xfId="3" applyNumberFormat="1" applyFont="1" applyBorder="1"/>
    <xf numFmtId="0" fontId="1" fillId="27" borderId="0" xfId="1" applyFont="1" applyFill="1"/>
    <xf numFmtId="0" fontId="3" fillId="28" borderId="0" xfId="1" applyFont="1" applyFill="1"/>
    <xf numFmtId="45" fontId="1" fillId="10" borderId="9" xfId="3" applyNumberFormat="1" applyFont="1" applyFill="1" applyBorder="1" applyProtection="1">
      <protection locked="0"/>
    </xf>
    <xf numFmtId="45" fontId="1" fillId="10" borderId="10" xfId="3" applyNumberFormat="1" applyFont="1" applyFill="1" applyBorder="1" applyProtection="1">
      <protection locked="0"/>
    </xf>
    <xf numFmtId="9" fontId="1" fillId="10" borderId="10" xfId="3" applyFont="1" applyFill="1" applyBorder="1" applyProtection="1">
      <protection locked="0"/>
    </xf>
    <xf numFmtId="0" fontId="30" fillId="0" borderId="43" xfId="1" applyFont="1" applyBorder="1"/>
    <xf numFmtId="0" fontId="3" fillId="0" borderId="43" xfId="1" applyFont="1" applyBorder="1"/>
    <xf numFmtId="0" fontId="31" fillId="0" borderId="0" xfId="1" applyFont="1"/>
    <xf numFmtId="0" fontId="2" fillId="9" borderId="0" xfId="1" applyFont="1" applyFill="1" applyAlignment="1">
      <alignment vertical="center"/>
    </xf>
    <xf numFmtId="0" fontId="22" fillId="10" borderId="0" xfId="1" applyFont="1" applyFill="1" applyAlignment="1">
      <alignment vertical="center"/>
    </xf>
    <xf numFmtId="1" fontId="31" fillId="0" borderId="0" xfId="1" applyNumberFormat="1" applyFont="1"/>
    <xf numFmtId="0" fontId="7" fillId="0" borderId="0" xfId="1" applyFont="1" applyAlignment="1">
      <alignment vertical="top" wrapText="1"/>
    </xf>
    <xf numFmtId="0" fontId="1" fillId="0" borderId="0" xfId="1" applyFont="1" applyAlignment="1">
      <alignment horizontal="left" vertical="top" wrapText="1"/>
    </xf>
    <xf numFmtId="0" fontId="31" fillId="3" borderId="0" xfId="1" applyFont="1" applyFill="1"/>
    <xf numFmtId="0" fontId="2" fillId="5" borderId="5"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5" borderId="3" xfId="1" applyFont="1" applyFill="1" applyBorder="1" applyAlignment="1">
      <alignment horizontal="center" vertical="center" wrapText="1"/>
    </xf>
    <xf numFmtId="0" fontId="2" fillId="5" borderId="14" xfId="1" applyFont="1" applyFill="1" applyBorder="1" applyAlignment="1" applyProtection="1">
      <alignment horizontal="center" vertical="center" wrapText="1"/>
      <protection locked="0"/>
    </xf>
    <xf numFmtId="1" fontId="31" fillId="0" borderId="0" xfId="1" applyNumberFormat="1" applyFont="1" applyProtection="1">
      <protection locked="0"/>
    </xf>
    <xf numFmtId="0" fontId="31" fillId="0" borderId="0" xfId="1" applyFont="1" applyProtection="1">
      <protection locked="0"/>
    </xf>
    <xf numFmtId="1" fontId="1" fillId="0" borderId="44" xfId="2" applyNumberFormat="1" applyFont="1" applyBorder="1"/>
    <xf numFmtId="1" fontId="1" fillId="0" borderId="1" xfId="2" applyNumberFormat="1" applyFont="1" applyBorder="1"/>
    <xf numFmtId="2" fontId="1" fillId="0" borderId="1" xfId="2" applyNumberFormat="1" applyFont="1" applyBorder="1" applyProtection="1">
      <protection locked="0"/>
    </xf>
    <xf numFmtId="0" fontId="32" fillId="0" borderId="0" xfId="1" applyFont="1" applyAlignment="1" applyProtection="1">
      <alignment horizontal="center" vertical="center" readingOrder="1"/>
      <protection locked="0"/>
    </xf>
    <xf numFmtId="0" fontId="16" fillId="19" borderId="31" xfId="5" applyFont="1" applyFill="1" applyBorder="1" applyAlignment="1">
      <alignment horizontal="right" vertical="center"/>
    </xf>
    <xf numFmtId="0" fontId="33" fillId="22" borderId="0" xfId="4" applyFont="1" applyFill="1" applyAlignment="1">
      <alignment vertical="center"/>
    </xf>
    <xf numFmtId="0" fontId="5" fillId="0" borderId="0" xfId="4" applyFont="1" applyAlignment="1">
      <alignment wrapText="1"/>
    </xf>
    <xf numFmtId="166" fontId="5" fillId="0" borderId="0" xfId="4" applyNumberFormat="1" applyFont="1" applyAlignment="1">
      <alignment wrapText="1"/>
    </xf>
    <xf numFmtId="0" fontId="34" fillId="29" borderId="28" xfId="4" applyFont="1" applyFill="1" applyBorder="1" applyAlignment="1">
      <alignment horizontal="left" vertical="center" wrapText="1"/>
    </xf>
    <xf numFmtId="43" fontId="5" fillId="29" borderId="29" xfId="7" applyFont="1" applyFill="1" applyBorder="1" applyAlignment="1">
      <alignment vertical="center" wrapText="1"/>
    </xf>
    <xf numFmtId="0" fontId="5" fillId="29" borderId="29" xfId="4" applyFont="1" applyFill="1" applyBorder="1" applyAlignment="1">
      <alignment vertical="center" wrapText="1"/>
    </xf>
    <xf numFmtId="0" fontId="5" fillId="29" borderId="30" xfId="4" applyFont="1" applyFill="1" applyBorder="1" applyAlignment="1">
      <alignment vertical="center" wrapText="1"/>
    </xf>
    <xf numFmtId="0" fontId="5" fillId="0" borderId="29" xfId="4" applyFont="1" applyBorder="1" applyAlignment="1">
      <alignment horizontal="left" vertical="top" wrapText="1"/>
    </xf>
    <xf numFmtId="0" fontId="5" fillId="0" borderId="0" xfId="4" applyFont="1" applyAlignment="1">
      <alignment horizontal="left" vertical="top" wrapText="1"/>
    </xf>
    <xf numFmtId="0" fontId="22" fillId="0" borderId="0" xfId="4" applyFont="1" applyAlignment="1">
      <alignment horizontal="left" vertical="top" wrapText="1"/>
    </xf>
    <xf numFmtId="0" fontId="5" fillId="0" borderId="27" xfId="4" applyFont="1" applyBorder="1" applyAlignment="1">
      <alignment horizontal="left" vertical="top" wrapText="1"/>
    </xf>
    <xf numFmtId="0" fontId="0" fillId="0" borderId="32" xfId="0" applyBorder="1" applyAlignment="1">
      <alignment vertical="center"/>
    </xf>
    <xf numFmtId="0" fontId="35" fillId="0" borderId="31" xfId="0" applyFont="1" applyBorder="1" applyAlignment="1">
      <alignment vertical="center"/>
    </xf>
    <xf numFmtId="3" fontId="11" fillId="0" borderId="0" xfId="4" applyNumberFormat="1" applyAlignment="1">
      <alignment horizontal="left"/>
    </xf>
    <xf numFmtId="0" fontId="14" fillId="30" borderId="37" xfId="0" applyFont="1" applyFill="1" applyBorder="1" applyAlignment="1">
      <alignment horizontal="center" vertical="center"/>
    </xf>
    <xf numFmtId="0" fontId="0" fillId="0" borderId="33" xfId="0" applyBorder="1"/>
    <xf numFmtId="10" fontId="31" fillId="0" borderId="45" xfId="0" applyNumberFormat="1" applyFont="1" applyBorder="1" applyAlignment="1">
      <alignment horizontal="center" vertical="center"/>
    </xf>
    <xf numFmtId="10" fontId="31" fillId="0" borderId="46" xfId="0" applyNumberFormat="1" applyFont="1" applyBorder="1" applyAlignment="1">
      <alignment horizontal="center" vertical="center"/>
    </xf>
    <xf numFmtId="0" fontId="36" fillId="18" borderId="33" xfId="0" applyFont="1" applyFill="1" applyBorder="1" applyAlignment="1">
      <alignment vertical="center"/>
    </xf>
    <xf numFmtId="0" fontId="37" fillId="19" borderId="28" xfId="5" applyFont="1" applyFill="1" applyBorder="1" applyAlignment="1">
      <alignment vertical="center"/>
    </xf>
    <xf numFmtId="0" fontId="2" fillId="31" borderId="0" xfId="0" applyFont="1" applyFill="1"/>
    <xf numFmtId="0" fontId="0" fillId="0" borderId="0" xfId="0" applyAlignment="1">
      <alignment horizontal="left"/>
    </xf>
    <xf numFmtId="0" fontId="2" fillId="33" borderId="1" xfId="0" applyFont="1" applyFill="1" applyBorder="1" applyAlignment="1">
      <alignment horizontal="center" vertical="center"/>
    </xf>
    <xf numFmtId="0" fontId="2" fillId="33" borderId="1" xfId="0" applyFont="1" applyFill="1" applyBorder="1" applyAlignment="1">
      <alignment horizontal="center" vertical="center" wrapText="1"/>
    </xf>
    <xf numFmtId="0" fontId="2" fillId="33" borderId="47" xfId="0" applyFont="1" applyFill="1" applyBorder="1" applyAlignment="1">
      <alignment horizontal="center" vertical="center" wrapText="1"/>
    </xf>
    <xf numFmtId="0" fontId="2" fillId="34" borderId="1" xfId="0" applyFont="1" applyFill="1" applyBorder="1" applyAlignment="1">
      <alignment horizontal="center"/>
    </xf>
    <xf numFmtId="0" fontId="2" fillId="31" borderId="1" xfId="0" applyFont="1" applyFill="1" applyBorder="1" applyAlignment="1">
      <alignment horizontal="center"/>
    </xf>
    <xf numFmtId="0" fontId="5" fillId="35" borderId="1" xfId="0" applyFont="1" applyFill="1" applyBorder="1" applyAlignment="1">
      <alignment horizontal="center"/>
    </xf>
    <xf numFmtId="0" fontId="3" fillId="0" borderId="1" xfId="0" applyFont="1" applyBorder="1" applyAlignment="1">
      <alignment horizontal="center"/>
    </xf>
    <xf numFmtId="0" fontId="0" fillId="0" borderId="1" xfId="0" applyBorder="1"/>
    <xf numFmtId="0" fontId="1" fillId="20" borderId="0" xfId="1" applyFont="1" applyFill="1" applyAlignment="1">
      <alignment horizontal="left" vertical="top" wrapText="1"/>
    </xf>
    <xf numFmtId="0" fontId="7" fillId="0" borderId="0" xfId="1" applyFont="1" applyAlignment="1">
      <alignment horizontal="left" vertical="top" wrapText="1"/>
    </xf>
    <xf numFmtId="0" fontId="1" fillId="4" borderId="1" xfId="1" applyFont="1" applyFill="1" applyBorder="1" applyAlignment="1">
      <alignment horizontal="center"/>
    </xf>
    <xf numFmtId="0" fontId="4" fillId="9" borderId="1" xfId="1" applyFont="1" applyFill="1" applyBorder="1" applyAlignment="1">
      <alignment horizontal="center"/>
    </xf>
    <xf numFmtId="0" fontId="26" fillId="9" borderId="1" xfId="1" applyFont="1" applyFill="1" applyBorder="1" applyAlignment="1">
      <alignment horizontal="center"/>
    </xf>
    <xf numFmtId="0" fontId="1" fillId="23" borderId="0" xfId="1" applyFont="1" applyFill="1" applyAlignment="1">
      <alignment horizontal="left" vertical="top" wrapText="1"/>
    </xf>
    <xf numFmtId="0" fontId="1" fillId="25" borderId="0" xfId="1" applyFont="1" applyFill="1" applyAlignment="1">
      <alignment horizontal="left" vertical="top" wrapText="1"/>
    </xf>
    <xf numFmtId="0" fontId="1" fillId="26" borderId="0" xfId="1" applyFont="1" applyFill="1" applyAlignment="1">
      <alignment horizontal="left" vertical="top" wrapText="1"/>
    </xf>
    <xf numFmtId="0" fontId="1" fillId="28" borderId="0" xfId="1" applyFont="1" applyFill="1" applyAlignment="1">
      <alignment horizontal="left" vertical="top" wrapText="1"/>
    </xf>
    <xf numFmtId="0" fontId="1" fillId="10" borderId="0" xfId="1" applyFont="1" applyFill="1" applyAlignment="1">
      <alignment horizontal="left" vertical="top" wrapText="1"/>
    </xf>
    <xf numFmtId="0" fontId="2" fillId="5" borderId="6" xfId="1" applyFont="1" applyFill="1" applyBorder="1" applyAlignment="1">
      <alignment horizontal="center" vertical="center" wrapText="1"/>
    </xf>
    <xf numFmtId="0" fontId="2" fillId="5" borderId="12" xfId="1" applyFont="1" applyFill="1" applyBorder="1" applyAlignment="1">
      <alignment horizontal="center" vertical="center" wrapText="1"/>
    </xf>
    <xf numFmtId="0" fontId="1" fillId="4" borderId="0" xfId="1" applyFont="1" applyFill="1" applyAlignment="1">
      <alignment horizontal="left" vertical="top" wrapText="1"/>
    </xf>
    <xf numFmtId="0" fontId="2" fillId="6" borderId="11" xfId="1" applyFont="1" applyFill="1" applyBorder="1" applyAlignment="1">
      <alignment horizontal="center"/>
    </xf>
    <xf numFmtId="0" fontId="2" fillId="6" borderId="6" xfId="1" applyFont="1" applyFill="1" applyBorder="1" applyAlignment="1">
      <alignment horizontal="center"/>
    </xf>
    <xf numFmtId="0" fontId="2" fillId="7" borderId="11" xfId="1" applyFont="1" applyFill="1" applyBorder="1" applyAlignment="1">
      <alignment horizontal="center"/>
    </xf>
    <xf numFmtId="0" fontId="2" fillId="7" borderId="6" xfId="1" applyFont="1" applyFill="1" applyBorder="1" applyAlignment="1">
      <alignment horizontal="center"/>
    </xf>
    <xf numFmtId="0" fontId="2" fillId="9" borderId="3" xfId="1" applyFont="1" applyFill="1" applyBorder="1" applyAlignment="1">
      <alignment horizontal="center" vertical="center"/>
    </xf>
    <xf numFmtId="0" fontId="2" fillId="9" borderId="2" xfId="1" applyFont="1" applyFill="1" applyBorder="1" applyAlignment="1">
      <alignment horizontal="center" vertical="center"/>
    </xf>
    <xf numFmtId="0" fontId="2" fillId="9" borderId="3" xfId="1" applyFont="1" applyFill="1" applyBorder="1" applyAlignment="1">
      <alignment horizontal="center" vertical="center" wrapText="1"/>
    </xf>
    <xf numFmtId="0" fontId="2" fillId="9" borderId="2" xfId="1" applyFont="1" applyFill="1" applyBorder="1" applyAlignment="1">
      <alignment horizontal="center" vertical="center" wrapText="1"/>
    </xf>
    <xf numFmtId="0" fontId="2" fillId="9" borderId="4" xfId="1" applyFont="1" applyFill="1" applyBorder="1" applyAlignment="1">
      <alignment horizontal="center" vertical="center" wrapText="1"/>
    </xf>
    <xf numFmtId="0" fontId="0" fillId="0" borderId="23" xfId="1" applyFont="1" applyBorder="1" applyAlignment="1">
      <alignment horizontal="center" vertical="center"/>
    </xf>
    <xf numFmtId="0" fontId="7" fillId="0" borderId="24" xfId="1" applyFont="1" applyBorder="1" applyAlignment="1">
      <alignment horizontal="center" vertical="center" wrapText="1"/>
    </xf>
    <xf numFmtId="0" fontId="4" fillId="13" borderId="0" xfId="1" applyFont="1" applyFill="1" applyAlignment="1">
      <alignment horizontal="center" vertical="center"/>
    </xf>
    <xf numFmtId="0" fontId="0" fillId="4" borderId="0" xfId="1" applyFont="1" applyFill="1" applyAlignment="1">
      <alignment horizontal="left" vertical="top" wrapText="1"/>
    </xf>
    <xf numFmtId="0" fontId="2" fillId="9" borderId="13" xfId="1" applyFont="1" applyFill="1" applyBorder="1" applyAlignment="1">
      <alignment horizontal="center" vertical="center"/>
    </xf>
    <xf numFmtId="0" fontId="2" fillId="9" borderId="4" xfId="1" applyFont="1" applyFill="1" applyBorder="1" applyAlignment="1">
      <alignment horizontal="center" vertical="center"/>
    </xf>
    <xf numFmtId="0" fontId="0" fillId="0" borderId="0" xfId="0" applyAlignment="1">
      <alignment horizontal="left"/>
    </xf>
    <xf numFmtId="0" fontId="2" fillId="31" borderId="0" xfId="0" applyFont="1" applyFill="1" applyAlignment="1">
      <alignment horizontal="left"/>
    </xf>
    <xf numFmtId="0" fontId="0" fillId="32" borderId="0" xfId="0" applyFill="1" applyAlignment="1">
      <alignment horizontal="center"/>
    </xf>
    <xf numFmtId="0" fontId="2" fillId="33" borderId="0" xfId="0" applyFont="1" applyFill="1" applyAlignment="1">
      <alignment horizontal="left"/>
    </xf>
    <xf numFmtId="0" fontId="0" fillId="0" borderId="0" xfId="0" applyAlignment="1">
      <alignment horizontal="left" vertical="top"/>
    </xf>
    <xf numFmtId="0" fontId="0" fillId="0" borderId="1" xfId="0" applyBorder="1" applyAlignment="1">
      <alignment horizontal="left"/>
    </xf>
    <xf numFmtId="0" fontId="2" fillId="36" borderId="1" xfId="0" applyFont="1" applyFill="1" applyBorder="1" applyAlignment="1">
      <alignment horizontal="center"/>
    </xf>
    <xf numFmtId="0" fontId="3" fillId="0" borderId="1" xfId="0" applyFont="1" applyBorder="1" applyAlignment="1">
      <alignment horizontal="center"/>
    </xf>
    <xf numFmtId="0" fontId="13" fillId="6" borderId="11" xfId="1" applyFont="1" applyFill="1" applyBorder="1" applyAlignment="1">
      <alignment horizontal="center"/>
    </xf>
    <xf numFmtId="0" fontId="13" fillId="6" borderId="6" xfId="1" applyFont="1" applyFill="1" applyBorder="1" applyAlignment="1">
      <alignment horizontal="center"/>
    </xf>
    <xf numFmtId="0" fontId="13" fillId="7" borderId="11" xfId="1" applyFont="1" applyFill="1" applyBorder="1" applyAlignment="1">
      <alignment horizontal="center"/>
    </xf>
    <xf numFmtId="0" fontId="13" fillId="7" borderId="6" xfId="1" applyFont="1" applyFill="1" applyBorder="1" applyAlignment="1">
      <alignment horizontal="center"/>
    </xf>
    <xf numFmtId="0" fontId="2" fillId="9" borderId="6" xfId="1" applyFont="1" applyFill="1" applyBorder="1" applyAlignment="1">
      <alignment horizontal="center"/>
    </xf>
    <xf numFmtId="0" fontId="2" fillId="3" borderId="0" xfId="1" applyFont="1" applyFill="1" applyAlignment="1">
      <alignment horizontal="left" wrapText="1"/>
    </xf>
    <xf numFmtId="0" fontId="7" fillId="0" borderId="0" xfId="1" applyFont="1" applyAlignment="1" applyProtection="1">
      <alignment horizontal="left" vertical="top" wrapText="1"/>
      <protection locked="0"/>
    </xf>
    <xf numFmtId="0" fontId="2" fillId="3" borderId="0" xfId="1" applyFont="1" applyFill="1" applyAlignment="1">
      <alignment horizontal="left"/>
    </xf>
    <xf numFmtId="0" fontId="11" fillId="0" borderId="27" xfId="4" applyBorder="1" applyAlignment="1">
      <alignment horizontal="center" wrapText="1"/>
    </xf>
    <xf numFmtId="0" fontId="11" fillId="0" borderId="0" xfId="4" applyAlignment="1">
      <alignment horizontal="center" wrapText="1"/>
    </xf>
    <xf numFmtId="0" fontId="16" fillId="16" borderId="29" xfId="4" applyFont="1" applyFill="1" applyBorder="1" applyAlignment="1">
      <alignment horizontal="center" vertical="center" wrapText="1"/>
    </xf>
    <xf numFmtId="0" fontId="16" fillId="16" borderId="30" xfId="4" applyFont="1" applyFill="1" applyBorder="1" applyAlignment="1">
      <alignment horizontal="center" vertical="center" wrapText="1"/>
    </xf>
    <xf numFmtId="0" fontId="11" fillId="15" borderId="33" xfId="4" applyFill="1" applyBorder="1" applyAlignment="1">
      <alignment horizontal="left" wrapText="1"/>
    </xf>
    <xf numFmtId="0" fontId="11" fillId="15" borderId="0" xfId="4" applyFill="1" applyAlignment="1">
      <alignment horizontal="left" wrapText="1"/>
    </xf>
    <xf numFmtId="0" fontId="11" fillId="15" borderId="34" xfId="4" applyFill="1" applyBorder="1" applyAlignment="1">
      <alignment horizontal="left" wrapText="1"/>
    </xf>
    <xf numFmtId="0" fontId="11" fillId="15" borderId="31" xfId="4" applyFill="1" applyBorder="1" applyAlignment="1">
      <alignment horizontal="left" wrapText="1"/>
    </xf>
    <xf numFmtId="0" fontId="11" fillId="15" borderId="27" xfId="4" applyFill="1" applyBorder="1" applyAlignment="1">
      <alignment horizontal="left" wrapText="1"/>
    </xf>
    <xf numFmtId="0" fontId="11" fillId="15" borderId="32" xfId="4" applyFill="1" applyBorder="1" applyAlignment="1">
      <alignment horizontal="left" wrapText="1"/>
    </xf>
    <xf numFmtId="0" fontId="11" fillId="0" borderId="0" xfId="4" applyAlignment="1">
      <alignment wrapText="1"/>
    </xf>
    <xf numFmtId="170" fontId="11" fillId="18" borderId="33" xfId="5" applyNumberFormat="1" applyFill="1" applyBorder="1" applyAlignment="1">
      <alignment horizontal="left" vertical="top" wrapText="1"/>
    </xf>
    <xf numFmtId="170" fontId="11" fillId="18" borderId="0" xfId="5" applyNumberFormat="1" applyFill="1" applyAlignment="1">
      <alignment horizontal="left" vertical="top" wrapText="1"/>
    </xf>
    <xf numFmtId="170" fontId="11" fillId="18" borderId="34" xfId="5" applyNumberFormat="1" applyFill="1" applyBorder="1" applyAlignment="1">
      <alignment horizontal="left" vertical="top" wrapText="1"/>
    </xf>
    <xf numFmtId="170" fontId="11" fillId="18" borderId="31" xfId="5" applyNumberFormat="1" applyFill="1" applyBorder="1" applyAlignment="1">
      <alignment horizontal="left" vertical="top" wrapText="1"/>
    </xf>
    <xf numFmtId="170" fontId="11" fillId="18" borderId="27" xfId="5" applyNumberFormat="1" applyFill="1" applyBorder="1" applyAlignment="1">
      <alignment horizontal="left" vertical="top" wrapText="1"/>
    </xf>
    <xf numFmtId="170" fontId="11" fillId="18" borderId="32" xfId="5" applyNumberFormat="1" applyFill="1" applyBorder="1" applyAlignment="1">
      <alignment horizontal="left" vertical="top" wrapText="1"/>
    </xf>
    <xf numFmtId="0" fontId="11" fillId="0" borderId="0" xfId="5" applyAlignment="1">
      <alignment wrapText="1"/>
    </xf>
    <xf numFmtId="0" fontId="16" fillId="19" borderId="28" xfId="0" applyFont="1" applyFill="1" applyBorder="1" applyAlignment="1">
      <alignment horizontal="left" vertical="center" wrapText="1"/>
    </xf>
    <xf numFmtId="0" fontId="16" fillId="19" borderId="29" xfId="0" applyFont="1" applyFill="1" applyBorder="1" applyAlignment="1">
      <alignment horizontal="left" vertical="center" wrapText="1"/>
    </xf>
    <xf numFmtId="0" fontId="16" fillId="19" borderId="33" xfId="0" applyFont="1" applyFill="1" applyBorder="1" applyAlignment="1">
      <alignment horizontal="left" vertical="center" wrapText="1"/>
    </xf>
    <xf numFmtId="0" fontId="16" fillId="19" borderId="0" xfId="0" applyFont="1" applyFill="1" applyAlignment="1">
      <alignment horizontal="left" vertical="center" wrapText="1"/>
    </xf>
    <xf numFmtId="0" fontId="22" fillId="16" borderId="29" xfId="4" applyFont="1" applyFill="1" applyBorder="1" applyAlignment="1">
      <alignment horizontal="center" vertical="center" wrapText="1"/>
    </xf>
    <xf numFmtId="0" fontId="22" fillId="16" borderId="30" xfId="4" applyFont="1" applyFill="1" applyBorder="1" applyAlignment="1">
      <alignment horizontal="center" vertical="center" wrapText="1"/>
    </xf>
    <xf numFmtId="9" fontId="11" fillId="0" borderId="33" xfId="5" applyNumberFormat="1" applyBorder="1" applyAlignment="1">
      <alignment horizontal="left" vertical="center" wrapText="1"/>
    </xf>
    <xf numFmtId="9" fontId="11" fillId="0" borderId="0" xfId="5" applyNumberFormat="1" applyAlignment="1">
      <alignment horizontal="left" vertical="center" wrapText="1"/>
    </xf>
    <xf numFmtId="0" fontId="11" fillId="0" borderId="33" xfId="5" applyBorder="1" applyAlignment="1">
      <alignment horizontal="left" vertical="center" wrapText="1"/>
    </xf>
    <xf numFmtId="0" fontId="11" fillId="0" borderId="0" xfId="5" applyAlignment="1">
      <alignment horizontal="left" vertical="center" wrapText="1"/>
    </xf>
    <xf numFmtId="0" fontId="11" fillId="18" borderId="33" xfId="0" applyFont="1" applyFill="1" applyBorder="1" applyAlignment="1">
      <alignment horizontal="left" vertical="center" wrapText="1"/>
    </xf>
    <xf numFmtId="0" fontId="11" fillId="18" borderId="0" xfId="0" applyFont="1" applyFill="1" applyAlignment="1">
      <alignment horizontal="left" vertical="center" wrapText="1"/>
    </xf>
    <xf numFmtId="0" fontId="11" fillId="18" borderId="34" xfId="0" applyFont="1" applyFill="1" applyBorder="1" applyAlignment="1">
      <alignment horizontal="left" vertical="center" wrapText="1"/>
    </xf>
    <xf numFmtId="0" fontId="5" fillId="0" borderId="35" xfId="4" applyFont="1" applyBorder="1" applyAlignment="1">
      <alignment horizontal="left" vertical="top" wrapText="1"/>
    </xf>
    <xf numFmtId="0" fontId="5" fillId="0" borderId="36" xfId="4" applyFont="1" applyBorder="1" applyAlignment="1">
      <alignment horizontal="left" vertical="top" wrapText="1"/>
    </xf>
    <xf numFmtId="0" fontId="5" fillId="0" borderId="37" xfId="4" applyFont="1" applyBorder="1" applyAlignment="1">
      <alignment horizontal="left" vertical="top" wrapText="1"/>
    </xf>
  </cellXfs>
  <cellStyles count="10">
    <cellStyle name="Comma" xfId="9" builtinId="3"/>
    <cellStyle name="Comma 2" xfId="2" xr:uid="{7CAC0281-558F-4833-B6FD-979FCAE5D53E}"/>
    <cellStyle name="Comma 2 2" xfId="7" xr:uid="{2A311075-9975-4852-BD08-9760CA4E5D91}"/>
    <cellStyle name="Normal" xfId="0" builtinId="0"/>
    <cellStyle name="Normal 10 10" xfId="5" xr:uid="{5CC991F2-BC68-4C03-B8B4-6239184B6F38}"/>
    <cellStyle name="Normal 2" xfId="1" xr:uid="{74A3E749-DE48-4C92-8B3E-4F7087BC47E6}"/>
    <cellStyle name="Normal 2 2" xfId="4" xr:uid="{9D48AC3F-1C4F-423D-AD87-33BCB567BAE0}"/>
    <cellStyle name="Normal 2 2 3" xfId="6" xr:uid="{45E302D8-213B-4C1D-99D6-DD27800661F5}"/>
    <cellStyle name="Normal_ORR-#365604-v1-Templates_for_CP4_regulatory_accounts" xfId="8" xr:uid="{E76FE98A-3CDC-4634-A0A2-08F29045FA0D}"/>
    <cellStyle name="Percent 2" xfId="3" xr:uid="{2796C52D-BDA9-4AC6-9231-50EF4B51231B}"/>
  </cellStyles>
  <dxfs count="3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CC5C4"/>
        </patternFill>
      </fill>
    </dxf>
    <dxf>
      <font>
        <color theme="0"/>
      </font>
      <fill>
        <patternFill>
          <bgColor rgb="FF008BCB"/>
        </patternFill>
      </fill>
    </dxf>
    <dxf>
      <font>
        <color theme="0"/>
      </font>
      <fill>
        <patternFill>
          <bgColor rgb="FF80BA27"/>
        </patternFill>
      </fill>
    </dxf>
    <dxf>
      <fill>
        <patternFill>
          <bgColor rgb="FFBCC5C4"/>
        </patternFill>
      </fill>
    </dxf>
    <dxf>
      <font>
        <color theme="0"/>
      </font>
      <fill>
        <patternFill>
          <bgColor rgb="FF008BCB"/>
        </patternFill>
      </fill>
    </dxf>
    <dxf>
      <font>
        <color theme="0"/>
      </font>
      <fill>
        <patternFill>
          <bgColor rgb="FF80BA27"/>
        </patternFill>
      </fill>
    </dxf>
    <dxf>
      <fill>
        <patternFill>
          <bgColor rgb="FFBCC5C4"/>
        </patternFill>
      </fill>
    </dxf>
    <dxf>
      <font>
        <color theme="1"/>
      </font>
      <fill>
        <patternFill>
          <bgColor rgb="FFFEEDD7"/>
        </patternFill>
      </fill>
    </dxf>
    <dxf>
      <fill>
        <patternFill>
          <bgColor rgb="FFBCC5C4"/>
        </patternFill>
      </fill>
    </dxf>
    <dxf>
      <font>
        <color theme="1"/>
      </font>
      <fill>
        <patternFill>
          <bgColor rgb="FFD7E4D2"/>
        </patternFill>
      </fill>
    </dxf>
    <dxf>
      <fill>
        <patternFill>
          <bgColor rgb="FFBCC5C4"/>
        </patternFill>
      </fill>
    </dxf>
    <dxf>
      <font>
        <color theme="1"/>
      </font>
      <fill>
        <patternFill>
          <bgColor rgb="FFFEEDD7"/>
        </patternFill>
      </fill>
    </dxf>
    <dxf>
      <font>
        <color theme="1"/>
      </font>
      <fill>
        <patternFill patternType="solid">
          <bgColor rgb="FFBCC5C4"/>
        </patternFill>
      </fill>
    </dxf>
    <dxf>
      <font>
        <color theme="1"/>
      </font>
      <fill>
        <patternFill patternType="solid">
          <bgColor rgb="FFBCC5C4"/>
        </patternFill>
      </fill>
    </dxf>
    <dxf>
      <fill>
        <patternFill>
          <bgColor rgb="FFBCC5C4"/>
        </patternFill>
      </fill>
    </dxf>
    <dxf>
      <font>
        <color theme="1"/>
      </font>
      <fill>
        <patternFill>
          <bgColor rgb="FFFEEDD7"/>
        </patternFill>
      </fill>
    </dxf>
    <dxf>
      <font>
        <color theme="1"/>
      </font>
      <fill>
        <patternFill>
          <bgColor rgb="FFFEEDD7"/>
        </patternFill>
      </fill>
    </dxf>
    <dxf>
      <fill>
        <patternFill>
          <bgColor rgb="FFBCC5C4"/>
        </patternFill>
      </fill>
    </dxf>
    <dxf>
      <font>
        <color theme="1"/>
      </font>
      <fill>
        <patternFill>
          <bgColor rgb="FFD7E4D2"/>
        </patternFill>
      </fill>
    </dxf>
    <dxf>
      <fill>
        <patternFill>
          <bgColor rgb="FFBCC5C4"/>
        </patternFill>
      </fill>
    </dxf>
    <dxf>
      <font>
        <color theme="1"/>
      </font>
      <fill>
        <patternFill patternType="solid">
          <bgColor rgb="FFBCC5C4"/>
        </patternFill>
      </fill>
    </dxf>
    <dxf>
      <font>
        <color theme="1"/>
      </font>
      <fill>
        <patternFill patternType="solid">
          <bgColor rgb="FFBCC5C4"/>
        </patternFill>
      </fill>
    </dxf>
    <dxf>
      <font>
        <strike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rgb="FF000000"/>
        <name val="Arial"/>
        <family val="2"/>
        <scheme val="none"/>
      </font>
      <alignment horizontal="center" vertical="center" textRotation="0" wrapText="0" indent="0" justifyLastLine="0" shrinkToFit="0" readingOrder="0"/>
    </dxf>
    <dxf>
      <border>
        <bottom style="thin">
          <color rgb="FF000000"/>
        </bottom>
      </border>
    </dxf>
    <dxf>
      <font>
        <strike val="0"/>
        <outline val="0"/>
        <shadow val="0"/>
        <u val="none"/>
        <vertAlign val="baseline"/>
        <sz val="12"/>
        <color theme="1"/>
        <name val="Arial"/>
        <family val="2"/>
        <scheme val="none"/>
      </font>
      <fill>
        <patternFill patternType="solid">
          <fgColor indexed="64"/>
          <bgColor rgb="FFFF000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rgb="FF000000"/>
        <name val="Arial"/>
        <family val="2"/>
        <scheme val="none"/>
      </font>
      <alignment horizontal="center" vertical="center" textRotation="0" wrapText="0" indent="0" justifyLastLine="0" shrinkToFit="0" readingOrder="0"/>
    </dxf>
    <dxf>
      <border>
        <bottom style="thin">
          <color rgb="FF000000"/>
        </bottom>
      </border>
    </dxf>
    <dxf>
      <font>
        <strike val="0"/>
        <outline val="0"/>
        <shadow val="0"/>
        <u val="none"/>
        <vertAlign val="baseline"/>
        <sz val="12"/>
        <color theme="1"/>
        <name val="Arial"/>
        <family val="2"/>
        <scheme val="none"/>
      </font>
      <fill>
        <patternFill patternType="solid">
          <fgColor indexed="64"/>
          <bgColor rgb="FFFF000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center" vertical="center"/>
      <protection locked="0" hidden="0"/>
    </dxf>
    <dxf>
      <font>
        <b val="0"/>
        <i val="0"/>
        <strike val="0"/>
        <condense val="0"/>
        <extend val="0"/>
        <outline val="0"/>
        <shadow val="0"/>
        <u val="none"/>
        <vertAlign val="baseline"/>
        <sz val="12"/>
        <color theme="1"/>
        <name val="Arial"/>
        <family val="2"/>
        <scheme val="none"/>
      </font>
      <alignment horizontal="center" vertical="center"/>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008BCB"/>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008BCB"/>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008BCB"/>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008BCB"/>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008BCB"/>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008BCB"/>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0"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008BCB"/>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family val="2"/>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name val="Arial"/>
        <family val="2"/>
        <scheme val="none"/>
      </font>
      <numFmt numFmtId="164"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name val="Arial"/>
        <family val="2"/>
        <scheme val="none"/>
      </font>
      <numFmt numFmtId="1" formatCode="0"/>
      <alignment horizontal="center" vertical="center"/>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64" formatCode="0.0%"/>
      <alignment horizontal="center" vertical="center"/>
      <border diagonalUp="0" diagonalDown="0">
        <left/>
        <right style="thin">
          <color indexed="64"/>
        </right>
        <top style="thin">
          <color indexed="64"/>
        </top>
        <bottom style="thin">
          <color indexed="64"/>
        </bottom>
      </border>
      <protection locked="0" hidden="0"/>
    </dxf>
    <dxf>
      <font>
        <b val="0"/>
        <strike val="0"/>
        <outline val="0"/>
        <shadow val="0"/>
        <u val="none"/>
        <vertAlign val="baseline"/>
        <sz val="12"/>
        <color theme="0"/>
        <name val="Arial"/>
        <family val="2"/>
        <scheme val="none"/>
      </font>
      <fill>
        <patternFill patternType="solid">
          <fgColor indexed="64"/>
          <bgColor rgb="FF008BCB"/>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dxf>
    <dxf>
      <border>
        <bottom style="thin">
          <color indexed="64"/>
        </bottom>
      </border>
    </dxf>
    <dxf>
      <font>
        <strike val="0"/>
        <outline val="0"/>
        <shadow val="0"/>
        <u val="none"/>
        <vertAlign val="baseline"/>
        <sz val="12"/>
        <name val="Arial"/>
        <family val="2"/>
        <scheme val="none"/>
      </font>
      <fill>
        <patternFill patternType="solid">
          <fgColor indexed="64"/>
          <bgColor rgb="FF002E5F"/>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rgb="FFD1E8F6"/>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BCC5C4"/>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BCC5C4"/>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dxf>
    <dxf>
      <border>
        <bottom style="thin">
          <color rgb="FF000000"/>
        </bottom>
      </border>
    </dxf>
    <dxf>
      <font>
        <b/>
        <i val="0"/>
        <strike val="0"/>
        <condense val="0"/>
        <extend val="0"/>
        <outline val="0"/>
        <shadow val="0"/>
        <u val="none"/>
        <vertAlign val="baseline"/>
        <sz val="12"/>
        <color theme="0"/>
        <name val="Arial"/>
        <family val="2"/>
        <scheme val="none"/>
      </font>
      <fill>
        <patternFill patternType="solid">
          <fgColor indexed="64"/>
          <bgColor rgb="FF002E5F"/>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thin">
          <color indexed="64"/>
        </left>
      </border>
    </dxf>
    <dxf>
      <font>
        <strike val="0"/>
        <outline val="0"/>
        <shadow val="0"/>
        <u val="none"/>
        <vertAlign val="baseline"/>
        <name val="Arial"/>
        <family val="2"/>
        <scheme val="none"/>
      </font>
      <protection locked="0" hidden="0"/>
    </dxf>
    <dxf>
      <font>
        <strike val="0"/>
        <outline val="0"/>
        <shadow val="0"/>
        <u val="none"/>
        <vertAlign val="baseline"/>
        <name val="Arial"/>
        <family val="2"/>
        <scheme val="none"/>
      </font>
      <protection locked="0" hidden="0"/>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rgb="FFD1E8F6"/>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rgb="FF000000"/>
        </left>
        <right style="thin">
          <color indexed="64"/>
        </right>
        <top style="thin">
          <color rgb="FF000000"/>
        </top>
        <bottom style="thin">
          <color rgb="FF000000"/>
        </bottom>
      </border>
    </dxf>
    <dxf>
      <border outline="0">
        <bottom style="thin">
          <color indexed="64"/>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rgb="FFD1E8F6"/>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rgb="FF000000"/>
        </left>
        <right style="thin">
          <color indexed="64"/>
        </right>
        <top style="thin">
          <color rgb="FF000000"/>
        </top>
        <bottom style="thin">
          <color rgb="FF000000"/>
        </bottom>
      </border>
    </dxf>
    <dxf>
      <border outline="0">
        <bottom style="thin">
          <color indexed="64"/>
        </bottom>
      </border>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rgb="FFD1E8F6"/>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rgb="FF000000"/>
        </left>
        <right style="thin">
          <color indexed="64"/>
        </right>
        <top style="thin">
          <color rgb="FF000000"/>
        </top>
        <bottom style="thin">
          <color rgb="FF000000"/>
        </bottom>
      </border>
    </dxf>
    <dxf>
      <border outline="0">
        <bottom style="thin">
          <color indexed="64"/>
        </bottom>
      </border>
    </dxf>
    <dxf>
      <font>
        <b val="0"/>
        <i val="0"/>
        <strike val="0"/>
        <condense val="0"/>
        <extend val="0"/>
        <outline val="0"/>
        <shadow val="0"/>
        <u val="none"/>
        <vertAlign val="baseline"/>
        <sz val="12"/>
        <color theme="1"/>
        <name val="Arial"/>
        <family val="2"/>
        <scheme val="none"/>
      </font>
      <numFmt numFmtId="28" formatCode="mm:ss"/>
      <fill>
        <patternFill patternType="solid">
          <fgColor indexed="64"/>
          <bgColor rgb="FFD1E8F6"/>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rgb="FF000000"/>
        </left>
        <right style="thin">
          <color indexed="64"/>
        </right>
        <top style="thin">
          <color rgb="FF000000"/>
        </top>
        <bottom style="thin">
          <color rgb="FF000000"/>
        </bottom>
      </border>
    </dxf>
    <dxf>
      <border outline="0">
        <bottom style="thin">
          <color indexed="64"/>
        </bottom>
      </border>
    </dxf>
    <dxf>
      <font>
        <strike val="0"/>
        <outline val="0"/>
        <shadow val="0"/>
        <u val="none"/>
        <vertAlign val="baseline"/>
        <sz val="12"/>
        <name val="Arial"/>
        <family val="2"/>
        <scheme val="none"/>
      </font>
      <numFmt numFmtId="164" formatCode="0.0%"/>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64" formatCode="0.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dxf>
    <dxf>
      <border>
        <bottom style="thin">
          <color rgb="FF000000"/>
        </bottom>
      </border>
    </dxf>
    <dxf>
      <font>
        <strike val="0"/>
        <outline val="0"/>
        <shadow val="0"/>
        <u val="none"/>
        <vertAlign val="baseline"/>
        <sz val="12"/>
        <name val="Arial"/>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family val="2"/>
        <scheme val="none"/>
      </font>
      <numFmt numFmtId="164" formatCode="0.0%"/>
      <border diagonalUp="0" diagonalDown="0">
        <left style="thin">
          <color indexed="64"/>
        </left>
        <right/>
        <top style="thin">
          <color indexed="64"/>
        </top>
        <bottom style="thin">
          <color indexed="64"/>
        </bottom>
      </border>
    </dxf>
    <dxf>
      <font>
        <strike val="0"/>
        <outline val="0"/>
        <shadow val="0"/>
        <u val="none"/>
        <vertAlign val="baseline"/>
        <sz val="12"/>
        <name val="Arial"/>
        <family val="2"/>
        <scheme val="none"/>
      </font>
      <numFmt numFmtId="164" formatCode="0.0%"/>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64" formatCode="0.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dxf>
    <dxf>
      <border>
        <bottom style="thin">
          <color rgb="FF000000"/>
        </bottom>
      </border>
    </dxf>
    <dxf>
      <font>
        <strike val="0"/>
        <outline val="0"/>
        <shadow val="0"/>
        <u val="none"/>
        <vertAlign val="baseline"/>
        <sz val="12"/>
        <name val="Arial"/>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family val="2"/>
        <scheme val="none"/>
      </font>
      <numFmt numFmtId="164" formatCode="0.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Arial"/>
        <family val="2"/>
        <scheme val="none"/>
      </font>
      <numFmt numFmtId="1" formatCode="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Arial"/>
        <family val="2"/>
        <scheme val="none"/>
      </font>
      <numFmt numFmtId="1" formatCode="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protection locked="1" hidden="0"/>
    </dxf>
    <dxf>
      <font>
        <strike val="0"/>
        <outline val="0"/>
        <shadow val="0"/>
        <u val="none"/>
        <vertAlign val="baseline"/>
        <sz val="12"/>
        <name val="Arial"/>
        <family val="2"/>
        <scheme val="none"/>
      </font>
      <numFmt numFmtId="1" formatCode="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rgb="FFD1E8F6"/>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sz val="12"/>
        <name val="Arial"/>
        <family val="2"/>
        <scheme val="none"/>
      </font>
      <numFmt numFmtId="3" formatCode="#,##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1" formatCode="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Arial"/>
        <family val="2"/>
        <scheme val="none"/>
      </font>
      <numFmt numFmtId="164" formatCode="0.0%"/>
      <fill>
        <patternFill patternType="solid">
          <fgColor indexed="64"/>
          <bgColor rgb="FFD1E8F6"/>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rgb="FFD1E8F6"/>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4" formatCode="0.00%"/>
      <fill>
        <patternFill patternType="solid">
          <fgColor indexed="64"/>
          <bgColor rgb="FFD1E8F6"/>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rgb="FFD1E8F6"/>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family val="2"/>
        <scheme val="none"/>
      </font>
      <numFmt numFmtId="164" formatCode="0.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Arial"/>
        <family val="2"/>
        <scheme val="none"/>
      </font>
      <numFmt numFmtId="164" formatCode="0.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dxf>
    <dxf>
      <border>
        <bottom style="thin">
          <color indexed="64"/>
        </bottom>
      </border>
    </dxf>
    <dxf>
      <font>
        <strike val="0"/>
        <outline val="0"/>
        <shadow val="0"/>
        <u val="none"/>
        <vertAlign val="baseline"/>
        <sz val="12"/>
        <name val="Arial"/>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164" formatCode="0.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64" formatCode="0.0%"/>
      <fill>
        <patternFill patternType="solid">
          <fgColor indexed="64"/>
          <bgColor rgb="FFD1E8F6"/>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4" formatCode="0.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rgb="FFD1E8F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family val="2"/>
        <scheme val="none"/>
      </font>
      <numFmt numFmtId="169" formatCode="0.0"/>
      <fill>
        <patternFill patternType="solid">
          <fgColor indexed="64"/>
          <bgColor rgb="FFD1E8F6"/>
        </patternFill>
      </fill>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right style="thin">
          <color indexed="64"/>
        </right>
      </border>
    </dxf>
    <dxf>
      <protection locked="1" hidden="0"/>
    </dxf>
    <dxf>
      <border outline="0">
        <bottom style="thin">
          <color indexed="64"/>
        </bottom>
      </border>
    </dxf>
    <dxf>
      <protection locked="1" hidden="0"/>
    </dxf>
    <dxf>
      <font>
        <strike val="0"/>
        <outline val="0"/>
        <shadow val="0"/>
        <u val="none"/>
        <vertAlign val="baseline"/>
        <sz val="12"/>
        <name val="Arial"/>
        <family val="2"/>
        <scheme val="none"/>
      </font>
      <numFmt numFmtId="169" formatCode="0.0"/>
      <fill>
        <patternFill patternType="solid">
          <fgColor indexed="64"/>
          <bgColor rgb="FFD1E8F6"/>
        </patternFill>
      </fill>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right style="thin">
          <color indexed="64"/>
        </right>
      </border>
    </dxf>
    <dxf>
      <protection locked="1" hidden="0"/>
    </dxf>
    <dxf>
      <border outline="0">
        <bottom style="thin">
          <color indexed="64"/>
        </bottom>
      </border>
    </dxf>
    <dxf>
      <protection locked="1" hidden="0"/>
    </dxf>
    <dxf>
      <font>
        <strike val="0"/>
        <outline val="0"/>
        <shadow val="0"/>
        <u val="none"/>
        <vertAlign val="baseline"/>
        <sz val="12"/>
        <name val="Arial"/>
        <family val="2"/>
        <scheme val="none"/>
      </font>
      <numFmt numFmtId="169" formatCode="0.0"/>
      <fill>
        <patternFill patternType="solid">
          <fgColor indexed="64"/>
          <bgColor rgb="FFD1E8F6"/>
        </patternFill>
      </fill>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right style="thin">
          <color indexed="64"/>
        </right>
      </border>
    </dxf>
    <dxf>
      <protection locked="1" hidden="0"/>
    </dxf>
    <dxf>
      <border outline="0">
        <bottom style="thin">
          <color indexed="64"/>
        </bottom>
      </border>
    </dxf>
    <dxf>
      <protection locked="1" hidden="0"/>
    </dxf>
    <dxf>
      <font>
        <strike val="0"/>
        <outline val="0"/>
        <shadow val="0"/>
        <u val="none"/>
        <vertAlign val="baseline"/>
        <sz val="12"/>
        <name val="Arial"/>
        <family val="2"/>
        <scheme val="none"/>
      </font>
      <numFmt numFmtId="169" formatCode="0.0"/>
      <fill>
        <patternFill patternType="solid">
          <fgColor indexed="64"/>
          <bgColor rgb="FFD1E8F6"/>
        </patternFill>
      </fill>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right style="thin">
          <color indexed="64"/>
        </right>
      </border>
    </dxf>
    <dxf>
      <protection locked="1" hidden="0"/>
    </dxf>
    <dxf>
      <border outline="0">
        <bottom style="thin">
          <color indexed="64"/>
        </bottom>
      </border>
    </dxf>
    <dxf>
      <protection locked="1" hidden="0"/>
    </dxf>
    <dxf>
      <font>
        <strike val="0"/>
        <outline val="0"/>
        <shadow val="0"/>
        <u val="none"/>
        <vertAlign val="baseline"/>
        <sz val="12"/>
        <name val="Arial"/>
        <family val="2"/>
        <scheme val="none"/>
      </font>
      <numFmt numFmtId="169" formatCode="0.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Arial"/>
        <family val="2"/>
        <scheme val="none"/>
      </font>
      <numFmt numFmtId="169" formatCode="0.0"/>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1" hidden="0"/>
    </dxf>
    <dxf>
      <border>
        <bottom style="thin">
          <color indexed="64"/>
        </bottom>
      </border>
    </dxf>
    <dxf>
      <font>
        <strike val="0"/>
        <outline val="0"/>
        <shadow val="0"/>
        <u val="none"/>
        <vertAlign val="baseline"/>
        <sz val="12"/>
        <name val="Arial"/>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Arial"/>
        <family val="2"/>
        <scheme val="none"/>
      </font>
      <fill>
        <patternFill patternType="solid">
          <fgColor indexed="64"/>
          <bgColor rgb="FFD1E8F6"/>
        </patternFill>
      </fill>
      <border>
        <left style="thin">
          <color indexed="64"/>
        </left>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alignment horizontal="general" vertical="bottom" textRotation="0" wrapText="1" indent="0" justifyLastLine="0" shrinkToFit="0" readingOrder="0"/>
      <protection locked="1" hidden="0"/>
    </dxf>
    <dxf>
      <font>
        <strike val="0"/>
        <outline val="0"/>
        <shadow val="0"/>
        <u val="none"/>
        <vertAlign val="baseline"/>
        <sz val="12"/>
        <name val="Arial"/>
        <family val="2"/>
        <scheme val="none"/>
      </font>
      <numFmt numFmtId="2" formatCode="0.00"/>
      <fill>
        <patternFill patternType="solid">
          <fgColor indexed="64"/>
          <bgColor rgb="FFD1E8F6"/>
        </patternFill>
      </fill>
      <border>
        <left style="thin">
          <color indexed="64"/>
        </left>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alignment horizontal="general" vertical="bottom" textRotation="0" wrapText="1" indent="0" justifyLastLine="0" shrinkToFit="0" readingOrder="0"/>
      <protection locked="1" hidden="0"/>
    </dxf>
    <dxf>
      <font>
        <strike val="0"/>
        <outline val="0"/>
        <shadow val="0"/>
        <u val="none"/>
        <vertAlign val="baseline"/>
        <sz val="12"/>
        <name val="Arial"/>
        <family val="2"/>
        <scheme val="none"/>
      </font>
      <numFmt numFmtId="2" formatCode="0.00"/>
      <fill>
        <patternFill patternType="solid">
          <fgColor indexed="64"/>
          <bgColor rgb="FFD1E8F6"/>
        </patternFill>
      </fill>
      <border>
        <left style="thin">
          <color indexed="64"/>
        </left>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alignment horizontal="general" vertical="bottom" textRotation="0" wrapText="1" indent="0" justifyLastLine="0" shrinkToFit="0" readingOrder="0"/>
      <protection locked="1" hidden="0"/>
    </dxf>
    <dxf>
      <font>
        <strike val="0"/>
        <outline val="0"/>
        <shadow val="0"/>
        <u val="none"/>
        <vertAlign val="baseline"/>
        <sz val="12"/>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Arial"/>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D1E8F6"/>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1" hidden="0"/>
    </dxf>
    <dxf>
      <border>
        <bottom style="thin">
          <color indexed="64"/>
        </bottom>
      </border>
    </dxf>
    <dxf>
      <font>
        <strike val="0"/>
        <outline val="0"/>
        <shadow val="0"/>
        <u val="none"/>
        <vertAlign val="baseline"/>
        <sz val="12"/>
        <name val="Arial"/>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2"/>
        <name val="Arial"/>
        <family val="2"/>
        <scheme val="none"/>
      </font>
      <fill>
        <patternFill patternType="solid">
          <fgColor indexed="64"/>
          <bgColor rgb="FFD1E8F6"/>
        </patternFill>
      </fill>
      <border>
        <left style="thin">
          <color indexed="64"/>
        </left>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protection locked="1" hidden="0"/>
    </dxf>
    <dxf>
      <font>
        <strike val="0"/>
        <outline val="0"/>
        <shadow val="0"/>
        <u val="none"/>
        <vertAlign val="baseline"/>
        <sz val="12"/>
        <name val="Arial"/>
        <family val="2"/>
        <scheme val="none"/>
      </font>
      <alignment horizontal="general" vertical="bottom" textRotation="0" wrapText="1" indent="0" justifyLastLine="0" shrinkToFit="0" readingOrder="0"/>
      <protection locked="1" hidden="0"/>
    </dxf>
    <dxf>
      <font>
        <strike val="0"/>
        <outline val="0"/>
        <shadow val="0"/>
        <u val="none"/>
        <vertAlign val="baseline"/>
        <sz val="12"/>
        <name val="Arial"/>
        <family val="2"/>
        <scheme val="none"/>
      </font>
      <numFmt numFmtId="3" formatCode="#,##0"/>
      <border diagonalUp="0" diagonalDown="0">
        <left style="thin">
          <color indexed="64"/>
        </left>
        <right/>
        <top style="thin">
          <color indexed="64"/>
        </top>
        <bottom style="thin">
          <color indexed="64"/>
        </bottom>
      </border>
      <protection locked="1" hidden="0"/>
    </dxf>
    <dxf>
      <font>
        <strike val="0"/>
        <outline val="0"/>
        <shadow val="0"/>
        <u val="none"/>
        <vertAlign val="baseline"/>
        <sz val="12"/>
        <name val="Arial"/>
        <family val="2"/>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D1E8F6"/>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E8E8E8"/>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rgb="FFE8E8E8"/>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E8E8E8"/>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Arial"/>
        <family val="2"/>
        <scheme val="none"/>
      </font>
      <fill>
        <patternFill patternType="solid">
          <fgColor indexed="64"/>
          <bgColor rgb="FFBCC5C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1" hidden="0"/>
    </dxf>
    <dxf>
      <border>
        <bottom style="thin">
          <color indexed="64"/>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008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'PS1 - Improving safety for all'!$G$8</c:f>
              <c:strCache>
                <c:ptCount val="1"/>
                <c:pt idx="0">
                  <c:v>Adjusted: Actual</c:v>
                </c:pt>
              </c:strCache>
            </c:strRef>
          </c:tx>
          <c:spPr>
            <a:solidFill>
              <a:srgbClr val="457C1F"/>
            </a:solidFill>
            <a:ln>
              <a:noFill/>
            </a:ln>
            <a:effectLst/>
          </c:spPr>
          <c:invertIfNegative val="0"/>
          <c:dLbls>
            <c:dLbl>
              <c:idx val="2"/>
              <c:layout>
                <c:manualLayout>
                  <c:x val="0"/>
                  <c:y val="-2.7645972640282925E-2"/>
                </c:manualLayout>
              </c:layout>
              <c:showLegendKey val="0"/>
              <c:showVal val="1"/>
              <c:showCatName val="0"/>
              <c:showSerName val="0"/>
              <c:showPercent val="0"/>
              <c:showBubbleSize val="0"/>
              <c:separator>None</c:separator>
              <c:extLst>
                <c:ext xmlns:c15="http://schemas.microsoft.com/office/drawing/2012/chart" uri="{CE6537A1-D6FC-4f65-9D91-7224C49458BB}"/>
                <c:ext xmlns:c16="http://schemas.microsoft.com/office/drawing/2014/chart" uri="{C3380CC4-5D6E-409C-BE32-E72D297353CC}">
                  <c16:uniqueId val="{00000000-E99D-4FE8-B1D3-92A3720D11D8}"/>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eparator>None</c:separator>
            <c:showLeaderLines val="0"/>
            <c:extLst>
              <c:ext xmlns:c15="http://schemas.microsoft.com/office/drawing/2012/chart" uri="{CE6537A1-D6FC-4f65-9D91-7224C49458BB}">
                <c15:showLeaderLines val="0"/>
              </c:ext>
            </c:extLst>
          </c:dLbls>
          <c:cat>
            <c:numRef>
              <c:f>'PS1 - Improving safety for all'!$C$9:$C$19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'PS1 - Improving safety for all'!$G$9:$G$19</c:f>
              <c:numCache>
                <c:formatCode>0</c:formatCode>
                <c:ptCount val="11"/>
              </c:numCache>
            </c:numRef>
          </c:val>
          <c:extLst>
            <c:ext xmlns:c16="http://schemas.microsoft.com/office/drawing/2014/chart" uri="{C3380CC4-5D6E-409C-BE32-E72D297353CC}">
              <c16:uniqueId val="{00000001-E99D-4FE8-B1D3-92A3720D11D8}"/>
            </c:ext>
          </c:extLst>
        </c:ser>
        <c:dLbls>
          <c:showLegendKey val="0"/>
          <c:showVal val="0"/>
          <c:showCatName val="0"/>
          <c:showSerName val="0"/>
          <c:showPercent val="0"/>
          <c:showBubbleSize val="0"/>
        </c:dLbls>
        <c:gapWidth val="219"/>
        <c:axId val="407944456"/>
        <c:axId val="407943016"/>
      </c:barChart>
      <c:lineChart>
        <c:grouping val="standard"/>
        <c:varyColors val="0"/>
        <c:ser>
          <c:idx val="2"/>
          <c:order val="2"/>
          <c:tx>
            <c:strRef>
              <c:f>'PS1 - Improving safety for all'!$H$8</c:f>
              <c:strCache>
                <c:ptCount val="1"/>
                <c:pt idx="0">
                  <c:v>Adjusted: Target</c:v>
                </c:pt>
              </c:strCache>
            </c:strRef>
          </c:tx>
          <c:spPr>
            <a:ln w="28575" cap="rnd">
              <a:solidFill>
                <a:srgbClr val="008BCB"/>
              </a:solidFill>
              <a:round/>
            </a:ln>
            <a:effectLst/>
          </c:spPr>
          <c:marker>
            <c:symbol val="none"/>
          </c:marker>
          <c:cat>
            <c:numRef>
              <c:f>'PS1 - Improving safety for all'!$C$9:$C$19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'PS1 - Improving safety for all'!$H$9:$H$19</c:f>
              <c:numCache>
                <c:formatCode>0</c:formatCode>
                <c:ptCount val="11"/>
              </c:numCache>
            </c:numRef>
          </c:val>
          <c:smooth val="0"/>
          <c:extLst>
            <c:ext xmlns:c16="http://schemas.microsoft.com/office/drawing/2014/chart" uri="{C3380CC4-5D6E-409C-BE32-E72D297353CC}">
              <c16:uniqueId val="{00000002-E99D-4FE8-B1D3-92A3720D11D8}"/>
            </c:ext>
          </c:extLst>
        </c:ser>
        <c:dLbls>
          <c:showLegendKey val="0"/>
          <c:showVal val="0"/>
          <c:showCatName val="0"/>
          <c:showSerName val="0"/>
          <c:showPercent val="0"/>
          <c:showBubbleSize val="0"/>
        </c:dLbls>
        <c:marker val="1"/>
        <c:smooth val="0"/>
        <c:axId val="407944456"/>
        <c:axId val="407943016"/>
        <c:extLst>
          <c:ext xmlns:c15="http://schemas.microsoft.com/office/drawing/2012/chart" uri="{02D57815-91ED-43cb-92C2-25804820EDAC}">
            <c15:filteredLineSeries>
              <c15:ser>
                <c:idx val="1"/>
                <c:order val="1"/>
                <c:tx>
                  <c:strRef>
                    <c:extLst>
                      <c:ext uri="{02D57815-91ED-43cb-92C2-25804820EDAC}">
                        <c15:formulaRef>
                          <c15:sqref>'PS1 - Improving safety for all'!$E$8</c15:sqref>
                        </c15:formulaRef>
                      </c:ext>
                    </c:extLst>
                    <c:strCache>
                      <c:ptCount val="1"/>
                      <c:pt idx="0">
                        <c:v>Unadjusted: Target</c:v>
                      </c:pt>
                    </c:strCache>
                  </c:strRef>
                </c:tx>
                <c:spPr>
                  <a:ln w="28575" cap="rnd">
                    <a:solidFill>
                      <a:schemeClr val="accent2"/>
                    </a:solidFill>
                    <a:round/>
                  </a:ln>
                  <a:effectLst/>
                </c:spPr>
                <c:marker>
                  <c:symbol val="none"/>
                </c:marker>
                <c:cat>
                  <c:numRef>
                    <c:extLst>
                      <c:ext uri="{02D57815-91ED-43cb-92C2-25804820EDAC}">
                        <c15:formulaRef>
                          <c15:sqref>'PS1 - Improving safety for all'!$C$9:$C$19</c15:sqref>
                        </c15:formulaRef>
                      </c:ext>
                    </c:extLst>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c:ext uri="{02D57815-91ED-43cb-92C2-25804820EDAC}">
                        <c15:formulaRef>
                          <c15:sqref>'PS1 - Improving safety for all'!$E$9:$E$19</c15:sqref>
                        </c15:formulaRef>
                      </c:ext>
                    </c:extLst>
                    <c:numCache>
                      <c:formatCode>0</c:formatCode>
                      <c:ptCount val="11"/>
                    </c:numCache>
                  </c:numRef>
                </c:val>
                <c:smooth val="0"/>
                <c:extLst>
                  <c:ext xmlns:c16="http://schemas.microsoft.com/office/drawing/2014/chart" uri="{C3380CC4-5D6E-409C-BE32-E72D297353CC}">
                    <c16:uniqueId val="{00000003-E99D-4FE8-B1D3-92A3720D11D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'PS1 - Improving safety for all'!$F$8</c15:sqref>
                        </c15:formulaRef>
                      </c:ext>
                    </c:extLst>
                    <c:strCache>
                      <c:ptCount val="1"/>
                      <c:pt idx="0">
                        <c:v>Unadjusted: Difference (Actual vs Target)</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all'!$C$9:$C$19</c15:sqref>
                        </c15:formulaRef>
                      </c:ext>
                    </c:extLst>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xmlns:c15="http://schemas.microsoft.com/office/drawing/2012/chart">
                      <c:ext xmlns:c15="http://schemas.microsoft.com/office/drawing/2012/chart" uri="{02D57815-91ED-43cb-92C2-25804820EDAC}">
                        <c15:formulaRef>
                          <c15:sqref>'PS1 - Improving safety for all'!$F$9:$F$19</c15:sqref>
                        </c15:formulaRef>
                      </c:ext>
                    </c:extLst>
                    <c:numCache>
                      <c:formatCode>#,##0</c:formatCode>
                      <c:ptCount val="11"/>
                      <c:pt idx="9">
                        <c:v>0</c:v>
                      </c:pt>
                      <c:pt idx="10">
                        <c:v>0</c:v>
                      </c:pt>
                    </c:numCache>
                  </c:numRef>
                </c:val>
                <c:smooth val="0"/>
                <c:extLst xmlns:c15="http://schemas.microsoft.com/office/drawing/2012/chart">
                  <c:ext xmlns:c16="http://schemas.microsoft.com/office/drawing/2014/chart" uri="{C3380CC4-5D6E-409C-BE32-E72D297353CC}">
                    <c16:uniqueId val="{00000004-E99D-4FE8-B1D3-92A3720D11D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'PS1 - Improving safety for all'!$I$8</c15:sqref>
                        </c15:formulaRef>
                      </c:ext>
                    </c:extLst>
                    <c:strCache>
                      <c:ptCount val="1"/>
                      <c:pt idx="0">
                        <c:v>Adjusted: Difference (Actual vs Target)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all'!$C$9:$C$19</c15:sqref>
                        </c15:formulaRef>
                      </c:ext>
                    </c:extLst>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xmlns:c15="http://schemas.microsoft.com/office/drawing/2012/chart">
                      <c:ext xmlns:c15="http://schemas.microsoft.com/office/drawing/2012/chart" uri="{02D57815-91ED-43cb-92C2-25804820EDAC}">
                        <c15:formulaRef>
                          <c15:sqref>'PS1 - Improving safety for all'!$I$9:$I$19</c15:sqref>
                        </c15:formulaRef>
                      </c:ext>
                    </c:extLst>
                    <c:numCache>
                      <c:formatCode>#,##0</c:formatCode>
                      <c:ptCount val="11"/>
                      <c:pt idx="9" formatCode="0">
                        <c:v>0</c:v>
                      </c:pt>
                      <c:pt idx="10" formatCode="0">
                        <c:v>0</c:v>
                      </c:pt>
                    </c:numCache>
                  </c:numRef>
                </c:val>
                <c:smooth val="0"/>
                <c:extLst xmlns:c15="http://schemas.microsoft.com/office/drawing/2012/chart">
                  <c:ext xmlns:c16="http://schemas.microsoft.com/office/drawing/2014/chart" uri="{C3380CC4-5D6E-409C-BE32-E72D297353CC}">
                    <c16:uniqueId val="{00000005-E99D-4FE8-B1D3-92A3720D11D8}"/>
                  </c:ext>
                </c:extLst>
              </c15:ser>
            </c15:filteredLineSeries>
          </c:ext>
        </c:extLst>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8.3994701579435449E-2"/>
          <c:w val="0.88892758092783208"/>
          <c:h val="0.79013497518167264"/>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'PS2- Fast and reliable'!$C$55:$C$60</c:f>
              <c:strCache>
                <c:ptCount val="6"/>
                <c:pt idx="0">
                  <c:v>2020-21</c:v>
                </c:pt>
                <c:pt idx="1">
                  <c:v>2021-22</c:v>
                </c:pt>
                <c:pt idx="2">
                  <c:v>2022-23</c:v>
                </c:pt>
                <c:pt idx="3">
                  <c:v>2023-24</c:v>
                </c:pt>
                <c:pt idx="4">
                  <c:v>2024-25</c:v>
                </c:pt>
                <c:pt idx="5">
                  <c:v>2025-26</c:v>
                </c:pt>
              </c:strCache>
            </c:strRef>
          </c:cat>
          <c:val>
            <c:numRef>
              <c:f>'PS2- Fast and reliable'!$D$55:$D$60</c:f>
              <c:numCache>
                <c:formatCode>0.0</c:formatCode>
                <c:ptCount val="6"/>
              </c:numCache>
            </c:numRef>
          </c:val>
          <c:extLst>
            <c:ext xmlns:c16="http://schemas.microsoft.com/office/drawing/2014/chart" uri="{C3380CC4-5D6E-409C-BE32-E72D297353CC}">
              <c16:uniqueId val="{00000000-E969-4EB4-9AFE-F0DAAAB623E3}"/>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0310167398435387"/>
          <c:w val="0.88892758092783208"/>
          <c:h val="0.77102788377681142"/>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'PS2- Fast and reliable'!$C$68:$C$73</c:f>
              <c:strCache>
                <c:ptCount val="6"/>
                <c:pt idx="0">
                  <c:v>2020-21</c:v>
                </c:pt>
                <c:pt idx="1">
                  <c:v>2021-22</c:v>
                </c:pt>
                <c:pt idx="2">
                  <c:v>2022-23</c:v>
                </c:pt>
                <c:pt idx="3">
                  <c:v>2023-24</c:v>
                </c:pt>
                <c:pt idx="4">
                  <c:v>2024-25</c:v>
                </c:pt>
                <c:pt idx="5">
                  <c:v>2025-26</c:v>
                </c:pt>
              </c:strCache>
            </c:strRef>
          </c:cat>
          <c:val>
            <c:numRef>
              <c:f>'PS2- Fast and reliable'!$D$68:$D$73</c:f>
              <c:numCache>
                <c:formatCode>0.0</c:formatCode>
                <c:ptCount val="6"/>
              </c:numCache>
            </c:numRef>
          </c:val>
          <c:extLst>
            <c:ext xmlns:c16="http://schemas.microsoft.com/office/drawing/2014/chart" uri="{C3380CC4-5D6E-409C-BE32-E72D297353CC}">
              <c16:uniqueId val="{00000000-EFF8-4F07-B293-E0CE34F024A4}"/>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6.5503233389569052E-2"/>
          <c:w val="0.88892758092783208"/>
          <c:h val="0.80862653096919568"/>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'PS2- Fast and reliable'!$C$81:$C$86</c:f>
              <c:strCache>
                <c:ptCount val="6"/>
                <c:pt idx="0">
                  <c:v>2020-21</c:v>
                </c:pt>
                <c:pt idx="1">
                  <c:v>2021-22</c:v>
                </c:pt>
                <c:pt idx="2">
                  <c:v>2022-23</c:v>
                </c:pt>
                <c:pt idx="3">
                  <c:v>2023-24</c:v>
                </c:pt>
                <c:pt idx="4">
                  <c:v>2024-25</c:v>
                </c:pt>
                <c:pt idx="5">
                  <c:v>2025-26</c:v>
                </c:pt>
              </c:strCache>
            </c:strRef>
          </c:cat>
          <c:val>
            <c:numRef>
              <c:f>'PS2- Fast and reliable'!$D$81:$D$86</c:f>
              <c:numCache>
                <c:formatCode>0.0</c:formatCode>
                <c:ptCount val="6"/>
              </c:numCache>
            </c:numRef>
          </c:val>
          <c:extLst>
            <c:ext xmlns:c16="http://schemas.microsoft.com/office/drawing/2014/chart" uri="{C3380CC4-5D6E-409C-BE32-E72D297353CC}">
              <c16:uniqueId val="{00000000-6F25-4CA1-A31E-5372422476F4}"/>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9.8386028759707825E-2"/>
          <c:w val="0.88892758092783208"/>
          <c:h val="0.77574328367133316"/>
        </c:manualLayout>
      </c:layout>
      <c:barChart>
        <c:barDir val="col"/>
        <c:grouping val="clustered"/>
        <c:varyColors val="0"/>
        <c:ser>
          <c:idx val="0"/>
          <c:order val="0"/>
          <c:spPr>
            <a:solidFill>
              <a:srgbClr val="457C1F"/>
            </a:solidFill>
            <a:ln>
              <a:noFill/>
            </a:ln>
            <a:effectLst/>
          </c:spPr>
          <c:invertIfNegative val="0"/>
          <c:cat>
            <c:strRef>
              <c:f>'PS2- Fast and reliable'!$C$21</c:f>
              <c:strCache>
                <c:ptCount val="1"/>
                <c:pt idx="0">
                  <c:v>2025-26</c:v>
                </c:pt>
              </c:strCache>
            </c:strRef>
          </c:cat>
          <c:val>
            <c:numRef>
              <c:f>'PS2- Fast and reliable'!$D$21</c:f>
              <c:numCache>
                <c:formatCode>0%</c:formatCode>
                <c:ptCount val="1"/>
              </c:numCache>
            </c:numRef>
          </c:val>
          <c:extLst>
            <c:ext xmlns:c16="http://schemas.microsoft.com/office/drawing/2014/chart" uri="{C3380CC4-5D6E-409C-BE32-E72D297353CC}">
              <c16:uniqueId val="{00000000-3B35-46FD-AAEA-330E94B69ADE}"/>
            </c:ext>
          </c:extLst>
        </c:ser>
        <c:dLbls>
          <c:showLegendKey val="0"/>
          <c:showVal val="0"/>
          <c:showCatName val="0"/>
          <c:showSerName val="0"/>
          <c:showPercent val="0"/>
          <c:showBubbleSize val="0"/>
        </c:dLbls>
        <c:gapWidth val="100"/>
        <c:axId val="407944456"/>
        <c:axId val="407943016"/>
      </c:barChart>
      <c:lineChart>
        <c:grouping val="percentStacked"/>
        <c:varyColors val="0"/>
        <c:ser>
          <c:idx val="1"/>
          <c:order val="1"/>
          <c:tx>
            <c:strRef>
              <c:f>'PS2- Fast and reliable'!$E$20</c:f>
              <c:strCache>
                <c:ptCount val="1"/>
                <c:pt idx="0">
                  <c:v>Target</c:v>
                </c:pt>
              </c:strCache>
            </c:strRef>
          </c:tx>
          <c:spPr>
            <a:ln w="28575" cap="rnd">
              <a:solidFill>
                <a:srgbClr val="008BCB"/>
              </a:solidFill>
              <a:round/>
            </a:ln>
            <a:effectLst/>
          </c:spPr>
          <c:marker>
            <c:symbol val="circle"/>
            <c:size val="5"/>
            <c:spPr>
              <a:solidFill>
                <a:srgbClr val="008BCB"/>
              </a:solidFill>
              <a:ln w="9525">
                <a:solidFill>
                  <a:srgbClr val="008BCB"/>
                </a:solidFill>
              </a:ln>
              <a:effectLst/>
            </c:spPr>
          </c:marker>
          <c:val>
            <c:numRef>
              <c:f>'PS2- Fast and reliable'!$E$21</c:f>
              <c:numCache>
                <c:formatCode>0.0%</c:formatCode>
                <c:ptCount val="1"/>
              </c:numCache>
            </c:numRef>
          </c:val>
          <c:smooth val="0"/>
          <c:extLst>
            <c:ext xmlns:c16="http://schemas.microsoft.com/office/drawing/2014/chart" uri="{C3380CC4-5D6E-409C-BE32-E72D297353CC}">
              <c16:uniqueId val="{00000001-3B35-46FD-AAEA-330E94B69ADE}"/>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inorUnit val="0.2"/>
      </c:valAx>
      <c:spPr>
        <a:noFill/>
        <a:ln>
          <a:noFill/>
        </a:ln>
        <a:effectLst/>
      </c:spPr>
    </c:plotArea>
    <c:legend>
      <c:legendPos val="t"/>
      <c:legendEntry>
        <c:idx val="0"/>
        <c:delete val="1"/>
      </c:legendEntry>
      <c:layout>
        <c:manualLayout>
          <c:xMode val="edge"/>
          <c:yMode val="edge"/>
          <c:x val="0.83420621435981379"/>
          <c:y val="3.1152896330152016E-2"/>
          <c:w val="0.15204926714375627"/>
          <c:h val="7.107083829413034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3225390580133559"/>
          <c:w val="0.88892758092783208"/>
          <c:h val="0.74187557898676559"/>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'PS3- Well maintained'!$C$8:$C$13</c:f>
              <c:strCache>
                <c:ptCount val="6"/>
                <c:pt idx="0">
                  <c:v>2020-21</c:v>
                </c:pt>
                <c:pt idx="1">
                  <c:v>2021-22</c:v>
                </c:pt>
                <c:pt idx="2">
                  <c:v>2022-23</c:v>
                </c:pt>
                <c:pt idx="3">
                  <c:v>2023-24</c:v>
                </c:pt>
                <c:pt idx="4">
                  <c:v>2024-25</c:v>
                </c:pt>
                <c:pt idx="5">
                  <c:v>2025-26</c:v>
                </c:pt>
              </c:strCache>
            </c:strRef>
          </c:cat>
          <c:val>
            <c:numRef>
              <c:f>'PS3- Well maintained'!$D$8:$D$13</c:f>
              <c:numCache>
                <c:formatCode>0.0%</c:formatCode>
                <c:ptCount val="6"/>
              </c:numCache>
            </c:numRef>
          </c:val>
          <c:extLst>
            <c:ext xmlns:c16="http://schemas.microsoft.com/office/drawing/2014/chart" uri="{C3380CC4-5D6E-409C-BE32-E72D297353CC}">
              <c16:uniqueId val="{00000000-861B-4998-A6C1-168FF7BA3C91}"/>
            </c:ext>
          </c:extLst>
        </c:ser>
        <c:dLbls>
          <c:showLegendKey val="0"/>
          <c:showVal val="0"/>
          <c:showCatName val="0"/>
          <c:showSerName val="0"/>
          <c:showPercent val="0"/>
          <c:showBubbleSize val="0"/>
        </c:dLbls>
        <c:gapWidth val="100"/>
        <c:axId val="407944456"/>
        <c:axId val="407943016"/>
      </c:barChart>
      <c:lineChart>
        <c:grouping val="standard"/>
        <c:varyColors val="0"/>
        <c:ser>
          <c:idx val="1"/>
          <c:order val="1"/>
          <c:tx>
            <c:strRef>
              <c:f>'PS3- Well maintained'!$E$7</c:f>
              <c:strCache>
                <c:ptCount val="1"/>
                <c:pt idx="0">
                  <c:v>Target</c:v>
                </c:pt>
              </c:strCache>
            </c:strRef>
          </c:tx>
          <c:spPr>
            <a:ln w="28575" cap="rnd">
              <a:solidFill>
                <a:srgbClr val="008BCB"/>
              </a:solidFill>
              <a:prstDash val="solid"/>
              <a:round/>
            </a:ln>
            <a:effectLst/>
          </c:spPr>
          <c:marker>
            <c:symbol val="none"/>
          </c:marker>
          <c:val>
            <c:numRef>
              <c:f>'PS3- Well maintained'!$E$8:$E$13</c:f>
              <c:numCache>
                <c:formatCode>0.0%</c:formatCode>
                <c:ptCount val="6"/>
              </c:numCache>
            </c:numRef>
          </c:val>
          <c:smooth val="0"/>
          <c:extLst>
            <c:ext xmlns:c16="http://schemas.microsoft.com/office/drawing/2014/chart" uri="{C3380CC4-5D6E-409C-BE32-E72D297353CC}">
              <c16:uniqueId val="{00000001-861B-4998-A6C1-168FF7BA3C91}"/>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valAx>
      <c:spPr>
        <a:noFill/>
        <a:ln>
          <a:noFill/>
        </a:ln>
        <a:effectLst/>
      </c:spPr>
    </c:plotArea>
    <c:legend>
      <c:legendPos val="r"/>
      <c:legendEntry>
        <c:idx val="0"/>
        <c:delete val="1"/>
      </c:legendEntry>
      <c:layout>
        <c:manualLayout>
          <c:xMode val="edge"/>
          <c:yMode val="edge"/>
          <c:x val="0.83360130316006675"/>
          <c:y val="5.4015681232053116E-2"/>
          <c:w val="0.1522742093160078"/>
          <c:h val="8.137938462499941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8.4854946117223939E-2"/>
          <c:w val="0.88892758092783208"/>
          <c:h val="0.7892745830718445"/>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'PS3- Well maintained'!$C$21:$C$26</c:f>
              <c:strCache>
                <c:ptCount val="6"/>
                <c:pt idx="0">
                  <c:v>2020-21</c:v>
                </c:pt>
                <c:pt idx="1">
                  <c:v>2021-22</c:v>
                </c:pt>
                <c:pt idx="2">
                  <c:v>2022-23</c:v>
                </c:pt>
                <c:pt idx="3">
                  <c:v>2023-24</c:v>
                </c:pt>
                <c:pt idx="4">
                  <c:v>2024-25</c:v>
                </c:pt>
                <c:pt idx="5">
                  <c:v>2025-26</c:v>
                </c:pt>
              </c:strCache>
            </c:strRef>
          </c:cat>
          <c:val>
            <c:numRef>
              <c:f>'PS3- Well maintained'!$D$21:$D$26</c:f>
              <c:numCache>
                <c:formatCode>0.0%</c:formatCode>
                <c:ptCount val="6"/>
              </c:numCache>
            </c:numRef>
          </c:val>
          <c:extLst>
            <c:ext xmlns:c16="http://schemas.microsoft.com/office/drawing/2014/chart" uri="{C3380CC4-5D6E-409C-BE32-E72D297353CC}">
              <c16:uniqueId val="{00000000-C21D-46B2-8577-C246201EDFE3}"/>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9.2090046000788073E-2"/>
          <c:w val="0.88892758092783208"/>
          <c:h val="0.78203968922554012"/>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'PS3- Well maintained'!$C$34:$C$39</c:f>
              <c:strCache>
                <c:ptCount val="6"/>
                <c:pt idx="0">
                  <c:v>2020-21</c:v>
                </c:pt>
                <c:pt idx="1">
                  <c:v>2021-22</c:v>
                </c:pt>
                <c:pt idx="2">
                  <c:v>2022-23</c:v>
                </c:pt>
                <c:pt idx="3">
                  <c:v>2023-24</c:v>
                </c:pt>
                <c:pt idx="4">
                  <c:v>2024-25</c:v>
                </c:pt>
                <c:pt idx="5">
                  <c:v>2025-26</c:v>
                </c:pt>
              </c:strCache>
            </c:strRef>
          </c:cat>
          <c:val>
            <c:numRef>
              <c:f>'PS3- Well maintained'!$D$34:$D$39</c:f>
              <c:numCache>
                <c:formatCode>0.00%</c:formatCode>
                <c:ptCount val="6"/>
              </c:numCache>
            </c:numRef>
          </c:val>
          <c:extLst>
            <c:ext xmlns:c16="http://schemas.microsoft.com/office/drawing/2014/chart" uri="{C3380CC4-5D6E-409C-BE32-E72D297353CC}">
              <c16:uniqueId val="{00000000-E17E-4DA7-B3C1-4ED9CE2C4E4C}"/>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9.2431919623810657E-2"/>
          <c:w val="0.88892758092783208"/>
          <c:h val="0.7816975374242322"/>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'PS3- Well maintained'!$C$47:$C$52</c:f>
              <c:strCache>
                <c:ptCount val="6"/>
                <c:pt idx="0">
                  <c:v>2020-21</c:v>
                </c:pt>
                <c:pt idx="1">
                  <c:v>2021-22</c:v>
                </c:pt>
                <c:pt idx="2">
                  <c:v>2022-23</c:v>
                </c:pt>
                <c:pt idx="3">
                  <c:v>2023-24</c:v>
                </c:pt>
                <c:pt idx="4">
                  <c:v>2024-25</c:v>
                </c:pt>
                <c:pt idx="5">
                  <c:v>2025-26</c:v>
                </c:pt>
              </c:strCache>
            </c:strRef>
          </c:cat>
          <c:val>
            <c:numRef>
              <c:f>'PS3- Well maintained'!$D$47:$D$52</c:f>
              <c:numCache>
                <c:formatCode>0.0%</c:formatCode>
                <c:ptCount val="6"/>
              </c:numCache>
            </c:numRef>
          </c:val>
          <c:extLst>
            <c:ext xmlns:c16="http://schemas.microsoft.com/office/drawing/2014/chart" uri="{C3380CC4-5D6E-409C-BE32-E72D297353CC}">
              <c16:uniqueId val="{00000000-37FD-42D8-9C3E-265E2F17FBE7}"/>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1128609059850753"/>
          <c:w val="0.88892758092783208"/>
          <c:h val="0.76284338542385499"/>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'PS3- Well maintained'!$C$60:$C$65</c:f>
              <c:strCache>
                <c:ptCount val="6"/>
                <c:pt idx="0">
                  <c:v>2020-21</c:v>
                </c:pt>
                <c:pt idx="1">
                  <c:v>2021-22</c:v>
                </c:pt>
                <c:pt idx="2">
                  <c:v>2022-23</c:v>
                </c:pt>
                <c:pt idx="3">
                  <c:v>2023-24</c:v>
                </c:pt>
                <c:pt idx="4">
                  <c:v>2024-25</c:v>
                </c:pt>
                <c:pt idx="5">
                  <c:v>2025-26</c:v>
                </c:pt>
              </c:strCache>
            </c:strRef>
          </c:cat>
          <c:val>
            <c:numRef>
              <c:f>'PS3- Well maintained'!$D$60:$D$65</c:f>
              <c:numCache>
                <c:formatCode>0.0%</c:formatCode>
                <c:ptCount val="6"/>
              </c:numCache>
            </c:numRef>
          </c:val>
          <c:extLst>
            <c:ext xmlns:c16="http://schemas.microsoft.com/office/drawing/2014/chart" uri="{C3380CC4-5D6E-409C-BE32-E72D297353CC}">
              <c16:uniqueId val="{00000000-0BD0-4B04-8A4B-C27EFE64A93F}"/>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2328473772853017"/>
          <c:w val="0.88892758092783208"/>
          <c:h val="0.75084477095542579"/>
        </c:manualLayout>
      </c:layout>
      <c:barChart>
        <c:barDir val="col"/>
        <c:grouping val="clustered"/>
        <c:varyColors val="0"/>
        <c:ser>
          <c:idx val="0"/>
          <c:order val="0"/>
          <c:tx>
            <c:strRef>
              <c:f>'PS4- Environment'!$D$7</c:f>
              <c:strCache>
                <c:ptCount val="1"/>
                <c:pt idx="0">
                  <c:v>Biodiversity Units</c:v>
                </c:pt>
              </c:strCache>
            </c:strRef>
          </c:tx>
          <c:spPr>
            <a:solidFill>
              <a:srgbClr val="457C1F"/>
            </a:solidFill>
            <a:ln>
              <a:noFill/>
            </a:ln>
            <a:effectLst/>
          </c:spPr>
          <c:invertIfNegative val="0"/>
          <c:cat>
            <c:strRef>
              <c:f>'PS4- Environment'!$C$8</c:f>
              <c:strCache>
                <c:ptCount val="1"/>
                <c:pt idx="0">
                  <c:v>2025-26</c:v>
                </c:pt>
              </c:strCache>
            </c:strRef>
          </c:cat>
          <c:val>
            <c:numRef>
              <c:f>'PS4- Environment'!$D$8</c:f>
              <c:numCache>
                <c:formatCode>0</c:formatCode>
                <c:ptCount val="1"/>
              </c:numCache>
            </c:numRef>
          </c:val>
          <c:extLst>
            <c:ext xmlns:c16="http://schemas.microsoft.com/office/drawing/2014/chart" uri="{C3380CC4-5D6E-409C-BE32-E72D297353CC}">
              <c16:uniqueId val="{00000000-A2D3-469C-9E76-D40DD1D9457D}"/>
            </c:ext>
          </c:extLst>
        </c:ser>
        <c:dLbls>
          <c:showLegendKey val="0"/>
          <c:showVal val="0"/>
          <c:showCatName val="0"/>
          <c:showSerName val="0"/>
          <c:showPercent val="0"/>
          <c:showBubbleSize val="0"/>
        </c:dLbls>
        <c:gapWidth val="100"/>
        <c:axId val="407944456"/>
        <c:axId val="407943016"/>
      </c:barChart>
      <c:lineChart>
        <c:grouping val="standard"/>
        <c:varyColors val="0"/>
        <c:ser>
          <c:idx val="1"/>
          <c:order val="1"/>
          <c:tx>
            <c:strRef>
              <c:f>'PS4- Environment'!$E$7</c:f>
              <c:strCache>
                <c:ptCount val="1"/>
                <c:pt idx="0">
                  <c:v>Target</c:v>
                </c:pt>
              </c:strCache>
            </c:strRef>
          </c:tx>
          <c:spPr>
            <a:ln w="38100" cap="rnd">
              <a:solidFill>
                <a:srgbClr val="008BCB"/>
              </a:solidFill>
              <a:round/>
            </a:ln>
            <a:effectLst/>
          </c:spPr>
          <c:marker>
            <c:symbol val="circle"/>
            <c:size val="5"/>
            <c:spPr>
              <a:solidFill>
                <a:srgbClr val="008BCB"/>
              </a:solidFill>
              <a:ln w="9525">
                <a:solidFill>
                  <a:srgbClr val="008BCB"/>
                </a:solidFill>
              </a:ln>
              <a:effectLst/>
            </c:spPr>
          </c:marker>
          <c:val>
            <c:numRef>
              <c:f>'PS4- Environment'!$E$8</c:f>
              <c:numCache>
                <c:formatCode>#,##0</c:formatCode>
                <c:ptCount val="1"/>
              </c:numCache>
            </c:numRef>
          </c:val>
          <c:smooth val="0"/>
          <c:extLst>
            <c:ext xmlns:c16="http://schemas.microsoft.com/office/drawing/2014/chart" uri="{C3380CC4-5D6E-409C-BE32-E72D297353CC}">
              <c16:uniqueId val="{00000001-A2D3-469C-9E76-D40DD1D9457D}"/>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5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250"/>
        <c:minorUnit val="250"/>
      </c:valAx>
      <c:spPr>
        <a:noFill/>
        <a:ln>
          <a:noFill/>
        </a:ln>
        <a:effectLst/>
      </c:spPr>
    </c:plotArea>
    <c:legend>
      <c:legendPos val="t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7524221633341"/>
          <c:y val="6.4886452121955096E-2"/>
          <c:w val="0.86995058462203612"/>
          <c:h val="0.85393945556902007"/>
        </c:manualLayout>
      </c:layout>
      <c:barChart>
        <c:barDir val="col"/>
        <c:grouping val="clustered"/>
        <c:varyColors val="0"/>
        <c:ser>
          <c:idx val="0"/>
          <c:order val="0"/>
          <c:tx>
            <c:strRef>
              <c:f>'PS1 - Improving safety for all'!$D$26</c:f>
              <c:strCache>
                <c:ptCount val="1"/>
                <c:pt idx="0">
                  <c:v>Total</c:v>
                </c:pt>
              </c:strCache>
            </c:strRef>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'PS1 - Improving safety for all'!$C$27:$C$37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'PS1 - Improving safety for all'!$D$27:$D$37</c:f>
              <c:numCache>
                <c:formatCode>0</c:formatCode>
                <c:ptCount val="11"/>
              </c:numCache>
            </c:numRef>
          </c:val>
          <c:extLst>
            <c:ext xmlns:c16="http://schemas.microsoft.com/office/drawing/2014/chart" uri="{C3380CC4-5D6E-409C-BE32-E72D297353CC}">
              <c16:uniqueId val="{00000000-0C9A-4F23-9601-211A83EA36E3}"/>
            </c:ext>
          </c:extLst>
        </c:ser>
        <c:dLbls>
          <c:showLegendKey val="0"/>
          <c:showVal val="0"/>
          <c:showCatName val="0"/>
          <c:showSerName val="0"/>
          <c:showPercent val="0"/>
          <c:showBubbleSize val="0"/>
        </c:dLbls>
        <c:gapWidth val="219"/>
        <c:axId val="407944456"/>
        <c:axId val="407943016"/>
      </c:barChart>
      <c:lineChart>
        <c:grouping val="standard"/>
        <c:varyColors val="0"/>
        <c:dLbls>
          <c:showLegendKey val="0"/>
          <c:showVal val="0"/>
          <c:showCatName val="0"/>
          <c:showSerName val="0"/>
          <c:showPercent val="0"/>
          <c:showBubbleSize val="0"/>
        </c:dLbls>
        <c:marker val="1"/>
        <c:smooth val="0"/>
        <c:axId val="407944456"/>
        <c:axId val="407943016"/>
        <c:extLst>
          <c:ext xmlns:c15="http://schemas.microsoft.com/office/drawing/2012/chart" uri="{02D57815-91ED-43cb-92C2-25804820EDAC}">
            <c15:filteredLineSeries>
              <c15:ser>
                <c:idx val="1"/>
                <c:order val="1"/>
                <c:tx>
                  <c:strRef>
                    <c:extLst>
                      <c:ext uri="{02D57815-91ED-43cb-92C2-25804820EDAC}">
                        <c15:formulaRef>
                          <c15:sqref>'PS1 - Improving safety for all'!$E$8</c15:sqref>
                        </c15:formulaRef>
                      </c:ext>
                    </c:extLst>
                    <c:strCache>
                      <c:ptCount val="1"/>
                      <c:pt idx="0">
                        <c:v>Unadjusted: Target</c:v>
                      </c:pt>
                    </c:strCache>
                  </c:strRef>
                </c:tx>
                <c:spPr>
                  <a:ln w="28575" cap="rnd">
                    <a:solidFill>
                      <a:schemeClr val="accent2"/>
                    </a:solidFill>
                    <a:round/>
                  </a:ln>
                  <a:effectLst/>
                </c:spPr>
                <c:marker>
                  <c:symbol val="none"/>
                </c:marker>
                <c:cat>
                  <c:numRef>
                    <c:extLst>
                      <c:ex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c:ext uri="{02D57815-91ED-43cb-92C2-25804820EDAC}">
                        <c15:formulaRef>
                          <c15:sqref>'PS1 - Improving safety for all'!$E$9:$E$19</c15:sqref>
                        </c15:formulaRef>
                      </c:ext>
                    </c:extLst>
                    <c:numCache>
                      <c:formatCode>0</c:formatCode>
                      <c:ptCount val="11"/>
                    </c:numCache>
                  </c:numRef>
                </c:val>
                <c:smooth val="0"/>
                <c:extLst>
                  <c:ext xmlns:c16="http://schemas.microsoft.com/office/drawing/2014/chart" uri="{C3380CC4-5D6E-409C-BE32-E72D297353CC}">
                    <c16:uniqueId val="{00000001-0C9A-4F23-9601-211A83EA36E3}"/>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'PS1 - Improving safety for all'!$F$8</c15:sqref>
                        </c15:formulaRef>
                      </c:ext>
                    </c:extLst>
                    <c:strCache>
                      <c:ptCount val="1"/>
                      <c:pt idx="0">
                        <c:v>Unadjusted: Difference (Actual vs Target)</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all'!$F$9:$F$19</c15:sqref>
                        </c15:formulaRef>
                      </c:ext>
                    </c:extLst>
                    <c:numCache>
                      <c:formatCode>#,##0</c:formatCode>
                      <c:ptCount val="11"/>
                      <c:pt idx="9">
                        <c:v>0</c:v>
                      </c:pt>
                      <c:pt idx="10">
                        <c:v>0</c:v>
                      </c:pt>
                    </c:numCache>
                  </c:numRef>
                </c:val>
                <c:smooth val="0"/>
                <c:extLst xmlns:c15="http://schemas.microsoft.com/office/drawing/2012/chart">
                  <c:ext xmlns:c16="http://schemas.microsoft.com/office/drawing/2014/chart" uri="{C3380CC4-5D6E-409C-BE32-E72D297353CC}">
                    <c16:uniqueId val="{00000002-0C9A-4F23-9601-211A83EA36E3}"/>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'PS1 - Improving safety for all'!$I$8</c15:sqref>
                        </c15:formulaRef>
                      </c:ext>
                    </c:extLst>
                    <c:strCache>
                      <c:ptCount val="1"/>
                      <c:pt idx="0">
                        <c:v>Adjusted: Difference (Actual vs Target)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all'!$I$9:$I$19</c15:sqref>
                        </c15:formulaRef>
                      </c:ext>
                    </c:extLst>
                    <c:numCache>
                      <c:formatCode>#,##0</c:formatCode>
                      <c:ptCount val="11"/>
                      <c:pt idx="9" formatCode="0">
                        <c:v>0</c:v>
                      </c:pt>
                      <c:pt idx="10" formatCode="0">
                        <c:v>0</c:v>
                      </c:pt>
                    </c:numCache>
                  </c:numRef>
                </c:val>
                <c:smooth val="0"/>
                <c:extLst xmlns:c15="http://schemas.microsoft.com/office/drawing/2012/chart">
                  <c:ext xmlns:c16="http://schemas.microsoft.com/office/drawing/2014/chart" uri="{C3380CC4-5D6E-409C-BE32-E72D297353CC}">
                    <c16:uniqueId val="{00000003-0C9A-4F23-9601-211A83EA36E3}"/>
                  </c:ext>
                </c:extLst>
              </c15:ser>
            </c15:filteredLineSeries>
          </c:ext>
        </c:extLst>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2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in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9.7896087473835686E-2"/>
          <c:w val="0.88892758092783208"/>
          <c:h val="0.77623350669270508"/>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'PS4- Environment'!$C$29:$C$34</c:f>
              <c:strCache>
                <c:ptCount val="6"/>
                <c:pt idx="0">
                  <c:v>2020-21</c:v>
                </c:pt>
                <c:pt idx="1">
                  <c:v>2021-22</c:v>
                </c:pt>
                <c:pt idx="2">
                  <c:v>2022-23</c:v>
                </c:pt>
                <c:pt idx="3">
                  <c:v>2023-24</c:v>
                </c:pt>
                <c:pt idx="4">
                  <c:v>2024-25</c:v>
                </c:pt>
                <c:pt idx="5">
                  <c:v>2025-26</c:v>
                </c:pt>
              </c:strCache>
            </c:strRef>
          </c:cat>
          <c:val>
            <c:numRef>
              <c:f>'PS4- Environment'!$D$29:$D$34</c:f>
              <c:numCache>
                <c:formatCode>0</c:formatCode>
                <c:ptCount val="6"/>
              </c:numCache>
            </c:numRef>
          </c:val>
          <c:extLst>
            <c:ext xmlns:c16="http://schemas.microsoft.com/office/drawing/2014/chart" uri="{C3380CC4-5D6E-409C-BE32-E72D297353CC}">
              <c16:uniqueId val="{00000000-E4D1-41C1-BD66-076EA979C01A}"/>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0772349407537404"/>
          <c:w val="0.88892758092783208"/>
          <c:h val="0.76640615068086804"/>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'PS4- Environment'!$C$16</c:f>
              <c:strCache>
                <c:ptCount val="1"/>
                <c:pt idx="0">
                  <c:v>2025-26</c:v>
                </c:pt>
              </c:strCache>
            </c:strRef>
          </c:cat>
          <c:val>
            <c:numRef>
              <c:f>'PS4- Environment'!$D$16</c:f>
              <c:numCache>
                <c:formatCode>0</c:formatCode>
                <c:ptCount val="1"/>
              </c:numCache>
            </c:numRef>
          </c:val>
          <c:extLst>
            <c:ext xmlns:c16="http://schemas.microsoft.com/office/drawing/2014/chart" uri="{C3380CC4-5D6E-409C-BE32-E72D297353CC}">
              <c16:uniqueId val="{00000000-B44E-44B0-8F99-C4DF045EC68D}"/>
            </c:ext>
          </c:extLst>
        </c:ser>
        <c:dLbls>
          <c:showLegendKey val="0"/>
          <c:showVal val="0"/>
          <c:showCatName val="0"/>
          <c:showSerName val="0"/>
          <c:showPercent val="0"/>
          <c:showBubbleSize val="0"/>
        </c:dLbls>
        <c:gapWidth val="100"/>
        <c:axId val="407944456"/>
        <c:axId val="407943016"/>
      </c:barChart>
      <c:lineChart>
        <c:grouping val="standard"/>
        <c:varyColors val="0"/>
        <c:ser>
          <c:idx val="1"/>
          <c:order val="1"/>
          <c:tx>
            <c:strRef>
              <c:f>'PS4- Environment'!$E$15</c:f>
              <c:strCache>
                <c:ptCount val="1"/>
                <c:pt idx="0">
                  <c:v>Target</c:v>
                </c:pt>
              </c:strCache>
            </c:strRef>
          </c:tx>
          <c:spPr>
            <a:ln w="28575" cap="rnd">
              <a:solidFill>
                <a:srgbClr val="008BCB"/>
              </a:solidFill>
              <a:round/>
            </a:ln>
            <a:effectLst/>
          </c:spPr>
          <c:marker>
            <c:symbol val="circle"/>
            <c:size val="5"/>
            <c:spPr>
              <a:solidFill>
                <a:srgbClr val="008BCB"/>
              </a:solidFill>
              <a:ln w="38100">
                <a:solidFill>
                  <a:srgbClr val="008BCB"/>
                </a:solidFill>
              </a:ln>
              <a:effectLst/>
            </c:spPr>
          </c:marker>
          <c:val>
            <c:numRef>
              <c:f>'PS4- Environment'!$E$16</c:f>
              <c:numCache>
                <c:formatCode>General</c:formatCode>
                <c:ptCount val="1"/>
              </c:numCache>
            </c:numRef>
          </c:val>
          <c:smooth val="0"/>
          <c:extLst>
            <c:ext xmlns:c16="http://schemas.microsoft.com/office/drawing/2014/chart" uri="{C3380CC4-5D6E-409C-BE32-E72D297353CC}">
              <c16:uniqueId val="{00000001-B44E-44B0-8F99-C4DF045EC68D}"/>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10000"/>
      </c:valAx>
      <c:spPr>
        <a:noFill/>
        <a:ln>
          <a:noFill/>
        </a:ln>
        <a:effectLst/>
      </c:spPr>
    </c:plotArea>
    <c:legend>
      <c:legendPos val="r"/>
      <c:legendEntry>
        <c:idx val="0"/>
        <c:delete val="1"/>
      </c:legendEntry>
      <c:layout>
        <c:manualLayout>
          <c:xMode val="edge"/>
          <c:yMode val="edge"/>
          <c:x val="0.84526796438580776"/>
          <c:y val="5.5628787354290457E-2"/>
          <c:w val="0.13067716535433072"/>
          <c:h val="0.1349925529222267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8.8304247735953675E-2"/>
          <c:w val="0.88892758092783208"/>
          <c:h val="0.78582532830921681"/>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'PS4- Environment'!$C$42</c:f>
              <c:strCache>
                <c:ptCount val="1"/>
                <c:pt idx="0">
                  <c:v>2025-26</c:v>
                </c:pt>
              </c:strCache>
            </c:strRef>
          </c:cat>
          <c:val>
            <c:numRef>
              <c:f>'PS4- Environment'!$D$42</c:f>
              <c:numCache>
                <c:formatCode>0</c:formatCode>
                <c:ptCount val="1"/>
              </c:numCache>
            </c:numRef>
          </c:val>
          <c:extLst>
            <c:ext xmlns:c16="http://schemas.microsoft.com/office/drawing/2014/chart" uri="{C3380CC4-5D6E-409C-BE32-E72D297353CC}">
              <c16:uniqueId val="{00000000-313D-409A-AC38-8585E403CA7D}"/>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10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7.7505074207824931E-2"/>
          <c:w val="0.88892758092783208"/>
          <c:h val="0.79662481834300136"/>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'PS4- Environment'!$C$50:$C$51</c:f>
              <c:strCache>
                <c:ptCount val="2"/>
                <c:pt idx="0">
                  <c:v>2024-25</c:v>
                </c:pt>
                <c:pt idx="1">
                  <c:v>2024-26</c:v>
                </c:pt>
              </c:strCache>
            </c:strRef>
          </c:cat>
          <c:val>
            <c:numRef>
              <c:f>'PS4- Environment'!$D$50:$D$51</c:f>
              <c:numCache>
                <c:formatCode>0</c:formatCode>
                <c:ptCount val="2"/>
              </c:numCache>
            </c:numRef>
          </c:val>
          <c:extLst>
            <c:ext xmlns:c16="http://schemas.microsoft.com/office/drawing/2014/chart" uri="{C3380CC4-5D6E-409C-BE32-E72D297353CC}">
              <c16:uniqueId val="{00000000-8BCC-420E-88D6-63306A55D209}"/>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2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8.2191290337018302E-2"/>
          <c:w val="0.88892758092783208"/>
          <c:h val="0.79193841471601822"/>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'PS4- Environment'!$C$59:$C$64</c:f>
              <c:strCache>
                <c:ptCount val="6"/>
                <c:pt idx="0">
                  <c:v>2020-21</c:v>
                </c:pt>
                <c:pt idx="1">
                  <c:v>2021-22</c:v>
                </c:pt>
                <c:pt idx="2">
                  <c:v>2022-23</c:v>
                </c:pt>
                <c:pt idx="3">
                  <c:v>2023-24</c:v>
                </c:pt>
                <c:pt idx="4">
                  <c:v>2024-25</c:v>
                </c:pt>
                <c:pt idx="5">
                  <c:v>2025-26</c:v>
                </c:pt>
              </c:strCache>
            </c:strRef>
          </c:cat>
          <c:val>
            <c:numRef>
              <c:f>'PS4- Environment'!$D$59:$D$64</c:f>
              <c:numCache>
                <c:formatCode>0</c:formatCode>
                <c:ptCount val="6"/>
              </c:numCache>
            </c:numRef>
          </c:val>
          <c:extLst>
            <c:ext xmlns:c16="http://schemas.microsoft.com/office/drawing/2014/chart" uri="{C3380CC4-5D6E-409C-BE32-E72D297353CC}">
              <c16:uniqueId val="{00000000-846D-4EFD-9AB6-51521F447107}"/>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9.0573427964977443E-2"/>
          <c:w val="0.88892758092783208"/>
          <c:h val="0.78355631467232689"/>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'PS4- Environment'!$C$72:$C$77</c:f>
              <c:strCache>
                <c:ptCount val="6"/>
                <c:pt idx="0">
                  <c:v>2020-21</c:v>
                </c:pt>
                <c:pt idx="1">
                  <c:v>2021-22</c:v>
                </c:pt>
                <c:pt idx="2">
                  <c:v>2022-23</c:v>
                </c:pt>
                <c:pt idx="3">
                  <c:v>2023-24</c:v>
                </c:pt>
                <c:pt idx="4">
                  <c:v>2024-25</c:v>
                </c:pt>
                <c:pt idx="5">
                  <c:v>2025-26</c:v>
                </c:pt>
              </c:strCache>
            </c:strRef>
          </c:cat>
          <c:val>
            <c:numRef>
              <c:f>'PS4- Environment'!$D$72:$D$77</c:f>
              <c:numCache>
                <c:formatCode>0.0%</c:formatCode>
                <c:ptCount val="6"/>
              </c:numCache>
            </c:numRef>
          </c:val>
          <c:extLst>
            <c:ext xmlns:c16="http://schemas.microsoft.com/office/drawing/2014/chart" uri="{C3380CC4-5D6E-409C-BE32-E72D297353CC}">
              <c16:uniqueId val="{00000000-0A16-41CF-AC72-FBDD5E659C0B}"/>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min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7.4954455766378436E-2"/>
          <c:w val="0.88892758092783208"/>
          <c:h val="0.85246137353565743"/>
        </c:manualLayout>
      </c:layout>
      <c:barChart>
        <c:barDir val="col"/>
        <c:grouping val="clustered"/>
        <c:varyColors val="0"/>
        <c:ser>
          <c:idx val="0"/>
          <c:order val="0"/>
          <c:tx>
            <c:strRef>
              <c:f>'PS5- Need of all road users'!$D$7</c:f>
              <c:strCache>
                <c:ptCount val="1"/>
                <c:pt idx="0">
                  <c:v>Actual</c:v>
                </c:pt>
              </c:strCache>
            </c:strRef>
          </c:tx>
          <c:spPr>
            <a:solidFill>
              <a:srgbClr val="457C1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'PS5- Need of all road users'!$C$8:$C$11</c:f>
              <c:strCache>
                <c:ptCount val="4"/>
                <c:pt idx="0">
                  <c:v>2022-23</c:v>
                </c:pt>
                <c:pt idx="1">
                  <c:v>2023-24</c:v>
                </c:pt>
                <c:pt idx="2">
                  <c:v>2024-25</c:v>
                </c:pt>
                <c:pt idx="3">
                  <c:v>2025-26</c:v>
                </c:pt>
              </c:strCache>
            </c:strRef>
          </c:cat>
          <c:val>
            <c:numRef>
              <c:f>'PS5- Need of all road users'!$D$8:$D$11</c:f>
              <c:numCache>
                <c:formatCode>0.0%</c:formatCode>
                <c:ptCount val="4"/>
              </c:numCache>
            </c:numRef>
          </c:val>
          <c:extLst>
            <c:ext xmlns:c16="http://schemas.microsoft.com/office/drawing/2014/chart" uri="{C3380CC4-5D6E-409C-BE32-E72D297353CC}">
              <c16:uniqueId val="{00000000-D5E1-4A97-99F5-7970455CA7FD}"/>
            </c:ext>
          </c:extLst>
        </c:ser>
        <c:dLbls>
          <c:showLegendKey val="0"/>
          <c:showVal val="0"/>
          <c:showCatName val="0"/>
          <c:showSerName val="0"/>
          <c:showPercent val="0"/>
          <c:showBubbleSize val="0"/>
        </c:dLbls>
        <c:gapWidth val="100"/>
        <c:axId val="407944456"/>
        <c:axId val="407943016"/>
      </c:barChart>
      <c:lineChart>
        <c:grouping val="standard"/>
        <c:varyColors val="0"/>
        <c:ser>
          <c:idx val="1"/>
          <c:order val="1"/>
          <c:tx>
            <c:strRef>
              <c:f>'PS5- Need of all road users'!$E$7</c:f>
              <c:strCache>
                <c:ptCount val="1"/>
                <c:pt idx="0">
                  <c:v>Target</c:v>
                </c:pt>
              </c:strCache>
            </c:strRef>
          </c:tx>
          <c:spPr>
            <a:ln w="28575" cap="rnd">
              <a:solidFill>
                <a:schemeClr val="accent2"/>
              </a:solidFill>
              <a:prstDash val="solid"/>
              <a:round/>
            </a:ln>
            <a:effectLst/>
          </c:spPr>
          <c:marker>
            <c:symbol val="none"/>
          </c:marker>
          <c:cat>
            <c:strRef>
              <c:f>'PS5- Need of all road users'!$C$8:$C$11</c:f>
              <c:strCache>
                <c:ptCount val="4"/>
                <c:pt idx="0">
                  <c:v>2022-23</c:v>
                </c:pt>
                <c:pt idx="1">
                  <c:v>2023-24</c:v>
                </c:pt>
                <c:pt idx="2">
                  <c:v>2024-25</c:v>
                </c:pt>
                <c:pt idx="3">
                  <c:v>2025-26</c:v>
                </c:pt>
              </c:strCache>
            </c:strRef>
          </c:cat>
          <c:val>
            <c:numRef>
              <c:f>'PS5- Need of all road users'!$E$8:$E$11</c:f>
              <c:numCache>
                <c:formatCode>0.0%</c:formatCode>
                <c:ptCount val="4"/>
              </c:numCache>
            </c:numRef>
          </c:val>
          <c:smooth val="0"/>
          <c:extLst>
            <c:ext xmlns:c16="http://schemas.microsoft.com/office/drawing/2014/chart" uri="{C3380CC4-5D6E-409C-BE32-E72D297353CC}">
              <c16:uniqueId val="{00000001-D5E1-4A97-99F5-7970455CA7FD}"/>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minorUnit val="0.2"/>
      </c:valAx>
      <c:spPr>
        <a:noFill/>
        <a:ln>
          <a:noFill/>
        </a:ln>
        <a:effectLst/>
      </c:spPr>
    </c:plotArea>
    <c:legend>
      <c:legendPos val="tr"/>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6.6448427908981755E-2"/>
          <c:w val="0.88892758092783208"/>
          <c:h val="0.84327292914577845"/>
        </c:manualLayout>
      </c:layout>
      <c:barChart>
        <c:barDir val="col"/>
        <c:grouping val="clustered"/>
        <c:varyColors val="0"/>
        <c:ser>
          <c:idx val="0"/>
          <c:order val="0"/>
          <c:tx>
            <c:strRef>
              <c:f>'PS5- Need of all road users'!$D$18</c:f>
              <c:strCache>
                <c:ptCount val="1"/>
                <c:pt idx="0">
                  <c:v>Actual</c:v>
                </c:pt>
              </c:strCache>
            </c:strRef>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'PS5- Need of all road users'!$C$19:$C$24</c:f>
              <c:strCache>
                <c:ptCount val="6"/>
                <c:pt idx="0">
                  <c:v>2020-21</c:v>
                </c:pt>
                <c:pt idx="1">
                  <c:v>2021-22</c:v>
                </c:pt>
                <c:pt idx="2">
                  <c:v>2022-23</c:v>
                </c:pt>
                <c:pt idx="3">
                  <c:v>2023-24</c:v>
                </c:pt>
                <c:pt idx="4">
                  <c:v>2024-25</c:v>
                </c:pt>
                <c:pt idx="5">
                  <c:v>2025-26</c:v>
                </c:pt>
              </c:strCache>
            </c:strRef>
          </c:cat>
          <c:val>
            <c:numRef>
              <c:f>'PS5- Need of all road users'!$D$19:$D$24</c:f>
              <c:numCache>
                <c:formatCode>0.0%</c:formatCode>
                <c:ptCount val="6"/>
              </c:numCache>
            </c:numRef>
          </c:val>
          <c:extLst>
            <c:ext xmlns:c16="http://schemas.microsoft.com/office/drawing/2014/chart" uri="{C3380CC4-5D6E-409C-BE32-E72D297353CC}">
              <c16:uniqueId val="{00000000-9C13-4A51-A736-AF707E46D8AB}"/>
            </c:ext>
          </c:extLst>
        </c:ser>
        <c:dLbls>
          <c:showLegendKey val="0"/>
          <c:showVal val="0"/>
          <c:showCatName val="0"/>
          <c:showSerName val="0"/>
          <c:showPercent val="0"/>
          <c:showBubbleSize val="0"/>
        </c:dLbls>
        <c:gapWidth val="100"/>
        <c:axId val="407944456"/>
        <c:axId val="407943016"/>
      </c:barChart>
      <c:lineChart>
        <c:grouping val="standard"/>
        <c:varyColors val="0"/>
        <c:ser>
          <c:idx val="1"/>
          <c:order val="1"/>
          <c:tx>
            <c:strRef>
              <c:f>'PS5- Need of all road users'!$E$18</c:f>
              <c:strCache>
                <c:ptCount val="1"/>
                <c:pt idx="0">
                  <c:v>Target</c:v>
                </c:pt>
              </c:strCache>
            </c:strRef>
          </c:tx>
          <c:spPr>
            <a:ln w="28575" cap="rnd">
              <a:solidFill>
                <a:schemeClr val="accent2"/>
              </a:solidFill>
              <a:round/>
            </a:ln>
            <a:effectLst/>
          </c:spPr>
          <c:marker>
            <c:symbol val="none"/>
          </c:marker>
          <c:cat>
            <c:strRef>
              <c:f>'PS5- Need of all road users'!$C$19:$C$24</c:f>
              <c:strCache>
                <c:ptCount val="6"/>
                <c:pt idx="0">
                  <c:v>2020-21</c:v>
                </c:pt>
                <c:pt idx="1">
                  <c:v>2021-22</c:v>
                </c:pt>
                <c:pt idx="2">
                  <c:v>2022-23</c:v>
                </c:pt>
                <c:pt idx="3">
                  <c:v>2023-24</c:v>
                </c:pt>
                <c:pt idx="4">
                  <c:v>2024-25</c:v>
                </c:pt>
                <c:pt idx="5">
                  <c:v>2025-26</c:v>
                </c:pt>
              </c:strCache>
            </c:strRef>
          </c:cat>
          <c:val>
            <c:numRef>
              <c:f>'PS5- Need of all road users'!$E$19:$E$24</c:f>
              <c:numCache>
                <c:formatCode>0.0%</c:formatCode>
                <c:ptCount val="6"/>
              </c:numCache>
            </c:numRef>
          </c:val>
          <c:smooth val="0"/>
          <c:extLst>
            <c:ext xmlns:c16="http://schemas.microsoft.com/office/drawing/2014/chart" uri="{C3380CC4-5D6E-409C-BE32-E72D297353CC}">
              <c16:uniqueId val="{00000001-9C13-4A51-A736-AF707E46D8AB}"/>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minorUnit val="0.2"/>
      </c:valAx>
      <c:spPr>
        <a:noFill/>
        <a:ln>
          <a:noFill/>
        </a:ln>
        <a:effectLst/>
      </c:spPr>
    </c:plotArea>
    <c:legend>
      <c:legendPos val="t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9.0173742888637359E-2"/>
          <c:w val="0.88892758092783208"/>
          <c:h val="0.78395560068357872"/>
        </c:manualLayout>
      </c:layout>
      <c:barChart>
        <c:barDir val="col"/>
        <c:grouping val="clustered"/>
        <c:varyColors val="0"/>
        <c:ser>
          <c:idx val="0"/>
          <c:order val="0"/>
          <c:tx>
            <c:strRef>
              <c:f>'PS5- Need of all road users'!$D$31</c:f>
              <c:strCache>
                <c:ptCount val="1"/>
                <c:pt idx="0">
                  <c:v>Actual</c:v>
                </c:pt>
              </c:strCache>
            </c:strRef>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'PS5- Need of all road users'!$C$32:$C$37</c:f>
              <c:strCache>
                <c:ptCount val="6"/>
                <c:pt idx="0">
                  <c:v>2020-21</c:v>
                </c:pt>
                <c:pt idx="1">
                  <c:v>2021-22</c:v>
                </c:pt>
                <c:pt idx="2">
                  <c:v>2022-23</c:v>
                </c:pt>
                <c:pt idx="3">
                  <c:v>2023-24</c:v>
                </c:pt>
                <c:pt idx="4">
                  <c:v>2024-25</c:v>
                </c:pt>
                <c:pt idx="5">
                  <c:v>2025-26</c:v>
                </c:pt>
              </c:strCache>
            </c:strRef>
          </c:cat>
          <c:val>
            <c:numRef>
              <c:f>'PS5- Need of all road users'!$D$32:$D$37</c:f>
              <c:numCache>
                <c:formatCode>mm:ss</c:formatCode>
                <c:ptCount val="6"/>
              </c:numCache>
            </c:numRef>
          </c:val>
          <c:extLst>
            <c:ext xmlns:c16="http://schemas.microsoft.com/office/drawing/2014/chart" uri="{C3380CC4-5D6E-409C-BE32-E72D297353CC}">
              <c16:uniqueId val="{00000000-A2B0-4BA1-8BF6-68B2CC423DCF}"/>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3.4723220000000008E-3"/>
          <c:min val="0"/>
        </c:scaling>
        <c:delete val="0"/>
        <c:axPos val="l"/>
        <c:numFmt formatCode="mm:ss"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6.9444000000000016E-4"/>
      </c:valAx>
      <c:spPr>
        <a:noFill/>
        <a:ln>
          <a:noFill/>
        </a:ln>
        <a:effectLst/>
      </c:spPr>
    </c:plotArea>
    <c:legend>
      <c:legendPos val="t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9587327601012711"/>
          <c:w val="0.88892758092783208"/>
          <c:h val="0.67825634461597351"/>
        </c:manualLayout>
      </c:layout>
      <c:barChart>
        <c:barDir val="col"/>
        <c:grouping val="clustered"/>
        <c:varyColors val="0"/>
        <c:ser>
          <c:idx val="0"/>
          <c:order val="0"/>
          <c:tx>
            <c:strRef>
              <c:f>'PS5- Need of all road users'!$D$44</c:f>
              <c:strCache>
                <c:ptCount val="1"/>
                <c:pt idx="0">
                  <c:v>Actual</c:v>
                </c:pt>
              </c:strCache>
            </c:strRef>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'PS5- Need of all road users'!$C$45:$C$50</c:f>
              <c:strCache>
                <c:ptCount val="6"/>
                <c:pt idx="0">
                  <c:v>2020-21</c:v>
                </c:pt>
                <c:pt idx="1">
                  <c:v>2021-22</c:v>
                </c:pt>
                <c:pt idx="2">
                  <c:v>2022-23</c:v>
                </c:pt>
                <c:pt idx="3">
                  <c:v>2023-24</c:v>
                </c:pt>
                <c:pt idx="4">
                  <c:v>2024-25</c:v>
                </c:pt>
                <c:pt idx="5">
                  <c:v>2025-26</c:v>
                </c:pt>
              </c:strCache>
            </c:strRef>
          </c:cat>
          <c:val>
            <c:numRef>
              <c:f>'PS5- Need of all road users'!$D$45:$D$50</c:f>
              <c:numCache>
                <c:formatCode>0.0%</c:formatCode>
                <c:ptCount val="6"/>
              </c:numCache>
            </c:numRef>
          </c:val>
          <c:extLst>
            <c:ext xmlns:c16="http://schemas.microsoft.com/office/drawing/2014/chart" uri="{C3380CC4-5D6E-409C-BE32-E72D297353CC}">
              <c16:uniqueId val="{00000000-4C48-4995-9708-BA2D438F70A4}"/>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minorUnit val="0.2"/>
      </c:valAx>
      <c:spPr>
        <a:noFill/>
        <a:ln>
          <a:noFill/>
        </a:ln>
        <a:effectLst/>
      </c:spPr>
    </c:plotArea>
    <c:legend>
      <c:legendPos val="t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09448255027658E-2"/>
          <c:y val="0.24564605350650087"/>
          <c:w val="0.89232662914691374"/>
          <c:h val="0.67786114530973951"/>
        </c:manualLayout>
      </c:layout>
      <c:barChart>
        <c:barDir val="col"/>
        <c:grouping val="stacked"/>
        <c:varyColors val="0"/>
        <c:ser>
          <c:idx val="3"/>
          <c:order val="0"/>
          <c:tx>
            <c:strRef>
              <c:f>'PS1 - Improving safety for all'!$E$44</c:f>
              <c:strCache>
                <c:ptCount val="1"/>
                <c:pt idx="0">
                  <c:v>The number of motorcyclist users killed or injured on the SRN.</c:v>
                </c:pt>
              </c:strCache>
            </c:strRef>
          </c:tx>
          <c:spPr>
            <a:solidFill>
              <a:srgbClr val="457C1F"/>
            </a:solidFill>
            <a:ln>
              <a:noFill/>
            </a:ln>
            <a:effectLst/>
          </c:spPr>
          <c:invertIfNegative val="0"/>
          <c:cat>
            <c:numRef>
              <c:f>'PS1 - Improving safety for all'!$C$45:$C$55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'PS1 - Improving safety for all'!$E$45:$E$55</c:f>
              <c:numCache>
                <c:formatCode>General</c:formatCode>
                <c:ptCount val="11"/>
              </c:numCache>
            </c:numRef>
          </c:val>
          <c:extLst xmlns:c15="http://schemas.microsoft.com/office/drawing/2012/chart">
            <c:ext xmlns:c16="http://schemas.microsoft.com/office/drawing/2014/chart" uri="{C3380CC4-5D6E-409C-BE32-E72D297353CC}">
              <c16:uniqueId val="{00000000-BABE-4FDB-96B4-EB4FB949C963}"/>
            </c:ext>
          </c:extLst>
        </c:ser>
        <c:ser>
          <c:idx val="5"/>
          <c:order val="2"/>
          <c:tx>
            <c:strRef>
              <c:f>'PS1 - Improving safety for all'!$F$44</c:f>
              <c:strCache>
                <c:ptCount val="1"/>
                <c:pt idx="0">
                  <c:v>The number of cyclists killed or injured on the SRN.</c:v>
                </c:pt>
              </c:strCache>
            </c:strRef>
          </c:tx>
          <c:spPr>
            <a:solidFill>
              <a:srgbClr val="CB2686"/>
            </a:solidFill>
            <a:ln>
              <a:noFill/>
            </a:ln>
            <a:effectLst/>
          </c:spPr>
          <c:invertIfNegative val="0"/>
          <c:cat>
            <c:numRef>
              <c:f>'PS1 - Improving safety for all'!$C$45:$C$55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'PS1 - Improving safety for all'!$F$45:$F$55</c:f>
              <c:numCache>
                <c:formatCode>General</c:formatCode>
                <c:ptCount val="11"/>
              </c:numCache>
            </c:numRef>
          </c:val>
          <c:extLst>
            <c:ext xmlns:c16="http://schemas.microsoft.com/office/drawing/2014/chart" uri="{C3380CC4-5D6E-409C-BE32-E72D297353CC}">
              <c16:uniqueId val="{00000001-BABE-4FDB-96B4-EB4FB949C963}"/>
            </c:ext>
          </c:extLst>
        </c:ser>
        <c:ser>
          <c:idx val="0"/>
          <c:order val="3"/>
          <c:tx>
            <c:strRef>
              <c:f>'PS1 - Improving safety for all'!$G$44</c:f>
              <c:strCache>
                <c:ptCount val="1"/>
                <c:pt idx="0">
                  <c:v>The number of pedestrians killed or injured on the SRN.</c:v>
                </c:pt>
              </c:strCache>
            </c:strRef>
          </c:tx>
          <c:spPr>
            <a:solidFill>
              <a:srgbClr val="F49600"/>
            </a:solidFill>
            <a:ln>
              <a:noFill/>
            </a:ln>
            <a:effectLst/>
          </c:spPr>
          <c:invertIfNegative val="0"/>
          <c:cat>
            <c:numRef>
              <c:f>'PS1 - Improving safety for all'!$C$45:$C$55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'PS1 - Improving safety for all'!$G$45:$G$55</c:f>
              <c:numCache>
                <c:formatCode>General</c:formatCode>
                <c:ptCount val="11"/>
              </c:numCache>
            </c:numRef>
          </c:val>
          <c:extLst>
            <c:ext xmlns:c16="http://schemas.microsoft.com/office/drawing/2014/chart" uri="{C3380CC4-5D6E-409C-BE32-E72D297353CC}">
              <c16:uniqueId val="{00000002-BABE-4FDB-96B4-EB4FB949C963}"/>
            </c:ext>
          </c:extLst>
        </c:ser>
        <c:ser>
          <c:idx val="1"/>
          <c:order val="4"/>
          <c:tx>
            <c:strRef>
              <c:f>'PS1 - Improving safety for all'!$H$44</c:f>
              <c:strCache>
                <c:ptCount val="1"/>
                <c:pt idx="0">
                  <c:v>The number of equestrians killed or injured on the SRN.</c:v>
                </c:pt>
              </c:strCache>
            </c:strRef>
          </c:tx>
          <c:spPr>
            <a:solidFill>
              <a:srgbClr val="008BCB"/>
            </a:solidFill>
            <a:ln>
              <a:noFill/>
            </a:ln>
            <a:effectLst/>
          </c:spPr>
          <c:invertIfNegative val="0"/>
          <c:cat>
            <c:numRef>
              <c:f>'PS1 - Improving safety for all'!$C$45:$C$55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'PS1 - Improving safety for all'!$H$45:$H$55</c:f>
              <c:numCache>
                <c:formatCode>General</c:formatCode>
                <c:ptCount val="11"/>
              </c:numCache>
            </c:numRef>
          </c:val>
          <c:extLst>
            <c:ext xmlns:c16="http://schemas.microsoft.com/office/drawing/2014/chart" uri="{C3380CC4-5D6E-409C-BE32-E72D297353CC}">
              <c16:uniqueId val="{00000003-BABE-4FDB-96B4-EB4FB949C963}"/>
            </c:ext>
          </c:extLst>
        </c:ser>
        <c:dLbls>
          <c:showLegendKey val="0"/>
          <c:showVal val="0"/>
          <c:showCatName val="0"/>
          <c:showSerName val="0"/>
          <c:showPercent val="0"/>
          <c:showBubbleSize val="0"/>
        </c:dLbls>
        <c:gapWidth val="219"/>
        <c:overlap val="100"/>
        <c:axId val="407944456"/>
        <c:axId val="407943016"/>
        <c:extLst>
          <c:ext xmlns:c15="http://schemas.microsoft.com/office/drawing/2012/chart" uri="{02D57815-91ED-43cb-92C2-25804820EDAC}">
            <c15:filteredBarSeries>
              <c15:ser>
                <c:idx val="4"/>
                <c:order val="1"/>
                <c:tx>
                  <c:strRef>
                    <c:extLst>
                      <c:ext uri="{02D57815-91ED-43cb-92C2-25804820EDAC}">
                        <c15:formulaRef>
                          <c15:sqref>'PS1 - Improving safety for all'!$D$44</c15:sqref>
                        </c15:formulaRef>
                      </c:ext>
                    </c:extLst>
                    <c:strCache>
                      <c:ptCount val="1"/>
                      <c:pt idx="0">
                        <c:v>Total</c:v>
                      </c:pt>
                    </c:strCache>
                  </c:strRef>
                </c:tx>
                <c:spPr>
                  <a:solidFill>
                    <a:schemeClr val="accent5"/>
                  </a:solidFill>
                  <a:ln>
                    <a:noFill/>
                  </a:ln>
                  <a:effectLst/>
                </c:spPr>
                <c:invertIfNegative val="0"/>
                <c:cat>
                  <c:numRef>
                    <c:extLst>
                      <c:ext uri="{02D57815-91ED-43cb-92C2-25804820EDAC}">
                        <c15:formulaRef>
                          <c15:sqref>'PS1 - Improving safety for all'!$C$45:$C$55</c15:sqref>
                        </c15:formulaRef>
                      </c:ext>
                    </c:extLst>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extLst>
                      <c:ext uri="{02D57815-91ED-43cb-92C2-25804820EDAC}">
                        <c15:formulaRef>
                          <c15:sqref>'PS1 - Improving safety for all'!$D$45:$D$55</c15:sqref>
                        </c15:formulaRef>
                      </c:ext>
                    </c:extLst>
                    <c:numCache>
                      <c:formatCode>0</c:formatCode>
                      <c:ptCount val="11"/>
                    </c:numCache>
                  </c:numRef>
                </c:val>
                <c:extLst>
                  <c:ext xmlns:c16="http://schemas.microsoft.com/office/drawing/2014/chart" uri="{C3380CC4-5D6E-409C-BE32-E72D297353CC}">
                    <c16:uniqueId val="{00000004-BABE-4FDB-96B4-EB4FB949C963}"/>
                  </c:ext>
                </c:extLst>
              </c15:ser>
            </c15:filteredBarSeries>
          </c:ext>
        </c:extLst>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9587327601012711"/>
          <c:w val="0.88892758092783208"/>
          <c:h val="0.67825634461597351"/>
        </c:manualLayout>
      </c:layout>
      <c:barChart>
        <c:barDir val="col"/>
        <c:grouping val="clustered"/>
        <c:varyColors val="0"/>
        <c:ser>
          <c:idx val="0"/>
          <c:order val="0"/>
          <c:tx>
            <c:strRef>
              <c:f>'PS5- Need of all road users'!$D$70</c:f>
              <c:strCache>
                <c:ptCount val="1"/>
                <c:pt idx="0">
                  <c:v>Actual</c:v>
                </c:pt>
              </c:strCache>
            </c:strRef>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'PS5- Need of all road users'!$C$71:$C$72</c:f>
              <c:strCache>
                <c:ptCount val="2"/>
                <c:pt idx="0">
                  <c:v>2024-25</c:v>
                </c:pt>
                <c:pt idx="1">
                  <c:v>2025-26</c:v>
                </c:pt>
              </c:strCache>
            </c:strRef>
          </c:cat>
          <c:val>
            <c:numRef>
              <c:f>'PS5- Need of all road users'!$D$71:$D$72</c:f>
              <c:numCache>
                <c:formatCode>0%</c:formatCode>
                <c:ptCount val="2"/>
              </c:numCache>
            </c:numRef>
          </c:val>
          <c:extLst>
            <c:ext xmlns:c16="http://schemas.microsoft.com/office/drawing/2014/chart" uri="{C3380CC4-5D6E-409C-BE32-E72D297353CC}">
              <c16:uniqueId val="{00000000-EBB0-4558-BA01-5B3D591B074F}"/>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minorUnit val="0.2"/>
      </c:valAx>
      <c:spPr>
        <a:noFill/>
        <a:ln>
          <a:noFill/>
        </a:ln>
        <a:effectLst/>
      </c:spPr>
    </c:plotArea>
    <c:legend>
      <c:legendPos val="t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9587327601012711"/>
          <c:w val="0.88892758092783208"/>
          <c:h val="0.67825634461597351"/>
        </c:manualLayout>
      </c:layout>
      <c:barChart>
        <c:barDir val="col"/>
        <c:grouping val="clustered"/>
        <c:varyColors val="0"/>
        <c:ser>
          <c:idx val="0"/>
          <c:order val="0"/>
          <c:tx>
            <c:strRef>
              <c:f>'PS5- Need of all road users'!$D$57</c:f>
              <c:strCache>
                <c:ptCount val="1"/>
                <c:pt idx="0">
                  <c:v>Actual</c:v>
                </c:pt>
              </c:strCache>
            </c:strRef>
          </c:tx>
          <c:spPr>
            <a:solidFill>
              <a:srgbClr val="457C1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'PS5- Need of all road users'!$C$58:$C$63</c:f>
              <c:strCache>
                <c:ptCount val="6"/>
                <c:pt idx="0">
                  <c:v>2020-21</c:v>
                </c:pt>
                <c:pt idx="1">
                  <c:v>2021-22</c:v>
                </c:pt>
                <c:pt idx="2">
                  <c:v>2022-23</c:v>
                </c:pt>
                <c:pt idx="3">
                  <c:v>2023-24</c:v>
                </c:pt>
                <c:pt idx="4">
                  <c:v>2024-25</c:v>
                </c:pt>
                <c:pt idx="5">
                  <c:v>2025-26</c:v>
                </c:pt>
              </c:strCache>
            </c:strRef>
          </c:cat>
          <c:val>
            <c:numRef>
              <c:f>'PS5- Need of all road users'!$D$58:$D$63</c:f>
              <c:numCache>
                <c:formatCode>0.0%</c:formatCode>
                <c:ptCount val="6"/>
              </c:numCache>
            </c:numRef>
          </c:val>
          <c:extLst>
            <c:ext xmlns:c16="http://schemas.microsoft.com/office/drawing/2014/chart" uri="{C3380CC4-5D6E-409C-BE32-E72D297353CC}">
              <c16:uniqueId val="{00000000-53F3-4C0A-AF12-F5DCC3DE71CE}"/>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1"/>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minorUnit val="0.2"/>
      </c:valAx>
      <c:spPr>
        <a:noFill/>
        <a:ln>
          <a:noFill/>
        </a:ln>
        <a:effectLst/>
      </c:spPr>
    </c:plotArea>
    <c:legend>
      <c:legendPos val="tr"/>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7.7480144271957666E-2"/>
          <c:w val="0.88892758092783208"/>
          <c:h val="0.79664950223564357"/>
        </c:manualLayout>
      </c:layout>
      <c:barChart>
        <c:barDir val="col"/>
        <c:grouping val="clustered"/>
        <c:varyColors val="0"/>
        <c:ser>
          <c:idx val="0"/>
          <c:order val="0"/>
          <c:tx>
            <c:strRef>
              <c:f>'PS1 - Improving safety for all'!$D$26</c:f>
              <c:strCache>
                <c:ptCount val="1"/>
                <c:pt idx="0">
                  <c:v>Total</c:v>
                </c:pt>
              </c:strCache>
            </c:strRef>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'PS1 - Improving safety for all'!$C$63:$C$69</c:f>
              <c:strCache>
                <c:ptCount val="6"/>
                <c:pt idx="0">
                  <c:v>2020-21</c:v>
                </c:pt>
                <c:pt idx="1">
                  <c:v>2021-22</c:v>
                </c:pt>
                <c:pt idx="2">
                  <c:v>2022-23</c:v>
                </c:pt>
                <c:pt idx="3">
                  <c:v>2023-24</c:v>
                </c:pt>
                <c:pt idx="4">
                  <c:v>2024-25</c:v>
                </c:pt>
                <c:pt idx="5">
                  <c:v>2025-26</c:v>
                </c:pt>
              </c:strCache>
            </c:strRef>
          </c:cat>
          <c:val>
            <c:numRef>
              <c:f>'PS1 - Improving safety for all'!$D$63:$D$69</c:f>
              <c:numCache>
                <c:formatCode>0.00</c:formatCode>
                <c:ptCount val="7"/>
              </c:numCache>
            </c:numRef>
          </c:val>
          <c:extLst>
            <c:ext xmlns:c16="http://schemas.microsoft.com/office/drawing/2014/chart" uri="{C3380CC4-5D6E-409C-BE32-E72D297353CC}">
              <c16:uniqueId val="{00000000-3D59-4654-8F4F-37A020D97F36}"/>
            </c:ext>
          </c:extLst>
        </c:ser>
        <c:dLbls>
          <c:showLegendKey val="0"/>
          <c:showVal val="0"/>
          <c:showCatName val="0"/>
          <c:showSerName val="0"/>
          <c:showPercent val="0"/>
          <c:showBubbleSize val="0"/>
        </c:dLbls>
        <c:gapWidth val="100"/>
        <c:axId val="407944456"/>
        <c:axId val="407943016"/>
      </c:barChart>
      <c:lineChart>
        <c:grouping val="standard"/>
        <c:varyColors val="0"/>
        <c:dLbls>
          <c:showLegendKey val="0"/>
          <c:showVal val="0"/>
          <c:showCatName val="0"/>
          <c:showSerName val="0"/>
          <c:showPercent val="0"/>
          <c:showBubbleSize val="0"/>
        </c:dLbls>
        <c:marker val="1"/>
        <c:smooth val="0"/>
        <c:axId val="407944456"/>
        <c:axId val="407943016"/>
        <c:extLst>
          <c:ext xmlns:c15="http://schemas.microsoft.com/office/drawing/2012/chart" uri="{02D57815-91ED-43cb-92C2-25804820EDAC}">
            <c15:filteredLineSeries>
              <c15:ser>
                <c:idx val="1"/>
                <c:order val="1"/>
                <c:tx>
                  <c:strRef>
                    <c:extLst>
                      <c:ext uri="{02D57815-91ED-43cb-92C2-25804820EDAC}">
                        <c15:formulaRef>
                          <c15:sqref>'PS1 - Improving safety for all'!$E$8</c15:sqref>
                        </c15:formulaRef>
                      </c:ext>
                    </c:extLst>
                    <c:strCache>
                      <c:ptCount val="1"/>
                      <c:pt idx="0">
                        <c:v>Unadjusted: Target</c:v>
                      </c:pt>
                    </c:strCache>
                  </c:strRef>
                </c:tx>
                <c:spPr>
                  <a:ln w="28575" cap="rnd">
                    <a:solidFill>
                      <a:schemeClr val="accent2"/>
                    </a:solidFill>
                    <a:round/>
                  </a:ln>
                  <a:effectLst/>
                </c:spPr>
                <c:marker>
                  <c:symbol val="none"/>
                </c:marker>
                <c:cat>
                  <c:numRef>
                    <c:extLst>
                      <c:ex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c:ext uri="{02D57815-91ED-43cb-92C2-25804820EDAC}">
                        <c15:formulaRef>
                          <c15:sqref>'PS1 - Improving safety for all'!$E$9:$E$19</c15:sqref>
                        </c15:formulaRef>
                      </c:ext>
                    </c:extLst>
                    <c:numCache>
                      <c:formatCode>0</c:formatCode>
                      <c:ptCount val="11"/>
                    </c:numCache>
                  </c:numRef>
                </c:val>
                <c:smooth val="0"/>
                <c:extLst>
                  <c:ext xmlns:c16="http://schemas.microsoft.com/office/drawing/2014/chart" uri="{C3380CC4-5D6E-409C-BE32-E72D297353CC}">
                    <c16:uniqueId val="{00000001-3D59-4654-8F4F-37A020D97F36}"/>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'PS1 - Improving safety for all'!$F$8</c15:sqref>
                        </c15:formulaRef>
                      </c:ext>
                    </c:extLst>
                    <c:strCache>
                      <c:ptCount val="1"/>
                      <c:pt idx="0">
                        <c:v>Unadjusted: Difference (Actual vs Target)</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all'!$F$9:$F$19</c15:sqref>
                        </c15:formulaRef>
                      </c:ext>
                    </c:extLst>
                    <c:numCache>
                      <c:formatCode>#,##0</c:formatCode>
                      <c:ptCount val="11"/>
                      <c:pt idx="9">
                        <c:v>0</c:v>
                      </c:pt>
                      <c:pt idx="10">
                        <c:v>0</c:v>
                      </c:pt>
                    </c:numCache>
                  </c:numRef>
                </c:val>
                <c:smooth val="0"/>
                <c:extLst xmlns:c15="http://schemas.microsoft.com/office/drawing/2012/chart">
                  <c:ext xmlns:c16="http://schemas.microsoft.com/office/drawing/2014/chart" uri="{C3380CC4-5D6E-409C-BE32-E72D297353CC}">
                    <c16:uniqueId val="{00000002-3D59-4654-8F4F-37A020D97F36}"/>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'PS1 - Improving safety for all'!$I$8</c15:sqref>
                        </c15:formulaRef>
                      </c:ext>
                    </c:extLst>
                    <c:strCache>
                      <c:ptCount val="1"/>
                      <c:pt idx="0">
                        <c:v>Adjusted: Difference (Actual vs Target)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all'!$I$9:$I$19</c15:sqref>
                        </c15:formulaRef>
                      </c:ext>
                    </c:extLst>
                    <c:numCache>
                      <c:formatCode>#,##0</c:formatCode>
                      <c:ptCount val="11"/>
                      <c:pt idx="9" formatCode="0">
                        <c:v>0</c:v>
                      </c:pt>
                      <c:pt idx="10" formatCode="0">
                        <c:v>0</c:v>
                      </c:pt>
                    </c:numCache>
                  </c:numRef>
                </c:val>
                <c:smooth val="0"/>
                <c:extLst xmlns:c15="http://schemas.microsoft.com/office/drawing/2012/chart">
                  <c:ext xmlns:c16="http://schemas.microsoft.com/office/drawing/2014/chart" uri="{C3380CC4-5D6E-409C-BE32-E72D297353CC}">
                    <c16:uniqueId val="{00000003-3D59-4654-8F4F-37A020D97F36}"/>
                  </c:ext>
                </c:extLst>
              </c15:ser>
            </c15:filteredLineSeries>
          </c:ext>
        </c:extLst>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ax val="0.1"/>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2.0000000000000004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0975623317835885"/>
          <c:w val="0.88892758092783208"/>
          <c:h val="0.76437347616917783"/>
        </c:manualLayout>
      </c:layout>
      <c:barChart>
        <c:barDir val="col"/>
        <c:grouping val="clustered"/>
        <c:varyColors val="0"/>
        <c:ser>
          <c:idx val="0"/>
          <c:order val="0"/>
          <c:tx>
            <c:strRef>
              <c:f>'PS1 - Improving safety for all'!$D$26</c:f>
              <c:strCache>
                <c:ptCount val="1"/>
                <c:pt idx="0">
                  <c:v>Total</c:v>
                </c:pt>
              </c:strCache>
            </c:strRef>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'PS1 - Improving safety for all'!$C$76:$C$81</c:f>
              <c:strCache>
                <c:ptCount val="6"/>
                <c:pt idx="0">
                  <c:v>2020-21</c:v>
                </c:pt>
                <c:pt idx="1">
                  <c:v>2021-22</c:v>
                </c:pt>
                <c:pt idx="2">
                  <c:v>2022-23</c:v>
                </c:pt>
                <c:pt idx="3">
                  <c:v>2023-24</c:v>
                </c:pt>
                <c:pt idx="4">
                  <c:v>2024-25</c:v>
                </c:pt>
                <c:pt idx="5">
                  <c:v>2025-26</c:v>
                </c:pt>
              </c:strCache>
            </c:strRef>
          </c:cat>
          <c:val>
            <c:numRef>
              <c:f>'PS1 - Improving safety for all'!$D$76:$D$81</c:f>
              <c:numCache>
                <c:formatCode>0.00</c:formatCode>
                <c:ptCount val="6"/>
              </c:numCache>
            </c:numRef>
          </c:val>
          <c:extLst>
            <c:ext xmlns:c16="http://schemas.microsoft.com/office/drawing/2014/chart" uri="{C3380CC4-5D6E-409C-BE32-E72D297353CC}">
              <c16:uniqueId val="{00000000-3310-4830-AEC7-782843DB302B}"/>
            </c:ext>
          </c:extLst>
        </c:ser>
        <c:dLbls>
          <c:showLegendKey val="0"/>
          <c:showVal val="0"/>
          <c:showCatName val="0"/>
          <c:showSerName val="0"/>
          <c:showPercent val="0"/>
          <c:showBubbleSize val="0"/>
        </c:dLbls>
        <c:gapWidth val="100"/>
        <c:axId val="407944456"/>
        <c:axId val="407943016"/>
      </c:barChart>
      <c:lineChart>
        <c:grouping val="standard"/>
        <c:varyColors val="0"/>
        <c:dLbls>
          <c:showLegendKey val="0"/>
          <c:showVal val="0"/>
          <c:showCatName val="0"/>
          <c:showSerName val="0"/>
          <c:showPercent val="0"/>
          <c:showBubbleSize val="0"/>
        </c:dLbls>
        <c:marker val="1"/>
        <c:smooth val="0"/>
        <c:axId val="407944456"/>
        <c:axId val="407943016"/>
        <c:extLst>
          <c:ext xmlns:c15="http://schemas.microsoft.com/office/drawing/2012/chart" uri="{02D57815-91ED-43cb-92C2-25804820EDAC}">
            <c15:filteredLineSeries>
              <c15:ser>
                <c:idx val="1"/>
                <c:order val="1"/>
                <c:tx>
                  <c:strRef>
                    <c:extLst>
                      <c:ext uri="{02D57815-91ED-43cb-92C2-25804820EDAC}">
                        <c15:formulaRef>
                          <c15:sqref>'PS1 - Improving safety for all'!$E$8</c15:sqref>
                        </c15:formulaRef>
                      </c:ext>
                    </c:extLst>
                    <c:strCache>
                      <c:ptCount val="1"/>
                      <c:pt idx="0">
                        <c:v>Unadjusted: Target</c:v>
                      </c:pt>
                    </c:strCache>
                  </c:strRef>
                </c:tx>
                <c:spPr>
                  <a:ln w="28575" cap="rnd">
                    <a:solidFill>
                      <a:schemeClr val="accent2"/>
                    </a:solidFill>
                    <a:round/>
                  </a:ln>
                  <a:effectLst/>
                </c:spPr>
                <c:marker>
                  <c:symbol val="none"/>
                </c:marker>
                <c:cat>
                  <c:numRef>
                    <c:extLst>
                      <c:ex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c:ext uri="{02D57815-91ED-43cb-92C2-25804820EDAC}">
                        <c15:formulaRef>
                          <c15:sqref>'PS1 - Improving safety for all'!$E$9:$E$19</c15:sqref>
                        </c15:formulaRef>
                      </c:ext>
                    </c:extLst>
                    <c:numCache>
                      <c:formatCode>0</c:formatCode>
                      <c:ptCount val="11"/>
                    </c:numCache>
                  </c:numRef>
                </c:val>
                <c:smooth val="0"/>
                <c:extLst>
                  <c:ext xmlns:c16="http://schemas.microsoft.com/office/drawing/2014/chart" uri="{C3380CC4-5D6E-409C-BE32-E72D297353CC}">
                    <c16:uniqueId val="{00000001-3310-4830-AEC7-782843DB302B}"/>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'PS1 - Improving safety for all'!$F$8</c15:sqref>
                        </c15:formulaRef>
                      </c:ext>
                    </c:extLst>
                    <c:strCache>
                      <c:ptCount val="1"/>
                      <c:pt idx="0">
                        <c:v>Unadjusted: Difference (Actual vs Target)</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all'!$F$9:$F$19</c15:sqref>
                        </c15:formulaRef>
                      </c:ext>
                    </c:extLst>
                    <c:numCache>
                      <c:formatCode>#,##0</c:formatCode>
                      <c:ptCount val="11"/>
                      <c:pt idx="9">
                        <c:v>0</c:v>
                      </c:pt>
                      <c:pt idx="10">
                        <c:v>0</c:v>
                      </c:pt>
                    </c:numCache>
                  </c:numRef>
                </c:val>
                <c:smooth val="0"/>
                <c:extLst xmlns:c15="http://schemas.microsoft.com/office/drawing/2012/chart">
                  <c:ext xmlns:c16="http://schemas.microsoft.com/office/drawing/2014/chart" uri="{C3380CC4-5D6E-409C-BE32-E72D297353CC}">
                    <c16:uniqueId val="{00000002-3310-4830-AEC7-782843DB302B}"/>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'PS1 - Improving safety for all'!$I$8</c15:sqref>
                        </c15:formulaRef>
                      </c:ext>
                    </c:extLst>
                    <c:strCache>
                      <c:ptCount val="1"/>
                      <c:pt idx="0">
                        <c:v>Adjusted: Difference (Actual vs Target)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all'!$I$9:$I$19</c15:sqref>
                        </c15:formulaRef>
                      </c:ext>
                    </c:extLst>
                    <c:numCache>
                      <c:formatCode>#,##0</c:formatCode>
                      <c:ptCount val="11"/>
                      <c:pt idx="9" formatCode="0">
                        <c:v>0</c:v>
                      </c:pt>
                      <c:pt idx="10" formatCode="0">
                        <c:v>0</c:v>
                      </c:pt>
                    </c:numCache>
                  </c:numRef>
                </c:val>
                <c:smooth val="0"/>
                <c:extLst xmlns:c15="http://schemas.microsoft.com/office/drawing/2012/chart">
                  <c:ext xmlns:c16="http://schemas.microsoft.com/office/drawing/2014/chart" uri="{C3380CC4-5D6E-409C-BE32-E72D297353CC}">
                    <c16:uniqueId val="{00000003-3310-4830-AEC7-782843DB302B}"/>
                  </c:ext>
                </c:extLst>
              </c15:ser>
            </c15:filteredLineSeries>
          </c:ext>
        </c:extLst>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2.0000000000000004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1047023578475307"/>
          <c:w val="0.88892758092783208"/>
          <c:h val="0.7636593429049946"/>
        </c:manualLayout>
      </c:layout>
      <c:barChart>
        <c:barDir val="col"/>
        <c:grouping val="clustered"/>
        <c:varyColors val="0"/>
        <c:ser>
          <c:idx val="0"/>
          <c:order val="0"/>
          <c:tx>
            <c:strRef>
              <c:f>'PS1 - Improving safety for all'!$D$26</c:f>
              <c:strCache>
                <c:ptCount val="1"/>
                <c:pt idx="0">
                  <c:v>Total</c:v>
                </c:pt>
              </c:strCache>
            </c:strRef>
          </c:tx>
          <c:spPr>
            <a:solidFill>
              <a:srgbClr val="457C1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66F-4E56-8375-7FBED1FC965B}"/>
                </c:ext>
              </c:extLst>
            </c:dLbl>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'PS1 - Improving safety for all'!$C$89:$C$94</c:f>
              <c:strCache>
                <c:ptCount val="6"/>
                <c:pt idx="0">
                  <c:v>2020-21</c:v>
                </c:pt>
                <c:pt idx="1">
                  <c:v>2021-22</c:v>
                </c:pt>
                <c:pt idx="2">
                  <c:v>2022-23</c:v>
                </c:pt>
                <c:pt idx="3">
                  <c:v>2023-24</c:v>
                </c:pt>
                <c:pt idx="4">
                  <c:v>2024-25</c:v>
                </c:pt>
                <c:pt idx="5">
                  <c:v>2025-26</c:v>
                </c:pt>
              </c:strCache>
            </c:strRef>
          </c:cat>
          <c:val>
            <c:numRef>
              <c:f>'PS1 - Improving safety for all'!$D$89:$D$94</c:f>
              <c:numCache>
                <c:formatCode>0.0%</c:formatCode>
                <c:ptCount val="6"/>
              </c:numCache>
            </c:numRef>
          </c:val>
          <c:extLst>
            <c:ext xmlns:c16="http://schemas.microsoft.com/office/drawing/2014/chart" uri="{C3380CC4-5D6E-409C-BE32-E72D297353CC}">
              <c16:uniqueId val="{00000001-266F-4E56-8375-7FBED1FC965B}"/>
            </c:ext>
          </c:extLst>
        </c:ser>
        <c:dLbls>
          <c:showLegendKey val="0"/>
          <c:showVal val="0"/>
          <c:showCatName val="0"/>
          <c:showSerName val="0"/>
          <c:showPercent val="0"/>
          <c:showBubbleSize val="0"/>
        </c:dLbls>
        <c:gapWidth val="100"/>
        <c:axId val="407944456"/>
        <c:axId val="407943016"/>
      </c:barChart>
      <c:lineChart>
        <c:grouping val="standard"/>
        <c:varyColors val="0"/>
        <c:dLbls>
          <c:showLegendKey val="0"/>
          <c:showVal val="0"/>
          <c:showCatName val="0"/>
          <c:showSerName val="0"/>
          <c:showPercent val="0"/>
          <c:showBubbleSize val="0"/>
        </c:dLbls>
        <c:marker val="1"/>
        <c:smooth val="0"/>
        <c:axId val="407944456"/>
        <c:axId val="407943016"/>
        <c:extLst>
          <c:ext xmlns:c15="http://schemas.microsoft.com/office/drawing/2012/chart" uri="{02D57815-91ED-43cb-92C2-25804820EDAC}">
            <c15:filteredLineSeries>
              <c15:ser>
                <c:idx val="1"/>
                <c:order val="1"/>
                <c:tx>
                  <c:strRef>
                    <c:extLst>
                      <c:ext uri="{02D57815-91ED-43cb-92C2-25804820EDAC}">
                        <c15:formulaRef>
                          <c15:sqref>'PS1 - Improving safety for all'!$E$8</c15:sqref>
                        </c15:formulaRef>
                      </c:ext>
                    </c:extLst>
                    <c:strCache>
                      <c:ptCount val="1"/>
                      <c:pt idx="0">
                        <c:v>Unadjusted: Target</c:v>
                      </c:pt>
                    </c:strCache>
                  </c:strRef>
                </c:tx>
                <c:spPr>
                  <a:ln w="28575" cap="rnd">
                    <a:solidFill>
                      <a:schemeClr val="accent2"/>
                    </a:solidFill>
                    <a:round/>
                  </a:ln>
                  <a:effectLst/>
                </c:spPr>
                <c:marker>
                  <c:symbol val="none"/>
                </c:marker>
                <c:cat>
                  <c:numRef>
                    <c:extLst>
                      <c:ex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c:ext uri="{02D57815-91ED-43cb-92C2-25804820EDAC}">
                        <c15:formulaRef>
                          <c15:sqref>'PS1 - Improving safety for all'!$E$9:$E$19</c15:sqref>
                        </c15:formulaRef>
                      </c:ext>
                    </c:extLst>
                    <c:numCache>
                      <c:formatCode>0</c:formatCode>
                      <c:ptCount val="11"/>
                    </c:numCache>
                  </c:numRef>
                </c:val>
                <c:smooth val="0"/>
                <c:extLst>
                  <c:ext xmlns:c16="http://schemas.microsoft.com/office/drawing/2014/chart" uri="{C3380CC4-5D6E-409C-BE32-E72D297353CC}">
                    <c16:uniqueId val="{00000002-266F-4E56-8375-7FBED1FC965B}"/>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'PS1 - Improving safety for all'!$F$8</c15:sqref>
                        </c15:formulaRef>
                      </c:ext>
                    </c:extLst>
                    <c:strCache>
                      <c:ptCount val="1"/>
                      <c:pt idx="0">
                        <c:v>Unadjusted: Difference (Actual vs Target)</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all'!$F$9:$F$19</c15:sqref>
                        </c15:formulaRef>
                      </c:ext>
                    </c:extLst>
                    <c:numCache>
                      <c:formatCode>#,##0</c:formatCode>
                      <c:ptCount val="11"/>
                      <c:pt idx="9">
                        <c:v>0</c:v>
                      </c:pt>
                      <c:pt idx="10">
                        <c:v>0</c:v>
                      </c:pt>
                    </c:numCache>
                  </c:numRef>
                </c:val>
                <c:smooth val="0"/>
                <c:extLst xmlns:c15="http://schemas.microsoft.com/office/drawing/2012/chart">
                  <c:ext xmlns:c16="http://schemas.microsoft.com/office/drawing/2014/chart" uri="{C3380CC4-5D6E-409C-BE32-E72D297353CC}">
                    <c16:uniqueId val="{00000003-266F-4E56-8375-7FBED1FC965B}"/>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'PS1 - Improving safety for all'!$I$8</c15:sqref>
                        </c15:formulaRef>
                      </c:ext>
                    </c:extLst>
                    <c:strCache>
                      <c:ptCount val="1"/>
                      <c:pt idx="0">
                        <c:v>Adjusted: Difference (Actual vs Target)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'PS1 - Improving safety for all'!$C$27:$C$36</c15:sqref>
                        </c15:formulaRef>
                      </c:ext>
                    </c:extLst>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extLst xmlns:c15="http://schemas.microsoft.com/office/drawing/2012/chart">
                      <c:ext xmlns:c15="http://schemas.microsoft.com/office/drawing/2012/chart" uri="{02D57815-91ED-43cb-92C2-25804820EDAC}">
                        <c15:formulaRef>
                          <c15:sqref>'PS1 - Improving safety for all'!$I$9:$I$19</c15:sqref>
                        </c15:formulaRef>
                      </c:ext>
                    </c:extLst>
                    <c:numCache>
                      <c:formatCode>#,##0</c:formatCode>
                      <c:ptCount val="11"/>
                      <c:pt idx="9" formatCode="0">
                        <c:v>0</c:v>
                      </c:pt>
                      <c:pt idx="10" formatCode="0">
                        <c:v>0</c:v>
                      </c:pt>
                    </c:numCache>
                  </c:numRef>
                </c:val>
                <c:smooth val="0"/>
                <c:extLst xmlns:c15="http://schemas.microsoft.com/office/drawing/2012/chart">
                  <c:ext xmlns:c16="http://schemas.microsoft.com/office/drawing/2014/chart" uri="{C3380CC4-5D6E-409C-BE32-E72D297353CC}">
                    <c16:uniqueId val="{00000004-266F-4E56-8375-7FBED1FC965B}"/>
                  </c:ext>
                </c:extLst>
              </c15:ser>
            </c15:filteredLineSeries>
          </c:ext>
        </c:extLst>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0.15764278311490404"/>
          <c:w val="0.88892758092783208"/>
          <c:h val="0.71648708615759493"/>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'PS2- Fast and reliable'!$C$8:$C$13</c:f>
              <c:strCache>
                <c:ptCount val="6"/>
                <c:pt idx="0">
                  <c:v>2020-21</c:v>
                </c:pt>
                <c:pt idx="1">
                  <c:v>2021-22</c:v>
                </c:pt>
                <c:pt idx="2">
                  <c:v>2022-23</c:v>
                </c:pt>
                <c:pt idx="3">
                  <c:v>2023-24</c:v>
                </c:pt>
                <c:pt idx="4">
                  <c:v>2024-25</c:v>
                </c:pt>
                <c:pt idx="5">
                  <c:v>2025-26</c:v>
                </c:pt>
              </c:strCache>
            </c:strRef>
          </c:cat>
          <c:val>
            <c:numRef>
              <c:f>'PS2- Fast and reliable'!$D$8:$D$13</c:f>
              <c:numCache>
                <c:formatCode>0.0</c:formatCode>
                <c:ptCount val="6"/>
              </c:numCache>
            </c:numRef>
          </c:val>
          <c:extLst>
            <c:ext xmlns:c16="http://schemas.microsoft.com/office/drawing/2014/chart" uri="{C3380CC4-5D6E-409C-BE32-E72D297353CC}">
              <c16:uniqueId val="{00000000-6896-4A5B-B2B5-C812CED61FC1}"/>
            </c:ext>
          </c:extLst>
        </c:ser>
        <c:dLbls>
          <c:showLegendKey val="0"/>
          <c:showVal val="0"/>
          <c:showCatName val="0"/>
          <c:showSerName val="0"/>
          <c:showPercent val="0"/>
          <c:showBubbleSize val="0"/>
        </c:dLbls>
        <c:gapWidth val="150"/>
        <c:axId val="407944456"/>
        <c:axId val="407943016"/>
      </c:barChart>
      <c:lineChart>
        <c:grouping val="standard"/>
        <c:varyColors val="0"/>
        <c:ser>
          <c:idx val="1"/>
          <c:order val="1"/>
          <c:tx>
            <c:strRef>
              <c:f>'PS2- Fast and reliable'!$E$7</c:f>
              <c:strCache>
                <c:ptCount val="1"/>
                <c:pt idx="0">
                  <c:v>Ambition</c:v>
                </c:pt>
              </c:strCache>
            </c:strRef>
          </c:tx>
          <c:spPr>
            <a:ln w="28575" cap="rnd">
              <a:solidFill>
                <a:srgbClr val="008BCB"/>
              </a:solidFill>
              <a:round/>
            </a:ln>
            <a:effectLst/>
          </c:spPr>
          <c:marker>
            <c:symbol val="none"/>
          </c:marker>
          <c:val>
            <c:numRef>
              <c:f>'PS2- Fast and reliable'!$E$8:$E$13</c:f>
              <c:numCache>
                <c:formatCode>0.0</c:formatCode>
                <c:ptCount val="6"/>
              </c:numCache>
            </c:numRef>
          </c:val>
          <c:smooth val="0"/>
          <c:extLst>
            <c:ext xmlns:c16="http://schemas.microsoft.com/office/drawing/2014/chart" uri="{C3380CC4-5D6E-409C-BE32-E72D297353CC}">
              <c16:uniqueId val="{00000001-6896-4A5B-B2B5-C812CED61FC1}"/>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ajorUnit val="2"/>
      </c:valAx>
      <c:spPr>
        <a:noFill/>
        <a:ln>
          <a:noFill/>
        </a:ln>
        <a:effectLst/>
      </c:spPr>
    </c:plotArea>
    <c:legend>
      <c:legendPos val="r"/>
      <c:legendEntry>
        <c:idx val="0"/>
        <c:delete val="1"/>
      </c:legendEntry>
      <c:layout>
        <c:manualLayout>
          <c:xMode val="edge"/>
          <c:yMode val="edge"/>
          <c:x val="0.67881526006319604"/>
          <c:y val="3.3555101080756919E-2"/>
          <c:w val="0.28657289527319485"/>
          <c:h val="8.396690884927542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9.8386028759707825E-2"/>
          <c:w val="0.88892758092783208"/>
          <c:h val="0.77574328367133316"/>
        </c:manualLayout>
      </c:layout>
      <c:barChart>
        <c:barDir val="col"/>
        <c:grouping val="clustered"/>
        <c:varyColors val="0"/>
        <c:ser>
          <c:idx val="0"/>
          <c:order val="0"/>
          <c:tx>
            <c:v>Actual</c:v>
          </c:tx>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'PS2- Fast and reliable'!$C$29:$C$35</c:f>
              <c:strCache>
                <c:ptCount val="6"/>
                <c:pt idx="0">
                  <c:v>2020-21</c:v>
                </c:pt>
                <c:pt idx="1">
                  <c:v>2021-22</c:v>
                </c:pt>
                <c:pt idx="2">
                  <c:v>2022-23</c:v>
                </c:pt>
                <c:pt idx="3">
                  <c:v>2023-24</c:v>
                </c:pt>
                <c:pt idx="4">
                  <c:v>2024-25</c:v>
                </c:pt>
                <c:pt idx="5">
                  <c:v>2025-26</c:v>
                </c:pt>
              </c:strCache>
            </c:strRef>
          </c:cat>
          <c:val>
            <c:numRef>
              <c:f>'PS2- Fast and reliable'!$D$29:$D$35</c:f>
              <c:numCache>
                <c:formatCode>0.0%</c:formatCode>
                <c:ptCount val="7"/>
              </c:numCache>
            </c:numRef>
          </c:val>
          <c:extLst>
            <c:ext xmlns:c16="http://schemas.microsoft.com/office/drawing/2014/chart" uri="{C3380CC4-5D6E-409C-BE32-E72D297353CC}">
              <c16:uniqueId val="{00000000-8D8B-48DA-A2EC-929D094C0F95}"/>
            </c:ext>
          </c:extLst>
        </c:ser>
        <c:dLbls>
          <c:showLegendKey val="0"/>
          <c:showVal val="0"/>
          <c:showCatName val="0"/>
          <c:showSerName val="0"/>
          <c:showPercent val="0"/>
          <c:showBubbleSize val="0"/>
        </c:dLbls>
        <c:gapWidth val="100"/>
        <c:axId val="407944456"/>
        <c:axId val="407943016"/>
      </c:barChart>
      <c:lineChart>
        <c:grouping val="standard"/>
        <c:varyColors val="0"/>
        <c:ser>
          <c:idx val="1"/>
          <c:order val="1"/>
          <c:tx>
            <c:strRef>
              <c:f>'PS2- Fast and reliable'!$E$28</c:f>
              <c:strCache>
                <c:ptCount val="1"/>
                <c:pt idx="0">
                  <c:v>Target</c:v>
                </c:pt>
              </c:strCache>
            </c:strRef>
          </c:tx>
          <c:spPr>
            <a:ln w="28575" cap="rnd">
              <a:solidFill>
                <a:srgbClr val="008BCB"/>
              </a:solidFill>
              <a:round/>
            </a:ln>
            <a:effectLst/>
          </c:spPr>
          <c:marker>
            <c:symbol val="none"/>
          </c:marker>
          <c:val>
            <c:numRef>
              <c:f>'PS2- Fast and reliable'!$E$29:$E$35</c:f>
              <c:numCache>
                <c:formatCode>0.0%</c:formatCode>
                <c:ptCount val="7"/>
              </c:numCache>
            </c:numRef>
          </c:val>
          <c:smooth val="0"/>
          <c:extLst>
            <c:ext xmlns:c16="http://schemas.microsoft.com/office/drawing/2014/chart" uri="{C3380CC4-5D6E-409C-BE32-E72D297353CC}">
              <c16:uniqueId val="{00000001-8D8B-48DA-A2EC-929D094C0F95}"/>
            </c:ext>
          </c:extLst>
        </c:ser>
        <c:dLbls>
          <c:showLegendKey val="0"/>
          <c:showVal val="0"/>
          <c:showCatName val="0"/>
          <c:showSerName val="0"/>
          <c:showPercent val="0"/>
          <c:showBubbleSize val="0"/>
        </c:dLbls>
        <c:marker val="1"/>
        <c:smooth val="0"/>
        <c:axId val="407944456"/>
        <c:axId val="407943016"/>
      </c:line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minorUnit val="0.2"/>
      </c:valAx>
      <c:spPr>
        <a:noFill/>
        <a:ln>
          <a:noFill/>
        </a:ln>
        <a:effectLst/>
      </c:spPr>
    </c:plotArea>
    <c:legend>
      <c:legendPos val="t"/>
      <c:legendEntry>
        <c:idx val="0"/>
        <c:delete val="1"/>
      </c:legendEntry>
      <c:layout>
        <c:manualLayout>
          <c:xMode val="edge"/>
          <c:yMode val="edge"/>
          <c:x val="0.83420621435981379"/>
          <c:y val="3.1152896330152016E-2"/>
          <c:w val="0.15204926714375627"/>
          <c:h val="7.107083829413034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616536447620852E-2"/>
          <c:y val="7.6797111185757466E-2"/>
          <c:w val="0.88892758092783208"/>
          <c:h val="0.79733254302402568"/>
        </c:manualLayout>
      </c:layout>
      <c:barChart>
        <c:barDir val="col"/>
        <c:grouping val="clustered"/>
        <c:varyColors val="0"/>
        <c:ser>
          <c:idx val="0"/>
          <c:order val="0"/>
          <c:spPr>
            <a:solidFill>
              <a:srgbClr val="457C1F"/>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'PS2- Fast and reliable'!$C$42:$C$47</c:f>
              <c:strCache>
                <c:ptCount val="6"/>
                <c:pt idx="0">
                  <c:v>2020-21</c:v>
                </c:pt>
                <c:pt idx="1">
                  <c:v>2021-22</c:v>
                </c:pt>
                <c:pt idx="2">
                  <c:v>2022-23</c:v>
                </c:pt>
                <c:pt idx="3">
                  <c:v>2023-24</c:v>
                </c:pt>
                <c:pt idx="4">
                  <c:v>2024-25</c:v>
                </c:pt>
                <c:pt idx="5">
                  <c:v>2025-26</c:v>
                </c:pt>
              </c:strCache>
            </c:strRef>
          </c:cat>
          <c:val>
            <c:numRef>
              <c:f>'PS2- Fast and reliable'!$D$42:$D$47</c:f>
              <c:numCache>
                <c:formatCode>0.0</c:formatCode>
                <c:ptCount val="6"/>
              </c:numCache>
            </c:numRef>
          </c:val>
          <c:extLst>
            <c:ext xmlns:c16="http://schemas.microsoft.com/office/drawing/2014/chart" uri="{C3380CC4-5D6E-409C-BE32-E72D297353CC}">
              <c16:uniqueId val="{00000000-C926-4124-81F8-22E7C3B25CA8}"/>
            </c:ext>
          </c:extLst>
        </c:ser>
        <c:dLbls>
          <c:showLegendKey val="0"/>
          <c:showVal val="0"/>
          <c:showCatName val="0"/>
          <c:showSerName val="0"/>
          <c:showPercent val="0"/>
          <c:showBubbleSize val="0"/>
        </c:dLbls>
        <c:gapWidth val="100"/>
        <c:axId val="407944456"/>
        <c:axId val="407943016"/>
      </c:barChart>
      <c:catAx>
        <c:axId val="40794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3016"/>
        <c:crosses val="autoZero"/>
        <c:auto val="1"/>
        <c:lblAlgn val="ctr"/>
        <c:lblOffset val="100"/>
        <c:noMultiLvlLbl val="0"/>
      </c:catAx>
      <c:valAx>
        <c:axId val="407943016"/>
        <c:scaling>
          <c:orientation val="minMax"/>
          <c:min val="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7944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chart" Target="../charts/chart18.xml"/><Relationship Id="rId4"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chart" Target="../charts/chart31.xml"/><Relationship Id="rId5" Type="http://schemas.openxmlformats.org/officeDocument/2006/relationships/chart" Target="../charts/chart30.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9</xdr:col>
      <xdr:colOff>432236</xdr:colOff>
      <xdr:row>5</xdr:row>
      <xdr:rowOff>41575</xdr:rowOff>
    </xdr:from>
    <xdr:to>
      <xdr:col>11</xdr:col>
      <xdr:colOff>966</xdr:colOff>
      <xdr:row>21</xdr:row>
      <xdr:rowOff>114758</xdr:rowOff>
    </xdr:to>
    <xdr:graphicFrame macro="">
      <xdr:nvGraphicFramePr>
        <xdr:cNvPr id="2" name="Chart 1">
          <a:extLst>
            <a:ext uri="{FF2B5EF4-FFF2-40B4-BE49-F238E27FC236}">
              <a16:creationId xmlns:a16="http://schemas.microsoft.com/office/drawing/2014/main" id="{313806E5-137B-4868-A07F-BACB59DA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24069</xdr:colOff>
      <xdr:row>24</xdr:row>
      <xdr:rowOff>35277</xdr:rowOff>
    </xdr:from>
    <xdr:to>
      <xdr:col>11</xdr:col>
      <xdr:colOff>1</xdr:colOff>
      <xdr:row>39</xdr:row>
      <xdr:rowOff>149679</xdr:rowOff>
    </xdr:to>
    <xdr:graphicFrame macro="">
      <xdr:nvGraphicFramePr>
        <xdr:cNvPr id="3" name="Chart 2">
          <a:extLst>
            <a:ext uri="{FF2B5EF4-FFF2-40B4-BE49-F238E27FC236}">
              <a16:creationId xmlns:a16="http://schemas.microsoft.com/office/drawing/2014/main" id="{8BC7F04D-7DE1-475C-9A60-23568E17384F}"/>
            </a:ext>
            <a:ext uri="{147F2762-F138-4A5C-976F-8EAC2B608ADB}">
              <a16:predDERef xmlns:a16="http://schemas.microsoft.com/office/drawing/2014/main" pred="{BD47025D-8C92-C849-302A-BB8328346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50131</xdr:colOff>
      <xdr:row>42</xdr:row>
      <xdr:rowOff>68036</xdr:rowOff>
    </xdr:from>
    <xdr:to>
      <xdr:col>11</xdr:col>
      <xdr:colOff>68035</xdr:colOff>
      <xdr:row>57</xdr:row>
      <xdr:rowOff>122465</xdr:rowOff>
    </xdr:to>
    <xdr:graphicFrame macro="">
      <xdr:nvGraphicFramePr>
        <xdr:cNvPr id="4" name="Chart 3">
          <a:extLst>
            <a:ext uri="{FF2B5EF4-FFF2-40B4-BE49-F238E27FC236}">
              <a16:creationId xmlns:a16="http://schemas.microsoft.com/office/drawing/2014/main" id="{0CA6EADB-91BF-4948-8559-B8D51B7F8179}"/>
            </a:ext>
            <a:ext uri="{147F2762-F138-4A5C-976F-8EAC2B608ADB}">
              <a16:predDERef xmlns:a16="http://schemas.microsoft.com/office/drawing/2014/main" pred="{3F98F980-95D5-71D2-9F75-8277D1E5F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13138</xdr:colOff>
      <xdr:row>60</xdr:row>
      <xdr:rowOff>95250</xdr:rowOff>
    </xdr:from>
    <xdr:to>
      <xdr:col>11</xdr:col>
      <xdr:colOff>583</xdr:colOff>
      <xdr:row>70</xdr:row>
      <xdr:rowOff>122464</xdr:rowOff>
    </xdr:to>
    <xdr:graphicFrame macro="">
      <xdr:nvGraphicFramePr>
        <xdr:cNvPr id="5" name="Chart 5">
          <a:extLst>
            <a:ext uri="{FF2B5EF4-FFF2-40B4-BE49-F238E27FC236}">
              <a16:creationId xmlns:a16="http://schemas.microsoft.com/office/drawing/2014/main" id="{F7EC0BAD-0E3E-4859-A015-4BCEB7B98E73}"/>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435428</xdr:colOff>
      <xdr:row>73</xdr:row>
      <xdr:rowOff>68036</xdr:rowOff>
    </xdr:from>
    <xdr:to>
      <xdr:col>11</xdr:col>
      <xdr:colOff>27213</xdr:colOff>
      <xdr:row>83</xdr:row>
      <xdr:rowOff>122464</xdr:rowOff>
    </xdr:to>
    <xdr:graphicFrame macro="">
      <xdr:nvGraphicFramePr>
        <xdr:cNvPr id="6" name="Chart 5">
          <a:extLst>
            <a:ext uri="{FF2B5EF4-FFF2-40B4-BE49-F238E27FC236}">
              <a16:creationId xmlns:a16="http://schemas.microsoft.com/office/drawing/2014/main" id="{4250A67B-9661-4D6E-AD15-E05307F9A003}"/>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435428</xdr:colOff>
      <xdr:row>86</xdr:row>
      <xdr:rowOff>5830</xdr:rowOff>
    </xdr:from>
    <xdr:to>
      <xdr:col>11</xdr:col>
      <xdr:colOff>27213</xdr:colOff>
      <xdr:row>96</xdr:row>
      <xdr:rowOff>116632</xdr:rowOff>
    </xdr:to>
    <xdr:graphicFrame macro="">
      <xdr:nvGraphicFramePr>
        <xdr:cNvPr id="7" name="Chart 5">
          <a:extLst>
            <a:ext uri="{FF2B5EF4-FFF2-40B4-BE49-F238E27FC236}">
              <a16:creationId xmlns:a16="http://schemas.microsoft.com/office/drawing/2014/main" id="{6E22D58C-EAD5-40E7-9530-3CEF5EC63D29}"/>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5</xdr:row>
      <xdr:rowOff>55378</xdr:rowOff>
    </xdr:from>
    <xdr:to>
      <xdr:col>11</xdr:col>
      <xdr:colOff>47625</xdr:colOff>
      <xdr:row>15</xdr:row>
      <xdr:rowOff>177209</xdr:rowOff>
    </xdr:to>
    <xdr:graphicFrame macro="">
      <xdr:nvGraphicFramePr>
        <xdr:cNvPr id="2" name="Chart 5">
          <a:extLst>
            <a:ext uri="{FF2B5EF4-FFF2-40B4-BE49-F238E27FC236}">
              <a16:creationId xmlns:a16="http://schemas.microsoft.com/office/drawing/2014/main" id="{761E80F8-8CB4-4EED-B768-265F2EA661D5}"/>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69273</xdr:colOff>
      <xdr:row>26</xdr:row>
      <xdr:rowOff>44301</xdr:rowOff>
    </xdr:from>
    <xdr:to>
      <xdr:col>11</xdr:col>
      <xdr:colOff>57150</xdr:colOff>
      <xdr:row>36</xdr:row>
      <xdr:rowOff>155058</xdr:rowOff>
    </xdr:to>
    <xdr:graphicFrame macro="">
      <xdr:nvGraphicFramePr>
        <xdr:cNvPr id="3" name="Chart 5">
          <a:extLst>
            <a:ext uri="{FF2B5EF4-FFF2-40B4-BE49-F238E27FC236}">
              <a16:creationId xmlns:a16="http://schemas.microsoft.com/office/drawing/2014/main" id="{39ECC8B5-87C1-47ED-8C80-113552EF7500}"/>
            </a:ext>
            <a:ext uri="{147F2762-F138-4A5C-976F-8EAC2B608ADB}">
              <a16:predDERef xmlns:a16="http://schemas.microsoft.com/office/drawing/2014/main" pred="{242F1A6D-18F0-496D-BBAF-96D8A4A57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39</xdr:row>
      <xdr:rowOff>55377</xdr:rowOff>
    </xdr:from>
    <xdr:to>
      <xdr:col>11</xdr:col>
      <xdr:colOff>57150</xdr:colOff>
      <xdr:row>49</xdr:row>
      <xdr:rowOff>143983</xdr:rowOff>
    </xdr:to>
    <xdr:graphicFrame macro="">
      <xdr:nvGraphicFramePr>
        <xdr:cNvPr id="4" name="Chart 3">
          <a:extLst>
            <a:ext uri="{FF2B5EF4-FFF2-40B4-BE49-F238E27FC236}">
              <a16:creationId xmlns:a16="http://schemas.microsoft.com/office/drawing/2014/main" id="{E19CB40F-E3C7-4BB9-BBBF-2CDB8823257F}"/>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52</xdr:row>
      <xdr:rowOff>0</xdr:rowOff>
    </xdr:from>
    <xdr:to>
      <xdr:col>11</xdr:col>
      <xdr:colOff>57150</xdr:colOff>
      <xdr:row>62</xdr:row>
      <xdr:rowOff>132907</xdr:rowOff>
    </xdr:to>
    <xdr:graphicFrame macro="">
      <xdr:nvGraphicFramePr>
        <xdr:cNvPr id="5" name="Chart 4">
          <a:extLst>
            <a:ext uri="{FF2B5EF4-FFF2-40B4-BE49-F238E27FC236}">
              <a16:creationId xmlns:a16="http://schemas.microsoft.com/office/drawing/2014/main" id="{96FE7C31-E996-42D3-B395-2E89885F6418}"/>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65</xdr:row>
      <xdr:rowOff>44301</xdr:rowOff>
    </xdr:from>
    <xdr:to>
      <xdr:col>11</xdr:col>
      <xdr:colOff>57150</xdr:colOff>
      <xdr:row>75</xdr:row>
      <xdr:rowOff>143981</xdr:rowOff>
    </xdr:to>
    <xdr:graphicFrame macro="">
      <xdr:nvGraphicFramePr>
        <xdr:cNvPr id="6" name="Chart 5">
          <a:extLst>
            <a:ext uri="{FF2B5EF4-FFF2-40B4-BE49-F238E27FC236}">
              <a16:creationId xmlns:a16="http://schemas.microsoft.com/office/drawing/2014/main" id="{C61C151B-7A7B-4265-A5C8-880A5C670BF1}"/>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78</xdr:row>
      <xdr:rowOff>22151</xdr:rowOff>
    </xdr:from>
    <xdr:to>
      <xdr:col>11</xdr:col>
      <xdr:colOff>57150</xdr:colOff>
      <xdr:row>89</xdr:row>
      <xdr:rowOff>0</xdr:rowOff>
    </xdr:to>
    <xdr:graphicFrame macro="">
      <xdr:nvGraphicFramePr>
        <xdr:cNvPr id="7" name="Chart 6">
          <a:extLst>
            <a:ext uri="{FF2B5EF4-FFF2-40B4-BE49-F238E27FC236}">
              <a16:creationId xmlns:a16="http://schemas.microsoft.com/office/drawing/2014/main" id="{56F46879-8FE4-49C9-A37B-1E2931E6149A}"/>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581186</xdr:colOff>
      <xdr:row>18</xdr:row>
      <xdr:rowOff>12915</xdr:rowOff>
    </xdr:from>
    <xdr:to>
      <xdr:col>10</xdr:col>
      <xdr:colOff>5920675</xdr:colOff>
      <xdr:row>23</xdr:row>
      <xdr:rowOff>175334</xdr:rowOff>
    </xdr:to>
    <xdr:graphicFrame macro="">
      <xdr:nvGraphicFramePr>
        <xdr:cNvPr id="8" name="Chart 5">
          <a:extLst>
            <a:ext uri="{FF2B5EF4-FFF2-40B4-BE49-F238E27FC236}">
              <a16:creationId xmlns:a16="http://schemas.microsoft.com/office/drawing/2014/main" id="{D112B1F4-168C-4620-A1D0-E4D887EA699C}"/>
            </a:ext>
            <a:ext uri="{147F2762-F138-4A5C-976F-8EAC2B608ADB}">
              <a16:predDERef xmlns:a16="http://schemas.microsoft.com/office/drawing/2014/main" pred="{242F1A6D-18F0-496D-BBAF-96D8A4A57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1615</xdr:colOff>
      <xdr:row>5</xdr:row>
      <xdr:rowOff>27608</xdr:rowOff>
    </xdr:from>
    <xdr:to>
      <xdr:col>10</xdr:col>
      <xdr:colOff>6308202</xdr:colOff>
      <xdr:row>15</xdr:row>
      <xdr:rowOff>138043</xdr:rowOff>
    </xdr:to>
    <xdr:graphicFrame macro="">
      <xdr:nvGraphicFramePr>
        <xdr:cNvPr id="2" name="Chart 5">
          <a:extLst>
            <a:ext uri="{FF2B5EF4-FFF2-40B4-BE49-F238E27FC236}">
              <a16:creationId xmlns:a16="http://schemas.microsoft.com/office/drawing/2014/main" id="{20D09635-DA52-4576-83B3-AC5270152E49}"/>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327948</xdr:colOff>
      <xdr:row>18</xdr:row>
      <xdr:rowOff>69022</xdr:rowOff>
    </xdr:from>
    <xdr:to>
      <xdr:col>10</xdr:col>
      <xdr:colOff>6313574</xdr:colOff>
      <xdr:row>28</xdr:row>
      <xdr:rowOff>151848</xdr:rowOff>
    </xdr:to>
    <xdr:graphicFrame macro="">
      <xdr:nvGraphicFramePr>
        <xdr:cNvPr id="3" name="Chart 5">
          <a:extLst>
            <a:ext uri="{FF2B5EF4-FFF2-40B4-BE49-F238E27FC236}">
              <a16:creationId xmlns:a16="http://schemas.microsoft.com/office/drawing/2014/main" id="{C8F50C60-3E4B-4B15-95A4-CDECE556C2D3}"/>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31</xdr:row>
      <xdr:rowOff>28575</xdr:rowOff>
    </xdr:from>
    <xdr:to>
      <xdr:col>10</xdr:col>
      <xdr:colOff>6317288</xdr:colOff>
      <xdr:row>41</xdr:row>
      <xdr:rowOff>152400</xdr:rowOff>
    </xdr:to>
    <xdr:graphicFrame macro="">
      <xdr:nvGraphicFramePr>
        <xdr:cNvPr id="4" name="Chart 5">
          <a:extLst>
            <a:ext uri="{FF2B5EF4-FFF2-40B4-BE49-F238E27FC236}">
              <a16:creationId xmlns:a16="http://schemas.microsoft.com/office/drawing/2014/main" id="{D3B7F155-20AA-4844-92E5-6CD119988DDB}"/>
            </a:ext>
            <a:ext uri="{147F2762-F138-4A5C-976F-8EAC2B608ADB}">
              <a16:predDERef xmlns:a16="http://schemas.microsoft.com/office/drawing/2014/main" pred="{0DCD4B11-000A-42C9-98F2-A0B91F60E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327948</xdr:colOff>
      <xdr:row>45</xdr:row>
      <xdr:rowOff>27608</xdr:rowOff>
    </xdr:from>
    <xdr:to>
      <xdr:col>10</xdr:col>
      <xdr:colOff>6313574</xdr:colOff>
      <xdr:row>54</xdr:row>
      <xdr:rowOff>138043</xdr:rowOff>
    </xdr:to>
    <xdr:graphicFrame macro="">
      <xdr:nvGraphicFramePr>
        <xdr:cNvPr id="5" name="Chart 5">
          <a:extLst>
            <a:ext uri="{FF2B5EF4-FFF2-40B4-BE49-F238E27FC236}">
              <a16:creationId xmlns:a16="http://schemas.microsoft.com/office/drawing/2014/main" id="{E8397714-5E63-47E0-8A40-DA0812B81C6F}"/>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327948</xdr:colOff>
      <xdr:row>57</xdr:row>
      <xdr:rowOff>32472</xdr:rowOff>
    </xdr:from>
    <xdr:to>
      <xdr:col>10</xdr:col>
      <xdr:colOff>6313574</xdr:colOff>
      <xdr:row>67</xdr:row>
      <xdr:rowOff>0</xdr:rowOff>
    </xdr:to>
    <xdr:graphicFrame macro="">
      <xdr:nvGraphicFramePr>
        <xdr:cNvPr id="6" name="Chart 5">
          <a:extLst>
            <a:ext uri="{FF2B5EF4-FFF2-40B4-BE49-F238E27FC236}">
              <a16:creationId xmlns:a16="http://schemas.microsoft.com/office/drawing/2014/main" id="{2A8B26C8-D68F-470B-A766-B4EB598F0B45}"/>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601579</xdr:colOff>
      <xdr:row>5</xdr:row>
      <xdr:rowOff>80720</xdr:rowOff>
    </xdr:from>
    <xdr:to>
      <xdr:col>11</xdr:col>
      <xdr:colOff>16145</xdr:colOff>
      <xdr:row>10</xdr:row>
      <xdr:rowOff>0</xdr:rowOff>
    </xdr:to>
    <xdr:graphicFrame macro="">
      <xdr:nvGraphicFramePr>
        <xdr:cNvPr id="2" name="Chart 5">
          <a:extLst>
            <a:ext uri="{FF2B5EF4-FFF2-40B4-BE49-F238E27FC236}">
              <a16:creationId xmlns:a16="http://schemas.microsoft.com/office/drawing/2014/main" id="{5FE3DF1C-7646-4769-BD26-99A5959CA818}"/>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26</xdr:row>
      <xdr:rowOff>64576</xdr:rowOff>
    </xdr:from>
    <xdr:to>
      <xdr:col>10</xdr:col>
      <xdr:colOff>6086314</xdr:colOff>
      <xdr:row>36</xdr:row>
      <xdr:rowOff>96863</xdr:rowOff>
    </xdr:to>
    <xdr:graphicFrame macro="">
      <xdr:nvGraphicFramePr>
        <xdr:cNvPr id="3" name="Chart 5">
          <a:extLst>
            <a:ext uri="{FF2B5EF4-FFF2-40B4-BE49-F238E27FC236}">
              <a16:creationId xmlns:a16="http://schemas.microsoft.com/office/drawing/2014/main" id="{4846BEC7-D2BB-45F0-A103-109D79180B06}"/>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90245</xdr:rowOff>
    </xdr:from>
    <xdr:to>
      <xdr:col>11</xdr:col>
      <xdr:colOff>0</xdr:colOff>
      <xdr:row>18</xdr:row>
      <xdr:rowOff>122533</xdr:rowOff>
    </xdr:to>
    <xdr:graphicFrame macro="">
      <xdr:nvGraphicFramePr>
        <xdr:cNvPr id="4" name="Chart 5">
          <a:extLst>
            <a:ext uri="{FF2B5EF4-FFF2-40B4-BE49-F238E27FC236}">
              <a16:creationId xmlns:a16="http://schemas.microsoft.com/office/drawing/2014/main" id="{8CDE16C6-8000-404E-9822-060D55996849}"/>
            </a:ext>
            <a:ext uri="{147F2762-F138-4A5C-976F-8EAC2B608ADB}">
              <a16:predDERef xmlns:a16="http://schemas.microsoft.com/office/drawing/2014/main" pred="{D57DFE02-6A59-41DE-974F-1AD60BAE1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39</xdr:row>
      <xdr:rowOff>35278</xdr:rowOff>
    </xdr:from>
    <xdr:to>
      <xdr:col>10</xdr:col>
      <xdr:colOff>6102458</xdr:colOff>
      <xdr:row>44</xdr:row>
      <xdr:rowOff>163711</xdr:rowOff>
    </xdr:to>
    <xdr:graphicFrame macro="">
      <xdr:nvGraphicFramePr>
        <xdr:cNvPr id="5" name="Chart 4">
          <a:extLst>
            <a:ext uri="{FF2B5EF4-FFF2-40B4-BE49-F238E27FC236}">
              <a16:creationId xmlns:a16="http://schemas.microsoft.com/office/drawing/2014/main" id="{4870C44B-06C2-4C32-A35B-A5BF5EC084A0}"/>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xdr:colOff>
      <xdr:row>47</xdr:row>
      <xdr:rowOff>32844</xdr:rowOff>
    </xdr:from>
    <xdr:to>
      <xdr:col>11</xdr:col>
      <xdr:colOff>1</xdr:colOff>
      <xdr:row>54</xdr:row>
      <xdr:rowOff>3042</xdr:rowOff>
    </xdr:to>
    <xdr:graphicFrame macro="">
      <xdr:nvGraphicFramePr>
        <xdr:cNvPr id="6" name="Chart 5">
          <a:extLst>
            <a:ext uri="{FF2B5EF4-FFF2-40B4-BE49-F238E27FC236}">
              <a16:creationId xmlns:a16="http://schemas.microsoft.com/office/drawing/2014/main" id="{5F944D47-EDDD-4F4B-A21E-22A980DCD3F4}"/>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56</xdr:row>
      <xdr:rowOff>88195</xdr:rowOff>
    </xdr:from>
    <xdr:to>
      <xdr:col>10</xdr:col>
      <xdr:colOff>6102458</xdr:colOff>
      <xdr:row>66</xdr:row>
      <xdr:rowOff>80720</xdr:rowOff>
    </xdr:to>
    <xdr:graphicFrame macro="">
      <xdr:nvGraphicFramePr>
        <xdr:cNvPr id="7" name="Chart 6">
          <a:extLst>
            <a:ext uri="{FF2B5EF4-FFF2-40B4-BE49-F238E27FC236}">
              <a16:creationId xmlns:a16="http://schemas.microsoft.com/office/drawing/2014/main" id="{52EDE375-615E-4B4D-8BB1-06B9097FB662}"/>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69</xdr:row>
      <xdr:rowOff>30079</xdr:rowOff>
    </xdr:from>
    <xdr:to>
      <xdr:col>10</xdr:col>
      <xdr:colOff>6102458</xdr:colOff>
      <xdr:row>80</xdr:row>
      <xdr:rowOff>54429</xdr:rowOff>
    </xdr:to>
    <xdr:graphicFrame macro="">
      <xdr:nvGraphicFramePr>
        <xdr:cNvPr id="8" name="Chart 7">
          <a:extLst>
            <a:ext uri="{FF2B5EF4-FFF2-40B4-BE49-F238E27FC236}">
              <a16:creationId xmlns:a16="http://schemas.microsoft.com/office/drawing/2014/main" id="{38197F8C-7509-4219-BDCA-4C4B8179FFF0}"/>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xdr:row>
      <xdr:rowOff>0</xdr:rowOff>
    </xdr:from>
    <xdr:to>
      <xdr:col>11</xdr:col>
      <xdr:colOff>0</xdr:colOff>
      <xdr:row>13</xdr:row>
      <xdr:rowOff>76637</xdr:rowOff>
    </xdr:to>
    <xdr:graphicFrame macro="">
      <xdr:nvGraphicFramePr>
        <xdr:cNvPr id="2" name="Chart 5">
          <a:extLst>
            <a:ext uri="{FF2B5EF4-FFF2-40B4-BE49-F238E27FC236}">
              <a16:creationId xmlns:a16="http://schemas.microsoft.com/office/drawing/2014/main" id="{AC474381-AA58-45BE-A1CA-336EF592AD24}"/>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16</xdr:row>
      <xdr:rowOff>0</xdr:rowOff>
    </xdr:from>
    <xdr:to>
      <xdr:col>11</xdr:col>
      <xdr:colOff>0</xdr:colOff>
      <xdr:row>26</xdr:row>
      <xdr:rowOff>82215</xdr:rowOff>
    </xdr:to>
    <xdr:graphicFrame macro="">
      <xdr:nvGraphicFramePr>
        <xdr:cNvPr id="3" name="Chart 5">
          <a:extLst>
            <a:ext uri="{FF2B5EF4-FFF2-40B4-BE49-F238E27FC236}">
              <a16:creationId xmlns:a16="http://schemas.microsoft.com/office/drawing/2014/main" id="{318FDFFE-7A71-4ED2-912B-F02F4575190F}"/>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29</xdr:row>
      <xdr:rowOff>0</xdr:rowOff>
    </xdr:from>
    <xdr:to>
      <xdr:col>11</xdr:col>
      <xdr:colOff>0</xdr:colOff>
      <xdr:row>39</xdr:row>
      <xdr:rowOff>156883</xdr:rowOff>
    </xdr:to>
    <xdr:graphicFrame macro="">
      <xdr:nvGraphicFramePr>
        <xdr:cNvPr id="4" name="Chart 5">
          <a:extLst>
            <a:ext uri="{FF2B5EF4-FFF2-40B4-BE49-F238E27FC236}">
              <a16:creationId xmlns:a16="http://schemas.microsoft.com/office/drawing/2014/main" id="{F77B4092-F10A-4078-A4B0-425DA2D9F883}"/>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42</xdr:row>
      <xdr:rowOff>19050</xdr:rowOff>
    </xdr:from>
    <xdr:to>
      <xdr:col>11</xdr:col>
      <xdr:colOff>0</xdr:colOff>
      <xdr:row>52</xdr:row>
      <xdr:rowOff>180975</xdr:rowOff>
    </xdr:to>
    <xdr:graphicFrame macro="">
      <xdr:nvGraphicFramePr>
        <xdr:cNvPr id="5" name="Chart 5">
          <a:extLst>
            <a:ext uri="{FF2B5EF4-FFF2-40B4-BE49-F238E27FC236}">
              <a16:creationId xmlns:a16="http://schemas.microsoft.com/office/drawing/2014/main" id="{8CAAAC54-CF40-4B27-89E0-0B4D3BA1E491}"/>
            </a:ext>
            <a:ext uri="{147F2762-F138-4A5C-976F-8EAC2B608ADB}">
              <a16:predDERef xmlns:a16="http://schemas.microsoft.com/office/drawing/2014/main" pred="{6C30F0EB-328C-468B-9A93-5A7CC55FA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68</xdr:row>
      <xdr:rowOff>0</xdr:rowOff>
    </xdr:from>
    <xdr:to>
      <xdr:col>11</xdr:col>
      <xdr:colOff>0</xdr:colOff>
      <xdr:row>74</xdr:row>
      <xdr:rowOff>179294</xdr:rowOff>
    </xdr:to>
    <xdr:graphicFrame macro="">
      <xdr:nvGraphicFramePr>
        <xdr:cNvPr id="6" name="Chart 5">
          <a:extLst>
            <a:ext uri="{FF2B5EF4-FFF2-40B4-BE49-F238E27FC236}">
              <a16:creationId xmlns:a16="http://schemas.microsoft.com/office/drawing/2014/main" id="{B07298A1-73E2-4F74-9787-9AC6679A25C2}"/>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55</xdr:row>
      <xdr:rowOff>0</xdr:rowOff>
    </xdr:from>
    <xdr:to>
      <xdr:col>11</xdr:col>
      <xdr:colOff>0</xdr:colOff>
      <xdr:row>65</xdr:row>
      <xdr:rowOff>179294</xdr:rowOff>
    </xdr:to>
    <xdr:graphicFrame macro="">
      <xdr:nvGraphicFramePr>
        <xdr:cNvPr id="7" name="Chart 6">
          <a:extLst>
            <a:ext uri="{FF2B5EF4-FFF2-40B4-BE49-F238E27FC236}">
              <a16:creationId xmlns:a16="http://schemas.microsoft.com/office/drawing/2014/main" id="{1D0F0052-5B90-4CEC-93EA-9336A0A0EFB8}"/>
            </a:ext>
            <a:ext uri="{147F2762-F138-4A5C-976F-8EAC2B608ADB}">
              <a16:predDERef xmlns:a16="http://schemas.microsoft.com/office/drawing/2014/main" pred="{7E813328-C57F-4513-86DC-0C4C9862B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Documents%20and%20Settings/Gupi/Local%20Settings/Temporary%20Internet%20Files/Content.IE5/4X8RKIN3/ORR-#322227-v16-Financial_Model_GB_-_OCT08_Final_Determin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ail-reg.gov.uk/Documents%20and%20Settings/Gupi/Local%20Settings/Temporary%20Internet%20Files/Content.IE5/4X8RKIN3/ORR-#318840-v1-Ian_Rowson_on_RFF_circularit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pclus1\ap2000\AP2018\Quarterly%20and%20annual%20accounts\Q4\Accounts%20Model\HE%20Q4%2017_18%20Accounts%20Model%20(no%20link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ALID/Downloads/BR20a%20-%20Expenditure%20Forecast-Budget%20Report_BR20a%20-%20Expenditure%20Forecast%20Budget%20Report%2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ILLSJ1\AppData\Local\Microsoft\Windows\Temporary%20Internet%20Files\Content.Outlook\66MPK0NY\OFA%20Export%20Old\OFA%20NDD%20MMA%20Dec15%20Ol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ILLSJ1/AppData/Local/Microsoft/Windows/Temporary%20Internet%20Files/Content.Outlook/66MPK0NY/OFA%20Export%20Old/OFA%20NDD%20MMA%20Dec15%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odel&gt;&gt;"/>
      <sheetName val="Assumptions GB"/>
      <sheetName val="Inputs GB"/>
      <sheetName val="Model GB"/>
      <sheetName val="Tax GB"/>
      <sheetName val="Interest GB"/>
      <sheetName val="Checks"/>
      <sheetName val="Outturn vs allowance"/>
      <sheetName val="MCS"/>
      <sheetName val="Diff. Current-JUN08DD"/>
      <sheetName val="JUN08DD"/>
      <sheetName val="Tables&gt;&gt;"/>
      <sheetName val="Annuals"/>
      <sheetName val="Annex E &amp; X"/>
      <sheetName val="M&amp;I Tests"/>
      <sheetName val="Graphs&gt;&gt;"/>
      <sheetName val="Graphs"/>
      <sheetName val="GB only"/>
      <sheetName val="Assumptions_GB"/>
      <sheetName val="Inputs_GB"/>
      <sheetName val="Model_GB"/>
      <sheetName val="Tax_GB"/>
      <sheetName val="Interest_GB"/>
      <sheetName val="Outturn_vs_allowance"/>
      <sheetName val="Diff__Current-JUN08DD"/>
      <sheetName val="Annex_E_&amp;_X"/>
      <sheetName val="M&amp;I_Tests"/>
      <sheetName val="GB_only"/>
      <sheetName val="Assumptions_GB1"/>
      <sheetName val="Inputs_GB1"/>
      <sheetName val="Model_GB1"/>
      <sheetName val="Tax_GB1"/>
      <sheetName val="Interest_GB1"/>
      <sheetName val="Outturn_vs_allowance1"/>
      <sheetName val="Diff__Current-JUN08DD1"/>
      <sheetName val="Annex_E_&amp;_X1"/>
      <sheetName val="M&amp;I_Tests1"/>
      <sheetName val="GB_only1"/>
      <sheetName val="Assumptions_GB2"/>
      <sheetName val="Inputs_GB2"/>
      <sheetName val="Model_GB2"/>
      <sheetName val="Tax_GB2"/>
      <sheetName val="Interest_GB2"/>
      <sheetName val="Outturn_vs_allowance2"/>
      <sheetName val="Diff__Current-JUN08DD2"/>
      <sheetName val="Annex_E_&amp;_X2"/>
      <sheetName val="M&amp;I_Tests2"/>
      <sheetName val="GB_only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exAM-ORR version in FM"/>
      <sheetName val="Summary (original)"/>
      <sheetName val="Check-model"/>
      <sheetName val="Original email"/>
      <sheetName val="Summary~exAM-ORR_version_in_FM"/>
      <sheetName val="Summary_(original)"/>
      <sheetName val="Original_email"/>
      <sheetName val="Summary~exAM-ORR_version_in_FM1"/>
      <sheetName val="Summary_(original)1"/>
      <sheetName val="Original_email1"/>
      <sheetName val="Summary~exAM-ORR_version_in_FM2"/>
      <sheetName val="Summary_(original)2"/>
      <sheetName val="Original_email2"/>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Controls"/>
      <sheetName val="VariableData"/>
      <sheetName val="Notes List"/>
      <sheetName val="Accounts Input"/>
      <sheetName val="Controls checks"/>
      <sheetName val="SoCNE"/>
      <sheetName val="SOCNE nominals"/>
      <sheetName val="SOFP"/>
      <sheetName val="SOC"/>
      <sheetName val="Cons SoCF"/>
      <sheetName val="PPA"/>
      <sheetName val="CiTE"/>
      <sheetName val="Note 3"/>
      <sheetName val="Note 4.1"/>
      <sheetName val="Note 4.2"/>
      <sheetName val="Note 5"/>
      <sheetName val="Note 6"/>
      <sheetName val="Note 7 17.18"/>
      <sheetName val="Note 7 16.17"/>
      <sheetName val="Note 7c"/>
      <sheetName val="Note 7.4"/>
      <sheetName val="Note 8"/>
      <sheetName val="Note 9"/>
      <sheetName val="Note 10"/>
      <sheetName val="Note 11"/>
      <sheetName val="Note 12"/>
      <sheetName val="Note 13"/>
      <sheetName val="Note 14"/>
      <sheetName val="Provisions Reconciliation"/>
      <sheetName val="Note 15"/>
      <sheetName val="Note 16"/>
      <sheetName val="Note 17"/>
      <sheetName val="Note 18.1"/>
      <sheetName val="Note 18.2"/>
      <sheetName val="Note 18.3"/>
      <sheetName val="Note 18.4"/>
      <sheetName val="Note 19"/>
      <sheetName val="Note 20"/>
      <sheetName val="Note 21"/>
      <sheetName val="Note 22"/>
      <sheetName val="Annex i"/>
      <sheetName val="Annex ii MPM disclosure"/>
      <sheetName val="Annex iii b)"/>
      <sheetName val="Annex iii Income Analysis"/>
      <sheetName val="Checklist"/>
      <sheetName val="Annex iv Losses Statement"/>
      <sheetName val="Annex v seg rep"/>
      <sheetName val="User_Controls"/>
      <sheetName val="Notes_List"/>
      <sheetName val="Accounts_Input"/>
      <sheetName val="Controls_checks"/>
      <sheetName val="SOCNE_nominals"/>
      <sheetName val="Cons_SoCF"/>
      <sheetName val="Note_3"/>
      <sheetName val="Note_4_1"/>
      <sheetName val="Note_4_2"/>
      <sheetName val="Note_5"/>
      <sheetName val="Note_6"/>
      <sheetName val="Note_7_17_18"/>
      <sheetName val="Note_7_16_17"/>
      <sheetName val="Note_7c"/>
      <sheetName val="Note_7_4"/>
      <sheetName val="Note_8"/>
      <sheetName val="Note_9"/>
      <sheetName val="Note_10"/>
      <sheetName val="Note_11"/>
      <sheetName val="Note_12"/>
      <sheetName val="Note_13"/>
      <sheetName val="Note_14"/>
      <sheetName val="Provisions_Reconciliation"/>
      <sheetName val="Note_15"/>
      <sheetName val="Note_16"/>
      <sheetName val="Note_17"/>
      <sheetName val="Note_18_1"/>
      <sheetName val="Note_18_2"/>
      <sheetName val="Note_18_3"/>
      <sheetName val="Note_18_4"/>
      <sheetName val="Note_19"/>
      <sheetName val="Note_20"/>
      <sheetName val="Note_21"/>
      <sheetName val="Note_22"/>
      <sheetName val="Annex_i"/>
      <sheetName val="Annex_ii_MPM_disclosure"/>
      <sheetName val="Annex_iii_b)"/>
      <sheetName val="Annex_iii_Income_Analysis"/>
      <sheetName val="Annex_iv_Losses_Statement"/>
      <sheetName val="Annex_v_seg_rep"/>
      <sheetName val="User_Controls1"/>
      <sheetName val="Notes_List1"/>
      <sheetName val="Accounts_Input1"/>
      <sheetName val="Controls_checks1"/>
      <sheetName val="SOCNE_nominals1"/>
      <sheetName val="Cons_SoCF1"/>
      <sheetName val="Note_31"/>
      <sheetName val="Note_4_11"/>
      <sheetName val="Note_4_21"/>
      <sheetName val="Note_51"/>
      <sheetName val="Note_61"/>
      <sheetName val="Note_7_17_181"/>
      <sheetName val="Note_7_16_171"/>
      <sheetName val="Note_7c1"/>
      <sheetName val="Note_7_41"/>
      <sheetName val="Note_81"/>
      <sheetName val="Note_91"/>
      <sheetName val="Note_101"/>
      <sheetName val="Note_111"/>
      <sheetName val="Note_121"/>
      <sheetName val="Note_131"/>
      <sheetName val="Note_141"/>
      <sheetName val="Provisions_Reconciliation1"/>
      <sheetName val="Note_151"/>
      <sheetName val="Note_161"/>
      <sheetName val="Note_171"/>
      <sheetName val="Note_18_11"/>
      <sheetName val="Note_18_21"/>
      <sheetName val="Note_18_31"/>
      <sheetName val="Note_18_41"/>
      <sheetName val="Note_191"/>
      <sheetName val="Note_201"/>
      <sheetName val="Note_211"/>
      <sheetName val="Note_221"/>
      <sheetName val="Annex_i1"/>
      <sheetName val="Annex_ii_MPM_disclosure1"/>
      <sheetName val="Annex_iii_b)1"/>
      <sheetName val="Annex_iii_Income_Analysis1"/>
      <sheetName val="Annex_iv_Losses_Statement1"/>
      <sheetName val="Annex_v_seg_rep1"/>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_DATA"/>
      <sheetName val="XDO_METADATA"/>
      <sheetName val="ORG"/>
      <sheetName val="DEL_PLAN"/>
      <sheetName val="TASK"/>
      <sheetName val="PIVOT"/>
      <sheetName val="Sheet1"/>
    </sheetNames>
    <sheetDataSet>
      <sheetData sheetId="0"/>
      <sheetData sheetId="1"/>
      <sheetData sheetId="2"/>
      <sheetData sheetId="3"/>
      <sheetData sheetId="4"/>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NO OC"/>
      <sheetName val="NO BS"/>
      <sheetName val="YNE OC"/>
      <sheetName val="YNE BS"/>
      <sheetName val="NW OC"/>
      <sheetName val="NW BS"/>
      <sheetName val="M OC"/>
      <sheetName val="M BS"/>
      <sheetName val="SW OC"/>
      <sheetName val="SW BS"/>
      <sheetName val="SE OC"/>
      <sheetName val="SE BS"/>
      <sheetName val="M25 OC"/>
      <sheetName val="M25 BS"/>
      <sheetName val="E OC"/>
      <sheetName val="E BS"/>
      <sheetName val="C OC"/>
      <sheetName val="C BS"/>
      <sheetName val="TT OC"/>
      <sheetName val="TT BS"/>
      <sheetName val="Mgt OC"/>
      <sheetName val="Mgt 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NO OC"/>
      <sheetName val="NO BS"/>
      <sheetName val="YNE OC"/>
      <sheetName val="YNE BS"/>
      <sheetName val="NW OC"/>
      <sheetName val="NW BS"/>
      <sheetName val="M OC"/>
      <sheetName val="M BS"/>
      <sheetName val="SW OC"/>
      <sheetName val="SW BS"/>
      <sheetName val="SE OC"/>
      <sheetName val="SE BS"/>
      <sheetName val="M25 OC"/>
      <sheetName val="M25 BS"/>
      <sheetName val="E OC"/>
      <sheetName val="E BS"/>
      <sheetName val="C OC"/>
      <sheetName val="C BS"/>
      <sheetName val="TT OC"/>
      <sheetName val="TT BS"/>
      <sheetName val="Mgt OC"/>
      <sheetName val="Mgt B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2C3B09-B15E-405D-8D6D-D598614B29DF}" name="TblKPI1.1" displayName="TblKPI1.1" ref="B8:I19" totalsRowShown="0" headerRowDxfId="371" dataDxfId="369" headerRowBorderDxfId="370" tableBorderDxfId="368" totalsRowBorderDxfId="367">
  <autoFilter ref="B8:I19" xr:uid="{D882A094-43EB-4C4A-8730-1B0284188F2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4739A558-2AC2-4CBA-AEA1-677C1B114845}" name="RIS Year Index" dataDxfId="366"/>
    <tableColumn id="1" xr3:uid="{40EEB6A1-2CE3-44CB-B7C1-F96F882FBE40}" name="Year" dataDxfId="365"/>
    <tableColumn id="3" xr3:uid="{8721606F-E719-488B-B0D1-E7E268B3EA36}" name="Unadjusted: Actual" dataDxfId="364"/>
    <tableColumn id="9" xr3:uid="{67E6D03C-D0BD-4CED-93BE-8D1D3DC56206}" name="Unadjusted: Target" dataDxfId="363"/>
    <tableColumn id="10" xr3:uid="{13F4E165-6C0B-450F-B9D3-01B527F725E6}" name="Unadjusted: Difference (Actual vs Target)" dataDxfId="362"/>
    <tableColumn id="4" xr3:uid="{0A535768-8D10-40D3-A7A1-480D2DCEF7FE}" name="Adjusted: Actual" dataDxfId="361"/>
    <tableColumn id="6" xr3:uid="{EE22CFE5-B88D-42C9-A94E-C42A7CD578D4}" name="Adjusted: Target" dataDxfId="360"/>
    <tableColumn id="8" xr3:uid="{47FE46AE-203E-4A95-A30D-F7FA5CF55F44}" name="Adjusted: Difference (Actual vs Target)" dataDxfId="359"/>
  </tableColumns>
  <tableStyleInfo name="TableStyleMedium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DDADA12-A290-4F37-ACA8-8ABED1982396}" name="TblPI2.6" displayName="TblPI2.6" ref="B67:D73" totalsRowShown="0" headerRowDxfId="303" dataDxfId="301" headerRowBorderDxfId="302" tableBorderDxfId="300">
  <tableColumns count="3">
    <tableColumn id="2" xr3:uid="{CD9690C1-B279-4E19-BF68-606F5AA017DF}" name="RIS Year Index" dataDxfId="299"/>
    <tableColumn id="1" xr3:uid="{61CED5E8-2C4C-4D0D-B539-7E2C5FC6A3E5}" name="Year" dataDxfId="298"/>
    <tableColumn id="3" xr3:uid="{F2EAAEDA-B522-4172-897D-ADD9AF84B597}" name="Actual" dataDxfId="297"/>
  </tableColumns>
  <tableStyleInfo name="TableStyleMedium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9796DE9-4D17-409E-B78F-FFFD03101C63}" name="TblPI2.7" displayName="TblPI2.7" ref="B80:D86" totalsRowShown="0" headerRowDxfId="296" dataDxfId="294" headerRowBorderDxfId="295" tableBorderDxfId="293">
  <tableColumns count="3">
    <tableColumn id="2" xr3:uid="{D8869F20-EE3E-478F-94DE-3C75A106CAA7}" name="RIS Year Index" dataDxfId="292"/>
    <tableColumn id="1" xr3:uid="{CB2015CF-2A85-413F-BE9D-D8765B32CE67}" name="Year" dataDxfId="291"/>
    <tableColumn id="3" xr3:uid="{A1CAAA24-FE1F-4DA2-9A5A-47D6F1B988FD}" name="Actual" dataDxfId="290"/>
  </tableColumns>
  <tableStyleInfo name="TableStyleMedium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F10EE59-F4D7-4040-BC38-877DB8D540B5}" name="TblKPI2.2" displayName="TblKPI2.2" ref="B20:E21" totalsRowShown="0" headerRowDxfId="289" headerRowBorderDxfId="288" tableBorderDxfId="287" totalsRowBorderDxfId="286">
  <autoFilter ref="B20:E21" xr:uid="{BE994770-D768-44A4-AD2D-3101F401A5A4}">
    <filterColumn colId="0" hiddenButton="1"/>
    <filterColumn colId="1" hiddenButton="1"/>
    <filterColumn colId="2" hiddenButton="1"/>
    <filterColumn colId="3" hiddenButton="1"/>
  </autoFilter>
  <tableColumns count="4">
    <tableColumn id="1" xr3:uid="{74A202AD-BDDD-4B7D-B3C2-54E01992C21D}" name="RIS Year Index" dataDxfId="285"/>
    <tableColumn id="2" xr3:uid="{1B471E19-1F0F-4D63-8DEF-84A037368CAD}" name="Year" dataDxfId="284"/>
    <tableColumn id="3" xr3:uid="{839C33D4-5317-443F-A3DE-385EF2BF0060}" name="Actual" dataDxfId="283"/>
    <tableColumn id="4" xr3:uid="{C7D6A74E-9304-4573-9F5E-777094ED29D5}" name="Target" dataDxfId="282"/>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8B950FC-0DA0-48E7-A83E-9FF745FAAE5F}" name="TblKPI2.3" displayName="TblKPI2.3" ref="B28:E34" totalsRowShown="0" headerRowBorderDxfId="281" tableBorderDxfId="280" totalsRowBorderDxfId="279">
  <autoFilter ref="B28:E34" xr:uid="{1E2D68F5-F167-45AF-850F-E68CF1B30FFA}">
    <filterColumn colId="0" hiddenButton="1"/>
    <filterColumn colId="1" hiddenButton="1"/>
    <filterColumn colId="2" hiddenButton="1"/>
    <filterColumn colId="3" hiddenButton="1"/>
  </autoFilter>
  <tableColumns count="4">
    <tableColumn id="1" xr3:uid="{64D82802-B969-4F5A-A410-1734005F9C64}" name="RIS Year Index" dataDxfId="278"/>
    <tableColumn id="2" xr3:uid="{6A205CC0-9A7C-4348-9458-76B77E370AA9}" name="Year" dataDxfId="277"/>
    <tableColumn id="3" xr3:uid="{B6EB0590-712C-48D3-B816-6009D568B90F}" name="Actual" dataDxfId="276"/>
    <tableColumn id="4" xr3:uid="{D1F6A916-844D-441A-8427-D09B1E62EB77}" name="Target" dataDxfId="275"/>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4BAC4BB-2C09-46D9-8E54-4CDD2A3922F2}" name="TblKPI3.1" displayName="TblKPI3.1" ref="B7:E13" totalsRowShown="0" headerRowDxfId="274" dataDxfId="272" headerRowBorderDxfId="273" tableBorderDxfId="271" totalsRowBorderDxfId="270">
  <autoFilter ref="B7:E13" xr:uid="{D882A094-43EB-4C4A-8730-1B0284188F2F}">
    <filterColumn colId="0" hiddenButton="1"/>
    <filterColumn colId="1" hiddenButton="1"/>
    <filterColumn colId="2" hiddenButton="1"/>
    <filterColumn colId="3" hiddenButton="1"/>
  </autoFilter>
  <tableColumns count="4">
    <tableColumn id="2" xr3:uid="{099FE777-8289-4BBB-A769-F20D48E88380}" name="RIS Year Index" dataDxfId="269"/>
    <tableColumn id="1" xr3:uid="{2189BF94-4D66-4C9C-A52B-B8A2D92A749B}" name="Year" dataDxfId="268"/>
    <tableColumn id="3" xr3:uid="{35B30C5A-040B-4A8D-AD77-AB523A53C8C7}" name="Actual" dataDxfId="267"/>
    <tableColumn id="4" xr3:uid="{AEE887C3-7F41-44C4-B28D-F9C31586E42B}" name="Target" dataDxfId="266"/>
  </tableColumns>
  <tableStyleInfo name="TableStyleMedium1"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F1DEC31-7119-44A0-B81B-108B56BDE97F}" name="TblPI3.2" displayName="TblPI3.2" ref="B20:D26" totalsRowShown="0" headerRowDxfId="265" headerRowBorderDxfId="264" tableBorderDxfId="263" totalsRowBorderDxfId="262">
  <tableColumns count="3">
    <tableColumn id="2" xr3:uid="{6A3C4449-6279-4F87-8E70-7547316C725A}" name="RIS Year Index" dataDxfId="261"/>
    <tableColumn id="1" xr3:uid="{61856098-E406-4D80-92C0-CF59D4CD9BE8}" name="Year" dataDxfId="260"/>
    <tableColumn id="3" xr3:uid="{7D4C9F55-71C2-4200-98FB-F2D8E43A5121}" name="Actual" dataDxfId="259"/>
  </tableColumns>
  <tableStyleInfo name="TableStyleMedium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47D7F0E-2F74-4840-832F-0100BAB941F4}" name="TblPI3.3" displayName="TblPI3.3" ref="B33:D39" totalsRowShown="0" headerRowDxfId="258" headerRowBorderDxfId="257" tableBorderDxfId="256" totalsRowBorderDxfId="255">
  <tableColumns count="3">
    <tableColumn id="7" xr3:uid="{18CAFE40-6D26-419D-BD83-48AE289FED2C}" name="RIS Year Index" dataDxfId="254"/>
    <tableColumn id="1" xr3:uid="{5F0B3128-9073-45E4-BF2C-4EAA28F7866D}" name="Year" dataDxfId="253"/>
    <tableColumn id="3" xr3:uid="{F3E5A4AD-82A8-41F6-8B91-BF9B55F86F35}" name="Actual" dataDxfId="252"/>
  </tableColumns>
  <tableStyleInfo name="TableStyleMedium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CF00CCE-7786-4055-89CF-BBB2F0AC4416}" name="TblPI3.4" displayName="TblPI3.4" ref="B46:D52" totalsRowShown="0" headerRowDxfId="251" headerRowBorderDxfId="250" tableBorderDxfId="249" totalsRowBorderDxfId="248">
  <tableColumns count="3">
    <tableColumn id="2" xr3:uid="{BCB280AC-A2F3-4C68-B7E1-06EC088224F3}" name="RIS Year Index" dataDxfId="247"/>
    <tableColumn id="1" xr3:uid="{EC9661A2-678E-4509-BE41-EDCCC235E2B6}" name="Year" dataDxfId="246"/>
    <tableColumn id="3" xr3:uid="{B3ACB6BB-071F-4254-A50E-23526496557F}" name="Actual" dataDxfId="245"/>
  </tableColumns>
  <tableStyleInfo name="TableStyleMedium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F18FF19-03CA-4929-AA93-8EAB3A497A8F}" name="TblPI3.5" displayName="TblPI3.5" ref="B59:D65" totalsRowShown="0" headerRowDxfId="244" headerRowBorderDxfId="243" tableBorderDxfId="242" totalsRowBorderDxfId="241">
  <tableColumns count="3">
    <tableColumn id="2" xr3:uid="{AE189227-1D99-46FB-BBFC-D83AAAD91308}" name="RIS Year Index" dataDxfId="240"/>
    <tableColumn id="1" xr3:uid="{13F53E2E-2456-4389-A72E-3E12FB95DC13}" name="Year" dataDxfId="239"/>
    <tableColumn id="3" xr3:uid="{2D49CA1B-3874-4906-868C-A984A5D7F874}" name="Actual" dataDxfId="238"/>
  </tableColumns>
  <tableStyleInfo name="TableStyleMedium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F67A457-3B6D-4C3F-8F5D-02128979E606}" name="TblKPI4.2" displayName="TblKPI4.2" ref="B7:E8" totalsRowShown="0" headerRowDxfId="237" dataDxfId="235" headerRowBorderDxfId="236" tableBorderDxfId="234" totalsRowBorderDxfId="233">
  <tableColumns count="4">
    <tableColumn id="2" xr3:uid="{1609CA35-919B-40C0-8226-01BCF1C35FC8}" name="RIS Year Index" dataDxfId="232"/>
    <tableColumn id="1" xr3:uid="{8A85344A-54BF-4CF8-BE69-8D2EDF782F87}" name="Year" dataDxfId="231"/>
    <tableColumn id="3" xr3:uid="{5F52603A-B191-406B-8361-86F8B7F8309E}" name="Biodiversity Units" dataDxfId="230"/>
    <tableColumn id="8" xr3:uid="{8AF4314F-7A44-4E4A-9093-4428C2AA4D87}" name="Target" dataDxfId="229"/>
  </tableColumns>
  <tableStyleInfo name="TableStyleMedium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96EB87-F184-4DD7-A3D0-6A817889EC3C}" name="TblPI1.2" displayName="TblPI1.2" ref="B26:D37" totalsRowShown="0" headerRowDxfId="358" dataDxfId="357">
  <autoFilter ref="B26:D37" xr:uid="{B12F0A94-88BF-4E96-B1D8-25AE776B7606}">
    <filterColumn colId="0" hiddenButton="1"/>
    <filterColumn colId="1" hiddenButton="1"/>
    <filterColumn colId="2" hiddenButton="1"/>
  </autoFilter>
  <tableColumns count="3">
    <tableColumn id="2" xr3:uid="{B05EA595-888C-4D50-B835-26685B9BFA30}" name="RIS Year Index" dataDxfId="356"/>
    <tableColumn id="1" xr3:uid="{0283E33A-CFA7-4421-B5AC-A0D64BD451E2}" name="Year" dataDxfId="355"/>
    <tableColumn id="3" xr3:uid="{30CD3473-5459-4A15-9298-FD8C4563EBD6}" name="Total" dataDxfId="354"/>
  </tableColumns>
  <tableStyleInfo name="TableStyleMedium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7BDA6D0-C151-453B-B40E-6CF067A603FA}" name="TblKPI4.3" displayName="TblKPI4.3" ref="B28:D34" totalsRowShown="0" headerRowDxfId="228" dataDxfId="226" headerRowBorderDxfId="227" tableBorderDxfId="225" totalsRowBorderDxfId="224">
  <tableColumns count="3">
    <tableColumn id="7" xr3:uid="{A61E710C-F4BC-43D8-85F9-DE79605F8FB7}" name="RIS Year Index" dataDxfId="223"/>
    <tableColumn id="1" xr3:uid="{96F68EB1-19A5-449D-BC13-2280D22FA11B}" name="Year" dataDxfId="222"/>
    <tableColumn id="3" xr3:uid="{9714F088-9ACA-4A62-829A-73E5F8A1BAB9}" name="Actual" dataDxfId="221"/>
  </tableColumns>
  <tableStyleInfo name="TableStyleMedium1"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428D491-874B-4FD1-8BE0-8C6F347D0442}" name="TblKPI4.4" displayName="TblKPI4.4" ref="B15:E16" totalsRowShown="0" headerRowDxfId="220" dataDxfId="218" headerRowBorderDxfId="219" tableBorderDxfId="217" totalsRowBorderDxfId="216">
  <tableColumns count="4">
    <tableColumn id="2" xr3:uid="{41ACC5F7-779A-42A6-AE37-6884F9C03A1C}" name="RIS Year Index" dataDxfId="215"/>
    <tableColumn id="1" xr3:uid="{36FC2764-B579-4432-91D5-D79F2502DCDA}" name="Year" dataDxfId="214"/>
    <tableColumn id="3" xr3:uid="{5F8B5F62-4BF1-4F0B-8332-AE0698607E14}" name="Actual_x000a_(Tonnes CO2e)" dataDxfId="213"/>
    <tableColumn id="4" xr3:uid="{4638B9A5-0BAC-4413-970F-378D89EA91FD}" name="Target" dataDxfId="212"/>
  </tableColumns>
  <tableStyleInfo name="TableStyleMedium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D4D3509-4F52-42F2-8F86-1CF9E10DBB03}" name="TblPI4.5" displayName="TblPI4.5" ref="B41:E42" totalsRowShown="0" headerRowDxfId="211" dataDxfId="209" headerRowBorderDxfId="210" tableBorderDxfId="208" totalsRowBorderDxfId="207">
  <tableColumns count="4">
    <tableColumn id="2" xr3:uid="{A3AA26B6-3FA5-4F2A-AEF6-33510F449BC2}" name="RIS Year Index" dataDxfId="206"/>
    <tableColumn id="1" xr3:uid="{72F5E52D-86C5-4B0C-B4E6-107E6EA7F5B2}" name="Year" dataDxfId="205"/>
    <tableColumn id="3" xr3:uid="{3966965B-E54C-464C-A496-17EF7693BDB3}" name="Absoloute_x000a_(Tonnes CO2e)" dataDxfId="204"/>
    <tableColumn id="6" xr3:uid="{BCA48FD8-ECC8-4AC4-AC73-CCF6A24C3831}" name="Intensity_x000a_(tCO2e/ £m)" dataDxfId="203"/>
  </tableColumns>
  <tableStyleInfo name="TableStyleMedium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8BDDF83-C2C1-4B08-8CE3-86E247EB2447}" name="TblPI4.6" displayName="TblPI4.6" ref="B49:D51" totalsRowShown="0" headerRowDxfId="202" dataDxfId="200" headerRowBorderDxfId="201" tableBorderDxfId="199" totalsRowBorderDxfId="198">
  <tableColumns count="3">
    <tableColumn id="2" xr3:uid="{3A6B0F7A-BE12-4322-82F9-1C308A10E5F9}" name="RIS Year Index" dataDxfId="197"/>
    <tableColumn id="1" xr3:uid="{86B0210B-66DE-43EA-BEEF-E70C90EB8D75}" name="Year" dataDxfId="196"/>
    <tableColumn id="3" xr3:uid="{45D932AF-003E-41AA-8EB8-24837E45D4DA}" name="Actual" dataDxfId="195"/>
  </tableColumns>
  <tableStyleInfo name="TableStyleMedium1"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FAACCB3-0D69-4EB1-BCD9-F73568728647}" name="TblPI4.7" displayName="TblPI4.7" ref="B58:D64" totalsRowShown="0" headerRowDxfId="194" dataDxfId="192" headerRowBorderDxfId="193" tableBorderDxfId="191" totalsRowBorderDxfId="190">
  <tableColumns count="3">
    <tableColumn id="2" xr3:uid="{41211D87-6196-4963-83FE-5F931FE7774B}" name="RIS Year Index" dataDxfId="189"/>
    <tableColumn id="1" xr3:uid="{53100424-CEAE-4E66-9051-F33378FFB5C1}" name="Year" dataDxfId="188"/>
    <tableColumn id="3" xr3:uid="{E70C7F36-6E6F-4A32-A169-F1618D83FEB3}" name="Actual (km)" dataDxfId="187"/>
  </tableColumns>
  <tableStyleInfo name="TableStyleMedium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230FB2A-0660-4C2A-BE87-E4E8DCAAD235}" name="TblPI4.8" displayName="TblPI4.8" ref="B71:D77" totalsRowShown="0" headerRowDxfId="186" dataDxfId="184" headerRowBorderDxfId="185" tableBorderDxfId="183" totalsRowBorderDxfId="182">
  <tableColumns count="3">
    <tableColumn id="2" xr3:uid="{37BA1EA1-12C9-4A74-BAD9-4B9D40B628B4}" name="RIS Year Index" dataDxfId="181"/>
    <tableColumn id="1" xr3:uid="{5A521BEA-F0D1-4B9D-8DD1-BFDF6797155A}" name="Year" dataDxfId="180"/>
    <tableColumn id="3" xr3:uid="{F64DC53D-201F-4DA7-B5ED-C39F713D8215}" name="Actual" dataDxfId="179"/>
  </tableColumns>
  <tableStyleInfo name="TableStyleMedium1"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F6ED5BE-671E-4C39-A869-83099EDF338C}" name="TblKPI5.1" displayName="TblKPI5.1" ref="B7:F11" totalsRowShown="0" headerRowDxfId="178" dataDxfId="176" headerRowBorderDxfId="177" tableBorderDxfId="175" totalsRowBorderDxfId="174">
  <autoFilter ref="B7:F11" xr:uid="{D882A094-43EB-4C4A-8730-1B0284188F2F}">
    <filterColumn colId="0" hiddenButton="1"/>
    <filterColumn colId="1" hiddenButton="1"/>
    <filterColumn colId="2" hiddenButton="1"/>
    <filterColumn colId="3" hiddenButton="1"/>
    <filterColumn colId="4" hiddenButton="1"/>
  </autoFilter>
  <tableColumns count="5">
    <tableColumn id="2" xr3:uid="{473EF251-4980-48FD-B3AB-C4F5B48C3AE3}" name="RIS Year Index" dataDxfId="173"/>
    <tableColumn id="1" xr3:uid="{CCD51706-A714-40F6-B378-9FBB8568B1B4}" name="Year" dataDxfId="172"/>
    <tableColumn id="3" xr3:uid="{F7F29257-E06A-482E-8B3A-83743BF64CC8}" name="Actual" dataDxfId="171"/>
    <tableColumn id="4" xr3:uid="{D7283B3D-5000-4C7E-8A4A-9636FA821592}" name="Target" dataDxfId="170"/>
    <tableColumn id="6" xr3:uid="{17DFCFAD-B7C1-4EBB-80C9-82D40381E1FE}" name="Difference (Actual vs Target)" dataDxfId="169"/>
  </tableColumns>
  <tableStyleInfo name="TableStyleMedium1"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F724B7F-4817-44C5-A14F-474A3F4EE3BB}" name="TblKPI5.2" displayName="TblKPI5.2" ref="B18:E24" totalsRowShown="0" headerRowDxfId="168" dataDxfId="166" headerRowBorderDxfId="167" tableBorderDxfId="165" totalsRowBorderDxfId="164">
  <autoFilter ref="B18:E24" xr:uid="{D6656960-6AD9-4241-A8E1-515FA936C85B}">
    <filterColumn colId="0" hiddenButton="1"/>
    <filterColumn colId="1" hiddenButton="1"/>
    <filterColumn colId="2" hiddenButton="1"/>
    <filterColumn colId="3" hiddenButton="1"/>
  </autoFilter>
  <tableColumns count="4">
    <tableColumn id="2" xr3:uid="{838A31BB-E6C4-45CD-821C-91933C8C4E60}" name="RIS Year Index" dataDxfId="163"/>
    <tableColumn id="1" xr3:uid="{89A96382-1AAD-4C3E-B1E6-7EFB66382D9B}" name="Year" dataDxfId="162"/>
    <tableColumn id="3" xr3:uid="{AC5561B9-58F4-4452-9258-D61E82E053BF}" name="Actual" dataDxfId="161"/>
    <tableColumn id="4" xr3:uid="{E09133E4-0E01-499A-B770-86996F5044FE}" name="Target" dataDxfId="160"/>
  </tableColumns>
  <tableStyleInfo name="TableStyleMedium1"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8D0EAC2-7CDA-46F3-9833-AFC87AF7916E}" name="TblPI5.3" displayName="TblPI5.3" ref="B31:D37" totalsRowShown="0" headerRowBorderDxfId="159" tableBorderDxfId="158" totalsRowBorderDxfId="157">
  <autoFilter ref="B31:D37" xr:uid="{D1DE6B49-9C4F-4F2F-B605-220AE41481F7}">
    <filterColumn colId="0" hiddenButton="1"/>
    <filterColumn colId="1" hiddenButton="1"/>
    <filterColumn colId="2" hiddenButton="1"/>
  </autoFilter>
  <tableColumns count="3">
    <tableColumn id="1" xr3:uid="{547861CB-B09D-4D92-B0B4-BC631209CE60}" name="RIS Year Index" dataDxfId="156"/>
    <tableColumn id="2" xr3:uid="{15B84DA7-528A-42C7-843F-0A83D33B6FBE}" name="Year" dataDxfId="155"/>
    <tableColumn id="3" xr3:uid="{B14DBCF1-859B-4002-8DB9-62126C9EF1E1}" name="Actual" dataDxfId="154"/>
  </tableColumns>
  <tableStyleInfo name="TableStyleLight8"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20E10DD0-BB3B-4182-9997-8BED7AF5AE87}" name="Table45" displayName="Table45" ref="B44:D50" totalsRowShown="0" headerRowBorderDxfId="153" tableBorderDxfId="152" totalsRowBorderDxfId="151">
  <autoFilter ref="B44:D50" xr:uid="{848F6575-D77A-4F50-8F33-CE8F224EF9A9}">
    <filterColumn colId="0" hiddenButton="1"/>
    <filterColumn colId="1" hiddenButton="1"/>
    <filterColumn colId="2" hiddenButton="1"/>
  </autoFilter>
  <tableColumns count="3">
    <tableColumn id="1" xr3:uid="{21DA5511-6F55-412B-8A39-5121D50D6AFD}" name="RIS Year Index" dataDxfId="150"/>
    <tableColumn id="2" xr3:uid="{EE4C5157-1636-4C2C-8141-952D90273BED}" name="Year" dataDxfId="149"/>
    <tableColumn id="3" xr3:uid="{89CC80B9-A2C3-46C1-AE90-1D19B66EAA93}" name="Actual" dataDxfId="14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3FFB210-43E0-4292-B474-6124F8BF0073}" name="TblPI1.3" displayName="TblPI1.3" ref="B44:H55" totalsRowShown="0" headerRowDxfId="353" dataDxfId="351" headerRowBorderDxfId="352" tableBorderDxfId="350" totalsRowBorderDxfId="349">
  <tableColumns count="7">
    <tableColumn id="7" xr3:uid="{698F06E9-ECE7-4116-9FFA-D259550B20AF}" name="RIS Year Index" dataDxfId="348"/>
    <tableColumn id="1" xr3:uid="{ACEE23AB-27B9-4901-B516-1421D0F6629B}" name="Year" dataDxfId="347"/>
    <tableColumn id="3" xr3:uid="{D5B3818E-4328-4F7C-851C-0BC3334E3B19}" name="Total" dataDxfId="346"/>
    <tableColumn id="2" xr3:uid="{91621231-A09C-41C7-B7C5-865EB14B776B}" name="The number of motorcyclist users killed or injured on the SRN." dataDxfId="345"/>
    <tableColumn id="4" xr3:uid="{0B232698-1049-4B58-A673-FECD0A40D285}" name="The number of cyclists killed or injured on the SRN." dataDxfId="344"/>
    <tableColumn id="5" xr3:uid="{F83A33C1-56AE-4474-8BFC-E6A3D7349488}" name="The number of pedestrians killed or injured on the SRN." dataDxfId="343"/>
    <tableColumn id="6" xr3:uid="{9642DA22-E346-46E0-A964-145A6A411501}" name="The number of equestrians killed or injured on the SRN." dataDxfId="342"/>
  </tableColumns>
  <tableStyleInfo name="TableStyleMedium1"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2FACB22-6C98-444E-A9DF-76D87887C3EE}" name="Table46" displayName="Table46" ref="B70:D72" totalsRowShown="0" headerRowBorderDxfId="147" tableBorderDxfId="146" totalsRowBorderDxfId="145">
  <autoFilter ref="B70:D72" xr:uid="{38A34F1A-942E-485F-A554-AA3D8E4BE432}">
    <filterColumn colId="0" hiddenButton="1"/>
    <filterColumn colId="1" hiddenButton="1"/>
    <filterColumn colId="2" hiddenButton="1"/>
  </autoFilter>
  <tableColumns count="3">
    <tableColumn id="1" xr3:uid="{C99C03F4-A9D7-4FAA-9F9B-49B712913CAC}" name="RIS Year Index" dataDxfId="144"/>
    <tableColumn id="2" xr3:uid="{6CE409A6-A511-48BD-ABEC-3DB767F9FCFF}" name="Year" dataDxfId="143"/>
    <tableColumn id="3" xr3:uid="{E228F893-00D8-4E22-80C5-1F1E1DF97A47}" name="Actual" dataDxfId="142"/>
  </tableColumns>
  <tableStyleInfo name="TableStyleLight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8B83AA5-0AE2-45D5-8893-1222E3741B70}" name="Table465" displayName="Table465" ref="B57:D63" totalsRowShown="0" headerRowBorderDxfId="141" tableBorderDxfId="140" totalsRowBorderDxfId="139">
  <autoFilter ref="B57:D63" xr:uid="{0E86C803-F52E-416C-9863-7BEEB4BBB66A}"/>
  <tableColumns count="3">
    <tableColumn id="1" xr3:uid="{6B175126-A124-4AF8-A1E2-C81130DE3EF4}" name="RIS Year Index" dataDxfId="138"/>
    <tableColumn id="2" xr3:uid="{CA9278B5-6174-4D5D-958A-53F87149CE2C}" name="Year" dataDxfId="137"/>
    <tableColumn id="3" xr3:uid="{3AB1ABF1-7925-4B1E-B3ED-A918A939850C}" name="Actual" dataDxfId="136"/>
  </tableColumns>
  <tableStyleInfo name="TableStyleLight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2AC4963-71AD-4047-93F1-4D36C4A95117}" name="Table25" displayName="Table25" ref="D13:F22" totalsRowShown="0" headerRowDxfId="135" dataDxfId="134" tableBorderDxfId="133">
  <autoFilter ref="D13:F22" xr:uid="{4437DA16-7ECD-443F-8C17-C2D3E5FA2869}">
    <filterColumn colId="0" hiddenButton="1"/>
    <filterColumn colId="1" hiddenButton="1"/>
    <filterColumn colId="2" hiddenButton="1"/>
  </autoFilter>
  <tableColumns count="3">
    <tableColumn id="1" xr3:uid="{7D2D1C9C-6819-44CF-A8C3-A0FC7630BCD3}" name="Column1" dataDxfId="132" dataCellStyle="Comma"/>
    <tableColumn id="2" xr3:uid="{B0F7380E-A489-4D33-9AAB-C5340550BEED}" name="Q4 CPI" dataDxfId="131" dataCellStyle="Comma"/>
    <tableColumn id="3" xr3:uid="{E2AAA6B7-75E0-4B40-8BB0-1B3648779399}" name="Q4 SPI" dataDxfId="130" dataCellStyle="Comma"/>
  </tableColumns>
  <tableStyleInfo name="TableStyleMedium2"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37C841C-B93B-4CE5-A13E-76BD1E9083D2}" name="Table3816" displayName="Table3816" ref="B7:G15" totalsRowShown="0" headerRowDxfId="129" dataDxfId="127" headerRowBorderDxfId="128" tableBorderDxfId="126" totalsRowBorderDxfId="125">
  <autoFilter ref="B7:G15" xr:uid="{4DDE7DF6-3B48-4143-A1F3-92621764585F}">
    <filterColumn colId="0" hiddenButton="1"/>
    <filterColumn colId="1" hiddenButton="1"/>
    <filterColumn colId="2" hiddenButton="1"/>
    <filterColumn colId="3" hiddenButton="1"/>
    <filterColumn colId="4" hiddenButton="1"/>
    <filterColumn colId="5" hiddenButton="1"/>
  </autoFilter>
  <tableColumns count="6">
    <tableColumn id="1" xr3:uid="{0014028F-031C-476D-8F3A-E2F72722564B}" name="Asset " dataDxfId="124"/>
    <tableColumn id="2" xr3:uid="{ED50935D-DE0F-45D2-B167-8FDC94D50F35}" name="Description " dataDxfId="123"/>
    <tableColumn id="3" xr3:uid="{66E73B71-A9CA-4CFF-8FD5-3FA6CB925FB1}" name="Unit " dataDxfId="122"/>
    <tableColumn id="4" xr3:uid="{73632ADA-0F43-4255-8E7B-F6878E3D9AAD}" name="Target" dataDxfId="121"/>
    <tableColumn id="6" xr3:uid="{9343D105-725A-43C3-AE0D-BED37CB1CD5A}" name="Actuals" dataDxfId="120"/>
    <tableColumn id="7" xr3:uid="{AEA2FCB7-EDEA-4695-86C5-FA7C046A0C16}" name="Comments" dataDxfId="119"/>
  </tableColumns>
  <tableStyleInfo name="TableStyleMedium2"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F009D1-C7AA-4F1F-A171-880C628DC7F7}" name="Table39" displayName="Table39" ref="B6:F16" totalsRowShown="0" headerRowDxfId="118" dataDxfId="116" headerRowBorderDxfId="117">
  <tableColumns count="5">
    <tableColumn id="1" xr3:uid="{735A0A10-A361-44C1-8BD7-EA09A89E2152}" name="Type " dataDxfId="115"/>
    <tableColumn id="2" xr3:uid="{01505CEE-196A-4940-B683-01B49FE3395A}" name="% Completed 24 Hour Priority  Defects within the required timescale" dataDxfId="114"/>
    <tableColumn id="3" xr3:uid="{6F030618-C7FE-498C-A21E-3FD23D89C5B3}" name="Completed number of 24 Hour Priotify defects within the required timescale" dataDxfId="113"/>
    <tableColumn id="4" xr3:uid="{09394CCC-1F67-4D5A-BCB8-04103D384C83}" name="% Completed within the required timescale" dataDxfId="112" dataCellStyle="Percent 2"/>
    <tableColumn id="5" xr3:uid="{EDC76366-85DE-4462-A275-77181D2491C2}" name="Completed number  within the required timescale" dataDxfId="111" dataCellStyle="Percent 2"/>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DC8EE7-E170-44A7-A1CF-2CAC22434097}" name="Table40" displayName="Table40" ref="B21:C23" totalsRowShown="0" headerRowDxfId="110" dataDxfId="108" headerRowBorderDxfId="109" tableBorderDxfId="107" totalsRowBorderDxfId="106">
  <autoFilter ref="B21:C23" xr:uid="{0A8B00F7-E28D-43D8-B440-DF36C2607E77}">
    <filterColumn colId="0" hiddenButton="1"/>
    <filterColumn colId="1" hiddenButton="1"/>
  </autoFilter>
  <tableColumns count="2">
    <tableColumn id="1" xr3:uid="{D721FDD4-C6BD-4C2E-8D19-1EEFE2A725DA}" name="Type" dataDxfId="105"/>
    <tableColumn id="2" xr3:uid="{2870962C-016E-4D79-8C93-77CA1000E5E6}" name="% Completed" dataDxfId="104"/>
  </tableColumns>
  <tableStyleInfo name="TableStyleMedium2"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27ABD8-EA40-4680-8D7F-069CCC5935C3}" name="Table4042" displayName="Table4042" ref="B28:C29" totalsRowShown="0" headerRowDxfId="103" dataDxfId="101" headerRowBorderDxfId="102" tableBorderDxfId="100" totalsRowBorderDxfId="99">
  <tableColumns count="2">
    <tableColumn id="1" xr3:uid="{16A0FAA4-7B4E-4B91-B7E3-9E53E0CC2C29}" name="Type" dataDxfId="98"/>
    <tableColumn id="2" xr3:uid="{6B8E87D6-CF1A-4F5A-B558-788634DF8585}" name="% Total catchment length with a low risk status" dataDxfId="97"/>
  </tableColumns>
  <tableStyleInfo name="TableStyleMedium2"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B13E6CC-DBAA-4B38-A9F9-69AFD30BD3AE}" name="Table404243" displayName="Table404243" ref="B34:C35" totalsRowShown="0" headerRowDxfId="96" dataDxfId="94" headerRowBorderDxfId="95" tableBorderDxfId="93" totalsRowBorderDxfId="92">
  <tableColumns count="2">
    <tableColumn id="1" xr3:uid="{F0E1B29A-C294-4379-8A92-1600766195C4}" name="Type" dataDxfId="91"/>
    <tableColumn id="2" xr3:uid="{95FACF4E-B1ED-4704-A8C1-888A5BD421F1}" name="% Planned litter clearance completed" dataDxfId="90"/>
  </tableColumns>
  <tableStyleInfo name="TableStyleMedium2"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5B700E-3AAB-4273-B3FA-F384F09A5F60}" name="Table40424348" displayName="Table40424348" ref="B40:C41" totalsRowShown="0" headerRowDxfId="89" dataDxfId="87" headerRowBorderDxfId="88" tableBorderDxfId="86" totalsRowBorderDxfId="85">
  <tableColumns count="2">
    <tableColumn id="1" xr3:uid="{70042586-06A6-425C-AE54-8ABB5FDD3FDF}" name="Type" dataDxfId="84"/>
    <tableColumn id="2" xr3:uid="{601941B0-E6CE-4D71-AFC3-D8EC82B19469}" name="% Cyclic works completed" dataDxfId="83"/>
  </tableColumns>
  <tableStyleInfo name="TableStyleMedium2"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A43B8F3-F924-4562-AE1D-5D512C39507B}" name="Table4042434849" displayName="Table4042434849" ref="B46:C47" totalsRowShown="0" headerRowDxfId="82" dataDxfId="80" headerRowBorderDxfId="81" tableBorderDxfId="79" totalsRowBorderDxfId="78">
  <tableColumns count="2">
    <tableColumn id="1" xr3:uid="{DBC26E2E-0B77-4DB4-9D7F-42C7F6F96368}" name="Type" dataDxfId="77"/>
    <tableColumn id="2" xr3:uid="{DD361BD4-BC38-409B-AF48-DFDB9B26B392}" name="% &lt;24hr reactive works completed" dataDxfId="76"/>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88A11DF-E5CB-40B9-9EB6-5FE01134941E}" name="TblPI1.5a" displayName="TblPI1.5a" ref="B62:D68" totalsRowShown="0" headerRowDxfId="341" dataDxfId="340">
  <autoFilter ref="B62:D68" xr:uid="{E308F723-953F-4E0F-895D-744531764087}">
    <filterColumn colId="0" hiddenButton="1"/>
    <filterColumn colId="1" hiddenButton="1"/>
    <filterColumn colId="2" hiddenButton="1"/>
  </autoFilter>
  <tableColumns count="3">
    <tableColumn id="2" xr3:uid="{377F2DC3-6586-42F6-8806-3720C57E19ED}" name="RIS Year Index" dataDxfId="339"/>
    <tableColumn id="1" xr3:uid="{46F39E21-4A34-4D97-841F-FEA447D2506D}" name="Year" dataDxfId="338"/>
    <tableColumn id="3" xr3:uid="{D3A0E14A-AD33-49A6-8F03-A0509D0DEA15}" name="Total" dataDxfId="337"/>
  </tableColumns>
  <tableStyleInfo name="TableStyleMedium1"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512055C-566F-4365-B3ED-3CD12B484CE8}" name="Table4951" displayName="Table4951" ref="B59:C64" totalsRowShown="0" headerRowDxfId="75" dataDxfId="73" headerRowBorderDxfId="74" tableBorderDxfId="72" totalsRowBorderDxfId="71">
  <tableColumns count="2">
    <tableColumn id="1" xr3:uid="{220F7B7E-EBF7-43F1-ADF5-581F12FBB0F3}" name="Type" dataDxfId="70"/>
    <tableColumn id="2" xr3:uid="{23D3DB6F-30E0-4244-AA59-83EB0A98FEEB}" name="% Programme completed" dataDxfId="69"/>
  </tableColumns>
  <tableStyleInfo name="TableStyleMedium2"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25410CC-B605-4C78-8310-4867BFCC5E09}" name="Table49" displayName="Table49" ref="B52:D54" totalsRowShown="0" headerRowDxfId="68" dataDxfId="66" headerRowBorderDxfId="67" tableBorderDxfId="65" totalsRowBorderDxfId="64">
  <autoFilter ref="B52:D54" xr:uid="{84EEB276-7121-43AD-BB6F-02E474F13113}">
    <filterColumn colId="0" hiddenButton="1"/>
    <filterColumn colId="1" hiddenButton="1"/>
    <filterColumn colId="2" hiddenButton="1"/>
  </autoFilter>
  <tableColumns count="3">
    <tableColumn id="1" xr3:uid="{33E454EB-BFF3-4659-9031-C383905958AE}" name="Type" dataDxfId="63"/>
    <tableColumn id="2" xr3:uid="{89527EFD-DE6C-489F-96E0-3D4D106C6F7D}" name="Total Claims" dataDxfId="62"/>
    <tableColumn id="3" xr3:uid="{C599F68C-C8D9-49DA-B0FC-7D0746C1EEC5}" name="Total Settled Claims" dataDxfId="61"/>
  </tableColumns>
  <tableStyleInfo name="TableStyleMedium2"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107426-466B-4FFD-B1B8-B69D41BF5498}" name="Table26252" displayName="Table26252" ref="B6:F10" totalsRowShown="0" headerRowDxfId="60" dataDxfId="58" headerRowBorderDxfId="59" tableBorderDxfId="57" totalsRowBorderDxfId="56">
  <autoFilter ref="B6:F10" xr:uid="{C83E523D-79CF-4A29-8115-36BD391953CA}">
    <filterColumn colId="0" hiddenButton="1"/>
    <filterColumn colId="1" hiddenButton="1"/>
    <filterColumn colId="2" hiddenButton="1"/>
    <filterColumn colId="3" hiddenButton="1"/>
    <filterColumn colId="4" hiddenButton="1"/>
  </autoFilter>
  <tableColumns count="5">
    <tableColumn id="1" xr3:uid="{80382145-8913-40CE-B893-E51F42647DFC}" name="Outcome Area" dataDxfId="55"/>
    <tableColumn id="2" xr3:uid="{BD93F26B-8458-4170-8D9A-A077B54D8156}" name="Identifier" dataDxfId="54"/>
    <tableColumn id="3" xr3:uid="{DEC6AE46-ACC5-4E24-A70B-31D024BFDFF8}" name="Descriptive Commitment" dataDxfId="53"/>
    <tableColumn id="4" xr3:uid="{F5DA0FB6-B260-46C5-BDD7-E1524A9BB1CD}" name="Status" dataDxfId="52"/>
    <tableColumn id="13" xr3:uid="{B1024E29-E881-49EC-8588-55DBE1A15DFA}" name="Commentary" dataDxfId="51"/>
  </tableColumns>
  <tableStyleInfo name="TableStyleMedium1"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3D969B1-7556-44FF-B82F-4E5A4DE79E07}" name="Table2625" displayName="Table2625" ref="B5:F7" totalsRowShown="0" headerRowDxfId="50" dataDxfId="48" headerRowBorderDxfId="49" tableBorderDxfId="47" totalsRowBorderDxfId="46">
  <autoFilter ref="B5:F7" xr:uid="{C83E523D-79CF-4A29-8115-36BD391953CA}">
    <filterColumn colId="0" hiddenButton="1"/>
    <filterColumn colId="1" hiddenButton="1"/>
    <filterColumn colId="2" hiddenButton="1"/>
    <filterColumn colId="3" hiddenButton="1"/>
    <filterColumn colId="4" hiddenButton="1"/>
  </autoFilter>
  <tableColumns count="5">
    <tableColumn id="1" xr3:uid="{BC1B3744-860C-46FD-A791-6A667A4DD186}" name="Outcome Area" dataDxfId="45"/>
    <tableColumn id="2" xr3:uid="{1D66C184-F914-41A1-ABEF-38E61749F62F}" name="Identifier" dataDxfId="44"/>
    <tableColumn id="3" xr3:uid="{425AFDFF-E96F-4D34-9115-4488BD8CC090}" name="Descriptive Commitment" dataDxfId="43"/>
    <tableColumn id="4" xr3:uid="{39EE8C44-71F8-4DED-8432-0DC7033F397C}" name="Status" dataDxfId="42"/>
    <tableColumn id="13" xr3:uid="{791DA0FC-C9B0-4CD1-BD76-AED690A03892}" name="Commentary" dataDxfId="41"/>
  </tableColumns>
  <tableStyleInfo name="TableStyleMedium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DB2C5D-204E-42A5-8734-7CBDF6C0904C}" name="TblPI1.5b" displayName="TblPI1.5b" ref="B75:D81" totalsRowShown="0" headerRowDxfId="336" dataDxfId="335">
  <autoFilter ref="B75:D81" xr:uid="{5FD9D1F8-6DCE-4F3F-8070-9F33E7953581}">
    <filterColumn colId="0" hiddenButton="1"/>
    <filterColumn colId="1" hiddenButton="1"/>
    <filterColumn colId="2" hiddenButton="1"/>
  </autoFilter>
  <tableColumns count="3">
    <tableColumn id="2" xr3:uid="{88D43CCE-20ED-4A14-9B89-255F06671BDE}" name="RIS Year Index" dataDxfId="334"/>
    <tableColumn id="1" xr3:uid="{39B4FED6-CE66-4D9D-8A26-114FCC4F9080}" name="Year" dataDxfId="333"/>
    <tableColumn id="3" xr3:uid="{B342178A-0648-44A2-A7D5-82C959CB9941}" name="Total" dataDxfId="332"/>
  </tableColumns>
  <tableStyleInfo name="TableStyleMedium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A60067A-A52F-4DE1-B472-5E0D2553DFEB}" name="TblPI1.6" displayName="TblPI1.6" ref="B88:D94" totalsRowShown="0" headerRowDxfId="331" dataDxfId="330">
  <autoFilter ref="B88:D94" xr:uid="{057E5A4E-D476-4E22-81C6-F7069A0FD206}">
    <filterColumn colId="0" hiddenButton="1"/>
    <filterColumn colId="1" hiddenButton="1"/>
    <filterColumn colId="2" hiddenButton="1"/>
  </autoFilter>
  <tableColumns count="3">
    <tableColumn id="2" xr3:uid="{891E7AB9-8457-449D-8977-10E98FA1AFA0}" name="RIS Year Index" dataDxfId="329"/>
    <tableColumn id="1" xr3:uid="{43C7A737-97FB-421F-ADBB-B2622D9CD7DF}" name="Year" dataDxfId="328"/>
    <tableColumn id="3" xr3:uid="{0668C3AE-47A4-4C2B-A986-CBCC8218E0F9}" name="Total" dataDxfId="327"/>
  </tableColumns>
  <tableStyleInfo name="TableStyleMedium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DCD0D60-2CD2-4325-ACED-DC8F069B0AC9}" name="TblKPI2.1" displayName="TblKPI2.1" ref="B7:E13" totalsRowShown="0" headerRowDxfId="326" dataDxfId="324" headerRowBorderDxfId="325" tableBorderDxfId="323" totalsRowBorderDxfId="322">
  <autoFilter ref="B7:E13" xr:uid="{D882A094-43EB-4C4A-8730-1B0284188F2F}">
    <filterColumn colId="0" hiddenButton="1"/>
    <filterColumn colId="1" hiddenButton="1"/>
    <filterColumn colId="2" hiddenButton="1"/>
    <filterColumn colId="3" hiddenButton="1"/>
  </autoFilter>
  <tableColumns count="4">
    <tableColumn id="2" xr3:uid="{F2987947-D156-4BD0-97FD-EE14A8AA86C9}" name="RIS Year Index" dataDxfId="321"/>
    <tableColumn id="1" xr3:uid="{73379D4C-A3E9-485A-A49D-687616D1DCE0}" name="Year" dataDxfId="320"/>
    <tableColumn id="3" xr3:uid="{7CE0F00B-B965-4B9B-9F9D-4C8F1D5C982C}" name="Actual" dataDxfId="319"/>
    <tableColumn id="4" xr3:uid="{773C0E8C-6820-41E9-8F22-DAF615CC21E5}" name="Ambition" dataDxfId="318"/>
  </tableColumns>
  <tableStyleInfo name="TableStyleMedium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AC5CFC-D321-4C2C-B153-CF1460ECEC63}" name="TblPI2.4" displayName="TblPI2.4" ref="B41:D47" totalsRowShown="0" headerRowDxfId="317" dataDxfId="315" headerRowBorderDxfId="316" tableBorderDxfId="314">
  <tableColumns count="3">
    <tableColumn id="2" xr3:uid="{F2D53388-CC17-46F7-B5A0-D86DD4BBB5A5}" name="RIS Year Index" dataDxfId="313"/>
    <tableColumn id="1" xr3:uid="{6A2B7403-A6AA-4967-A151-F509A50B03CD}" name="Year" dataDxfId="312"/>
    <tableColumn id="3" xr3:uid="{79F8B8E6-9108-4129-9635-D2FFE7EF9403}" name="Actual" dataDxfId="311"/>
  </tableColumns>
  <tableStyleInfo name="TableStyleMedium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3C3A274-DCB8-4DB1-A0AF-7A4A51AFA6FD}" name="TblPI2.5" displayName="TblPI2.5" ref="B54:D60" totalsRowShown="0" headerRowDxfId="310" dataDxfId="308" headerRowBorderDxfId="309" tableBorderDxfId="307">
  <tableColumns count="3">
    <tableColumn id="2" xr3:uid="{23E6B15F-47D4-4368-ACC8-92549644FFEB}" name="RIS Year Index" dataDxfId="306"/>
    <tableColumn id="1" xr3:uid="{C16DF6DE-34DF-4827-922A-043F56A4864F}" name="Year" dataDxfId="305"/>
    <tableColumn id="3" xr3:uid="{16DD984B-B9C0-454D-84DB-6CAD84A774F8}" name="Actual" dataDxfId="304"/>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5" dT="2025-07-10T14:45:16.23" personId="{00000000-0000-0000-0000-000000000000}" id="{260C5BDA-DD0C-4178-A080-090B536DABD3}">
    <text>Schemes highlighted will be included in the other category - i.e. OfT, cancelled. - Thus aligning with IP1 scheme list.</text>
  </threadedComment>
</ThreadedComments>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40.xml"/><Relationship Id="rId3" Type="http://schemas.openxmlformats.org/officeDocument/2006/relationships/table" Target="../tables/table35.xml"/><Relationship Id="rId7" Type="http://schemas.openxmlformats.org/officeDocument/2006/relationships/table" Target="../tables/table39.xml"/><Relationship Id="rId2" Type="http://schemas.openxmlformats.org/officeDocument/2006/relationships/table" Target="../tables/table34.xml"/><Relationship Id="rId1" Type="http://schemas.openxmlformats.org/officeDocument/2006/relationships/printerSettings" Target="../printerSettings/printerSettings10.bin"/><Relationship Id="rId6" Type="http://schemas.openxmlformats.org/officeDocument/2006/relationships/table" Target="../tables/table38.xml"/><Relationship Id="rId5" Type="http://schemas.openxmlformats.org/officeDocument/2006/relationships/table" Target="../tables/table37.xml"/><Relationship Id="rId4" Type="http://schemas.openxmlformats.org/officeDocument/2006/relationships/table" Target="../tables/table36.xml"/><Relationship Id="rId9" Type="http://schemas.openxmlformats.org/officeDocument/2006/relationships/table" Target="../tables/table4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 Id="rId9" Type="http://schemas.openxmlformats.org/officeDocument/2006/relationships/table" Target="../tables/table13.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 Id="rId4" Type="http://schemas.microsoft.com/office/2017/10/relationships/threadedComment" Target="../threadedComments/threadedComment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4.xml"/><Relationship Id="rId3" Type="http://schemas.openxmlformats.org/officeDocument/2006/relationships/table" Target="../tables/table19.xml"/><Relationship Id="rId7" Type="http://schemas.openxmlformats.org/officeDocument/2006/relationships/table" Target="../tables/table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 Id="rId9" Type="http://schemas.openxmlformats.org/officeDocument/2006/relationships/table" Target="../tables/table25.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1.xml"/><Relationship Id="rId3" Type="http://schemas.openxmlformats.org/officeDocument/2006/relationships/table" Target="../tables/table26.xml"/><Relationship Id="rId7" Type="http://schemas.openxmlformats.org/officeDocument/2006/relationships/table" Target="../tables/table3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29.xml"/><Relationship Id="rId5" Type="http://schemas.openxmlformats.org/officeDocument/2006/relationships/table" Target="../tables/table28.xml"/><Relationship Id="rId4" Type="http://schemas.openxmlformats.org/officeDocument/2006/relationships/table" Target="../tables/table2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1907-8319-4E2F-AB7E-F2226B9F8809}">
  <sheetPr>
    <tabColor rgb="FF00B050"/>
    <pageSetUpPr fitToPage="1"/>
  </sheetPr>
  <dimension ref="A1:L98"/>
  <sheetViews>
    <sheetView showGridLines="0" tabSelected="1" view="pageBreakPreview" zoomScale="70" zoomScaleNormal="60" zoomScaleSheetLayoutView="70" workbookViewId="0">
      <selection activeCell="B2" sqref="B2"/>
    </sheetView>
  </sheetViews>
  <sheetFormatPr defaultColWidth="0" defaultRowHeight="15" customHeight="1" zeroHeight="1" x14ac:dyDescent="0.2"/>
  <cols>
    <col min="1" max="1" width="1.77734375" style="1" customWidth="1"/>
    <col min="2" max="2" width="10.109375" style="1" customWidth="1"/>
    <col min="3" max="3" width="10.77734375" style="1" customWidth="1"/>
    <col min="4" max="4" width="20.44140625" style="1" customWidth="1"/>
    <col min="5" max="5" width="22.44140625" style="1" customWidth="1"/>
    <col min="6" max="6" width="22.77734375" style="1" customWidth="1"/>
    <col min="7" max="9" width="22.44140625" style="1" customWidth="1"/>
    <col min="10" max="10" width="5.33203125" style="1" customWidth="1"/>
    <col min="11" max="11" width="86.21875" style="1" customWidth="1"/>
    <col min="12" max="12" width="1.77734375" style="1" customWidth="1"/>
    <col min="13" max="20" width="7.44140625" style="1" hidden="1" customWidth="1"/>
    <col min="21" max="16384" width="7.44140625" style="1" hidden="1"/>
  </cols>
  <sheetData>
    <row r="1" spans="2:11" x14ac:dyDescent="0.2"/>
    <row r="2" spans="2:11" ht="27" thickBot="1" x14ac:dyDescent="0.45">
      <c r="B2" s="340" t="s">
        <v>0</v>
      </c>
      <c r="C2" s="341"/>
      <c r="D2" s="341"/>
      <c r="E2" s="341"/>
      <c r="F2" s="341"/>
      <c r="G2" s="341"/>
      <c r="H2" s="341"/>
      <c r="I2" s="341"/>
    </row>
    <row r="3" spans="2:11" x14ac:dyDescent="0.2"/>
    <row r="4" spans="2:11" ht="30" customHeight="1" x14ac:dyDescent="0.2">
      <c r="B4" s="342" t="s">
        <v>1</v>
      </c>
      <c r="C4" s="342" t="s">
        <v>2</v>
      </c>
      <c r="D4" s="342"/>
      <c r="E4" s="342"/>
      <c r="F4" s="342"/>
      <c r="G4" s="342"/>
      <c r="H4" s="342"/>
      <c r="I4" s="342"/>
      <c r="J4" s="342"/>
      <c r="K4" s="342"/>
    </row>
    <row r="5" spans="2:11" ht="30" customHeight="1" x14ac:dyDescent="0.2">
      <c r="B5" s="489" t="s">
        <v>3</v>
      </c>
      <c r="C5" s="489"/>
      <c r="D5" s="489"/>
      <c r="E5" s="489"/>
      <c r="F5" s="489"/>
      <c r="G5" s="489"/>
      <c r="H5" s="489"/>
      <c r="I5" s="489"/>
      <c r="J5" s="343"/>
      <c r="K5" s="343"/>
    </row>
    <row r="6" spans="2:11" s="4" customFormat="1" x14ac:dyDescent="0.25"/>
    <row r="7" spans="2:11" s="4" customFormat="1" ht="15.75" x14ac:dyDescent="0.25">
      <c r="D7" s="491" t="s">
        <v>4</v>
      </c>
      <c r="E7" s="491"/>
      <c r="F7" s="491"/>
      <c r="G7" s="492" t="s">
        <v>5</v>
      </c>
      <c r="H7" s="493"/>
      <c r="I7" s="493"/>
    </row>
    <row r="8" spans="2:11" ht="47.25" customHeight="1" x14ac:dyDescent="0.2">
      <c r="B8" s="344" t="s">
        <v>6</v>
      </c>
      <c r="C8" s="345" t="s">
        <v>7</v>
      </c>
      <c r="D8" s="346" t="s">
        <v>8</v>
      </c>
      <c r="E8" s="346" t="s">
        <v>9</v>
      </c>
      <c r="F8" s="346" t="s">
        <v>10</v>
      </c>
      <c r="G8" s="347" t="s">
        <v>11</v>
      </c>
      <c r="H8" s="347" t="s">
        <v>12</v>
      </c>
      <c r="I8" s="348" t="s">
        <v>13</v>
      </c>
    </row>
    <row r="9" spans="2:11" x14ac:dyDescent="0.2">
      <c r="B9" s="349">
        <v>0</v>
      </c>
      <c r="C9" s="350">
        <v>2015</v>
      </c>
      <c r="D9" s="351"/>
      <c r="E9" s="351"/>
      <c r="F9" s="352"/>
      <c r="G9" s="353"/>
      <c r="H9" s="354"/>
      <c r="I9" s="355"/>
    </row>
    <row r="10" spans="2:11" x14ac:dyDescent="0.2">
      <c r="B10" s="349">
        <v>1</v>
      </c>
      <c r="C10" s="350">
        <v>2016</v>
      </c>
      <c r="D10" s="351"/>
      <c r="E10" s="351"/>
      <c r="F10" s="352"/>
      <c r="G10" s="353"/>
      <c r="H10" s="354"/>
      <c r="I10" s="355"/>
    </row>
    <row r="11" spans="2:11" x14ac:dyDescent="0.2">
      <c r="B11" s="349">
        <v>2</v>
      </c>
      <c r="C11" s="350">
        <v>2017</v>
      </c>
      <c r="D11" s="351"/>
      <c r="E11" s="351"/>
      <c r="F11" s="352"/>
      <c r="G11" s="353"/>
      <c r="H11" s="354"/>
      <c r="I11" s="355"/>
    </row>
    <row r="12" spans="2:11" x14ac:dyDescent="0.2">
      <c r="B12" s="349">
        <v>3</v>
      </c>
      <c r="C12" s="350">
        <v>2018</v>
      </c>
      <c r="D12" s="351"/>
      <c r="E12" s="351"/>
      <c r="F12" s="352"/>
      <c r="G12" s="353"/>
      <c r="H12" s="354"/>
      <c r="I12" s="355"/>
    </row>
    <row r="13" spans="2:11" x14ac:dyDescent="0.2">
      <c r="B13" s="349">
        <v>4</v>
      </c>
      <c r="C13" s="350">
        <v>2019</v>
      </c>
      <c r="D13" s="351"/>
      <c r="E13" s="351"/>
      <c r="F13" s="352"/>
      <c r="G13" s="353"/>
      <c r="H13" s="354"/>
      <c r="I13" s="355"/>
    </row>
    <row r="14" spans="2:11" x14ac:dyDescent="0.2">
      <c r="B14" s="349">
        <v>5</v>
      </c>
      <c r="C14" s="350">
        <v>2020</v>
      </c>
      <c r="D14" s="351"/>
      <c r="E14" s="351"/>
      <c r="F14" s="352"/>
      <c r="G14" s="353"/>
      <c r="H14" s="354"/>
      <c r="I14" s="355"/>
    </row>
    <row r="15" spans="2:11" x14ac:dyDescent="0.2">
      <c r="B15" s="349">
        <v>6</v>
      </c>
      <c r="C15" s="350">
        <v>2021</v>
      </c>
      <c r="D15" s="351"/>
      <c r="E15" s="351"/>
      <c r="F15" s="352"/>
      <c r="G15" s="353"/>
      <c r="H15" s="354"/>
      <c r="I15" s="355"/>
    </row>
    <row r="16" spans="2:11" x14ac:dyDescent="0.2">
      <c r="B16" s="349">
        <v>7</v>
      </c>
      <c r="C16" s="350">
        <v>2022</v>
      </c>
      <c r="D16" s="351"/>
      <c r="E16" s="356"/>
      <c r="F16" s="352"/>
      <c r="G16" s="357"/>
      <c r="H16" s="358"/>
      <c r="I16" s="359"/>
    </row>
    <row r="17" spans="2:11" x14ac:dyDescent="0.2">
      <c r="B17" s="349">
        <v>8</v>
      </c>
      <c r="C17" s="350">
        <v>2023</v>
      </c>
      <c r="D17" s="351"/>
      <c r="E17" s="356"/>
      <c r="F17" s="352"/>
      <c r="G17" s="357"/>
      <c r="H17" s="358"/>
      <c r="I17" s="359"/>
    </row>
    <row r="18" spans="2:11" x14ac:dyDescent="0.2">
      <c r="B18" s="349">
        <v>9</v>
      </c>
      <c r="C18" s="350">
        <v>2024</v>
      </c>
      <c r="D18" s="351"/>
      <c r="E18" s="356"/>
      <c r="F18" s="352" t="s">
        <v>14</v>
      </c>
      <c r="G18" s="357"/>
      <c r="H18" s="358"/>
      <c r="I18" s="359" t="s">
        <v>14</v>
      </c>
    </row>
    <row r="19" spans="2:11" x14ac:dyDescent="0.2">
      <c r="B19" s="360">
        <v>10</v>
      </c>
      <c r="C19" s="361">
        <v>2025</v>
      </c>
      <c r="D19" s="351"/>
      <c r="E19" s="362"/>
      <c r="F19" s="363" t="s">
        <v>14</v>
      </c>
      <c r="G19" s="364"/>
      <c r="H19" s="365"/>
      <c r="I19" s="366" t="s">
        <v>14</v>
      </c>
    </row>
    <row r="20" spans="2:11" x14ac:dyDescent="0.2"/>
    <row r="21" spans="2:11" ht="64.900000000000006" customHeight="1" x14ac:dyDescent="0.2">
      <c r="B21" s="490" t="s">
        <v>15</v>
      </c>
      <c r="C21" s="490"/>
      <c r="D21" s="490"/>
      <c r="E21" s="490"/>
      <c r="F21" s="490"/>
      <c r="G21" s="490"/>
      <c r="H21" s="490"/>
      <c r="I21" s="490"/>
    </row>
    <row r="22" spans="2:11" x14ac:dyDescent="0.2"/>
    <row r="23" spans="2:11" ht="15.75" x14ac:dyDescent="0.25">
      <c r="B23" s="367" t="s">
        <v>16</v>
      </c>
      <c r="C23" s="367" t="s">
        <v>17</v>
      </c>
      <c r="D23" s="343"/>
      <c r="E23" s="343"/>
      <c r="F23" s="343"/>
      <c r="G23" s="343"/>
      <c r="H23" s="343"/>
      <c r="I23" s="343"/>
      <c r="J23" s="343"/>
      <c r="K23" s="343"/>
    </row>
    <row r="24" spans="2:11" ht="22.5" customHeight="1" x14ac:dyDescent="0.2">
      <c r="B24" s="489" t="s">
        <v>17</v>
      </c>
      <c r="C24" s="489"/>
      <c r="D24" s="489"/>
      <c r="E24" s="489"/>
      <c r="F24" s="489"/>
      <c r="G24" s="489"/>
      <c r="H24" s="489"/>
      <c r="I24" s="489"/>
      <c r="J24" s="343"/>
      <c r="K24" s="343"/>
    </row>
    <row r="25" spans="2:11" s="4" customFormat="1" x14ac:dyDescent="0.25"/>
    <row r="26" spans="2:11" ht="30" x14ac:dyDescent="0.2">
      <c r="B26" s="344" t="s">
        <v>6</v>
      </c>
      <c r="C26" s="345" t="s">
        <v>7</v>
      </c>
      <c r="D26" s="347" t="s">
        <v>18</v>
      </c>
      <c r="E26" s="368"/>
      <c r="F26" s="368"/>
      <c r="G26" s="368"/>
      <c r="H26" s="368"/>
    </row>
    <row r="27" spans="2:11" x14ac:dyDescent="0.2">
      <c r="B27" s="349">
        <v>1</v>
      </c>
      <c r="C27" s="350">
        <v>2015</v>
      </c>
      <c r="D27" s="369"/>
      <c r="E27" s="370"/>
      <c r="F27" s="370"/>
      <c r="G27" s="371"/>
      <c r="H27" s="371"/>
    </row>
    <row r="28" spans="2:11" x14ac:dyDescent="0.2">
      <c r="B28" s="349">
        <v>2</v>
      </c>
      <c r="C28" s="350">
        <v>2016</v>
      </c>
      <c r="D28" s="369"/>
      <c r="E28" s="370"/>
      <c r="F28" s="370"/>
      <c r="G28" s="371"/>
      <c r="H28" s="371"/>
    </row>
    <row r="29" spans="2:11" x14ac:dyDescent="0.2">
      <c r="B29" s="349">
        <v>3</v>
      </c>
      <c r="C29" s="350">
        <v>2017</v>
      </c>
      <c r="D29" s="369"/>
      <c r="E29" s="370"/>
      <c r="F29" s="370"/>
      <c r="G29" s="371"/>
      <c r="H29" s="371"/>
    </row>
    <row r="30" spans="2:11" x14ac:dyDescent="0.2">
      <c r="B30" s="349">
        <v>4</v>
      </c>
      <c r="C30" s="350">
        <v>2018</v>
      </c>
      <c r="D30" s="369"/>
      <c r="E30" s="370"/>
      <c r="F30" s="370"/>
      <c r="G30" s="371"/>
      <c r="H30" s="371"/>
    </row>
    <row r="31" spans="2:11" x14ac:dyDescent="0.2">
      <c r="B31" s="349">
        <v>5</v>
      </c>
      <c r="C31" s="350">
        <v>2019</v>
      </c>
      <c r="D31" s="369"/>
      <c r="E31" s="370"/>
      <c r="F31" s="370"/>
      <c r="G31" s="371"/>
      <c r="H31" s="371"/>
    </row>
    <row r="32" spans="2:11" x14ac:dyDescent="0.2">
      <c r="B32" s="349">
        <v>6</v>
      </c>
      <c r="C32" s="350">
        <v>2020</v>
      </c>
      <c r="D32" s="369"/>
      <c r="E32" s="370"/>
      <c r="F32" s="370"/>
      <c r="G32" s="371"/>
      <c r="H32" s="371"/>
    </row>
    <row r="33" spans="2:11" x14ac:dyDescent="0.2">
      <c r="B33" s="349">
        <v>7</v>
      </c>
      <c r="C33" s="350">
        <v>2021</v>
      </c>
      <c r="D33" s="369"/>
      <c r="E33" s="370"/>
      <c r="F33" s="370"/>
      <c r="G33" s="371"/>
      <c r="H33" s="371"/>
    </row>
    <row r="34" spans="2:11" x14ac:dyDescent="0.2">
      <c r="B34" s="349">
        <v>8</v>
      </c>
      <c r="C34" s="350">
        <v>2022</v>
      </c>
      <c r="D34" s="372"/>
      <c r="G34" s="371"/>
      <c r="H34" s="370"/>
    </row>
    <row r="35" spans="2:11" x14ac:dyDescent="0.2">
      <c r="B35" s="349">
        <v>9</v>
      </c>
      <c r="C35" s="350">
        <v>2023</v>
      </c>
      <c r="D35" s="372"/>
      <c r="G35" s="371"/>
      <c r="H35" s="370"/>
    </row>
    <row r="36" spans="2:11" x14ac:dyDescent="0.2">
      <c r="B36" s="349">
        <v>10</v>
      </c>
      <c r="C36" s="350">
        <v>2024</v>
      </c>
      <c r="D36" s="372"/>
      <c r="G36" s="371"/>
      <c r="H36" s="370"/>
    </row>
    <row r="37" spans="2:11" x14ac:dyDescent="0.2">
      <c r="B37" s="360">
        <v>11</v>
      </c>
      <c r="C37" s="361">
        <v>2025</v>
      </c>
      <c r="D37" s="372"/>
      <c r="G37" s="371"/>
      <c r="H37" s="370"/>
    </row>
    <row r="38" spans="2:11" x14ac:dyDescent="0.2">
      <c r="C38" s="370"/>
      <c r="D38" s="370"/>
      <c r="H38" s="370"/>
    </row>
    <row r="39" spans="2:11" ht="64.900000000000006" customHeight="1" x14ac:dyDescent="0.2">
      <c r="B39" s="490" t="s">
        <v>19</v>
      </c>
      <c r="C39" s="490"/>
      <c r="D39" s="490"/>
      <c r="E39" s="490"/>
      <c r="F39" s="490"/>
      <c r="G39" s="490"/>
      <c r="H39" s="490"/>
      <c r="I39" s="490"/>
    </row>
    <row r="40" spans="2:11" x14ac:dyDescent="0.2">
      <c r="C40" s="370"/>
      <c r="D40" s="370"/>
      <c r="H40" s="370"/>
    </row>
    <row r="41" spans="2:11" ht="15.75" x14ac:dyDescent="0.25">
      <c r="B41" s="367" t="s">
        <v>16</v>
      </c>
      <c r="C41" s="367" t="s">
        <v>20</v>
      </c>
      <c r="D41" s="343"/>
      <c r="E41" s="343"/>
      <c r="F41" s="343"/>
      <c r="G41" s="343"/>
      <c r="H41" s="343"/>
      <c r="I41" s="343"/>
      <c r="J41" s="343"/>
      <c r="K41" s="343"/>
    </row>
    <row r="42" spans="2:11" ht="36" customHeight="1" x14ac:dyDescent="0.2">
      <c r="B42" s="489" t="s">
        <v>21</v>
      </c>
      <c r="C42" s="489"/>
      <c r="D42" s="489"/>
      <c r="E42" s="489"/>
      <c r="F42" s="489"/>
      <c r="G42" s="489"/>
      <c r="H42" s="489"/>
      <c r="I42" s="489"/>
      <c r="J42" s="343"/>
      <c r="K42" s="343"/>
    </row>
    <row r="43" spans="2:11" s="4" customFormat="1" x14ac:dyDescent="0.25"/>
    <row r="44" spans="2:11" ht="71.25" customHeight="1" x14ac:dyDescent="0.2">
      <c r="B44" s="344" t="s">
        <v>6</v>
      </c>
      <c r="C44" s="345" t="s">
        <v>7</v>
      </c>
      <c r="D44" s="347" t="s">
        <v>18</v>
      </c>
      <c r="E44" s="347" t="s">
        <v>22</v>
      </c>
      <c r="F44" s="347" t="s">
        <v>23</v>
      </c>
      <c r="G44" s="347" t="s">
        <v>24</v>
      </c>
      <c r="H44" s="348" t="s">
        <v>25</v>
      </c>
    </row>
    <row r="45" spans="2:11" x14ac:dyDescent="0.2">
      <c r="B45" s="349">
        <v>1</v>
      </c>
      <c r="C45" s="350">
        <v>2015</v>
      </c>
      <c r="D45" s="353"/>
      <c r="E45" s="358"/>
      <c r="F45" s="358"/>
      <c r="G45" s="358"/>
      <c r="H45" s="373"/>
    </row>
    <row r="46" spans="2:11" x14ac:dyDescent="0.2">
      <c r="B46" s="349">
        <v>2</v>
      </c>
      <c r="C46" s="350">
        <v>2016</v>
      </c>
      <c r="D46" s="353"/>
      <c r="E46" s="358"/>
      <c r="F46" s="358"/>
      <c r="G46" s="358"/>
      <c r="H46" s="373"/>
    </row>
    <row r="47" spans="2:11" x14ac:dyDescent="0.2">
      <c r="B47" s="349">
        <v>3</v>
      </c>
      <c r="C47" s="350">
        <v>2017</v>
      </c>
      <c r="D47" s="353"/>
      <c r="E47" s="358"/>
      <c r="F47" s="358"/>
      <c r="G47" s="358"/>
      <c r="H47" s="373"/>
    </row>
    <row r="48" spans="2:11" x14ac:dyDescent="0.2">
      <c r="B48" s="349">
        <v>4</v>
      </c>
      <c r="C48" s="350">
        <v>2018</v>
      </c>
      <c r="D48" s="353"/>
      <c r="E48" s="358"/>
      <c r="F48" s="358"/>
      <c r="G48" s="358"/>
      <c r="H48" s="373"/>
    </row>
    <row r="49" spans="2:11" x14ac:dyDescent="0.2">
      <c r="B49" s="349">
        <v>5</v>
      </c>
      <c r="C49" s="350">
        <v>2019</v>
      </c>
      <c r="D49" s="353"/>
      <c r="E49" s="358"/>
      <c r="F49" s="358"/>
      <c r="G49" s="358"/>
      <c r="H49" s="373"/>
    </row>
    <row r="50" spans="2:11" x14ac:dyDescent="0.2">
      <c r="B50" s="349">
        <v>6</v>
      </c>
      <c r="C50" s="350">
        <v>2020</v>
      </c>
      <c r="D50" s="353"/>
      <c r="E50" s="358"/>
      <c r="F50" s="358"/>
      <c r="G50" s="358"/>
      <c r="H50" s="373"/>
    </row>
    <row r="51" spans="2:11" x14ac:dyDescent="0.2">
      <c r="B51" s="349">
        <v>7</v>
      </c>
      <c r="C51" s="350">
        <v>2021</v>
      </c>
      <c r="D51" s="353"/>
      <c r="E51" s="358"/>
      <c r="F51" s="358"/>
      <c r="G51" s="358"/>
      <c r="H51" s="373"/>
    </row>
    <row r="52" spans="2:11" x14ac:dyDescent="0.2">
      <c r="B52" s="349">
        <v>8</v>
      </c>
      <c r="C52" s="350">
        <v>2022</v>
      </c>
      <c r="D52" s="357"/>
      <c r="E52" s="358"/>
      <c r="F52" s="358"/>
      <c r="G52" s="358"/>
      <c r="H52" s="373"/>
    </row>
    <row r="53" spans="2:11" x14ac:dyDescent="0.2">
      <c r="B53" s="349">
        <v>9</v>
      </c>
      <c r="C53" s="350">
        <v>2023</v>
      </c>
      <c r="D53" s="357"/>
      <c r="E53" s="358"/>
      <c r="F53" s="358"/>
      <c r="G53" s="358"/>
      <c r="H53" s="373"/>
    </row>
    <row r="54" spans="2:11" x14ac:dyDescent="0.2">
      <c r="B54" s="349">
        <v>10</v>
      </c>
      <c r="C54" s="350">
        <v>2024</v>
      </c>
      <c r="D54" s="357"/>
      <c r="E54" s="358"/>
      <c r="F54" s="358"/>
      <c r="G54" s="358"/>
      <c r="H54" s="373"/>
    </row>
    <row r="55" spans="2:11" x14ac:dyDescent="0.2">
      <c r="B55" s="360">
        <v>11</v>
      </c>
      <c r="C55" s="361">
        <v>2025</v>
      </c>
      <c r="D55" s="364"/>
      <c r="E55" s="365"/>
      <c r="F55" s="365"/>
      <c r="G55" s="365"/>
      <c r="H55" s="374"/>
    </row>
    <row r="56" spans="2:11" x14ac:dyDescent="0.2"/>
    <row r="57" spans="2:11" ht="64.900000000000006" customHeight="1" x14ac:dyDescent="0.2">
      <c r="B57" s="490" t="s">
        <v>26</v>
      </c>
      <c r="C57" s="490"/>
      <c r="D57" s="490"/>
      <c r="E57" s="490"/>
      <c r="F57" s="490"/>
      <c r="G57" s="490"/>
      <c r="H57" s="490"/>
      <c r="I57" s="490"/>
    </row>
    <row r="58" spans="2:11" x14ac:dyDescent="0.2"/>
    <row r="59" spans="2:11" ht="15.75" x14ac:dyDescent="0.25">
      <c r="B59" s="367" t="s">
        <v>16</v>
      </c>
      <c r="C59" s="367" t="s">
        <v>27</v>
      </c>
      <c r="D59" s="343"/>
      <c r="E59" s="343"/>
      <c r="F59" s="343"/>
      <c r="G59" s="343"/>
      <c r="H59" s="343"/>
      <c r="I59" s="343"/>
      <c r="J59" s="343"/>
      <c r="K59" s="343"/>
    </row>
    <row r="60" spans="2:11" ht="31.5" customHeight="1" x14ac:dyDescent="0.2">
      <c r="B60" s="489" t="s">
        <v>28</v>
      </c>
      <c r="C60" s="489"/>
      <c r="D60" s="489"/>
      <c r="E60" s="489"/>
      <c r="F60" s="489"/>
      <c r="G60" s="489"/>
      <c r="H60" s="489"/>
      <c r="I60" s="489"/>
      <c r="J60" s="343"/>
      <c r="K60" s="343"/>
    </row>
    <row r="61" spans="2:11" s="4" customFormat="1" x14ac:dyDescent="0.25"/>
    <row r="62" spans="2:11" ht="39.75" customHeight="1" x14ac:dyDescent="0.2">
      <c r="B62" s="344" t="s">
        <v>6</v>
      </c>
      <c r="C62" s="345" t="s">
        <v>7</v>
      </c>
      <c r="D62" s="347" t="s">
        <v>18</v>
      </c>
    </row>
    <row r="63" spans="2:11" x14ac:dyDescent="0.2">
      <c r="B63" s="349">
        <v>6</v>
      </c>
      <c r="C63" s="350" t="s">
        <v>29</v>
      </c>
      <c r="D63" s="375"/>
    </row>
    <row r="64" spans="2:11" x14ac:dyDescent="0.2">
      <c r="B64" s="349">
        <v>7</v>
      </c>
      <c r="C64" s="350" t="s">
        <v>30</v>
      </c>
      <c r="D64" s="375"/>
    </row>
    <row r="65" spans="2:11" x14ac:dyDescent="0.2">
      <c r="B65" s="349">
        <v>8</v>
      </c>
      <c r="C65" s="350" t="s">
        <v>31</v>
      </c>
      <c r="D65" s="375"/>
    </row>
    <row r="66" spans="2:11" x14ac:dyDescent="0.2">
      <c r="B66" s="349">
        <v>9</v>
      </c>
      <c r="C66" s="350" t="s">
        <v>32</v>
      </c>
      <c r="D66" s="375"/>
    </row>
    <row r="67" spans="2:11" x14ac:dyDescent="0.2">
      <c r="B67" s="349">
        <v>10</v>
      </c>
      <c r="C67" s="350" t="s">
        <v>33</v>
      </c>
      <c r="D67" s="375"/>
    </row>
    <row r="68" spans="2:11" x14ac:dyDescent="0.2">
      <c r="B68" s="360">
        <v>11</v>
      </c>
      <c r="C68" s="11" t="s">
        <v>34</v>
      </c>
      <c r="D68" s="376"/>
    </row>
    <row r="69" spans="2:11" x14ac:dyDescent="0.2"/>
    <row r="70" spans="2:11" ht="64.900000000000006" customHeight="1" x14ac:dyDescent="0.2">
      <c r="B70" s="490" t="s">
        <v>35</v>
      </c>
      <c r="C70" s="490"/>
      <c r="D70" s="490"/>
      <c r="E70" s="490"/>
      <c r="F70" s="490"/>
      <c r="G70" s="490"/>
      <c r="H70" s="490"/>
      <c r="I70" s="490"/>
    </row>
    <row r="71" spans="2:11" x14ac:dyDescent="0.2"/>
    <row r="72" spans="2:11" ht="15.75" x14ac:dyDescent="0.25">
      <c r="B72" s="367" t="s">
        <v>16</v>
      </c>
      <c r="C72" s="367" t="s">
        <v>36</v>
      </c>
      <c r="D72" s="343"/>
      <c r="E72" s="343"/>
      <c r="F72" s="343"/>
      <c r="G72" s="343"/>
      <c r="H72" s="343"/>
      <c r="I72" s="343"/>
      <c r="J72" s="343"/>
      <c r="K72" s="343"/>
    </row>
    <row r="73" spans="2:11" ht="31.5" customHeight="1" x14ac:dyDescent="0.2">
      <c r="B73" s="489" t="s">
        <v>37</v>
      </c>
      <c r="C73" s="489"/>
      <c r="D73" s="489"/>
      <c r="E73" s="489"/>
      <c r="F73" s="489"/>
      <c r="G73" s="489"/>
      <c r="H73" s="489"/>
      <c r="I73" s="489"/>
      <c r="J73" s="343"/>
      <c r="K73" s="343"/>
    </row>
    <row r="74" spans="2:11" s="4" customFormat="1" x14ac:dyDescent="0.25"/>
    <row r="75" spans="2:11" ht="39.75" customHeight="1" x14ac:dyDescent="0.2">
      <c r="B75" s="344" t="s">
        <v>6</v>
      </c>
      <c r="C75" s="345" t="s">
        <v>7</v>
      </c>
      <c r="D75" s="347" t="s">
        <v>18</v>
      </c>
    </row>
    <row r="76" spans="2:11" x14ac:dyDescent="0.2">
      <c r="B76" s="349">
        <v>6</v>
      </c>
      <c r="C76" s="350" t="s">
        <v>29</v>
      </c>
      <c r="D76" s="375"/>
    </row>
    <row r="77" spans="2:11" x14ac:dyDescent="0.2">
      <c r="B77" s="349">
        <v>7</v>
      </c>
      <c r="C77" s="350" t="s">
        <v>30</v>
      </c>
      <c r="D77" s="375"/>
    </row>
    <row r="78" spans="2:11" x14ac:dyDescent="0.2">
      <c r="B78" s="349">
        <v>8</v>
      </c>
      <c r="C78" s="350" t="s">
        <v>31</v>
      </c>
      <c r="D78" s="375"/>
    </row>
    <row r="79" spans="2:11" x14ac:dyDescent="0.2">
      <c r="B79" s="349">
        <v>9</v>
      </c>
      <c r="C79" s="350" t="s">
        <v>32</v>
      </c>
      <c r="D79" s="375"/>
    </row>
    <row r="80" spans="2:11" x14ac:dyDescent="0.2">
      <c r="B80" s="349">
        <v>10</v>
      </c>
      <c r="C80" s="350" t="s">
        <v>33</v>
      </c>
      <c r="D80" s="375"/>
    </row>
    <row r="81" spans="2:11" x14ac:dyDescent="0.2">
      <c r="B81" s="360">
        <v>11</v>
      </c>
      <c r="C81" s="11" t="s">
        <v>34</v>
      </c>
      <c r="D81" s="376"/>
    </row>
    <row r="82" spans="2:11" x14ac:dyDescent="0.2"/>
    <row r="83" spans="2:11" ht="64.900000000000006" customHeight="1" x14ac:dyDescent="0.2">
      <c r="B83" s="490" t="s">
        <v>38</v>
      </c>
      <c r="C83" s="490"/>
      <c r="D83" s="490"/>
      <c r="E83" s="490"/>
      <c r="F83" s="490"/>
      <c r="G83" s="490"/>
      <c r="H83" s="490"/>
      <c r="I83" s="490"/>
    </row>
    <row r="84" spans="2:11" x14ac:dyDescent="0.2"/>
    <row r="85" spans="2:11" ht="15.75" x14ac:dyDescent="0.25">
      <c r="B85" s="367" t="s">
        <v>16</v>
      </c>
      <c r="C85" s="367" t="s">
        <v>39</v>
      </c>
      <c r="D85" s="343"/>
      <c r="E85" s="343"/>
      <c r="F85" s="343"/>
      <c r="G85" s="343"/>
      <c r="H85" s="343"/>
      <c r="I85" s="343"/>
      <c r="J85" s="343"/>
      <c r="K85" s="343"/>
    </row>
    <row r="86" spans="2:11" ht="30.75" customHeight="1" x14ac:dyDescent="0.2">
      <c r="B86" s="489" t="s">
        <v>40</v>
      </c>
      <c r="C86" s="489"/>
      <c r="D86" s="489"/>
      <c r="E86" s="489"/>
      <c r="F86" s="489"/>
      <c r="G86" s="489"/>
      <c r="H86" s="489"/>
      <c r="I86" s="489"/>
      <c r="J86" s="343"/>
      <c r="K86" s="343"/>
    </row>
    <row r="87" spans="2:11" s="4" customFormat="1" x14ac:dyDescent="0.25"/>
    <row r="88" spans="2:11" ht="39.75" customHeight="1" x14ac:dyDescent="0.2">
      <c r="B88" s="344" t="s">
        <v>6</v>
      </c>
      <c r="C88" s="345" t="s">
        <v>7</v>
      </c>
      <c r="D88" s="347" t="s">
        <v>18</v>
      </c>
    </row>
    <row r="89" spans="2:11" x14ac:dyDescent="0.2">
      <c r="B89" s="349">
        <v>6</v>
      </c>
      <c r="C89" s="350" t="s">
        <v>29</v>
      </c>
      <c r="D89" s="377"/>
    </row>
    <row r="90" spans="2:11" x14ac:dyDescent="0.2">
      <c r="B90" s="349">
        <v>7</v>
      </c>
      <c r="C90" s="350" t="s">
        <v>30</v>
      </c>
      <c r="D90" s="378"/>
    </row>
    <row r="91" spans="2:11" x14ac:dyDescent="0.2">
      <c r="B91" s="349">
        <v>8</v>
      </c>
      <c r="C91" s="350" t="s">
        <v>31</v>
      </c>
      <c r="D91" s="378"/>
    </row>
    <row r="92" spans="2:11" x14ac:dyDescent="0.2">
      <c r="B92" s="349">
        <v>9</v>
      </c>
      <c r="C92" s="350" t="s">
        <v>32</v>
      </c>
      <c r="D92" s="378"/>
    </row>
    <row r="93" spans="2:11" x14ac:dyDescent="0.2">
      <c r="B93" s="349">
        <v>10</v>
      </c>
      <c r="C93" s="350" t="s">
        <v>33</v>
      </c>
      <c r="D93" s="378"/>
    </row>
    <row r="94" spans="2:11" x14ac:dyDescent="0.2">
      <c r="B94" s="360">
        <v>11</v>
      </c>
      <c r="C94" s="11" t="s">
        <v>34</v>
      </c>
      <c r="D94" s="379"/>
    </row>
    <row r="95" spans="2:11" s="4" customFormat="1" x14ac:dyDescent="0.25"/>
    <row r="96" spans="2:11" ht="64.900000000000006" customHeight="1" x14ac:dyDescent="0.2">
      <c r="B96" s="490" t="s">
        <v>41</v>
      </c>
      <c r="C96" s="490"/>
      <c r="D96" s="490"/>
      <c r="E96" s="490"/>
      <c r="F96" s="490"/>
      <c r="G96" s="490"/>
      <c r="H96" s="490"/>
      <c r="I96" s="490"/>
    </row>
    <row r="97" x14ac:dyDescent="0.2"/>
    <row r="98" x14ac:dyDescent="0.2"/>
  </sheetData>
  <sheetProtection selectLockedCells="1"/>
  <mergeCells count="14">
    <mergeCell ref="B39:I39"/>
    <mergeCell ref="B5:I5"/>
    <mergeCell ref="D7:F7"/>
    <mergeCell ref="G7:I7"/>
    <mergeCell ref="B21:I21"/>
    <mergeCell ref="B24:I24"/>
    <mergeCell ref="B86:I86"/>
    <mergeCell ref="B96:I96"/>
    <mergeCell ref="B42:I42"/>
    <mergeCell ref="B57:I57"/>
    <mergeCell ref="B60:I60"/>
    <mergeCell ref="B70:I70"/>
    <mergeCell ref="B73:I73"/>
    <mergeCell ref="B83:I83"/>
  </mergeCells>
  <pageMargins left="0.19685039370078741" right="0.19685039370078741" top="0.19685039370078741" bottom="0.19685039370078741" header="0.31496062992125984" footer="0.31496062992125984"/>
  <pageSetup paperSize="9" scale="33" fitToHeight="0" orientation="portrait" horizontalDpi="1200" verticalDpi="1200" r:id="rId1"/>
  <rowBreaks count="1" manualBreakCount="1">
    <brk id="84" max="11" man="1"/>
  </rowBreaks>
  <colBreaks count="1" manualBreakCount="1">
    <brk id="8" max="1048575" man="1"/>
  </colBreaks>
  <drawing r:id="rId2"/>
  <tableParts count="6">
    <tablePart r:id="rId3"/>
    <tablePart r:id="rId4"/>
    <tablePart r:id="rId5"/>
    <tablePart r:id="rId6"/>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F8C6-F4F6-4CF8-873C-8C621451E409}">
  <sheetPr>
    <tabColor rgb="FF00B050"/>
    <pageSetUpPr fitToPage="1"/>
  </sheetPr>
  <dimension ref="A1:N85"/>
  <sheetViews>
    <sheetView showGridLines="0" topLeftCell="A29" zoomScaleNormal="100" zoomScaleSheetLayoutView="53" workbookViewId="0">
      <selection activeCell="B15" sqref="B15"/>
    </sheetView>
  </sheetViews>
  <sheetFormatPr defaultColWidth="0" defaultRowHeight="15.75" customHeight="1" zeroHeight="1" x14ac:dyDescent="0.25"/>
  <cols>
    <col min="1" max="1" width="2.109375" style="1" customWidth="1"/>
    <col min="2" max="2" width="21.88671875" style="1" customWidth="1"/>
    <col min="3" max="3" width="37.88671875" style="1" customWidth="1"/>
    <col min="4" max="4" width="12.77734375" style="1" customWidth="1"/>
    <col min="5" max="7" width="14.21875" style="1" customWidth="1"/>
    <col min="8" max="8" width="14.21875" style="4" customWidth="1"/>
    <col min="9" max="9" width="4.109375" style="4" hidden="1" customWidth="1"/>
    <col min="10" max="10" width="7.44140625" style="4" hidden="1" customWidth="1"/>
    <col min="11" max="14" width="0" style="4" hidden="1" customWidth="1"/>
    <col min="15" max="16384" width="0" style="1" hidden="1"/>
  </cols>
  <sheetData>
    <row r="1" spans="2:7" x14ac:dyDescent="0.25"/>
    <row r="2" spans="2:7" x14ac:dyDescent="0.25">
      <c r="B2" s="2" t="s">
        <v>236</v>
      </c>
      <c r="C2" s="2"/>
      <c r="D2" s="2"/>
      <c r="E2" s="2"/>
      <c r="F2" s="2"/>
      <c r="G2" s="2"/>
    </row>
    <row r="3" spans="2:7" ht="15" customHeight="1" x14ac:dyDescent="0.25">
      <c r="B3" s="514" t="s">
        <v>237</v>
      </c>
      <c r="C3" s="514"/>
      <c r="D3" s="514"/>
      <c r="E3" s="514"/>
      <c r="F3" s="514"/>
      <c r="G3" s="514"/>
    </row>
    <row r="4" spans="2:7" x14ac:dyDescent="0.25"/>
    <row r="5" spans="2:7" x14ac:dyDescent="0.25"/>
    <row r="6" spans="2:7" x14ac:dyDescent="0.25">
      <c r="E6" s="529" t="s">
        <v>238</v>
      </c>
      <c r="F6" s="529"/>
      <c r="G6" s="529"/>
    </row>
    <row r="7" spans="2:7" x14ac:dyDescent="0.25">
      <c r="B7" s="15" t="s">
        <v>239</v>
      </c>
      <c r="C7" s="16" t="s">
        <v>240</v>
      </c>
      <c r="D7" s="16" t="s">
        <v>241</v>
      </c>
      <c r="E7" s="16" t="s">
        <v>52</v>
      </c>
      <c r="F7" s="16" t="s">
        <v>242</v>
      </c>
      <c r="G7" s="18" t="s">
        <v>243</v>
      </c>
    </row>
    <row r="8" spans="2:7" ht="31.5" x14ac:dyDescent="0.25">
      <c r="B8" s="79" t="s">
        <v>244</v>
      </c>
      <c r="C8" s="87" t="s">
        <v>245</v>
      </c>
      <c r="D8" s="40" t="s">
        <v>246</v>
      </c>
      <c r="E8" s="41" t="s">
        <v>247</v>
      </c>
      <c r="F8" s="42" t="s">
        <v>247</v>
      </c>
      <c r="G8" s="43" t="s">
        <v>196</v>
      </c>
    </row>
    <row r="9" spans="2:7" ht="45" x14ac:dyDescent="0.25">
      <c r="B9" s="79" t="s">
        <v>248</v>
      </c>
      <c r="C9" s="87" t="s">
        <v>249</v>
      </c>
      <c r="D9" s="40" t="s">
        <v>246</v>
      </c>
      <c r="E9" s="41" t="s">
        <v>247</v>
      </c>
      <c r="F9" s="42" t="s">
        <v>247</v>
      </c>
      <c r="G9" s="43" t="s">
        <v>196</v>
      </c>
    </row>
    <row r="10" spans="2:7" ht="30" x14ac:dyDescent="0.25">
      <c r="B10" s="79" t="s">
        <v>250</v>
      </c>
      <c r="C10" s="87" t="s">
        <v>251</v>
      </c>
      <c r="D10" s="40" t="s">
        <v>252</v>
      </c>
      <c r="E10" s="41" t="s">
        <v>247</v>
      </c>
      <c r="F10" s="42" t="s">
        <v>247</v>
      </c>
      <c r="G10" s="43" t="s">
        <v>196</v>
      </c>
    </row>
    <row r="11" spans="2:7" s="4" customFormat="1" x14ac:dyDescent="0.25">
      <c r="B11" s="79" t="s">
        <v>253</v>
      </c>
      <c r="C11" s="87" t="s">
        <v>254</v>
      </c>
      <c r="D11" s="40" t="s">
        <v>255</v>
      </c>
      <c r="E11" s="41" t="s">
        <v>247</v>
      </c>
      <c r="F11" s="42" t="s">
        <v>247</v>
      </c>
      <c r="G11" s="43" t="s">
        <v>196</v>
      </c>
    </row>
    <row r="12" spans="2:7" s="4" customFormat="1" x14ac:dyDescent="0.25">
      <c r="B12" s="79" t="s">
        <v>256</v>
      </c>
      <c r="C12" s="87" t="s">
        <v>257</v>
      </c>
      <c r="D12" s="40" t="s">
        <v>255</v>
      </c>
      <c r="E12" s="41" t="s">
        <v>247</v>
      </c>
      <c r="F12" s="42" t="s">
        <v>247</v>
      </c>
      <c r="G12" s="43" t="s">
        <v>196</v>
      </c>
    </row>
    <row r="13" spans="2:7" s="4" customFormat="1" ht="31.5" x14ac:dyDescent="0.25">
      <c r="B13" s="80" t="s">
        <v>258</v>
      </c>
      <c r="C13" s="88" t="s">
        <v>259</v>
      </c>
      <c r="D13" s="44" t="s">
        <v>255</v>
      </c>
      <c r="E13" s="41" t="s">
        <v>247</v>
      </c>
      <c r="F13" s="42" t="s">
        <v>247</v>
      </c>
      <c r="G13" s="43" t="s">
        <v>196</v>
      </c>
    </row>
    <row r="14" spans="2:7" s="4" customFormat="1" ht="31.5" x14ac:dyDescent="0.25">
      <c r="B14" s="80" t="s">
        <v>260</v>
      </c>
      <c r="C14" s="88" t="s">
        <v>259</v>
      </c>
      <c r="D14" s="44" t="s">
        <v>255</v>
      </c>
      <c r="E14" s="41" t="s">
        <v>247</v>
      </c>
      <c r="F14" s="42" t="s">
        <v>247</v>
      </c>
      <c r="G14" s="43" t="s">
        <v>196</v>
      </c>
    </row>
    <row r="15" spans="2:7" s="4" customFormat="1" ht="31.5" x14ac:dyDescent="0.25">
      <c r="B15" s="80" t="s">
        <v>261</v>
      </c>
      <c r="C15" s="88" t="s">
        <v>259</v>
      </c>
      <c r="D15" s="44" t="s">
        <v>255</v>
      </c>
      <c r="E15" s="41" t="s">
        <v>247</v>
      </c>
      <c r="F15" s="42" t="s">
        <v>247</v>
      </c>
      <c r="G15" s="45" t="s">
        <v>196</v>
      </c>
    </row>
    <row r="16" spans="2:7" ht="45" x14ac:dyDescent="0.25">
      <c r="B16" s="78" t="s">
        <v>262</v>
      </c>
      <c r="C16" s="89" t="s">
        <v>263</v>
      </c>
      <c r="D16" s="63" t="s">
        <v>264</v>
      </c>
      <c r="E16" s="41" t="s">
        <v>247</v>
      </c>
      <c r="F16" s="85" t="s">
        <v>247</v>
      </c>
      <c r="G16" s="86" t="s">
        <v>196</v>
      </c>
    </row>
    <row r="17" spans="1:9" ht="30" x14ac:dyDescent="0.25">
      <c r="B17" s="78" t="s">
        <v>265</v>
      </c>
      <c r="C17" s="89" t="s">
        <v>266</v>
      </c>
      <c r="D17" s="63" t="s">
        <v>264</v>
      </c>
      <c r="E17" s="41" t="s">
        <v>247</v>
      </c>
      <c r="F17" s="85" t="s">
        <v>247</v>
      </c>
      <c r="G17" s="86" t="s">
        <v>196</v>
      </c>
    </row>
    <row r="18" spans="1:9" ht="30" x14ac:dyDescent="0.25">
      <c r="B18" s="78" t="s">
        <v>267</v>
      </c>
      <c r="C18" s="89" t="s">
        <v>268</v>
      </c>
      <c r="D18" s="63" t="s">
        <v>269</v>
      </c>
      <c r="E18" s="41" t="s">
        <v>247</v>
      </c>
      <c r="F18" s="85" t="s">
        <v>247</v>
      </c>
      <c r="G18" s="86" t="s">
        <v>196</v>
      </c>
    </row>
    <row r="19" spans="1:9" ht="31.5" x14ac:dyDescent="0.25">
      <c r="B19" s="78" t="s">
        <v>270</v>
      </c>
      <c r="C19" s="89" t="s">
        <v>271</v>
      </c>
      <c r="D19" s="63" t="s">
        <v>272</v>
      </c>
      <c r="E19" s="41" t="s">
        <v>247</v>
      </c>
      <c r="F19" s="85" t="s">
        <v>247</v>
      </c>
      <c r="G19" s="86" t="s">
        <v>196</v>
      </c>
    </row>
    <row r="20" spans="1:9" customFormat="1" ht="30" x14ac:dyDescent="0.2">
      <c r="B20" s="78" t="s">
        <v>273</v>
      </c>
      <c r="C20" s="89" t="s">
        <v>274</v>
      </c>
      <c r="D20" s="63" t="s">
        <v>264</v>
      </c>
      <c r="E20" s="41" t="s">
        <v>247</v>
      </c>
      <c r="F20" s="85" t="s">
        <v>247</v>
      </c>
      <c r="G20" s="86" t="s">
        <v>196</v>
      </c>
    </row>
    <row r="21" spans="1:9" customFormat="1" ht="30" x14ac:dyDescent="0.2">
      <c r="B21" s="78" t="s">
        <v>275</v>
      </c>
      <c r="C21" s="89" t="s">
        <v>276</v>
      </c>
      <c r="D21" s="63" t="s">
        <v>264</v>
      </c>
      <c r="E21" s="41" t="s">
        <v>247</v>
      </c>
      <c r="F21" s="85" t="s">
        <v>247</v>
      </c>
      <c r="G21" s="86" t="s">
        <v>196</v>
      </c>
    </row>
    <row r="22" spans="1:9" customFormat="1" ht="30" x14ac:dyDescent="0.2">
      <c r="B22" s="78" t="s">
        <v>277</v>
      </c>
      <c r="C22" s="89" t="s">
        <v>278</v>
      </c>
      <c r="D22" s="63" t="s">
        <v>272</v>
      </c>
      <c r="E22" s="41" t="s">
        <v>247</v>
      </c>
      <c r="F22" s="85" t="s">
        <v>247</v>
      </c>
      <c r="G22" s="86" t="s">
        <v>196</v>
      </c>
    </row>
    <row r="23" spans="1:9" customFormat="1" ht="30" x14ac:dyDescent="0.2">
      <c r="B23" s="78" t="s">
        <v>279</v>
      </c>
      <c r="C23" s="89" t="s">
        <v>280</v>
      </c>
      <c r="D23" s="63" t="s">
        <v>272</v>
      </c>
      <c r="E23" s="41" t="s">
        <v>247</v>
      </c>
      <c r="F23" s="85" t="s">
        <v>247</v>
      </c>
      <c r="G23" s="86" t="s">
        <v>196</v>
      </c>
    </row>
    <row r="24" spans="1:9" customFormat="1" ht="30" x14ac:dyDescent="0.2">
      <c r="B24" s="78" t="s">
        <v>281</v>
      </c>
      <c r="C24" s="89" t="s">
        <v>282</v>
      </c>
      <c r="D24" s="63" t="s">
        <v>272</v>
      </c>
      <c r="E24" s="41" t="s">
        <v>247</v>
      </c>
      <c r="F24" s="85" t="s">
        <v>247</v>
      </c>
      <c r="G24" s="86" t="s">
        <v>196</v>
      </c>
    </row>
    <row r="25" spans="1:9" customFormat="1" ht="30" x14ac:dyDescent="0.2">
      <c r="B25" s="78" t="s">
        <v>283</v>
      </c>
      <c r="C25" s="89" t="s">
        <v>284</v>
      </c>
      <c r="D25" s="63" t="s">
        <v>264</v>
      </c>
      <c r="E25" s="41" t="s">
        <v>247</v>
      </c>
      <c r="F25" s="85" t="s">
        <v>247</v>
      </c>
      <c r="G25" s="86" t="s">
        <v>196</v>
      </c>
    </row>
    <row r="26" spans="1:9" customFormat="1" ht="30" x14ac:dyDescent="0.2">
      <c r="B26" s="78" t="s">
        <v>285</v>
      </c>
      <c r="C26" s="89" t="s">
        <v>286</v>
      </c>
      <c r="D26" s="63" t="s">
        <v>287</v>
      </c>
      <c r="E26" s="41" t="s">
        <v>247</v>
      </c>
      <c r="F26" s="85" t="s">
        <v>247</v>
      </c>
      <c r="G26" s="86" t="s">
        <v>196</v>
      </c>
    </row>
    <row r="27" spans="1:9" customFormat="1" ht="47.25" x14ac:dyDescent="0.2">
      <c r="B27" s="78" t="s">
        <v>288</v>
      </c>
      <c r="C27" s="89" t="s">
        <v>289</v>
      </c>
      <c r="D27" s="63" t="s">
        <v>272</v>
      </c>
      <c r="E27" s="41" t="s">
        <v>247</v>
      </c>
      <c r="F27" s="85" t="s">
        <v>247</v>
      </c>
      <c r="G27" s="86" t="s">
        <v>196</v>
      </c>
    </row>
    <row r="28" spans="1:9" customFormat="1" ht="15" x14ac:dyDescent="0.2"/>
    <row r="29" spans="1:9" customFormat="1" x14ac:dyDescent="0.25">
      <c r="A29" s="60"/>
      <c r="B29" s="530" t="s">
        <v>290</v>
      </c>
      <c r="C29" s="530"/>
      <c r="D29" s="530"/>
      <c r="E29" s="530"/>
      <c r="F29" s="530"/>
      <c r="G29" s="530"/>
      <c r="H29" s="530"/>
      <c r="I29" s="19"/>
    </row>
    <row r="30" spans="1:9" customFormat="1" x14ac:dyDescent="0.2">
      <c r="B30" s="60"/>
      <c r="C30" s="60"/>
      <c r="E30" s="5"/>
      <c r="F30" s="5"/>
      <c r="G30" s="5"/>
      <c r="H30" s="5"/>
    </row>
    <row r="31" spans="1:9" customFormat="1" ht="15" x14ac:dyDescent="0.2">
      <c r="B31" s="60"/>
      <c r="C31" s="60"/>
      <c r="E31" s="525" t="s">
        <v>291</v>
      </c>
      <c r="F31" s="526"/>
      <c r="G31" s="527" t="s">
        <v>292</v>
      </c>
      <c r="H31" s="528"/>
    </row>
    <row r="32" spans="1:9" customFormat="1" ht="31.5" x14ac:dyDescent="0.2">
      <c r="B32" s="6" t="s">
        <v>159</v>
      </c>
      <c r="C32" s="84" t="s">
        <v>160</v>
      </c>
      <c r="E32" s="9" t="s">
        <v>161</v>
      </c>
      <c r="F32" s="9" t="s">
        <v>162</v>
      </c>
      <c r="G32" s="9" t="s">
        <v>161</v>
      </c>
      <c r="H32" s="9" t="s">
        <v>163</v>
      </c>
    </row>
    <row r="33" spans="2:8" x14ac:dyDescent="0.25">
      <c r="B33" s="81" t="s">
        <v>247</v>
      </c>
      <c r="C33" s="82"/>
      <c r="D33"/>
      <c r="E33" s="52"/>
      <c r="F33" s="83" t="s">
        <v>293</v>
      </c>
      <c r="G33" s="54"/>
      <c r="H33" s="83" t="s">
        <v>293</v>
      </c>
    </row>
    <row r="34" spans="2:8" x14ac:dyDescent="0.25">
      <c r="B34" s="81" t="s">
        <v>247</v>
      </c>
      <c r="C34" s="82"/>
      <c r="D34"/>
      <c r="E34" s="55"/>
      <c r="F34" s="62"/>
      <c r="G34" s="54"/>
      <c r="H34" s="62"/>
    </row>
    <row r="35" spans="2:8" ht="15.75" customHeight="1" x14ac:dyDescent="0.25">
      <c r="B35" s="81" t="s">
        <v>247</v>
      </c>
      <c r="C35" s="82"/>
      <c r="D35"/>
      <c r="E35" s="55"/>
      <c r="F35" s="62"/>
      <c r="G35" s="54"/>
      <c r="H35" s="62"/>
    </row>
    <row r="36" spans="2:8" ht="15.75" customHeight="1" x14ac:dyDescent="0.25">
      <c r="B36" s="81" t="s">
        <v>247</v>
      </c>
      <c r="C36" s="82"/>
      <c r="D36"/>
      <c r="E36" s="55"/>
      <c r="F36" s="62"/>
      <c r="G36" s="54"/>
      <c r="H36" s="62"/>
    </row>
    <row r="37" spans="2:8" ht="15.75" customHeight="1" x14ac:dyDescent="0.25">
      <c r="B37" s="81" t="s">
        <v>247</v>
      </c>
      <c r="C37" s="82"/>
      <c r="D37"/>
      <c r="E37" s="55"/>
      <c r="F37" s="56"/>
      <c r="G37" s="54"/>
      <c r="H37" s="56"/>
    </row>
    <row r="38" spans="2:8" ht="15.75" customHeight="1" x14ac:dyDescent="0.25">
      <c r="B38" s="81" t="s">
        <v>247</v>
      </c>
      <c r="C38" s="82"/>
      <c r="D38"/>
      <c r="E38" s="55"/>
      <c r="F38" s="56"/>
      <c r="G38" s="54"/>
      <c r="H38" s="56"/>
    </row>
    <row r="39" spans="2:8" ht="15.75" customHeight="1" x14ac:dyDescent="0.25">
      <c r="B39" s="81" t="s">
        <v>247</v>
      </c>
      <c r="C39" s="82"/>
      <c r="D39"/>
      <c r="E39" s="55"/>
      <c r="F39" s="56"/>
      <c r="G39" s="54"/>
      <c r="H39" s="56"/>
    </row>
    <row r="40" spans="2:8" ht="15.75" customHeight="1" x14ac:dyDescent="0.25">
      <c r="B40" s="81" t="s">
        <v>247</v>
      </c>
      <c r="C40" s="82"/>
      <c r="D40"/>
      <c r="E40" s="55"/>
      <c r="F40" s="56"/>
      <c r="G40" s="54"/>
      <c r="H40" s="56"/>
    </row>
    <row r="41" spans="2:8" ht="15.75" customHeight="1" x14ac:dyDescent="0.25">
      <c r="B41" s="81" t="s">
        <v>247</v>
      </c>
      <c r="C41" s="82"/>
      <c r="D41"/>
      <c r="E41" s="55"/>
      <c r="F41" s="56"/>
      <c r="G41" s="54"/>
      <c r="H41" s="56"/>
    </row>
    <row r="42" spans="2:8" ht="15.75" customHeight="1" x14ac:dyDescent="0.25">
      <c r="B42" s="81" t="s">
        <v>247</v>
      </c>
      <c r="C42" s="82"/>
      <c r="D42"/>
      <c r="E42" s="55"/>
      <c r="F42" s="56"/>
      <c r="G42" s="54"/>
      <c r="H42" s="56"/>
    </row>
    <row r="43" spans="2:8" ht="15.75" customHeight="1" x14ac:dyDescent="0.25">
      <c r="B43" s="81" t="s">
        <v>247</v>
      </c>
      <c r="C43" s="82"/>
      <c r="D43"/>
      <c r="E43" s="55"/>
      <c r="F43" s="56"/>
      <c r="G43" s="54"/>
      <c r="H43" s="56"/>
    </row>
    <row r="44" spans="2:8" ht="15.75" customHeight="1" x14ac:dyDescent="0.25">
      <c r="B44" s="81" t="s">
        <v>247</v>
      </c>
      <c r="C44" s="82"/>
      <c r="D44"/>
      <c r="E44" s="55"/>
      <c r="F44" s="56"/>
      <c r="G44" s="54"/>
      <c r="H44" s="56"/>
    </row>
    <row r="45" spans="2:8" ht="15.75" customHeight="1" x14ac:dyDescent="0.25">
      <c r="B45" s="60"/>
      <c r="C45" s="60"/>
      <c r="D45" s="60"/>
      <c r="E45" s="60"/>
      <c r="F45" s="60"/>
      <c r="G45" s="60"/>
    </row>
    <row r="46" spans="2:8" ht="15.75" customHeight="1" x14ac:dyDescent="0.25">
      <c r="B46" s="60"/>
      <c r="C46" s="60"/>
      <c r="D46" s="60"/>
      <c r="E46" s="60"/>
      <c r="F46" s="60"/>
      <c r="G46" s="60"/>
    </row>
    <row r="47" spans="2:8" ht="15.75" customHeight="1" x14ac:dyDescent="0.25">
      <c r="B47" s="60"/>
      <c r="C47" s="60"/>
      <c r="D47" s="60"/>
      <c r="E47" s="60"/>
      <c r="F47" s="60"/>
      <c r="G47" s="60"/>
    </row>
    <row r="48" spans="2:8" ht="15.75" customHeight="1" x14ac:dyDescent="0.25">
      <c r="B48" s="60"/>
      <c r="C48" s="60"/>
      <c r="D48" s="60"/>
      <c r="E48" s="60"/>
      <c r="F48" s="60"/>
      <c r="G48" s="60"/>
    </row>
    <row r="49" spans="2:7" ht="15.75" customHeight="1" x14ac:dyDescent="0.25">
      <c r="B49" s="60"/>
      <c r="C49" s="60"/>
      <c r="D49" s="60"/>
      <c r="E49" s="60"/>
      <c r="F49" s="60"/>
      <c r="G49" s="60"/>
    </row>
    <row r="50" spans="2:7" ht="15.75" customHeight="1" x14ac:dyDescent="0.25">
      <c r="B50" s="60"/>
      <c r="C50" s="60"/>
      <c r="D50" s="60"/>
      <c r="E50" s="60"/>
      <c r="F50" s="60"/>
      <c r="G50" s="60"/>
    </row>
    <row r="51" spans="2:7" ht="15.75" customHeight="1" x14ac:dyDescent="0.25">
      <c r="B51" s="60"/>
      <c r="C51" s="60"/>
      <c r="D51" s="60"/>
      <c r="E51" s="60"/>
      <c r="F51" s="60"/>
      <c r="G51" s="60"/>
    </row>
    <row r="52" spans="2:7" ht="15.75" customHeight="1" x14ac:dyDescent="0.25">
      <c r="B52" s="60"/>
      <c r="C52" s="60"/>
      <c r="D52" s="60"/>
      <c r="E52" s="60"/>
      <c r="F52" s="60"/>
      <c r="G52" s="60"/>
    </row>
    <row r="53" spans="2:7" ht="15.75" customHeight="1" x14ac:dyDescent="0.25">
      <c r="B53" s="60"/>
      <c r="C53" s="60"/>
      <c r="D53" s="60"/>
      <c r="E53" s="60"/>
      <c r="F53" s="60"/>
      <c r="G53" s="60"/>
    </row>
    <row r="54" spans="2:7" ht="15.75" customHeight="1" x14ac:dyDescent="0.25">
      <c r="B54" s="60"/>
      <c r="C54" s="60"/>
      <c r="D54" s="60"/>
      <c r="E54" s="60"/>
      <c r="F54" s="60"/>
      <c r="G54" s="60"/>
    </row>
    <row r="55" spans="2:7" ht="15.75" customHeight="1" x14ac:dyDescent="0.25">
      <c r="B55" s="60"/>
      <c r="C55" s="60"/>
      <c r="D55" s="60"/>
      <c r="E55" s="60"/>
      <c r="F55" s="60"/>
      <c r="G55" s="60"/>
    </row>
    <row r="56" spans="2:7" ht="15.75" customHeight="1" x14ac:dyDescent="0.25">
      <c r="B56" s="60"/>
      <c r="C56" s="60"/>
      <c r="D56" s="60"/>
      <c r="E56" s="60"/>
      <c r="F56" s="60"/>
      <c r="G56" s="60"/>
    </row>
    <row r="57" spans="2:7" ht="15.75" customHeight="1" x14ac:dyDescent="0.25">
      <c r="B57" s="60"/>
      <c r="C57" s="60"/>
      <c r="D57" s="60"/>
      <c r="E57" s="60"/>
      <c r="F57" s="60"/>
      <c r="G57" s="60"/>
    </row>
    <row r="58" spans="2:7" ht="15.75" customHeight="1" x14ac:dyDescent="0.25">
      <c r="B58" s="60"/>
      <c r="C58" s="60"/>
      <c r="D58" s="60"/>
      <c r="E58" s="60"/>
      <c r="F58" s="60"/>
      <c r="G58" s="60"/>
    </row>
    <row r="59" spans="2:7" ht="15.75" customHeight="1" x14ac:dyDescent="0.25">
      <c r="B59" s="60"/>
      <c r="C59" s="60"/>
      <c r="D59" s="60"/>
      <c r="E59" s="60"/>
      <c r="F59" s="60"/>
      <c r="G59" s="60"/>
    </row>
    <row r="60" spans="2:7" ht="15.75" customHeight="1" x14ac:dyDescent="0.25">
      <c r="B60" s="60"/>
      <c r="C60" s="60"/>
      <c r="D60" s="60"/>
      <c r="E60" s="60"/>
      <c r="F60" s="60"/>
      <c r="G60" s="60"/>
    </row>
    <row r="61" spans="2:7" ht="15.75" hidden="1" customHeight="1" x14ac:dyDescent="0.25">
      <c r="B61" s="60"/>
      <c r="C61" s="60"/>
      <c r="D61" s="60"/>
      <c r="E61" s="60"/>
      <c r="F61" s="60"/>
      <c r="G61" s="60"/>
    </row>
    <row r="62" spans="2:7" ht="15.75" hidden="1" customHeight="1" x14ac:dyDescent="0.25">
      <c r="B62" s="60"/>
      <c r="C62" s="60"/>
      <c r="D62" s="60"/>
      <c r="E62" s="60"/>
      <c r="F62" s="60"/>
      <c r="G62" s="60"/>
    </row>
    <row r="63" spans="2:7" ht="15.75" hidden="1" customHeight="1" x14ac:dyDescent="0.25">
      <c r="B63" s="60"/>
      <c r="C63" s="60"/>
      <c r="D63" s="60"/>
      <c r="E63" s="60"/>
      <c r="F63" s="60"/>
      <c r="G63" s="60"/>
    </row>
    <row r="64" spans="2:7" ht="15.75" hidden="1" customHeight="1" x14ac:dyDescent="0.25">
      <c r="B64" s="60"/>
      <c r="C64" s="60"/>
      <c r="D64" s="60"/>
      <c r="E64" s="60"/>
      <c r="F64" s="60"/>
      <c r="G64" s="60"/>
    </row>
    <row r="65" spans="2:7" ht="15.75" hidden="1" customHeight="1" x14ac:dyDescent="0.25">
      <c r="B65" s="60"/>
      <c r="C65" s="60"/>
      <c r="D65" s="60"/>
      <c r="E65" s="60"/>
      <c r="F65" s="60"/>
      <c r="G65" s="60"/>
    </row>
    <row r="66" spans="2:7" ht="15.75" hidden="1" customHeight="1" x14ac:dyDescent="0.25">
      <c r="B66" s="60"/>
      <c r="C66" s="60"/>
      <c r="D66" s="60"/>
      <c r="E66" s="60"/>
      <c r="F66" s="60"/>
      <c r="G66" s="60"/>
    </row>
    <row r="67" spans="2:7" ht="15.75" hidden="1" customHeight="1" x14ac:dyDescent="0.25">
      <c r="B67" s="60"/>
      <c r="C67" s="60"/>
      <c r="D67" s="60"/>
      <c r="E67" s="60"/>
      <c r="F67" s="60"/>
      <c r="G67" s="60"/>
    </row>
    <row r="68" spans="2:7" ht="15.75" hidden="1" customHeight="1" x14ac:dyDescent="0.25">
      <c r="B68" s="60"/>
      <c r="C68" s="60"/>
      <c r="D68" s="60"/>
      <c r="E68" s="60"/>
      <c r="F68" s="60"/>
      <c r="G68" s="60"/>
    </row>
    <row r="69" spans="2:7" ht="15.75" hidden="1" customHeight="1" x14ac:dyDescent="0.25">
      <c r="B69" s="60"/>
      <c r="C69" s="60"/>
      <c r="D69" s="60"/>
      <c r="E69" s="60"/>
      <c r="F69" s="60"/>
      <c r="G69" s="60"/>
    </row>
    <row r="70" spans="2:7" ht="15.75" hidden="1" customHeight="1" x14ac:dyDescent="0.25">
      <c r="B70" s="60"/>
      <c r="C70" s="60"/>
      <c r="D70" s="60"/>
      <c r="E70" s="60"/>
      <c r="F70" s="60"/>
      <c r="G70" s="60"/>
    </row>
    <row r="71" spans="2:7" ht="15.75" hidden="1" customHeight="1" x14ac:dyDescent="0.25">
      <c r="B71" s="60"/>
      <c r="C71" s="60"/>
      <c r="D71" s="60"/>
      <c r="E71" s="60"/>
      <c r="F71" s="60"/>
      <c r="G71" s="60"/>
    </row>
    <row r="72" spans="2:7" ht="15.75" hidden="1" customHeight="1" x14ac:dyDescent="0.25">
      <c r="B72" s="60"/>
      <c r="C72" s="60"/>
      <c r="D72" s="60"/>
      <c r="E72" s="60"/>
      <c r="F72" s="60"/>
      <c r="G72" s="60"/>
    </row>
    <row r="73" spans="2:7" ht="15.75" hidden="1" customHeight="1" x14ac:dyDescent="0.25">
      <c r="B73" s="60"/>
      <c r="C73" s="60"/>
      <c r="D73" s="60"/>
      <c r="E73" s="60"/>
      <c r="F73" s="60"/>
      <c r="G73" s="60"/>
    </row>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sheetData>
  <sheetProtection selectLockedCells="1"/>
  <mergeCells count="5">
    <mergeCell ref="E31:F31"/>
    <mergeCell ref="G31:H31"/>
    <mergeCell ref="B3:G3"/>
    <mergeCell ref="E6:G6"/>
    <mergeCell ref="B29:H29"/>
  </mergeCells>
  <printOptions horizontalCentered="1"/>
  <pageMargins left="0.19685039370078741" right="0.19685039370078741" top="0.19685039370078741" bottom="0" header="0.31496062992125984" footer="0.31496062992125984"/>
  <pageSetup paperSize="8" scale="53" fitToHeight="0"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7" id="{67FC910F-8D92-4C39-A122-1E1E2CD01599}">
            <xm:f>'IP1'!#REF!="Cancelled"</xm:f>
            <x14:dxf>
              <font>
                <color theme="1"/>
              </font>
              <fill>
                <patternFill patternType="solid">
                  <bgColor rgb="FFBCC5C4"/>
                </patternFill>
              </fill>
            </x14:dxf>
          </x14:cfRule>
          <xm:sqref>E37:E44</xm:sqref>
        </x14:conditionalFormatting>
        <x14:conditionalFormatting xmlns:xm="http://schemas.microsoft.com/office/excel/2006/main">
          <x14:cfRule type="expression" priority="8" id="{4BF62B45-1601-4884-A526-11C7FDC74554}">
            <xm:f>'IP1'!#REF!="Cancelled"</xm:f>
            <x14:dxf>
              <font>
                <color theme="1"/>
              </font>
              <fill>
                <patternFill patternType="solid">
                  <bgColor rgb="FFBCC5C4"/>
                </patternFill>
              </fill>
            </x14:dxf>
          </x14:cfRule>
          <xm:sqref>E33:F36 H33:H36 G33:G44</xm:sqref>
        </x14:conditionalFormatting>
        <x14:conditionalFormatting xmlns:xm="http://schemas.microsoft.com/office/excel/2006/main">
          <x14:cfRule type="expression" priority="5" id="{5E012C1B-34FB-40CE-B6E7-5E0A64D70687}">
            <xm:f>AND('IP1'!#REF!&gt;=40000,'IP1'!#REF!&lt;60000)</xm:f>
            <x14:dxf>
              <font>
                <color theme="1"/>
              </font>
              <fill>
                <patternFill>
                  <bgColor rgb="FFFEEDD7"/>
                </patternFill>
              </fill>
            </x14:dxf>
          </x14:cfRule>
          <x14:cfRule type="expression" priority="6" id="{7F4EA3D5-4A8B-40C8-A033-ACC6AB610AC4}">
            <xm:f>LEN('IP1'!#REF!)&gt;2</xm:f>
            <x14:dxf>
              <fill>
                <patternFill>
                  <bgColor rgb="FFBCC5C4"/>
                </patternFill>
              </fill>
            </x14:dxf>
          </x14:cfRule>
          <xm:sqref>H33:H34 F33:F36</xm:sqref>
        </x14:conditionalFormatting>
        <x14:conditionalFormatting xmlns:xm="http://schemas.microsoft.com/office/excel/2006/main">
          <x14:cfRule type="expression" priority="3" id="{DD702375-9F0B-48A4-A1EA-528A2E9A12DB}">
            <xm:f>AND('IP1'!#REF!&gt;=40000,'IP1'!#REF!&lt;60000)</xm:f>
            <x14:dxf>
              <font>
                <color theme="1"/>
              </font>
              <fill>
                <patternFill>
                  <bgColor rgb="FFD7E4D2"/>
                </patternFill>
              </fill>
            </x14:dxf>
          </x14:cfRule>
          <x14:cfRule type="expression" priority="4" id="{9BBE78DE-AF3A-45CD-B8E4-BCF43BE4C7B9}">
            <xm:f>LEN('IP1'!#REF!)&gt;2</xm:f>
            <x14:dxf>
              <fill>
                <patternFill>
                  <bgColor rgb="FFBCC5C4"/>
                </patternFill>
              </fill>
            </x14:dxf>
          </x14:cfRule>
          <xm:sqref>H33:H36</xm:sqref>
        </x14:conditionalFormatting>
        <x14:conditionalFormatting xmlns:xm="http://schemas.microsoft.com/office/excel/2006/main">
          <x14:cfRule type="expression" priority="1" id="{86DA040C-0BFE-413C-938A-EB4B848276CC}">
            <xm:f>AND('IP1'!#REF!&gt;=40000,'IP1'!#REF!&lt;60000)</xm:f>
            <x14:dxf>
              <font>
                <color theme="1"/>
              </font>
              <fill>
                <patternFill>
                  <bgColor rgb="FFFEEDD7"/>
                </patternFill>
              </fill>
            </x14:dxf>
          </x14:cfRule>
          <x14:cfRule type="expression" priority="2" id="{5F09E735-F4AA-4A3F-B08E-DB934CACEF4D}">
            <xm:f>LEN('IP1'!#REF!)&gt;2</xm:f>
            <x14:dxf>
              <fill>
                <patternFill>
                  <bgColor rgb="FFBCC5C4"/>
                </patternFill>
              </fill>
            </x14:dxf>
          </x14:cfRule>
          <xm:sqref>H36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1E0BE-0861-44A5-B53E-0E1BAF65A6A3}">
  <sheetPr>
    <tabColor rgb="FF00B050"/>
    <pageSetUpPr fitToPage="1"/>
  </sheetPr>
  <dimension ref="A1:J83"/>
  <sheetViews>
    <sheetView showGridLines="0" zoomScale="70" zoomScaleNormal="70" zoomScaleSheetLayoutView="100" workbookViewId="0">
      <selection activeCell="B2" sqref="B2"/>
    </sheetView>
  </sheetViews>
  <sheetFormatPr defaultColWidth="0" defaultRowHeight="15" zeroHeight="1" x14ac:dyDescent="0.2"/>
  <cols>
    <col min="1" max="1" width="1.88671875" style="1" customWidth="1"/>
    <col min="2" max="2" width="61.109375" style="1" customWidth="1"/>
    <col min="3" max="6" width="25.6640625" style="1" customWidth="1"/>
    <col min="7" max="9" width="7.44140625" style="1" customWidth="1"/>
    <col min="10" max="10" width="6.33203125" style="1" customWidth="1"/>
    <col min="11" max="16384" width="7.44140625" style="1" hidden="1"/>
  </cols>
  <sheetData>
    <row r="1" spans="2:9" x14ac:dyDescent="0.2"/>
    <row r="2" spans="2:9" ht="15.75" x14ac:dyDescent="0.2">
      <c r="B2" s="2" t="s">
        <v>294</v>
      </c>
      <c r="C2" s="2" t="s">
        <v>295</v>
      </c>
      <c r="D2" s="2"/>
      <c r="E2" s="2"/>
      <c r="F2" s="2"/>
      <c r="G2" s="2"/>
      <c r="H2" s="2"/>
      <c r="I2" s="2"/>
    </row>
    <row r="3" spans="2:9" ht="33" customHeight="1" x14ac:dyDescent="0.2">
      <c r="B3" s="501" t="s">
        <v>296</v>
      </c>
      <c r="C3" s="501"/>
      <c r="D3" s="501"/>
      <c r="E3" s="501"/>
      <c r="F3" s="501"/>
      <c r="G3" s="501"/>
      <c r="H3" s="501"/>
      <c r="I3" s="3"/>
    </row>
    <row r="4" spans="2:9" x14ac:dyDescent="0.2"/>
    <row r="5" spans="2:9" ht="15.75" x14ac:dyDescent="0.25">
      <c r="B5" s="530" t="s">
        <v>297</v>
      </c>
      <c r="C5" s="532"/>
      <c r="D5" s="532"/>
      <c r="E5" s="532"/>
      <c r="F5" s="532"/>
      <c r="G5" s="532"/>
      <c r="H5" s="532"/>
      <c r="I5" s="19"/>
    </row>
    <row r="6" spans="2:9" ht="70.150000000000006" customHeight="1" x14ac:dyDescent="0.2">
      <c r="B6" s="8" t="s">
        <v>298</v>
      </c>
      <c r="C6" s="8" t="s">
        <v>299</v>
      </c>
      <c r="D6" s="8" t="s">
        <v>300</v>
      </c>
      <c r="E6" s="8" t="s">
        <v>301</v>
      </c>
      <c r="F6" s="8" t="s">
        <v>302</v>
      </c>
    </row>
    <row r="7" spans="2:9" x14ac:dyDescent="0.2">
      <c r="B7" s="20" t="s">
        <v>303</v>
      </c>
      <c r="C7" s="64" t="s">
        <v>304</v>
      </c>
      <c r="D7" s="65" t="s">
        <v>247</v>
      </c>
      <c r="E7" s="66" t="s">
        <v>304</v>
      </c>
      <c r="F7" s="67" t="s">
        <v>247</v>
      </c>
    </row>
    <row r="8" spans="2:9" x14ac:dyDescent="0.2">
      <c r="B8" s="20" t="s">
        <v>305</v>
      </c>
      <c r="C8" s="64" t="s">
        <v>304</v>
      </c>
      <c r="D8" s="65" t="s">
        <v>247</v>
      </c>
      <c r="E8" s="66" t="s">
        <v>304</v>
      </c>
      <c r="F8" s="67" t="s">
        <v>247</v>
      </c>
    </row>
    <row r="9" spans="2:9" x14ac:dyDescent="0.2">
      <c r="B9" s="20" t="s">
        <v>306</v>
      </c>
      <c r="C9" s="64" t="s">
        <v>304</v>
      </c>
      <c r="D9" s="65" t="s">
        <v>247</v>
      </c>
      <c r="E9" s="66" t="s">
        <v>304</v>
      </c>
      <c r="F9" s="67" t="s">
        <v>247</v>
      </c>
    </row>
    <row r="10" spans="2:9" x14ac:dyDescent="0.2">
      <c r="B10" s="20" t="s">
        <v>307</v>
      </c>
      <c r="C10" s="64" t="s">
        <v>304</v>
      </c>
      <c r="D10" s="65" t="s">
        <v>247</v>
      </c>
      <c r="E10" s="66" t="s">
        <v>304</v>
      </c>
      <c r="F10" s="67" t="s">
        <v>247</v>
      </c>
    </row>
    <row r="11" spans="2:9" x14ac:dyDescent="0.2">
      <c r="B11" s="20" t="s">
        <v>308</v>
      </c>
      <c r="C11" s="64" t="s">
        <v>304</v>
      </c>
      <c r="D11" s="65" t="s">
        <v>247</v>
      </c>
      <c r="E11" s="66" t="s">
        <v>304</v>
      </c>
      <c r="F11" s="67" t="s">
        <v>247</v>
      </c>
    </row>
    <row r="12" spans="2:9" x14ac:dyDescent="0.2">
      <c r="B12" s="20" t="s">
        <v>309</v>
      </c>
      <c r="C12" s="64" t="s">
        <v>304</v>
      </c>
      <c r="D12" s="65" t="s">
        <v>247</v>
      </c>
      <c r="E12" s="66" t="s">
        <v>304</v>
      </c>
      <c r="F12" s="67" t="s">
        <v>247</v>
      </c>
    </row>
    <row r="13" spans="2:9" x14ac:dyDescent="0.2">
      <c r="B13" s="20" t="s">
        <v>310</v>
      </c>
      <c r="C13" s="64" t="s">
        <v>304</v>
      </c>
      <c r="D13" s="65" t="s">
        <v>247</v>
      </c>
      <c r="E13" s="66" t="s">
        <v>304</v>
      </c>
      <c r="F13" s="67" t="s">
        <v>247</v>
      </c>
    </row>
    <row r="14" spans="2:9" x14ac:dyDescent="0.2">
      <c r="B14" s="20" t="s">
        <v>311</v>
      </c>
      <c r="C14" s="64" t="s">
        <v>304</v>
      </c>
      <c r="D14" s="65" t="s">
        <v>247</v>
      </c>
      <c r="E14" s="66" t="s">
        <v>304</v>
      </c>
      <c r="F14" s="67" t="s">
        <v>247</v>
      </c>
    </row>
    <row r="15" spans="2:9" x14ac:dyDescent="0.2">
      <c r="B15" s="20" t="s">
        <v>312</v>
      </c>
      <c r="C15" s="64" t="s">
        <v>304</v>
      </c>
      <c r="D15" s="65" t="s">
        <v>247</v>
      </c>
      <c r="E15" s="66" t="s">
        <v>304</v>
      </c>
      <c r="F15" s="67" t="s">
        <v>247</v>
      </c>
    </row>
    <row r="16" spans="2:9" x14ac:dyDescent="0.2">
      <c r="B16" s="20" t="s">
        <v>313</v>
      </c>
      <c r="C16" s="64" t="s">
        <v>304</v>
      </c>
      <c r="D16" s="65" t="s">
        <v>247</v>
      </c>
      <c r="E16" s="66" t="s">
        <v>304</v>
      </c>
      <c r="F16" s="67" t="s">
        <v>247</v>
      </c>
    </row>
    <row r="17" spans="2:9" x14ac:dyDescent="0.2"/>
    <row r="18" spans="2:9" ht="40.5" customHeight="1" x14ac:dyDescent="0.2">
      <c r="B18" s="531" t="s">
        <v>196</v>
      </c>
      <c r="C18" s="531"/>
      <c r="D18" s="531"/>
      <c r="E18" s="531"/>
      <c r="F18" s="531"/>
      <c r="G18" s="531"/>
      <c r="H18" s="531"/>
      <c r="I18" s="17"/>
    </row>
    <row r="19" spans="2:9" x14ac:dyDescent="0.2"/>
    <row r="20" spans="2:9" ht="15.75" x14ac:dyDescent="0.25">
      <c r="B20" s="530" t="s">
        <v>314</v>
      </c>
      <c r="C20" s="532"/>
      <c r="D20" s="532"/>
      <c r="E20" s="532"/>
      <c r="F20" s="532"/>
      <c r="G20" s="532"/>
      <c r="H20" s="532"/>
      <c r="I20" s="19"/>
    </row>
    <row r="21" spans="2:9" ht="32.25" customHeight="1" x14ac:dyDescent="0.2">
      <c r="B21" s="15" t="s">
        <v>315</v>
      </c>
      <c r="C21" s="18" t="s">
        <v>316</v>
      </c>
    </row>
    <row r="22" spans="2:9" ht="48.75" customHeight="1" x14ac:dyDescent="0.2">
      <c r="B22" s="20" t="s">
        <v>317</v>
      </c>
      <c r="C22" s="21" t="s">
        <v>304</v>
      </c>
    </row>
    <row r="23" spans="2:9" ht="48.75" customHeight="1" x14ac:dyDescent="0.2">
      <c r="B23" s="20" t="s">
        <v>318</v>
      </c>
      <c r="C23" s="22" t="s">
        <v>304</v>
      </c>
    </row>
    <row r="24" spans="2:9" x14ac:dyDescent="0.2"/>
    <row r="25" spans="2:9" ht="66" customHeight="1" x14ac:dyDescent="0.2">
      <c r="B25" s="531" t="s">
        <v>196</v>
      </c>
      <c r="C25" s="531"/>
      <c r="D25" s="531"/>
      <c r="E25" s="531"/>
      <c r="F25" s="531"/>
      <c r="G25" s="531"/>
      <c r="H25" s="531"/>
      <c r="I25" s="17"/>
    </row>
    <row r="26" spans="2:9" x14ac:dyDescent="0.2"/>
    <row r="27" spans="2:9" ht="15.75" x14ac:dyDescent="0.25">
      <c r="B27" s="530" t="s">
        <v>319</v>
      </c>
      <c r="C27" s="532"/>
      <c r="D27" s="532"/>
      <c r="E27" s="532"/>
      <c r="F27" s="532"/>
      <c r="G27" s="532"/>
      <c r="H27" s="532"/>
      <c r="I27" s="19"/>
    </row>
    <row r="28" spans="2:9" ht="31.5" x14ac:dyDescent="0.2">
      <c r="B28" s="15" t="s">
        <v>315</v>
      </c>
      <c r="C28" s="18" t="s">
        <v>320</v>
      </c>
    </row>
    <row r="29" spans="2:9" ht="24.75" customHeight="1" x14ac:dyDescent="0.2">
      <c r="B29" s="20" t="s">
        <v>321</v>
      </c>
      <c r="C29" s="21" t="s">
        <v>304</v>
      </c>
    </row>
    <row r="30" spans="2:9" ht="15.75" x14ac:dyDescent="0.25">
      <c r="B30" s="4"/>
      <c r="C30" s="4"/>
    </row>
    <row r="31" spans="2:9" ht="66" customHeight="1" x14ac:dyDescent="0.2">
      <c r="B31" s="531" t="s">
        <v>196</v>
      </c>
      <c r="C31" s="531"/>
      <c r="D31" s="531"/>
      <c r="E31" s="531"/>
      <c r="F31" s="531"/>
      <c r="G31" s="531"/>
      <c r="H31" s="531"/>
      <c r="I31" s="17"/>
    </row>
    <row r="32" spans="2:9" x14ac:dyDescent="0.2"/>
    <row r="33" spans="2:9" ht="15.75" x14ac:dyDescent="0.25">
      <c r="B33" s="530" t="s">
        <v>118</v>
      </c>
      <c r="C33" s="532"/>
      <c r="D33" s="532"/>
      <c r="E33" s="532"/>
      <c r="F33" s="532"/>
      <c r="G33" s="532"/>
      <c r="H33" s="532"/>
      <c r="I33" s="19"/>
    </row>
    <row r="34" spans="2:9" ht="31.5" x14ac:dyDescent="0.2">
      <c r="B34" s="15" t="s">
        <v>315</v>
      </c>
      <c r="C34" s="18" t="s">
        <v>322</v>
      </c>
    </row>
    <row r="35" spans="2:9" ht="30" x14ac:dyDescent="0.2">
      <c r="B35" s="20" t="s">
        <v>323</v>
      </c>
      <c r="C35" s="21" t="s">
        <v>304</v>
      </c>
    </row>
    <row r="36" spans="2:9" x14ac:dyDescent="0.2"/>
    <row r="37" spans="2:9" ht="22.5" customHeight="1" x14ac:dyDescent="0.2">
      <c r="B37" s="531" t="s">
        <v>196</v>
      </c>
      <c r="C37" s="531"/>
      <c r="D37" s="531"/>
      <c r="E37" s="531"/>
      <c r="F37" s="531"/>
      <c r="G37" s="531"/>
      <c r="H37" s="531"/>
      <c r="I37" s="17"/>
    </row>
    <row r="38" spans="2:9" x14ac:dyDescent="0.2"/>
    <row r="39" spans="2:9" ht="15.75" x14ac:dyDescent="0.25">
      <c r="B39" s="530" t="s">
        <v>324</v>
      </c>
      <c r="C39" s="532"/>
      <c r="D39" s="532"/>
      <c r="E39" s="532"/>
      <c r="F39" s="532"/>
      <c r="G39" s="532"/>
      <c r="H39" s="532"/>
      <c r="I39" s="19"/>
    </row>
    <row r="40" spans="2:9" ht="15.75" x14ac:dyDescent="0.2">
      <c r="B40" s="15" t="s">
        <v>315</v>
      </c>
      <c r="C40" s="18" t="s">
        <v>325</v>
      </c>
    </row>
    <row r="41" spans="2:9" ht="30" x14ac:dyDescent="0.2">
      <c r="B41" s="20" t="s">
        <v>326</v>
      </c>
      <c r="C41" s="21" t="s">
        <v>304</v>
      </c>
    </row>
    <row r="42" spans="2:9" x14ac:dyDescent="0.2"/>
    <row r="43" spans="2:9" ht="24.75" customHeight="1" x14ac:dyDescent="0.2">
      <c r="B43" s="531" t="s">
        <v>196</v>
      </c>
      <c r="C43" s="531"/>
      <c r="D43" s="531"/>
      <c r="E43" s="531"/>
      <c r="F43" s="531"/>
      <c r="G43" s="531"/>
      <c r="H43" s="531"/>
      <c r="I43" s="17"/>
    </row>
    <row r="44" spans="2:9" x14ac:dyDescent="0.2"/>
    <row r="45" spans="2:9" ht="15.75" x14ac:dyDescent="0.25">
      <c r="B45" s="530" t="s">
        <v>327</v>
      </c>
      <c r="C45" s="532"/>
      <c r="D45" s="532"/>
      <c r="E45" s="532"/>
      <c r="F45" s="532"/>
      <c r="G45" s="532"/>
      <c r="H45" s="532"/>
      <c r="I45" s="19"/>
    </row>
    <row r="46" spans="2:9" ht="31.5" x14ac:dyDescent="0.2">
      <c r="B46" s="15" t="s">
        <v>315</v>
      </c>
      <c r="C46" s="18" t="s">
        <v>328</v>
      </c>
    </row>
    <row r="47" spans="2:9" ht="30" x14ac:dyDescent="0.2">
      <c r="B47" s="20" t="s">
        <v>329</v>
      </c>
      <c r="C47" s="23" t="s">
        <v>304</v>
      </c>
    </row>
    <row r="48" spans="2:9" x14ac:dyDescent="0.2"/>
    <row r="49" spans="2:9" ht="27.75" customHeight="1" x14ac:dyDescent="0.2">
      <c r="B49" s="531" t="s">
        <v>196</v>
      </c>
      <c r="C49" s="531"/>
      <c r="D49" s="531"/>
      <c r="E49" s="531"/>
      <c r="F49" s="531"/>
      <c r="G49" s="531"/>
      <c r="H49" s="531"/>
      <c r="I49" s="17"/>
    </row>
    <row r="50" spans="2:9" x14ac:dyDescent="0.2"/>
    <row r="51" spans="2:9" ht="15" customHeight="1" x14ac:dyDescent="0.25">
      <c r="B51" s="532" t="s">
        <v>330</v>
      </c>
      <c r="C51" s="532"/>
      <c r="D51" s="532"/>
      <c r="E51" s="532"/>
      <c r="F51" s="532"/>
      <c r="G51" s="532"/>
      <c r="H51" s="532"/>
      <c r="I51" s="19"/>
    </row>
    <row r="52" spans="2:9" ht="15" customHeight="1" x14ac:dyDescent="0.2">
      <c r="B52" s="15" t="s">
        <v>315</v>
      </c>
      <c r="C52" s="18" t="s">
        <v>331</v>
      </c>
      <c r="D52" s="16" t="s">
        <v>332</v>
      </c>
    </row>
    <row r="53" spans="2:9" ht="15" customHeight="1" x14ac:dyDescent="0.2">
      <c r="B53" s="20" t="s">
        <v>333</v>
      </c>
      <c r="C53" s="68" t="s">
        <v>247</v>
      </c>
      <c r="D53" s="68" t="s">
        <v>247</v>
      </c>
    </row>
    <row r="54" spans="2:9" ht="15" customHeight="1" x14ac:dyDescent="0.2">
      <c r="B54" s="20" t="s">
        <v>334</v>
      </c>
      <c r="C54" s="68" t="s">
        <v>247</v>
      </c>
      <c r="D54" s="69" t="s">
        <v>247</v>
      </c>
    </row>
    <row r="55" spans="2:9" ht="15" customHeight="1" x14ac:dyDescent="0.2"/>
    <row r="56" spans="2:9" ht="55.5" customHeight="1" x14ac:dyDescent="0.2">
      <c r="B56" s="531" t="s">
        <v>196</v>
      </c>
      <c r="C56" s="531"/>
      <c r="D56" s="531"/>
      <c r="E56" s="531"/>
      <c r="F56" s="531"/>
      <c r="G56" s="531"/>
      <c r="H56" s="531"/>
      <c r="I56" s="17"/>
    </row>
    <row r="57" spans="2:9" ht="15" customHeight="1" x14ac:dyDescent="0.2"/>
    <row r="58" spans="2:9" ht="15.75" x14ac:dyDescent="0.25">
      <c r="B58" s="532" t="s">
        <v>335</v>
      </c>
      <c r="C58" s="532"/>
      <c r="D58" s="532"/>
      <c r="E58" s="532"/>
      <c r="F58" s="532"/>
      <c r="G58" s="532"/>
      <c r="H58" s="532"/>
      <c r="I58" s="19"/>
    </row>
    <row r="59" spans="2:9" ht="15.75" x14ac:dyDescent="0.2">
      <c r="B59" s="15" t="s">
        <v>315</v>
      </c>
      <c r="C59" s="18" t="s">
        <v>336</v>
      </c>
    </row>
    <row r="60" spans="2:9" x14ac:dyDescent="0.2">
      <c r="B60" s="20" t="s">
        <v>337</v>
      </c>
      <c r="C60" s="21" t="s">
        <v>304</v>
      </c>
    </row>
    <row r="61" spans="2:9" x14ac:dyDescent="0.2">
      <c r="B61" s="20" t="s">
        <v>250</v>
      </c>
      <c r="C61" s="21" t="s">
        <v>304</v>
      </c>
    </row>
    <row r="62" spans="2:9" x14ac:dyDescent="0.2">
      <c r="B62" s="20" t="s">
        <v>277</v>
      </c>
      <c r="C62" s="21" t="s">
        <v>304</v>
      </c>
    </row>
    <row r="63" spans="2:9" x14ac:dyDescent="0.2">
      <c r="B63" s="20" t="s">
        <v>267</v>
      </c>
      <c r="C63" s="70" t="s">
        <v>304</v>
      </c>
    </row>
    <row r="64" spans="2:9" x14ac:dyDescent="0.2">
      <c r="B64" s="20" t="s">
        <v>338</v>
      </c>
      <c r="C64" s="21" t="s">
        <v>304</v>
      </c>
    </row>
    <row r="65" spans="2:9" x14ac:dyDescent="0.2"/>
    <row r="66" spans="2:9" ht="50.25" customHeight="1" x14ac:dyDescent="0.2">
      <c r="B66" s="531" t="s">
        <v>196</v>
      </c>
      <c r="C66" s="531"/>
      <c r="D66" s="531"/>
      <c r="E66" s="531"/>
      <c r="F66" s="531"/>
      <c r="G66" s="531"/>
      <c r="H66" s="531"/>
      <c r="I66" s="17"/>
    </row>
    <row r="67" spans="2:9" x14ac:dyDescent="0.2"/>
    <row r="68" spans="2:9" x14ac:dyDescent="0.2"/>
    <row r="69" spans="2:9" x14ac:dyDescent="0.2"/>
    <row r="70" spans="2:9" x14ac:dyDescent="0.2"/>
    <row r="71" spans="2:9" x14ac:dyDescent="0.2"/>
    <row r="72" spans="2:9" x14ac:dyDescent="0.2"/>
    <row r="73" spans="2:9" x14ac:dyDescent="0.2"/>
    <row r="74" spans="2:9" x14ac:dyDescent="0.2"/>
    <row r="75" spans="2:9" x14ac:dyDescent="0.2"/>
    <row r="76" spans="2:9" x14ac:dyDescent="0.2"/>
    <row r="77" spans="2:9" x14ac:dyDescent="0.2"/>
    <row r="78" spans="2:9" x14ac:dyDescent="0.2"/>
    <row r="79" spans="2:9" x14ac:dyDescent="0.2"/>
    <row r="80" spans="2:9" x14ac:dyDescent="0.2"/>
    <row r="81" x14ac:dyDescent="0.2"/>
    <row r="82" x14ac:dyDescent="0.2"/>
    <row r="83" x14ac:dyDescent="0.2"/>
  </sheetData>
  <sheetProtection selectLockedCells="1"/>
  <mergeCells count="17">
    <mergeCell ref="B45:H45"/>
    <mergeCell ref="B3:H3"/>
    <mergeCell ref="B5:H5"/>
    <mergeCell ref="B18:H18"/>
    <mergeCell ref="B20:H20"/>
    <mergeCell ref="B25:H25"/>
    <mergeCell ref="B27:H27"/>
    <mergeCell ref="B31:H31"/>
    <mergeCell ref="B33:H33"/>
    <mergeCell ref="B37:H37"/>
    <mergeCell ref="B39:H39"/>
    <mergeCell ref="B43:H43"/>
    <mergeCell ref="B49:H49"/>
    <mergeCell ref="B51:H51"/>
    <mergeCell ref="B56:H56"/>
    <mergeCell ref="B58:H58"/>
    <mergeCell ref="B66:H66"/>
  </mergeCells>
  <pageMargins left="0.19685039370078741" right="0.19685039370078741" top="0.19685039370078741" bottom="0" header="0.31496062992125984" footer="0.31496062992125984"/>
  <pageSetup paperSize="8" scale="82" fitToHeight="0" orientation="portrait" horizontalDpi="1200" verticalDpi="1200" r:id="rId1"/>
  <tableParts count="8">
    <tablePart r:id="rId2"/>
    <tablePart r:id="rId3"/>
    <tablePart r:id="rId4"/>
    <tablePart r:id="rId5"/>
    <tablePart r:id="rId6"/>
    <tablePart r:id="rId7"/>
    <tablePart r:id="rId8"/>
    <tablePart r:id="rId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24E1-0787-4AF7-AC17-5F1D39AEEEE1}">
  <sheetPr>
    <tabColor rgb="FF00B050"/>
    <pageSetUpPr fitToPage="1"/>
  </sheetPr>
  <dimension ref="A1:O27"/>
  <sheetViews>
    <sheetView showGridLines="0" zoomScaleNormal="100" zoomScaleSheetLayoutView="70" workbookViewId="0">
      <selection activeCell="F10" sqref="F10"/>
    </sheetView>
  </sheetViews>
  <sheetFormatPr defaultColWidth="0" defaultRowHeight="0" customHeight="1" zeroHeight="1" x14ac:dyDescent="0.2"/>
  <cols>
    <col min="1" max="1" width="1.88671875" style="1" customWidth="1"/>
    <col min="2" max="2" width="16.88671875" style="1" customWidth="1"/>
    <col min="3" max="3" width="9.109375" style="1" customWidth="1"/>
    <col min="4" max="4" width="44.88671875" style="1" customWidth="1"/>
    <col min="5" max="5" width="12.109375" style="1" customWidth="1"/>
    <col min="6" max="6" width="56.5546875" style="1" customWidth="1"/>
    <col min="7" max="7" width="1.88671875" style="1" customWidth="1"/>
    <col min="8" max="15" width="8.88671875" style="1"/>
    <col min="16" max="16384" width="7.44140625" style="1" hidden="1"/>
  </cols>
  <sheetData>
    <row r="1" spans="2:6" ht="15" x14ac:dyDescent="0.2"/>
    <row r="2" spans="2:6" ht="26.25" x14ac:dyDescent="0.4">
      <c r="B2" s="24" t="s">
        <v>339</v>
      </c>
      <c r="C2" s="25"/>
      <c r="D2" s="25"/>
      <c r="E2" s="25"/>
      <c r="F2" s="25"/>
    </row>
    <row r="3" spans="2:6" ht="26.25" x14ac:dyDescent="0.4">
      <c r="B3" s="26"/>
    </row>
    <row r="4" spans="2:6" ht="38.25" customHeight="1" x14ac:dyDescent="0.2">
      <c r="F4" s="27"/>
    </row>
    <row r="5" spans="2:6" ht="23.25" customHeight="1" x14ac:dyDescent="0.2">
      <c r="B5" s="28" t="s">
        <v>340</v>
      </c>
      <c r="C5" s="28" t="s">
        <v>341</v>
      </c>
      <c r="D5" s="28" t="s">
        <v>342</v>
      </c>
      <c r="E5" s="29" t="s">
        <v>343</v>
      </c>
      <c r="F5" s="8" t="s">
        <v>196</v>
      </c>
    </row>
    <row r="6" spans="2:6" ht="15.75" hidden="1" x14ac:dyDescent="0.25">
      <c r="B6" s="30" t="s">
        <v>340</v>
      </c>
      <c r="C6" s="31" t="s">
        <v>344</v>
      </c>
      <c r="D6" s="31" t="s">
        <v>342</v>
      </c>
      <c r="E6" s="32" t="s">
        <v>343</v>
      </c>
      <c r="F6" s="33" t="s">
        <v>196</v>
      </c>
    </row>
    <row r="7" spans="2:6" ht="108.75" customHeight="1" x14ac:dyDescent="0.2">
      <c r="B7" s="39" t="s">
        <v>345</v>
      </c>
      <c r="C7" s="10">
        <v>1.1000000000000001</v>
      </c>
      <c r="D7" s="35" t="s">
        <v>346</v>
      </c>
      <c r="E7" s="36" t="s">
        <v>347</v>
      </c>
      <c r="F7" s="37"/>
    </row>
    <row r="8" spans="2:6" ht="165" x14ac:dyDescent="0.2">
      <c r="B8" s="34" t="s">
        <v>348</v>
      </c>
      <c r="C8" s="10">
        <v>1.2</v>
      </c>
      <c r="D8" s="35" t="s">
        <v>349</v>
      </c>
      <c r="E8" s="36" t="s">
        <v>347</v>
      </c>
      <c r="F8" s="35"/>
    </row>
    <row r="9" spans="2:6" ht="210" x14ac:dyDescent="0.2">
      <c r="B9" s="39" t="s">
        <v>350</v>
      </c>
      <c r="C9" s="10">
        <v>1.3</v>
      </c>
      <c r="D9" s="35" t="s">
        <v>351</v>
      </c>
      <c r="E9" s="36" t="s">
        <v>347</v>
      </c>
      <c r="F9" s="35"/>
    </row>
    <row r="10" spans="2:6" ht="165" x14ac:dyDescent="0.2">
      <c r="B10" s="39" t="s">
        <v>352</v>
      </c>
      <c r="C10" s="10">
        <v>1.4</v>
      </c>
      <c r="D10" s="35" t="s">
        <v>353</v>
      </c>
      <c r="E10" s="36" t="s">
        <v>347</v>
      </c>
      <c r="F10" s="35"/>
    </row>
    <row r="11" spans="2:6" ht="15" x14ac:dyDescent="0.2"/>
    <row r="12" spans="2:6" ht="15" x14ac:dyDescent="0.2"/>
    <row r="13" spans="2:6" ht="15" x14ac:dyDescent="0.2"/>
    <row r="14" spans="2:6" ht="15" x14ac:dyDescent="0.2"/>
    <row r="15" spans="2:6" ht="15" x14ac:dyDescent="0.2"/>
    <row r="16" spans="2:6" ht="15" x14ac:dyDescent="0.2"/>
    <row r="17" ht="15" x14ac:dyDescent="0.2"/>
    <row r="18" ht="15" x14ac:dyDescent="0.2"/>
    <row r="19" ht="15" x14ac:dyDescent="0.2"/>
    <row r="20" ht="15" x14ac:dyDescent="0.2"/>
    <row r="21" ht="15" x14ac:dyDescent="0.2"/>
    <row r="22" ht="15" x14ac:dyDescent="0.2"/>
    <row r="23" ht="15" x14ac:dyDescent="0.2"/>
    <row r="24" ht="15" x14ac:dyDescent="0.2"/>
    <row r="25" ht="15" x14ac:dyDescent="0.2"/>
    <row r="26" ht="15" x14ac:dyDescent="0.2"/>
    <row r="27" ht="15" x14ac:dyDescent="0.2"/>
  </sheetData>
  <sheetProtection selectLockedCells="1" selectUnlockedCells="1"/>
  <phoneticPr fontId="10" type="noConversion"/>
  <conditionalFormatting sqref="E7:E10">
    <cfRule type="cellIs" dxfId="24" priority="1" operator="equal">
      <formula>"Ongoing"</formula>
    </cfRule>
    <cfRule type="cellIs" dxfId="23" priority="2" operator="equal">
      <formula>"Complete"</formula>
    </cfRule>
    <cfRule type="cellIs" dxfId="22" priority="3" operator="equal">
      <formula>"Ceased"</formula>
    </cfRule>
  </conditionalFormatting>
  <pageMargins left="0.19685039370078741" right="0.19685039370078741" top="0.19685039370078741" bottom="0.74803149606299213" header="0.31496062992125984" footer="0.31496062992125984"/>
  <pageSetup paperSize="8" scale="46" fitToHeight="0"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E949F-0E32-44BF-B004-087A3A586CEE}">
  <sheetPr>
    <tabColor rgb="FF00B050"/>
    <pageSetUpPr fitToPage="1"/>
  </sheetPr>
  <dimension ref="A1:O24"/>
  <sheetViews>
    <sheetView showGridLines="0" zoomScaleNormal="100" zoomScaleSheetLayoutView="70" workbookViewId="0">
      <selection activeCell="D4" sqref="D4"/>
    </sheetView>
  </sheetViews>
  <sheetFormatPr defaultColWidth="0" defaultRowHeight="0" customHeight="1" zeroHeight="1" x14ac:dyDescent="0.2"/>
  <cols>
    <col min="1" max="1" width="1.88671875" style="1" customWidth="1"/>
    <col min="2" max="2" width="16.88671875" style="1" customWidth="1"/>
    <col min="3" max="3" width="9.109375" style="1" customWidth="1"/>
    <col min="4" max="4" width="44.88671875" style="1" customWidth="1"/>
    <col min="5" max="5" width="12.109375" style="1" customWidth="1"/>
    <col min="6" max="6" width="56.5546875" style="1" customWidth="1"/>
    <col min="7" max="7" width="1.88671875" style="1" customWidth="1"/>
    <col min="8" max="15" width="0" style="1" hidden="1" customWidth="1"/>
    <col min="16" max="16384" width="7.44140625" style="1" hidden="1"/>
  </cols>
  <sheetData>
    <row r="1" spans="2:6" ht="15" x14ac:dyDescent="0.2"/>
    <row r="2" spans="2:6" ht="26.25" x14ac:dyDescent="0.4">
      <c r="B2" s="24" t="s">
        <v>354</v>
      </c>
      <c r="C2" s="25"/>
      <c r="D2" s="25"/>
      <c r="E2" s="25"/>
      <c r="F2" s="25"/>
    </row>
    <row r="3" spans="2:6" ht="38.25" customHeight="1" x14ac:dyDescent="0.2">
      <c r="F3" s="27"/>
    </row>
    <row r="4" spans="2:6" ht="23.25" customHeight="1" x14ac:dyDescent="0.2">
      <c r="B4" s="28" t="s">
        <v>340</v>
      </c>
      <c r="C4" s="28" t="s">
        <v>341</v>
      </c>
      <c r="D4" s="28" t="s">
        <v>355</v>
      </c>
      <c r="E4" s="29" t="s">
        <v>343</v>
      </c>
      <c r="F4" s="8" t="s">
        <v>196</v>
      </c>
    </row>
    <row r="5" spans="2:6" ht="15.75" hidden="1" x14ac:dyDescent="0.25">
      <c r="B5" s="30" t="s">
        <v>340</v>
      </c>
      <c r="C5" s="31" t="s">
        <v>344</v>
      </c>
      <c r="D5" s="31" t="s">
        <v>342</v>
      </c>
      <c r="E5" s="32" t="s">
        <v>343</v>
      </c>
      <c r="F5" s="33" t="s">
        <v>196</v>
      </c>
    </row>
    <row r="6" spans="2:6" ht="202.5" customHeight="1" x14ac:dyDescent="0.2">
      <c r="B6" s="39" t="s">
        <v>356</v>
      </c>
      <c r="C6" s="10">
        <v>1.1000000000000001</v>
      </c>
      <c r="D6" s="35" t="s">
        <v>357</v>
      </c>
      <c r="E6" s="36" t="s">
        <v>347</v>
      </c>
      <c r="F6" s="37" t="s">
        <v>358</v>
      </c>
    </row>
    <row r="7" spans="2:6" ht="138" customHeight="1" x14ac:dyDescent="0.2">
      <c r="B7" s="39" t="s">
        <v>359</v>
      </c>
      <c r="C7" s="10">
        <v>1.2</v>
      </c>
      <c r="D7" s="35" t="s">
        <v>360</v>
      </c>
      <c r="E7" s="36" t="s">
        <v>347</v>
      </c>
      <c r="F7" s="37" t="s">
        <v>358</v>
      </c>
    </row>
    <row r="8" spans="2:6" ht="15" x14ac:dyDescent="0.2"/>
    <row r="9" spans="2:6" ht="15" x14ac:dyDescent="0.2"/>
    <row r="10" spans="2:6" ht="15" x14ac:dyDescent="0.2"/>
    <row r="11" spans="2:6" ht="15" x14ac:dyDescent="0.2"/>
    <row r="12" spans="2:6" ht="15" x14ac:dyDescent="0.2"/>
    <row r="13" spans="2:6" ht="15" x14ac:dyDescent="0.2"/>
    <row r="14" spans="2:6" ht="15" x14ac:dyDescent="0.2"/>
    <row r="15" spans="2:6" ht="15" x14ac:dyDescent="0.2"/>
    <row r="16" spans="2:6" ht="15" x14ac:dyDescent="0.2"/>
    <row r="17" ht="15" x14ac:dyDescent="0.2"/>
    <row r="18" ht="15" x14ac:dyDescent="0.2"/>
    <row r="19" ht="15" x14ac:dyDescent="0.2"/>
    <row r="20" ht="15" x14ac:dyDescent="0.2"/>
    <row r="21" ht="15" x14ac:dyDescent="0.2"/>
    <row r="22" ht="15" x14ac:dyDescent="0.2"/>
    <row r="23" ht="15" x14ac:dyDescent="0.2"/>
    <row r="24" ht="15" x14ac:dyDescent="0.2"/>
  </sheetData>
  <sheetProtection selectLockedCells="1" selectUnlockedCells="1"/>
  <phoneticPr fontId="10" type="noConversion"/>
  <conditionalFormatting sqref="E6:E7">
    <cfRule type="cellIs" dxfId="21" priority="1" operator="equal">
      <formula>"Ongoing"</formula>
    </cfRule>
    <cfRule type="cellIs" dxfId="20" priority="2" operator="equal">
      <formula>"Complete"</formula>
    </cfRule>
    <cfRule type="cellIs" dxfId="19" priority="3" operator="equal">
      <formula>"Ceased"</formula>
    </cfRule>
  </conditionalFormatting>
  <pageMargins left="0.19685039370078741" right="0.19685039370078741" top="0.19685039370078741" bottom="0.74803149606299213" header="0.31496062992125984" footer="0.31496062992125984"/>
  <pageSetup paperSize="8" scale="46" fitToHeight="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07A2-6F90-4938-A60B-85BD88F12E75}">
  <sheetPr>
    <tabColor rgb="FF00B050"/>
    <pageSetUpPr fitToPage="1"/>
  </sheetPr>
  <dimension ref="A1:E51"/>
  <sheetViews>
    <sheetView showGridLines="0" topLeftCell="A6" zoomScale="110" zoomScaleNormal="110" zoomScaleSheetLayoutView="70" workbookViewId="0">
      <selection activeCell="H52" sqref="H52"/>
    </sheetView>
  </sheetViews>
  <sheetFormatPr defaultColWidth="7.77734375" defaultRowHeight="12.75" x14ac:dyDescent="0.2"/>
  <cols>
    <col min="1" max="1" width="37.77734375" style="91" customWidth="1"/>
    <col min="2" max="2" width="12.77734375" style="91" bestFit="1" customWidth="1"/>
    <col min="3" max="4" width="10.77734375" style="91" customWidth="1"/>
    <col min="5" max="5" width="2.109375" style="91" customWidth="1"/>
    <col min="6" max="6" width="2.21875" style="91" customWidth="1"/>
    <col min="7" max="8" width="7.77734375" style="91"/>
    <col min="9" max="9" width="10" style="91" customWidth="1"/>
    <col min="10" max="10" width="1.5546875" style="91" customWidth="1"/>
    <col min="11" max="16384" width="7.77734375" style="91"/>
  </cols>
  <sheetData>
    <row r="1" spans="1:5" ht="13.5" thickBot="1" x14ac:dyDescent="0.25">
      <c r="D1" s="533"/>
      <c r="E1" s="534"/>
    </row>
    <row r="2" spans="1:5" s="92" customFormat="1" ht="18" x14ac:dyDescent="0.2">
      <c r="A2" s="183" t="s">
        <v>361</v>
      </c>
      <c r="B2" s="184"/>
      <c r="C2" s="184"/>
      <c r="D2" s="185"/>
    </row>
    <row r="3" spans="1:5" s="92" customFormat="1" ht="9" customHeight="1" thickBot="1" x14ac:dyDescent="0.25">
      <c r="A3" s="186"/>
      <c r="B3" s="187"/>
      <c r="C3" s="187"/>
      <c r="D3" s="188"/>
    </row>
    <row r="4" spans="1:5" ht="13.5" thickBot="1" x14ac:dyDescent="0.25"/>
    <row r="5" spans="1:5" s="94" customFormat="1" ht="26.65" customHeight="1" x14ac:dyDescent="0.2">
      <c r="A5" s="93" t="s">
        <v>362</v>
      </c>
      <c r="B5" s="535" t="s">
        <v>34</v>
      </c>
      <c r="C5" s="535"/>
      <c r="D5" s="536"/>
    </row>
    <row r="6" spans="1:5" ht="34.5" customHeight="1" thickBot="1" x14ac:dyDescent="0.25">
      <c r="A6" s="95"/>
      <c r="B6" s="96" t="s">
        <v>363</v>
      </c>
      <c r="C6" s="96" t="s">
        <v>364</v>
      </c>
      <c r="D6" s="97" t="s">
        <v>365</v>
      </c>
      <c r="E6" s="94"/>
    </row>
    <row r="7" spans="1:5" ht="21.6" customHeight="1" x14ac:dyDescent="0.2">
      <c r="A7" s="190" t="s">
        <v>366</v>
      </c>
      <c r="B7" s="191"/>
      <c r="C7" s="191"/>
      <c r="D7" s="192"/>
      <c r="E7" s="94"/>
    </row>
    <row r="8" spans="1:5" hidden="1" x14ac:dyDescent="0.2">
      <c r="A8" s="193" t="s">
        <v>367</v>
      </c>
      <c r="B8" s="194" t="e">
        <f>GETPIVOTDATA("Sum of Full Year Forecast",#REF!,"Opex or Capex","Opex","DP Heading","Capital Renewals")/1000000-2.67</f>
        <v>#REF!</v>
      </c>
      <c r="C8" s="194" t="e">
        <f>GETPIVOTDATA("Sum of Full Year Budget",#REF!,"Opex or Capex","Opex","DP Heading","Capital Renewals")</f>
        <v>#REF!</v>
      </c>
      <c r="D8" s="195" t="e">
        <f>C8-B8</f>
        <v>#REF!</v>
      </c>
      <c r="E8" s="94"/>
    </row>
    <row r="9" spans="1:5" hidden="1" x14ac:dyDescent="0.2">
      <c r="A9" s="193" t="s">
        <v>368</v>
      </c>
      <c r="B9" s="194" t="e">
        <f>GETPIVOTDATA("Sum of Full Year Forecast",#REF!,"Opex or Capex","Opex","DP Heading","Designated Funds")</f>
        <v>#REF!</v>
      </c>
      <c r="C9" s="194" t="e">
        <f>GETPIVOTDATA("Sum of Full Year Budget",#REF!,"Opex or Capex","Opex","DP Heading","Designated Funds")</f>
        <v>#REF!</v>
      </c>
      <c r="D9" s="195" t="e">
        <f t="shared" ref="D9" si="0">C9-B9</f>
        <v>#REF!</v>
      </c>
      <c r="E9" s="94"/>
    </row>
    <row r="10" spans="1:5" x14ac:dyDescent="0.2">
      <c r="A10" s="193" t="s">
        <v>369</v>
      </c>
      <c r="B10" s="194"/>
      <c r="C10" s="194"/>
      <c r="D10" s="195"/>
      <c r="E10" s="94"/>
    </row>
    <row r="11" spans="1:5" hidden="1" x14ac:dyDescent="0.2">
      <c r="A11" s="193" t="s">
        <v>233</v>
      </c>
      <c r="B11" s="194"/>
      <c r="C11" s="194"/>
      <c r="D11" s="195"/>
      <c r="E11" s="94"/>
    </row>
    <row r="12" spans="1:5" x14ac:dyDescent="0.2">
      <c r="A12" s="193" t="s">
        <v>370</v>
      </c>
      <c r="B12" s="194"/>
      <c r="C12" s="194"/>
      <c r="D12" s="195"/>
      <c r="E12" s="94"/>
    </row>
    <row r="13" spans="1:5" hidden="1" x14ac:dyDescent="0.2">
      <c r="A13" s="193" t="s">
        <v>371</v>
      </c>
      <c r="B13" s="194"/>
      <c r="C13" s="194"/>
      <c r="D13" s="195"/>
      <c r="E13" s="94"/>
    </row>
    <row r="14" spans="1:5" x14ac:dyDescent="0.2">
      <c r="A14" s="193" t="s">
        <v>372</v>
      </c>
      <c r="B14" s="194"/>
      <c r="C14" s="194"/>
      <c r="D14" s="195"/>
      <c r="E14" s="94"/>
    </row>
    <row r="15" spans="1:5" x14ac:dyDescent="0.2">
      <c r="A15" s="193" t="s">
        <v>373</v>
      </c>
      <c r="B15" s="194"/>
      <c r="C15" s="194"/>
      <c r="D15" s="195"/>
      <c r="E15" s="94"/>
    </row>
    <row r="16" spans="1:5" x14ac:dyDescent="0.2">
      <c r="A16" s="196" t="s">
        <v>374</v>
      </c>
      <c r="B16" s="197">
        <v>0</v>
      </c>
      <c r="C16" s="197">
        <v>0</v>
      </c>
      <c r="D16" s="189">
        <v>0</v>
      </c>
    </row>
    <row r="17" spans="1:5" ht="21.6" customHeight="1" x14ac:dyDescent="0.2">
      <c r="A17" s="198" t="s">
        <v>375</v>
      </c>
      <c r="B17" s="199"/>
      <c r="C17" s="199"/>
      <c r="D17" s="200"/>
    </row>
    <row r="18" spans="1:5" ht="12.6" customHeight="1" x14ac:dyDescent="0.2">
      <c r="A18" s="193" t="s">
        <v>367</v>
      </c>
      <c r="B18" s="201"/>
      <c r="C18" s="201"/>
      <c r="D18" s="202"/>
      <c r="E18" s="98"/>
    </row>
    <row r="19" spans="1:5" ht="12.6" customHeight="1" x14ac:dyDescent="0.2">
      <c r="A19" s="193" t="s">
        <v>368</v>
      </c>
      <c r="B19" s="201"/>
      <c r="C19" s="201"/>
      <c r="D19" s="202"/>
      <c r="E19" s="98"/>
    </row>
    <row r="20" spans="1:5" x14ac:dyDescent="0.2">
      <c r="A20" s="193" t="s">
        <v>369</v>
      </c>
      <c r="B20" s="201"/>
      <c r="C20" s="201"/>
      <c r="D20" s="202"/>
      <c r="E20" s="98"/>
    </row>
    <row r="21" spans="1:5" x14ac:dyDescent="0.2">
      <c r="A21" s="193" t="s">
        <v>376</v>
      </c>
      <c r="B21" s="201"/>
      <c r="C21" s="201"/>
      <c r="D21" s="202"/>
      <c r="E21" s="98"/>
    </row>
    <row r="22" spans="1:5" x14ac:dyDescent="0.2">
      <c r="A22" s="193" t="s">
        <v>377</v>
      </c>
      <c r="B22" s="201"/>
      <c r="C22" s="201"/>
      <c r="D22" s="202"/>
      <c r="E22" s="98"/>
    </row>
    <row r="23" spans="1:5" x14ac:dyDescent="0.2">
      <c r="A23" s="193" t="s">
        <v>233</v>
      </c>
      <c r="B23" s="201"/>
      <c r="C23" s="201"/>
      <c r="D23" s="202"/>
      <c r="E23" s="98"/>
    </row>
    <row r="24" spans="1:5" x14ac:dyDescent="0.2">
      <c r="A24" s="193" t="s">
        <v>370</v>
      </c>
      <c r="B24" s="201"/>
      <c r="C24" s="201"/>
      <c r="D24" s="202"/>
      <c r="E24" s="98"/>
    </row>
    <row r="25" spans="1:5" x14ac:dyDescent="0.2">
      <c r="A25" s="193" t="s">
        <v>372</v>
      </c>
      <c r="B25" s="201"/>
      <c r="C25" s="201"/>
      <c r="D25" s="202"/>
      <c r="E25" s="98"/>
    </row>
    <row r="26" spans="1:5" hidden="1" x14ac:dyDescent="0.2">
      <c r="A26" s="193" t="s">
        <v>378</v>
      </c>
      <c r="B26" s="201" t="s">
        <v>379</v>
      </c>
      <c r="C26" s="203" t="s">
        <v>379</v>
      </c>
      <c r="D26" s="195" t="s">
        <v>379</v>
      </c>
      <c r="E26" s="98"/>
    </row>
    <row r="27" spans="1:5" x14ac:dyDescent="0.2">
      <c r="A27" s="193" t="s">
        <v>380</v>
      </c>
      <c r="B27" s="201"/>
      <c r="C27" s="201"/>
      <c r="D27" s="202"/>
      <c r="E27" s="98"/>
    </row>
    <row r="28" spans="1:5" x14ac:dyDescent="0.2">
      <c r="A28" s="196" t="s">
        <v>381</v>
      </c>
      <c r="B28" s="197">
        <f>SUM(B18:B25)</f>
        <v>0</v>
      </c>
      <c r="C28" s="197">
        <f>SUM(C18:C25)</f>
        <v>0</v>
      </c>
      <c r="D28" s="189">
        <f>SUM(D18:D25)</f>
        <v>0</v>
      </c>
      <c r="E28" s="99"/>
    </row>
    <row r="29" spans="1:5" s="92" customFormat="1" ht="13.5" thickBot="1" x14ac:dyDescent="0.25">
      <c r="A29" s="204" t="s">
        <v>382</v>
      </c>
      <c r="B29" s="205">
        <f>SUM(B16+B28)</f>
        <v>0</v>
      </c>
      <c r="C29" s="205">
        <f>SUM(C16,C28)</f>
        <v>0</v>
      </c>
      <c r="D29" s="206">
        <f>SUM(D16,D28)</f>
        <v>0</v>
      </c>
      <c r="E29" s="99"/>
    </row>
    <row r="30" spans="1:5" ht="13.5" thickBot="1" x14ac:dyDescent="0.25">
      <c r="A30" s="100"/>
      <c r="B30" s="101"/>
      <c r="C30" s="101"/>
      <c r="D30" s="102"/>
      <c r="E30" s="99"/>
    </row>
    <row r="31" spans="1:5" x14ac:dyDescent="0.2">
      <c r="A31" s="207" t="s">
        <v>383</v>
      </c>
      <c r="B31" s="208"/>
      <c r="C31" s="208"/>
      <c r="D31" s="209"/>
      <c r="E31" s="99"/>
    </row>
    <row r="32" spans="1:5" s="94" customFormat="1" x14ac:dyDescent="0.2">
      <c r="A32" s="210" t="s">
        <v>384</v>
      </c>
      <c r="B32" s="194"/>
      <c r="C32" s="194"/>
      <c r="D32" s="211"/>
      <c r="E32" s="99"/>
    </row>
    <row r="33" spans="1:5" x14ac:dyDescent="0.2">
      <c r="A33" s="210" t="s">
        <v>385</v>
      </c>
      <c r="B33" s="194"/>
      <c r="C33" s="194"/>
      <c r="D33" s="211"/>
      <c r="E33" s="99"/>
    </row>
    <row r="34" spans="1:5" x14ac:dyDescent="0.2">
      <c r="A34" s="212" t="s">
        <v>386</v>
      </c>
      <c r="B34" s="194"/>
      <c r="C34" s="194"/>
      <c r="D34" s="211"/>
    </row>
    <row r="35" spans="1:5" x14ac:dyDescent="0.2">
      <c r="A35" s="210" t="s">
        <v>387</v>
      </c>
      <c r="B35" s="194"/>
      <c r="C35" s="194"/>
      <c r="D35" s="211"/>
    </row>
    <row r="36" spans="1:5" ht="13.5" thickBot="1" x14ac:dyDescent="0.25">
      <c r="A36" s="213" t="s">
        <v>374</v>
      </c>
      <c r="B36" s="214">
        <f>SUM(B32:B35)</f>
        <v>0</v>
      </c>
      <c r="C36" s="214">
        <f>SUM(C32:C35)</f>
        <v>0</v>
      </c>
      <c r="D36" s="215">
        <f>SUM(D32:D35)</f>
        <v>0</v>
      </c>
    </row>
    <row r="37" spans="1:5" x14ac:dyDescent="0.2">
      <c r="B37" s="105"/>
      <c r="C37" s="105"/>
      <c r="D37" s="105"/>
    </row>
    <row r="38" spans="1:5" hidden="1" x14ac:dyDescent="0.2">
      <c r="A38" s="106" t="s">
        <v>388</v>
      </c>
      <c r="B38" s="103"/>
      <c r="C38" s="103"/>
      <c r="D38" s="104"/>
    </row>
    <row r="39" spans="1:5" ht="82.5" hidden="1" customHeight="1" x14ac:dyDescent="0.2">
      <c r="A39" s="537" t="s">
        <v>389</v>
      </c>
      <c r="B39" s="538"/>
      <c r="C39" s="538"/>
      <c r="D39" s="539"/>
    </row>
    <row r="40" spans="1:5" ht="17.100000000000001" hidden="1" customHeight="1" x14ac:dyDescent="0.2">
      <c r="A40" s="537"/>
      <c r="B40" s="538"/>
      <c r="C40" s="538"/>
      <c r="D40" s="539"/>
    </row>
    <row r="41" spans="1:5" ht="30.6" hidden="1" customHeight="1" x14ac:dyDescent="0.2">
      <c r="A41" s="540"/>
      <c r="B41" s="541"/>
      <c r="C41" s="541"/>
      <c r="D41" s="542"/>
    </row>
    <row r="42" spans="1:5" ht="13.35" customHeight="1" x14ac:dyDescent="0.2">
      <c r="A42" s="94"/>
      <c r="B42" s="108"/>
      <c r="C42" s="108"/>
    </row>
    <row r="43" spans="1:5" ht="13.35" customHeight="1" x14ac:dyDescent="0.2">
      <c r="B43" s="108"/>
      <c r="C43" s="108"/>
    </row>
    <row r="44" spans="1:5" ht="13.35" customHeight="1" x14ac:dyDescent="0.2">
      <c r="A44" s="94"/>
      <c r="B44" s="108"/>
      <c r="C44" s="108"/>
    </row>
    <row r="45" spans="1:5" x14ac:dyDescent="0.2">
      <c r="B45" s="109"/>
      <c r="C45" s="109"/>
    </row>
    <row r="46" spans="1:5" x14ac:dyDescent="0.2">
      <c r="B46" s="109"/>
      <c r="C46" s="109"/>
    </row>
    <row r="47" spans="1:5" x14ac:dyDescent="0.2">
      <c r="A47" s="110"/>
      <c r="B47" s="109"/>
      <c r="C47" s="109"/>
    </row>
    <row r="48" spans="1:5" x14ac:dyDescent="0.2">
      <c r="A48" s="107"/>
      <c r="B48" s="109"/>
      <c r="C48" s="109"/>
    </row>
    <row r="49" spans="1:4" x14ac:dyDescent="0.2">
      <c r="B49" s="109"/>
      <c r="C49" s="109"/>
    </row>
    <row r="50" spans="1:4" x14ac:dyDescent="0.2">
      <c r="A50" s="94"/>
      <c r="B50" s="109"/>
      <c r="C50" s="109"/>
    </row>
    <row r="51" spans="1:4" x14ac:dyDescent="0.2">
      <c r="A51" s="543"/>
      <c r="B51" s="543"/>
      <c r="C51" s="543"/>
      <c r="D51" s="543"/>
    </row>
  </sheetData>
  <mergeCells count="4">
    <mergeCell ref="D1:E1"/>
    <mergeCell ref="B5:D5"/>
    <mergeCell ref="A39:D41"/>
    <mergeCell ref="A51:D51"/>
  </mergeCells>
  <printOptions gridLines="1"/>
  <pageMargins left="0.70866141732283472" right="0.70866141732283472" top="0.74803149606299213" bottom="0.74803149606299213" header="0.31496062992125984" footer="0.31496062992125984"/>
  <pageSetup paperSize="9" scale="43"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69AB-DED0-4742-BE85-2CCC497D3534}">
  <sheetPr>
    <tabColor rgb="FF00B050"/>
    <pageSetUpPr fitToPage="1"/>
  </sheetPr>
  <dimension ref="A1:H56"/>
  <sheetViews>
    <sheetView showGridLines="0" topLeftCell="A33" zoomScale="90" zoomScaleNormal="90" workbookViewId="0">
      <selection activeCell="G2" sqref="G2"/>
    </sheetView>
  </sheetViews>
  <sheetFormatPr defaultColWidth="7.77734375" defaultRowHeight="12.75" x14ac:dyDescent="0.2"/>
  <cols>
    <col min="1" max="1" width="56.77734375" style="98" customWidth="1"/>
    <col min="2" max="4" width="10.77734375" style="98" customWidth="1"/>
    <col min="5" max="6" width="27.77734375" style="98" bestFit="1" customWidth="1"/>
    <col min="7" max="7" width="14.77734375" style="98" bestFit="1" customWidth="1"/>
    <col min="8" max="8" width="10.109375" style="98" bestFit="1" customWidth="1"/>
    <col min="9" max="16384" width="7.77734375" style="98"/>
  </cols>
  <sheetData>
    <row r="1" spans="1:7" s="121" customFormat="1" ht="13.5" thickBot="1" x14ac:dyDescent="0.25"/>
    <row r="2" spans="1:7" s="121" customFormat="1" ht="18" x14ac:dyDescent="0.2">
      <c r="A2" s="216" t="s">
        <v>390</v>
      </c>
      <c r="B2" s="217"/>
      <c r="C2" s="217"/>
      <c r="D2" s="218"/>
    </row>
    <row r="3" spans="1:7" s="121" customFormat="1" ht="18.75" thickBot="1" x14ac:dyDescent="0.25">
      <c r="A3" s="219"/>
      <c r="B3" s="220"/>
      <c r="C3" s="220"/>
      <c r="D3" s="221"/>
    </row>
    <row r="4" spans="1:7" s="121" customFormat="1" ht="13.5" thickBot="1" x14ac:dyDescent="0.25">
      <c r="A4" s="149"/>
    </row>
    <row r="5" spans="1:7" s="131" customFormat="1" ht="13.15" customHeight="1" x14ac:dyDescent="0.2">
      <c r="A5" s="150" t="s">
        <v>362</v>
      </c>
      <c r="B5" s="535" t="s">
        <v>34</v>
      </c>
      <c r="C5" s="535"/>
      <c r="D5" s="536"/>
      <c r="F5" s="151"/>
      <c r="G5" s="151"/>
    </row>
    <row r="6" spans="1:7" s="121" customFormat="1" ht="26.25" thickBot="1" x14ac:dyDescent="0.25">
      <c r="A6" s="95"/>
      <c r="B6" s="96" t="s">
        <v>363</v>
      </c>
      <c r="C6" s="96" t="s">
        <v>364</v>
      </c>
      <c r="D6" s="97" t="s">
        <v>365</v>
      </c>
      <c r="F6" s="151"/>
      <c r="G6" s="151"/>
    </row>
    <row r="7" spans="1:7" s="121" customFormat="1" x14ac:dyDescent="0.2">
      <c r="A7" s="198" t="s">
        <v>369</v>
      </c>
      <c r="B7" s="222"/>
      <c r="C7" s="222"/>
      <c r="D7" s="223"/>
      <c r="F7" s="151"/>
      <c r="G7" s="151"/>
    </row>
    <row r="8" spans="1:7" ht="15" x14ac:dyDescent="0.2">
      <c r="A8" s="224" t="s">
        <v>391</v>
      </c>
      <c r="B8" s="203"/>
      <c r="C8" s="203"/>
      <c r="D8" s="202"/>
      <c r="E8"/>
      <c r="F8" s="152"/>
      <c r="G8" s="152"/>
    </row>
    <row r="9" spans="1:7" x14ac:dyDescent="0.2">
      <c r="A9" s="224" t="s">
        <v>392</v>
      </c>
      <c r="B9" s="203"/>
      <c r="C9" s="203"/>
      <c r="D9" s="202"/>
      <c r="E9" s="138"/>
      <c r="F9" s="152"/>
      <c r="G9" s="152"/>
    </row>
    <row r="10" spans="1:7" x14ac:dyDescent="0.2">
      <c r="A10" s="224" t="s">
        <v>393</v>
      </c>
      <c r="B10" s="203"/>
      <c r="C10" s="203"/>
      <c r="D10" s="202"/>
      <c r="E10" s="138"/>
      <c r="F10" s="152"/>
      <c r="G10" s="152"/>
    </row>
    <row r="11" spans="1:7" x14ac:dyDescent="0.2">
      <c r="A11" s="224" t="s">
        <v>394</v>
      </c>
      <c r="B11" s="203"/>
      <c r="C11" s="203"/>
      <c r="D11" s="202"/>
      <c r="E11" s="138"/>
      <c r="F11" s="152"/>
      <c r="G11" s="152"/>
    </row>
    <row r="12" spans="1:7" x14ac:dyDescent="0.2">
      <c r="A12" s="224" t="s">
        <v>395</v>
      </c>
      <c r="B12" s="203"/>
      <c r="C12" s="203"/>
      <c r="D12" s="202"/>
      <c r="E12" s="138"/>
      <c r="F12" s="152"/>
      <c r="G12" s="152"/>
    </row>
    <row r="13" spans="1:7" x14ac:dyDescent="0.2">
      <c r="A13" s="224" t="s">
        <v>396</v>
      </c>
      <c r="B13" s="203"/>
      <c r="C13" s="203"/>
      <c r="D13" s="202"/>
      <c r="E13" s="138"/>
      <c r="F13" s="152"/>
      <c r="G13" s="152"/>
    </row>
    <row r="14" spans="1:7" x14ac:dyDescent="0.2">
      <c r="A14" s="224" t="s">
        <v>397</v>
      </c>
      <c r="B14" s="203"/>
      <c r="C14" s="203"/>
      <c r="D14" s="202"/>
      <c r="E14" s="138"/>
      <c r="F14" s="152"/>
      <c r="G14" s="152"/>
    </row>
    <row r="15" spans="1:7" s="99" customFormat="1" x14ac:dyDescent="0.2">
      <c r="A15" s="225" t="s">
        <v>398</v>
      </c>
      <c r="B15" s="197">
        <f>SUM(B8:B14)</f>
        <v>0</v>
      </c>
      <c r="C15" s="226">
        <f t="shared" ref="C15:D15" si="0">SUM(C8:C14)</f>
        <v>0</v>
      </c>
      <c r="D15" s="189">
        <f t="shared" si="0"/>
        <v>0</v>
      </c>
    </row>
    <row r="16" spans="1:7" x14ac:dyDescent="0.2">
      <c r="A16" s="198" t="s">
        <v>370</v>
      </c>
      <c r="B16" s="227"/>
      <c r="C16" s="227"/>
      <c r="D16" s="228"/>
      <c r="F16" s="153"/>
      <c r="G16" s="154"/>
    </row>
    <row r="17" spans="1:8" x14ac:dyDescent="0.2">
      <c r="A17" s="224" t="s">
        <v>391</v>
      </c>
      <c r="B17" s="203"/>
      <c r="C17" s="203"/>
      <c r="D17" s="202"/>
      <c r="F17" s="152"/>
      <c r="G17" s="152"/>
    </row>
    <row r="18" spans="1:8" x14ac:dyDescent="0.2">
      <c r="A18" s="224" t="s">
        <v>392</v>
      </c>
      <c r="B18" s="203"/>
      <c r="C18" s="203"/>
      <c r="D18" s="202"/>
      <c r="F18" s="152"/>
      <c r="G18" s="152"/>
    </row>
    <row r="19" spans="1:8" x14ac:dyDescent="0.2">
      <c r="A19" s="224" t="s">
        <v>393</v>
      </c>
      <c r="B19" s="203"/>
      <c r="C19" s="203"/>
      <c r="D19" s="202"/>
      <c r="F19" s="152"/>
      <c r="G19" s="152"/>
    </row>
    <row r="20" spans="1:8" x14ac:dyDescent="0.2">
      <c r="A20" s="224" t="s">
        <v>394</v>
      </c>
      <c r="B20" s="203"/>
      <c r="C20" s="203"/>
      <c r="D20" s="202"/>
      <c r="F20" s="152"/>
      <c r="G20" s="152"/>
    </row>
    <row r="21" spans="1:8" x14ac:dyDescent="0.2">
      <c r="A21" s="224" t="s">
        <v>395</v>
      </c>
      <c r="B21" s="203"/>
      <c r="C21" s="203"/>
      <c r="D21" s="202"/>
      <c r="F21" s="152"/>
      <c r="G21" s="152"/>
    </row>
    <row r="22" spans="1:8" x14ac:dyDescent="0.2">
      <c r="A22" s="224" t="s">
        <v>396</v>
      </c>
      <c r="B22" s="203"/>
      <c r="C22" s="203"/>
      <c r="D22" s="202"/>
      <c r="F22" s="152"/>
      <c r="G22" s="152"/>
    </row>
    <row r="23" spans="1:8" x14ac:dyDescent="0.2">
      <c r="A23" s="224" t="s">
        <v>397</v>
      </c>
      <c r="B23" s="203"/>
      <c r="C23" s="203"/>
      <c r="D23" s="202"/>
      <c r="F23" s="152"/>
      <c r="G23" s="152"/>
    </row>
    <row r="24" spans="1:8" s="99" customFormat="1" x14ac:dyDescent="0.2">
      <c r="A24" s="225" t="s">
        <v>398</v>
      </c>
      <c r="B24" s="197">
        <f>SUM(B17:B23)</f>
        <v>0</v>
      </c>
      <c r="C24" s="226">
        <f t="shared" ref="C24:D24" si="1">SUM(C17:C23)</f>
        <v>0</v>
      </c>
      <c r="D24" s="189">
        <f t="shared" si="1"/>
        <v>0</v>
      </c>
    </row>
    <row r="25" spans="1:8" x14ac:dyDescent="0.2">
      <c r="A25" s="198" t="s">
        <v>372</v>
      </c>
      <c r="B25" s="227"/>
      <c r="C25" s="227"/>
      <c r="D25" s="228"/>
      <c r="F25" s="155"/>
      <c r="G25" s="155"/>
    </row>
    <row r="26" spans="1:8" ht="12.75" customHeight="1" x14ac:dyDescent="0.2">
      <c r="A26" s="224" t="s">
        <v>391</v>
      </c>
      <c r="B26" s="203"/>
      <c r="C26" s="203"/>
      <c r="D26" s="202"/>
      <c r="F26" s="152"/>
      <c r="G26" s="152"/>
    </row>
    <row r="27" spans="1:8" ht="15" customHeight="1" x14ac:dyDescent="0.2">
      <c r="A27" s="224" t="s">
        <v>393</v>
      </c>
      <c r="B27" s="203"/>
      <c r="C27" s="203"/>
      <c r="D27" s="202"/>
      <c r="F27" s="152"/>
      <c r="G27" s="152"/>
    </row>
    <row r="28" spans="1:8" ht="15" customHeight="1" x14ac:dyDescent="0.2">
      <c r="A28" s="224" t="s">
        <v>395</v>
      </c>
      <c r="B28" s="203"/>
      <c r="C28" s="203"/>
      <c r="D28" s="202"/>
      <c r="F28" s="152"/>
      <c r="G28" s="152"/>
    </row>
    <row r="29" spans="1:8" ht="15.75" customHeight="1" x14ac:dyDescent="0.2">
      <c r="A29" s="224" t="s">
        <v>396</v>
      </c>
      <c r="B29" s="203"/>
      <c r="C29" s="203"/>
      <c r="D29" s="202"/>
      <c r="F29" s="152"/>
      <c r="G29" s="152"/>
    </row>
    <row r="30" spans="1:8" s="99" customFormat="1" x14ac:dyDescent="0.2">
      <c r="A30" s="225" t="s">
        <v>398</v>
      </c>
      <c r="B30" s="197">
        <f>SUM(B26:B29)</f>
        <v>0</v>
      </c>
      <c r="C30" s="226">
        <f>SUM(C26:C29)</f>
        <v>0</v>
      </c>
      <c r="D30" s="189">
        <f>SUM(D26:D29)</f>
        <v>0</v>
      </c>
    </row>
    <row r="31" spans="1:8" x14ac:dyDescent="0.2">
      <c r="A31" s="198" t="s">
        <v>373</v>
      </c>
      <c r="B31" s="227"/>
      <c r="C31" s="227"/>
      <c r="D31" s="228"/>
      <c r="E31" s="156"/>
      <c r="F31" s="134"/>
      <c r="G31" s="134"/>
      <c r="H31" s="134"/>
    </row>
    <row r="32" spans="1:8" x14ac:dyDescent="0.2">
      <c r="A32" s="224" t="s">
        <v>391</v>
      </c>
      <c r="B32" s="203"/>
      <c r="C32" s="203"/>
      <c r="D32" s="202"/>
    </row>
    <row r="33" spans="1:7" x14ac:dyDescent="0.2">
      <c r="A33" s="224" t="s">
        <v>392</v>
      </c>
      <c r="B33" s="203"/>
      <c r="C33" s="203"/>
      <c r="D33" s="202"/>
    </row>
    <row r="34" spans="1:7" x14ac:dyDescent="0.2">
      <c r="A34" s="224" t="s">
        <v>393</v>
      </c>
      <c r="B34" s="203"/>
      <c r="C34" s="203"/>
      <c r="D34" s="202"/>
    </row>
    <row r="35" spans="1:7" x14ac:dyDescent="0.2">
      <c r="A35" s="224" t="s">
        <v>394</v>
      </c>
      <c r="B35" s="203"/>
      <c r="C35" s="203"/>
      <c r="D35" s="202"/>
    </row>
    <row r="36" spans="1:7" x14ac:dyDescent="0.2">
      <c r="A36" s="224" t="s">
        <v>395</v>
      </c>
      <c r="B36" s="203"/>
      <c r="C36" s="203"/>
      <c r="D36" s="202"/>
    </row>
    <row r="37" spans="1:7" x14ac:dyDescent="0.2">
      <c r="A37" s="224" t="s">
        <v>396</v>
      </c>
      <c r="B37" s="203"/>
      <c r="C37" s="203"/>
      <c r="D37" s="202"/>
    </row>
    <row r="38" spans="1:7" x14ac:dyDescent="0.2">
      <c r="A38" s="224" t="s">
        <v>397</v>
      </c>
      <c r="B38" s="203"/>
      <c r="C38" s="203"/>
      <c r="D38" s="202"/>
    </row>
    <row r="39" spans="1:7" s="99" customFormat="1" x14ac:dyDescent="0.2">
      <c r="A39" s="225" t="s">
        <v>398</v>
      </c>
      <c r="B39" s="197">
        <f>SUM(B32:B38)</f>
        <v>0</v>
      </c>
      <c r="C39" s="226">
        <f t="shared" ref="C39:D39" si="2">SUM(C32:C38)</f>
        <v>0</v>
      </c>
      <c r="D39" s="189">
        <f t="shared" si="2"/>
        <v>0</v>
      </c>
      <c r="E39" s="157"/>
      <c r="F39" s="158"/>
      <c r="G39" s="157"/>
    </row>
    <row r="40" spans="1:7" ht="17.649999999999999" customHeight="1" thickBot="1" x14ac:dyDescent="0.25">
      <c r="A40" s="229" t="s">
        <v>18</v>
      </c>
      <c r="B40" s="230">
        <f>SUM(B39,B30,B24,B15)</f>
        <v>0</v>
      </c>
      <c r="C40" s="230">
        <f>SUM(C39,C30,C24,C15)</f>
        <v>0</v>
      </c>
      <c r="D40" s="230">
        <f>SUM(D39,D30,D24,D15)</f>
        <v>0</v>
      </c>
    </row>
    <row r="41" spans="1:7" ht="13.5" thickBot="1" x14ac:dyDescent="0.25">
      <c r="B41" s="159"/>
      <c r="C41" s="159"/>
      <c r="D41" s="159"/>
      <c r="F41" s="160"/>
      <c r="G41" s="160"/>
    </row>
    <row r="42" spans="1:7" x14ac:dyDescent="0.2">
      <c r="A42" s="190" t="s">
        <v>388</v>
      </c>
      <c r="B42" s="231"/>
      <c r="C42" s="231"/>
      <c r="D42" s="232"/>
    </row>
    <row r="43" spans="1:7" ht="71.650000000000006" customHeight="1" x14ac:dyDescent="0.2">
      <c r="A43" s="544"/>
      <c r="B43" s="545"/>
      <c r="C43" s="545"/>
      <c r="D43" s="546"/>
    </row>
    <row r="44" spans="1:7" x14ac:dyDescent="0.2">
      <c r="A44" s="544"/>
      <c r="B44" s="545"/>
      <c r="C44" s="545"/>
      <c r="D44" s="546"/>
    </row>
    <row r="45" spans="1:7" ht="13.5" thickBot="1" x14ac:dyDescent="0.25">
      <c r="A45" s="547"/>
      <c r="B45" s="548"/>
      <c r="C45" s="548"/>
      <c r="D45" s="549"/>
    </row>
    <row r="46" spans="1:7" x14ac:dyDescent="0.2">
      <c r="A46" s="161"/>
      <c r="B46" s="162"/>
      <c r="C46" s="162"/>
      <c r="D46" s="162"/>
    </row>
    <row r="47" spans="1:7" x14ac:dyDescent="0.2">
      <c r="A47" s="161"/>
      <c r="B47" s="162"/>
      <c r="C47" s="162"/>
      <c r="D47" s="162"/>
    </row>
    <row r="48" spans="1:7" x14ac:dyDescent="0.2">
      <c r="B48" s="99"/>
      <c r="C48" s="99"/>
      <c r="D48" s="99"/>
    </row>
    <row r="49" spans="1:4" x14ac:dyDescent="0.2">
      <c r="A49" s="161"/>
      <c r="B49" s="162"/>
      <c r="C49" s="162"/>
      <c r="D49" s="162"/>
    </row>
    <row r="52" spans="1:4" x14ac:dyDescent="0.2">
      <c r="A52" s="163"/>
    </row>
    <row r="53" spans="1:4" x14ac:dyDescent="0.2">
      <c r="A53" s="134"/>
    </row>
    <row r="55" spans="1:4" x14ac:dyDescent="0.2">
      <c r="A55" s="161"/>
    </row>
    <row r="56" spans="1:4" x14ac:dyDescent="0.2">
      <c r="A56" s="550"/>
      <c r="B56" s="550"/>
      <c r="C56" s="550"/>
      <c r="D56" s="550"/>
    </row>
  </sheetData>
  <mergeCells count="3">
    <mergeCell ref="B5:D5"/>
    <mergeCell ref="A43:D45"/>
    <mergeCell ref="A56:D56"/>
  </mergeCells>
  <printOptions gridLines="1"/>
  <pageMargins left="0.70866141732283472" right="0.70866141732283472" top="0.74803149606299213" bottom="0.74803149606299213" header="0.31496062992125984" footer="0.31496062992125984"/>
  <pageSetup paperSize="9" scale="4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C228-3449-4CDA-BD1E-9530F0C31A92}">
  <sheetPr>
    <tabColor rgb="FF00B050"/>
  </sheetPr>
  <dimension ref="A1:E57"/>
  <sheetViews>
    <sheetView topLeftCell="A14" zoomScale="90" zoomScaleNormal="90" workbookViewId="0">
      <selection activeCell="F24" sqref="F24"/>
    </sheetView>
  </sheetViews>
  <sheetFormatPr defaultColWidth="21.21875" defaultRowHeight="12.75" x14ac:dyDescent="0.2"/>
  <cols>
    <col min="1" max="1" width="35.77734375" style="173" customWidth="1"/>
    <col min="2" max="2" width="30.77734375" style="173" customWidth="1"/>
    <col min="3" max="3" width="13.5546875" style="173" bestFit="1" customWidth="1"/>
    <col min="4" max="5" width="11.44140625" style="173" customWidth="1"/>
    <col min="6" max="16384" width="21.21875" style="173"/>
  </cols>
  <sheetData>
    <row r="1" spans="1:5" s="164" customFormat="1" ht="13.5" thickBot="1" x14ac:dyDescent="0.25"/>
    <row r="2" spans="1:5" s="164" customFormat="1" ht="18" x14ac:dyDescent="0.2">
      <c r="A2" s="233" t="s">
        <v>399</v>
      </c>
      <c r="B2" s="234"/>
      <c r="C2" s="235"/>
      <c r="D2" s="235"/>
      <c r="E2" s="236"/>
    </row>
    <row r="3" spans="1:5" s="164" customFormat="1" ht="13.5" thickBot="1" x14ac:dyDescent="0.25">
      <c r="A3" s="237"/>
      <c r="B3" s="238"/>
      <c r="C3" s="239"/>
      <c r="D3" s="239"/>
      <c r="E3" s="240"/>
    </row>
    <row r="4" spans="1:5" s="164" customFormat="1" ht="13.5" thickBot="1" x14ac:dyDescent="0.25">
      <c r="A4" s="165"/>
      <c r="E4" s="166"/>
    </row>
    <row r="5" spans="1:5" s="168" customFormat="1" ht="13.5" thickBot="1" x14ac:dyDescent="0.25">
      <c r="A5" s="142" t="s">
        <v>362</v>
      </c>
      <c r="B5" s="167"/>
      <c r="C5" s="535" t="s">
        <v>34</v>
      </c>
      <c r="D5" s="535"/>
      <c r="E5" s="536"/>
    </row>
    <row r="6" spans="1:5" s="164" customFormat="1" ht="26.25" thickBot="1" x14ac:dyDescent="0.25">
      <c r="A6" s="169"/>
      <c r="B6" s="170"/>
      <c r="C6" s="171" t="s">
        <v>363</v>
      </c>
      <c r="D6" s="171" t="s">
        <v>364</v>
      </c>
      <c r="E6" s="172" t="s">
        <v>365</v>
      </c>
    </row>
    <row r="7" spans="1:5" x14ac:dyDescent="0.2">
      <c r="A7" s="551" t="s">
        <v>369</v>
      </c>
      <c r="B7" s="552"/>
      <c r="C7" s="231"/>
      <c r="D7" s="231"/>
      <c r="E7" s="232"/>
    </row>
    <row r="8" spans="1:5" x14ac:dyDescent="0.2">
      <c r="A8" s="242"/>
      <c r="B8" s="243" t="s">
        <v>385</v>
      </c>
      <c r="C8" s="244"/>
      <c r="D8" s="244"/>
      <c r="E8" s="245"/>
    </row>
    <row r="9" spans="1:5" x14ac:dyDescent="0.2">
      <c r="A9" s="242"/>
      <c r="B9" s="243" t="s">
        <v>386</v>
      </c>
      <c r="C9" s="244"/>
      <c r="D9" s="244"/>
      <c r="E9" s="245"/>
    </row>
    <row r="10" spans="1:5" x14ac:dyDescent="0.2">
      <c r="A10" s="242"/>
      <c r="B10" s="246" t="s">
        <v>384</v>
      </c>
      <c r="C10" s="244"/>
      <c r="D10" s="244"/>
      <c r="E10" s="245"/>
    </row>
    <row r="11" spans="1:5" s="174" customFormat="1" x14ac:dyDescent="0.2">
      <c r="A11" s="242" t="s">
        <v>400</v>
      </c>
      <c r="B11" s="247" t="s">
        <v>401</v>
      </c>
      <c r="C11" s="248"/>
      <c r="D11" s="248"/>
      <c r="E11" s="249"/>
    </row>
    <row r="12" spans="1:5" x14ac:dyDescent="0.2">
      <c r="A12" s="250"/>
      <c r="B12" s="243"/>
      <c r="C12" s="251"/>
      <c r="D12" s="252"/>
      <c r="E12" s="253"/>
    </row>
    <row r="13" spans="1:5" x14ac:dyDescent="0.2">
      <c r="A13" s="242" t="s">
        <v>387</v>
      </c>
      <c r="B13" s="243" t="s">
        <v>402</v>
      </c>
      <c r="C13" s="244"/>
      <c r="D13" s="244"/>
      <c r="E13" s="245"/>
    </row>
    <row r="14" spans="1:5" x14ac:dyDescent="0.2">
      <c r="A14" s="242"/>
      <c r="B14" s="243" t="s">
        <v>403</v>
      </c>
      <c r="C14" s="244"/>
      <c r="D14" s="244"/>
      <c r="E14" s="245"/>
    </row>
    <row r="15" spans="1:5" hidden="1" x14ac:dyDescent="0.2">
      <c r="A15" s="242"/>
      <c r="B15" s="243" t="s">
        <v>404</v>
      </c>
      <c r="C15" s="244"/>
      <c r="D15" s="244"/>
      <c r="E15" s="245"/>
    </row>
    <row r="16" spans="1:5" hidden="1" x14ac:dyDescent="0.2">
      <c r="A16" s="242"/>
      <c r="B16" s="243" t="s">
        <v>405</v>
      </c>
      <c r="C16" s="244"/>
      <c r="D16" s="244"/>
      <c r="E16" s="245"/>
    </row>
    <row r="17" spans="1:5" s="164" customFormat="1" x14ac:dyDescent="0.2">
      <c r="A17" s="242"/>
      <c r="B17" s="247" t="s">
        <v>406</v>
      </c>
      <c r="C17" s="248"/>
      <c r="D17" s="248"/>
      <c r="E17" s="249"/>
    </row>
    <row r="18" spans="1:5" s="164" customFormat="1" x14ac:dyDescent="0.2">
      <c r="A18" s="254"/>
      <c r="B18" s="255" t="s">
        <v>18</v>
      </c>
      <c r="C18" s="256">
        <f>SUM(C11,C17)</f>
        <v>0</v>
      </c>
      <c r="D18" s="256">
        <f>SUM(D11,D17)</f>
        <v>0</v>
      </c>
      <c r="E18" s="249">
        <f>SUM(E11,E17)</f>
        <v>0</v>
      </c>
    </row>
    <row r="19" spans="1:5" x14ac:dyDescent="0.2">
      <c r="A19" s="553" t="s">
        <v>370</v>
      </c>
      <c r="B19" s="554"/>
      <c r="C19" s="227"/>
      <c r="D19" s="227"/>
      <c r="E19" s="228"/>
    </row>
    <row r="20" spans="1:5" x14ac:dyDescent="0.2">
      <c r="A20" s="242"/>
      <c r="B20" s="243" t="s">
        <v>385</v>
      </c>
      <c r="C20" s="244"/>
      <c r="D20" s="244"/>
      <c r="E20" s="245"/>
    </row>
    <row r="21" spans="1:5" x14ac:dyDescent="0.2">
      <c r="A21" s="242"/>
      <c r="B21" s="243" t="s">
        <v>386</v>
      </c>
      <c r="C21" s="244"/>
      <c r="D21" s="244"/>
      <c r="E21" s="245"/>
    </row>
    <row r="22" spans="1:5" x14ac:dyDescent="0.2">
      <c r="A22" s="242"/>
      <c r="B22" s="246" t="s">
        <v>384</v>
      </c>
      <c r="C22" s="244"/>
      <c r="D22" s="244"/>
      <c r="E22" s="245"/>
    </row>
    <row r="23" spans="1:5" x14ac:dyDescent="0.2">
      <c r="A23" s="242" t="s">
        <v>400</v>
      </c>
      <c r="B23" s="247" t="s">
        <v>401</v>
      </c>
      <c r="C23" s="248">
        <f>SUM(C20:C22)</f>
        <v>0</v>
      </c>
      <c r="D23" s="248">
        <f t="shared" ref="D23:E23" si="0">SUM(D20:D22)</f>
        <v>0</v>
      </c>
      <c r="E23" s="249">
        <f t="shared" si="0"/>
        <v>0</v>
      </c>
    </row>
    <row r="24" spans="1:5" x14ac:dyDescent="0.2">
      <c r="A24" s="250"/>
      <c r="B24" s="243"/>
      <c r="C24" s="258"/>
      <c r="D24" s="259"/>
      <c r="E24" s="260"/>
    </row>
    <row r="25" spans="1:5" x14ac:dyDescent="0.2">
      <c r="A25" s="242" t="s">
        <v>387</v>
      </c>
      <c r="B25" s="243" t="s">
        <v>407</v>
      </c>
      <c r="C25" s="244"/>
      <c r="D25" s="244"/>
      <c r="E25" s="245"/>
    </row>
    <row r="26" spans="1:5" x14ac:dyDescent="0.2">
      <c r="A26" s="242"/>
      <c r="B26" s="243" t="s">
        <v>408</v>
      </c>
      <c r="C26" s="244"/>
      <c r="D26" s="244"/>
      <c r="E26" s="245"/>
    </row>
    <row r="27" spans="1:5" x14ac:dyDescent="0.2">
      <c r="A27" s="242"/>
      <c r="B27" s="243" t="s">
        <v>409</v>
      </c>
      <c r="C27" s="244"/>
      <c r="D27" s="244"/>
      <c r="E27" s="245"/>
    </row>
    <row r="28" spans="1:5" ht="14.1" customHeight="1" x14ac:dyDescent="0.2">
      <c r="A28" s="242"/>
      <c r="B28" s="243" t="s">
        <v>410</v>
      </c>
      <c r="C28" s="244"/>
      <c r="D28" s="244"/>
      <c r="E28" s="245"/>
    </row>
    <row r="29" spans="1:5" ht="13.5" customHeight="1" x14ac:dyDescent="0.2">
      <c r="A29" s="242"/>
      <c r="B29" s="243" t="s">
        <v>411</v>
      </c>
      <c r="C29" s="244"/>
      <c r="D29" s="244"/>
      <c r="E29" s="245"/>
    </row>
    <row r="30" spans="1:5" x14ac:dyDescent="0.2">
      <c r="A30" s="242"/>
      <c r="B30" s="247" t="s">
        <v>406</v>
      </c>
      <c r="C30" s="248"/>
      <c r="D30" s="248"/>
      <c r="E30" s="249"/>
    </row>
    <row r="31" spans="1:5" x14ac:dyDescent="0.2">
      <c r="A31" s="261"/>
      <c r="B31" s="255" t="s">
        <v>18</v>
      </c>
      <c r="C31" s="256">
        <f>SUM(C23,C30)</f>
        <v>0</v>
      </c>
      <c r="D31" s="256">
        <f>SUM(D23,D30)</f>
        <v>0</v>
      </c>
      <c r="E31" s="249">
        <f>SUM(E23,E30)</f>
        <v>0</v>
      </c>
    </row>
    <row r="32" spans="1:5" x14ac:dyDescent="0.2">
      <c r="A32" s="553" t="s">
        <v>372</v>
      </c>
      <c r="B32" s="554"/>
      <c r="C32" s="227"/>
      <c r="D32" s="227"/>
      <c r="E32" s="228"/>
    </row>
    <row r="33" spans="1:5" x14ac:dyDescent="0.2">
      <c r="A33" s="242"/>
      <c r="B33" s="243" t="s">
        <v>385</v>
      </c>
      <c r="C33" s="244"/>
      <c r="D33" s="244"/>
      <c r="E33" s="245"/>
    </row>
    <row r="34" spans="1:5" s="164" customFormat="1" x14ac:dyDescent="0.2">
      <c r="A34" s="242"/>
      <c r="B34" s="243" t="s">
        <v>386</v>
      </c>
      <c r="C34" s="244"/>
      <c r="D34" s="244"/>
      <c r="E34" s="245"/>
    </row>
    <row r="35" spans="1:5" s="164" customFormat="1" x14ac:dyDescent="0.2">
      <c r="A35" s="242"/>
      <c r="B35" s="246" t="s">
        <v>384</v>
      </c>
      <c r="C35" s="244"/>
      <c r="D35" s="244"/>
      <c r="E35" s="245"/>
    </row>
    <row r="36" spans="1:5" s="164" customFormat="1" x14ac:dyDescent="0.2">
      <c r="A36" s="242" t="s">
        <v>400</v>
      </c>
      <c r="B36" s="247" t="s">
        <v>401</v>
      </c>
      <c r="C36" s="248">
        <f>SUM(C33:C35)</f>
        <v>0</v>
      </c>
      <c r="D36" s="248">
        <f t="shared" ref="D36:E36" si="1">SUM(D33:D35)</f>
        <v>0</v>
      </c>
      <c r="E36" s="249">
        <f t="shared" si="1"/>
        <v>0</v>
      </c>
    </row>
    <row r="37" spans="1:5" s="164" customFormat="1" x14ac:dyDescent="0.2">
      <c r="A37" s="250"/>
      <c r="B37" s="243"/>
      <c r="C37" s="251"/>
      <c r="D37" s="252"/>
      <c r="E37" s="253"/>
    </row>
    <row r="38" spans="1:5" s="164" customFormat="1" x14ac:dyDescent="0.2">
      <c r="A38" s="250"/>
      <c r="B38" s="248"/>
      <c r="C38" s="244"/>
      <c r="D38" s="244"/>
      <c r="E38" s="245"/>
    </row>
    <row r="39" spans="1:5" s="164" customFormat="1" x14ac:dyDescent="0.2">
      <c r="A39" s="242" t="s">
        <v>387</v>
      </c>
      <c r="B39" s="247" t="s">
        <v>406</v>
      </c>
      <c r="C39" s="248"/>
      <c r="D39" s="248"/>
      <c r="E39" s="249"/>
    </row>
    <row r="40" spans="1:5" s="164" customFormat="1" x14ac:dyDescent="0.2">
      <c r="A40" s="254"/>
      <c r="B40" s="255" t="s">
        <v>18</v>
      </c>
      <c r="C40" s="256">
        <f>SUM(C36,C39)</f>
        <v>0</v>
      </c>
      <c r="D40" s="256">
        <f>SUM(D36,D39)</f>
        <v>0</v>
      </c>
      <c r="E40" s="249">
        <f>SUM(E36,E39)</f>
        <v>0</v>
      </c>
    </row>
    <row r="41" spans="1:5" s="164" customFormat="1" x14ac:dyDescent="0.2">
      <c r="A41" s="553" t="s">
        <v>412</v>
      </c>
      <c r="B41" s="554"/>
      <c r="C41" s="227"/>
      <c r="D41" s="227"/>
      <c r="E41" s="228"/>
    </row>
    <row r="42" spans="1:5" s="164" customFormat="1" x14ac:dyDescent="0.2">
      <c r="A42" s="242"/>
      <c r="B42" s="243" t="s">
        <v>385</v>
      </c>
      <c r="C42" s="244"/>
      <c r="D42" s="244"/>
      <c r="E42" s="245"/>
    </row>
    <row r="43" spans="1:5" s="164" customFormat="1" x14ac:dyDescent="0.2">
      <c r="A43" s="242"/>
      <c r="B43" s="243" t="s">
        <v>386</v>
      </c>
      <c r="C43" s="244"/>
      <c r="D43" s="244"/>
      <c r="E43" s="245"/>
    </row>
    <row r="44" spans="1:5" s="164" customFormat="1" x14ac:dyDescent="0.2">
      <c r="A44" s="242"/>
      <c r="B44" s="246" t="s">
        <v>384</v>
      </c>
      <c r="C44" s="244"/>
      <c r="D44" s="244"/>
      <c r="E44" s="245"/>
    </row>
    <row r="45" spans="1:5" s="164" customFormat="1" x14ac:dyDescent="0.2">
      <c r="A45" s="242" t="s">
        <v>400</v>
      </c>
      <c r="B45" s="247" t="s">
        <v>401</v>
      </c>
      <c r="C45" s="248">
        <f>SUM(C42:C44)</f>
        <v>0</v>
      </c>
      <c r="D45" s="248">
        <f t="shared" ref="D45:E45" si="2">SUM(D42:D44)</f>
        <v>0</v>
      </c>
      <c r="E45" s="249">
        <f t="shared" si="2"/>
        <v>0</v>
      </c>
    </row>
    <row r="46" spans="1:5" s="164" customFormat="1" x14ac:dyDescent="0.2">
      <c r="A46" s="250"/>
      <c r="B46" s="243"/>
      <c r="C46" s="251"/>
      <c r="D46" s="251"/>
      <c r="E46" s="253"/>
    </row>
    <row r="47" spans="1:5" s="164" customFormat="1" x14ac:dyDescent="0.2">
      <c r="A47" s="242" t="s">
        <v>387</v>
      </c>
      <c r="B47" s="243"/>
      <c r="C47" s="244"/>
      <c r="D47" s="244"/>
      <c r="E47" s="245"/>
    </row>
    <row r="48" spans="1:5" s="164" customFormat="1" x14ac:dyDescent="0.2">
      <c r="A48" s="242"/>
      <c r="B48" s="247" t="s">
        <v>406</v>
      </c>
      <c r="C48" s="248"/>
      <c r="D48" s="248"/>
      <c r="E48" s="249"/>
    </row>
    <row r="49" spans="1:5" s="164" customFormat="1" x14ac:dyDescent="0.2">
      <c r="A49" s="254"/>
      <c r="B49" s="255" t="s">
        <v>18</v>
      </c>
      <c r="C49" s="256">
        <f>SUM(C45,C48)</f>
        <v>0</v>
      </c>
      <c r="D49" s="256">
        <f>SUM(D45,D48)</f>
        <v>0</v>
      </c>
      <c r="E49" s="249">
        <f>D49-C49</f>
        <v>0</v>
      </c>
    </row>
    <row r="50" spans="1:5" s="164" customFormat="1" ht="13.5" thickBot="1" x14ac:dyDescent="0.25">
      <c r="A50" s="262"/>
      <c r="B50" s="263" t="s">
        <v>374</v>
      </c>
      <c r="C50" s="264">
        <f>SUM(C49,C40,C31,C18)</f>
        <v>0</v>
      </c>
      <c r="D50" s="264">
        <f t="shared" ref="D50:E50" si="3">SUM(D49,D40,D31,D18)</f>
        <v>0</v>
      </c>
      <c r="E50" s="265">
        <f t="shared" si="3"/>
        <v>0</v>
      </c>
    </row>
    <row r="51" spans="1:5" s="164" customFormat="1" ht="20.65" customHeight="1" x14ac:dyDescent="0.2">
      <c r="A51" s="173"/>
      <c r="B51" s="173"/>
      <c r="C51" s="175"/>
      <c r="D51" s="175"/>
      <c r="E51" s="175"/>
    </row>
    <row r="53" spans="1:5" x14ac:dyDescent="0.2">
      <c r="D53" s="176"/>
    </row>
    <row r="54" spans="1:5" x14ac:dyDescent="0.2">
      <c r="D54" s="176"/>
    </row>
    <row r="55" spans="1:5" x14ac:dyDescent="0.2">
      <c r="D55" s="176"/>
    </row>
    <row r="56" spans="1:5" x14ac:dyDescent="0.2">
      <c r="D56" s="176"/>
    </row>
    <row r="57" spans="1:5" x14ac:dyDescent="0.2">
      <c r="D57" s="164"/>
    </row>
  </sheetData>
  <mergeCells count="5">
    <mergeCell ref="C5:E5"/>
    <mergeCell ref="A7:B7"/>
    <mergeCell ref="A19:B19"/>
    <mergeCell ref="A32:B32"/>
    <mergeCell ref="A41:B4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A75A-98CC-49B4-B156-43CD0212C47C}">
  <sheetPr>
    <tabColor rgb="FF00B050"/>
  </sheetPr>
  <dimension ref="A1:E19"/>
  <sheetViews>
    <sheetView zoomScale="90" zoomScaleNormal="90" workbookViewId="0">
      <selection activeCell="M31" sqref="M31"/>
    </sheetView>
  </sheetViews>
  <sheetFormatPr defaultRowHeight="15" x14ac:dyDescent="0.2"/>
  <cols>
    <col min="1" max="1" width="29" customWidth="1"/>
    <col min="2" max="3" width="9.77734375" bestFit="1" customWidth="1"/>
    <col min="4" max="4" width="9.21875" customWidth="1"/>
  </cols>
  <sheetData>
    <row r="1" spans="1:4" ht="15.75" thickBot="1" x14ac:dyDescent="0.25"/>
    <row r="2" spans="1:4" ht="18" x14ac:dyDescent="0.2">
      <c r="A2" s="233" t="s">
        <v>413</v>
      </c>
      <c r="B2" s="266"/>
      <c r="C2" s="266"/>
      <c r="D2" s="267"/>
    </row>
    <row r="3" spans="1:4" ht="18.75" thickBot="1" x14ac:dyDescent="0.25">
      <c r="A3" s="268"/>
      <c r="B3" s="269"/>
      <c r="C3" s="269"/>
      <c r="D3" s="270"/>
    </row>
    <row r="4" spans="1:4" ht="15.75" thickBot="1" x14ac:dyDescent="0.25"/>
    <row r="5" spans="1:4" x14ac:dyDescent="0.2">
      <c r="A5" s="177"/>
      <c r="B5" s="535" t="s">
        <v>34</v>
      </c>
      <c r="C5" s="535"/>
      <c r="D5" s="536"/>
    </row>
    <row r="6" spans="1:4" ht="26.25" thickBot="1" x14ac:dyDescent="0.25">
      <c r="A6" s="178" t="s">
        <v>372</v>
      </c>
      <c r="B6" s="96" t="s">
        <v>363</v>
      </c>
      <c r="C6" s="96" t="s">
        <v>364</v>
      </c>
      <c r="D6" s="97" t="s">
        <v>365</v>
      </c>
    </row>
    <row r="7" spans="1:4" x14ac:dyDescent="0.2">
      <c r="A7" s="261"/>
      <c r="B7" s="271"/>
      <c r="C7" s="271"/>
      <c r="D7" s="272"/>
    </row>
    <row r="8" spans="1:4" x14ac:dyDescent="0.2">
      <c r="A8" s="273" t="s">
        <v>414</v>
      </c>
      <c r="B8" s="274"/>
      <c r="C8" s="274"/>
      <c r="D8" s="275"/>
    </row>
    <row r="9" spans="1:4" x14ac:dyDescent="0.2">
      <c r="A9" s="273" t="s">
        <v>415</v>
      </c>
      <c r="B9" s="274"/>
      <c r="C9" s="274"/>
      <c r="D9" s="275"/>
    </row>
    <row r="10" spans="1:4" x14ac:dyDescent="0.2">
      <c r="A10" s="273" t="s">
        <v>416</v>
      </c>
      <c r="B10" s="274"/>
      <c r="C10" s="274"/>
      <c r="D10" s="275"/>
    </row>
    <row r="11" spans="1:4" x14ac:dyDescent="0.2">
      <c r="A11" s="273" t="s">
        <v>417</v>
      </c>
      <c r="B11" s="274"/>
      <c r="C11" s="274"/>
      <c r="D11" s="275"/>
    </row>
    <row r="12" spans="1:4" x14ac:dyDescent="0.2">
      <c r="A12" s="273" t="s">
        <v>418</v>
      </c>
      <c r="B12" s="274"/>
      <c r="C12" s="274"/>
      <c r="D12" s="275"/>
    </row>
    <row r="13" spans="1:4" x14ac:dyDescent="0.2">
      <c r="A13" s="273" t="s">
        <v>419</v>
      </c>
      <c r="B13" s="274"/>
      <c r="C13" s="274"/>
      <c r="D13" s="275"/>
    </row>
    <row r="14" spans="1:4" x14ac:dyDescent="0.2">
      <c r="A14" s="273" t="s">
        <v>420</v>
      </c>
      <c r="B14" s="274"/>
      <c r="C14" s="274"/>
      <c r="D14" s="275"/>
    </row>
    <row r="15" spans="1:4" ht="15.75" thickBot="1" x14ac:dyDescent="0.25">
      <c r="A15" s="276" t="s">
        <v>421</v>
      </c>
      <c r="B15" s="277">
        <f>SUM(B8:B14)</f>
        <v>0</v>
      </c>
      <c r="C15" s="277">
        <f t="shared" ref="C15:D15" si="0">SUM(C8:C14)</f>
        <v>0</v>
      </c>
      <c r="D15" s="278">
        <f t="shared" si="0"/>
        <v>0</v>
      </c>
    </row>
    <row r="17" spans="2:5" x14ac:dyDescent="0.2">
      <c r="B17" s="179"/>
      <c r="C17" s="179"/>
      <c r="D17" s="179"/>
      <c r="E17" s="180"/>
    </row>
    <row r="18" spans="2:5" x14ac:dyDescent="0.2">
      <c r="B18" s="181"/>
      <c r="C18" s="181"/>
      <c r="D18" s="181"/>
      <c r="E18" s="180"/>
    </row>
    <row r="19" spans="2:5" x14ac:dyDescent="0.2">
      <c r="B19" s="180"/>
      <c r="C19" s="180"/>
      <c r="D19" s="180"/>
      <c r="E19" s="180"/>
    </row>
  </sheetData>
  <mergeCells count="1">
    <mergeCell ref="B5:D5"/>
  </mergeCells>
  <pageMargins left="0.7" right="0.7" top="0.75" bottom="0.75" header="0.3" footer="0.3"/>
  <pageSetup paperSize="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5FA0-1ECA-4BB1-A58F-F92140257883}">
  <sheetPr>
    <tabColor rgb="FF00B050"/>
  </sheetPr>
  <dimension ref="A1:F30"/>
  <sheetViews>
    <sheetView zoomScale="90" zoomScaleNormal="90" workbookViewId="0">
      <selection activeCell="A17" sqref="A17"/>
    </sheetView>
  </sheetViews>
  <sheetFormatPr defaultRowHeight="15" x14ac:dyDescent="0.2"/>
  <cols>
    <col min="1" max="1" width="35.109375" customWidth="1"/>
    <col min="4" max="4" width="10.5546875" customWidth="1"/>
    <col min="5" max="5" width="9.77734375" customWidth="1"/>
    <col min="6" max="6" width="7.21875" hidden="1" customWidth="1"/>
  </cols>
  <sheetData>
    <row r="1" spans="1:6" ht="15.75" thickBot="1" x14ac:dyDescent="0.25"/>
    <row r="2" spans="1:6" ht="18" x14ac:dyDescent="0.2">
      <c r="A2" s="233" t="s">
        <v>422</v>
      </c>
      <c r="B2" s="266"/>
      <c r="C2" s="266"/>
      <c r="D2" s="267"/>
    </row>
    <row r="3" spans="1:6" ht="18.75" thickBot="1" x14ac:dyDescent="0.25">
      <c r="A3" s="268"/>
      <c r="B3" s="269"/>
      <c r="C3" s="269"/>
      <c r="D3" s="270"/>
    </row>
    <row r="4" spans="1:6" ht="15.75" thickBot="1" x14ac:dyDescent="0.25"/>
    <row r="5" spans="1:6" x14ac:dyDescent="0.2">
      <c r="A5" s="177"/>
      <c r="B5" s="535" t="s">
        <v>34</v>
      </c>
      <c r="C5" s="535"/>
      <c r="D5" s="536"/>
    </row>
    <row r="6" spans="1:6" ht="39" thickBot="1" x14ac:dyDescent="0.25">
      <c r="A6" s="143"/>
      <c r="B6" s="96" t="s">
        <v>363</v>
      </c>
      <c r="C6" s="96" t="s">
        <v>364</v>
      </c>
      <c r="D6" s="97" t="s">
        <v>365</v>
      </c>
      <c r="F6" s="182" t="s">
        <v>423</v>
      </c>
    </row>
    <row r="7" spans="1:6" x14ac:dyDescent="0.2">
      <c r="A7" s="273" t="s">
        <v>424</v>
      </c>
      <c r="B7" s="279"/>
      <c r="C7" s="279"/>
      <c r="D7" s="280"/>
      <c r="F7" s="180" t="s">
        <v>425</v>
      </c>
    </row>
    <row r="8" spans="1:6" x14ac:dyDescent="0.2">
      <c r="A8" s="273" t="s">
        <v>426</v>
      </c>
      <c r="B8" s="279"/>
      <c r="C8" s="279"/>
      <c r="D8" s="280"/>
      <c r="F8" s="180" t="s">
        <v>427</v>
      </c>
    </row>
    <row r="9" spans="1:6" x14ac:dyDescent="0.2">
      <c r="A9" s="273" t="s">
        <v>428</v>
      </c>
      <c r="B9" s="279"/>
      <c r="C9" s="279"/>
      <c r="D9" s="280"/>
      <c r="F9" s="180" t="s">
        <v>429</v>
      </c>
    </row>
    <row r="10" spans="1:6" x14ac:dyDescent="0.2">
      <c r="A10" s="273" t="s">
        <v>430</v>
      </c>
      <c r="B10" s="279"/>
      <c r="C10" s="279"/>
      <c r="D10" s="280"/>
      <c r="F10" s="180"/>
    </row>
    <row r="11" spans="1:6" x14ac:dyDescent="0.2">
      <c r="A11" s="273" t="s">
        <v>431</v>
      </c>
      <c r="B11" s="279"/>
      <c r="C11" s="279"/>
      <c r="D11" s="280"/>
      <c r="F11" s="180" t="s">
        <v>432</v>
      </c>
    </row>
    <row r="12" spans="1:6" x14ac:dyDescent="0.2">
      <c r="A12" s="273" t="s">
        <v>433</v>
      </c>
      <c r="B12" s="279"/>
      <c r="C12" s="279"/>
      <c r="D12" s="280"/>
      <c r="F12" s="180" t="s">
        <v>434</v>
      </c>
    </row>
    <row r="13" spans="1:6" x14ac:dyDescent="0.2">
      <c r="A13" s="273" t="s">
        <v>435</v>
      </c>
      <c r="B13" s="279"/>
      <c r="C13" s="279"/>
      <c r="D13" s="280"/>
      <c r="F13" s="180" t="s">
        <v>436</v>
      </c>
    </row>
    <row r="14" spans="1:6" x14ac:dyDescent="0.2">
      <c r="A14" s="273" t="s">
        <v>437</v>
      </c>
      <c r="B14" s="279"/>
      <c r="C14" s="279"/>
      <c r="D14" s="280"/>
      <c r="F14" s="180" t="s">
        <v>438</v>
      </c>
    </row>
    <row r="15" spans="1:6" x14ac:dyDescent="0.2">
      <c r="A15" s="273" t="s">
        <v>439</v>
      </c>
      <c r="B15" s="279"/>
      <c r="C15" s="279"/>
      <c r="D15" s="280"/>
      <c r="F15" s="180" t="s">
        <v>440</v>
      </c>
    </row>
    <row r="16" spans="1:6" x14ac:dyDescent="0.2">
      <c r="A16" s="273" t="s">
        <v>441</v>
      </c>
      <c r="B16" s="279"/>
      <c r="C16" s="279"/>
      <c r="D16" s="280"/>
      <c r="F16" s="180" t="s">
        <v>442</v>
      </c>
    </row>
    <row r="17" spans="1:6" x14ac:dyDescent="0.2">
      <c r="A17" s="273" t="s">
        <v>443</v>
      </c>
      <c r="B17" s="279"/>
      <c r="C17" s="279"/>
      <c r="D17" s="280"/>
      <c r="F17" s="180" t="s">
        <v>444</v>
      </c>
    </row>
    <row r="18" spans="1:6" ht="15.75" thickBot="1" x14ac:dyDescent="0.25">
      <c r="A18" s="281" t="s">
        <v>445</v>
      </c>
      <c r="B18" s="277">
        <f>SUM(B7:B17)</f>
        <v>0</v>
      </c>
      <c r="C18" s="277">
        <f>SUM(C7:C17)</f>
        <v>0</v>
      </c>
      <c r="D18" s="277">
        <f>SUM(D7:D17)</f>
        <v>0</v>
      </c>
    </row>
    <row r="19" spans="1:6" ht="15.75" thickBot="1" x14ac:dyDescent="0.25">
      <c r="A19" s="164"/>
      <c r="B19" s="164"/>
      <c r="C19" s="164"/>
      <c r="D19" s="164"/>
    </row>
    <row r="20" spans="1:6" x14ac:dyDescent="0.2">
      <c r="A20" s="177"/>
      <c r="B20" s="535"/>
      <c r="C20" s="535"/>
      <c r="D20" s="536"/>
    </row>
    <row r="21" spans="1:6" ht="15.75" thickBot="1" x14ac:dyDescent="0.25">
      <c r="A21" s="143"/>
      <c r="B21" s="96"/>
      <c r="C21" s="96"/>
      <c r="D21" s="97"/>
    </row>
    <row r="22" spans="1:6" x14ac:dyDescent="0.2">
      <c r="A22" s="273" t="s">
        <v>391</v>
      </c>
      <c r="B22" s="279"/>
      <c r="C22" s="279"/>
      <c r="D22" s="280"/>
    </row>
    <row r="23" spans="1:6" x14ac:dyDescent="0.2">
      <c r="A23" s="273" t="s">
        <v>392</v>
      </c>
      <c r="B23" s="279"/>
      <c r="C23" s="279"/>
      <c r="D23" s="280"/>
    </row>
    <row r="24" spans="1:6" x14ac:dyDescent="0.2">
      <c r="A24" s="273" t="s">
        <v>393</v>
      </c>
      <c r="B24" s="279"/>
      <c r="C24" s="279"/>
      <c r="D24" s="280"/>
    </row>
    <row r="25" spans="1:6" x14ac:dyDescent="0.2">
      <c r="A25" s="273" t="s">
        <v>394</v>
      </c>
      <c r="B25" s="279"/>
      <c r="C25" s="279"/>
      <c r="D25" s="280"/>
    </row>
    <row r="26" spans="1:6" x14ac:dyDescent="0.2">
      <c r="A26" s="273" t="s">
        <v>395</v>
      </c>
      <c r="B26" s="279"/>
      <c r="C26" s="279"/>
      <c r="D26" s="280"/>
    </row>
    <row r="27" spans="1:6" x14ac:dyDescent="0.2">
      <c r="A27" s="273" t="s">
        <v>396</v>
      </c>
      <c r="B27" s="279"/>
      <c r="C27" s="279"/>
      <c r="D27" s="280"/>
    </row>
    <row r="28" spans="1:6" x14ac:dyDescent="0.2">
      <c r="A28" s="273" t="s">
        <v>446</v>
      </c>
      <c r="B28" s="279"/>
      <c r="C28" s="279"/>
      <c r="D28" s="280"/>
    </row>
    <row r="29" spans="1:6" x14ac:dyDescent="0.2">
      <c r="A29" s="273" t="s">
        <v>397</v>
      </c>
      <c r="B29" s="279"/>
      <c r="C29" s="279"/>
      <c r="D29" s="280"/>
    </row>
    <row r="30" spans="1:6" ht="15.75" thickBot="1" x14ac:dyDescent="0.25">
      <c r="A30" s="281" t="s">
        <v>445</v>
      </c>
      <c r="B30" s="277">
        <f>SUM(B22:B29)</f>
        <v>0</v>
      </c>
      <c r="C30" s="277">
        <f t="shared" ref="C30:D30" si="0">SUM(C22:C29)</f>
        <v>0</v>
      </c>
      <c r="D30" s="277">
        <f t="shared" si="0"/>
        <v>0</v>
      </c>
    </row>
  </sheetData>
  <mergeCells count="2">
    <mergeCell ref="B5:D5"/>
    <mergeCell ref="B20:D20"/>
  </mergeCells>
  <pageMargins left="0.7" right="0.7" top="0.75" bottom="0.75" header="0.3" footer="0.3"/>
  <pageSetup paperSize="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DFE4-1A4D-48F6-BA84-A9E1ED4025FB}">
  <sheetPr>
    <tabColor rgb="FF00B050"/>
  </sheetPr>
  <dimension ref="A1:E47"/>
  <sheetViews>
    <sheetView zoomScale="80" zoomScaleNormal="80" workbookViewId="0">
      <selection activeCell="B18" sqref="B18"/>
    </sheetView>
  </sheetViews>
  <sheetFormatPr defaultRowHeight="15" x14ac:dyDescent="0.2"/>
  <cols>
    <col min="1" max="1" width="7.21875" customWidth="1"/>
    <col min="2" max="2" width="57.109375" bestFit="1" customWidth="1"/>
    <col min="3" max="3" width="12.109375" bestFit="1" customWidth="1"/>
    <col min="4" max="4" width="11.77734375" bestFit="1" customWidth="1"/>
    <col min="5" max="5" width="10.21875" bestFit="1" customWidth="1"/>
  </cols>
  <sheetData>
    <row r="1" spans="1:5" ht="15.75" thickBot="1" x14ac:dyDescent="0.25"/>
    <row r="2" spans="1:5" ht="38.65" customHeight="1" thickBot="1" x14ac:dyDescent="0.25">
      <c r="A2" s="282" t="s">
        <v>447</v>
      </c>
      <c r="B2" s="283"/>
      <c r="C2" s="283"/>
      <c r="D2" s="283"/>
      <c r="E2" s="284"/>
    </row>
    <row r="3" spans="1:5" ht="15.75" thickBot="1" x14ac:dyDescent="0.25">
      <c r="A3" s="111"/>
      <c r="B3" s="112"/>
      <c r="C3" s="113"/>
      <c r="D3" s="98"/>
      <c r="E3" s="98"/>
    </row>
    <row r="4" spans="1:5" ht="16.5" x14ac:dyDescent="0.2">
      <c r="A4" s="93" t="s">
        <v>362</v>
      </c>
      <c r="B4" s="114"/>
      <c r="C4" s="535" t="s">
        <v>34</v>
      </c>
      <c r="D4" s="535"/>
      <c r="E4" s="536"/>
    </row>
    <row r="5" spans="1:5" ht="26.25" thickBot="1" x14ac:dyDescent="0.25">
      <c r="A5" s="95"/>
      <c r="B5" s="115"/>
      <c r="C5" s="96" t="s">
        <v>363</v>
      </c>
      <c r="D5" s="96" t="s">
        <v>364</v>
      </c>
      <c r="E5" s="97" t="s">
        <v>365</v>
      </c>
    </row>
    <row r="6" spans="1:5" ht="12" customHeight="1" x14ac:dyDescent="0.2">
      <c r="A6" s="285"/>
      <c r="B6" s="286" t="s">
        <v>367</v>
      </c>
      <c r="C6" s="191"/>
      <c r="D6" s="191"/>
      <c r="E6" s="192"/>
    </row>
    <row r="7" spans="1:5" x14ac:dyDescent="0.2">
      <c r="A7" s="287"/>
      <c r="B7" s="288" t="s">
        <v>448</v>
      </c>
      <c r="C7" s="203"/>
      <c r="D7" s="203"/>
      <c r="E7" s="202"/>
    </row>
    <row r="8" spans="1:5" x14ac:dyDescent="0.2">
      <c r="A8" s="287"/>
      <c r="B8" s="288" t="s">
        <v>449</v>
      </c>
      <c r="C8" s="203"/>
      <c r="D8" s="203"/>
      <c r="E8" s="202"/>
    </row>
    <row r="9" spans="1:5" x14ac:dyDescent="0.2">
      <c r="A9" s="287"/>
      <c r="B9" s="288" t="s">
        <v>450</v>
      </c>
      <c r="C9" s="203"/>
      <c r="D9" s="203"/>
      <c r="E9" s="202"/>
    </row>
    <row r="10" spans="1:5" x14ac:dyDescent="0.2">
      <c r="A10" s="287"/>
      <c r="B10" s="288" t="s">
        <v>451</v>
      </c>
      <c r="C10" s="203"/>
      <c r="D10" s="203"/>
      <c r="E10" s="202"/>
    </row>
    <row r="11" spans="1:5" x14ac:dyDescent="0.2">
      <c r="A11" s="196"/>
      <c r="B11" s="289" t="s">
        <v>452</v>
      </c>
      <c r="C11" s="197">
        <f>SUM(C7:C10)</f>
        <v>0</v>
      </c>
      <c r="D11" s="197">
        <f>SUM(D7:D10)</f>
        <v>0</v>
      </c>
      <c r="E11" s="189">
        <f>D11-C11</f>
        <v>0</v>
      </c>
    </row>
    <row r="12" spans="1:5" ht="11.65" customHeight="1" x14ac:dyDescent="0.2">
      <c r="A12" s="285"/>
      <c r="B12" s="290" t="s">
        <v>453</v>
      </c>
      <c r="C12" s="291"/>
      <c r="D12" s="291"/>
      <c r="E12" s="292"/>
    </row>
    <row r="13" spans="1:5" x14ac:dyDescent="0.2">
      <c r="A13" s="293"/>
      <c r="B13" s="294" t="s">
        <v>454</v>
      </c>
      <c r="C13" s="203"/>
      <c r="D13" s="203"/>
      <c r="E13" s="202"/>
    </row>
    <row r="14" spans="1:5" x14ac:dyDescent="0.2">
      <c r="A14" s="293"/>
      <c r="B14" s="294" t="s">
        <v>455</v>
      </c>
      <c r="C14" s="203"/>
      <c r="D14" s="203"/>
      <c r="E14" s="202"/>
    </row>
    <row r="15" spans="1:5" x14ac:dyDescent="0.2">
      <c r="A15" s="293"/>
      <c r="B15" s="294" t="s">
        <v>453</v>
      </c>
      <c r="C15" s="203"/>
      <c r="D15" s="203"/>
      <c r="E15" s="202"/>
    </row>
    <row r="16" spans="1:5" x14ac:dyDescent="0.2">
      <c r="A16" s="293"/>
      <c r="B16" s="294" t="s">
        <v>433</v>
      </c>
      <c r="C16" s="203"/>
      <c r="D16" s="203"/>
      <c r="E16" s="202"/>
    </row>
    <row r="17" spans="1:5" x14ac:dyDescent="0.2">
      <c r="A17" s="293"/>
      <c r="B17" s="294" t="s">
        <v>456</v>
      </c>
      <c r="C17" s="203"/>
      <c r="D17" s="203"/>
      <c r="E17" s="202"/>
    </row>
    <row r="18" spans="1:5" x14ac:dyDescent="0.2">
      <c r="A18" s="293"/>
      <c r="B18" s="294" t="s">
        <v>457</v>
      </c>
      <c r="C18" s="203"/>
      <c r="D18" s="203"/>
      <c r="E18" s="202"/>
    </row>
    <row r="19" spans="1:5" ht="17.649999999999999" customHeight="1" x14ac:dyDescent="0.2">
      <c r="A19" s="293"/>
      <c r="B19" s="289" t="s">
        <v>458</v>
      </c>
      <c r="C19" s="197">
        <f>SUM(C13:C18)</f>
        <v>0</v>
      </c>
      <c r="D19" s="197">
        <f>SUM(D13:D18)</f>
        <v>0</v>
      </c>
      <c r="E19" s="189">
        <f>D19-C19</f>
        <v>0</v>
      </c>
    </row>
    <row r="20" spans="1:5" ht="14.65" customHeight="1" x14ac:dyDescent="0.2">
      <c r="A20" s="285"/>
      <c r="B20" s="290" t="s">
        <v>369</v>
      </c>
      <c r="C20" s="291"/>
      <c r="D20" s="291"/>
      <c r="E20" s="292"/>
    </row>
    <row r="21" spans="1:5" x14ac:dyDescent="0.2">
      <c r="A21" s="295"/>
      <c r="B21" s="294" t="s">
        <v>402</v>
      </c>
      <c r="C21" s="203"/>
      <c r="D21" s="203"/>
      <c r="E21" s="202"/>
    </row>
    <row r="22" spans="1:5" x14ac:dyDescent="0.2">
      <c r="A22" s="295"/>
      <c r="B22" s="294" t="s">
        <v>403</v>
      </c>
      <c r="C22" s="203"/>
      <c r="D22" s="203"/>
      <c r="E22" s="202"/>
    </row>
    <row r="23" spans="1:5" x14ac:dyDescent="0.2">
      <c r="A23" s="296"/>
      <c r="B23" s="294" t="s">
        <v>94</v>
      </c>
      <c r="C23" s="203"/>
      <c r="D23" s="203"/>
      <c r="E23" s="202"/>
    </row>
    <row r="24" spans="1:5" x14ac:dyDescent="0.2">
      <c r="A24" s="296"/>
      <c r="B24" s="294" t="s">
        <v>459</v>
      </c>
      <c r="C24" s="203"/>
      <c r="D24" s="203"/>
      <c r="E24" s="202"/>
    </row>
    <row r="25" spans="1:5" x14ac:dyDescent="0.2">
      <c r="A25" s="293"/>
      <c r="B25" s="289" t="s">
        <v>460</v>
      </c>
      <c r="C25" s="197">
        <f>SUM(C21:C24)</f>
        <v>0</v>
      </c>
      <c r="D25" s="197">
        <f>SUM(D21:D24)</f>
        <v>0</v>
      </c>
      <c r="E25" s="189">
        <f>SUM(E21:E24)</f>
        <v>0</v>
      </c>
    </row>
    <row r="26" spans="1:5" ht="11.1" customHeight="1" x14ac:dyDescent="0.2">
      <c r="A26" s="285"/>
      <c r="B26" s="290" t="s">
        <v>370</v>
      </c>
      <c r="C26" s="199"/>
      <c r="D26" s="199"/>
      <c r="E26" s="200"/>
    </row>
    <row r="27" spans="1:5" x14ac:dyDescent="0.2">
      <c r="A27" s="293"/>
      <c r="B27" s="294" t="s">
        <v>410</v>
      </c>
      <c r="C27" s="203"/>
      <c r="D27" s="203"/>
      <c r="E27" s="202"/>
    </row>
    <row r="28" spans="1:5" x14ac:dyDescent="0.2">
      <c r="A28" s="293"/>
      <c r="B28" s="294" t="s">
        <v>407</v>
      </c>
      <c r="C28" s="203"/>
      <c r="D28" s="203"/>
      <c r="E28" s="202"/>
    </row>
    <row r="29" spans="1:5" x14ac:dyDescent="0.2">
      <c r="A29" s="293"/>
      <c r="B29" s="294" t="s">
        <v>409</v>
      </c>
      <c r="C29" s="203"/>
      <c r="D29" s="203"/>
      <c r="E29" s="202"/>
    </row>
    <row r="30" spans="1:5" x14ac:dyDescent="0.2">
      <c r="A30" s="293"/>
      <c r="B30" s="289" t="s">
        <v>461</v>
      </c>
      <c r="C30" s="297">
        <f>SUM(C27:C29)</f>
        <v>0</v>
      </c>
      <c r="D30" s="297">
        <f t="shared" ref="D30:E30" si="0">SUM(D27:D29)</f>
        <v>0</v>
      </c>
      <c r="E30" s="298">
        <f t="shared" si="0"/>
        <v>0</v>
      </c>
    </row>
    <row r="31" spans="1:5" x14ac:dyDescent="0.2">
      <c r="A31" s="285" t="s">
        <v>368</v>
      </c>
      <c r="B31" s="290"/>
      <c r="C31" s="199"/>
      <c r="D31" s="199"/>
      <c r="E31" s="200"/>
    </row>
    <row r="32" spans="1:5" x14ac:dyDescent="0.2">
      <c r="A32" s="293"/>
      <c r="B32" s="288" t="s">
        <v>462</v>
      </c>
      <c r="C32" s="203"/>
      <c r="D32" s="203"/>
      <c r="E32" s="202"/>
    </row>
    <row r="33" spans="1:5" x14ac:dyDescent="0.2">
      <c r="A33" s="293"/>
      <c r="B33" s="288" t="s">
        <v>463</v>
      </c>
      <c r="C33" s="203"/>
      <c r="D33" s="203"/>
      <c r="E33" s="202"/>
    </row>
    <row r="34" spans="1:5" x14ac:dyDescent="0.2">
      <c r="A34" s="293"/>
      <c r="B34" s="288" t="s">
        <v>464</v>
      </c>
      <c r="C34" s="203"/>
      <c r="D34" s="203"/>
      <c r="E34" s="202"/>
    </row>
    <row r="35" spans="1:5" x14ac:dyDescent="0.2">
      <c r="A35" s="293"/>
      <c r="B35" s="288" t="s">
        <v>465</v>
      </c>
      <c r="C35" s="203"/>
      <c r="D35" s="203"/>
      <c r="E35" s="202"/>
    </row>
    <row r="36" spans="1:5" x14ac:dyDescent="0.2">
      <c r="A36" s="293"/>
      <c r="B36" s="289" t="s">
        <v>466</v>
      </c>
      <c r="C36" s="297">
        <f>SUM(C32:C35)</f>
        <v>0</v>
      </c>
      <c r="D36" s="297">
        <f t="shared" ref="D36:E36" si="1">SUM(D32:D35)</f>
        <v>0</v>
      </c>
      <c r="E36" s="298">
        <f t="shared" si="1"/>
        <v>0</v>
      </c>
    </row>
    <row r="37" spans="1:5" ht="13.5" customHeight="1" x14ac:dyDescent="0.2">
      <c r="A37" s="290"/>
      <c r="B37" s="290" t="s">
        <v>467</v>
      </c>
      <c r="C37" s="299"/>
      <c r="D37" s="299"/>
      <c r="E37" s="300"/>
    </row>
    <row r="38" spans="1:5" x14ac:dyDescent="0.2">
      <c r="A38" s="301"/>
      <c r="B38" s="193" t="s">
        <v>377</v>
      </c>
      <c r="C38" s="203"/>
      <c r="D38" s="203"/>
      <c r="E38" s="202"/>
    </row>
    <row r="39" spans="1:5" x14ac:dyDescent="0.2">
      <c r="A39" s="301"/>
      <c r="B39" s="193" t="s">
        <v>468</v>
      </c>
      <c r="C39" s="203"/>
      <c r="D39" s="203"/>
      <c r="E39" s="202"/>
    </row>
    <row r="40" spans="1:5" x14ac:dyDescent="0.2">
      <c r="A40" s="301"/>
      <c r="B40" s="193" t="s">
        <v>469</v>
      </c>
      <c r="C40" s="203"/>
      <c r="D40" s="203"/>
      <c r="E40" s="202"/>
    </row>
    <row r="41" spans="1:5" x14ac:dyDescent="0.2">
      <c r="A41" s="301"/>
      <c r="B41" s="193" t="s">
        <v>470</v>
      </c>
      <c r="C41" s="203"/>
      <c r="D41" s="203"/>
      <c r="E41" s="202"/>
    </row>
    <row r="42" spans="1:5" ht="15" customHeight="1" x14ac:dyDescent="0.2">
      <c r="A42" s="301"/>
      <c r="B42" s="193" t="s">
        <v>372</v>
      </c>
      <c r="C42" s="203"/>
      <c r="D42" s="203"/>
      <c r="E42" s="202"/>
    </row>
    <row r="43" spans="1:5" ht="16.5" customHeight="1" x14ac:dyDescent="0.2">
      <c r="A43" s="301"/>
      <c r="B43" s="193" t="s">
        <v>373</v>
      </c>
      <c r="C43" s="203"/>
      <c r="D43" s="203"/>
      <c r="E43" s="202"/>
    </row>
    <row r="44" spans="1:5" ht="15.75" thickBot="1" x14ac:dyDescent="0.25">
      <c r="A44" s="302"/>
      <c r="B44" s="303" t="s">
        <v>471</v>
      </c>
      <c r="C44" s="304">
        <f>SUM(C38:C43)</f>
        <v>0</v>
      </c>
      <c r="D44" s="304">
        <f t="shared" ref="D44:E44" si="2">SUM(D38:D43)</f>
        <v>0</v>
      </c>
      <c r="E44" s="305">
        <f t="shared" si="2"/>
        <v>0</v>
      </c>
    </row>
    <row r="45" spans="1:5" ht="28.5" customHeight="1" thickBot="1" x14ac:dyDescent="0.25">
      <c r="A45" s="306"/>
      <c r="B45" s="458" t="s">
        <v>18</v>
      </c>
      <c r="C45" s="307">
        <f>C44+C36+C30+C25+C19+C11</f>
        <v>0</v>
      </c>
      <c r="D45" s="307">
        <f t="shared" ref="D45:E45" si="3">D44+D36+D30+D25+D19+D11</f>
        <v>0</v>
      </c>
      <c r="E45" s="308">
        <f t="shared" si="3"/>
        <v>0</v>
      </c>
    </row>
    <row r="47" spans="1:5" hidden="1" x14ac:dyDescent="0.2">
      <c r="B47" s="116" t="s">
        <v>472</v>
      </c>
      <c r="C47" s="117">
        <f>C45-'F1'!B28</f>
        <v>0</v>
      </c>
      <c r="D47" s="117">
        <f>D45-'F1'!C28</f>
        <v>0</v>
      </c>
      <c r="E47" s="117">
        <f>E45-'F1'!D28</f>
        <v>0</v>
      </c>
    </row>
  </sheetData>
  <mergeCells count="1">
    <mergeCell ref="C4:E4"/>
  </mergeCells>
  <conditionalFormatting sqref="A37:B37">
    <cfRule type="duplicateValues" dxfId="18" priority="2"/>
  </conditionalFormatting>
  <conditionalFormatting sqref="A45:B45">
    <cfRule type="duplicateValues" dxfId="17" priority="13"/>
  </conditionalFormatting>
  <conditionalFormatting sqref="B2:B3">
    <cfRule type="duplicateValues" dxfId="16" priority="14"/>
  </conditionalFormatting>
  <conditionalFormatting sqref="B12">
    <cfRule type="duplicateValues" dxfId="15" priority="6"/>
  </conditionalFormatting>
  <conditionalFormatting sqref="B13:B19 B4:B11">
    <cfRule type="duplicateValues" dxfId="14" priority="15"/>
  </conditionalFormatting>
  <conditionalFormatting sqref="B20">
    <cfRule type="duplicateValues" dxfId="13" priority="5"/>
  </conditionalFormatting>
  <conditionalFormatting sqref="B21:B24">
    <cfRule type="duplicateValues" dxfId="12" priority="11"/>
  </conditionalFormatting>
  <conditionalFormatting sqref="B25 A21:A22">
    <cfRule type="duplicateValues" dxfId="11" priority="9"/>
  </conditionalFormatting>
  <conditionalFormatting sqref="B26">
    <cfRule type="duplicateValues" dxfId="10" priority="4"/>
  </conditionalFormatting>
  <conditionalFormatting sqref="B27:B29">
    <cfRule type="duplicateValues" dxfId="9" priority="12"/>
  </conditionalFormatting>
  <conditionalFormatting sqref="B30">
    <cfRule type="duplicateValues" dxfId="8" priority="8"/>
  </conditionalFormatting>
  <conditionalFormatting sqref="B31">
    <cfRule type="duplicateValues" dxfId="7" priority="3"/>
  </conditionalFormatting>
  <conditionalFormatting sqref="B36">
    <cfRule type="duplicateValues" dxfId="6" priority="7"/>
  </conditionalFormatting>
  <conditionalFormatting sqref="B44">
    <cfRule type="duplicateValues" dxfId="5" priority="10"/>
  </conditionalFormatting>
  <conditionalFormatting sqref="C2:E2">
    <cfRule type="duplicateValues" dxfId="4"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0FCA-E185-4F92-A31A-4E196C798C4E}">
  <sheetPr>
    <tabColor rgb="FF00B050"/>
    <pageSetUpPr fitToPage="1"/>
  </sheetPr>
  <dimension ref="A1:L93"/>
  <sheetViews>
    <sheetView showGridLines="0" zoomScale="90" zoomScaleNormal="90" zoomScaleSheetLayoutView="40" workbookViewId="0">
      <selection activeCell="B2" sqref="B2"/>
    </sheetView>
  </sheetViews>
  <sheetFormatPr defaultColWidth="0" defaultRowHeight="15.6" customHeight="1" zeroHeight="1" x14ac:dyDescent="0.25"/>
  <cols>
    <col min="1" max="1" width="2.109375" style="1" customWidth="1"/>
    <col min="2" max="2" width="15.5546875" style="1" customWidth="1"/>
    <col min="3" max="3" width="10.77734375" style="1" customWidth="1"/>
    <col min="4" max="6" width="16.77734375" style="1" customWidth="1"/>
    <col min="7" max="7" width="12.21875" style="1" customWidth="1"/>
    <col min="8" max="8" width="14.77734375" style="1" customWidth="1"/>
    <col min="9" max="9" width="15.21875" style="1" customWidth="1"/>
    <col min="10" max="10" width="8.21875" style="4" customWidth="1"/>
    <col min="11" max="11" width="75.5546875" style="4" customWidth="1"/>
    <col min="12" max="12" width="2.109375" style="4" customWidth="1"/>
    <col min="13" max="16384" width="7.44140625" style="1" hidden="1"/>
  </cols>
  <sheetData>
    <row r="1" spans="2:11" ht="15.75" x14ac:dyDescent="0.25">
      <c r="G1" s="4"/>
    </row>
    <row r="2" spans="2:11" ht="27" thickBot="1" x14ac:dyDescent="0.45">
      <c r="B2" s="24" t="s">
        <v>42</v>
      </c>
      <c r="C2" s="25"/>
      <c r="D2" s="25"/>
      <c r="E2" s="25"/>
      <c r="F2" s="25"/>
      <c r="G2" s="25"/>
      <c r="H2" s="25"/>
      <c r="I2" s="25"/>
    </row>
    <row r="3" spans="2:11" ht="15.75" x14ac:dyDescent="0.25"/>
    <row r="4" spans="2:11" ht="30" customHeight="1" x14ac:dyDescent="0.25">
      <c r="B4" s="380" t="s">
        <v>43</v>
      </c>
      <c r="C4" s="380" t="s">
        <v>44</v>
      </c>
      <c r="D4" s="380"/>
      <c r="E4" s="380"/>
      <c r="F4" s="380"/>
      <c r="G4" s="380"/>
      <c r="H4" s="380"/>
      <c r="I4" s="380"/>
      <c r="J4" s="380"/>
      <c r="K4" s="380"/>
    </row>
    <row r="5" spans="2:11" ht="30" customHeight="1" x14ac:dyDescent="0.25">
      <c r="B5" s="494" t="s">
        <v>45</v>
      </c>
      <c r="C5" s="494"/>
      <c r="D5" s="494"/>
      <c r="E5" s="494"/>
      <c r="F5" s="494"/>
      <c r="G5" s="494"/>
      <c r="H5" s="494"/>
      <c r="I5" s="494"/>
      <c r="J5" s="381"/>
      <c r="K5" s="381"/>
    </row>
    <row r="6" spans="2:11" s="4" customFormat="1" ht="15" x14ac:dyDescent="0.25"/>
    <row r="7" spans="2:11" ht="31.5" customHeight="1" x14ac:dyDescent="0.25">
      <c r="B7" s="344" t="s">
        <v>6</v>
      </c>
      <c r="C7" s="345" t="s">
        <v>7</v>
      </c>
      <c r="D7" s="347" t="s">
        <v>46</v>
      </c>
      <c r="E7" s="348" t="s">
        <v>47</v>
      </c>
      <c r="F7" s="368"/>
    </row>
    <row r="8" spans="2:11" ht="15.75" x14ac:dyDescent="0.25">
      <c r="B8" s="349">
        <v>6</v>
      </c>
      <c r="C8" s="350" t="s">
        <v>29</v>
      </c>
      <c r="D8" s="382"/>
      <c r="E8" s="383"/>
      <c r="F8" s="384"/>
    </row>
    <row r="9" spans="2:11" ht="15.75" x14ac:dyDescent="0.25">
      <c r="B9" s="349">
        <v>7</v>
      </c>
      <c r="C9" s="350" t="s">
        <v>30</v>
      </c>
      <c r="D9" s="382"/>
      <c r="E9" s="383"/>
      <c r="F9" s="384"/>
    </row>
    <row r="10" spans="2:11" ht="15.75" x14ac:dyDescent="0.25">
      <c r="B10" s="349">
        <v>8</v>
      </c>
      <c r="C10" s="350" t="s">
        <v>31</v>
      </c>
      <c r="D10" s="382"/>
      <c r="E10" s="383"/>
      <c r="F10" s="384"/>
    </row>
    <row r="11" spans="2:11" ht="15.75" x14ac:dyDescent="0.25">
      <c r="B11" s="349">
        <v>9</v>
      </c>
      <c r="C11" s="350" t="s">
        <v>32</v>
      </c>
      <c r="D11" s="382"/>
      <c r="E11" s="383"/>
      <c r="F11" s="384"/>
    </row>
    <row r="12" spans="2:11" ht="15.75" x14ac:dyDescent="0.25">
      <c r="B12" s="360">
        <v>10</v>
      </c>
      <c r="C12" s="361" t="s">
        <v>33</v>
      </c>
      <c r="D12" s="385"/>
      <c r="E12" s="386"/>
      <c r="F12" s="384"/>
    </row>
    <row r="13" spans="2:11" ht="15.75" x14ac:dyDescent="0.25">
      <c r="B13" s="360">
        <v>11</v>
      </c>
      <c r="C13" s="361" t="s">
        <v>34</v>
      </c>
      <c r="D13" s="385"/>
      <c r="E13" s="386"/>
      <c r="F13" s="384"/>
    </row>
    <row r="14" spans="2:11" ht="15.75" x14ac:dyDescent="0.25"/>
    <row r="15" spans="2:11" ht="64.900000000000006" customHeight="1" x14ac:dyDescent="0.25">
      <c r="B15" s="490" t="s">
        <v>48</v>
      </c>
      <c r="C15" s="490"/>
      <c r="D15" s="490"/>
      <c r="E15" s="490"/>
      <c r="F15" s="490"/>
      <c r="G15" s="490"/>
      <c r="H15" s="490"/>
      <c r="I15" s="490"/>
    </row>
    <row r="16" spans="2:11" ht="15.75" x14ac:dyDescent="0.25"/>
    <row r="17" spans="2:11" ht="30" customHeight="1" x14ac:dyDescent="0.25">
      <c r="B17" s="380" t="s">
        <v>49</v>
      </c>
      <c r="C17" s="380" t="s">
        <v>50</v>
      </c>
      <c r="D17" s="380"/>
      <c r="E17" s="380"/>
      <c r="F17" s="380"/>
      <c r="G17" s="380"/>
      <c r="H17" s="380"/>
      <c r="I17" s="380"/>
      <c r="J17" s="380"/>
      <c r="K17" s="380"/>
    </row>
    <row r="18" spans="2:11" ht="30" customHeight="1" x14ac:dyDescent="0.25">
      <c r="B18" s="494" t="s">
        <v>51</v>
      </c>
      <c r="C18" s="494"/>
      <c r="D18" s="494"/>
      <c r="E18" s="494"/>
      <c r="F18" s="494"/>
      <c r="G18" s="494"/>
      <c r="H18" s="494"/>
      <c r="I18" s="494"/>
      <c r="J18" s="381"/>
      <c r="K18" s="381"/>
    </row>
    <row r="19" spans="2:11" s="4" customFormat="1" ht="15" x14ac:dyDescent="0.25"/>
    <row r="20" spans="2:11" ht="15.75" x14ac:dyDescent="0.25">
      <c r="B20" s="387" t="s">
        <v>6</v>
      </c>
      <c r="C20" s="388" t="s">
        <v>7</v>
      </c>
      <c r="D20" s="16" t="s">
        <v>46</v>
      </c>
      <c r="E20" s="18" t="s">
        <v>52</v>
      </c>
      <c r="F20" s="4"/>
      <c r="G20" s="368"/>
      <c r="H20" s="368"/>
    </row>
    <row r="21" spans="2:11" ht="15.75" x14ac:dyDescent="0.25">
      <c r="B21" s="360">
        <v>11</v>
      </c>
      <c r="C21" s="361" t="s">
        <v>34</v>
      </c>
      <c r="D21" s="389"/>
      <c r="E21" s="390"/>
      <c r="F21" s="4"/>
      <c r="G21" s="371"/>
      <c r="H21" s="371"/>
    </row>
    <row r="22" spans="2:11" s="4" customFormat="1" ht="15" x14ac:dyDescent="0.25"/>
    <row r="23" spans="2:11" ht="137.44999999999999" customHeight="1" x14ac:dyDescent="0.25">
      <c r="B23" s="490" t="s">
        <v>53</v>
      </c>
      <c r="C23" s="490"/>
      <c r="D23" s="490"/>
      <c r="E23" s="490"/>
      <c r="F23" s="490"/>
      <c r="G23" s="490"/>
      <c r="H23" s="490"/>
      <c r="I23" s="490"/>
    </row>
    <row r="24" spans="2:11" ht="15.75" x14ac:dyDescent="0.25"/>
    <row r="25" spans="2:11" ht="30" customHeight="1" x14ac:dyDescent="0.25">
      <c r="B25" s="380" t="s">
        <v>54</v>
      </c>
      <c r="C25" s="380" t="s">
        <v>55</v>
      </c>
      <c r="D25" s="380"/>
      <c r="E25" s="380"/>
      <c r="F25" s="380"/>
      <c r="G25" s="380"/>
      <c r="H25" s="380"/>
      <c r="I25" s="380"/>
      <c r="J25" s="380"/>
      <c r="K25" s="380"/>
    </row>
    <row r="26" spans="2:11" ht="34.5" customHeight="1" x14ac:dyDescent="0.25">
      <c r="B26" s="494" t="s">
        <v>56</v>
      </c>
      <c r="C26" s="494"/>
      <c r="D26" s="494"/>
      <c r="E26" s="494"/>
      <c r="F26" s="494"/>
      <c r="G26" s="494"/>
      <c r="H26" s="494"/>
      <c r="I26" s="494"/>
      <c r="J26" s="381"/>
      <c r="K26" s="381"/>
    </row>
    <row r="27" spans="2:11" s="4" customFormat="1" ht="15" x14ac:dyDescent="0.25"/>
    <row r="28" spans="2:11" ht="15.75" x14ac:dyDescent="0.25">
      <c r="B28" s="387" t="s">
        <v>6</v>
      </c>
      <c r="C28" s="388" t="s">
        <v>7</v>
      </c>
      <c r="D28" s="16" t="s">
        <v>46</v>
      </c>
      <c r="E28" s="18" t="s">
        <v>52</v>
      </c>
      <c r="F28" s="4"/>
      <c r="G28" s="368"/>
      <c r="H28" s="368"/>
    </row>
    <row r="29" spans="2:11" ht="15.75" x14ac:dyDescent="0.25">
      <c r="B29" s="349">
        <v>6</v>
      </c>
      <c r="C29" s="350" t="s">
        <v>29</v>
      </c>
      <c r="D29" s="391"/>
      <c r="E29" s="392"/>
      <c r="F29" s="4"/>
    </row>
    <row r="30" spans="2:11" ht="15.75" x14ac:dyDescent="0.25">
      <c r="B30" s="349">
        <v>7</v>
      </c>
      <c r="C30" s="350" t="s">
        <v>30</v>
      </c>
      <c r="D30" s="391"/>
      <c r="E30" s="392"/>
      <c r="F30" s="4"/>
    </row>
    <row r="31" spans="2:11" ht="15.75" x14ac:dyDescent="0.25">
      <c r="B31" s="349">
        <v>8</v>
      </c>
      <c r="C31" s="350" t="s">
        <v>31</v>
      </c>
      <c r="D31" s="391"/>
      <c r="E31" s="392"/>
      <c r="F31" s="4"/>
    </row>
    <row r="32" spans="2:11" ht="15.75" x14ac:dyDescent="0.25">
      <c r="B32" s="349">
        <v>9</v>
      </c>
      <c r="C32" s="350" t="s">
        <v>32</v>
      </c>
      <c r="D32" s="391"/>
      <c r="E32" s="392"/>
      <c r="F32" s="4"/>
    </row>
    <row r="33" spans="2:11" ht="15.75" x14ac:dyDescent="0.25">
      <c r="B33" s="349">
        <v>10</v>
      </c>
      <c r="C33" s="350" t="s">
        <v>33</v>
      </c>
      <c r="D33" s="391"/>
      <c r="E33" s="392"/>
      <c r="F33" s="4"/>
    </row>
    <row r="34" spans="2:11" ht="15.75" x14ac:dyDescent="0.25">
      <c r="B34" s="360">
        <v>11</v>
      </c>
      <c r="C34" s="361" t="s">
        <v>34</v>
      </c>
      <c r="D34" s="393"/>
      <c r="E34" s="390"/>
      <c r="F34" s="4"/>
    </row>
    <row r="35" spans="2:11" ht="15.75" x14ac:dyDescent="0.25"/>
    <row r="36" spans="2:11" ht="90" customHeight="1" x14ac:dyDescent="0.25">
      <c r="B36" s="490" t="s">
        <v>57</v>
      </c>
      <c r="C36" s="490"/>
      <c r="D36" s="490"/>
      <c r="E36" s="490"/>
      <c r="F36" s="490"/>
      <c r="G36" s="490"/>
      <c r="H36" s="490"/>
      <c r="I36" s="490"/>
    </row>
    <row r="37" spans="2:11" ht="15.75" x14ac:dyDescent="0.25"/>
    <row r="38" spans="2:11" ht="15.75" x14ac:dyDescent="0.25">
      <c r="B38" s="394" t="s">
        <v>16</v>
      </c>
      <c r="C38" s="394" t="s">
        <v>58</v>
      </c>
      <c r="D38" s="381"/>
      <c r="E38" s="381"/>
      <c r="F38" s="381"/>
      <c r="G38" s="381"/>
      <c r="H38" s="381"/>
      <c r="I38" s="381"/>
      <c r="J38" s="381"/>
      <c r="K38" s="381"/>
    </row>
    <row r="39" spans="2:11" ht="34.5" customHeight="1" x14ac:dyDescent="0.25">
      <c r="B39" s="494" t="s">
        <v>59</v>
      </c>
      <c r="C39" s="494"/>
      <c r="D39" s="494"/>
      <c r="E39" s="494"/>
      <c r="F39" s="494"/>
      <c r="G39" s="494"/>
      <c r="H39" s="494"/>
      <c r="I39" s="494"/>
      <c r="J39" s="381"/>
      <c r="K39" s="381"/>
    </row>
    <row r="40" spans="2:11" s="4" customFormat="1" ht="15" x14ac:dyDescent="0.25"/>
    <row r="41" spans="2:11" ht="15.75" x14ac:dyDescent="0.25">
      <c r="B41" s="344" t="s">
        <v>6</v>
      </c>
      <c r="C41" s="345" t="s">
        <v>7</v>
      </c>
      <c r="D41" s="348" t="s">
        <v>46</v>
      </c>
    </row>
    <row r="42" spans="2:11" ht="15.75" x14ac:dyDescent="0.25">
      <c r="B42" s="349">
        <v>6</v>
      </c>
      <c r="C42" s="350" t="s">
        <v>29</v>
      </c>
      <c r="D42" s="395"/>
    </row>
    <row r="43" spans="2:11" ht="15.75" x14ac:dyDescent="0.25">
      <c r="B43" s="349">
        <v>7</v>
      </c>
      <c r="C43" s="350" t="s">
        <v>30</v>
      </c>
      <c r="D43" s="395"/>
    </row>
    <row r="44" spans="2:11" ht="15.75" x14ac:dyDescent="0.25">
      <c r="B44" s="349">
        <v>8</v>
      </c>
      <c r="C44" s="350" t="s">
        <v>31</v>
      </c>
      <c r="D44" s="395"/>
    </row>
    <row r="45" spans="2:11" ht="15.75" x14ac:dyDescent="0.25">
      <c r="B45" s="349">
        <v>9</v>
      </c>
      <c r="C45" s="350" t="s">
        <v>32</v>
      </c>
      <c r="D45" s="395"/>
    </row>
    <row r="46" spans="2:11" ht="15.75" x14ac:dyDescent="0.25">
      <c r="B46" s="360">
        <v>10</v>
      </c>
      <c r="C46" s="361" t="s">
        <v>33</v>
      </c>
      <c r="D46" s="396"/>
    </row>
    <row r="47" spans="2:11" ht="15.75" x14ac:dyDescent="0.25">
      <c r="B47" s="360">
        <v>11</v>
      </c>
      <c r="C47" s="361" t="s">
        <v>34</v>
      </c>
      <c r="D47" s="396"/>
    </row>
    <row r="48" spans="2:11" ht="15.75" x14ac:dyDescent="0.25"/>
    <row r="49" spans="2:11" ht="64.900000000000006" customHeight="1" x14ac:dyDescent="0.25">
      <c r="B49" s="490" t="s">
        <v>60</v>
      </c>
      <c r="C49" s="490"/>
      <c r="D49" s="490"/>
      <c r="E49" s="490"/>
      <c r="F49" s="490"/>
      <c r="G49" s="490"/>
      <c r="H49" s="490"/>
      <c r="I49" s="490"/>
    </row>
    <row r="50" spans="2:11" ht="15.75" x14ac:dyDescent="0.25"/>
    <row r="51" spans="2:11" ht="15.75" x14ac:dyDescent="0.25">
      <c r="B51" s="394" t="s">
        <v>16</v>
      </c>
      <c r="C51" s="394" t="s">
        <v>61</v>
      </c>
      <c r="D51" s="381"/>
      <c r="E51" s="381"/>
      <c r="F51" s="381"/>
      <c r="G51" s="381"/>
      <c r="H51" s="381"/>
      <c r="I51" s="381"/>
      <c r="J51" s="381"/>
      <c r="K51" s="381"/>
    </row>
    <row r="52" spans="2:11" ht="34.5" customHeight="1" x14ac:dyDescent="0.25">
      <c r="B52" s="494" t="s">
        <v>62</v>
      </c>
      <c r="C52" s="494"/>
      <c r="D52" s="494"/>
      <c r="E52" s="494"/>
      <c r="F52" s="494"/>
      <c r="G52" s="494"/>
      <c r="H52" s="494"/>
      <c r="I52" s="494"/>
      <c r="J52" s="381"/>
      <c r="K52" s="381"/>
    </row>
    <row r="53" spans="2:11" s="4" customFormat="1" ht="15" x14ac:dyDescent="0.25"/>
    <row r="54" spans="2:11" ht="15.75" x14ac:dyDescent="0.25">
      <c r="B54" s="344" t="s">
        <v>6</v>
      </c>
      <c r="C54" s="345" t="s">
        <v>7</v>
      </c>
      <c r="D54" s="348" t="s">
        <v>46</v>
      </c>
    </row>
    <row r="55" spans="2:11" ht="15.75" x14ac:dyDescent="0.25">
      <c r="B55" s="349">
        <v>6</v>
      </c>
      <c r="C55" s="350" t="s">
        <v>29</v>
      </c>
      <c r="D55" s="395"/>
    </row>
    <row r="56" spans="2:11" ht="15.75" x14ac:dyDescent="0.25">
      <c r="B56" s="349">
        <v>7</v>
      </c>
      <c r="C56" s="350" t="s">
        <v>30</v>
      </c>
      <c r="D56" s="395"/>
    </row>
    <row r="57" spans="2:11" ht="15.75" x14ac:dyDescent="0.25">
      <c r="B57" s="349">
        <v>8</v>
      </c>
      <c r="C57" s="350" t="s">
        <v>31</v>
      </c>
      <c r="D57" s="395"/>
    </row>
    <row r="58" spans="2:11" ht="15.75" x14ac:dyDescent="0.25">
      <c r="B58" s="349">
        <v>9</v>
      </c>
      <c r="C58" s="350" t="s">
        <v>32</v>
      </c>
      <c r="D58" s="395"/>
    </row>
    <row r="59" spans="2:11" ht="15.75" x14ac:dyDescent="0.25">
      <c r="B59" s="360">
        <v>10</v>
      </c>
      <c r="C59" s="361" t="s">
        <v>33</v>
      </c>
      <c r="D59" s="396"/>
    </row>
    <row r="60" spans="2:11" ht="15.75" x14ac:dyDescent="0.25">
      <c r="B60" s="360">
        <v>11</v>
      </c>
      <c r="C60" s="361" t="s">
        <v>34</v>
      </c>
      <c r="D60" s="396"/>
    </row>
    <row r="61" spans="2:11" ht="15.75" x14ac:dyDescent="0.25"/>
    <row r="62" spans="2:11" ht="64.900000000000006" customHeight="1" x14ac:dyDescent="0.25">
      <c r="B62" s="490" t="s">
        <v>63</v>
      </c>
      <c r="C62" s="490"/>
      <c r="D62" s="490"/>
      <c r="E62" s="490"/>
      <c r="F62" s="490"/>
      <c r="G62" s="490"/>
      <c r="H62" s="490"/>
      <c r="I62" s="490"/>
    </row>
    <row r="63" spans="2:11" ht="15.75" x14ac:dyDescent="0.25"/>
    <row r="64" spans="2:11" ht="15.75" x14ac:dyDescent="0.25">
      <c r="B64" s="394" t="s">
        <v>16</v>
      </c>
      <c r="C64" s="394" t="s">
        <v>64</v>
      </c>
      <c r="D64" s="381"/>
      <c r="E64" s="381"/>
      <c r="F64" s="381"/>
      <c r="G64" s="381"/>
      <c r="H64" s="381"/>
      <c r="I64" s="381"/>
      <c r="J64" s="381"/>
      <c r="K64" s="381"/>
    </row>
    <row r="65" spans="2:11" ht="34.5" customHeight="1" x14ac:dyDescent="0.25">
      <c r="B65" s="494" t="s">
        <v>65</v>
      </c>
      <c r="C65" s="494"/>
      <c r="D65" s="494"/>
      <c r="E65" s="494"/>
      <c r="F65" s="494"/>
      <c r="G65" s="494"/>
      <c r="H65" s="494"/>
      <c r="I65" s="494"/>
      <c r="J65" s="381"/>
      <c r="K65" s="381"/>
    </row>
    <row r="66" spans="2:11" s="4" customFormat="1" ht="15" x14ac:dyDescent="0.25"/>
    <row r="67" spans="2:11" ht="15.75" x14ac:dyDescent="0.25">
      <c r="B67" s="344" t="s">
        <v>6</v>
      </c>
      <c r="C67" s="345" t="s">
        <v>7</v>
      </c>
      <c r="D67" s="348" t="s">
        <v>46</v>
      </c>
    </row>
    <row r="68" spans="2:11" ht="15.75" x14ac:dyDescent="0.25">
      <c r="B68" s="349">
        <v>6</v>
      </c>
      <c r="C68" s="350" t="s">
        <v>29</v>
      </c>
      <c r="D68" s="395"/>
    </row>
    <row r="69" spans="2:11" ht="15.75" x14ac:dyDescent="0.25">
      <c r="B69" s="349">
        <v>7</v>
      </c>
      <c r="C69" s="350" t="s">
        <v>30</v>
      </c>
      <c r="D69" s="395"/>
    </row>
    <row r="70" spans="2:11" ht="15.75" x14ac:dyDescent="0.25">
      <c r="B70" s="349">
        <v>8</v>
      </c>
      <c r="C70" s="350" t="s">
        <v>31</v>
      </c>
      <c r="D70" s="395"/>
    </row>
    <row r="71" spans="2:11" ht="15.75" x14ac:dyDescent="0.25">
      <c r="B71" s="349">
        <v>9</v>
      </c>
      <c r="C71" s="350" t="s">
        <v>32</v>
      </c>
      <c r="D71" s="395"/>
    </row>
    <row r="72" spans="2:11" ht="15.75" x14ac:dyDescent="0.25">
      <c r="B72" s="360">
        <v>10</v>
      </c>
      <c r="C72" s="361" t="s">
        <v>33</v>
      </c>
      <c r="D72" s="396"/>
    </row>
    <row r="73" spans="2:11" ht="15.75" x14ac:dyDescent="0.25">
      <c r="B73" s="360">
        <v>11</v>
      </c>
      <c r="C73" s="361" t="s">
        <v>34</v>
      </c>
      <c r="D73" s="396"/>
    </row>
    <row r="74" spans="2:11" ht="15.75" x14ac:dyDescent="0.25"/>
    <row r="75" spans="2:11" ht="64.900000000000006" customHeight="1" x14ac:dyDescent="0.25">
      <c r="B75" s="490" t="s">
        <v>66</v>
      </c>
      <c r="C75" s="490"/>
      <c r="D75" s="490"/>
      <c r="E75" s="490"/>
      <c r="F75" s="490"/>
      <c r="G75" s="490"/>
      <c r="H75" s="490"/>
      <c r="I75" s="490"/>
    </row>
    <row r="76" spans="2:11" ht="15.75" x14ac:dyDescent="0.25"/>
    <row r="77" spans="2:11" ht="15.75" x14ac:dyDescent="0.25">
      <c r="B77" s="394" t="s">
        <v>16</v>
      </c>
      <c r="C77" s="394" t="s">
        <v>67</v>
      </c>
      <c r="D77" s="381"/>
      <c r="E77" s="381"/>
      <c r="F77" s="381"/>
      <c r="G77" s="381"/>
      <c r="H77" s="381"/>
      <c r="I77" s="381"/>
      <c r="J77" s="381"/>
      <c r="K77" s="381"/>
    </row>
    <row r="78" spans="2:11" ht="34.5" customHeight="1" x14ac:dyDescent="0.25">
      <c r="B78" s="494" t="s">
        <v>68</v>
      </c>
      <c r="C78" s="494"/>
      <c r="D78" s="494"/>
      <c r="E78" s="494"/>
      <c r="F78" s="494"/>
      <c r="G78" s="494"/>
      <c r="H78" s="494"/>
      <c r="I78" s="494"/>
      <c r="J78" s="381"/>
      <c r="K78" s="381"/>
    </row>
    <row r="79" spans="2:11" s="4" customFormat="1" ht="15" x14ac:dyDescent="0.25"/>
    <row r="80" spans="2:11" ht="15.75" x14ac:dyDescent="0.25">
      <c r="B80" s="344" t="s">
        <v>6</v>
      </c>
      <c r="C80" s="345" t="s">
        <v>7</v>
      </c>
      <c r="D80" s="348" t="s">
        <v>46</v>
      </c>
    </row>
    <row r="81" spans="2:9" ht="15.75" x14ac:dyDescent="0.25">
      <c r="B81" s="349">
        <v>6</v>
      </c>
      <c r="C81" s="350" t="s">
        <v>29</v>
      </c>
      <c r="D81" s="395"/>
    </row>
    <row r="82" spans="2:9" ht="15.75" x14ac:dyDescent="0.25">
      <c r="B82" s="349">
        <v>7</v>
      </c>
      <c r="C82" s="350" t="s">
        <v>30</v>
      </c>
      <c r="D82" s="395"/>
    </row>
    <row r="83" spans="2:9" ht="15.75" x14ac:dyDescent="0.25">
      <c r="B83" s="349">
        <v>8</v>
      </c>
      <c r="C83" s="350" t="s">
        <v>31</v>
      </c>
      <c r="D83" s="395"/>
    </row>
    <row r="84" spans="2:9" ht="15.75" x14ac:dyDescent="0.25">
      <c r="B84" s="349">
        <v>9</v>
      </c>
      <c r="C84" s="350" t="s">
        <v>32</v>
      </c>
      <c r="D84" s="395"/>
    </row>
    <row r="85" spans="2:9" ht="15.75" x14ac:dyDescent="0.25">
      <c r="B85" s="360">
        <v>10</v>
      </c>
      <c r="C85" s="361" t="s">
        <v>33</v>
      </c>
      <c r="D85" s="396"/>
    </row>
    <row r="86" spans="2:9" ht="15.75" x14ac:dyDescent="0.25">
      <c r="B86" s="360">
        <v>11</v>
      </c>
      <c r="C86" s="361" t="s">
        <v>34</v>
      </c>
      <c r="D86" s="396"/>
    </row>
    <row r="87" spans="2:9" s="4" customFormat="1" ht="15" x14ac:dyDescent="0.25"/>
    <row r="88" spans="2:9" s="4" customFormat="1" ht="64.900000000000006" customHeight="1" x14ac:dyDescent="0.25">
      <c r="B88" s="490" t="s">
        <v>69</v>
      </c>
      <c r="C88" s="490"/>
      <c r="D88" s="490"/>
      <c r="E88" s="490"/>
      <c r="F88" s="490"/>
      <c r="G88" s="490"/>
      <c r="H88" s="490"/>
      <c r="I88" s="490"/>
    </row>
    <row r="89" spans="2:9" ht="15.75" x14ac:dyDescent="0.25"/>
    <row r="90" spans="2:9" ht="15.75" x14ac:dyDescent="0.25"/>
    <row r="91" spans="2:9" ht="15.75" x14ac:dyDescent="0.25"/>
    <row r="92" spans="2:9" ht="15.75" x14ac:dyDescent="0.25"/>
    <row r="93" spans="2:9" ht="15.75" x14ac:dyDescent="0.25"/>
  </sheetData>
  <sheetProtection selectLockedCells="1"/>
  <mergeCells count="14">
    <mergeCell ref="B36:I36"/>
    <mergeCell ref="B5:I5"/>
    <mergeCell ref="B15:I15"/>
    <mergeCell ref="B18:I18"/>
    <mergeCell ref="B23:I23"/>
    <mergeCell ref="B26:I26"/>
    <mergeCell ref="B78:I78"/>
    <mergeCell ref="B88:I88"/>
    <mergeCell ref="B39:I39"/>
    <mergeCell ref="B49:I49"/>
    <mergeCell ref="B52:I52"/>
    <mergeCell ref="B62:I62"/>
    <mergeCell ref="B65:I65"/>
    <mergeCell ref="B75:I75"/>
  </mergeCells>
  <printOptions horizontalCentered="1"/>
  <pageMargins left="0.19685039370078741" right="0.19685039370078741" top="0.19685039370078741" bottom="0.19685039370078741" header="0.31496062992125984" footer="0.31496062992125984"/>
  <pageSetup paperSize="8" scale="57" fitToHeight="0" orientation="portrait" r:id="rId1"/>
  <rowBreaks count="1" manualBreakCount="1">
    <brk id="50" max="11" man="1"/>
  </rowBreaks>
  <drawing r:id="rId2"/>
  <tableParts count="7">
    <tablePart r:id="rId3"/>
    <tablePart r:id="rId4"/>
    <tablePart r:id="rId5"/>
    <tablePart r:id="rId6"/>
    <tablePart r:id="rId7"/>
    <tablePart r:id="rId8"/>
    <tablePart r:id="rId9"/>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231E6-41AD-420A-97C5-F303F3844FB4}">
  <sheetPr>
    <tabColor rgb="FF00B050"/>
  </sheetPr>
  <dimension ref="A1:I44"/>
  <sheetViews>
    <sheetView zoomScale="90" zoomScaleNormal="90" workbookViewId="0">
      <selection activeCell="A15" sqref="A15"/>
    </sheetView>
  </sheetViews>
  <sheetFormatPr defaultColWidth="23.5546875" defaultRowHeight="12.75" x14ac:dyDescent="0.2"/>
  <cols>
    <col min="1" max="1" width="42.21875" style="134" customWidth="1"/>
    <col min="2" max="2" width="17.77734375" style="134" hidden="1" customWidth="1"/>
    <col min="3" max="3" width="19.44140625" style="135" hidden="1" customWidth="1"/>
    <col min="4" max="4" width="26.77734375" style="98" hidden="1" customWidth="1"/>
    <col min="5" max="5" width="11" style="113" customWidth="1"/>
    <col min="6" max="6" width="12" style="98" customWidth="1"/>
    <col min="7" max="7" width="10.77734375" style="98" customWidth="1"/>
    <col min="8" max="8" width="15.109375" style="98" customWidth="1"/>
    <col min="9" max="16384" width="23.5546875" style="98"/>
  </cols>
  <sheetData>
    <row r="1" spans="1:8" s="121" customFormat="1" ht="13.5" thickBot="1" x14ac:dyDescent="0.25">
      <c r="A1" s="118"/>
      <c r="B1" s="118"/>
      <c r="C1" s="119"/>
      <c r="D1" s="118"/>
      <c r="E1" s="120"/>
    </row>
    <row r="2" spans="1:8" s="121" customFormat="1" ht="26.1" customHeight="1" x14ac:dyDescent="0.2">
      <c r="A2" s="309" t="s">
        <v>473</v>
      </c>
      <c r="B2" s="309"/>
      <c r="C2" s="309"/>
      <c r="D2" s="309"/>
      <c r="E2" s="310"/>
      <c r="F2" s="217"/>
      <c r="G2" s="218"/>
    </row>
    <row r="3" spans="1:8" s="121" customFormat="1" ht="12.75" customHeight="1" thickBot="1" x14ac:dyDescent="0.25">
      <c r="A3" s="122"/>
      <c r="B3" s="122"/>
      <c r="C3" s="123" t="s">
        <v>474</v>
      </c>
      <c r="D3" s="122"/>
      <c r="E3" s="120"/>
    </row>
    <row r="4" spans="1:8" s="126" customFormat="1" ht="24.75" customHeight="1" x14ac:dyDescent="0.2">
      <c r="A4" s="124" t="s">
        <v>453</v>
      </c>
      <c r="B4" s="125" t="s">
        <v>475</v>
      </c>
      <c r="C4" s="125"/>
      <c r="D4" s="125" t="s">
        <v>234</v>
      </c>
      <c r="E4" s="555" t="s">
        <v>34</v>
      </c>
      <c r="F4" s="555"/>
      <c r="G4" s="556"/>
    </row>
    <row r="5" spans="1:8" s="121" customFormat="1" ht="26.25" thickBot="1" x14ac:dyDescent="0.25">
      <c r="A5" s="127"/>
      <c r="B5" s="128"/>
      <c r="C5" s="128"/>
      <c r="D5" s="128"/>
      <c r="E5" s="129" t="s">
        <v>363</v>
      </c>
      <c r="F5" s="129" t="s">
        <v>364</v>
      </c>
      <c r="G5" s="130" t="s">
        <v>365</v>
      </c>
      <c r="H5" s="131"/>
    </row>
    <row r="6" spans="1:8" s="121" customFormat="1" ht="17.100000000000001" customHeight="1" x14ac:dyDescent="0.2">
      <c r="A6" s="478"/>
      <c r="B6" s="311"/>
      <c r="C6" s="311"/>
      <c r="D6" s="311"/>
      <c r="E6" s="191"/>
      <c r="F6" s="191"/>
      <c r="G6" s="192"/>
    </row>
    <row r="7" spans="1:8" s="121" customFormat="1" ht="13.5" customHeight="1" x14ac:dyDescent="0.2">
      <c r="A7" s="477" t="s">
        <v>476</v>
      </c>
      <c r="B7" s="313" t="s">
        <v>477</v>
      </c>
      <c r="C7" s="314">
        <v>551462</v>
      </c>
      <c r="D7" s="313" t="s">
        <v>376</v>
      </c>
      <c r="E7" s="203"/>
      <c r="F7" s="203"/>
      <c r="G7" s="202"/>
      <c r="H7" s="132"/>
    </row>
    <row r="8" spans="1:8" s="121" customFormat="1" ht="13.5" customHeight="1" x14ac:dyDescent="0.2">
      <c r="A8" s="477" t="s">
        <v>478</v>
      </c>
      <c r="B8" s="313" t="s">
        <v>477</v>
      </c>
      <c r="C8" s="314" t="e">
        <f>VLOOKUP(A8,#REF!,2,FALSE)</f>
        <v>#REF!</v>
      </c>
      <c r="D8" s="313" t="s">
        <v>376</v>
      </c>
      <c r="E8" s="203"/>
      <c r="F8" s="203"/>
      <c r="G8" s="202"/>
      <c r="H8" s="132"/>
    </row>
    <row r="9" spans="1:8" s="121" customFormat="1" ht="13.5" customHeight="1" x14ac:dyDescent="0.2">
      <c r="A9" s="477" t="s">
        <v>479</v>
      </c>
      <c r="B9" s="313" t="s">
        <v>477</v>
      </c>
      <c r="C9" s="314" t="e">
        <f>VLOOKUP(A9,#REF!,2,FALSE)</f>
        <v>#REF!</v>
      </c>
      <c r="D9" s="313" t="s">
        <v>376</v>
      </c>
      <c r="E9" s="203"/>
      <c r="F9" s="203"/>
      <c r="G9" s="202"/>
      <c r="H9" s="132"/>
    </row>
    <row r="10" spans="1:8" s="121" customFormat="1" ht="13.5" customHeight="1" x14ac:dyDescent="0.2">
      <c r="A10" s="477" t="s">
        <v>480</v>
      </c>
      <c r="B10" s="313" t="s">
        <v>481</v>
      </c>
      <c r="C10" s="314" t="e">
        <f>VLOOKUP(A10,#REF!,2,FALSE)</f>
        <v>#REF!</v>
      </c>
      <c r="D10" s="313" t="s">
        <v>376</v>
      </c>
      <c r="E10" s="203"/>
      <c r="F10" s="203"/>
      <c r="G10" s="202"/>
      <c r="H10" s="132"/>
    </row>
    <row r="11" spans="1:8" s="121" customFormat="1" ht="13.5" customHeight="1" x14ac:dyDescent="0.2">
      <c r="A11" s="477" t="s">
        <v>482</v>
      </c>
      <c r="B11" s="313" t="s">
        <v>477</v>
      </c>
      <c r="C11" s="314" t="e">
        <f>VLOOKUP(A11,#REF!,2,FALSE)</f>
        <v>#REF!</v>
      </c>
      <c r="D11" s="313" t="s">
        <v>376</v>
      </c>
      <c r="E11" s="203"/>
      <c r="F11" s="203"/>
      <c r="G11" s="202"/>
      <c r="H11" s="132"/>
    </row>
    <row r="12" spans="1:8" s="121" customFormat="1" ht="13.5" customHeight="1" x14ac:dyDescent="0.2">
      <c r="A12" s="312" t="s">
        <v>170</v>
      </c>
      <c r="B12" s="313" t="s">
        <v>483</v>
      </c>
      <c r="C12" s="314" t="e">
        <f>VLOOKUP(A12,#REF!,2,FALSE)</f>
        <v>#REF!</v>
      </c>
      <c r="D12" s="313" t="s">
        <v>376</v>
      </c>
      <c r="E12" s="203"/>
      <c r="F12" s="203"/>
      <c r="G12" s="202"/>
      <c r="H12" s="132"/>
    </row>
    <row r="13" spans="1:8" s="121" customFormat="1" ht="13.5" customHeight="1" x14ac:dyDescent="0.2">
      <c r="A13" s="312" t="s">
        <v>184</v>
      </c>
      <c r="B13" s="313" t="s">
        <v>484</v>
      </c>
      <c r="C13" s="314" t="e">
        <f>VLOOKUP(A13,#REF!,2,FALSE)</f>
        <v>#REF!</v>
      </c>
      <c r="D13" s="313" t="s">
        <v>376</v>
      </c>
      <c r="E13" s="203"/>
      <c r="F13" s="203"/>
      <c r="G13" s="202"/>
      <c r="H13" s="132"/>
    </row>
    <row r="14" spans="1:8" s="121" customFormat="1" ht="13.5" customHeight="1" x14ac:dyDescent="0.2">
      <c r="A14" s="312" t="s">
        <v>178</v>
      </c>
      <c r="B14" s="313" t="s">
        <v>484</v>
      </c>
      <c r="C14" s="314" t="e">
        <f>VLOOKUP(A14,#REF!,2,FALSE)</f>
        <v>#REF!</v>
      </c>
      <c r="D14" s="313" t="s">
        <v>376</v>
      </c>
      <c r="E14" s="203"/>
      <c r="F14" s="203"/>
      <c r="G14" s="202"/>
      <c r="H14" s="132"/>
    </row>
    <row r="15" spans="1:8" s="121" customFormat="1" ht="13.5" customHeight="1" x14ac:dyDescent="0.2">
      <c r="A15" s="312" t="s">
        <v>169</v>
      </c>
      <c r="B15" s="313" t="s">
        <v>484</v>
      </c>
      <c r="C15" s="315" t="s">
        <v>485</v>
      </c>
      <c r="D15" s="313" t="s">
        <v>376</v>
      </c>
      <c r="E15" s="203"/>
      <c r="F15" s="203"/>
      <c r="G15" s="202"/>
      <c r="H15" s="132"/>
    </row>
    <row r="16" spans="1:8" s="121" customFormat="1" ht="13.5" customHeight="1" x14ac:dyDescent="0.2">
      <c r="A16" s="312" t="s">
        <v>173</v>
      </c>
      <c r="B16" s="313" t="s">
        <v>483</v>
      </c>
      <c r="C16" s="314" t="e">
        <f>VLOOKUP(A16,#REF!,2,FALSE)</f>
        <v>#REF!</v>
      </c>
      <c r="D16" s="313" t="s">
        <v>376</v>
      </c>
      <c r="E16" s="203"/>
      <c r="F16" s="203"/>
      <c r="G16" s="202"/>
      <c r="H16" s="132"/>
    </row>
    <row r="17" spans="1:9" s="121" customFormat="1" ht="13.5" customHeight="1" x14ac:dyDescent="0.2">
      <c r="A17" s="312" t="s">
        <v>486</v>
      </c>
      <c r="B17" s="313" t="s">
        <v>484</v>
      </c>
      <c r="C17" s="314" t="e">
        <f>VLOOKUP(A17,#REF!,2,FALSE)</f>
        <v>#REF!</v>
      </c>
      <c r="D17" s="313" t="s">
        <v>376</v>
      </c>
      <c r="E17" s="203"/>
      <c r="F17" s="203"/>
      <c r="G17" s="202"/>
      <c r="H17" s="132"/>
    </row>
    <row r="18" spans="1:9" s="121" customFormat="1" ht="13.5" customHeight="1" x14ac:dyDescent="0.2">
      <c r="A18" s="312" t="s">
        <v>487</v>
      </c>
      <c r="B18" s="313" t="s">
        <v>484</v>
      </c>
      <c r="C18" s="314" t="e">
        <f>VLOOKUP(A18,#REF!,2,FALSE)</f>
        <v>#REF!</v>
      </c>
      <c r="D18" s="313" t="s">
        <v>376</v>
      </c>
      <c r="E18" s="203"/>
      <c r="F18" s="203"/>
      <c r="G18" s="202"/>
      <c r="H18" s="132"/>
    </row>
    <row r="19" spans="1:9" s="121" customFormat="1" ht="13.5" customHeight="1" x14ac:dyDescent="0.2">
      <c r="A19" s="312" t="s">
        <v>488</v>
      </c>
      <c r="B19" s="313" t="s">
        <v>483</v>
      </c>
      <c r="C19" s="314" t="e">
        <f>VLOOKUP(A19,#REF!,2,FALSE)</f>
        <v>#REF!</v>
      </c>
      <c r="D19" s="313" t="s">
        <v>376</v>
      </c>
      <c r="E19" s="203"/>
      <c r="F19" s="203"/>
      <c r="G19" s="202"/>
      <c r="H19" s="132"/>
    </row>
    <row r="20" spans="1:9" s="121" customFormat="1" ht="13.5" customHeight="1" x14ac:dyDescent="0.2">
      <c r="A20" s="312" t="s">
        <v>172</v>
      </c>
      <c r="B20" s="313" t="s">
        <v>484</v>
      </c>
      <c r="C20" s="315" t="s">
        <v>489</v>
      </c>
      <c r="D20" s="313" t="s">
        <v>376</v>
      </c>
      <c r="E20" s="203"/>
      <c r="F20" s="203"/>
      <c r="G20" s="202"/>
      <c r="H20" s="132"/>
    </row>
    <row r="21" spans="1:9" s="121" customFormat="1" ht="13.5" customHeight="1" x14ac:dyDescent="0.2">
      <c r="A21" s="312" t="s">
        <v>490</v>
      </c>
      <c r="B21" s="313" t="s">
        <v>484</v>
      </c>
      <c r="C21" s="314" t="e">
        <f>VLOOKUP(A21,#REF!,2,FALSE)</f>
        <v>#REF!</v>
      </c>
      <c r="D21" s="313" t="s">
        <v>376</v>
      </c>
      <c r="E21" s="203"/>
      <c r="F21" s="203"/>
      <c r="G21" s="202"/>
      <c r="H21" s="132"/>
    </row>
    <row r="22" spans="1:9" s="121" customFormat="1" ht="13.5" customHeight="1" x14ac:dyDescent="0.2">
      <c r="A22" s="477" t="s">
        <v>491</v>
      </c>
      <c r="B22" s="313" t="s">
        <v>477</v>
      </c>
      <c r="C22" s="314" t="e">
        <f>VLOOKUP(A22,#REF!,2,FALSE)</f>
        <v>#REF!</v>
      </c>
      <c r="D22" s="313" t="s">
        <v>376</v>
      </c>
      <c r="E22" s="203"/>
      <c r="F22" s="203"/>
      <c r="G22" s="202"/>
      <c r="H22" s="557"/>
      <c r="I22" s="558"/>
    </row>
    <row r="23" spans="1:9" s="121" customFormat="1" ht="13.5" customHeight="1" x14ac:dyDescent="0.2">
      <c r="A23" s="312" t="s">
        <v>492</v>
      </c>
      <c r="B23" s="313" t="s">
        <v>484</v>
      </c>
      <c r="C23" s="314" t="e">
        <f>VLOOKUP(A23,#REF!,2,FALSE)</f>
        <v>#REF!</v>
      </c>
      <c r="D23" s="313" t="s">
        <v>376</v>
      </c>
      <c r="E23" s="203"/>
      <c r="F23" s="203"/>
      <c r="G23" s="202"/>
      <c r="H23" s="132"/>
    </row>
    <row r="24" spans="1:9" s="121" customFormat="1" ht="13.5" customHeight="1" x14ac:dyDescent="0.2">
      <c r="A24" s="312" t="s">
        <v>165</v>
      </c>
      <c r="B24" s="313" t="s">
        <v>483</v>
      </c>
      <c r="C24" s="315" t="s">
        <v>493</v>
      </c>
      <c r="D24" s="313" t="s">
        <v>376</v>
      </c>
      <c r="E24" s="203"/>
      <c r="F24" s="203"/>
      <c r="G24" s="202"/>
      <c r="H24" s="132"/>
    </row>
    <row r="25" spans="1:9" s="121" customFormat="1" ht="13.5" customHeight="1" x14ac:dyDescent="0.2">
      <c r="A25" s="312" t="s">
        <v>433</v>
      </c>
      <c r="B25" s="313" t="s">
        <v>484</v>
      </c>
      <c r="C25" s="314" t="e">
        <f>VLOOKUP(A25,#REF!,2,FALSE)</f>
        <v>#REF!</v>
      </c>
      <c r="D25" s="313" t="s">
        <v>376</v>
      </c>
      <c r="E25" s="203"/>
      <c r="F25" s="203"/>
      <c r="G25" s="202"/>
      <c r="H25" s="132"/>
    </row>
    <row r="26" spans="1:9" s="121" customFormat="1" x14ac:dyDescent="0.2">
      <c r="A26" s="477" t="s">
        <v>494</v>
      </c>
      <c r="B26" s="313" t="s">
        <v>484</v>
      </c>
      <c r="C26" s="314" t="e">
        <f>VLOOKUP(A26,#REF!,2,FALSE)</f>
        <v>#REF!</v>
      </c>
      <c r="D26" s="313" t="s">
        <v>376</v>
      </c>
      <c r="E26" s="203"/>
      <c r="F26" s="203"/>
      <c r="G26" s="202"/>
      <c r="H26" s="557"/>
      <c r="I26" s="558"/>
    </row>
    <row r="27" spans="1:9" s="121" customFormat="1" x14ac:dyDescent="0.2">
      <c r="A27" s="312" t="s">
        <v>495</v>
      </c>
      <c r="B27" s="313" t="s">
        <v>484</v>
      </c>
      <c r="C27" s="314" t="e">
        <f>VLOOKUP(A27,#REF!,2,FALSE)</f>
        <v>#REF!</v>
      </c>
      <c r="D27" s="313" t="s">
        <v>376</v>
      </c>
      <c r="E27" s="203"/>
      <c r="F27" s="203"/>
      <c r="G27" s="202"/>
      <c r="H27" s="132"/>
    </row>
    <row r="28" spans="1:9" s="121" customFormat="1" x14ac:dyDescent="0.2">
      <c r="A28" s="312" t="s">
        <v>496</v>
      </c>
      <c r="B28" s="313" t="s">
        <v>484</v>
      </c>
      <c r="C28" s="314" t="e">
        <f>VLOOKUP(A28,#REF!,2,FALSE)</f>
        <v>#REF!</v>
      </c>
      <c r="D28" s="313" t="s">
        <v>376</v>
      </c>
      <c r="E28" s="203"/>
      <c r="F28" s="203"/>
      <c r="G28" s="202"/>
      <c r="H28" s="132"/>
    </row>
    <row r="29" spans="1:9" s="121" customFormat="1" x14ac:dyDescent="0.2">
      <c r="A29" s="477" t="s">
        <v>497</v>
      </c>
      <c r="B29" s="313"/>
      <c r="C29" s="314">
        <v>615204</v>
      </c>
      <c r="D29" s="313" t="s">
        <v>376</v>
      </c>
      <c r="E29" s="203"/>
      <c r="F29" s="203"/>
      <c r="G29" s="202"/>
      <c r="H29" s="557"/>
      <c r="I29" s="558"/>
    </row>
    <row r="30" spans="1:9" s="121" customFormat="1" x14ac:dyDescent="0.2">
      <c r="A30" s="312" t="s">
        <v>498</v>
      </c>
      <c r="B30" s="313" t="s">
        <v>483</v>
      </c>
      <c r="C30" s="314" t="e">
        <f>VLOOKUP(A30,#REF!,2,FALSE)</f>
        <v>#REF!</v>
      </c>
      <c r="D30" s="313" t="s">
        <v>376</v>
      </c>
      <c r="E30" s="203"/>
      <c r="F30" s="203"/>
      <c r="G30" s="202"/>
      <c r="H30" s="132"/>
    </row>
    <row r="31" spans="1:9" s="121" customFormat="1" x14ac:dyDescent="0.2">
      <c r="A31" s="312" t="s">
        <v>168</v>
      </c>
      <c r="B31" s="313" t="s">
        <v>484</v>
      </c>
      <c r="C31" s="314" t="e">
        <f>VLOOKUP(A31,#REF!,2,FALSE)</f>
        <v>#REF!</v>
      </c>
      <c r="D31" s="313" t="s">
        <v>376</v>
      </c>
      <c r="E31" s="203"/>
      <c r="F31" s="203"/>
      <c r="G31" s="202"/>
      <c r="H31" s="132"/>
    </row>
    <row r="32" spans="1:9" s="121" customFormat="1" ht="13.5" customHeight="1" x14ac:dyDescent="0.2">
      <c r="A32" s="312" t="s">
        <v>499</v>
      </c>
      <c r="B32" s="313" t="s">
        <v>500</v>
      </c>
      <c r="C32" s="314" t="e">
        <f>VLOOKUP(A32,#REF!,2,FALSE)</f>
        <v>#REF!</v>
      </c>
      <c r="D32" s="313" t="s">
        <v>376</v>
      </c>
      <c r="E32" s="203"/>
      <c r="F32" s="203"/>
      <c r="G32" s="202"/>
      <c r="H32" s="132"/>
    </row>
    <row r="33" spans="1:9" s="121" customFormat="1" x14ac:dyDescent="0.2">
      <c r="A33" s="312" t="s">
        <v>501</v>
      </c>
      <c r="B33" s="313" t="s">
        <v>483</v>
      </c>
      <c r="C33" s="314" t="e">
        <f>VLOOKUP(A33,#REF!,2,FALSE)</f>
        <v>#REF!</v>
      </c>
      <c r="D33" s="313" t="s">
        <v>376</v>
      </c>
      <c r="E33" s="203"/>
      <c r="F33" s="203"/>
      <c r="G33" s="202"/>
      <c r="H33" s="132"/>
    </row>
    <row r="34" spans="1:9" s="121" customFormat="1" ht="13.5" customHeight="1" x14ac:dyDescent="0.2">
      <c r="A34" s="477" t="s">
        <v>502</v>
      </c>
      <c r="B34" s="313" t="s">
        <v>484</v>
      </c>
      <c r="C34" s="314" t="e">
        <f>VLOOKUP(A34,#REF!,2,FALSE)</f>
        <v>#REF!</v>
      </c>
      <c r="D34" s="313" t="s">
        <v>376</v>
      </c>
      <c r="E34" s="203"/>
      <c r="F34" s="203"/>
      <c r="G34" s="202"/>
      <c r="H34" s="132"/>
    </row>
    <row r="35" spans="1:9" s="133" customFormat="1" ht="17.649999999999999" customHeight="1" x14ac:dyDescent="0.2">
      <c r="A35" s="312" t="s">
        <v>373</v>
      </c>
      <c r="B35" s="313"/>
      <c r="C35" s="316"/>
      <c r="D35" s="316"/>
      <c r="E35" s="203"/>
      <c r="F35" s="203"/>
      <c r="G35" s="202"/>
      <c r="H35" s="559"/>
      <c r="I35" s="560"/>
    </row>
    <row r="36" spans="1:9" s="133" customFormat="1" ht="17.649999999999999" customHeight="1" thickBot="1" x14ac:dyDescent="0.25">
      <c r="A36" s="317" t="s">
        <v>503</v>
      </c>
      <c r="B36" s="318"/>
      <c r="C36" s="318"/>
      <c r="D36" s="318"/>
      <c r="E36" s="319"/>
      <c r="F36" s="319"/>
      <c r="G36" s="320"/>
      <c r="H36" s="132"/>
    </row>
    <row r="37" spans="1:9" hidden="1" x14ac:dyDescent="0.2">
      <c r="G37" s="136">
        <f>SUM(G26:G33)</f>
        <v>0</v>
      </c>
    </row>
    <row r="38" spans="1:9" x14ac:dyDescent="0.2">
      <c r="F38" s="113"/>
      <c r="G38" s="113"/>
    </row>
    <row r="39" spans="1:9" x14ac:dyDescent="0.2">
      <c r="E39" s="137"/>
      <c r="F39" s="137"/>
      <c r="G39" s="137"/>
    </row>
    <row r="41" spans="1:9" x14ac:dyDescent="0.2">
      <c r="G41" s="138"/>
    </row>
    <row r="42" spans="1:9" ht="15" x14ac:dyDescent="0.2">
      <c r="D42" s="139"/>
      <c r="E42" s="139"/>
      <c r="F42" s="139"/>
    </row>
    <row r="44" spans="1:9" x14ac:dyDescent="0.2">
      <c r="D44" s="138"/>
      <c r="F44" s="138"/>
    </row>
  </sheetData>
  <autoFilter ref="A6:D36" xr:uid="{2553629B-1536-44C7-9024-3BA41ADFA85E}"/>
  <mergeCells count="5">
    <mergeCell ref="E4:G4"/>
    <mergeCell ref="H22:I22"/>
    <mergeCell ref="H26:I26"/>
    <mergeCell ref="H29:I29"/>
    <mergeCell ref="H35:I35"/>
  </mergeCells>
  <conditionalFormatting sqref="A37:A1048576">
    <cfRule type="duplicateValues" dxfId="3" priority="1"/>
  </conditionalFormatting>
  <conditionalFormatting sqref="A2:D5">
    <cfRule type="duplicateValues" dxfId="2" priority="75"/>
  </conditionalFormatting>
  <conditionalFormatting sqref="A6:D6">
    <cfRule type="duplicateValues" dxfId="1" priority="74"/>
  </conditionalFormatting>
  <conditionalFormatting sqref="C35:D35 B36:D36">
    <cfRule type="duplicateValues" dxfId="0" priority="2"/>
  </conditionalFormatting>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187D-0AD1-4864-AE8A-C4FF62BB63DC}">
  <sheetPr>
    <tabColor rgb="FF00B050"/>
  </sheetPr>
  <dimension ref="A1:K68"/>
  <sheetViews>
    <sheetView zoomScale="90" zoomScaleNormal="90" workbookViewId="0">
      <selection activeCell="A13" sqref="A13"/>
    </sheetView>
  </sheetViews>
  <sheetFormatPr defaultRowHeight="15" x14ac:dyDescent="0.2"/>
  <cols>
    <col min="1" max="1" width="46.77734375" customWidth="1"/>
    <col min="2" max="2" width="9.44140625" bestFit="1" customWidth="1"/>
    <col min="3" max="3" width="9.77734375" bestFit="1" customWidth="1"/>
    <col min="4" max="4" width="9.77734375" customWidth="1"/>
    <col min="6" max="6" width="9.21875" customWidth="1"/>
    <col min="7" max="7" width="11" bestFit="1" customWidth="1"/>
    <col min="9" max="11" width="17.77734375" bestFit="1" customWidth="1"/>
  </cols>
  <sheetData>
    <row r="1" spans="1:4" ht="15.75" thickBot="1" x14ac:dyDescent="0.25"/>
    <row r="2" spans="1:4" ht="33.6" customHeight="1" x14ac:dyDescent="0.2">
      <c r="A2" s="321" t="s">
        <v>504</v>
      </c>
      <c r="B2" s="322"/>
      <c r="C2" s="322"/>
      <c r="D2" s="323"/>
    </row>
    <row r="3" spans="1:4" ht="15.75" thickBot="1" x14ac:dyDescent="0.25">
      <c r="A3" s="140"/>
      <c r="B3" s="141"/>
      <c r="C3" s="141"/>
      <c r="D3" s="141"/>
    </row>
    <row r="4" spans="1:4" x14ac:dyDescent="0.2">
      <c r="A4" s="142" t="s">
        <v>362</v>
      </c>
      <c r="B4" s="535" t="s">
        <v>34</v>
      </c>
      <c r="C4" s="535"/>
      <c r="D4" s="536"/>
    </row>
    <row r="5" spans="1:4" ht="26.25" thickBot="1" x14ac:dyDescent="0.25">
      <c r="A5" s="143"/>
      <c r="B5" s="96" t="s">
        <v>363</v>
      </c>
      <c r="C5" s="96" t="s">
        <v>364</v>
      </c>
      <c r="D5" s="97" t="s">
        <v>365</v>
      </c>
    </row>
    <row r="6" spans="1:4" ht="15" customHeight="1" x14ac:dyDescent="0.2">
      <c r="A6" s="241" t="s">
        <v>367</v>
      </c>
      <c r="B6" s="231"/>
      <c r="C6" s="231"/>
      <c r="D6" s="232"/>
    </row>
    <row r="7" spans="1:4" ht="14.65" customHeight="1" x14ac:dyDescent="0.2">
      <c r="A7" s="273" t="s">
        <v>391</v>
      </c>
      <c r="B7" s="324"/>
      <c r="C7" s="324"/>
      <c r="D7" s="325"/>
    </row>
    <row r="8" spans="1:4" x14ac:dyDescent="0.2">
      <c r="A8" s="273" t="s">
        <v>392</v>
      </c>
      <c r="B8" s="324"/>
      <c r="C8" s="324"/>
      <c r="D8" s="325"/>
    </row>
    <row r="9" spans="1:4" x14ac:dyDescent="0.2">
      <c r="A9" s="273" t="s">
        <v>393</v>
      </c>
      <c r="B9" s="324"/>
      <c r="C9" s="324"/>
      <c r="D9" s="325"/>
    </row>
    <row r="10" spans="1:4" x14ac:dyDescent="0.2">
      <c r="A10" s="273" t="s">
        <v>394</v>
      </c>
      <c r="B10" s="324"/>
      <c r="C10" s="324"/>
      <c r="D10" s="325"/>
    </row>
    <row r="11" spans="1:4" x14ac:dyDescent="0.2">
      <c r="A11" s="273" t="s">
        <v>395</v>
      </c>
      <c r="B11" s="324"/>
      <c r="C11" s="324"/>
      <c r="D11" s="325"/>
    </row>
    <row r="12" spans="1:4" x14ac:dyDescent="0.2">
      <c r="A12" s="273" t="s">
        <v>396</v>
      </c>
      <c r="B12" s="324"/>
      <c r="C12" s="324"/>
      <c r="D12" s="325"/>
    </row>
    <row r="13" spans="1:4" x14ac:dyDescent="0.2">
      <c r="A13" s="273" t="s">
        <v>397</v>
      </c>
      <c r="B13" s="324"/>
      <c r="C13" s="324"/>
      <c r="D13" s="325"/>
    </row>
    <row r="14" spans="1:4" x14ac:dyDescent="0.2">
      <c r="A14" s="326" t="s">
        <v>398</v>
      </c>
      <c r="B14" s="327">
        <f>SUM(B7:B13)</f>
        <v>0</v>
      </c>
      <c r="C14" s="327">
        <f>SUM(C7:C13)</f>
        <v>0</v>
      </c>
      <c r="D14" s="328">
        <f t="shared" ref="D14" si="0">C14-B14</f>
        <v>0</v>
      </c>
    </row>
    <row r="15" spans="1:4" x14ac:dyDescent="0.2">
      <c r="A15" s="257" t="s">
        <v>453</v>
      </c>
      <c r="B15" s="227"/>
      <c r="C15" s="227"/>
      <c r="D15" s="228"/>
    </row>
    <row r="16" spans="1:4" x14ac:dyDescent="0.2">
      <c r="A16" s="273" t="s">
        <v>391</v>
      </c>
      <c r="B16" s="324"/>
      <c r="C16" s="324"/>
      <c r="D16" s="325"/>
    </row>
    <row r="17" spans="1:11" x14ac:dyDescent="0.2">
      <c r="A17" s="273" t="s">
        <v>392</v>
      </c>
      <c r="B17" s="324"/>
      <c r="C17" s="324"/>
      <c r="D17" s="325"/>
    </row>
    <row r="18" spans="1:11" x14ac:dyDescent="0.2">
      <c r="A18" s="273" t="s">
        <v>393</v>
      </c>
      <c r="B18" s="324"/>
      <c r="C18" s="324"/>
      <c r="D18" s="325"/>
    </row>
    <row r="19" spans="1:11" x14ac:dyDescent="0.2">
      <c r="A19" s="273" t="s">
        <v>394</v>
      </c>
      <c r="B19" s="324"/>
      <c r="C19" s="324"/>
      <c r="D19" s="325"/>
    </row>
    <row r="20" spans="1:11" x14ac:dyDescent="0.2">
      <c r="A20" s="273" t="s">
        <v>395</v>
      </c>
      <c r="B20" s="324"/>
      <c r="C20" s="324"/>
      <c r="D20" s="325"/>
    </row>
    <row r="21" spans="1:11" x14ac:dyDescent="0.2">
      <c r="A21" s="273" t="s">
        <v>396</v>
      </c>
      <c r="B21" s="324"/>
      <c r="C21" s="324"/>
      <c r="D21" s="325"/>
    </row>
    <row r="22" spans="1:11" x14ac:dyDescent="0.2">
      <c r="A22" s="273" t="s">
        <v>397</v>
      </c>
      <c r="B22" s="324"/>
      <c r="C22" s="324"/>
      <c r="D22" s="325"/>
    </row>
    <row r="23" spans="1:11" x14ac:dyDescent="0.2">
      <c r="A23" s="326" t="s">
        <v>398</v>
      </c>
      <c r="B23" s="327">
        <f>SUM(B16:B22)</f>
        <v>0</v>
      </c>
      <c r="C23" s="327">
        <f>SUM(C16:C22)</f>
        <v>0</v>
      </c>
      <c r="D23" s="328">
        <f>C23-B23</f>
        <v>0</v>
      </c>
    </row>
    <row r="24" spans="1:11" x14ac:dyDescent="0.2">
      <c r="A24" s="257" t="s">
        <v>369</v>
      </c>
      <c r="B24" s="227"/>
      <c r="C24" s="227"/>
      <c r="D24" s="228"/>
    </row>
    <row r="25" spans="1:11" x14ac:dyDescent="0.2">
      <c r="A25" s="273" t="s">
        <v>391</v>
      </c>
      <c r="B25" s="324"/>
      <c r="C25" s="324"/>
      <c r="D25" s="325"/>
    </row>
    <row r="26" spans="1:11" x14ac:dyDescent="0.2">
      <c r="A26" s="273" t="s">
        <v>392</v>
      </c>
      <c r="B26" s="324"/>
      <c r="C26" s="324"/>
      <c r="D26" s="325"/>
    </row>
    <row r="27" spans="1:11" x14ac:dyDescent="0.2">
      <c r="A27" s="273" t="s">
        <v>393</v>
      </c>
      <c r="B27" s="324"/>
      <c r="C27" s="324"/>
      <c r="D27" s="325"/>
    </row>
    <row r="28" spans="1:11" x14ac:dyDescent="0.2">
      <c r="A28" s="273" t="s">
        <v>394</v>
      </c>
      <c r="B28" s="324"/>
      <c r="C28" s="324"/>
      <c r="D28" s="325"/>
      <c r="F28" s="144"/>
      <c r="I28" s="145"/>
      <c r="J28" s="145"/>
      <c r="K28" s="145"/>
    </row>
    <row r="29" spans="1:11" x14ac:dyDescent="0.2">
      <c r="A29" s="273" t="s">
        <v>395</v>
      </c>
      <c r="B29" s="324"/>
      <c r="C29" s="324"/>
      <c r="D29" s="325"/>
    </row>
    <row r="30" spans="1:11" ht="15.75" x14ac:dyDescent="0.25">
      <c r="A30" s="273" t="s">
        <v>396</v>
      </c>
      <c r="B30" s="324"/>
      <c r="C30" s="324"/>
      <c r="D30" s="325"/>
      <c r="F30" s="146"/>
      <c r="I30" s="147"/>
      <c r="J30" s="147"/>
      <c r="K30" s="147"/>
    </row>
    <row r="31" spans="1:11" x14ac:dyDescent="0.2">
      <c r="A31" s="273" t="s">
        <v>397</v>
      </c>
      <c r="B31" s="324"/>
      <c r="C31" s="324"/>
      <c r="D31" s="325"/>
    </row>
    <row r="32" spans="1:11" x14ac:dyDescent="0.2">
      <c r="A32" s="326" t="s">
        <v>398</v>
      </c>
      <c r="B32" s="327">
        <f>SUM('F2.1'!C8+'F2.1'!C20+'F2.1'!C33+'F2.1'!C42)</f>
        <v>0</v>
      </c>
      <c r="C32" s="327">
        <f>SUM(C25:C31)</f>
        <v>0</v>
      </c>
      <c r="D32" s="328">
        <f>SUM(D25:D31)</f>
        <v>0</v>
      </c>
    </row>
    <row r="33" spans="1:4" x14ac:dyDescent="0.2">
      <c r="A33" s="257" t="s">
        <v>370</v>
      </c>
      <c r="B33" s="329"/>
      <c r="C33" s="329"/>
      <c r="D33" s="228"/>
    </row>
    <row r="34" spans="1:4" x14ac:dyDescent="0.2">
      <c r="A34" s="273" t="s">
        <v>391</v>
      </c>
      <c r="B34" s="324"/>
      <c r="C34" s="324"/>
      <c r="D34" s="325"/>
    </row>
    <row r="35" spans="1:4" x14ac:dyDescent="0.2">
      <c r="A35" s="273" t="s">
        <v>392</v>
      </c>
      <c r="B35" s="324"/>
      <c r="C35" s="324"/>
      <c r="D35" s="325"/>
    </row>
    <row r="36" spans="1:4" x14ac:dyDescent="0.2">
      <c r="A36" s="273" t="s">
        <v>393</v>
      </c>
      <c r="B36" s="324"/>
      <c r="C36" s="324"/>
      <c r="D36" s="325"/>
    </row>
    <row r="37" spans="1:4" x14ac:dyDescent="0.2">
      <c r="A37" s="273" t="s">
        <v>394</v>
      </c>
      <c r="B37" s="324"/>
      <c r="C37" s="324"/>
      <c r="D37" s="325"/>
    </row>
    <row r="38" spans="1:4" x14ac:dyDescent="0.2">
      <c r="A38" s="273" t="s">
        <v>395</v>
      </c>
      <c r="B38" s="324"/>
      <c r="C38" s="324"/>
      <c r="D38" s="325"/>
    </row>
    <row r="39" spans="1:4" x14ac:dyDescent="0.2">
      <c r="A39" s="273" t="s">
        <v>396</v>
      </c>
      <c r="B39" s="324"/>
      <c r="C39" s="324"/>
      <c r="D39" s="325"/>
    </row>
    <row r="40" spans="1:4" x14ac:dyDescent="0.2">
      <c r="A40" s="273" t="s">
        <v>397</v>
      </c>
      <c r="B40" s="324"/>
      <c r="C40" s="324"/>
      <c r="D40" s="325"/>
    </row>
    <row r="41" spans="1:4" x14ac:dyDescent="0.2">
      <c r="A41" s="326" t="s">
        <v>398</v>
      </c>
      <c r="B41" s="327">
        <f>SUM(B34:B40)</f>
        <v>0</v>
      </c>
      <c r="C41" s="327">
        <f>SUM(C34:C40)</f>
        <v>0</v>
      </c>
      <c r="D41" s="328">
        <f>C41-B41</f>
        <v>0</v>
      </c>
    </row>
    <row r="42" spans="1:4" x14ac:dyDescent="0.2">
      <c r="A42" s="257" t="s">
        <v>368</v>
      </c>
      <c r="B42" s="227"/>
      <c r="C42" s="227"/>
      <c r="D42" s="228"/>
    </row>
    <row r="43" spans="1:4" x14ac:dyDescent="0.2">
      <c r="A43" s="273" t="s">
        <v>391</v>
      </c>
      <c r="B43" s="324"/>
      <c r="C43" s="324"/>
      <c r="D43" s="325"/>
    </row>
    <row r="44" spans="1:4" x14ac:dyDescent="0.2">
      <c r="A44" s="273" t="s">
        <v>392</v>
      </c>
      <c r="B44" s="324"/>
      <c r="C44" s="324"/>
      <c r="D44" s="325"/>
    </row>
    <row r="45" spans="1:4" x14ac:dyDescent="0.2">
      <c r="A45" s="273" t="s">
        <v>393</v>
      </c>
      <c r="B45" s="324"/>
      <c r="C45" s="324"/>
      <c r="D45" s="325"/>
    </row>
    <row r="46" spans="1:4" x14ac:dyDescent="0.2">
      <c r="A46" s="273" t="s">
        <v>394</v>
      </c>
      <c r="B46" s="324"/>
      <c r="C46" s="324"/>
      <c r="D46" s="325"/>
    </row>
    <row r="47" spans="1:4" x14ac:dyDescent="0.2">
      <c r="A47" s="273" t="s">
        <v>395</v>
      </c>
      <c r="B47" s="324"/>
      <c r="C47" s="324"/>
      <c r="D47" s="325"/>
    </row>
    <row r="48" spans="1:4" x14ac:dyDescent="0.2">
      <c r="A48" s="273" t="s">
        <v>396</v>
      </c>
      <c r="B48" s="324"/>
      <c r="C48" s="324"/>
      <c r="D48" s="325"/>
    </row>
    <row r="49" spans="1:7" x14ac:dyDescent="0.2">
      <c r="A49" s="273" t="s">
        <v>397</v>
      </c>
      <c r="B49" s="324"/>
      <c r="C49" s="324"/>
      <c r="D49" s="325"/>
    </row>
    <row r="50" spans="1:7" x14ac:dyDescent="0.2">
      <c r="A50" s="326" t="s">
        <v>398</v>
      </c>
      <c r="B50" s="327">
        <f>SUM(B43:B49)</f>
        <v>0</v>
      </c>
      <c r="C50" s="327">
        <f>SUM(C43:C49)</f>
        <v>0</v>
      </c>
      <c r="D50" s="328">
        <f>SUM(D43:D49)</f>
        <v>0</v>
      </c>
    </row>
    <row r="51" spans="1:7" ht="15.6" customHeight="1" x14ac:dyDescent="0.2">
      <c r="A51" s="257" t="s">
        <v>373</v>
      </c>
      <c r="B51" s="227"/>
      <c r="C51" s="227"/>
      <c r="D51" s="228"/>
    </row>
    <row r="52" spans="1:7" x14ac:dyDescent="0.2">
      <c r="A52" s="330" t="s">
        <v>391</v>
      </c>
      <c r="B52" s="324"/>
      <c r="C52" s="324"/>
      <c r="D52" s="325"/>
      <c r="E52" s="148"/>
    </row>
    <row r="53" spans="1:7" x14ac:dyDescent="0.2">
      <c r="A53" s="330" t="s">
        <v>392</v>
      </c>
      <c r="B53" s="324"/>
      <c r="C53" s="324"/>
      <c r="D53" s="325"/>
    </row>
    <row r="54" spans="1:7" x14ac:dyDescent="0.2">
      <c r="A54" s="330" t="s">
        <v>393</v>
      </c>
      <c r="B54" s="324"/>
      <c r="C54" s="324"/>
      <c r="D54" s="325"/>
    </row>
    <row r="55" spans="1:7" x14ac:dyDescent="0.2">
      <c r="A55" s="330" t="s">
        <v>394</v>
      </c>
      <c r="B55" s="324"/>
      <c r="C55" s="324"/>
      <c r="D55" s="325"/>
      <c r="F55" s="144"/>
      <c r="G55" s="144"/>
    </row>
    <row r="56" spans="1:7" ht="15.75" x14ac:dyDescent="0.25">
      <c r="A56" s="330" t="s">
        <v>395</v>
      </c>
      <c r="B56" s="324"/>
      <c r="C56" s="324"/>
      <c r="D56" s="325"/>
      <c r="F56" s="146"/>
      <c r="G56" s="146"/>
    </row>
    <row r="57" spans="1:7" x14ac:dyDescent="0.2">
      <c r="A57" s="330" t="s">
        <v>396</v>
      </c>
      <c r="B57" s="324"/>
      <c r="C57" s="324"/>
      <c r="D57" s="325"/>
    </row>
    <row r="58" spans="1:7" x14ac:dyDescent="0.2">
      <c r="A58" s="330" t="s">
        <v>397</v>
      </c>
      <c r="B58" s="324"/>
      <c r="C58" s="324"/>
      <c r="D58" s="325"/>
    </row>
    <row r="59" spans="1:7" x14ac:dyDescent="0.2">
      <c r="A59" s="331" t="s">
        <v>398</v>
      </c>
      <c r="B59" s="327">
        <f>SUM(B52:B58)</f>
        <v>0</v>
      </c>
      <c r="C59" s="327">
        <f>SUM(C52:C58)</f>
        <v>0</v>
      </c>
      <c r="D59" s="328">
        <f>SUM(D52:D58)</f>
        <v>0</v>
      </c>
    </row>
    <row r="60" spans="1:7" ht="15.75" thickBot="1" x14ac:dyDescent="0.25">
      <c r="A60" s="332" t="s">
        <v>18</v>
      </c>
      <c r="B60" s="333"/>
      <c r="C60" s="333"/>
      <c r="D60" s="334"/>
    </row>
    <row r="62" spans="1:7" ht="15.75" thickBot="1" x14ac:dyDescent="0.25"/>
    <row r="63" spans="1:7" ht="19.5" customHeight="1" x14ac:dyDescent="0.2">
      <c r="A63" s="241" t="s">
        <v>388</v>
      </c>
      <c r="B63" s="335"/>
      <c r="C63" s="335"/>
      <c r="D63" s="336"/>
    </row>
    <row r="64" spans="1:7" ht="38.65" customHeight="1" x14ac:dyDescent="0.2">
      <c r="A64" s="561"/>
      <c r="B64" s="562"/>
      <c r="C64" s="562"/>
      <c r="D64" s="563"/>
    </row>
    <row r="65" spans="1:4" ht="28.5" customHeight="1" x14ac:dyDescent="0.2">
      <c r="A65" s="561"/>
      <c r="B65" s="562"/>
      <c r="C65" s="562"/>
      <c r="D65" s="563"/>
    </row>
    <row r="66" spans="1:4" ht="65.650000000000006" customHeight="1" x14ac:dyDescent="0.2">
      <c r="A66" s="561"/>
      <c r="B66" s="562"/>
      <c r="C66" s="562"/>
      <c r="D66" s="563"/>
    </row>
    <row r="67" spans="1:4" ht="85.5" customHeight="1" x14ac:dyDescent="0.2">
      <c r="A67" s="561"/>
      <c r="B67" s="562"/>
      <c r="C67" s="562"/>
      <c r="D67" s="563"/>
    </row>
    <row r="68" spans="1:4" ht="14.65" customHeight="1" thickBot="1" x14ac:dyDescent="0.25">
      <c r="A68" s="337"/>
      <c r="B68" s="338"/>
      <c r="C68" s="338"/>
      <c r="D68" s="339"/>
    </row>
  </sheetData>
  <mergeCells count="2">
    <mergeCell ref="B4:D4"/>
    <mergeCell ref="A64:D67"/>
  </mergeCells>
  <pageMargins left="0.7" right="0.7" top="0.75" bottom="0.75" header="0.3" footer="0.3"/>
  <pageSetup paperSize="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B5A7-C717-4D35-874C-30AB71FBFF49}">
  <sheetPr>
    <tabColor rgb="FF00B050"/>
    <pageSetUpPr fitToPage="1"/>
  </sheetPr>
  <dimension ref="A2:AA19"/>
  <sheetViews>
    <sheetView showGridLines="0" view="pageBreakPreview" zoomScale="90" zoomScaleNormal="75" zoomScaleSheetLayoutView="90" workbookViewId="0">
      <selection activeCell="B10" sqref="B10"/>
    </sheetView>
  </sheetViews>
  <sheetFormatPr defaultColWidth="0" defaultRowHeight="15" x14ac:dyDescent="0.2"/>
  <cols>
    <col min="1" max="1" width="2.77734375" style="91" customWidth="1"/>
    <col min="2" max="2" width="39.33203125" style="91" customWidth="1"/>
    <col min="3" max="6" width="12.88671875" style="91" customWidth="1"/>
    <col min="7" max="7" width="12.88671875" style="91" bestFit="1" customWidth="1"/>
    <col min="8" max="9" width="10.88671875" style="91" customWidth="1"/>
    <col min="10" max="10" width="2.109375" customWidth="1"/>
    <col min="11" max="27" width="8.109375" style="91" hidden="1" customWidth="1"/>
    <col min="28" max="16384" width="7.6640625" style="91" hidden="1"/>
  </cols>
  <sheetData>
    <row r="2" spans="1:27" s="92" customFormat="1" ht="18" x14ac:dyDescent="0.2">
      <c r="B2" s="459" t="s">
        <v>505</v>
      </c>
      <c r="C2" s="459"/>
      <c r="D2" s="459"/>
      <c r="E2" s="459"/>
      <c r="F2" s="459"/>
      <c r="G2" s="459"/>
      <c r="H2" s="459"/>
      <c r="I2" s="459"/>
      <c r="J2"/>
    </row>
    <row r="3" spans="1:27" x14ac:dyDescent="0.2">
      <c r="B3" s="460"/>
      <c r="C3" s="460"/>
      <c r="D3" s="460"/>
      <c r="E3" s="460"/>
      <c r="F3" s="460"/>
      <c r="G3" s="460"/>
      <c r="H3" s="460"/>
      <c r="I3" s="460"/>
    </row>
    <row r="4" spans="1:27" ht="15.75" customHeight="1" thickBot="1" x14ac:dyDescent="0.25">
      <c r="B4" s="460"/>
      <c r="C4" s="461"/>
      <c r="D4" s="461"/>
      <c r="E4" s="461"/>
      <c r="F4" s="461"/>
      <c r="G4" s="461"/>
      <c r="H4" s="461"/>
      <c r="I4" s="461"/>
    </row>
    <row r="5" spans="1:27" customFormat="1" ht="15.75" customHeight="1" thickBot="1" x14ac:dyDescent="0.25">
      <c r="A5" s="91"/>
      <c r="B5" s="462" t="s">
        <v>388</v>
      </c>
      <c r="C5" s="463"/>
      <c r="D5" s="463"/>
      <c r="E5" s="463"/>
      <c r="F5" s="463"/>
      <c r="G5" s="464"/>
      <c r="H5" s="464"/>
      <c r="I5" s="465"/>
      <c r="K5" s="91"/>
      <c r="L5" s="91"/>
      <c r="M5" s="91"/>
      <c r="N5" s="91"/>
      <c r="O5" s="91"/>
      <c r="P5" s="91"/>
      <c r="Q5" s="91"/>
      <c r="R5" s="91"/>
      <c r="S5" s="91"/>
      <c r="T5" s="91"/>
      <c r="U5" s="91"/>
      <c r="V5" s="91"/>
      <c r="W5" s="91"/>
      <c r="X5" s="91"/>
      <c r="Y5" s="91"/>
      <c r="Z5" s="91"/>
      <c r="AA5" s="91"/>
    </row>
    <row r="6" spans="1:27" customFormat="1" ht="246.6" customHeight="1" thickBot="1" x14ac:dyDescent="0.25">
      <c r="A6" s="91"/>
      <c r="B6" s="564"/>
      <c r="C6" s="565"/>
      <c r="D6" s="565"/>
      <c r="E6" s="565"/>
      <c r="F6" s="565"/>
      <c r="G6" s="565"/>
      <c r="H6" s="565"/>
      <c r="I6" s="566"/>
      <c r="K6" s="91"/>
      <c r="L6" s="91"/>
      <c r="M6" s="91"/>
      <c r="N6" s="91"/>
      <c r="O6" s="91"/>
      <c r="P6" s="91"/>
      <c r="Q6" s="91"/>
      <c r="R6" s="91"/>
      <c r="S6" s="91"/>
      <c r="T6" s="91"/>
      <c r="U6" s="91"/>
      <c r="V6" s="91"/>
      <c r="W6" s="91"/>
      <c r="X6" s="91"/>
      <c r="Y6" s="91"/>
      <c r="Z6" s="91"/>
      <c r="AA6" s="91"/>
    </row>
    <row r="7" spans="1:27" customFormat="1" x14ac:dyDescent="0.2">
      <c r="A7" s="91"/>
      <c r="B7" s="91"/>
      <c r="C7" s="466"/>
      <c r="D7" s="466"/>
      <c r="E7" s="466"/>
      <c r="F7" s="466"/>
      <c r="G7" s="466"/>
      <c r="H7" s="467"/>
      <c r="I7" s="467"/>
      <c r="K7" s="91"/>
      <c r="L7" s="91"/>
      <c r="M7" s="91"/>
      <c r="N7" s="91"/>
      <c r="O7" s="91"/>
      <c r="P7" s="91"/>
      <c r="Q7" s="91"/>
      <c r="R7" s="91"/>
      <c r="S7" s="91"/>
      <c r="T7" s="91"/>
      <c r="U7" s="91"/>
      <c r="V7" s="91"/>
      <c r="W7" s="91"/>
      <c r="X7" s="91"/>
      <c r="Y7" s="91"/>
      <c r="Z7" s="91"/>
      <c r="AA7" s="91"/>
    </row>
    <row r="8" spans="1:27" customFormat="1" ht="16.5" thickBot="1" x14ac:dyDescent="0.25">
      <c r="A8" s="91"/>
      <c r="B8" s="468" t="s">
        <v>506</v>
      </c>
      <c r="C8" s="469"/>
      <c r="D8" s="467"/>
      <c r="E8" s="467"/>
      <c r="F8" s="467"/>
      <c r="G8" s="467"/>
      <c r="H8" s="467"/>
      <c r="I8" s="467"/>
      <c r="K8" s="91"/>
      <c r="L8" s="91"/>
      <c r="M8" s="91"/>
      <c r="N8" s="91"/>
      <c r="O8" s="91"/>
      <c r="P8" s="91"/>
      <c r="Q8" s="91"/>
      <c r="R8" s="91"/>
      <c r="S8" s="91"/>
      <c r="T8" s="91"/>
      <c r="U8" s="91"/>
      <c r="V8" s="91"/>
      <c r="W8" s="91"/>
      <c r="X8" s="91"/>
      <c r="Y8" s="91"/>
      <c r="Z8" s="91"/>
      <c r="AA8" s="91"/>
    </row>
    <row r="9" spans="1:27" customFormat="1" ht="16.5" thickBot="1" x14ac:dyDescent="0.25">
      <c r="A9" s="91"/>
      <c r="B9" s="470"/>
      <c r="C9" s="473" t="s">
        <v>34</v>
      </c>
      <c r="D9" s="474"/>
      <c r="G9" s="91"/>
      <c r="H9" s="91"/>
      <c r="I9" s="91"/>
      <c r="J9" s="91"/>
      <c r="K9" s="91"/>
      <c r="L9" s="91"/>
      <c r="M9" s="91"/>
      <c r="N9" s="91"/>
      <c r="O9" s="91"/>
      <c r="P9" s="91"/>
      <c r="Q9" s="91"/>
      <c r="R9" s="91"/>
      <c r="S9" s="91"/>
      <c r="T9" s="91"/>
      <c r="U9" s="91"/>
      <c r="V9" s="91"/>
      <c r="W9" s="91"/>
    </row>
    <row r="10" spans="1:27" customFormat="1" ht="15.75" thickBot="1" x14ac:dyDescent="0.25">
      <c r="A10" s="91"/>
      <c r="B10" s="471" t="s">
        <v>507</v>
      </c>
      <c r="C10" s="475"/>
      <c r="G10" s="91"/>
      <c r="H10" s="91"/>
      <c r="I10" s="91"/>
      <c r="J10" s="91"/>
      <c r="K10" s="91"/>
      <c r="L10" s="91"/>
      <c r="M10" s="91"/>
      <c r="N10" s="91"/>
      <c r="O10" s="91"/>
      <c r="P10" s="91"/>
      <c r="Q10" s="91"/>
      <c r="R10" s="91"/>
      <c r="S10" s="91"/>
      <c r="T10" s="91"/>
      <c r="U10" s="91"/>
      <c r="V10" s="91"/>
      <c r="W10" s="91"/>
    </row>
    <row r="11" spans="1:27" customFormat="1" ht="15.75" thickBot="1" x14ac:dyDescent="0.25">
      <c r="A11" s="91"/>
      <c r="B11" s="471" t="s">
        <v>508</v>
      </c>
      <c r="C11" s="476"/>
      <c r="G11" s="91"/>
      <c r="H11" s="91"/>
      <c r="I11" s="91"/>
      <c r="J11" s="91"/>
      <c r="K11" s="91"/>
      <c r="L11" s="91"/>
      <c r="M11" s="91"/>
      <c r="N11" s="91"/>
      <c r="O11" s="91"/>
      <c r="P11" s="91"/>
      <c r="Q11" s="91"/>
      <c r="R11" s="91"/>
      <c r="S11" s="91"/>
      <c r="T11" s="91"/>
      <c r="U11" s="91"/>
      <c r="V11" s="91"/>
      <c r="W11" s="91"/>
    </row>
    <row r="12" spans="1:27" customFormat="1" ht="15.75" thickBot="1" x14ac:dyDescent="0.25">
      <c r="A12" s="91"/>
      <c r="B12" s="471" t="s">
        <v>509</v>
      </c>
      <c r="C12" s="476"/>
      <c r="G12" s="91"/>
      <c r="H12" s="91"/>
      <c r="I12" s="91"/>
      <c r="J12" s="91"/>
      <c r="K12" s="91"/>
      <c r="L12" s="91"/>
      <c r="M12" s="91"/>
      <c r="N12" s="91"/>
      <c r="O12" s="91"/>
      <c r="P12" s="91"/>
      <c r="Q12" s="91"/>
      <c r="R12" s="91"/>
      <c r="S12" s="91"/>
      <c r="T12" s="91"/>
      <c r="U12" s="91"/>
      <c r="V12" s="91"/>
      <c r="W12" s="91"/>
    </row>
    <row r="13" spans="1:27" customFormat="1" x14ac:dyDescent="0.2">
      <c r="A13" s="91"/>
      <c r="B13" s="94"/>
      <c r="C13" s="472"/>
      <c r="D13" s="472"/>
      <c r="E13" s="472"/>
      <c r="F13" s="472"/>
      <c r="G13" s="108"/>
      <c r="H13" s="108"/>
      <c r="I13" s="91"/>
      <c r="K13" s="91"/>
      <c r="L13" s="91"/>
      <c r="M13" s="91"/>
      <c r="N13" s="91"/>
      <c r="O13" s="91"/>
      <c r="P13" s="91"/>
      <c r="Q13" s="91"/>
      <c r="R13" s="91"/>
      <c r="S13" s="91"/>
      <c r="T13" s="91"/>
      <c r="U13" s="91"/>
      <c r="V13" s="91"/>
      <c r="W13" s="91"/>
      <c r="X13" s="91"/>
      <c r="Y13" s="91"/>
      <c r="Z13" s="91"/>
      <c r="AA13" s="91"/>
    </row>
    <row r="14" spans="1:27" customFormat="1" x14ac:dyDescent="0.2">
      <c r="A14" s="91"/>
      <c r="B14" s="91"/>
      <c r="C14" s="109"/>
      <c r="D14" s="109"/>
      <c r="E14" s="109"/>
      <c r="F14" s="109"/>
      <c r="G14" s="109"/>
      <c r="H14" s="109"/>
      <c r="I14" s="91"/>
      <c r="K14" s="91"/>
      <c r="L14" s="91"/>
      <c r="M14" s="91"/>
      <c r="N14" s="91"/>
      <c r="O14" s="91"/>
      <c r="P14" s="91"/>
      <c r="Q14" s="91"/>
      <c r="R14" s="91"/>
      <c r="S14" s="91"/>
      <c r="T14" s="91"/>
      <c r="U14" s="91"/>
      <c r="V14" s="91"/>
      <c r="W14" s="91"/>
      <c r="X14" s="91"/>
      <c r="Y14" s="91"/>
      <c r="Z14" s="91"/>
      <c r="AA14" s="91"/>
    </row>
    <row r="15" spans="1:27" customFormat="1" x14ac:dyDescent="0.2">
      <c r="A15" s="91"/>
      <c r="B15" s="91"/>
      <c r="C15" s="109"/>
      <c r="D15" s="109"/>
      <c r="E15" s="109"/>
      <c r="F15" s="109"/>
      <c r="G15" s="109"/>
      <c r="H15" s="109"/>
      <c r="I15" s="91"/>
      <c r="K15" s="91"/>
      <c r="L15" s="91"/>
      <c r="M15" s="91"/>
      <c r="N15" s="91"/>
      <c r="O15" s="91"/>
      <c r="P15" s="91"/>
      <c r="Q15" s="91"/>
      <c r="R15" s="91"/>
      <c r="S15" s="91"/>
      <c r="T15" s="91"/>
      <c r="U15" s="91"/>
      <c r="V15" s="91"/>
      <c r="W15" s="91"/>
      <c r="X15" s="91"/>
      <c r="Y15" s="91"/>
      <c r="Z15" s="91"/>
      <c r="AA15" s="91"/>
    </row>
    <row r="16" spans="1:27" customFormat="1" x14ac:dyDescent="0.2">
      <c r="A16" s="91"/>
      <c r="B16" s="110"/>
      <c r="C16" s="109"/>
      <c r="D16" s="109"/>
      <c r="E16" s="109"/>
      <c r="F16" s="109"/>
      <c r="G16" s="109"/>
      <c r="H16" s="109"/>
      <c r="I16" s="91"/>
      <c r="K16" s="91"/>
      <c r="L16" s="91"/>
      <c r="M16" s="91"/>
      <c r="N16" s="91"/>
      <c r="O16" s="91"/>
      <c r="P16" s="91"/>
      <c r="Q16" s="91"/>
      <c r="R16" s="91"/>
      <c r="S16" s="91"/>
      <c r="T16" s="91"/>
      <c r="U16" s="91"/>
      <c r="V16" s="91"/>
      <c r="W16" s="91"/>
      <c r="X16" s="91"/>
      <c r="Y16" s="91"/>
      <c r="Z16" s="91"/>
      <c r="AA16" s="91"/>
    </row>
    <row r="17" spans="1:27" customFormat="1" x14ac:dyDescent="0.2">
      <c r="A17" s="91"/>
      <c r="B17" s="107"/>
      <c r="C17" s="109"/>
      <c r="D17" s="109"/>
      <c r="E17" s="109"/>
      <c r="F17" s="109"/>
      <c r="G17" s="109"/>
      <c r="H17" s="109"/>
      <c r="I17" s="91"/>
      <c r="K17" s="91"/>
      <c r="L17" s="91"/>
      <c r="M17" s="91"/>
      <c r="N17" s="91"/>
      <c r="O17" s="91"/>
      <c r="P17" s="91"/>
      <c r="Q17" s="91"/>
      <c r="R17" s="91"/>
      <c r="S17" s="91"/>
      <c r="T17" s="91"/>
      <c r="U17" s="91"/>
      <c r="V17" s="91"/>
      <c r="W17" s="91"/>
      <c r="X17" s="91"/>
      <c r="Y17" s="91"/>
      <c r="Z17" s="91"/>
      <c r="AA17" s="91"/>
    </row>
    <row r="18" spans="1:27" customFormat="1" x14ac:dyDescent="0.2">
      <c r="A18" s="91"/>
      <c r="B18" s="91"/>
      <c r="C18" s="109"/>
      <c r="D18" s="109"/>
      <c r="E18" s="109"/>
      <c r="F18" s="109"/>
      <c r="G18" s="109"/>
      <c r="H18" s="109"/>
      <c r="I18" s="91"/>
      <c r="K18" s="91"/>
      <c r="L18" s="91"/>
      <c r="M18" s="91"/>
      <c r="N18" s="91"/>
      <c r="O18" s="91"/>
      <c r="P18" s="91"/>
      <c r="Q18" s="91"/>
      <c r="R18" s="91"/>
      <c r="S18" s="91"/>
      <c r="T18" s="91"/>
      <c r="U18" s="91"/>
      <c r="V18" s="91"/>
      <c r="W18" s="91"/>
      <c r="X18" s="91"/>
      <c r="Y18" s="91"/>
      <c r="Z18" s="91"/>
      <c r="AA18" s="91"/>
    </row>
    <row r="19" spans="1:27" customFormat="1" x14ac:dyDescent="0.2">
      <c r="A19" s="91"/>
      <c r="B19" s="94"/>
      <c r="C19" s="109"/>
      <c r="D19" s="109"/>
      <c r="E19" s="109"/>
      <c r="F19" s="109"/>
      <c r="G19" s="109"/>
      <c r="H19" s="109"/>
      <c r="I19" s="91"/>
      <c r="K19" s="91"/>
      <c r="L19" s="91"/>
      <c r="M19" s="91"/>
      <c r="N19" s="91"/>
      <c r="O19" s="91"/>
      <c r="P19" s="91"/>
      <c r="Q19" s="91"/>
      <c r="R19" s="91"/>
      <c r="S19" s="91"/>
      <c r="T19" s="91"/>
      <c r="U19" s="91"/>
      <c r="V19" s="91"/>
      <c r="W19" s="91"/>
      <c r="X19" s="91"/>
      <c r="Y19" s="91"/>
      <c r="Z19" s="91"/>
      <c r="AA19" s="91"/>
    </row>
  </sheetData>
  <mergeCells count="1">
    <mergeCell ref="B6:I6"/>
  </mergeCells>
  <pageMargins left="0.19685039370078741" right="0.19685039370078741" top="0.19685039370078741" bottom="0.74803149606299213" header="0.31496062992125984" footer="0.31496062992125984"/>
  <pageSetup paperSize="8"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E182-8B01-4F89-AD10-764E23C9DC70}">
  <sheetPr>
    <tabColor rgb="FF00B050"/>
    <pageSetUpPr fitToPage="1"/>
  </sheetPr>
  <dimension ref="A1:L69"/>
  <sheetViews>
    <sheetView showGridLines="0" zoomScale="79" zoomScaleNormal="79" zoomScaleSheetLayoutView="66" workbookViewId="0">
      <selection activeCell="B2" sqref="B2"/>
    </sheetView>
  </sheetViews>
  <sheetFormatPr defaultColWidth="0" defaultRowHeight="15.6" customHeight="1" zeroHeight="1" x14ac:dyDescent="0.25"/>
  <cols>
    <col min="1" max="1" width="1.88671875" style="1" customWidth="1"/>
    <col min="2" max="2" width="8.88671875" style="1" customWidth="1"/>
    <col min="3" max="3" width="10.77734375" style="1" customWidth="1"/>
    <col min="4" max="4" width="14.6640625" style="1" customWidth="1"/>
    <col min="5" max="9" width="16.88671875" style="1" customWidth="1"/>
    <col min="10" max="10" width="3.77734375" style="4" customWidth="1"/>
    <col min="11" max="11" width="75.5546875" style="4" customWidth="1"/>
    <col min="12" max="12" width="1.88671875" style="1" customWidth="1"/>
    <col min="13" max="16384" width="7.44140625" style="1" hidden="1"/>
  </cols>
  <sheetData>
    <row r="1" spans="2:11" ht="15.75" x14ac:dyDescent="0.25"/>
    <row r="2" spans="2:11" ht="27" thickBot="1" x14ac:dyDescent="0.45">
      <c r="B2" s="397" t="s">
        <v>70</v>
      </c>
      <c r="C2" s="398"/>
      <c r="D2" s="398"/>
      <c r="E2" s="398"/>
      <c r="F2" s="398"/>
      <c r="G2" s="398"/>
      <c r="H2" s="398"/>
      <c r="I2" s="398"/>
    </row>
    <row r="3" spans="2:11" ht="15.75" x14ac:dyDescent="0.25"/>
    <row r="4" spans="2:11" s="90" customFormat="1" ht="30" customHeight="1" x14ac:dyDescent="0.2">
      <c r="B4" s="399" t="s">
        <v>71</v>
      </c>
      <c r="C4" s="399" t="s">
        <v>72</v>
      </c>
      <c r="D4" s="399"/>
      <c r="E4" s="399"/>
      <c r="F4" s="399"/>
      <c r="G4" s="399"/>
      <c r="H4" s="399"/>
      <c r="I4" s="399"/>
      <c r="J4" s="399"/>
      <c r="K4" s="399"/>
    </row>
    <row r="5" spans="2:11" s="90" customFormat="1" ht="50.25" customHeight="1" x14ac:dyDescent="0.2">
      <c r="B5" s="495" t="s">
        <v>73</v>
      </c>
      <c r="C5" s="495"/>
      <c r="D5" s="495"/>
      <c r="E5" s="495"/>
      <c r="F5" s="495"/>
      <c r="G5" s="495"/>
      <c r="H5" s="495"/>
      <c r="I5" s="495"/>
      <c r="J5" s="400"/>
      <c r="K5" s="400"/>
    </row>
    <row r="6" spans="2:11" s="4" customFormat="1" ht="15" x14ac:dyDescent="0.25"/>
    <row r="7" spans="2:11" ht="31.5" customHeight="1" x14ac:dyDescent="0.25">
      <c r="B7" s="344" t="s">
        <v>6</v>
      </c>
      <c r="C7" s="345" t="s">
        <v>7</v>
      </c>
      <c r="D7" s="347" t="s">
        <v>46</v>
      </c>
      <c r="E7" s="348" t="s">
        <v>52</v>
      </c>
      <c r="F7" s="368"/>
    </row>
    <row r="8" spans="2:11" ht="15.75" x14ac:dyDescent="0.25">
      <c r="B8" s="349">
        <v>6</v>
      </c>
      <c r="C8" s="350" t="s">
        <v>29</v>
      </c>
      <c r="D8" s="401"/>
      <c r="E8" s="402"/>
      <c r="F8" s="384"/>
    </row>
    <row r="9" spans="2:11" ht="15.75" x14ac:dyDescent="0.25">
      <c r="B9" s="349">
        <v>7</v>
      </c>
      <c r="C9" s="350" t="s">
        <v>30</v>
      </c>
      <c r="D9" s="401"/>
      <c r="E9" s="402"/>
      <c r="F9" s="384"/>
    </row>
    <row r="10" spans="2:11" ht="15.75" x14ac:dyDescent="0.25">
      <c r="B10" s="349">
        <v>8</v>
      </c>
      <c r="C10" s="350" t="s">
        <v>31</v>
      </c>
      <c r="D10" s="401"/>
      <c r="E10" s="402"/>
      <c r="F10" s="384"/>
    </row>
    <row r="11" spans="2:11" ht="15.75" x14ac:dyDescent="0.25">
      <c r="B11" s="349">
        <v>9</v>
      </c>
      <c r="C11" s="350" t="s">
        <v>32</v>
      </c>
      <c r="D11" s="401"/>
      <c r="E11" s="402"/>
      <c r="F11" s="384"/>
    </row>
    <row r="12" spans="2:11" ht="15.75" x14ac:dyDescent="0.25">
      <c r="B12" s="360">
        <v>10</v>
      </c>
      <c r="C12" s="361" t="s">
        <v>33</v>
      </c>
      <c r="D12" s="403"/>
      <c r="E12" s="404"/>
      <c r="F12" s="384"/>
    </row>
    <row r="13" spans="2:11" ht="15.75" x14ac:dyDescent="0.25">
      <c r="B13" s="360">
        <v>11</v>
      </c>
      <c r="C13" s="361" t="s">
        <v>34</v>
      </c>
      <c r="D13" s="403"/>
      <c r="E13" s="404"/>
      <c r="F13" s="384"/>
    </row>
    <row r="14" spans="2:11" s="4" customFormat="1" ht="15" x14ac:dyDescent="0.25"/>
    <row r="15" spans="2:11" ht="64.900000000000006" customHeight="1" x14ac:dyDescent="0.25">
      <c r="B15" s="490" t="s">
        <v>74</v>
      </c>
      <c r="C15" s="490"/>
      <c r="D15" s="490"/>
      <c r="E15" s="490"/>
      <c r="F15" s="490"/>
      <c r="G15" s="490"/>
      <c r="H15" s="490"/>
      <c r="I15" s="490"/>
    </row>
    <row r="16" spans="2:11" ht="15.75" x14ac:dyDescent="0.25"/>
    <row r="17" spans="2:11" ht="15.75" x14ac:dyDescent="0.25">
      <c r="B17" s="405" t="s">
        <v>16</v>
      </c>
      <c r="C17" s="405" t="s">
        <v>75</v>
      </c>
      <c r="D17" s="400"/>
      <c r="E17" s="400"/>
      <c r="F17" s="400"/>
      <c r="G17" s="400"/>
      <c r="H17" s="400"/>
      <c r="I17" s="400"/>
      <c r="J17" s="400"/>
      <c r="K17" s="400"/>
    </row>
    <row r="18" spans="2:11" ht="18" customHeight="1" x14ac:dyDescent="0.2">
      <c r="B18" s="495" t="s">
        <v>76</v>
      </c>
      <c r="C18" s="495"/>
      <c r="D18" s="495"/>
      <c r="E18" s="495"/>
      <c r="F18" s="495"/>
      <c r="G18" s="495"/>
      <c r="H18" s="495"/>
      <c r="I18" s="495"/>
      <c r="J18" s="400"/>
      <c r="K18" s="400"/>
    </row>
    <row r="19" spans="2:11" s="4" customFormat="1" ht="15" x14ac:dyDescent="0.25"/>
    <row r="20" spans="2:11" ht="30" x14ac:dyDescent="0.25">
      <c r="B20" s="344" t="s">
        <v>6</v>
      </c>
      <c r="C20" s="345" t="s">
        <v>7</v>
      </c>
      <c r="D20" s="348" t="s">
        <v>46</v>
      </c>
      <c r="E20" s="368"/>
      <c r="F20" s="368"/>
      <c r="G20" s="368"/>
      <c r="H20" s="368"/>
      <c r="I20" s="368"/>
    </row>
    <row r="21" spans="2:11" ht="15.75" x14ac:dyDescent="0.25">
      <c r="B21" s="349">
        <v>6</v>
      </c>
      <c r="C21" s="350" t="s">
        <v>29</v>
      </c>
      <c r="D21" s="406"/>
      <c r="E21" s="370"/>
      <c r="F21" s="370"/>
      <c r="G21" s="371"/>
      <c r="H21" s="371"/>
      <c r="I21" s="371"/>
    </row>
    <row r="22" spans="2:11" ht="15.75" x14ac:dyDescent="0.25">
      <c r="B22" s="349">
        <v>7</v>
      </c>
      <c r="C22" s="350" t="s">
        <v>30</v>
      </c>
      <c r="D22" s="406"/>
      <c r="E22" s="370"/>
      <c r="F22" s="370"/>
      <c r="G22" s="371"/>
      <c r="H22" s="371"/>
      <c r="I22" s="371"/>
    </row>
    <row r="23" spans="2:11" ht="15.75" x14ac:dyDescent="0.25">
      <c r="B23" s="349">
        <v>8</v>
      </c>
      <c r="C23" s="350" t="s">
        <v>31</v>
      </c>
      <c r="D23" s="406"/>
      <c r="E23" s="370"/>
      <c r="F23" s="370"/>
      <c r="G23" s="371"/>
      <c r="H23" s="371"/>
      <c r="I23" s="371"/>
    </row>
    <row r="24" spans="2:11" ht="15.75" x14ac:dyDescent="0.25">
      <c r="B24" s="349">
        <v>9</v>
      </c>
      <c r="C24" s="350" t="s">
        <v>32</v>
      </c>
      <c r="D24" s="406"/>
      <c r="E24" s="370"/>
      <c r="F24" s="370"/>
      <c r="G24" s="371"/>
      <c r="H24" s="371"/>
      <c r="I24" s="371"/>
    </row>
    <row r="25" spans="2:11" ht="15.75" x14ac:dyDescent="0.25">
      <c r="B25" s="349">
        <v>10</v>
      </c>
      <c r="C25" s="350" t="s">
        <v>33</v>
      </c>
      <c r="D25" s="406"/>
      <c r="E25" s="370"/>
      <c r="F25" s="370"/>
      <c r="G25" s="371"/>
      <c r="H25" s="371"/>
      <c r="I25" s="371"/>
    </row>
    <row r="26" spans="2:11" ht="15.75" x14ac:dyDescent="0.25">
      <c r="B26" s="360">
        <v>11</v>
      </c>
      <c r="C26" s="361" t="s">
        <v>34</v>
      </c>
      <c r="D26" s="407"/>
      <c r="E26" s="370"/>
      <c r="F26" s="370"/>
      <c r="G26" s="371"/>
      <c r="H26" s="371"/>
      <c r="I26" s="371"/>
    </row>
    <row r="27" spans="2:11" s="4" customFormat="1" ht="15" x14ac:dyDescent="0.25"/>
    <row r="28" spans="2:11" ht="64.900000000000006" customHeight="1" x14ac:dyDescent="0.25">
      <c r="B28" s="490" t="s">
        <v>77</v>
      </c>
      <c r="C28" s="490"/>
      <c r="D28" s="490"/>
      <c r="E28" s="490"/>
      <c r="F28" s="490"/>
      <c r="G28" s="490"/>
      <c r="H28" s="490"/>
      <c r="I28" s="490"/>
    </row>
    <row r="29" spans="2:11" ht="15.75" x14ac:dyDescent="0.25">
      <c r="D29" s="370"/>
      <c r="E29" s="370"/>
      <c r="F29" s="370"/>
      <c r="G29" s="371"/>
      <c r="H29" s="371"/>
      <c r="I29" s="371"/>
    </row>
    <row r="30" spans="2:11" ht="15.75" x14ac:dyDescent="0.25">
      <c r="B30" s="405" t="s">
        <v>16</v>
      </c>
      <c r="C30" s="405" t="s">
        <v>78</v>
      </c>
      <c r="D30" s="400"/>
      <c r="E30" s="400"/>
      <c r="F30" s="400"/>
      <c r="G30" s="400"/>
      <c r="H30" s="400"/>
      <c r="I30" s="400"/>
      <c r="J30" s="400"/>
      <c r="K30" s="400"/>
    </row>
    <row r="31" spans="2:11" ht="39" customHeight="1" x14ac:dyDescent="0.2">
      <c r="B31" s="495" t="s">
        <v>79</v>
      </c>
      <c r="C31" s="495"/>
      <c r="D31" s="495"/>
      <c r="E31" s="495"/>
      <c r="F31" s="495"/>
      <c r="G31" s="495"/>
      <c r="H31" s="495"/>
      <c r="I31" s="495"/>
      <c r="J31" s="400"/>
      <c r="K31" s="400"/>
    </row>
    <row r="32" spans="2:11" s="4" customFormat="1" ht="15" x14ac:dyDescent="0.25"/>
    <row r="33" spans="2:11" ht="30" x14ac:dyDescent="0.25">
      <c r="B33" s="344" t="s">
        <v>6</v>
      </c>
      <c r="C33" s="345" t="s">
        <v>7</v>
      </c>
      <c r="D33" s="348" t="s">
        <v>46</v>
      </c>
      <c r="E33" s="368"/>
      <c r="F33" s="368"/>
      <c r="G33" s="368"/>
      <c r="H33" s="368"/>
      <c r="I33" s="368"/>
    </row>
    <row r="34" spans="2:11" ht="15.75" x14ac:dyDescent="0.25">
      <c r="B34" s="349">
        <v>6</v>
      </c>
      <c r="C34" s="350" t="s">
        <v>29</v>
      </c>
      <c r="D34" s="408"/>
    </row>
    <row r="35" spans="2:11" ht="15.75" x14ac:dyDescent="0.25">
      <c r="B35" s="349">
        <v>7</v>
      </c>
      <c r="C35" s="350" t="s">
        <v>30</v>
      </c>
      <c r="D35" s="408"/>
    </row>
    <row r="36" spans="2:11" ht="15.75" x14ac:dyDescent="0.25">
      <c r="B36" s="349">
        <v>8</v>
      </c>
      <c r="C36" s="350" t="s">
        <v>31</v>
      </c>
      <c r="D36" s="408"/>
    </row>
    <row r="37" spans="2:11" ht="15.75" x14ac:dyDescent="0.25">
      <c r="B37" s="349">
        <v>9</v>
      </c>
      <c r="C37" s="350" t="s">
        <v>32</v>
      </c>
      <c r="D37" s="408"/>
    </row>
    <row r="38" spans="2:11" ht="15.75" x14ac:dyDescent="0.25">
      <c r="B38" s="349">
        <v>10</v>
      </c>
      <c r="C38" s="350" t="s">
        <v>33</v>
      </c>
      <c r="D38" s="408"/>
    </row>
    <row r="39" spans="2:11" ht="15.75" x14ac:dyDescent="0.25">
      <c r="B39" s="360">
        <v>11</v>
      </c>
      <c r="C39" s="361" t="s">
        <v>34</v>
      </c>
      <c r="D39" s="409"/>
    </row>
    <row r="40" spans="2:11" s="4" customFormat="1" ht="15" x14ac:dyDescent="0.25"/>
    <row r="41" spans="2:11" ht="64.900000000000006" customHeight="1" x14ac:dyDescent="0.25">
      <c r="B41" s="490" t="s">
        <v>80</v>
      </c>
      <c r="C41" s="490"/>
      <c r="D41" s="490"/>
      <c r="E41" s="490"/>
      <c r="F41" s="490"/>
      <c r="G41" s="490"/>
      <c r="H41" s="490"/>
      <c r="I41" s="490"/>
    </row>
    <row r="42" spans="2:11" ht="15.75" x14ac:dyDescent="0.25"/>
    <row r="43" spans="2:11" ht="15.75" x14ac:dyDescent="0.25">
      <c r="B43" s="405" t="s">
        <v>16</v>
      </c>
      <c r="C43" s="405" t="s">
        <v>81</v>
      </c>
      <c r="D43" s="400"/>
      <c r="E43" s="400"/>
      <c r="F43" s="400"/>
      <c r="G43" s="400"/>
      <c r="H43" s="400"/>
      <c r="I43" s="400"/>
      <c r="J43" s="400"/>
      <c r="K43" s="400"/>
    </row>
    <row r="44" spans="2:11" ht="26.25" customHeight="1" x14ac:dyDescent="0.2">
      <c r="B44" s="495" t="s">
        <v>82</v>
      </c>
      <c r="C44" s="495"/>
      <c r="D44" s="495"/>
      <c r="E44" s="495"/>
      <c r="F44" s="495"/>
      <c r="G44" s="495"/>
      <c r="H44" s="495"/>
      <c r="I44" s="495"/>
      <c r="J44" s="400"/>
      <c r="K44" s="400"/>
    </row>
    <row r="45" spans="2:11" s="4" customFormat="1" ht="15" x14ac:dyDescent="0.25"/>
    <row r="46" spans="2:11" ht="30" x14ac:dyDescent="0.25">
      <c r="B46" s="344" t="s">
        <v>6</v>
      </c>
      <c r="C46" s="345" t="s">
        <v>7</v>
      </c>
      <c r="D46" s="348" t="s">
        <v>46</v>
      </c>
    </row>
    <row r="47" spans="2:11" ht="15.75" x14ac:dyDescent="0.25">
      <c r="B47" s="349">
        <v>6</v>
      </c>
      <c r="C47" s="350" t="s">
        <v>29</v>
      </c>
      <c r="D47" s="406"/>
    </row>
    <row r="48" spans="2:11" ht="15.75" x14ac:dyDescent="0.25">
      <c r="B48" s="349">
        <v>7</v>
      </c>
      <c r="C48" s="350" t="s">
        <v>30</v>
      </c>
      <c r="D48" s="406"/>
    </row>
    <row r="49" spans="2:11" ht="15.75" x14ac:dyDescent="0.25">
      <c r="B49" s="349">
        <v>8</v>
      </c>
      <c r="C49" s="350" t="s">
        <v>31</v>
      </c>
      <c r="D49" s="406"/>
    </row>
    <row r="50" spans="2:11" ht="15.75" x14ac:dyDescent="0.25">
      <c r="B50" s="349">
        <v>9</v>
      </c>
      <c r="C50" s="350" t="s">
        <v>32</v>
      </c>
      <c r="D50" s="406"/>
    </row>
    <row r="51" spans="2:11" ht="15.75" x14ac:dyDescent="0.25">
      <c r="B51" s="349">
        <v>10</v>
      </c>
      <c r="C51" s="350" t="s">
        <v>33</v>
      </c>
      <c r="D51" s="406"/>
    </row>
    <row r="52" spans="2:11" ht="15.75" x14ac:dyDescent="0.25">
      <c r="B52" s="360">
        <v>11</v>
      </c>
      <c r="C52" s="361" t="s">
        <v>34</v>
      </c>
      <c r="D52" s="407"/>
    </row>
    <row r="53" spans="2:11" s="4" customFormat="1" ht="15" x14ac:dyDescent="0.25"/>
    <row r="54" spans="2:11" ht="64.900000000000006" customHeight="1" x14ac:dyDescent="0.25">
      <c r="B54" s="490" t="s">
        <v>83</v>
      </c>
      <c r="C54" s="490"/>
      <c r="D54" s="490"/>
      <c r="E54" s="490"/>
      <c r="F54" s="490"/>
      <c r="G54" s="490"/>
      <c r="H54" s="490"/>
      <c r="I54" s="490"/>
    </row>
    <row r="55" spans="2:11" ht="15.75" x14ac:dyDescent="0.25"/>
    <row r="56" spans="2:11" ht="15.75" x14ac:dyDescent="0.25">
      <c r="B56" s="405" t="s">
        <v>16</v>
      </c>
      <c r="C56" s="405" t="s">
        <v>84</v>
      </c>
      <c r="D56" s="400"/>
      <c r="E56" s="400"/>
      <c r="F56" s="400"/>
      <c r="G56" s="400"/>
      <c r="H56" s="400"/>
      <c r="I56" s="400"/>
      <c r="J56" s="400"/>
      <c r="K56" s="400"/>
    </row>
    <row r="57" spans="2:11" ht="33.75" customHeight="1" x14ac:dyDescent="0.2">
      <c r="B57" s="495" t="s">
        <v>85</v>
      </c>
      <c r="C57" s="495"/>
      <c r="D57" s="495"/>
      <c r="E57" s="495"/>
      <c r="F57" s="495"/>
      <c r="G57" s="495"/>
      <c r="H57" s="495"/>
      <c r="I57" s="495"/>
      <c r="J57" s="400"/>
      <c r="K57" s="400"/>
    </row>
    <row r="58" spans="2:11" s="4" customFormat="1" ht="15" x14ac:dyDescent="0.25"/>
    <row r="59" spans="2:11" ht="30" x14ac:dyDescent="0.25">
      <c r="B59" s="344" t="s">
        <v>6</v>
      </c>
      <c r="C59" s="345" t="s">
        <v>7</v>
      </c>
      <c r="D59" s="348" t="s">
        <v>46</v>
      </c>
    </row>
    <row r="60" spans="2:11" ht="15.75" x14ac:dyDescent="0.25">
      <c r="B60" s="349">
        <v>6</v>
      </c>
      <c r="C60" s="350" t="s">
        <v>29</v>
      </c>
      <c r="D60" s="406"/>
    </row>
    <row r="61" spans="2:11" ht="15.75" x14ac:dyDescent="0.25">
      <c r="B61" s="349">
        <v>7</v>
      </c>
      <c r="C61" s="350" t="s">
        <v>30</v>
      </c>
      <c r="D61" s="406"/>
    </row>
    <row r="62" spans="2:11" ht="15.75" x14ac:dyDescent="0.25">
      <c r="B62" s="349">
        <v>8</v>
      </c>
      <c r="C62" s="350" t="s">
        <v>31</v>
      </c>
      <c r="D62" s="406"/>
    </row>
    <row r="63" spans="2:11" ht="15.75" x14ac:dyDescent="0.25">
      <c r="B63" s="349">
        <v>9</v>
      </c>
      <c r="C63" s="350" t="s">
        <v>32</v>
      </c>
      <c r="D63" s="406"/>
    </row>
    <row r="64" spans="2:11" ht="15.75" x14ac:dyDescent="0.25">
      <c r="B64" s="349">
        <v>10</v>
      </c>
      <c r="C64" s="350" t="s">
        <v>33</v>
      </c>
      <c r="D64" s="406"/>
    </row>
    <row r="65" spans="1:9" ht="15.75" x14ac:dyDescent="0.25">
      <c r="B65" s="360">
        <v>11</v>
      </c>
      <c r="C65" s="361" t="s">
        <v>34</v>
      </c>
      <c r="D65" s="407"/>
    </row>
    <row r="66" spans="1:9" s="4" customFormat="1" ht="15" x14ac:dyDescent="0.25"/>
    <row r="67" spans="1:9" ht="64.900000000000006" customHeight="1" x14ac:dyDescent="0.25">
      <c r="A67" s="4"/>
      <c r="B67" s="490" t="s">
        <v>86</v>
      </c>
      <c r="C67" s="490"/>
      <c r="D67" s="490"/>
      <c r="E67" s="490"/>
      <c r="F67" s="490"/>
      <c r="G67" s="490"/>
      <c r="H67" s="490"/>
      <c r="I67" s="490"/>
    </row>
    <row r="68" spans="1:9" ht="15.75" x14ac:dyDescent="0.25"/>
    <row r="69" spans="1:9" ht="15.75" x14ac:dyDescent="0.25"/>
  </sheetData>
  <sheetProtection selectLockedCells="1"/>
  <mergeCells count="10">
    <mergeCell ref="B44:I44"/>
    <mergeCell ref="B54:I54"/>
    <mergeCell ref="B57:I57"/>
    <mergeCell ref="B67:I67"/>
    <mergeCell ref="B5:I5"/>
    <mergeCell ref="B15:I15"/>
    <mergeCell ref="B18:I18"/>
    <mergeCell ref="B28:I28"/>
    <mergeCell ref="B31:I31"/>
    <mergeCell ref="B41:I41"/>
  </mergeCells>
  <pageMargins left="0.19685039370078741" right="0.19685039370078741" top="0.19685039370078741" bottom="0.19685039370078741" header="0.31496062992125984" footer="0.31496062992125984"/>
  <pageSetup paperSize="8" scale="59" fitToHeight="0" orientation="portrait" horizontalDpi="1200" verticalDpi="1200" r:id="rId1"/>
  <drawing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68A9-C1A2-4436-9D43-CDB3183AFA42}">
  <sheetPr>
    <tabColor rgb="FF00B050"/>
    <pageSetUpPr fitToPage="1"/>
  </sheetPr>
  <dimension ref="A1:L84"/>
  <sheetViews>
    <sheetView showGridLines="0" view="pageBreakPreview" zoomScale="80" zoomScaleNormal="80" zoomScaleSheetLayoutView="80" workbookViewId="0">
      <selection activeCell="B2" sqref="B2"/>
    </sheetView>
  </sheetViews>
  <sheetFormatPr defaultColWidth="0" defaultRowHeight="15" customHeight="1" zeroHeight="1" x14ac:dyDescent="0.2"/>
  <cols>
    <col min="1" max="1" width="2" style="1" customWidth="1"/>
    <col min="2" max="2" width="8.88671875" style="1" customWidth="1"/>
    <col min="3" max="3" width="10.77734375" style="1" customWidth="1"/>
    <col min="4" max="6" width="16.6640625" style="1" customWidth="1"/>
    <col min="7" max="7" width="17.21875" style="1" customWidth="1"/>
    <col min="8" max="8" width="14.77734375" style="1" customWidth="1"/>
    <col min="9" max="9" width="15.21875" style="1" customWidth="1"/>
    <col min="10" max="10" width="7.44140625" style="1" customWidth="1"/>
    <col min="11" max="11" width="75" style="1" customWidth="1"/>
    <col min="12" max="12" width="2" style="1" customWidth="1"/>
    <col min="13" max="16384" width="7.44140625" style="1" hidden="1"/>
  </cols>
  <sheetData>
    <row r="1" spans="2:11" x14ac:dyDescent="0.2"/>
    <row r="2" spans="2:11" ht="27" thickBot="1" x14ac:dyDescent="0.45">
      <c r="B2" s="410" t="s">
        <v>87</v>
      </c>
      <c r="C2" s="411"/>
      <c r="D2" s="411"/>
      <c r="E2" s="411"/>
      <c r="F2" s="411"/>
      <c r="G2" s="411"/>
      <c r="H2" s="411"/>
      <c r="I2" s="411"/>
    </row>
    <row r="3" spans="2:11" x14ac:dyDescent="0.2"/>
    <row r="4" spans="2:11" ht="30" customHeight="1" x14ac:dyDescent="0.2">
      <c r="B4" s="412" t="s">
        <v>88</v>
      </c>
      <c r="C4" s="412" t="s">
        <v>89</v>
      </c>
      <c r="D4" s="412"/>
      <c r="E4" s="412"/>
      <c r="F4" s="412"/>
      <c r="G4" s="412"/>
      <c r="H4" s="412"/>
      <c r="I4" s="412"/>
      <c r="J4" s="412"/>
      <c r="K4" s="412"/>
    </row>
    <row r="5" spans="2:11" ht="30" customHeight="1" x14ac:dyDescent="0.2">
      <c r="B5" s="496" t="s">
        <v>90</v>
      </c>
      <c r="C5" s="496"/>
      <c r="D5" s="496"/>
      <c r="E5" s="496"/>
      <c r="F5" s="496"/>
      <c r="G5" s="496"/>
      <c r="H5" s="496"/>
      <c r="I5" s="496"/>
      <c r="J5" s="413"/>
      <c r="K5" s="413"/>
    </row>
    <row r="6" spans="2:11" s="4" customFormat="1" x14ac:dyDescent="0.25"/>
    <row r="7" spans="2:11" ht="49.9" customHeight="1" x14ac:dyDescent="0.25">
      <c r="B7" s="344" t="s">
        <v>6</v>
      </c>
      <c r="C7" s="345" t="s">
        <v>7</v>
      </c>
      <c r="D7" s="347" t="s">
        <v>91</v>
      </c>
      <c r="E7" s="414" t="s">
        <v>52</v>
      </c>
      <c r="F7" s="4"/>
    </row>
    <row r="8" spans="2:11" ht="15.75" x14ac:dyDescent="0.25">
      <c r="B8" s="349">
        <v>11</v>
      </c>
      <c r="C8" s="350" t="s">
        <v>34</v>
      </c>
      <c r="D8" s="415"/>
      <c r="E8" s="416"/>
      <c r="F8" s="4"/>
    </row>
    <row r="9" spans="2:11" s="4" customFormat="1" x14ac:dyDescent="0.25"/>
    <row r="10" spans="2:11" ht="64.900000000000006" customHeight="1" x14ac:dyDescent="0.2">
      <c r="B10" s="490" t="s">
        <v>92</v>
      </c>
      <c r="C10" s="490"/>
      <c r="D10" s="490"/>
      <c r="E10" s="490"/>
      <c r="F10" s="490"/>
      <c r="G10" s="490"/>
      <c r="H10" s="490"/>
      <c r="I10" s="490"/>
    </row>
    <row r="11" spans="2:11" x14ac:dyDescent="0.2">
      <c r="D11" s="370"/>
      <c r="E11" s="370"/>
      <c r="F11" s="370"/>
      <c r="G11" s="371"/>
      <c r="H11" s="371"/>
      <c r="I11" s="371"/>
    </row>
    <row r="12" spans="2:11" ht="30" customHeight="1" x14ac:dyDescent="0.2">
      <c r="B12" s="412" t="s">
        <v>93</v>
      </c>
      <c r="C12" s="412" t="s">
        <v>94</v>
      </c>
      <c r="D12" s="412"/>
      <c r="E12" s="412"/>
      <c r="F12" s="412"/>
      <c r="G12" s="412"/>
      <c r="H12" s="412"/>
      <c r="I12" s="412"/>
      <c r="J12" s="412"/>
      <c r="K12" s="412"/>
    </row>
    <row r="13" spans="2:11" ht="30" customHeight="1" x14ac:dyDescent="0.2">
      <c r="B13" s="496" t="s">
        <v>95</v>
      </c>
      <c r="C13" s="496"/>
      <c r="D13" s="496"/>
      <c r="E13" s="496"/>
      <c r="F13" s="496"/>
      <c r="G13" s="496"/>
      <c r="H13" s="496"/>
      <c r="I13" s="496"/>
      <c r="J13" s="413"/>
      <c r="K13" s="413"/>
    </row>
    <row r="14" spans="2:11" s="4" customFormat="1" x14ac:dyDescent="0.25"/>
    <row r="15" spans="2:11" ht="30" x14ac:dyDescent="0.2">
      <c r="B15" s="344" t="s">
        <v>6</v>
      </c>
      <c r="C15" s="345" t="s">
        <v>7</v>
      </c>
      <c r="D15" s="347" t="s">
        <v>96</v>
      </c>
      <c r="E15" s="347" t="s">
        <v>52</v>
      </c>
    </row>
    <row r="16" spans="2:11" x14ac:dyDescent="0.2">
      <c r="B16" s="349">
        <v>11</v>
      </c>
      <c r="C16" s="350" t="s">
        <v>34</v>
      </c>
      <c r="D16" s="417"/>
      <c r="E16" s="358"/>
    </row>
    <row r="17" spans="2:11" x14ac:dyDescent="0.2"/>
    <row r="18" spans="2:11" ht="64.900000000000006" customHeight="1" x14ac:dyDescent="0.2">
      <c r="B18" s="490" t="s">
        <v>97</v>
      </c>
      <c r="C18" s="490"/>
      <c r="D18" s="490"/>
      <c r="E18" s="490"/>
      <c r="F18" s="490"/>
      <c r="G18" s="490"/>
      <c r="H18" s="490"/>
      <c r="I18" s="490"/>
    </row>
    <row r="19" spans="2:11" x14ac:dyDescent="0.2"/>
    <row r="20" spans="2:11" s="90" customFormat="1" ht="30" customHeight="1" x14ac:dyDescent="0.2">
      <c r="B20" s="412" t="s">
        <v>98</v>
      </c>
      <c r="C20" s="412" t="s">
        <v>99</v>
      </c>
      <c r="D20" s="412"/>
      <c r="E20" s="412"/>
      <c r="F20" s="412"/>
      <c r="G20" s="412"/>
      <c r="H20" s="412"/>
      <c r="I20" s="412"/>
      <c r="J20" s="412"/>
      <c r="K20" s="412"/>
    </row>
    <row r="21" spans="2:11" s="90" customFormat="1" ht="30" customHeight="1" x14ac:dyDescent="0.2">
      <c r="B21" s="496" t="s">
        <v>100</v>
      </c>
      <c r="C21" s="496"/>
      <c r="D21" s="496"/>
      <c r="E21" s="496"/>
      <c r="F21" s="496"/>
      <c r="G21" s="496"/>
      <c r="H21" s="496"/>
      <c r="I21" s="496"/>
      <c r="J21" s="413"/>
      <c r="K21" s="413"/>
    </row>
    <row r="22" spans="2:11" x14ac:dyDescent="0.2"/>
    <row r="23" spans="2:11" ht="106.15" customHeight="1" x14ac:dyDescent="0.2">
      <c r="B23" s="490" t="s">
        <v>101</v>
      </c>
      <c r="C23" s="490"/>
      <c r="D23" s="490"/>
      <c r="E23" s="490"/>
      <c r="F23" s="490"/>
      <c r="G23" s="490"/>
      <c r="H23" s="490"/>
      <c r="I23" s="490"/>
    </row>
    <row r="24" spans="2:11" x14ac:dyDescent="0.2"/>
    <row r="25" spans="2:11" s="420" customFormat="1" ht="15" customHeight="1" x14ac:dyDescent="0.2">
      <c r="B25" s="418" t="s">
        <v>16</v>
      </c>
      <c r="C25" s="418" t="s">
        <v>102</v>
      </c>
      <c r="D25" s="419"/>
      <c r="E25" s="419"/>
      <c r="F25" s="419"/>
      <c r="G25" s="419"/>
      <c r="H25" s="419"/>
      <c r="I25" s="419"/>
      <c r="J25" s="419"/>
      <c r="K25" s="419"/>
    </row>
    <row r="26" spans="2:11" ht="34.5" customHeight="1" x14ac:dyDescent="0.2">
      <c r="B26" s="496" t="s">
        <v>103</v>
      </c>
      <c r="C26" s="496"/>
      <c r="D26" s="496"/>
      <c r="E26" s="496"/>
      <c r="F26" s="496"/>
      <c r="G26" s="496"/>
      <c r="H26" s="496"/>
      <c r="I26" s="496"/>
      <c r="J26" s="413"/>
      <c r="K26" s="413"/>
    </row>
    <row r="27" spans="2:11" s="4" customFormat="1" x14ac:dyDescent="0.25"/>
    <row r="28" spans="2:11" ht="30" x14ac:dyDescent="0.25">
      <c r="B28" s="344" t="s">
        <v>6</v>
      </c>
      <c r="C28" s="345" t="s">
        <v>7</v>
      </c>
      <c r="D28" s="348" t="s">
        <v>46</v>
      </c>
      <c r="E28" s="4"/>
      <c r="F28" s="4"/>
      <c r="G28" s="368"/>
      <c r="H28" s="368"/>
      <c r="I28" s="368"/>
    </row>
    <row r="29" spans="2:11" ht="15.75" x14ac:dyDescent="0.25">
      <c r="B29" s="349">
        <v>6</v>
      </c>
      <c r="C29" s="350" t="s">
        <v>29</v>
      </c>
      <c r="D29" s="421"/>
      <c r="E29" s="4"/>
      <c r="F29" s="4"/>
    </row>
    <row r="30" spans="2:11" ht="15.75" x14ac:dyDescent="0.25">
      <c r="B30" s="349">
        <v>7</v>
      </c>
      <c r="C30" s="350" t="s">
        <v>30</v>
      </c>
      <c r="D30" s="421"/>
      <c r="E30" s="4"/>
      <c r="F30" s="4"/>
    </row>
    <row r="31" spans="2:11" ht="15.75" x14ac:dyDescent="0.25">
      <c r="B31" s="349">
        <v>8</v>
      </c>
      <c r="C31" s="350" t="s">
        <v>31</v>
      </c>
      <c r="D31" s="421"/>
      <c r="E31" s="4"/>
      <c r="F31" s="4"/>
    </row>
    <row r="32" spans="2:11" ht="15.75" x14ac:dyDescent="0.25">
      <c r="B32" s="349">
        <v>9</v>
      </c>
      <c r="C32" s="350" t="s">
        <v>32</v>
      </c>
      <c r="D32" s="421"/>
      <c r="E32" s="4"/>
      <c r="F32" s="4"/>
    </row>
    <row r="33" spans="2:11" ht="15.75" x14ac:dyDescent="0.25">
      <c r="B33" s="349">
        <v>10</v>
      </c>
      <c r="C33" s="350" t="s">
        <v>33</v>
      </c>
      <c r="D33" s="421"/>
      <c r="E33" s="4"/>
      <c r="F33" s="4"/>
    </row>
    <row r="34" spans="2:11" ht="15.75" x14ac:dyDescent="0.25">
      <c r="B34" s="360">
        <v>11</v>
      </c>
      <c r="C34" s="361" t="s">
        <v>34</v>
      </c>
      <c r="D34" s="422"/>
      <c r="E34" s="4"/>
      <c r="F34" s="4"/>
    </row>
    <row r="35" spans="2:11" ht="15.75" x14ac:dyDescent="0.25">
      <c r="E35" s="4"/>
      <c r="F35" s="4"/>
    </row>
    <row r="36" spans="2:11" ht="64.900000000000006" customHeight="1" x14ac:dyDescent="0.2">
      <c r="B36" s="490" t="s">
        <v>104</v>
      </c>
      <c r="C36" s="490"/>
      <c r="D36" s="490"/>
      <c r="E36" s="490"/>
      <c r="F36" s="490"/>
      <c r="G36" s="490"/>
      <c r="H36" s="490"/>
      <c r="I36" s="490"/>
    </row>
    <row r="37" spans="2:11" ht="15.75" x14ac:dyDescent="0.25">
      <c r="E37" s="4"/>
      <c r="F37" s="4"/>
    </row>
    <row r="38" spans="2:11" ht="15.75" x14ac:dyDescent="0.25">
      <c r="B38" s="423" t="s">
        <v>16</v>
      </c>
      <c r="C38" s="418" t="s">
        <v>105</v>
      </c>
      <c r="D38" s="413"/>
      <c r="E38" s="413"/>
      <c r="F38" s="413"/>
      <c r="G38" s="413"/>
      <c r="H38" s="413"/>
      <c r="I38" s="413"/>
      <c r="J38" s="413"/>
      <c r="K38" s="413"/>
    </row>
    <row r="39" spans="2:11" ht="33.6" customHeight="1" x14ac:dyDescent="0.2">
      <c r="B39" s="496" t="s">
        <v>106</v>
      </c>
      <c r="C39" s="496"/>
      <c r="D39" s="496"/>
      <c r="E39" s="496"/>
      <c r="F39" s="496"/>
      <c r="G39" s="496"/>
      <c r="H39" s="496"/>
      <c r="I39" s="496"/>
      <c r="J39" s="413"/>
      <c r="K39" s="413"/>
    </row>
    <row r="40" spans="2:11" s="4" customFormat="1" x14ac:dyDescent="0.25"/>
    <row r="41" spans="2:11" ht="30" x14ac:dyDescent="0.25">
      <c r="B41" s="344" t="s">
        <v>6</v>
      </c>
      <c r="C41" s="345" t="s">
        <v>7</v>
      </c>
      <c r="D41" s="347" t="s">
        <v>107</v>
      </c>
      <c r="E41" s="347" t="s">
        <v>108</v>
      </c>
      <c r="F41" s="4"/>
    </row>
    <row r="42" spans="2:11" ht="15.75" x14ac:dyDescent="0.25">
      <c r="B42" s="349">
        <v>11</v>
      </c>
      <c r="C42" s="350" t="s">
        <v>34</v>
      </c>
      <c r="D42" s="424"/>
      <c r="E42" s="4"/>
      <c r="F42" s="4"/>
    </row>
    <row r="43" spans="2:11" x14ac:dyDescent="0.2"/>
    <row r="44" spans="2:11" ht="64.900000000000006" customHeight="1" x14ac:dyDescent="0.2">
      <c r="B44" s="490" t="s">
        <v>109</v>
      </c>
      <c r="C44" s="490"/>
      <c r="D44" s="490"/>
      <c r="E44" s="490"/>
      <c r="F44" s="490"/>
      <c r="G44" s="490"/>
      <c r="H44" s="490"/>
      <c r="I44" s="490"/>
    </row>
    <row r="45" spans="2:11" x14ac:dyDescent="0.2"/>
    <row r="46" spans="2:11" ht="15.75" x14ac:dyDescent="0.25">
      <c r="B46" s="423" t="s">
        <v>16</v>
      </c>
      <c r="C46" s="418" t="s">
        <v>110</v>
      </c>
      <c r="D46" s="413"/>
      <c r="E46" s="413"/>
      <c r="F46" s="413"/>
      <c r="G46" s="413"/>
      <c r="H46" s="413"/>
      <c r="I46" s="413"/>
      <c r="J46" s="413"/>
      <c r="K46" s="413"/>
    </row>
    <row r="47" spans="2:11" ht="15" customHeight="1" x14ac:dyDescent="0.2">
      <c r="B47" s="496" t="s">
        <v>111</v>
      </c>
      <c r="C47" s="496"/>
      <c r="D47" s="496"/>
      <c r="E47" s="496"/>
      <c r="F47" s="496"/>
      <c r="G47" s="496"/>
      <c r="H47" s="496"/>
      <c r="I47" s="496"/>
      <c r="J47" s="413"/>
      <c r="K47" s="413"/>
    </row>
    <row r="48" spans="2:11" s="4" customFormat="1" x14ac:dyDescent="0.25"/>
    <row r="49" spans="2:11" ht="30" x14ac:dyDescent="0.25">
      <c r="B49" s="344" t="s">
        <v>6</v>
      </c>
      <c r="C49" s="345" t="s">
        <v>7</v>
      </c>
      <c r="D49" s="347" t="s">
        <v>46</v>
      </c>
      <c r="E49" s="4"/>
    </row>
    <row r="50" spans="2:11" ht="15.75" x14ac:dyDescent="0.25">
      <c r="B50" s="360">
        <v>10</v>
      </c>
      <c r="C50" s="361" t="s">
        <v>33</v>
      </c>
      <c r="D50" s="425"/>
      <c r="E50" s="4"/>
    </row>
    <row r="51" spans="2:11" ht="15.75" x14ac:dyDescent="0.25">
      <c r="B51" s="360">
        <v>11</v>
      </c>
      <c r="C51" s="361" t="s">
        <v>112</v>
      </c>
      <c r="D51" s="425"/>
      <c r="E51" s="4"/>
    </row>
    <row r="52" spans="2:11" s="4" customFormat="1" x14ac:dyDescent="0.25"/>
    <row r="53" spans="2:11" ht="64.900000000000006" customHeight="1" x14ac:dyDescent="0.2">
      <c r="B53" s="490" t="s">
        <v>113</v>
      </c>
      <c r="C53" s="490"/>
      <c r="D53" s="490"/>
      <c r="E53" s="490"/>
      <c r="F53" s="490"/>
      <c r="G53" s="490"/>
      <c r="H53" s="490"/>
      <c r="I53" s="490"/>
    </row>
    <row r="54" spans="2:11" ht="15.75" customHeight="1" x14ac:dyDescent="0.2"/>
    <row r="55" spans="2:11" ht="15.75" x14ac:dyDescent="0.25">
      <c r="B55" s="423" t="s">
        <v>16</v>
      </c>
      <c r="C55" s="418" t="s">
        <v>114</v>
      </c>
      <c r="D55" s="413"/>
      <c r="E55" s="413"/>
      <c r="F55" s="413"/>
      <c r="G55" s="413"/>
      <c r="H55" s="413"/>
      <c r="I55" s="413"/>
      <c r="J55" s="413"/>
      <c r="K55" s="413"/>
    </row>
    <row r="56" spans="2:11" ht="37.5" customHeight="1" x14ac:dyDescent="0.2">
      <c r="B56" s="496" t="s">
        <v>115</v>
      </c>
      <c r="C56" s="496"/>
      <c r="D56" s="496"/>
      <c r="E56" s="496"/>
      <c r="F56" s="496"/>
      <c r="G56" s="496"/>
      <c r="H56" s="496"/>
      <c r="I56" s="496"/>
      <c r="J56" s="413"/>
      <c r="K56" s="413"/>
    </row>
    <row r="57" spans="2:11" s="4" customFormat="1" x14ac:dyDescent="0.25"/>
    <row r="58" spans="2:11" ht="30" x14ac:dyDescent="0.25">
      <c r="B58" s="344" t="s">
        <v>6</v>
      </c>
      <c r="C58" s="345" t="s">
        <v>7</v>
      </c>
      <c r="D58" s="347" t="s">
        <v>116</v>
      </c>
      <c r="E58" s="4"/>
    </row>
    <row r="59" spans="2:11" ht="15.75" x14ac:dyDescent="0.25">
      <c r="B59" s="349">
        <v>6</v>
      </c>
      <c r="C59" s="350" t="s">
        <v>29</v>
      </c>
      <c r="D59" s="417"/>
      <c r="E59" s="4"/>
    </row>
    <row r="60" spans="2:11" ht="15.75" x14ac:dyDescent="0.25">
      <c r="B60" s="349">
        <v>7</v>
      </c>
      <c r="C60" s="350" t="s">
        <v>30</v>
      </c>
      <c r="D60" s="417"/>
      <c r="E60" s="4"/>
    </row>
    <row r="61" spans="2:11" ht="15.75" x14ac:dyDescent="0.25">
      <c r="B61" s="349">
        <v>8</v>
      </c>
      <c r="C61" s="350" t="s">
        <v>31</v>
      </c>
      <c r="D61" s="417"/>
      <c r="E61" s="4"/>
    </row>
    <row r="62" spans="2:11" ht="15.75" x14ac:dyDescent="0.25">
      <c r="B62" s="349">
        <v>9</v>
      </c>
      <c r="C62" s="350" t="s">
        <v>32</v>
      </c>
      <c r="D62" s="417"/>
      <c r="E62" s="4"/>
    </row>
    <row r="63" spans="2:11" ht="15.75" x14ac:dyDescent="0.25">
      <c r="B63" s="360">
        <v>10</v>
      </c>
      <c r="C63" s="361" t="s">
        <v>33</v>
      </c>
      <c r="D63" s="425"/>
      <c r="E63" s="4"/>
    </row>
    <row r="64" spans="2:11" ht="15.75" x14ac:dyDescent="0.25">
      <c r="B64" s="360">
        <v>11</v>
      </c>
      <c r="C64" s="361" t="s">
        <v>34</v>
      </c>
      <c r="D64" s="425"/>
      <c r="E64" s="4"/>
    </row>
    <row r="65" spans="2:11" x14ac:dyDescent="0.2"/>
    <row r="66" spans="2:11" ht="64.900000000000006" customHeight="1" x14ac:dyDescent="0.2">
      <c r="B66" s="490" t="s">
        <v>117</v>
      </c>
      <c r="C66" s="490"/>
      <c r="D66" s="490"/>
      <c r="E66" s="490"/>
      <c r="F66" s="490"/>
      <c r="G66" s="490"/>
      <c r="H66" s="490"/>
      <c r="I66" s="490"/>
    </row>
    <row r="67" spans="2:11" x14ac:dyDescent="0.2"/>
    <row r="68" spans="2:11" ht="15.75" x14ac:dyDescent="0.25">
      <c r="B68" s="423" t="s">
        <v>16</v>
      </c>
      <c r="C68" s="418" t="s">
        <v>118</v>
      </c>
      <c r="D68" s="413"/>
      <c r="E68" s="413"/>
      <c r="F68" s="413"/>
      <c r="G68" s="413"/>
      <c r="H68" s="413"/>
      <c r="I68" s="413"/>
      <c r="J68" s="413"/>
      <c r="K68" s="413"/>
    </row>
    <row r="69" spans="2:11" ht="36" customHeight="1" x14ac:dyDescent="0.2">
      <c r="B69" s="496" t="s">
        <v>119</v>
      </c>
      <c r="C69" s="496"/>
      <c r="D69" s="496"/>
      <c r="E69" s="496"/>
      <c r="F69" s="496"/>
      <c r="G69" s="496"/>
      <c r="H69" s="496"/>
      <c r="I69" s="496"/>
      <c r="J69" s="413"/>
      <c r="K69" s="413"/>
    </row>
    <row r="70" spans="2:11" s="4" customFormat="1" x14ac:dyDescent="0.25"/>
    <row r="71" spans="2:11" ht="30" x14ac:dyDescent="0.25">
      <c r="B71" s="344" t="s">
        <v>6</v>
      </c>
      <c r="C71" s="345" t="s">
        <v>7</v>
      </c>
      <c r="D71" s="347" t="s">
        <v>46</v>
      </c>
      <c r="E71" s="4"/>
    </row>
    <row r="72" spans="2:11" ht="15.75" x14ac:dyDescent="0.25">
      <c r="B72" s="349">
        <v>6</v>
      </c>
      <c r="C72" s="350" t="s">
        <v>29</v>
      </c>
      <c r="D72" s="401"/>
      <c r="E72" s="4"/>
    </row>
    <row r="73" spans="2:11" ht="15.75" x14ac:dyDescent="0.25">
      <c r="B73" s="349">
        <v>7</v>
      </c>
      <c r="C73" s="350" t="s">
        <v>30</v>
      </c>
      <c r="D73" s="401"/>
      <c r="E73" s="4"/>
    </row>
    <row r="74" spans="2:11" ht="15.75" x14ac:dyDescent="0.25">
      <c r="B74" s="349">
        <v>8</v>
      </c>
      <c r="C74" s="350" t="s">
        <v>31</v>
      </c>
      <c r="D74" s="401"/>
      <c r="E74" s="4"/>
    </row>
    <row r="75" spans="2:11" ht="15.75" x14ac:dyDescent="0.25">
      <c r="B75" s="349">
        <v>9</v>
      </c>
      <c r="C75" s="350" t="s">
        <v>32</v>
      </c>
      <c r="D75" s="401"/>
      <c r="E75" s="4"/>
    </row>
    <row r="76" spans="2:11" ht="15.75" x14ac:dyDescent="0.25">
      <c r="B76" s="360">
        <v>10</v>
      </c>
      <c r="C76" s="361" t="s">
        <v>33</v>
      </c>
      <c r="D76" s="403"/>
      <c r="E76" s="4"/>
    </row>
    <row r="77" spans="2:11" ht="15.75" x14ac:dyDescent="0.25">
      <c r="B77" s="360">
        <v>11</v>
      </c>
      <c r="C77" s="361" t="s">
        <v>34</v>
      </c>
      <c r="D77" s="403"/>
      <c r="E77" s="4"/>
    </row>
    <row r="78" spans="2:11" s="4" customFormat="1" x14ac:dyDescent="0.25"/>
    <row r="79" spans="2:11" ht="64.900000000000006" customHeight="1" x14ac:dyDescent="0.2">
      <c r="B79" s="490" t="s">
        <v>120</v>
      </c>
      <c r="C79" s="490"/>
      <c r="D79" s="490"/>
      <c r="E79" s="490"/>
      <c r="F79" s="490"/>
      <c r="G79" s="490"/>
      <c r="H79" s="490"/>
      <c r="I79" s="490"/>
    </row>
    <row r="80" spans="2:11" x14ac:dyDescent="0.2"/>
    <row r="81" x14ac:dyDescent="0.2"/>
    <row r="82" ht="15" customHeight="1" x14ac:dyDescent="0.2"/>
    <row r="83" ht="15" customHeight="1" x14ac:dyDescent="0.2"/>
    <row r="84" ht="15" customHeight="1" x14ac:dyDescent="0.2"/>
  </sheetData>
  <sheetProtection selectLockedCells="1"/>
  <mergeCells count="16">
    <mergeCell ref="B23:I23"/>
    <mergeCell ref="B5:I5"/>
    <mergeCell ref="B10:I10"/>
    <mergeCell ref="B13:I13"/>
    <mergeCell ref="B18:I18"/>
    <mergeCell ref="B21:I21"/>
    <mergeCell ref="B56:I56"/>
    <mergeCell ref="B66:I66"/>
    <mergeCell ref="B69:I69"/>
    <mergeCell ref="B79:I79"/>
    <mergeCell ref="B26:I26"/>
    <mergeCell ref="B36:I36"/>
    <mergeCell ref="B39:I39"/>
    <mergeCell ref="B44:I44"/>
    <mergeCell ref="B47:I47"/>
    <mergeCell ref="B53:I53"/>
  </mergeCells>
  <pageMargins left="0.19685039370078741" right="0.19685039370078741" top="0.19685039370078741" bottom="0.19685039370078741" header="0.31496062992125984" footer="0.31496062992125984"/>
  <pageSetup paperSize="8" scale="59" fitToHeight="0" orientation="portrait" horizontalDpi="1200" verticalDpi="1200" r:id="rId1"/>
  <rowBreaks count="1" manualBreakCount="1">
    <brk id="45" max="11" man="1"/>
  </rowBreaks>
  <drawing r:id="rId2"/>
  <tableParts count="7">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78DF5-8630-48FA-9ED6-480FF4140AA8}">
  <sheetPr>
    <tabColor rgb="FF00B050"/>
    <pageSetUpPr fitToPage="1"/>
  </sheetPr>
  <dimension ref="A1:L100"/>
  <sheetViews>
    <sheetView showGridLines="0" zoomScale="76" zoomScaleNormal="76" workbookViewId="0">
      <selection activeCell="B2" sqref="B2"/>
    </sheetView>
  </sheetViews>
  <sheetFormatPr defaultColWidth="0" defaultRowHeight="15" customHeight="1" zeroHeight="1" x14ac:dyDescent="0.2"/>
  <cols>
    <col min="1" max="1" width="1.77734375" style="1" customWidth="1"/>
    <col min="2" max="2" width="9.88671875" style="1" customWidth="1"/>
    <col min="3" max="3" width="10.77734375" style="1" customWidth="1"/>
    <col min="4" max="5" width="16.6640625" style="1" customWidth="1"/>
    <col min="6" max="6" width="17.21875" style="1" customWidth="1"/>
    <col min="7" max="7" width="14.77734375" style="1" customWidth="1"/>
    <col min="8" max="8" width="22.6640625" style="1" customWidth="1"/>
    <col min="9" max="10" width="7.44140625" style="1" customWidth="1"/>
    <col min="11" max="11" width="57.21875" style="1" customWidth="1"/>
    <col min="12" max="12" width="1.77734375" style="1" customWidth="1"/>
    <col min="13" max="16384" width="7.44140625" style="1" hidden="1"/>
  </cols>
  <sheetData>
    <row r="1" spans="1:11" x14ac:dyDescent="0.2"/>
    <row r="2" spans="1:11" ht="27" thickBot="1" x14ac:dyDescent="0.45">
      <c r="B2" s="426" t="s">
        <v>121</v>
      </c>
      <c r="C2" s="427"/>
      <c r="D2" s="427"/>
      <c r="E2" s="427"/>
      <c r="F2" s="427"/>
      <c r="G2" s="427"/>
      <c r="H2" s="427"/>
      <c r="I2" s="427"/>
    </row>
    <row r="3" spans="1:11" x14ac:dyDescent="0.2"/>
    <row r="4" spans="1:11" s="90" customFormat="1" ht="30" customHeight="1" x14ac:dyDescent="0.2">
      <c r="B4" s="428" t="s">
        <v>122</v>
      </c>
      <c r="C4" s="428" t="s">
        <v>123</v>
      </c>
      <c r="D4" s="428"/>
      <c r="E4" s="428"/>
      <c r="F4" s="428"/>
      <c r="G4" s="428"/>
      <c r="H4" s="428"/>
      <c r="I4" s="428"/>
      <c r="J4" s="428"/>
      <c r="K4" s="428"/>
    </row>
    <row r="5" spans="1:11" s="90" customFormat="1" ht="30" customHeight="1" x14ac:dyDescent="0.2">
      <c r="B5" s="497" t="s">
        <v>124</v>
      </c>
      <c r="C5" s="497"/>
      <c r="D5" s="497"/>
      <c r="E5" s="497"/>
      <c r="F5" s="497"/>
      <c r="G5" s="497"/>
      <c r="H5" s="497"/>
      <c r="I5" s="497"/>
      <c r="J5" s="429"/>
      <c r="K5" s="429"/>
    </row>
    <row r="6" spans="1:11" s="4" customFormat="1" x14ac:dyDescent="0.25"/>
    <row r="7" spans="1:11" ht="31.5" customHeight="1" x14ac:dyDescent="0.2">
      <c r="B7" s="344" t="s">
        <v>6</v>
      </c>
      <c r="C7" s="345" t="s">
        <v>7</v>
      </c>
      <c r="D7" s="347" t="s">
        <v>46</v>
      </c>
      <c r="E7" s="347" t="s">
        <v>52</v>
      </c>
      <c r="F7" s="348" t="s">
        <v>125</v>
      </c>
    </row>
    <row r="8" spans="1:11" x14ac:dyDescent="0.2">
      <c r="B8" s="349">
        <v>8</v>
      </c>
      <c r="C8" s="350" t="s">
        <v>31</v>
      </c>
      <c r="D8" s="401"/>
      <c r="E8" s="430"/>
      <c r="F8" s="431"/>
    </row>
    <row r="9" spans="1:11" x14ac:dyDescent="0.2">
      <c r="B9" s="349">
        <v>9</v>
      </c>
      <c r="C9" s="350" t="s">
        <v>32</v>
      </c>
      <c r="D9" s="401"/>
      <c r="E9" s="430"/>
      <c r="F9" s="431"/>
    </row>
    <row r="10" spans="1:11" x14ac:dyDescent="0.2">
      <c r="B10" s="360">
        <v>10</v>
      </c>
      <c r="C10" s="361" t="s">
        <v>33</v>
      </c>
      <c r="D10" s="403"/>
      <c r="E10" s="432"/>
      <c r="F10" s="433"/>
    </row>
    <row r="11" spans="1:11" x14ac:dyDescent="0.2">
      <c r="B11" s="360">
        <v>11</v>
      </c>
      <c r="C11" s="361" t="s">
        <v>34</v>
      </c>
      <c r="D11" s="403"/>
      <c r="E11" s="432"/>
      <c r="F11" s="433"/>
    </row>
    <row r="12" spans="1:11" x14ac:dyDescent="0.2"/>
    <row r="13" spans="1:11" ht="64.900000000000006" customHeight="1" x14ac:dyDescent="0.2">
      <c r="B13" s="490" t="s">
        <v>126</v>
      </c>
      <c r="C13" s="490"/>
      <c r="D13" s="490"/>
      <c r="E13" s="490"/>
      <c r="F13" s="490"/>
      <c r="G13" s="490"/>
      <c r="H13" s="490"/>
      <c r="I13" s="490"/>
    </row>
    <row r="14" spans="1:11" x14ac:dyDescent="0.2"/>
    <row r="15" spans="1:11" ht="30" customHeight="1" x14ac:dyDescent="0.25">
      <c r="A15" s="4"/>
      <c r="B15" s="428" t="s">
        <v>127</v>
      </c>
      <c r="C15" s="428" t="s">
        <v>128</v>
      </c>
      <c r="D15" s="428"/>
      <c r="E15" s="428"/>
      <c r="F15" s="428"/>
      <c r="G15" s="428"/>
      <c r="H15" s="428"/>
      <c r="I15" s="434"/>
      <c r="J15" s="428"/>
      <c r="K15" s="428"/>
    </row>
    <row r="16" spans="1:11" ht="49.5" customHeight="1" x14ac:dyDescent="0.25">
      <c r="A16" s="4"/>
      <c r="B16" s="497" t="s">
        <v>129</v>
      </c>
      <c r="C16" s="497"/>
      <c r="D16" s="497"/>
      <c r="E16" s="497"/>
      <c r="F16" s="497"/>
      <c r="G16" s="497"/>
      <c r="H16" s="497"/>
      <c r="I16" s="497"/>
      <c r="J16" s="429"/>
      <c r="K16" s="429"/>
    </row>
    <row r="17" spans="1:11" s="4" customFormat="1" x14ac:dyDescent="0.25"/>
    <row r="18" spans="1:11" ht="30" x14ac:dyDescent="0.25">
      <c r="A18" s="4"/>
      <c r="B18" s="344" t="s">
        <v>6</v>
      </c>
      <c r="C18" s="345" t="s">
        <v>7</v>
      </c>
      <c r="D18" s="347" t="s">
        <v>46</v>
      </c>
      <c r="E18" s="347" t="s">
        <v>52</v>
      </c>
      <c r="F18" s="4"/>
      <c r="G18" s="4"/>
      <c r="H18" s="4"/>
    </row>
    <row r="19" spans="1:11" ht="15.75" x14ac:dyDescent="0.25">
      <c r="A19" s="4"/>
      <c r="B19" s="349">
        <v>6</v>
      </c>
      <c r="C19" s="350" t="s">
        <v>29</v>
      </c>
      <c r="D19" s="401"/>
      <c r="E19" s="430"/>
      <c r="F19" s="4"/>
      <c r="G19" s="4"/>
      <c r="H19" s="4"/>
    </row>
    <row r="20" spans="1:11" ht="15.75" x14ac:dyDescent="0.25">
      <c r="A20" s="4"/>
      <c r="B20" s="349">
        <v>7</v>
      </c>
      <c r="C20" s="350" t="s">
        <v>30</v>
      </c>
      <c r="D20" s="401"/>
      <c r="E20" s="430"/>
      <c r="F20" s="4"/>
      <c r="G20" s="4"/>
      <c r="H20" s="4"/>
    </row>
    <row r="21" spans="1:11" ht="15.75" x14ac:dyDescent="0.25">
      <c r="A21" s="4"/>
      <c r="B21" s="349">
        <v>8</v>
      </c>
      <c r="C21" s="350" t="s">
        <v>31</v>
      </c>
      <c r="D21" s="401"/>
      <c r="E21" s="430"/>
      <c r="F21" s="4"/>
      <c r="G21" s="4"/>
      <c r="H21" s="4"/>
    </row>
    <row r="22" spans="1:11" ht="15.75" x14ac:dyDescent="0.25">
      <c r="A22" s="4"/>
      <c r="B22" s="349">
        <v>9</v>
      </c>
      <c r="C22" s="350" t="s">
        <v>32</v>
      </c>
      <c r="D22" s="401"/>
      <c r="E22" s="430"/>
      <c r="F22" s="4"/>
      <c r="G22" s="4"/>
      <c r="H22" s="4"/>
    </row>
    <row r="23" spans="1:11" ht="15.75" x14ac:dyDescent="0.25">
      <c r="A23" s="4"/>
      <c r="B23" s="360">
        <v>10</v>
      </c>
      <c r="C23" s="361" t="s">
        <v>33</v>
      </c>
      <c r="D23" s="403"/>
      <c r="E23" s="430"/>
      <c r="F23" s="4"/>
      <c r="G23" s="4"/>
      <c r="H23" s="4"/>
    </row>
    <row r="24" spans="1:11" ht="15.75" x14ac:dyDescent="0.25">
      <c r="A24" s="4"/>
      <c r="B24" s="360">
        <v>11</v>
      </c>
      <c r="C24" s="361" t="s">
        <v>34</v>
      </c>
      <c r="D24" s="403"/>
      <c r="E24" s="432"/>
      <c r="F24" s="4"/>
      <c r="G24" s="4"/>
      <c r="H24" s="4"/>
    </row>
    <row r="25" spans="1:11" ht="15.75" x14ac:dyDescent="0.25">
      <c r="A25" s="4"/>
      <c r="B25" s="4"/>
      <c r="C25" s="4"/>
      <c r="D25" s="4"/>
      <c r="E25" s="4"/>
      <c r="F25" s="4"/>
      <c r="G25" s="4"/>
      <c r="H25" s="4"/>
    </row>
    <row r="26" spans="1:11" ht="64.900000000000006" customHeight="1" x14ac:dyDescent="0.25">
      <c r="A26" s="4"/>
      <c r="B26" s="490" t="s">
        <v>130</v>
      </c>
      <c r="C26" s="490"/>
      <c r="D26" s="490"/>
      <c r="E26" s="490"/>
      <c r="F26" s="490"/>
      <c r="G26" s="490"/>
      <c r="H26" s="490"/>
      <c r="I26" s="490"/>
    </row>
    <row r="27" spans="1:11" ht="15.75" x14ac:dyDescent="0.25">
      <c r="A27" s="4"/>
      <c r="B27" s="4"/>
      <c r="C27" s="4"/>
      <c r="D27" s="4"/>
      <c r="E27" s="4"/>
      <c r="F27" s="4"/>
      <c r="G27" s="4"/>
      <c r="H27" s="4"/>
    </row>
    <row r="28" spans="1:11" ht="15.75" x14ac:dyDescent="0.25">
      <c r="A28" s="4"/>
      <c r="B28" s="435" t="s">
        <v>16</v>
      </c>
      <c r="C28" s="435" t="s">
        <v>131</v>
      </c>
      <c r="D28" s="429"/>
      <c r="E28" s="429"/>
      <c r="F28" s="429"/>
      <c r="G28" s="429"/>
      <c r="H28" s="429"/>
      <c r="I28" s="429"/>
      <c r="J28" s="429"/>
      <c r="K28" s="429"/>
    </row>
    <row r="29" spans="1:11" ht="34.5" customHeight="1" x14ac:dyDescent="0.25">
      <c r="A29" s="4"/>
      <c r="B29" s="497" t="s">
        <v>132</v>
      </c>
      <c r="C29" s="497"/>
      <c r="D29" s="497"/>
      <c r="E29" s="497"/>
      <c r="F29" s="497"/>
      <c r="G29" s="497"/>
      <c r="H29" s="497"/>
      <c r="I29" s="497"/>
      <c r="J29" s="429"/>
      <c r="K29" s="429"/>
    </row>
    <row r="30" spans="1:11" s="4" customFormat="1" x14ac:dyDescent="0.25"/>
    <row r="31" spans="1:11" ht="31.5" x14ac:dyDescent="0.25">
      <c r="A31" s="4"/>
      <c r="B31" s="387" t="s">
        <v>6</v>
      </c>
      <c r="C31" s="388" t="s">
        <v>7</v>
      </c>
      <c r="D31" s="18" t="s">
        <v>46</v>
      </c>
      <c r="E31" s="4"/>
      <c r="F31" s="4"/>
      <c r="G31" s="4"/>
      <c r="H31" s="4"/>
    </row>
    <row r="32" spans="1:11" ht="15.75" x14ac:dyDescent="0.25">
      <c r="A32" s="4"/>
      <c r="B32" s="349">
        <v>6</v>
      </c>
      <c r="C32" s="350" t="s">
        <v>29</v>
      </c>
      <c r="D32" s="436"/>
      <c r="E32" s="4"/>
      <c r="F32" s="4"/>
      <c r="G32" s="4"/>
      <c r="H32" s="4"/>
    </row>
    <row r="33" spans="1:11" ht="15.75" x14ac:dyDescent="0.25">
      <c r="A33" s="4"/>
      <c r="B33" s="349">
        <v>7</v>
      </c>
      <c r="C33" s="350" t="s">
        <v>30</v>
      </c>
      <c r="D33" s="436"/>
      <c r="E33" s="4"/>
      <c r="F33" s="4"/>
      <c r="G33" s="4"/>
      <c r="H33" s="4"/>
    </row>
    <row r="34" spans="1:11" ht="15.75" x14ac:dyDescent="0.25">
      <c r="A34" s="4"/>
      <c r="B34" s="349">
        <v>8</v>
      </c>
      <c r="C34" s="350" t="s">
        <v>31</v>
      </c>
      <c r="D34" s="436"/>
      <c r="E34" s="4"/>
      <c r="F34" s="4"/>
      <c r="G34" s="4"/>
      <c r="H34" s="4"/>
    </row>
    <row r="35" spans="1:11" ht="15.75" x14ac:dyDescent="0.25">
      <c r="A35" s="4"/>
      <c r="B35" s="349">
        <v>9</v>
      </c>
      <c r="C35" s="350" t="s">
        <v>32</v>
      </c>
      <c r="D35" s="436"/>
      <c r="E35" s="4"/>
      <c r="F35" s="4"/>
      <c r="G35" s="4"/>
      <c r="H35" s="4"/>
    </row>
    <row r="36" spans="1:11" ht="15.75" x14ac:dyDescent="0.25">
      <c r="A36" s="4"/>
      <c r="B36" s="360">
        <v>10</v>
      </c>
      <c r="C36" s="361" t="s">
        <v>33</v>
      </c>
      <c r="D36" s="437"/>
      <c r="E36" s="4"/>
      <c r="F36" s="4"/>
      <c r="G36" s="4"/>
      <c r="H36" s="4"/>
    </row>
    <row r="37" spans="1:11" ht="15.75" x14ac:dyDescent="0.25">
      <c r="A37" s="4"/>
      <c r="B37" s="360">
        <v>11</v>
      </c>
      <c r="C37" s="361" t="s">
        <v>34</v>
      </c>
      <c r="D37" s="437"/>
      <c r="E37" s="4"/>
      <c r="F37" s="4"/>
      <c r="G37" s="4"/>
      <c r="H37" s="4"/>
    </row>
    <row r="38" spans="1:11" ht="15.75" x14ac:dyDescent="0.25">
      <c r="A38" s="4"/>
      <c r="B38" s="4"/>
      <c r="C38" s="4"/>
      <c r="D38" s="4"/>
      <c r="E38" s="4"/>
      <c r="F38" s="4"/>
      <c r="G38" s="4"/>
      <c r="H38" s="4"/>
    </row>
    <row r="39" spans="1:11" ht="64.900000000000006" customHeight="1" x14ac:dyDescent="0.25">
      <c r="A39" s="4"/>
      <c r="B39" s="490" t="s">
        <v>133</v>
      </c>
      <c r="C39" s="490"/>
      <c r="D39" s="490"/>
      <c r="E39" s="490"/>
      <c r="F39" s="490"/>
      <c r="G39" s="490"/>
      <c r="H39" s="490"/>
      <c r="I39" s="490"/>
    </row>
    <row r="40" spans="1:11" ht="15.75" x14ac:dyDescent="0.25">
      <c r="A40" s="4"/>
      <c r="B40" s="4"/>
      <c r="C40" s="4"/>
      <c r="D40" s="4"/>
      <c r="E40" s="4"/>
      <c r="F40" s="4"/>
      <c r="G40" s="4"/>
      <c r="H40" s="4"/>
    </row>
    <row r="41" spans="1:11" ht="15.75" x14ac:dyDescent="0.25">
      <c r="A41" s="4"/>
      <c r="B41" s="435" t="s">
        <v>16</v>
      </c>
      <c r="C41" s="435" t="s">
        <v>134</v>
      </c>
      <c r="D41" s="429"/>
      <c r="E41" s="429"/>
      <c r="F41" s="429"/>
      <c r="G41" s="429"/>
      <c r="H41" s="429"/>
      <c r="I41" s="429"/>
      <c r="J41" s="429"/>
      <c r="K41" s="429"/>
    </row>
    <row r="42" spans="1:11" ht="64.5" customHeight="1" x14ac:dyDescent="0.25">
      <c r="A42" s="4"/>
      <c r="B42" s="497" t="s">
        <v>135</v>
      </c>
      <c r="C42" s="497"/>
      <c r="D42" s="497"/>
      <c r="E42" s="497"/>
      <c r="F42" s="497"/>
      <c r="G42" s="497"/>
      <c r="H42" s="497"/>
      <c r="I42" s="497"/>
      <c r="J42" s="429"/>
      <c r="K42" s="429"/>
    </row>
    <row r="43" spans="1:11" s="4" customFormat="1" x14ac:dyDescent="0.25"/>
    <row r="44" spans="1:11" ht="31.5" x14ac:dyDescent="0.25">
      <c r="A44" s="4"/>
      <c r="B44" s="387" t="s">
        <v>6</v>
      </c>
      <c r="C44" s="388" t="s">
        <v>7</v>
      </c>
      <c r="D44" s="18" t="s">
        <v>46</v>
      </c>
      <c r="E44" s="4"/>
      <c r="F44" s="4"/>
      <c r="G44" s="4"/>
      <c r="H44" s="4"/>
    </row>
    <row r="45" spans="1:11" ht="15.75" x14ac:dyDescent="0.25">
      <c r="A45" s="4"/>
      <c r="B45" s="349">
        <v>6</v>
      </c>
      <c r="C45" s="350" t="s">
        <v>29</v>
      </c>
      <c r="D45" s="406"/>
      <c r="E45" s="4"/>
      <c r="F45" s="4"/>
      <c r="G45" s="4"/>
      <c r="H45" s="4"/>
    </row>
    <row r="46" spans="1:11" ht="15.75" x14ac:dyDescent="0.25">
      <c r="A46" s="4"/>
      <c r="B46" s="349">
        <v>7</v>
      </c>
      <c r="C46" s="350" t="s">
        <v>30</v>
      </c>
      <c r="D46" s="406"/>
      <c r="E46" s="4"/>
      <c r="F46" s="4"/>
      <c r="G46" s="4"/>
      <c r="H46" s="4"/>
    </row>
    <row r="47" spans="1:11" ht="15.75" x14ac:dyDescent="0.25">
      <c r="A47" s="4"/>
      <c r="B47" s="349">
        <v>8</v>
      </c>
      <c r="C47" s="350" t="s">
        <v>31</v>
      </c>
      <c r="D47" s="406"/>
      <c r="E47" s="4"/>
      <c r="F47" s="4"/>
      <c r="G47" s="4"/>
      <c r="H47" s="4"/>
    </row>
    <row r="48" spans="1:11" ht="15.75" x14ac:dyDescent="0.25">
      <c r="A48" s="4"/>
      <c r="B48" s="349">
        <v>9</v>
      </c>
      <c r="C48" s="350" t="s">
        <v>32</v>
      </c>
      <c r="D48" s="406"/>
      <c r="E48" s="4"/>
      <c r="F48" s="4"/>
      <c r="G48" s="4"/>
      <c r="H48" s="4"/>
    </row>
    <row r="49" spans="1:11" ht="15.75" x14ac:dyDescent="0.25">
      <c r="A49" s="4"/>
      <c r="B49" s="360">
        <v>10</v>
      </c>
      <c r="C49" s="361" t="s">
        <v>33</v>
      </c>
      <c r="D49" s="407"/>
      <c r="E49" s="4"/>
      <c r="F49" s="4"/>
      <c r="G49" s="4"/>
      <c r="H49" s="4"/>
    </row>
    <row r="50" spans="1:11" ht="15.75" x14ac:dyDescent="0.25">
      <c r="A50" s="4"/>
      <c r="B50" s="360">
        <v>11</v>
      </c>
      <c r="C50" s="361" t="s">
        <v>34</v>
      </c>
      <c r="D50" s="407"/>
      <c r="E50" s="4"/>
      <c r="F50" s="4"/>
      <c r="G50" s="4"/>
      <c r="H50" s="4"/>
    </row>
    <row r="51" spans="1:11" ht="15.75" x14ac:dyDescent="0.25">
      <c r="A51" s="4"/>
      <c r="B51" s="4"/>
      <c r="C51" s="4"/>
      <c r="D51" s="4"/>
      <c r="E51" s="4"/>
      <c r="F51" s="4"/>
      <c r="G51" s="4"/>
      <c r="H51" s="4"/>
    </row>
    <row r="52" spans="1:11" ht="64.900000000000006" customHeight="1" x14ac:dyDescent="0.25">
      <c r="A52" s="4"/>
      <c r="B52" s="490" t="s">
        <v>136</v>
      </c>
      <c r="C52" s="490"/>
      <c r="D52" s="490"/>
      <c r="E52" s="490"/>
      <c r="F52" s="490"/>
      <c r="G52" s="490"/>
      <c r="H52" s="490"/>
      <c r="I52" s="490"/>
    </row>
    <row r="53" spans="1:11" ht="15.75" x14ac:dyDescent="0.25">
      <c r="A53" s="4"/>
      <c r="B53" s="4"/>
      <c r="C53" s="4"/>
      <c r="D53" s="4"/>
      <c r="E53" s="4"/>
      <c r="F53" s="4"/>
      <c r="G53" s="4"/>
      <c r="H53" s="4"/>
    </row>
    <row r="54" spans="1:11" ht="15.75" x14ac:dyDescent="0.25">
      <c r="A54" s="4"/>
      <c r="B54" s="435" t="s">
        <v>16</v>
      </c>
      <c r="C54" s="435" t="s">
        <v>137</v>
      </c>
      <c r="D54" s="429"/>
      <c r="E54" s="429"/>
      <c r="F54" s="429"/>
      <c r="G54" s="429"/>
      <c r="H54" s="429"/>
      <c r="I54" s="429"/>
      <c r="J54" s="429"/>
      <c r="K54" s="429"/>
    </row>
    <row r="55" spans="1:11" ht="21.75" customHeight="1" x14ac:dyDescent="0.25">
      <c r="A55" s="4"/>
      <c r="B55" s="497" t="s">
        <v>138</v>
      </c>
      <c r="C55" s="497"/>
      <c r="D55" s="497"/>
      <c r="E55" s="497"/>
      <c r="F55" s="497"/>
      <c r="G55" s="497"/>
      <c r="H55" s="497"/>
      <c r="I55" s="497"/>
      <c r="J55" s="429"/>
      <c r="K55" s="429"/>
    </row>
    <row r="56" spans="1:11" s="4" customFormat="1" x14ac:dyDescent="0.25"/>
    <row r="57" spans="1:11" ht="31.5" x14ac:dyDescent="0.25">
      <c r="A57" s="4"/>
      <c r="B57" s="387" t="s">
        <v>6</v>
      </c>
      <c r="C57" s="388" t="s">
        <v>7</v>
      </c>
      <c r="D57" s="18" t="s">
        <v>46</v>
      </c>
      <c r="E57" s="4"/>
      <c r="F57" s="4"/>
      <c r="G57" s="4"/>
      <c r="H57" s="4"/>
    </row>
    <row r="58" spans="1:11" ht="15.75" x14ac:dyDescent="0.25">
      <c r="A58" s="4"/>
      <c r="B58" s="349">
        <v>6</v>
      </c>
      <c r="C58" s="350" t="s">
        <v>29</v>
      </c>
      <c r="D58" s="406"/>
      <c r="E58" s="4"/>
      <c r="F58" s="4"/>
      <c r="G58" s="4"/>
      <c r="H58" s="4"/>
    </row>
    <row r="59" spans="1:11" ht="15.75" x14ac:dyDescent="0.25">
      <c r="A59" s="4"/>
      <c r="B59" s="349">
        <v>7</v>
      </c>
      <c r="C59" s="350" t="s">
        <v>30</v>
      </c>
      <c r="D59" s="406"/>
      <c r="E59" s="4"/>
      <c r="F59" s="4"/>
      <c r="G59" s="4"/>
      <c r="H59" s="4"/>
    </row>
    <row r="60" spans="1:11" ht="15.75" x14ac:dyDescent="0.25">
      <c r="A60" s="4"/>
      <c r="B60" s="349">
        <v>8</v>
      </c>
      <c r="C60" s="350" t="s">
        <v>31</v>
      </c>
      <c r="D60" s="406"/>
      <c r="E60" s="4"/>
      <c r="F60" s="4"/>
      <c r="G60" s="4"/>
      <c r="H60" s="4"/>
    </row>
    <row r="61" spans="1:11" ht="15.75" x14ac:dyDescent="0.25">
      <c r="A61" s="4"/>
      <c r="B61" s="349">
        <v>9</v>
      </c>
      <c r="C61" s="350" t="s">
        <v>32</v>
      </c>
      <c r="D61" s="406"/>
      <c r="E61" s="4"/>
      <c r="F61" s="4"/>
      <c r="G61" s="4"/>
      <c r="H61" s="4"/>
    </row>
    <row r="62" spans="1:11" ht="15.75" x14ac:dyDescent="0.25">
      <c r="A62" s="4"/>
      <c r="B62" s="360">
        <v>10</v>
      </c>
      <c r="C62" s="361" t="s">
        <v>33</v>
      </c>
      <c r="D62" s="407"/>
      <c r="E62" s="4"/>
      <c r="F62" s="4"/>
      <c r="G62" s="4"/>
      <c r="H62" s="4"/>
    </row>
    <row r="63" spans="1:11" ht="15.75" x14ac:dyDescent="0.25">
      <c r="A63" s="4"/>
      <c r="B63" s="360">
        <v>11</v>
      </c>
      <c r="C63" s="361" t="s">
        <v>34</v>
      </c>
      <c r="D63" s="407"/>
      <c r="E63" s="4"/>
      <c r="F63" s="4"/>
      <c r="G63" s="4"/>
      <c r="H63" s="4"/>
    </row>
    <row r="64" spans="1:11" ht="15.75" x14ac:dyDescent="0.25">
      <c r="A64" s="4"/>
      <c r="B64" s="4"/>
      <c r="C64" s="4"/>
      <c r="D64" s="4"/>
      <c r="E64" s="4"/>
      <c r="F64" s="4"/>
      <c r="G64" s="4"/>
      <c r="H64" s="4"/>
    </row>
    <row r="65" spans="1:11" ht="64.900000000000006" customHeight="1" x14ac:dyDescent="0.25">
      <c r="A65" s="4"/>
      <c r="B65" s="490" t="s">
        <v>139</v>
      </c>
      <c r="C65" s="490"/>
      <c r="D65" s="490"/>
      <c r="E65" s="490"/>
      <c r="F65" s="490"/>
      <c r="G65" s="490"/>
      <c r="H65" s="490"/>
      <c r="I65" s="490"/>
    </row>
    <row r="66" spans="1:11" ht="15.75" x14ac:dyDescent="0.25">
      <c r="A66" s="4"/>
      <c r="B66" s="4"/>
      <c r="C66" s="4"/>
      <c r="D66" s="4"/>
      <c r="E66" s="4"/>
      <c r="F66" s="4"/>
      <c r="G66" s="4"/>
      <c r="H66" s="4"/>
    </row>
    <row r="67" spans="1:11" ht="15.75" x14ac:dyDescent="0.25">
      <c r="A67" s="4"/>
      <c r="B67" s="435" t="s">
        <v>16</v>
      </c>
      <c r="C67" s="435" t="s">
        <v>140</v>
      </c>
      <c r="D67" s="429"/>
      <c r="E67" s="429"/>
      <c r="F67" s="429"/>
      <c r="G67" s="429"/>
      <c r="H67" s="429"/>
      <c r="I67" s="429"/>
      <c r="J67" s="429"/>
      <c r="K67" s="429"/>
    </row>
    <row r="68" spans="1:11" ht="21.75" customHeight="1" x14ac:dyDescent="0.25">
      <c r="A68" s="4"/>
      <c r="B68" s="497" t="s">
        <v>141</v>
      </c>
      <c r="C68" s="497"/>
      <c r="D68" s="497"/>
      <c r="E68" s="497"/>
      <c r="F68" s="497"/>
      <c r="G68" s="497"/>
      <c r="H68" s="497"/>
      <c r="I68" s="497"/>
      <c r="J68" s="429"/>
      <c r="K68" s="429"/>
    </row>
    <row r="69" spans="1:11" s="4" customFormat="1" x14ac:dyDescent="0.25"/>
    <row r="70" spans="1:11" ht="31.5" x14ac:dyDescent="0.25">
      <c r="A70" s="4"/>
      <c r="B70" s="387" t="s">
        <v>6</v>
      </c>
      <c r="C70" s="388" t="s">
        <v>7</v>
      </c>
      <c r="D70" s="18" t="s">
        <v>46</v>
      </c>
      <c r="E70" s="4"/>
      <c r="F70" s="4"/>
      <c r="G70" s="4"/>
      <c r="H70" s="4"/>
    </row>
    <row r="71" spans="1:11" ht="15.75" x14ac:dyDescent="0.25">
      <c r="A71" s="4"/>
      <c r="B71" s="360">
        <v>10</v>
      </c>
      <c r="C71" s="361" t="s">
        <v>33</v>
      </c>
      <c r="D71" s="438"/>
      <c r="E71" s="4"/>
      <c r="F71" s="4"/>
      <c r="G71" s="4"/>
      <c r="H71" s="4"/>
    </row>
    <row r="72" spans="1:11" ht="15.75" x14ac:dyDescent="0.25">
      <c r="A72" s="4"/>
      <c r="B72" s="360">
        <v>11</v>
      </c>
      <c r="C72" s="361" t="s">
        <v>34</v>
      </c>
      <c r="D72" s="438"/>
      <c r="E72" s="4"/>
      <c r="F72" s="4"/>
      <c r="G72" s="4"/>
      <c r="H72" s="4"/>
    </row>
    <row r="73" spans="1:11" ht="15.75" x14ac:dyDescent="0.25">
      <c r="A73" s="4"/>
      <c r="B73" s="4"/>
      <c r="C73" s="4"/>
      <c r="D73" s="4"/>
      <c r="E73" s="4"/>
      <c r="F73" s="4"/>
      <c r="G73" s="4"/>
      <c r="H73" s="4"/>
    </row>
    <row r="74" spans="1:11" ht="64.900000000000006" customHeight="1" x14ac:dyDescent="0.25">
      <c r="A74" s="4"/>
      <c r="B74" s="490" t="s">
        <v>142</v>
      </c>
      <c r="C74" s="490"/>
      <c r="D74" s="490"/>
      <c r="E74" s="490"/>
      <c r="F74" s="490"/>
      <c r="G74" s="490"/>
      <c r="H74" s="490"/>
      <c r="I74" s="490"/>
    </row>
    <row r="75" spans="1:11" ht="15.75" x14ac:dyDescent="0.25">
      <c r="A75" s="4"/>
      <c r="B75" s="4"/>
      <c r="C75" s="4"/>
      <c r="D75" s="4"/>
      <c r="E75" s="4"/>
      <c r="F75" s="4"/>
      <c r="G75" s="4"/>
      <c r="H75" s="4"/>
    </row>
    <row r="76" spans="1:11" ht="15.75" hidden="1" x14ac:dyDescent="0.25">
      <c r="A76" s="4"/>
      <c r="B76" s="4"/>
      <c r="C76" s="4"/>
      <c r="D76" s="4"/>
      <c r="E76" s="4"/>
      <c r="F76" s="4"/>
      <c r="G76" s="4"/>
      <c r="H76" s="4"/>
    </row>
    <row r="77" spans="1:11" ht="15.75" hidden="1" x14ac:dyDescent="0.25">
      <c r="A77" s="4"/>
      <c r="B77" s="4"/>
      <c r="C77" s="4"/>
      <c r="D77" s="4"/>
      <c r="E77" s="4"/>
      <c r="F77" s="4"/>
      <c r="G77" s="4"/>
      <c r="H77" s="4"/>
    </row>
    <row r="78" spans="1:11" ht="15.75" hidden="1" x14ac:dyDescent="0.25">
      <c r="A78" s="4"/>
      <c r="B78" s="4"/>
      <c r="C78" s="4"/>
      <c r="D78" s="4"/>
      <c r="E78" s="4"/>
      <c r="F78" s="4"/>
      <c r="G78" s="4"/>
      <c r="H78" s="4"/>
    </row>
    <row r="79" spans="1:11" ht="15.75" hidden="1" x14ac:dyDescent="0.25">
      <c r="A79" s="4"/>
      <c r="B79" s="4"/>
      <c r="C79" s="4"/>
      <c r="D79" s="4"/>
      <c r="E79" s="4"/>
      <c r="F79" s="4"/>
      <c r="G79" s="4"/>
      <c r="H79" s="4"/>
    </row>
    <row r="80" spans="1:11" ht="15.75" hidden="1" x14ac:dyDescent="0.25">
      <c r="A80" s="4"/>
      <c r="B80" s="4"/>
      <c r="C80" s="4"/>
      <c r="D80" s="4"/>
      <c r="E80" s="4"/>
      <c r="F80" s="4"/>
      <c r="G80" s="4"/>
      <c r="H80" s="4"/>
    </row>
    <row r="81" spans="1:8" ht="15.75" hidden="1" x14ac:dyDescent="0.25">
      <c r="A81" s="4"/>
      <c r="B81" s="4"/>
      <c r="C81" s="4"/>
      <c r="D81" s="4"/>
      <c r="E81" s="4"/>
      <c r="F81" s="4"/>
      <c r="G81" s="4"/>
      <c r="H81" s="4"/>
    </row>
    <row r="82" spans="1:8" ht="15.75" hidden="1" x14ac:dyDescent="0.25">
      <c r="A82" s="4"/>
      <c r="B82" s="4"/>
      <c r="C82" s="4"/>
      <c r="D82" s="4"/>
      <c r="E82" s="4"/>
      <c r="F82" s="4"/>
      <c r="G82" s="4"/>
      <c r="H82" s="4"/>
    </row>
    <row r="83" spans="1:8" ht="15.75" hidden="1" x14ac:dyDescent="0.25">
      <c r="A83" s="4"/>
      <c r="B83" s="4"/>
      <c r="C83" s="4"/>
      <c r="D83" s="4"/>
      <c r="E83" s="4"/>
      <c r="F83" s="4"/>
      <c r="G83" s="4"/>
      <c r="H83" s="4"/>
    </row>
    <row r="84" spans="1:8" ht="37.5" hidden="1" customHeight="1" x14ac:dyDescent="0.25">
      <c r="A84" s="4"/>
      <c r="B84" s="4"/>
      <c r="C84" s="4"/>
      <c r="D84" s="4"/>
      <c r="E84" s="4"/>
      <c r="F84" s="4"/>
      <c r="G84" s="4"/>
      <c r="H84" s="4"/>
    </row>
    <row r="85" spans="1:8" ht="15.75" hidden="1" x14ac:dyDescent="0.25">
      <c r="A85" s="4"/>
      <c r="B85" s="4"/>
      <c r="C85" s="4"/>
      <c r="D85" s="4"/>
      <c r="E85" s="4"/>
      <c r="F85" s="4"/>
      <c r="G85" s="4"/>
      <c r="H85" s="4"/>
    </row>
    <row r="86" spans="1:8" ht="15.75" hidden="1" x14ac:dyDescent="0.25">
      <c r="A86" s="4"/>
      <c r="B86" s="4"/>
      <c r="C86" s="4"/>
      <c r="D86" s="4"/>
      <c r="E86" s="4"/>
      <c r="F86" s="4"/>
      <c r="G86" s="4"/>
      <c r="H86" s="4"/>
    </row>
    <row r="87" spans="1:8" ht="15.75" hidden="1" x14ac:dyDescent="0.25">
      <c r="A87" s="4"/>
      <c r="B87" s="4"/>
      <c r="C87" s="4"/>
      <c r="D87" s="4"/>
      <c r="E87" s="4"/>
      <c r="F87" s="4"/>
      <c r="G87" s="4"/>
      <c r="H87" s="4"/>
    </row>
    <row r="88" spans="1:8" ht="15.75" hidden="1" x14ac:dyDescent="0.25">
      <c r="A88" s="4"/>
      <c r="B88" s="4"/>
      <c r="C88" s="4"/>
      <c r="D88" s="4"/>
      <c r="E88" s="4"/>
      <c r="F88" s="4"/>
      <c r="G88" s="4"/>
      <c r="H88" s="4"/>
    </row>
    <row r="89" spans="1:8" ht="15.75" hidden="1" x14ac:dyDescent="0.25">
      <c r="A89" s="4"/>
      <c r="B89" s="4"/>
      <c r="C89" s="4"/>
      <c r="D89" s="4"/>
      <c r="E89" s="4"/>
      <c r="F89" s="4"/>
      <c r="G89" s="4"/>
      <c r="H89" s="4"/>
    </row>
    <row r="90" spans="1:8" ht="15.75" hidden="1" x14ac:dyDescent="0.25">
      <c r="A90" s="4"/>
      <c r="B90" s="4"/>
      <c r="C90" s="4"/>
      <c r="D90" s="4"/>
      <c r="E90" s="4"/>
      <c r="F90" s="4"/>
      <c r="G90" s="4"/>
      <c r="H90" s="4"/>
    </row>
    <row r="91" spans="1:8" ht="15.75" hidden="1" x14ac:dyDescent="0.25">
      <c r="A91" s="4"/>
      <c r="B91" s="4"/>
      <c r="C91" s="4"/>
      <c r="D91" s="4"/>
      <c r="E91" s="4"/>
      <c r="F91" s="4"/>
      <c r="G91" s="4"/>
      <c r="H91" s="4"/>
    </row>
    <row r="92" spans="1:8" ht="15.75" hidden="1" x14ac:dyDescent="0.25">
      <c r="A92" s="4"/>
      <c r="B92" s="4"/>
      <c r="C92" s="4"/>
      <c r="D92" s="4"/>
      <c r="E92" s="4"/>
      <c r="F92" s="4"/>
      <c r="G92" s="4"/>
      <c r="H92" s="4"/>
    </row>
    <row r="93" spans="1:8" ht="36" hidden="1" customHeight="1" x14ac:dyDescent="0.25">
      <c r="A93" s="4"/>
      <c r="B93" s="4"/>
      <c r="C93" s="4"/>
      <c r="D93" s="4"/>
      <c r="E93" s="4"/>
      <c r="F93" s="4"/>
      <c r="G93" s="4"/>
      <c r="H93" s="4"/>
    </row>
    <row r="94" spans="1:8" ht="15.75" hidden="1" x14ac:dyDescent="0.25">
      <c r="A94" s="4"/>
      <c r="B94" s="4"/>
      <c r="C94" s="4"/>
      <c r="D94" s="4"/>
      <c r="E94" s="4"/>
      <c r="F94" s="4"/>
      <c r="G94" s="4"/>
      <c r="H94" s="4"/>
    </row>
    <row r="95" spans="1:8" ht="15.75" hidden="1" x14ac:dyDescent="0.25">
      <c r="A95" s="4"/>
      <c r="B95" s="4"/>
      <c r="C95" s="4"/>
      <c r="D95" s="4"/>
      <c r="E95" s="4"/>
      <c r="F95" s="4"/>
      <c r="G95" s="4"/>
      <c r="H95" s="4"/>
    </row>
    <row r="96" spans="1:8" ht="15.75" hidden="1" x14ac:dyDescent="0.25">
      <c r="A96" s="4"/>
      <c r="B96" s="4"/>
      <c r="C96" s="4"/>
      <c r="D96" s="4"/>
      <c r="E96" s="4"/>
      <c r="F96" s="4"/>
      <c r="G96" s="4"/>
      <c r="H96" s="4"/>
    </row>
    <row r="97" spans="1:8" ht="15.75" hidden="1" x14ac:dyDescent="0.25">
      <c r="A97" s="4"/>
      <c r="B97" s="4"/>
      <c r="C97" s="4"/>
      <c r="D97" s="4"/>
      <c r="E97" s="4"/>
      <c r="F97" s="4"/>
      <c r="G97" s="4"/>
      <c r="H97" s="4"/>
    </row>
    <row r="98" spans="1:8" ht="15.75" hidden="1" x14ac:dyDescent="0.25">
      <c r="A98" s="4"/>
      <c r="B98" s="4"/>
      <c r="C98" s="4"/>
      <c r="D98" s="4"/>
      <c r="E98" s="4"/>
      <c r="F98" s="4"/>
      <c r="G98" s="4"/>
      <c r="H98" s="4"/>
    </row>
    <row r="99" spans="1:8" ht="15.75" hidden="1" x14ac:dyDescent="0.25">
      <c r="A99" s="4"/>
      <c r="B99" s="4"/>
      <c r="C99" s="4"/>
      <c r="D99" s="4"/>
      <c r="E99" s="4"/>
      <c r="F99" s="4"/>
      <c r="G99" s="4"/>
      <c r="H99" s="4"/>
    </row>
    <row r="100" spans="1:8" ht="15.75" hidden="1" x14ac:dyDescent="0.25">
      <c r="A100" s="4"/>
      <c r="B100" s="4"/>
      <c r="C100" s="4"/>
      <c r="D100" s="4"/>
      <c r="E100" s="4"/>
      <c r="F100" s="4"/>
      <c r="G100" s="4"/>
      <c r="H100" s="4"/>
    </row>
  </sheetData>
  <sheetProtection selectLockedCells="1"/>
  <mergeCells count="12">
    <mergeCell ref="B74:I74"/>
    <mergeCell ref="B5:I5"/>
    <mergeCell ref="B13:I13"/>
    <mergeCell ref="B16:I16"/>
    <mergeCell ref="B26:I26"/>
    <mergeCell ref="B29:I29"/>
    <mergeCell ref="B39:I39"/>
    <mergeCell ref="B42:I42"/>
    <mergeCell ref="B52:I52"/>
    <mergeCell ref="B55:I55"/>
    <mergeCell ref="B65:I65"/>
    <mergeCell ref="B68:I68"/>
  </mergeCells>
  <pageMargins left="0.19685039370078741" right="0.19685039370078741" top="0.19685039370078741" bottom="0" header="0.31496062992125984" footer="0.31496062992125984"/>
  <pageSetup paperSize="8" scale="64" fitToHeight="0" orientation="portrait" horizontalDpi="1200" verticalDpi="1200" r:id="rId1"/>
  <rowBreaks count="1" manualBreakCount="1">
    <brk id="53" max="11" man="1"/>
  </rowBreaks>
  <colBreaks count="1" manualBreakCount="1">
    <brk id="1" max="100" man="1"/>
  </colBreaks>
  <drawing r:id="rId2"/>
  <tableParts count="6">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91AE-0A59-4516-821D-6C1A50CFB5EC}">
  <sheetPr>
    <tabColor rgb="FF00B050"/>
    <pageSetUpPr fitToPage="1"/>
  </sheetPr>
  <dimension ref="A1:L42"/>
  <sheetViews>
    <sheetView showGridLines="0" zoomScale="84" zoomScaleNormal="84" zoomScaleSheetLayoutView="76" workbookViewId="0">
      <selection activeCell="I15" sqref="I15"/>
    </sheetView>
  </sheetViews>
  <sheetFormatPr defaultColWidth="0" defaultRowHeight="0" customHeight="1" zeroHeight="1" x14ac:dyDescent="0.2"/>
  <cols>
    <col min="1" max="1" width="2.21875" style="441" customWidth="1"/>
    <col min="2" max="2" width="6.5546875" style="441" customWidth="1"/>
    <col min="3" max="3" width="12.77734375" style="441" customWidth="1"/>
    <col min="4" max="4" width="28.6640625" style="441" customWidth="1"/>
    <col min="5" max="8" width="17.44140625" style="441" customWidth="1"/>
    <col min="9" max="9" width="7.44140625" style="441" customWidth="1"/>
    <col min="10" max="10" width="8.5546875" style="441" customWidth="1"/>
    <col min="11" max="11" width="26.21875" style="441" customWidth="1"/>
    <col min="12" max="12" width="2.21875" style="441" customWidth="1"/>
    <col min="13" max="16384" width="7.44140625" style="441" hidden="1"/>
  </cols>
  <sheetData>
    <row r="1" spans="2:11" s="1" customFormat="1" ht="15" x14ac:dyDescent="0.2"/>
    <row r="2" spans="2:11" s="1" customFormat="1" ht="27" thickBot="1" x14ac:dyDescent="0.45">
      <c r="B2" s="439" t="s">
        <v>143</v>
      </c>
      <c r="C2" s="440"/>
      <c r="D2" s="440"/>
      <c r="E2" s="440"/>
      <c r="F2" s="440"/>
      <c r="G2" s="440"/>
      <c r="H2" s="440"/>
      <c r="I2" s="440"/>
    </row>
    <row r="3" spans="2:11" ht="14.25" x14ac:dyDescent="0.2"/>
    <row r="4" spans="2:11" ht="30" customHeight="1" x14ac:dyDescent="0.2">
      <c r="B4" s="442" t="s">
        <v>144</v>
      </c>
      <c r="C4" s="442"/>
      <c r="D4" s="442" t="s">
        <v>145</v>
      </c>
      <c r="E4" s="442"/>
      <c r="F4" s="442"/>
      <c r="G4" s="442"/>
      <c r="H4" s="442"/>
      <c r="I4" s="442"/>
      <c r="J4" s="442"/>
      <c r="K4" s="442"/>
    </row>
    <row r="5" spans="2:11" ht="30" customHeight="1" x14ac:dyDescent="0.2">
      <c r="B5" s="498" t="s">
        <v>146</v>
      </c>
      <c r="C5" s="498"/>
      <c r="D5" s="498"/>
      <c r="E5" s="498"/>
      <c r="F5" s="498"/>
      <c r="G5" s="498"/>
      <c r="H5" s="498"/>
      <c r="I5" s="498"/>
      <c r="J5" s="443"/>
      <c r="K5" s="443"/>
    </row>
    <row r="6" spans="2:11" ht="14.25" x14ac:dyDescent="0.2">
      <c r="D6" s="444"/>
      <c r="E6" s="444"/>
      <c r="F6" s="444"/>
      <c r="G6" s="444"/>
      <c r="H6" s="444"/>
    </row>
    <row r="7" spans="2:11" ht="64.900000000000006" customHeight="1" x14ac:dyDescent="0.2">
      <c r="B7" s="490" t="s">
        <v>147</v>
      </c>
      <c r="C7" s="490"/>
      <c r="D7" s="490"/>
      <c r="E7" s="490"/>
      <c r="F7" s="490"/>
      <c r="G7" s="490"/>
      <c r="H7" s="490"/>
      <c r="I7" s="445"/>
      <c r="J7" s="445"/>
      <c r="K7" s="445"/>
    </row>
    <row r="8" spans="2:11" ht="14.25" x14ac:dyDescent="0.2">
      <c r="D8" s="444"/>
      <c r="E8" s="444"/>
      <c r="F8" s="444"/>
      <c r="G8" s="444"/>
      <c r="H8" s="444"/>
    </row>
    <row r="9" spans="2:11" ht="15.75" x14ac:dyDescent="0.2">
      <c r="B9" s="443" t="s">
        <v>16</v>
      </c>
      <c r="C9" s="443"/>
      <c r="D9" s="443" t="s">
        <v>148</v>
      </c>
      <c r="E9" s="443"/>
      <c r="F9" s="443"/>
      <c r="G9" s="443"/>
      <c r="H9" s="443"/>
      <c r="I9" s="443"/>
      <c r="J9" s="443"/>
      <c r="K9" s="443"/>
    </row>
    <row r="10" spans="2:11" ht="68.25" customHeight="1" x14ac:dyDescent="0.2">
      <c r="B10" s="498" t="s">
        <v>149</v>
      </c>
      <c r="C10" s="498"/>
      <c r="D10" s="498"/>
      <c r="E10" s="498"/>
      <c r="F10" s="498"/>
      <c r="G10" s="498"/>
      <c r="H10" s="498"/>
      <c r="I10" s="498"/>
      <c r="J10" s="443"/>
      <c r="K10" s="443"/>
    </row>
    <row r="11" spans="2:11" ht="33.75" customHeight="1" x14ac:dyDescent="0.2">
      <c r="B11" s="446"/>
      <c r="C11" s="446"/>
      <c r="D11" s="446"/>
      <c r="E11" s="446"/>
      <c r="F11" s="446"/>
      <c r="G11" s="446"/>
      <c r="H11" s="446"/>
      <c r="I11" s="446"/>
    </row>
    <row r="12" spans="2:11" ht="33.75" customHeight="1" x14ac:dyDescent="0.2">
      <c r="B12" s="447"/>
      <c r="C12" s="499" t="s">
        <v>150</v>
      </c>
      <c r="D12" s="500"/>
      <c r="E12" s="448" t="s">
        <v>151</v>
      </c>
      <c r="F12" s="448" t="s">
        <v>152</v>
      </c>
      <c r="G12" s="446"/>
      <c r="H12" s="446"/>
      <c r="I12" s="446"/>
    </row>
    <row r="13" spans="2:11" ht="23.25" hidden="1" customHeight="1" x14ac:dyDescent="0.2">
      <c r="B13" s="449" t="s">
        <v>150</v>
      </c>
      <c r="C13" s="450"/>
      <c r="D13" s="450" t="s">
        <v>153</v>
      </c>
      <c r="E13" s="451" t="s">
        <v>151</v>
      </c>
      <c r="F13" s="451" t="s">
        <v>152</v>
      </c>
      <c r="G13" s="452"/>
      <c r="H13" s="452"/>
      <c r="I13" s="453"/>
      <c r="J13" s="453"/>
      <c r="K13" s="453"/>
    </row>
    <row r="14" spans="2:11" ht="15" x14ac:dyDescent="0.2">
      <c r="B14" s="447"/>
      <c r="C14" s="454" t="s">
        <v>154</v>
      </c>
      <c r="D14" s="455"/>
      <c r="E14" s="456"/>
      <c r="F14" s="456"/>
      <c r="G14" s="452"/>
      <c r="H14" s="452"/>
      <c r="I14" s="453"/>
      <c r="J14" s="453"/>
      <c r="K14" s="453"/>
    </row>
    <row r="15" spans="2:11" ht="15" x14ac:dyDescent="0.2">
      <c r="B15" s="447"/>
      <c r="C15" s="454" t="s">
        <v>154</v>
      </c>
      <c r="D15" s="455"/>
      <c r="E15" s="456"/>
      <c r="F15" s="456"/>
      <c r="G15" s="457"/>
      <c r="H15" s="453"/>
      <c r="I15" s="453"/>
      <c r="J15" s="453"/>
      <c r="K15" s="453"/>
    </row>
    <row r="16" spans="2:11" ht="15" x14ac:dyDescent="0.2">
      <c r="B16" s="447"/>
      <c r="C16" s="454" t="s">
        <v>154</v>
      </c>
      <c r="D16" s="455"/>
      <c r="E16" s="456"/>
      <c r="F16" s="456"/>
      <c r="G16" s="453"/>
      <c r="H16" s="453"/>
      <c r="I16" s="453"/>
      <c r="J16" s="453"/>
      <c r="K16" s="453"/>
    </row>
    <row r="17" spans="2:11" ht="15" x14ac:dyDescent="0.2">
      <c r="B17" s="447"/>
      <c r="C17" s="454" t="s">
        <v>154</v>
      </c>
      <c r="D17" s="455"/>
      <c r="E17" s="456"/>
      <c r="F17" s="456"/>
      <c r="G17" s="453"/>
      <c r="H17" s="453"/>
      <c r="I17" s="453"/>
      <c r="J17" s="453"/>
      <c r="K17" s="453"/>
    </row>
    <row r="18" spans="2:11" ht="15" x14ac:dyDescent="0.2">
      <c r="B18" s="447"/>
      <c r="C18" s="454" t="s">
        <v>154</v>
      </c>
      <c r="D18" s="455"/>
      <c r="E18" s="456"/>
      <c r="F18" s="456"/>
      <c r="G18" s="453"/>
      <c r="H18" s="453"/>
      <c r="I18" s="453"/>
      <c r="J18" s="453"/>
      <c r="K18" s="453"/>
    </row>
    <row r="19" spans="2:11" ht="15" x14ac:dyDescent="0.2">
      <c r="B19" s="447"/>
      <c r="C19" s="454" t="s">
        <v>154</v>
      </c>
      <c r="D19" s="455"/>
      <c r="E19" s="456"/>
      <c r="F19" s="456"/>
      <c r="G19" s="453"/>
      <c r="H19" s="453"/>
      <c r="I19" s="453"/>
      <c r="J19" s="453"/>
      <c r="K19" s="453"/>
    </row>
    <row r="20" spans="2:11" ht="15" x14ac:dyDescent="0.2">
      <c r="B20" s="447"/>
      <c r="C20" s="454" t="s">
        <v>154</v>
      </c>
      <c r="D20" s="455"/>
      <c r="E20" s="456"/>
      <c r="F20" s="456"/>
      <c r="G20" s="453"/>
      <c r="H20" s="453"/>
      <c r="I20" s="453"/>
      <c r="J20" s="453"/>
      <c r="K20" s="453"/>
    </row>
    <row r="21" spans="2:11" ht="15" x14ac:dyDescent="0.2">
      <c r="B21" s="447"/>
      <c r="C21" s="454" t="s">
        <v>154</v>
      </c>
      <c r="D21" s="455"/>
      <c r="E21" s="456"/>
      <c r="F21" s="456"/>
      <c r="H21" s="453"/>
      <c r="I21" s="453"/>
      <c r="J21" s="453"/>
      <c r="K21" s="453"/>
    </row>
    <row r="22" spans="2:11" ht="15" x14ac:dyDescent="0.2">
      <c r="B22" s="447"/>
      <c r="C22" s="454" t="s">
        <v>154</v>
      </c>
      <c r="D22" s="455"/>
      <c r="E22" s="456"/>
      <c r="F22" s="456"/>
      <c r="H22" s="453"/>
      <c r="I22" s="453"/>
      <c r="J22" s="453"/>
      <c r="K22" s="453"/>
    </row>
    <row r="23" spans="2:11" ht="14.25" x14ac:dyDescent="0.2">
      <c r="B23" s="453"/>
      <c r="C23" s="453"/>
      <c r="H23" s="453"/>
      <c r="I23" s="453"/>
      <c r="J23" s="453"/>
      <c r="K23" s="453"/>
    </row>
    <row r="24" spans="2:11" ht="14.25" x14ac:dyDescent="0.2">
      <c r="B24" s="453"/>
      <c r="C24" s="453"/>
      <c r="H24" s="453"/>
      <c r="I24" s="453"/>
      <c r="J24" s="453"/>
      <c r="K24" s="453"/>
    </row>
    <row r="25" spans="2:11" ht="14.25" x14ac:dyDescent="0.2">
      <c r="B25" s="453"/>
      <c r="C25" s="453"/>
      <c r="H25" s="453"/>
      <c r="I25" s="453"/>
      <c r="J25" s="453"/>
      <c r="K25" s="453"/>
    </row>
    <row r="26" spans="2:11" ht="14.25" x14ac:dyDescent="0.2">
      <c r="B26" s="453"/>
      <c r="C26" s="453"/>
      <c r="H26" s="453"/>
      <c r="I26" s="453"/>
      <c r="J26" s="453"/>
      <c r="K26" s="453"/>
    </row>
    <row r="27" spans="2:11" ht="14.25" x14ac:dyDescent="0.2"/>
    <row r="28" spans="2:11" ht="14.25" x14ac:dyDescent="0.2"/>
    <row r="29" spans="2:11" ht="14.25" x14ac:dyDescent="0.2"/>
    <row r="30" spans="2:11" ht="14.25" x14ac:dyDescent="0.2"/>
    <row r="31" spans="2:11" ht="14.25" x14ac:dyDescent="0.2"/>
    <row r="32" spans="2:11" ht="14.25" x14ac:dyDescent="0.2"/>
    <row r="33" ht="13.9" customHeight="1" x14ac:dyDescent="0.2"/>
    <row r="34" ht="13.9" customHeight="1" x14ac:dyDescent="0.2"/>
    <row r="35" ht="13.9" customHeight="1" x14ac:dyDescent="0.2"/>
    <row r="36" ht="13.9" customHeight="1" x14ac:dyDescent="0.2"/>
    <row r="37" ht="13.9" customHeight="1" x14ac:dyDescent="0.2"/>
    <row r="38" ht="13.9" customHeight="1" x14ac:dyDescent="0.2"/>
    <row r="39" ht="13.9" customHeight="1" x14ac:dyDescent="0.2"/>
    <row r="40" ht="13.9" customHeight="1" x14ac:dyDescent="0.2"/>
    <row r="41" ht="13.9" customHeight="1" x14ac:dyDescent="0.2"/>
    <row r="42" ht="13.9" customHeight="1" x14ac:dyDescent="0.2"/>
  </sheetData>
  <sheetProtection selectLockedCells="1"/>
  <mergeCells count="4">
    <mergeCell ref="B5:I5"/>
    <mergeCell ref="B7:H7"/>
    <mergeCell ref="B10:I10"/>
    <mergeCell ref="C12:D12"/>
  </mergeCells>
  <pageMargins left="0.19685039370078741" right="0.19685039370078741" top="0.19685039370078741" bottom="0" header="0.31496062992125984" footer="0.31496062992125984"/>
  <pageSetup paperSize="8" scale="72" fitToHeight="0"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6C4-AEDA-4ECE-8749-1B8195F8C0F2}">
  <sheetPr>
    <tabColor rgb="FF00B050"/>
  </sheetPr>
  <dimension ref="B1:H28"/>
  <sheetViews>
    <sheetView view="pageBreakPreview" topLeftCell="A2" zoomScale="60" zoomScaleNormal="100" workbookViewId="0">
      <selection activeCell="C30" sqref="C30"/>
    </sheetView>
  </sheetViews>
  <sheetFormatPr defaultColWidth="8.88671875" defaultRowHeight="15" customHeight="1" x14ac:dyDescent="0.2"/>
  <cols>
    <col min="1" max="1" width="3.88671875" customWidth="1"/>
    <col min="3" max="3" width="37.88671875" customWidth="1"/>
    <col min="4" max="4" width="2.77734375" customWidth="1"/>
    <col min="5" max="5" width="14.21875" style="47" customWidth="1"/>
    <col min="6" max="8" width="14.21875" customWidth="1"/>
  </cols>
  <sheetData>
    <row r="1" spans="2:8" x14ac:dyDescent="0.2"/>
    <row r="2" spans="2:8" ht="15.75" x14ac:dyDescent="0.2">
      <c r="B2" s="2" t="s">
        <v>155</v>
      </c>
      <c r="C2" s="57"/>
      <c r="D2" s="57"/>
      <c r="E2" s="57"/>
      <c r="F2" s="57"/>
      <c r="G2" s="57"/>
      <c r="H2" s="57"/>
    </row>
    <row r="3" spans="2:8" ht="49.5" customHeight="1" x14ac:dyDescent="0.2">
      <c r="B3" s="501" t="s">
        <v>156</v>
      </c>
      <c r="C3" s="501"/>
      <c r="D3" s="501"/>
      <c r="E3" s="501"/>
      <c r="F3" s="501"/>
      <c r="G3" s="501"/>
      <c r="H3" s="501"/>
    </row>
    <row r="4" spans="2:8" x14ac:dyDescent="0.2"/>
    <row r="5" spans="2:8" ht="15.6" customHeight="1" x14ac:dyDescent="0.2">
      <c r="B5" s="1"/>
      <c r="C5" s="1"/>
      <c r="E5" s="5"/>
      <c r="F5" s="5"/>
      <c r="G5" s="5"/>
      <c r="H5" s="5"/>
    </row>
    <row r="6" spans="2:8" ht="15.6" customHeight="1" x14ac:dyDescent="0.25">
      <c r="B6" s="1"/>
      <c r="C6" s="1"/>
      <c r="E6" s="502" t="s">
        <v>157</v>
      </c>
      <c r="F6" s="503"/>
      <c r="G6" s="504" t="s">
        <v>158</v>
      </c>
      <c r="H6" s="505"/>
    </row>
    <row r="7" spans="2:8" ht="45" customHeight="1" x14ac:dyDescent="0.2">
      <c r="B7" s="6" t="s">
        <v>159</v>
      </c>
      <c r="C7" s="48" t="s">
        <v>160</v>
      </c>
      <c r="E7" s="9" t="s">
        <v>161</v>
      </c>
      <c r="F7" s="9" t="s">
        <v>162</v>
      </c>
      <c r="G7" s="9" t="s">
        <v>161</v>
      </c>
      <c r="H7" s="9" t="s">
        <v>163</v>
      </c>
    </row>
    <row r="8" spans="2:8" x14ac:dyDescent="0.2">
      <c r="B8" s="11"/>
      <c r="C8" s="49" t="s">
        <v>164</v>
      </c>
      <c r="E8" s="52"/>
      <c r="F8" s="53"/>
      <c r="G8" s="54"/>
      <c r="H8" s="53"/>
    </row>
    <row r="9" spans="2:8" x14ac:dyDescent="0.2">
      <c r="B9" s="11"/>
      <c r="C9" s="49" t="s">
        <v>165</v>
      </c>
      <c r="E9" s="55"/>
      <c r="F9" s="53"/>
      <c r="G9" s="54"/>
      <c r="H9" s="53"/>
    </row>
    <row r="10" spans="2:8" x14ac:dyDescent="0.2">
      <c r="B10" s="11"/>
      <c r="C10" s="49" t="s">
        <v>166</v>
      </c>
      <c r="E10" s="55"/>
      <c r="F10" s="53"/>
      <c r="G10" s="54"/>
      <c r="H10" s="53"/>
    </row>
    <row r="11" spans="2:8" x14ac:dyDescent="0.2">
      <c r="B11" s="11"/>
      <c r="C11" s="49" t="s">
        <v>167</v>
      </c>
      <c r="E11" s="55"/>
      <c r="F11" s="53"/>
      <c r="G11" s="54"/>
      <c r="H11" s="53"/>
    </row>
    <row r="12" spans="2:8" ht="15.75" customHeight="1" x14ac:dyDescent="0.25">
      <c r="B12" s="38"/>
      <c r="C12" s="49" t="s">
        <v>168</v>
      </c>
      <c r="E12" s="55"/>
      <c r="F12" s="56"/>
      <c r="G12" s="54"/>
      <c r="H12" s="56"/>
    </row>
    <row r="13" spans="2:8" ht="15.75" customHeight="1" x14ac:dyDescent="0.25">
      <c r="B13" s="38"/>
      <c r="C13" s="49" t="s">
        <v>169</v>
      </c>
      <c r="E13" s="55"/>
      <c r="F13" s="56"/>
      <c r="G13" s="54"/>
      <c r="H13" s="56"/>
    </row>
    <row r="14" spans="2:8" ht="15.75" customHeight="1" x14ac:dyDescent="0.25">
      <c r="B14" s="38"/>
      <c r="C14" s="49" t="s">
        <v>170</v>
      </c>
      <c r="E14" s="55"/>
      <c r="F14" s="56"/>
      <c r="G14" s="54"/>
      <c r="H14" s="56"/>
    </row>
    <row r="15" spans="2:8" ht="15.75" customHeight="1" x14ac:dyDescent="0.25">
      <c r="B15" s="38"/>
      <c r="C15" s="49" t="s">
        <v>171</v>
      </c>
      <c r="E15" s="55"/>
      <c r="F15" s="56"/>
      <c r="G15" s="54"/>
      <c r="H15" s="56"/>
    </row>
    <row r="16" spans="2:8" ht="15.75" customHeight="1" x14ac:dyDescent="0.25">
      <c r="B16" s="38"/>
      <c r="C16" s="49" t="s">
        <v>172</v>
      </c>
      <c r="E16" s="55"/>
      <c r="F16" s="56"/>
      <c r="G16" s="54"/>
      <c r="H16" s="56"/>
    </row>
    <row r="17" spans="2:8" ht="15.75" customHeight="1" x14ac:dyDescent="0.25">
      <c r="B17" s="38"/>
      <c r="C17" s="49" t="s">
        <v>173</v>
      </c>
      <c r="E17" s="55"/>
      <c r="F17" s="56"/>
      <c r="G17" s="54"/>
      <c r="H17" s="56"/>
    </row>
    <row r="18" spans="2:8" ht="15.75" hidden="1" x14ac:dyDescent="0.25">
      <c r="B18" s="38"/>
      <c r="C18" s="49" t="s">
        <v>174</v>
      </c>
      <c r="E18" s="55"/>
      <c r="F18" s="56"/>
      <c r="G18" s="54"/>
      <c r="H18" s="56"/>
    </row>
    <row r="19" spans="2:8" ht="15.75" x14ac:dyDescent="0.25">
      <c r="B19" s="38"/>
      <c r="C19" s="49" t="s">
        <v>175</v>
      </c>
      <c r="E19" s="55"/>
      <c r="F19" s="56"/>
      <c r="G19" s="54"/>
      <c r="H19" s="56"/>
    </row>
    <row r="20" spans="2:8" ht="15.75" x14ac:dyDescent="0.25">
      <c r="B20" s="38"/>
      <c r="C20" s="49" t="s">
        <v>176</v>
      </c>
      <c r="E20" s="55"/>
      <c r="F20" s="56"/>
      <c r="G20" s="54"/>
      <c r="H20" s="56"/>
    </row>
    <row r="21" spans="2:8" ht="15.75" x14ac:dyDescent="0.25">
      <c r="B21" s="38"/>
      <c r="C21" s="49" t="s">
        <v>177</v>
      </c>
      <c r="E21" s="55"/>
      <c r="F21" s="56"/>
      <c r="G21" s="54"/>
      <c r="H21" s="56"/>
    </row>
    <row r="22" spans="2:8" ht="15.75" x14ac:dyDescent="0.25">
      <c r="B22" s="38"/>
      <c r="C22" s="49" t="s">
        <v>178</v>
      </c>
      <c r="E22" s="55"/>
      <c r="F22" s="56"/>
      <c r="G22" s="54"/>
      <c r="H22" s="56"/>
    </row>
    <row r="23" spans="2:8" ht="15.75" hidden="1" x14ac:dyDescent="0.25">
      <c r="B23" s="38"/>
      <c r="C23" s="49" t="s">
        <v>179</v>
      </c>
      <c r="E23" s="55"/>
      <c r="F23" s="56"/>
      <c r="G23" s="54"/>
      <c r="H23" s="56"/>
    </row>
    <row r="24" spans="2:8" ht="15.75" x14ac:dyDescent="0.25">
      <c r="B24" s="38"/>
      <c r="C24" s="49" t="s">
        <v>180</v>
      </c>
      <c r="E24" s="55"/>
      <c r="F24" s="56"/>
      <c r="G24" s="54"/>
      <c r="H24" s="56"/>
    </row>
    <row r="25" spans="2:8" ht="15.75" x14ac:dyDescent="0.25">
      <c r="B25" s="38"/>
      <c r="C25" s="49" t="s">
        <v>181</v>
      </c>
      <c r="E25" s="55"/>
      <c r="F25" s="56"/>
      <c r="G25" s="54"/>
      <c r="H25" s="56"/>
    </row>
    <row r="26" spans="2:8" ht="15.75" x14ac:dyDescent="0.25">
      <c r="B26" s="38"/>
      <c r="C26" s="49" t="s">
        <v>182</v>
      </c>
      <c r="E26" s="55"/>
      <c r="F26" s="56"/>
      <c r="G26" s="54"/>
      <c r="H26" s="56"/>
    </row>
    <row r="27" spans="2:8" x14ac:dyDescent="0.2">
      <c r="B27" s="38"/>
      <c r="C27" s="49" t="s">
        <v>183</v>
      </c>
      <c r="E27" s="55"/>
      <c r="F27" s="12"/>
      <c r="G27" s="54"/>
      <c r="H27" s="12"/>
    </row>
    <row r="28" spans="2:8" x14ac:dyDescent="0.2">
      <c r="B28" s="50"/>
      <c r="C28" s="51" t="s">
        <v>184</v>
      </c>
      <c r="E28" s="55"/>
      <c r="F28" s="12"/>
      <c r="G28" s="54"/>
      <c r="H28" s="12"/>
    </row>
  </sheetData>
  <mergeCells count="3">
    <mergeCell ref="B3:H3"/>
    <mergeCell ref="E6:F6"/>
    <mergeCell ref="G6:H6"/>
  </mergeCells>
  <conditionalFormatting sqref="E12:E28">
    <cfRule type="expression" dxfId="40" priority="20">
      <formula>#REF!="Cancelled"</formula>
    </cfRule>
  </conditionalFormatting>
  <conditionalFormatting sqref="E8:F11 H8:H11 C8:C28 G8:G28">
    <cfRule type="expression" dxfId="39" priority="71">
      <formula>#REF!="Cancelled"</formula>
    </cfRule>
  </conditionalFormatting>
  <conditionalFormatting sqref="F8:F11 H9">
    <cfRule type="expression" dxfId="38" priority="19">
      <formula>LEN(#REF!)&gt;2</formula>
    </cfRule>
  </conditionalFormatting>
  <conditionalFormatting sqref="H8:H11">
    <cfRule type="expression" dxfId="37" priority="16">
      <formula>AND(#REF!&gt;=40000,#REF!&lt;60000)</formula>
    </cfRule>
    <cfRule type="expression" dxfId="36" priority="17">
      <formula>LEN(#REF!)&gt;2</formula>
    </cfRule>
  </conditionalFormatting>
  <conditionalFormatting sqref="H9 F8:F11">
    <cfRule type="expression" dxfId="35" priority="18">
      <formula>AND(#REF!&gt;=40000,#REF!&lt;60000)</formula>
    </cfRule>
  </conditionalFormatting>
  <conditionalFormatting sqref="H11">
    <cfRule type="expression" dxfId="34" priority="14">
      <formula>AND(#REF!&gt;=40000,#REF!&lt;60000)</formula>
    </cfRule>
    <cfRule type="expression" dxfId="33" priority="15">
      <formula>LEN(#REF!)&gt;2</formula>
    </cfRule>
  </conditionalFormatting>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92FEB-347C-4181-BF40-877DCE245A68}">
  <sheetPr>
    <tabColor rgb="FF00B050"/>
    <pageSetUpPr fitToPage="1"/>
  </sheetPr>
  <dimension ref="A1:G82"/>
  <sheetViews>
    <sheetView showGridLines="0" zoomScale="80" zoomScaleNormal="80" zoomScaleSheetLayoutView="83" workbookViewId="0"/>
  </sheetViews>
  <sheetFormatPr defaultColWidth="0" defaultRowHeight="15" customHeight="1" zeroHeight="1" x14ac:dyDescent="0.2"/>
  <cols>
    <col min="1" max="1" width="2.88671875" style="1" customWidth="1"/>
    <col min="2" max="2" width="11.33203125" style="1" customWidth="1"/>
    <col min="3" max="3" width="0" style="1" hidden="1" customWidth="1"/>
    <col min="4" max="4" width="64.109375" style="1" customWidth="1"/>
    <col min="5" max="5" width="20" style="1" customWidth="1"/>
    <col min="6" max="6" width="52.88671875" style="1" customWidth="1"/>
    <col min="7" max="7" width="2.33203125" style="1" customWidth="1"/>
    <col min="8" max="16384" width="7.44140625" style="1" hidden="1"/>
  </cols>
  <sheetData>
    <row r="1" spans="2:6" x14ac:dyDescent="0.2"/>
    <row r="2" spans="2:6" ht="15.75" x14ac:dyDescent="0.2">
      <c r="B2" s="2" t="s">
        <v>185</v>
      </c>
      <c r="C2" s="2"/>
      <c r="D2" s="2" t="s">
        <v>186</v>
      </c>
      <c r="E2" s="2"/>
      <c r="F2" s="2"/>
    </row>
    <row r="3" spans="2:6" ht="18.75" customHeight="1" x14ac:dyDescent="0.2">
      <c r="B3" s="514" t="s">
        <v>187</v>
      </c>
      <c r="C3" s="501"/>
      <c r="D3" s="501"/>
      <c r="E3" s="501"/>
      <c r="F3" s="501"/>
    </row>
    <row r="4" spans="2:6" x14ac:dyDescent="0.2"/>
    <row r="5" spans="2:6" ht="27" customHeight="1" x14ac:dyDescent="0.2">
      <c r="E5" s="515" t="s">
        <v>188</v>
      </c>
      <c r="F5" s="515"/>
    </row>
    <row r="6" spans="2:6" ht="34.5" customHeight="1" x14ac:dyDescent="0.2">
      <c r="B6" s="7" t="s">
        <v>189</v>
      </c>
      <c r="C6" s="7"/>
      <c r="D6" s="7" t="s">
        <v>190</v>
      </c>
      <c r="E6" s="7" t="s">
        <v>191</v>
      </c>
      <c r="F6" s="7" t="s">
        <v>192</v>
      </c>
    </row>
    <row r="7" spans="2:6" x14ac:dyDescent="0.2">
      <c r="B7" s="506" t="s">
        <v>193</v>
      </c>
      <c r="C7" s="13" t="s">
        <v>193</v>
      </c>
      <c r="D7" s="77" t="s">
        <v>194</v>
      </c>
      <c r="E7" s="511" t="s">
        <v>195</v>
      </c>
      <c r="F7" s="512" t="s">
        <v>196</v>
      </c>
    </row>
    <row r="8" spans="2:6" x14ac:dyDescent="0.2">
      <c r="B8" s="507"/>
      <c r="C8" s="13" t="s">
        <v>193</v>
      </c>
      <c r="D8" s="74"/>
      <c r="E8" s="511"/>
      <c r="F8" s="512"/>
    </row>
    <row r="9" spans="2:6" ht="15.75" hidden="1" customHeight="1" x14ac:dyDescent="0.2">
      <c r="B9" s="516"/>
      <c r="C9" s="13" t="s">
        <v>193</v>
      </c>
      <c r="D9" s="75"/>
      <c r="E9" s="511"/>
      <c r="F9" s="512"/>
    </row>
    <row r="10" spans="2:6" x14ac:dyDescent="0.2">
      <c r="B10" s="506" t="s">
        <v>197</v>
      </c>
      <c r="C10" s="13" t="s">
        <v>197</v>
      </c>
      <c r="D10" s="76"/>
      <c r="E10" s="511"/>
      <c r="F10" s="512"/>
    </row>
    <row r="11" spans="2:6" x14ac:dyDescent="0.2">
      <c r="B11" s="507"/>
      <c r="C11" s="13" t="s">
        <v>197</v>
      </c>
      <c r="D11" s="76"/>
      <c r="E11" s="511"/>
      <c r="F11" s="512"/>
    </row>
    <row r="12" spans="2:6" x14ac:dyDescent="0.2">
      <c r="B12" s="506" t="s">
        <v>198</v>
      </c>
      <c r="C12" s="13" t="s">
        <v>198</v>
      </c>
      <c r="D12" s="76"/>
      <c r="E12" s="511"/>
      <c r="F12" s="512"/>
    </row>
    <row r="13" spans="2:6" x14ac:dyDescent="0.2">
      <c r="B13" s="507"/>
      <c r="C13" s="13" t="s">
        <v>198</v>
      </c>
      <c r="D13" s="76"/>
      <c r="E13" s="511"/>
      <c r="F13" s="512"/>
    </row>
    <row r="14" spans="2:6" x14ac:dyDescent="0.2">
      <c r="B14" s="508" t="s">
        <v>199</v>
      </c>
      <c r="C14" s="13" t="s">
        <v>199</v>
      </c>
      <c r="D14" s="76"/>
      <c r="E14" s="511"/>
      <c r="F14" s="512"/>
    </row>
    <row r="15" spans="2:6" x14ac:dyDescent="0.2">
      <c r="B15" s="509"/>
      <c r="C15" s="13" t="s">
        <v>199</v>
      </c>
      <c r="D15" s="76"/>
      <c r="E15" s="511"/>
      <c r="F15" s="512"/>
    </row>
    <row r="16" spans="2:6" ht="15.75" x14ac:dyDescent="0.2">
      <c r="B16" s="61"/>
      <c r="C16" s="58"/>
      <c r="E16" s="14"/>
      <c r="F16" s="59"/>
    </row>
    <row r="17" spans="2:6" ht="15.75" x14ac:dyDescent="0.2">
      <c r="B17" s="7" t="s">
        <v>189</v>
      </c>
      <c r="C17" s="7"/>
      <c r="D17" s="7" t="s">
        <v>200</v>
      </c>
      <c r="E17" s="513" t="s">
        <v>196</v>
      </c>
      <c r="F17" s="513"/>
    </row>
    <row r="18" spans="2:6" ht="32.1" customHeight="1" x14ac:dyDescent="0.2">
      <c r="B18" s="506" t="s">
        <v>193</v>
      </c>
      <c r="C18" s="12"/>
      <c r="D18" s="71" t="s">
        <v>194</v>
      </c>
      <c r="E18" s="511" t="s">
        <v>196</v>
      </c>
      <c r="F18" s="511"/>
    </row>
    <row r="19" spans="2:6" ht="15" customHeight="1" x14ac:dyDescent="0.2">
      <c r="B19" s="507"/>
      <c r="C19" s="12"/>
      <c r="D19" s="12"/>
      <c r="E19" s="511"/>
      <c r="F19" s="511"/>
    </row>
    <row r="20" spans="2:6" ht="15" customHeight="1" x14ac:dyDescent="0.2">
      <c r="B20" s="46" t="s">
        <v>197</v>
      </c>
      <c r="C20" s="12"/>
      <c r="D20" s="72"/>
      <c r="E20" s="511"/>
      <c r="F20" s="511"/>
    </row>
    <row r="21" spans="2:6" ht="15" customHeight="1" x14ac:dyDescent="0.2">
      <c r="B21" s="506" t="s">
        <v>198</v>
      </c>
      <c r="D21" s="73"/>
      <c r="E21" s="511"/>
      <c r="F21" s="511"/>
    </row>
    <row r="22" spans="2:6" ht="15" customHeight="1" x14ac:dyDescent="0.2">
      <c r="B22" s="507"/>
      <c r="D22" s="73"/>
      <c r="E22" s="511"/>
      <c r="F22" s="511"/>
    </row>
    <row r="23" spans="2:6" ht="15" customHeight="1" x14ac:dyDescent="0.2">
      <c r="B23" s="508" t="s">
        <v>199</v>
      </c>
      <c r="D23" s="73"/>
      <c r="E23" s="511"/>
      <c r="F23" s="511"/>
    </row>
    <row r="24" spans="2:6" ht="15" hidden="1" customHeight="1" x14ac:dyDescent="0.2">
      <c r="B24" s="509"/>
      <c r="D24" s="73"/>
      <c r="E24" s="511"/>
      <c r="F24" s="511"/>
    </row>
    <row r="25" spans="2:6" ht="15" hidden="1" customHeight="1" x14ac:dyDescent="0.2">
      <c r="B25" s="509"/>
    </row>
    <row r="26" spans="2:6" ht="15" hidden="1" customHeight="1" x14ac:dyDescent="0.2">
      <c r="B26" s="509"/>
    </row>
    <row r="27" spans="2:6" ht="15" hidden="1" customHeight="1" x14ac:dyDescent="0.2">
      <c r="B27" s="509"/>
    </row>
    <row r="28" spans="2:6" ht="15" hidden="1" customHeight="1" x14ac:dyDescent="0.2">
      <c r="B28" s="509"/>
    </row>
    <row r="29" spans="2:6" ht="15" hidden="1" customHeight="1" x14ac:dyDescent="0.2">
      <c r="B29" s="509"/>
    </row>
    <row r="30" spans="2:6" ht="15" hidden="1" customHeight="1" x14ac:dyDescent="0.2">
      <c r="B30" s="509"/>
    </row>
    <row r="31" spans="2:6" ht="15" hidden="1" customHeight="1" x14ac:dyDescent="0.2">
      <c r="B31" s="509"/>
    </row>
    <row r="32" spans="2:6" ht="15" hidden="1" customHeight="1" x14ac:dyDescent="0.2">
      <c r="B32" s="509"/>
    </row>
    <row r="33" spans="2:2" ht="15" hidden="1" customHeight="1" x14ac:dyDescent="0.2">
      <c r="B33" s="509"/>
    </row>
    <row r="34" spans="2:2" ht="15" hidden="1" customHeight="1" x14ac:dyDescent="0.2">
      <c r="B34" s="510"/>
    </row>
    <row r="35" spans="2:2" ht="15" hidden="1" customHeight="1" x14ac:dyDescent="0.2">
      <c r="B35" s="60"/>
    </row>
    <row r="36" spans="2:2" ht="15" hidden="1" customHeight="1" x14ac:dyDescent="0.2">
      <c r="B36" s="60"/>
    </row>
    <row r="37" spans="2:2" ht="15" hidden="1" customHeight="1" x14ac:dyDescent="0.2">
      <c r="B37" s="60"/>
    </row>
    <row r="38" spans="2:2" ht="15" hidden="1" customHeight="1" x14ac:dyDescent="0.2">
      <c r="B38" s="60"/>
    </row>
    <row r="39" spans="2:2" ht="15" hidden="1" customHeight="1" x14ac:dyDescent="0.2">
      <c r="B39" s="60"/>
    </row>
    <row r="40" spans="2:2" ht="15" hidden="1" customHeight="1" x14ac:dyDescent="0.2">
      <c r="B40" s="60"/>
    </row>
    <row r="41" spans="2:2" ht="15" hidden="1" customHeight="1" x14ac:dyDescent="0.2">
      <c r="B41" s="60"/>
    </row>
    <row r="42" spans="2:2" ht="15" hidden="1" customHeight="1" x14ac:dyDescent="0.2">
      <c r="B42" s="60"/>
    </row>
    <row r="43" spans="2:2" ht="15" customHeight="1" x14ac:dyDescent="0.2"/>
    <row r="44" spans="2:2" ht="15" customHeight="1" x14ac:dyDescent="0.2"/>
    <row r="45" spans="2:2" ht="15" customHeight="1" x14ac:dyDescent="0.2"/>
    <row r="46" spans="2:2" ht="15" customHeight="1" x14ac:dyDescent="0.2"/>
    <row r="47" spans="2:2" ht="15" customHeight="1" x14ac:dyDescent="0.2"/>
    <row r="48" spans="2: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sheetData>
  <mergeCells count="13">
    <mergeCell ref="B3:F3"/>
    <mergeCell ref="E5:F5"/>
    <mergeCell ref="B7:B9"/>
    <mergeCell ref="B10:B11"/>
    <mergeCell ref="B12:B13"/>
    <mergeCell ref="B21:B22"/>
    <mergeCell ref="B23:B34"/>
    <mergeCell ref="E7:E15"/>
    <mergeCell ref="F7:F15"/>
    <mergeCell ref="E18:F24"/>
    <mergeCell ref="E17:F17"/>
    <mergeCell ref="B18:B19"/>
    <mergeCell ref="B14:B15"/>
  </mergeCells>
  <pageMargins left="0.19685039370078741" right="0.19685039370078741" top="0.19685039370078741" bottom="0" header="0.31496062992125984" footer="0.31496062992125984"/>
  <pageSetup paperSize="8" scale="78" fitToHeight="0"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6AF0B-3091-4D9A-BFD7-F348019C2054}">
  <sheetPr>
    <tabColor rgb="FF00B050"/>
  </sheetPr>
  <dimension ref="B2:H64"/>
  <sheetViews>
    <sheetView zoomScale="80" zoomScaleNormal="80" workbookViewId="0">
      <selection activeCell="H32" sqref="H32"/>
    </sheetView>
  </sheetViews>
  <sheetFormatPr defaultRowHeight="15" x14ac:dyDescent="0.2"/>
  <cols>
    <col min="2" max="2" width="26.21875" customWidth="1"/>
    <col min="3" max="3" width="19.77734375" customWidth="1"/>
    <col min="4" max="4" width="23.77734375" customWidth="1"/>
    <col min="5" max="5" width="20.21875" customWidth="1"/>
    <col min="6" max="6" width="24.33203125" customWidth="1"/>
    <col min="7" max="7" width="9.21875" customWidth="1"/>
  </cols>
  <sheetData>
    <row r="2" spans="2:8" ht="15.75" x14ac:dyDescent="0.25">
      <c r="B2" s="479" t="s">
        <v>201</v>
      </c>
      <c r="C2" s="518" t="s">
        <v>202</v>
      </c>
      <c r="D2" s="518"/>
      <c r="E2" s="518"/>
      <c r="F2" s="518"/>
    </row>
    <row r="3" spans="2:8" x14ac:dyDescent="0.2">
      <c r="B3" s="519" t="s">
        <v>203</v>
      </c>
      <c r="C3" s="519"/>
      <c r="D3" s="519"/>
      <c r="E3" s="519"/>
      <c r="F3" s="519"/>
    </row>
    <row r="4" spans="2:8" x14ac:dyDescent="0.2">
      <c r="B4" t="s">
        <v>204</v>
      </c>
    </row>
    <row r="5" spans="2:8" x14ac:dyDescent="0.2">
      <c r="B5" t="s">
        <v>205</v>
      </c>
    </row>
    <row r="7" spans="2:8" ht="15.75" x14ac:dyDescent="0.25">
      <c r="B7" s="520" t="s">
        <v>206</v>
      </c>
      <c r="C7" s="520"/>
      <c r="E7" s="520" t="s">
        <v>207</v>
      </c>
      <c r="F7" s="520"/>
      <c r="G7" s="480"/>
      <c r="H7" s="480"/>
    </row>
    <row r="8" spans="2:8" x14ac:dyDescent="0.2">
      <c r="B8" s="517" t="s">
        <v>208</v>
      </c>
      <c r="C8" s="517"/>
      <c r="E8" s="517" t="s">
        <v>209</v>
      </c>
      <c r="F8" s="517"/>
      <c r="G8" s="480"/>
      <c r="H8" s="480"/>
    </row>
    <row r="9" spans="2:8" x14ac:dyDescent="0.2">
      <c r="B9" s="517" t="s">
        <v>210</v>
      </c>
      <c r="C9" s="517"/>
      <c r="E9" s="517" t="s">
        <v>211</v>
      </c>
      <c r="F9" s="517"/>
      <c r="G9" s="480"/>
      <c r="H9" s="480"/>
    </row>
    <row r="10" spans="2:8" x14ac:dyDescent="0.2">
      <c r="B10" s="517" t="s">
        <v>212</v>
      </c>
      <c r="C10" s="517"/>
      <c r="E10" s="517" t="s">
        <v>213</v>
      </c>
      <c r="F10" s="517"/>
      <c r="G10" s="480"/>
    </row>
    <row r="11" spans="2:8" x14ac:dyDescent="0.2">
      <c r="E11" s="517" t="s">
        <v>214</v>
      </c>
      <c r="F11" s="517"/>
      <c r="G11" s="480"/>
    </row>
    <row r="12" spans="2:8" x14ac:dyDescent="0.2">
      <c r="E12" s="517" t="s">
        <v>215</v>
      </c>
      <c r="F12" s="517"/>
      <c r="G12" s="480"/>
    </row>
    <row r="14" spans="2:8" ht="15.75" x14ac:dyDescent="0.25">
      <c r="B14" s="520" t="s">
        <v>216</v>
      </c>
      <c r="C14" s="520"/>
      <c r="E14" s="520" t="s">
        <v>217</v>
      </c>
      <c r="F14" s="520"/>
      <c r="G14" s="480"/>
      <c r="H14" s="480"/>
    </row>
    <row r="15" spans="2:8" x14ac:dyDescent="0.2">
      <c r="B15" s="517" t="s">
        <v>218</v>
      </c>
      <c r="C15" s="517"/>
      <c r="E15" s="517" t="s">
        <v>219</v>
      </c>
      <c r="F15" s="517"/>
      <c r="G15" s="480"/>
      <c r="H15" s="480"/>
    </row>
    <row r="16" spans="2:8" x14ac:dyDescent="0.2">
      <c r="B16" s="517" t="s">
        <v>220</v>
      </c>
      <c r="C16" s="517"/>
      <c r="E16" s="517" t="s">
        <v>221</v>
      </c>
      <c r="F16" s="517"/>
      <c r="G16" s="480"/>
      <c r="H16" s="480"/>
    </row>
    <row r="17" spans="2:8" x14ac:dyDescent="0.2">
      <c r="B17" s="517" t="s">
        <v>222</v>
      </c>
      <c r="C17" s="517"/>
      <c r="E17" s="480"/>
      <c r="H17" s="480"/>
    </row>
    <row r="18" spans="2:8" x14ac:dyDescent="0.2">
      <c r="B18" s="517" t="s">
        <v>223</v>
      </c>
      <c r="C18" s="517"/>
      <c r="E18" s="480"/>
    </row>
    <row r="21" spans="2:8" ht="49.15" customHeight="1" x14ac:dyDescent="0.2">
      <c r="B21" s="481" t="s">
        <v>224</v>
      </c>
      <c r="C21" s="482" t="s">
        <v>225</v>
      </c>
      <c r="D21" s="482" t="s">
        <v>226</v>
      </c>
      <c r="E21" s="482" t="s">
        <v>227</v>
      </c>
      <c r="F21" s="483" t="s">
        <v>228</v>
      </c>
    </row>
    <row r="22" spans="2:8" ht="15.75" x14ac:dyDescent="0.25">
      <c r="B22" s="484" t="s">
        <v>219</v>
      </c>
      <c r="C22" s="485"/>
      <c r="D22" s="486"/>
      <c r="E22" s="486"/>
      <c r="F22" s="486"/>
    </row>
    <row r="23" spans="2:8" ht="15.75" x14ac:dyDescent="0.25">
      <c r="B23" s="484" t="s">
        <v>229</v>
      </c>
      <c r="C23" s="485"/>
      <c r="D23" s="486"/>
      <c r="E23" s="486"/>
      <c r="F23" s="486"/>
    </row>
    <row r="24" spans="2:8" ht="15.75" x14ac:dyDescent="0.25">
      <c r="B24" s="484" t="s">
        <v>230</v>
      </c>
      <c r="C24" s="485"/>
      <c r="D24" s="486"/>
      <c r="E24" s="486"/>
      <c r="F24" s="486"/>
    </row>
    <row r="25" spans="2:8" ht="15.75" x14ac:dyDescent="0.25">
      <c r="B25" s="484" t="s">
        <v>231</v>
      </c>
      <c r="C25" s="485"/>
      <c r="D25" s="486"/>
      <c r="E25" s="486"/>
      <c r="F25" s="486"/>
    </row>
    <row r="29" spans="2:8" x14ac:dyDescent="0.2">
      <c r="B29" s="517" t="s">
        <v>219</v>
      </c>
      <c r="C29" s="517"/>
      <c r="D29" s="517"/>
      <c r="E29" s="517"/>
      <c r="F29" s="517"/>
    </row>
    <row r="30" spans="2:8" x14ac:dyDescent="0.2">
      <c r="B30" s="521"/>
      <c r="C30" s="521"/>
      <c r="D30" s="521"/>
      <c r="E30" s="521"/>
      <c r="F30" s="521"/>
    </row>
    <row r="31" spans="2:8" x14ac:dyDescent="0.2">
      <c r="B31" s="521"/>
      <c r="C31" s="521"/>
      <c r="D31" s="521"/>
      <c r="E31" s="521"/>
      <c r="F31" s="521"/>
    </row>
    <row r="32" spans="2:8" x14ac:dyDescent="0.2">
      <c r="B32" s="521"/>
      <c r="C32" s="521"/>
      <c r="D32" s="521"/>
      <c r="E32" s="521"/>
      <c r="F32" s="521"/>
    </row>
    <row r="33" spans="2:6" x14ac:dyDescent="0.2">
      <c r="B33" s="521"/>
      <c r="C33" s="521"/>
      <c r="D33" s="521"/>
      <c r="E33" s="521"/>
      <c r="F33" s="521"/>
    </row>
    <row r="34" spans="2:6" x14ac:dyDescent="0.2">
      <c r="B34" s="521"/>
      <c r="C34" s="521"/>
      <c r="D34" s="521"/>
      <c r="E34" s="521"/>
      <c r="F34" s="521"/>
    </row>
    <row r="35" spans="2:6" x14ac:dyDescent="0.2">
      <c r="B35" s="521"/>
      <c r="C35" s="521"/>
      <c r="D35" s="521"/>
      <c r="E35" s="521"/>
      <c r="F35" s="521"/>
    </row>
    <row r="37" spans="2:6" x14ac:dyDescent="0.2">
      <c r="B37" s="517" t="s">
        <v>229</v>
      </c>
      <c r="C37" s="517"/>
      <c r="D37" s="517"/>
      <c r="E37" s="517"/>
      <c r="F37" s="517"/>
    </row>
    <row r="38" spans="2:6" x14ac:dyDescent="0.2">
      <c r="B38" s="521"/>
      <c r="C38" s="521"/>
      <c r="D38" s="521"/>
      <c r="E38" s="521"/>
      <c r="F38" s="521"/>
    </row>
    <row r="39" spans="2:6" x14ac:dyDescent="0.2">
      <c r="B39" s="521"/>
      <c r="C39" s="521"/>
      <c r="D39" s="521"/>
      <c r="E39" s="521"/>
      <c r="F39" s="521"/>
    </row>
    <row r="40" spans="2:6" x14ac:dyDescent="0.2">
      <c r="B40" s="521"/>
      <c r="C40" s="521"/>
      <c r="D40" s="521"/>
      <c r="E40" s="521"/>
      <c r="F40" s="521"/>
    </row>
    <row r="41" spans="2:6" x14ac:dyDescent="0.2">
      <c r="B41" s="521"/>
      <c r="C41" s="521"/>
      <c r="D41" s="521"/>
      <c r="E41" s="521"/>
      <c r="F41" s="521"/>
    </row>
    <row r="42" spans="2:6" x14ac:dyDescent="0.2">
      <c r="B42" s="521"/>
      <c r="C42" s="521"/>
      <c r="D42" s="521"/>
      <c r="E42" s="521"/>
      <c r="F42" s="521"/>
    </row>
    <row r="43" spans="2:6" x14ac:dyDescent="0.2">
      <c r="B43" s="521"/>
      <c r="C43" s="521"/>
      <c r="D43" s="521"/>
      <c r="E43" s="521"/>
      <c r="F43" s="521"/>
    </row>
    <row r="45" spans="2:6" x14ac:dyDescent="0.2">
      <c r="B45" s="517" t="s">
        <v>232</v>
      </c>
      <c r="C45" s="517"/>
      <c r="D45" s="517"/>
      <c r="E45" s="517"/>
      <c r="F45" s="517"/>
    </row>
    <row r="46" spans="2:6" x14ac:dyDescent="0.2">
      <c r="B46" s="521"/>
      <c r="C46" s="521"/>
      <c r="D46" s="521"/>
      <c r="E46" s="521"/>
      <c r="F46" s="521"/>
    </row>
    <row r="47" spans="2:6" x14ac:dyDescent="0.2">
      <c r="B47" s="521"/>
      <c r="C47" s="521"/>
      <c r="D47" s="521"/>
      <c r="E47" s="521"/>
      <c r="F47" s="521"/>
    </row>
    <row r="48" spans="2:6" x14ac:dyDescent="0.2">
      <c r="B48" s="521"/>
      <c r="C48" s="521"/>
      <c r="D48" s="521"/>
      <c r="E48" s="521"/>
      <c r="F48" s="521"/>
    </row>
    <row r="49" spans="2:6" x14ac:dyDescent="0.2">
      <c r="B49" s="521"/>
      <c r="C49" s="521"/>
      <c r="D49" s="521"/>
      <c r="E49" s="521"/>
      <c r="F49" s="521"/>
    </row>
    <row r="50" spans="2:6" x14ac:dyDescent="0.2">
      <c r="B50" s="521"/>
      <c r="C50" s="521"/>
      <c r="D50" s="521"/>
      <c r="E50" s="521"/>
      <c r="F50" s="521"/>
    </row>
    <row r="51" spans="2:6" x14ac:dyDescent="0.2">
      <c r="B51" s="521"/>
      <c r="C51" s="521"/>
      <c r="D51" s="521"/>
      <c r="E51" s="521"/>
      <c r="F51" s="521"/>
    </row>
    <row r="53" spans="2:6" x14ac:dyDescent="0.2">
      <c r="B53" s="517" t="s">
        <v>231</v>
      </c>
      <c r="C53" s="517"/>
      <c r="D53" s="517"/>
      <c r="E53" s="517"/>
      <c r="F53" s="517"/>
    </row>
    <row r="54" spans="2:6" x14ac:dyDescent="0.2">
      <c r="B54" s="521"/>
      <c r="C54" s="521"/>
      <c r="D54" s="521"/>
      <c r="E54" s="521"/>
      <c r="F54" s="521"/>
    </row>
    <row r="55" spans="2:6" x14ac:dyDescent="0.2">
      <c r="B55" s="521"/>
      <c r="C55" s="521"/>
      <c r="D55" s="521"/>
      <c r="E55" s="521"/>
      <c r="F55" s="521"/>
    </row>
    <row r="56" spans="2:6" x14ac:dyDescent="0.2">
      <c r="B56" s="521"/>
      <c r="C56" s="521"/>
      <c r="D56" s="521"/>
      <c r="E56" s="521"/>
      <c r="F56" s="521"/>
    </row>
    <row r="57" spans="2:6" x14ac:dyDescent="0.2">
      <c r="B57" s="521"/>
      <c r="C57" s="521"/>
      <c r="D57" s="521"/>
      <c r="E57" s="521"/>
      <c r="F57" s="521"/>
    </row>
    <row r="58" spans="2:6" x14ac:dyDescent="0.2">
      <c r="B58" s="521"/>
      <c r="C58" s="521"/>
      <c r="D58" s="521"/>
      <c r="E58" s="521"/>
      <c r="F58" s="521"/>
    </row>
    <row r="59" spans="2:6" x14ac:dyDescent="0.2">
      <c r="B59" s="521"/>
      <c r="C59" s="521"/>
      <c r="D59" s="521"/>
      <c r="E59" s="521"/>
      <c r="F59" s="521"/>
    </row>
    <row r="61" spans="2:6" ht="15.75" x14ac:dyDescent="0.25">
      <c r="B61" s="523" t="s">
        <v>233</v>
      </c>
      <c r="C61" s="523"/>
      <c r="D61" s="523"/>
      <c r="E61" s="523"/>
      <c r="F61" s="523"/>
    </row>
    <row r="62" spans="2:6" ht="15.75" x14ac:dyDescent="0.25">
      <c r="B62" s="487" t="s">
        <v>234</v>
      </c>
      <c r="C62" s="524" t="s">
        <v>196</v>
      </c>
      <c r="D62" s="524"/>
      <c r="E62" s="524"/>
      <c r="F62" s="524"/>
    </row>
    <row r="63" spans="2:6" x14ac:dyDescent="0.2">
      <c r="B63" s="488" t="s">
        <v>235</v>
      </c>
      <c r="C63" s="522"/>
      <c r="D63" s="522"/>
      <c r="E63" s="522"/>
      <c r="F63" s="522"/>
    </row>
    <row r="64" spans="2:6" x14ac:dyDescent="0.2">
      <c r="B64" s="488" t="s">
        <v>219</v>
      </c>
      <c r="C64" s="522"/>
      <c r="D64" s="522"/>
      <c r="E64" s="522"/>
      <c r="F64" s="522"/>
    </row>
  </sheetData>
  <mergeCells count="32">
    <mergeCell ref="C63:F63"/>
    <mergeCell ref="C64:F64"/>
    <mergeCell ref="B45:F45"/>
    <mergeCell ref="B46:F51"/>
    <mergeCell ref="B53:F53"/>
    <mergeCell ref="B54:F59"/>
    <mergeCell ref="B61:F61"/>
    <mergeCell ref="C62:F62"/>
    <mergeCell ref="B38:F43"/>
    <mergeCell ref="B14:C14"/>
    <mergeCell ref="E14:F14"/>
    <mergeCell ref="B15:C15"/>
    <mergeCell ref="E15:F15"/>
    <mergeCell ref="B16:C16"/>
    <mergeCell ref="E16:F16"/>
    <mergeCell ref="B17:C17"/>
    <mergeCell ref="B18:C18"/>
    <mergeCell ref="B29:F29"/>
    <mergeCell ref="B30:F35"/>
    <mergeCell ref="B37:F37"/>
    <mergeCell ref="E12:F12"/>
    <mergeCell ref="C2:F2"/>
    <mergeCell ref="B3:F3"/>
    <mergeCell ref="B7:C7"/>
    <mergeCell ref="E7:F7"/>
    <mergeCell ref="B8:C8"/>
    <mergeCell ref="E8:F8"/>
    <mergeCell ref="B9:C9"/>
    <mergeCell ref="E9:F9"/>
    <mergeCell ref="B10:C10"/>
    <mergeCell ref="E10:F10"/>
    <mergeCell ref="E11:F1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w E A A B Q S w M E F A A C A A g A C m G 0 W q v E q P i m A A A A 9 g A A A B I A H A B D b 2 5 m a W c v U G F j a 2 F n Z S 5 4 b W w g o h g A K K A U A A A A A A A A A A A A A A A A A A A A A A A A A A A A h Y / B C o J A G I R f R f b u 7 m o G I b 8 r 1 K F L Q h B E 1 2 X d d E l / w 1 3 T d + v Q I / U K G W V 1 6 z g z 3 8 D M / X q D d K g r 7 6 J b a x p M S E A 5 8 T S q J j d Y J K R z R 3 9 B U g F b q U 6 y 0 N 4 I o 4 0 H a x J S O n e O G e v 7 n v Y z 2 r Q F C z k P 2 C H b 7 F S p a + k b t E 6 i 0 u T T y v + 3 i I D 9 a 4 w I a R B x G v E 5 5 c A m E z K D X y A c 9 z 7 T H x N W X e W 6 V g u N / n o J b J L A 3 h / E A 1 B L A w Q U A A I A C A A K Y b R 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m G 0 W s K O v 6 d E A Q A A 7 Q M A A B M A H A B G b 3 J t d W x h c y 9 T Z W N 0 a W 9 u M S 5 t I K I Y A C i g F A A A A A A A A A A A A A A A A A A A A A A A A A A A A O 2 R w W u D M B T G 7 4 L / w y O 9 K D h Z t z L K h o e i l H o p Q t t T 7 S H V 1 1 a I i S S R r k j / 9 0 X r H G O F 3 c d y e f C 9 L 1 9 + L 0 9 h p g v B Y X W r 4 z f b s i 1 1 o h J z G J E 1 3 T N 8 n E 7 A S e g R Y T J 1 C Q T A U N s W m L M S t c z Q K E l + 8 D u v c u Y F Q z 8 U X C P X y i H h a 7 p R K F V a i a p M I 3 H m T N B c p U v a P k c Z L I r j 6 U w v C h 4 g T q L E l H l h d L / K D 8 T 1 Y B u X F c P S h H U X A j L 2 n 8 n O 9 W 4 A A 1 / Q s z T b O A 8 G b L K 7 b i O q 6 a 6 3 j 0 g i R S m 0 m W 2 B N D d Y 7 T i d 2 + 8 7 v e 5 8 R h i C v j N j b J V R R q U K t K x x Y B i R 8 E T 5 0 W S u L x V + B a 4 l 5 e o g Z B k K V p e 8 b S r n D o H X N G S m F G r i g T Y m 0 P i u r x 4 0 Z F m X e 5 R G j r l + m f h t Q q d v e P H T H K H K Z F G 1 n / S t d 3 V t q + B 3 U X / b N T h P / / v + S / v + A F B L A Q I t A B Q A A g A I A A p h t F q r x K j 4 p g A A A P Y A A A A S A A A A A A A A A A A A A A A A A A A A A A B D b 2 5 m a W c v U G F j a 2 F n Z S 5 4 b W x Q S w E C L Q A U A A I A C A A K Y b R a D 8 r p q 6 Q A A A D p A A A A E w A A A A A A A A A A A A A A A A D y A A A A W 0 N v b n R l b n R f V H l w Z X N d L n h t b F B L A Q I t A B Q A A g A I A A p h t F r C j r + n R A E A A O 0 D A A A T A A A A A A A A A A A A A A A A A O M B A A B G b 3 J t d W x h c y 9 T Z W N 0 a W 9 u M S 5 t U E s F B g A A A A A D A A M A w g A A A H Q 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U V A A A A A A A A U x U 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g 0 J T I w K F B h Z 2 U l M j A 0 O C k 8 L 0 l 0 Z W 1 Q Y X R o P j w v S X R l b U x v Y 2 F 0 a W 9 u P j x T d G F i b G V F b n R y a W V z P j x F b n R y e S B U e X B l P S J J c 1 B y a X Z h d G U i I F Z h b H V l P S J s M C I g L z 4 8 R W 5 0 c n k g V H l w Z T 0 i U X V l c n l J R C I g V m F s d W U 9 I n M w M D l j M W F i M y 0 2 M j F k L T Q 4 Z D k t Y T g 5 N C 0 w Y j c w O D I z Y W E w N m 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j U t M D U t M j B U M T E 6 M D M 6 M j Y u O T I y N z c x N F o i I C 8 + P E V u d H J 5 I F R 5 c G U 9 I k Z p b G x D b 2 x 1 b W 5 U e X B l c y I g V m F s d W U 9 I n N C Z 0 1 H Q m c 9 P S I g L z 4 8 R W 5 0 c n k g V H l w Z T 0 i R m l s b E N v b H V t b k 5 h b W V z I i B W Y W x 1 Z T 0 i c 1 s m c X V v d D t B c 3 N l d C Z x d W 9 0 O y w m c X V v d D t O d W 1 i Z X I m c X V v d D s s J n F 1 b 3 Q 7 V W 5 p d C Z x d W 9 0 O y w m c X V v d D t E Z X N j c m l w d G l v b 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m x l M D g 0 I C h Q Y W d l I D Q 4 K S 9 B d X R v U m V t b 3 Z l Z E N v b H V t b n M x L n t B c 3 N l d C w w f S Z x d W 9 0 O y w m c X V v d D t T Z W N 0 a W 9 u M S 9 U Y W J s Z T A 4 N C A o U G F n Z S A 0 O C k v Q X V 0 b 1 J l b W 9 2 Z W R D b 2 x 1 b W 5 z M S 5 7 T n V t Y m V y L D F 9 J n F 1 b 3 Q 7 L C Z x d W 9 0 O 1 N l Y 3 R p b 2 4 x L 1 R h Y m x l M D g 0 I C h Q Y W d l I D Q 4 K S 9 B d X R v U m V t b 3 Z l Z E N v b H V t b n M x L n t V b m l 0 L D J 9 J n F 1 b 3 Q 7 L C Z x d W 9 0 O 1 N l Y 3 R p b 2 4 x L 1 R h Y m x l M D g 0 I C h Q Y W d l I D Q 4 K S 9 B d X R v U m V t b 3 Z l Z E N v b H V t b n M x L n t E Z X N j c m l w d G l v b i w z f S Z x d W 9 0 O 1 0 s J n F 1 b 3 Q 7 Q 2 9 s d W 1 u Q 2 9 1 b n Q m c X V v d D s 6 N C w m c X V v d D t L Z X l D b 2 x 1 b W 5 O Y W 1 l c y Z x d W 9 0 O z p b X S w m c X V v d D t D b 2 x 1 b W 5 J Z G V u d G l 0 a W V z J n F 1 b 3 Q 7 O l s m c X V v d D t T Z W N 0 a W 9 u M S 9 U Y W J s Z T A 4 N C A o U G F n Z S A 0 O C k v Q X V 0 b 1 J l b W 9 2 Z W R D b 2 x 1 b W 5 z M S 5 7 Q X N z Z X Q s M H 0 m c X V v d D s s J n F 1 b 3 Q 7 U 2 V j d G l v b j E v V G F i b G U w O D Q g K F B h Z 2 U g N D g p L 0 F 1 d G 9 S Z W 1 v d m V k Q 2 9 s d W 1 u c z E u e 0 5 1 b W J l c i w x f S Z x d W 9 0 O y w m c X V v d D t T Z W N 0 a W 9 u M S 9 U Y W J s Z T A 4 N C A o U G F n Z S A 0 O C k v Q X V 0 b 1 J l b W 9 2 Z W R D b 2 x 1 b W 5 z M S 5 7 V W 5 p d C w y f S Z x d W 9 0 O y w m c X V v d D t T Z W N 0 a W 9 u M S 9 U Y W J s Z T A 4 N C A o U G F n Z S A 0 O C k v Q X V 0 b 1 J l b W 9 2 Z W R D b 2 x 1 b W 5 z M S 5 7 R G V z Y 3 J p c H R p b 2 4 s M 3 0 m c X V v d D t d L C Z x d W 9 0 O 1 J l b G F 0 a W 9 u c 2 h p c E l u Z m 8 m c X V v d D s 6 W 1 1 9 I i A v P j w v U 3 R h Y m x l R W 5 0 c m l l c z 4 8 L 0 l 0 Z W 0 + P E l 0 Z W 0 + P E l 0 Z W 1 M b 2 N h d G l v b j 4 8 S X R l b V R 5 c G U + R m 9 y b X V s Y T w v S X R l b V R 5 c G U + P E l 0 Z W 1 Q Y X R o P l N l Y 3 R p b 2 4 x L 1 R h Y m x l M D g 0 J T I w K F B h Z 2 U l M j A 0 O C k v U 2 9 1 c m N l P C 9 J d G V t U G F 0 a D 4 8 L 0 l 0 Z W 1 M b 2 N h d G l v b j 4 8 U 3 R h Y m x l R W 5 0 c m l l c y A v P j w v S X R l b T 4 8 S X R l b T 4 8 S X R l b U x v Y 2 F 0 a W 9 u P j x J d G V t V H l w Z T 5 G b 3 J t d W x h P C 9 J d G V t V H l w Z T 4 8 S X R l b V B h d G g + U 2 V j d G l v b j E v V G F i b G U w O D Q l M j A o U G F n Z S U y M D Q 4 K S 9 U Y W J s Z T A 4 N D w v S X R l b V B h d G g + P C 9 J d G V t T G 9 j Y X R p b 2 4 + P F N 0 Y W J s Z U V u d H J p Z X M g L z 4 8 L 0 l 0 Z W 0 + P E l 0 Z W 0 + P E l 0 Z W 1 M b 2 N h d G l v b j 4 8 S X R l b V R 5 c G U + R m 9 y b X V s Y T w v S X R l b V R 5 c G U + P E l 0 Z W 1 Q Y X R o P l N l Y 3 R p b 2 4 x L 1 R h Y m x l M D g 0 J T I w K F B h Z 2 U l M j A 0 O C k v U H J v b W 9 0 Z W Q l M j B I Z W F k Z X J z P C 9 J d G V t U G F 0 a D 4 8 L 0 l 0 Z W 1 M b 2 N h d G l v b j 4 8 U 3 R h Y m x l R W 5 0 c m l l c y A v P j w v S X R l b T 4 8 S X R l b T 4 8 S X R l b U x v Y 2 F 0 a W 9 u P j x J d G V t V H l w Z T 5 G b 3 J t d W x h P C 9 J d G V t V H l w Z T 4 8 S X R l b V B h d G g + U 2 V j d G l v b j E v V G F i b G U w O D Q l M j A o U G F n Z S U y M D Q 4 K S 9 D a G F u Z 2 V k J T I w V H l w Z T w v S X R l b V B h d G g + P C 9 J d G V t T G 9 j Y X R p b 2 4 + P F N 0 Y W J s Z U V u d H J p Z X M g L z 4 8 L 0 l 0 Z W 0 + P E l 0 Z W 0 + P E l 0 Z W 1 M b 2 N h d G l v b j 4 8 S X R l b V R 5 c G U + R m 9 y b X V s Y T w v S X R l b V R 5 c G U + P E l 0 Z W 1 Q Y X R o P l N l Y 3 R p b 2 4 x L 1 R h Y m x l M D g 0 J T I w K F B h Z 2 U l M j A 0 O C k l M j A o M i k 8 L 0 l 0 Z W 1 Q Y X R o P j w v S X R l b U x v Y 2 F 0 a W 9 u P j x T d G F i b G V F b n R y a W V z P j x F b n R y e S B U e X B l P S J J c 1 B y a X Z h d G U i I F Z h b H V l P S J s M C I g L z 4 8 R W 5 0 c n k g V H l w Z T 0 i U X V l c n l J R C I g V m F s d W U 9 I n M 2 Y m F l M W N i N y 1 j Y W U x L T Q 0 Y z g t Y m M y Z i 1 j Y T F l Y z c z N z U y N G E 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I 1 L T A 1 L T I w V D E x O j A z O j I 2 L j k y M j c 3 M T R a I i A v P j x F b n R y e S B U e X B l P S J G a W x s Q 2 9 s d W 1 u V H l w Z X M i I F Z h b H V l P S J z Q m d N R 0 J n P T 0 i I C 8 + P E V u d H J 5 I F R 5 c G U 9 I k Z p b G x D b 2 x 1 b W 5 O Y W 1 l c y I g V m F s d W U 9 I n N b J n F 1 b 3 Q 7 Q X N z Z X Q m c X V v d D s s J n F 1 b 3 Q 7 T n V t Y m V y J n F 1 b 3 Q 7 L C Z x d W 9 0 O 1 V u a X Q m c X V v d D s s J n F 1 b 3 Q 7 R G V z Y 3 J p c H R p b 2 4 m c X V v d D t d I i A v P j x F b n R y e S B U e X B l P S J G a W x s U 3 R h d H V z I i B W Y W x 1 Z T 0 i c 0 N v b X B s Z X R l I i A v P j x F b n R y e S B U e X B l P S J G a W x s Q 2 9 1 b n Q i I F Z h b H V l P S J s M T I i I C 8 + P E V u d H J 5 I F R 5 c G U 9 I l J l b G F 0 a W 9 u c 2 h p c E l u Z m 9 D b 2 5 0 Y W l u Z X I i I F Z h b H V l P S J z e y Z x d W 9 0 O 2 N v b H V t b k N v d W 5 0 J n F 1 b 3 Q 7 O j Q s J n F 1 b 3 Q 7 a 2 V 5 Q 2 9 s d W 1 u T m F t Z X M m c X V v d D s 6 W 1 0 s J n F 1 b 3 Q 7 c X V l c n l S Z W x h d G l v b n N o a X B z J n F 1 b 3 Q 7 O l t d L C Z x d W 9 0 O 2 N v b H V t b k l k Z W 5 0 a X R p Z X M m c X V v d D s 6 W y Z x d W 9 0 O 1 N l Y 3 R p b 2 4 x L 1 R h Y m x l M D g 0 I C h Q Y W d l I D Q 4 K S 9 B d X R v U m V t b 3 Z l Z E N v b H V t b n M x L n t B c 3 N l d C w w f S Z x d W 9 0 O y w m c X V v d D t T Z W N 0 a W 9 u M S 9 U Y W J s Z T A 4 N C A o U G F n Z S A 0 O C k v Q X V 0 b 1 J l b W 9 2 Z W R D b 2 x 1 b W 5 z M S 5 7 T n V t Y m V y L D F 9 J n F 1 b 3 Q 7 L C Z x d W 9 0 O 1 N l Y 3 R p b 2 4 x L 1 R h Y m x l M D g 0 I C h Q Y W d l I D Q 4 K S 9 B d X R v U m V t b 3 Z l Z E N v b H V t b n M x L n t V b m l 0 L D J 9 J n F 1 b 3 Q 7 L C Z x d W 9 0 O 1 N l Y 3 R p b 2 4 x L 1 R h Y m x l M D g 0 I C h Q Y W d l I D Q 4 K S 9 B d X R v U m V t b 3 Z l Z E N v b H V t b n M x L n t E Z X N j c m l w d G l v b i w z f S Z x d W 9 0 O 1 0 s J n F 1 b 3 Q 7 Q 2 9 s d W 1 u Q 2 9 1 b n Q m c X V v d D s 6 N C w m c X V v d D t L Z X l D b 2 x 1 b W 5 O Y W 1 l c y Z x d W 9 0 O z p b X S w m c X V v d D t D b 2 x 1 b W 5 J Z G V u d G l 0 a W V z J n F 1 b 3 Q 7 O l s m c X V v d D t T Z W N 0 a W 9 u M S 9 U Y W J s Z T A 4 N C A o U G F n Z S A 0 O C k v Q X V 0 b 1 J l b W 9 2 Z W R D b 2 x 1 b W 5 z M S 5 7 Q X N z Z X Q s M H 0 m c X V v d D s s J n F 1 b 3 Q 7 U 2 V j d G l v b j E v V G F i b G U w O D Q g K F B h Z 2 U g N D g p L 0 F 1 d G 9 S Z W 1 v d m V k Q 2 9 s d W 1 u c z E u e 0 5 1 b W J l c i w x f S Z x d W 9 0 O y w m c X V v d D t T Z W N 0 a W 9 u M S 9 U Y W J s Z T A 4 N C A o U G F n Z S A 0 O C k v Q X V 0 b 1 J l b W 9 2 Z W R D b 2 x 1 b W 5 z M S 5 7 V W 5 p d C w y f S Z x d W 9 0 O y w m c X V v d D t T Z W N 0 a W 9 u M S 9 U Y W J s Z T A 4 N C A o U G F n Z S A 0 O C k v Q X V 0 b 1 J l b W 9 2 Z W R D b 2 x 1 b W 5 z M S 5 7 R G V z Y 3 J p c H R p b 2 4 s M 3 0 m c X V v d D t d L C Z x d W 9 0 O 1 J l b G F 0 a W 9 u c 2 h p c E l u Z m 8 m c X V v d D s 6 W 1 1 9 I i A v P j x F b n R y e S B U e X B l P S J M b 2 F k Z W R U b 0 F u Y W x 5 c 2 l z U 2 V y d m l j Z X M i I F Z h b H V l P S J s M C I g L z 4 8 L 1 N 0 Y W J s Z U V u d H J p Z X M + P C 9 J d G V t P j x J d G V t P j x J d G V t T G 9 j Y X R p b 2 4 + P E l 0 Z W 1 U e X B l P k Z v c m 1 1 b G E 8 L 0 l 0 Z W 1 U e X B l P j x J d G V t U G F 0 a D 5 T Z W N 0 a W 9 u M S 9 U Y W J s Z T A 4 N C U y M C h Q Y W d l J T I w N D g p J T I w K D I p L 1 N v d X J j Z T w v S X R l b V B h d G g + P C 9 J d G V t T G 9 j Y X R p b 2 4 + P F N 0 Y W J s Z U V u d H J p Z X M g L z 4 8 L 0 l 0 Z W 0 + P E l 0 Z W 0 + P E l 0 Z W 1 M b 2 N h d G l v b j 4 8 S X R l b V R 5 c G U + R m 9 y b X V s Y T w v S X R l b V R 5 c G U + P E l 0 Z W 1 Q Y X R o P l N l Y 3 R p b 2 4 x L 1 R h Y m x l M D g 0 J T I w K F B h Z 2 U l M j A 0 O C k l M j A o M i k v V G F i b G U w O D Q 8 L 0 l 0 Z W 1 Q Y X R o P j w v S X R l b U x v Y 2 F 0 a W 9 u P j x T d G F i b G V F b n R y a W V z I C 8 + P C 9 J d G V t P j x J d G V t P j x J d G V t T G 9 j Y X R p b 2 4 + P E l 0 Z W 1 U e X B l P k Z v c m 1 1 b G E 8 L 0 l 0 Z W 1 U e X B l P j x J d G V t U G F 0 a D 5 T Z W N 0 a W 9 u M S 9 U Y W J s Z T A 4 N C U y M C h Q Y W d l J T I w N D g p J T I w K D I p L 1 B y b 2 1 v d G V k J T I w S G V h Z G V y c z w v S X R l b V B h d G g + P C 9 J d G V t T G 9 j Y X R p b 2 4 + P F N 0 Y W J s Z U V u d H J p Z X M g L z 4 8 L 0 l 0 Z W 0 + P E l 0 Z W 0 + P E l 0 Z W 1 M b 2 N h d G l v b j 4 8 S X R l b V R 5 c G U + R m 9 y b X V s Y T w v S X R l b V R 5 c G U + P E l 0 Z W 1 Q Y X R o P l N l Y 3 R p b 2 4 x L 1 R h Y m x l M D g 0 J T I w K F B h Z 2 U l M j A 0 O C k l M j A o M i k v Q 2 h h b m d l Z C U y M F R 5 c G U 8 L 0 l 0 Z W 1 Q Y X R o P j w v S X R l b U x v Y 2 F 0 a W 9 u P j x T d G F i b G V F b n R y a W V z I C 8 + P C 9 J d G V t P j w v S X R l b X M + P C 9 M b 2 N h b F B h Y 2 t h Z 2 V N Z X R h Z G F 0 Y U Z p b G U + F g A A A F B L B Q Y A A A A A A A A A A A A A A A A A A A A A A A D a A A A A A Q A A A N C M n d 8 B F d E R j H o A w E / C l + s B A A A A A U h k Q F z I F U K 5 5 w 4 T R J / O T w A A A A A C A A A A A A A D Z g A A w A A A A B A A A A A G G 3 N J W M 8 r a 1 a j x g 9 P T J R b A A A A A A S A A A C g A A A A E A A A A K g 4 9 i T v B y H 5 Q T k A n n A B b R F Q A A A A h 2 3 i N F v l 3 p z f k j z N D x S b f 2 0 6 w 0 / f E x C R w h 1 4 K L Z A W C G G b I D + y v v P 0 S D L n X t / n 0 G K N 8 h P u D d J v + 7 7 8 q 1 H 0 M Q t P t + D v D r C D b v S 9 B e y Q 8 o u c s 0 U A A A A S l R 4 g Z o H 1 X V + s 1 W v M y i O W Z L v + q o = < / D a t a M a s h u p > 
</file>

<file path=customXml/itemProps1.xml><?xml version="1.0" encoding="utf-8"?>
<ds:datastoreItem xmlns:ds="http://schemas.openxmlformats.org/officeDocument/2006/customXml" ds:itemID="{BE7F15F3-1A1A-44A3-BACE-A20C3E18D63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PS1 - Improving safety for all</vt:lpstr>
      <vt:lpstr>PS2- Fast and reliable</vt:lpstr>
      <vt:lpstr>PS3- Well maintained</vt:lpstr>
      <vt:lpstr>PS4- Environment</vt:lpstr>
      <vt:lpstr>PS5- Need of all road users</vt:lpstr>
      <vt:lpstr>PS6- Efficiency delivery</vt:lpstr>
      <vt:lpstr>IP1</vt:lpstr>
      <vt:lpstr>IP2</vt:lpstr>
      <vt:lpstr>IP3</vt:lpstr>
      <vt:lpstr>IP4</vt:lpstr>
      <vt:lpstr>IP5 </vt:lpstr>
      <vt:lpstr>Descriptive commitments</vt:lpstr>
      <vt:lpstr>Action plans</vt:lpstr>
      <vt:lpstr>F1</vt:lpstr>
      <vt:lpstr>F2</vt:lpstr>
      <vt:lpstr>F2.1</vt:lpstr>
      <vt:lpstr>F2.2</vt:lpstr>
      <vt:lpstr>F2.3</vt:lpstr>
      <vt:lpstr>F3</vt:lpstr>
      <vt:lpstr>F3.1</vt:lpstr>
      <vt:lpstr>F3.2</vt:lpstr>
      <vt:lpstr>F4</vt:lpstr>
      <vt:lpstr>'Action plans'!Print_Area</vt:lpstr>
      <vt:lpstr>'Descriptive commitments'!Print_Area</vt:lpstr>
      <vt:lpstr>'F1'!Print_Area</vt:lpstr>
      <vt:lpstr>'F4'!Print_Area</vt:lpstr>
      <vt:lpstr>'IP2'!Print_Area</vt:lpstr>
      <vt:lpstr>'IP4'!Print_Area</vt:lpstr>
      <vt:lpstr>'IP5 '!Print_Area</vt:lpstr>
      <vt:lpstr>'PS1 - Improving safety for all'!Print_Area</vt:lpstr>
      <vt:lpstr>'PS2- Fast and reliable'!Print_Area</vt:lpstr>
      <vt:lpstr>'PS3- Well maintained'!Print_Area</vt:lpstr>
      <vt:lpstr>'PS4- Environment'!Print_Area</vt:lpstr>
      <vt:lpstr>'PS5- Need of all road users'!Print_Area</vt:lpstr>
      <vt:lpstr>'PS6- Efficiency delivery'!Print_Area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2025-07-22T11:47:53Z</dcterms:created>
  <dcterms:modified xsi:type="dcterms:W3CDTF">2025-07-22T11:48:05Z</dcterms:modified>
  <cp:category/>
  <cp:contentStatus/>
</cp:coreProperties>
</file>