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ink/ink1.xml" ContentType="application/inkml+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ink/ink7.xml" ContentType="application/inkml+xml"/>
  <Override PartName="/xl/ink/ink8.xml" ContentType="application/inkml+xml"/>
  <Override PartName="/xl/ink/ink9.xml" ContentType="application/inkml+xml"/>
  <Override PartName="/xl/tables/table1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hidePivotFieldList="1" defaultThemeVersion="166925"/>
  <mc:AlternateContent xmlns:mc="http://schemas.openxmlformats.org/markup-compatibility/2006">
    <mc:Choice Requires="x15">
      <x15ac:absPath xmlns:x15ac="http://schemas.microsoft.com/office/spreadsheetml/2010/11/ac" url="C:\Users\VilonaTommaso\AppData\Local\Box\Box Edit\Documents\C6NpJNHZmkSbBkBI_B6y8g==\"/>
    </mc:Choice>
  </mc:AlternateContent>
  <xr:revisionPtr revIDLastSave="0" documentId="13_ncr:1_{07D095BD-C6B4-4FCF-97B9-74BE9A6B3B30}" xr6:coauthVersionLast="47" xr6:coauthVersionMax="47" xr10:uidLastSave="{00000000-0000-0000-0000-000000000000}"/>
  <workbookProtection lockStructure="1"/>
  <bookViews>
    <workbookView xWindow="-98" yWindow="-98" windowWidth="20715" windowHeight="13276" tabRatio="952" xr2:uid="{3D7A63F5-D680-4515-95BE-C35B6285AF85}"/>
  </bookViews>
  <sheets>
    <sheet name="Cover_sheet" sheetId="4" r:id="rId1"/>
    <sheet name="Notes " sheetId="5" r:id="rId2"/>
    <sheet name="Table_of_contents" sheetId="12" r:id="rId3"/>
    <sheet name="Dashboard " sheetId="18" r:id="rId4"/>
    <sheet name="Table_4a" sheetId="6" r:id="rId5"/>
    <sheet name="Table_4b" sheetId="16" r:id="rId6"/>
    <sheet name="Table_4c" sheetId="7" r:id="rId7"/>
    <sheet name="Table_4d" sheetId="8" r:id="rId8"/>
    <sheet name="Table_4e" sheetId="9" r:id="rId9"/>
    <sheet name="Table_4f" sheetId="13" r:id="rId10"/>
    <sheet name="Table_4g" sheetId="14" r:id="rId11"/>
    <sheet name="Table_4h" sheetId="15" r:id="rId12"/>
    <sheet name="workings" sheetId="20" state="veryHidden" r:id="rId13"/>
    <sheet name="data" sheetId="19" state="veryHidden" r:id="rId14"/>
  </sheets>
  <definedNames>
    <definedName name="Slicer_KPI1">#N/A</definedName>
    <definedName name="Slicer_Year1">#N/A</definedName>
  </definedNames>
  <calcPr calcId="191028"/>
  <pivotCaches>
    <pivotCache cacheId="29" r:id="rId15"/>
  </pivotCaches>
  <extLst>
    <ext xmlns:x14="http://schemas.microsoft.com/office/spreadsheetml/2009/9/main" uri="{BBE1A952-AA13-448e-AADC-164F8A28A991}">
      <x14:slicerCaches>
        <x14:slicerCache r:id="rId16"/>
        <x14:slicerCache r:id="rId17"/>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23" i="20" l="1"/>
  <c r="A25" i="20" l="1"/>
  <c r="A24" i="20" l="1"/>
  <c r="C27" i="19" l="1"/>
  <c r="C28" i="19"/>
  <c r="H19" i="18"/>
  <c r="A26" i="20"/>
  <c r="H20" i="18"/>
  <c r="H18" i="18"/>
  <c r="B28" i="19"/>
  <c r="E28" i="19" s="1"/>
  <c r="B27" i="19"/>
  <c r="E27" i="19" s="1"/>
  <c r="A28" i="19"/>
  <c r="A27" i="19"/>
  <c r="B26" i="19"/>
  <c r="C26" i="19" s="1"/>
  <c r="B25" i="19"/>
  <c r="C25" i="19" s="1"/>
  <c r="A26" i="19"/>
  <c r="A25" i="19"/>
  <c r="C23" i="19"/>
  <c r="B24" i="19"/>
  <c r="C24" i="19" s="1"/>
  <c r="B23" i="19"/>
  <c r="E23" i="19" s="1"/>
  <c r="A24" i="19"/>
  <c r="A23" i="19"/>
  <c r="A18" i="19"/>
  <c r="A19" i="19"/>
  <c r="A20" i="19"/>
  <c r="A21" i="19"/>
  <c r="A22" i="19"/>
  <c r="B17" i="19"/>
  <c r="C17" i="19" s="1"/>
  <c r="B18" i="19"/>
  <c r="E18" i="19" s="1"/>
  <c r="B19" i="19"/>
  <c r="E19" i="19" s="1"/>
  <c r="B20" i="19"/>
  <c r="E20" i="19" s="1"/>
  <c r="B21" i="19"/>
  <c r="E21" i="19" s="1"/>
  <c r="B22" i="19"/>
  <c r="C22" i="19" s="1"/>
  <c r="B16" i="19"/>
  <c r="C16" i="19" s="1"/>
  <c r="A17" i="19"/>
  <c r="A16" i="19"/>
  <c r="B15" i="19"/>
  <c r="E15" i="19" s="1"/>
  <c r="B14" i="19"/>
  <c r="A15" i="19"/>
  <c r="A14" i="19"/>
  <c r="B13" i="19"/>
  <c r="B12" i="19"/>
  <c r="C12" i="19" s="1"/>
  <c r="A13" i="19"/>
  <c r="B11" i="19"/>
  <c r="C11" i="19" s="1"/>
  <c r="A12" i="19"/>
  <c r="A11" i="19"/>
  <c r="B10" i="19"/>
  <c r="E10" i="19" s="1"/>
  <c r="A10" i="19"/>
  <c r="A9" i="19"/>
  <c r="A4" i="19"/>
  <c r="A5" i="19"/>
  <c r="A6" i="19"/>
  <c r="A7" i="19"/>
  <c r="A8" i="19"/>
  <c r="A3" i="19"/>
  <c r="B4" i="19"/>
  <c r="B5" i="19"/>
  <c r="E5" i="19" s="1"/>
  <c r="B6" i="19"/>
  <c r="E6" i="19" s="1"/>
  <c r="B7" i="19"/>
  <c r="E7" i="19" s="1"/>
  <c r="B8" i="19"/>
  <c r="B9" i="19"/>
  <c r="C9" i="19" s="1"/>
  <c r="B3" i="19"/>
  <c r="E3" i="19" s="1"/>
  <c r="A59" i="20"/>
  <c r="C13" i="19" l="1"/>
  <c r="K13" i="19"/>
  <c r="J13" i="19"/>
  <c r="H13" i="19"/>
  <c r="G13" i="19"/>
  <c r="F13" i="19"/>
  <c r="I13" i="19"/>
  <c r="H14" i="18"/>
  <c r="H12" i="18"/>
  <c r="G59" i="20"/>
  <c r="E24" i="19"/>
  <c r="E26" i="19"/>
  <c r="E25" i="19"/>
  <c r="C20" i="19"/>
  <c r="C19" i="19"/>
  <c r="C21" i="19"/>
  <c r="C18" i="19"/>
  <c r="E17" i="19"/>
  <c r="E16" i="19"/>
  <c r="E22" i="19"/>
  <c r="C8" i="19"/>
  <c r="C7" i="19"/>
  <c r="E8" i="19"/>
  <c r="E9" i="19"/>
  <c r="C6" i="19"/>
  <c r="I12" i="19"/>
  <c r="C15" i="19"/>
  <c r="C10" i="19"/>
  <c r="E12" i="19"/>
  <c r="J12" i="19"/>
  <c r="C5" i="19"/>
  <c r="H12" i="19"/>
  <c r="C14" i="19"/>
  <c r="C4" i="19"/>
  <c r="E4" i="19"/>
  <c r="G12" i="19"/>
  <c r="E13" i="19"/>
  <c r="F12" i="19"/>
  <c r="K12" i="19"/>
  <c r="C3" i="19"/>
  <c r="E11" i="19"/>
  <c r="H59" i="20"/>
  <c r="B59" i="20"/>
  <c r="C59" i="20"/>
  <c r="F59" i="20"/>
  <c r="D59" i="20"/>
  <c r="E59" i="20"/>
  <c r="B62" i="20" l="1"/>
  <c r="B65" i="20" s="1" a="1"/>
  <c r="B65" i="20" s="1"/>
  <c r="A76" i="20" s="1"/>
  <c r="E65" i="20" l="1"/>
  <c r="F65" i="20" s="1"/>
  <c r="E62" i="20"/>
  <c r="I62" i="20" s="1"/>
  <c r="K62" i="20" s="1"/>
  <c r="B63" i="20"/>
  <c r="A75" i="20" l="1"/>
  <c r="B66" i="20"/>
  <c r="E66" i="20"/>
  <c r="F66" i="20" s="1"/>
  <c r="I65" i="20"/>
  <c r="E63" i="20"/>
  <c r="F63" i="20" s="1"/>
  <c r="B69" i="20" l="1"/>
  <c r="B68" i="20"/>
  <c r="I63" i="20"/>
  <c r="K63" i="20" s="1"/>
  <c r="A74" i="20" s="1"/>
  <c r="I66" i="20"/>
  <c r="A72" i="20" l="1"/>
  <c r="A73" i="20"/>
  <c r="A79" i="20"/>
  <c r="A77" i="20"/>
  <c r="A71" i="20" s="1"/>
  <c r="A83" i="20"/>
  <c r="M12" i="18"/>
  <c r="M14" i="18"/>
  <c r="A87" i="20"/>
  <c r="H15" i="18"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<sst xmlns="http://schemas.openxmlformats.org/spreadsheetml/2006/main" count="337" uniqueCount="189">
  <si>
    <t>Table 4: Delivering better environmental outcomes, England, April 2020 to March 2022.</t>
  </si>
  <si>
    <r>
      <t xml:space="preserve">The PIs under this theme are:
</t>
    </r>
    <r>
      <rPr>
        <b/>
        <sz val="12"/>
        <color rgb="FF000000"/>
        <rFont val="Calibri"/>
        <family val="2"/>
      </rPr>
      <t>PI: Supply Chain Carbon Emissions
PI: Condition of Cultural Heritage assets
PI: Water quality
PI: Litter</t>
    </r>
  </si>
  <si>
    <t>National Highway's roads</t>
  </si>
  <si>
    <t>Source Data</t>
  </si>
  <si>
    <t xml:space="preserve">National-level data is taken from the performance monitoring statements published by National Highways: </t>
  </si>
  <si>
    <t xml:space="preserve">Performance Monitoring Statement (April 2020 to March 2021) </t>
  </si>
  <si>
    <t>Performance Monitoring Statement (April 2019 to March 2020)</t>
  </si>
  <si>
    <t xml:space="preserve">Regional-level data is taken from the regional performance disaggregation report published by National Highways: </t>
  </si>
  <si>
    <t>Data not available</t>
  </si>
  <si>
    <t xml:space="preserve">Some cells are denoted as not available and are marked on the table with [x]. </t>
  </si>
  <si>
    <t xml:space="preserve">Data not applicable </t>
  </si>
  <si>
    <t>Some cells are denoted as not applicable and are marked on the table with  [Z].</t>
  </si>
  <si>
    <t xml:space="preserve">Provisional Data </t>
  </si>
  <si>
    <t xml:space="preserve">Some cells are denoted as provisional and are marked on the table with [p]. </t>
  </si>
  <si>
    <t xml:space="preserve">Publication dates  </t>
  </si>
  <si>
    <t>Contact details</t>
  </si>
  <si>
    <t xml:space="preserve">highways.monitor@orr.gov.uk </t>
  </si>
  <si>
    <t xml:space="preserve">Media enquiries: 020 7282 2094  </t>
  </si>
  <si>
    <r>
      <t xml:space="preserve">Contact: </t>
    </r>
    <r>
      <rPr>
        <b/>
        <sz val="12"/>
        <color rgb="FF000000"/>
        <rFont val="Calibri"/>
        <family val="2"/>
      </rPr>
      <t>A Alao</t>
    </r>
  </si>
  <si>
    <t xml:space="preserve">Notes </t>
  </si>
  <si>
    <t xml:space="preserve">This worksheet contain one table. </t>
  </si>
  <si>
    <t xml:space="preserve">Note number </t>
  </si>
  <si>
    <t xml:space="preserve">Note text </t>
  </si>
  <si>
    <t>Note 1</t>
  </si>
  <si>
    <t>Data for 2020-21 and 2021-22 is affected by reduced travel demand due to the impact of the pandemic.</t>
  </si>
  <si>
    <t>Note 2</t>
  </si>
  <si>
    <t xml:space="preserve">Noise Important Areas, as identified by DEFRA, on all trunk roads and motorways forming the strategic road network. This includes roads managed by DBFO organisations. </t>
  </si>
  <si>
    <t>Note 3</t>
  </si>
  <si>
    <t xml:space="preserve">Habitat changes across all National Highways activities, where such activities commence within road period 2. </t>
  </si>
  <si>
    <t>Note 4</t>
  </si>
  <si>
    <t xml:space="preserve">A biodiversity unit is defined as a standard quantification of biodiversity made up of area and quality of habitats. </t>
  </si>
  <si>
    <t>Note 5</t>
  </si>
  <si>
    <t>Bring links agreed with the department and based on the Pollution Climate Mapping model into compliance with legal NO2 limits in the shortest timescales possible.</t>
  </si>
  <si>
    <t>Note 6</t>
  </si>
  <si>
    <t>This metric became operational from 1 April 2021.</t>
  </si>
  <si>
    <t>Note 7</t>
  </si>
  <si>
    <t>The metric includes all direct suppliers and major projects under National Highways management involved in the construction, maintenance and operation of the network. The normalised figure excludes Design, Build, Finance and Operate (DBFO) contracts.</t>
  </si>
  <si>
    <t>Note 8</t>
  </si>
  <si>
    <t>All culturally significant assets owned by National Highways on the strategic road network, as defined by: 
• They are listed in at least one of the data sources (see input data below) 
• They have a cultural heritage asset plan 
• They are located on or overlapping with National Highways land 
• They meet these criteria after the National Highways asset on the land concerned has been commissioned</t>
  </si>
  <si>
    <t>Note 9</t>
  </si>
  <si>
    <t>This metric is a new metric for road period 2.</t>
  </si>
  <si>
    <t>Table of contents</t>
  </si>
  <si>
    <t>This worksheet contains one table.</t>
  </si>
  <si>
    <t>Worksheet name</t>
  </si>
  <si>
    <t>Worksheet title</t>
  </si>
  <si>
    <t>Table_4a</t>
  </si>
  <si>
    <r>
      <t xml:space="preserve">Noise: </t>
    </r>
    <r>
      <rPr>
        <sz val="12"/>
        <color rgb="FF000000"/>
        <rFont val="Calibri"/>
        <family val="2"/>
        <scheme val="minor"/>
      </rPr>
      <t xml:space="preserve">measures the number of households within mitigated Noise Important Areas where noise has been reduced through National Highways designated fund projects. </t>
    </r>
  </si>
  <si>
    <t>Table_4b</t>
  </si>
  <si>
    <r>
      <t xml:space="preserve">Biodiversity: </t>
    </r>
    <r>
      <rPr>
        <sz val="12"/>
        <color rgb="FF000000"/>
        <rFont val="Calibri"/>
        <family val="2"/>
        <scheme val="minor"/>
      </rPr>
      <t xml:space="preserve">measures the net loss of biodiversity across National Highways activities, where activities started within road period 2. </t>
    </r>
  </si>
  <si>
    <t>Table_4c</t>
  </si>
  <si>
    <r>
      <t xml:space="preserve">Air Quality: </t>
    </r>
    <r>
      <rPr>
        <sz val="12"/>
        <color rgb="FF000000"/>
        <rFont val="Calibri"/>
        <family val="2"/>
        <scheme val="minor"/>
      </rPr>
      <t xml:space="preserve">measures the number of SRN links in exceedance of the legal nitrogen dioxide (NO2) limits as set by the EU and accepted by the government. </t>
    </r>
  </si>
  <si>
    <t>Table_4d</t>
  </si>
  <si>
    <r>
      <t xml:space="preserve">National Highways carbon emissions: </t>
    </r>
    <r>
      <rPr>
        <sz val="12"/>
        <rFont val="Calibri"/>
        <family val="2"/>
        <scheme val="minor"/>
      </rPr>
      <t>measures the carbon emissions as a result of electricity consumption, fuel use and other day-to-day operational activities RP2.</t>
    </r>
  </si>
  <si>
    <t>Table_4e</t>
  </si>
  <si>
    <r>
      <rPr>
        <b/>
        <sz val="12"/>
        <color rgb="FF000000"/>
        <rFont val="Calibri"/>
        <family val="2"/>
      </rPr>
      <t xml:space="preserve">Supply Chain Carbon emissions: </t>
    </r>
    <r>
      <rPr>
        <sz val="12"/>
        <color rgb="FF000000"/>
        <rFont val="Calibri"/>
        <family val="2"/>
      </rPr>
      <t>measures the carbon footprint associated with National Highways' supply chain and also normalised by the volume of work undertaken.</t>
    </r>
  </si>
  <si>
    <t>Table_4f</t>
  </si>
  <si>
    <r>
      <t xml:space="preserve">Condition of Cultural Heritage assets: </t>
    </r>
    <r>
      <rPr>
        <sz val="12"/>
        <rFont val="Calibri"/>
        <family val="2"/>
        <scheme val="minor"/>
      </rPr>
      <t>a numeric score that measures the overall condition of the culturally significant assets owned by National Highways. The larger the figure, the better overall condition of the culturally significant assets.</t>
    </r>
  </si>
  <si>
    <t>Table_4g</t>
  </si>
  <si>
    <r>
      <t xml:space="preserve">Water Quality: </t>
    </r>
    <r>
      <rPr>
        <sz val="12"/>
        <rFont val="Calibri"/>
        <family val="2"/>
        <scheme val="minor"/>
      </rPr>
      <t>measures the length of watercourse enhanced through the mitigation of medium, high, and very high risk outfalls as well as through other enhancements, for example river retraining/rewilding.</t>
    </r>
  </si>
  <si>
    <t>Table_4h</t>
  </si>
  <si>
    <t xml:space="preserve">Delivering better environmental outcomes, </t>
  </si>
  <si>
    <t>Strategic Road Network in England</t>
  </si>
  <si>
    <t>See how National Highways’ performance is changing over time and across its regions.</t>
  </si>
  <si>
    <t xml:space="preserve">KPIs and PIs </t>
  </si>
  <si>
    <t>Some shorthand is used in this table, [x] = not available. [b] = break in time series.</t>
  </si>
  <si>
    <r>
      <rPr>
        <b/>
        <sz val="12"/>
        <color rgb="FFFF0000"/>
        <rFont val="Calibri"/>
        <family val="2"/>
      </rPr>
      <t>National-level target for road period 2</t>
    </r>
    <r>
      <rPr>
        <sz val="12"/>
        <color rgb="FFFF0000"/>
        <rFont val="Calibri"/>
        <family val="2"/>
      </rPr>
      <t>: 7,500 households benefitting from noise reduction in mitigated Noise Important Areas.</t>
    </r>
  </si>
  <si>
    <t>Time period</t>
  </si>
  <si>
    <t>National Highways 
(Number of households within Noise Important Areas where noise has been reduced)</t>
  </si>
  <si>
    <t>Yorkshire and North East
(Number of households within Noise Important Areas where noise has been reduced)</t>
  </si>
  <si>
    <t>North West
(Number of households within Noise Important Areas where noise has been reduced)</t>
  </si>
  <si>
    <t>Midlands
(Number of households within Noise Important Areas where noise has been reduced)</t>
  </si>
  <si>
    <t>East
(Number of households within Noise Important Areas where noise has been reduced)</t>
  </si>
  <si>
    <t>South East
(Number of households within Noise Important Areas where noise has been reduced)</t>
  </si>
  <si>
    <t>South West
(Number of households within Noise Important Areas where noise has been reduced)</t>
  </si>
  <si>
    <t>April 2015 to March 2016</t>
  </si>
  <si>
    <t>[x]</t>
  </si>
  <si>
    <t>April 2016 to March 2017</t>
  </si>
  <si>
    <t>April 2017 to March 2018</t>
  </si>
  <si>
    <t>April 2018 to March 2019</t>
  </si>
  <si>
    <t>April 2019 to March 2020</t>
  </si>
  <si>
    <t>April 2020 to March 2021 [Note 1] [b]</t>
  </si>
  <si>
    <t>April 2021 to March 2022</t>
  </si>
  <si>
    <t>Table 4b: Biodiversity, England, annual data, April 2020 to March 2022 [Note 3][Note 4][Note 9]</t>
  </si>
  <si>
    <r>
      <t xml:space="preserve">National-level target for road period 2: </t>
    </r>
    <r>
      <rPr>
        <sz val="12"/>
        <color rgb="FFFF0000"/>
        <rFont val="Calibri"/>
        <family val="2"/>
      </rPr>
      <t>Achieve no net loss of biodiversity, across all National Highways activities, by the end of road period 2.</t>
    </r>
  </si>
  <si>
    <t>National Highways 
Biodiversity units</t>
  </si>
  <si>
    <t xml:space="preserve">April 2020 to March 2021 </t>
  </si>
  <si>
    <r>
      <rPr>
        <b/>
        <sz val="12"/>
        <color rgb="FFFF0000"/>
        <rFont val="Calibri"/>
        <family val="2"/>
      </rPr>
      <t>National-level target for road period 2:</t>
    </r>
    <r>
      <rPr>
        <sz val="12"/>
        <color rgb="FFFF0000"/>
        <rFont val="Calibri"/>
        <family val="2"/>
      </rPr>
      <t xml:space="preserve"> Bring strategic road network links based on the Pollution Climate Mapping model into compliance with legal nitrogen (NO2) limits in the shortest timescales possible.</t>
    </r>
  </si>
  <si>
    <t>National Highways
(number of SRN links in exceedance of the legal nitrogen dioxide (NO2) limits)</t>
  </si>
  <si>
    <t>Yorkshire and North East
(number of SRN links in exceedance of the legal nitrogen dioxide (NO2) limits)</t>
  </si>
  <si>
    <t>North West
(number of SRN links in exceedance of the legal nitrogen dioxide (NO2) limits)</t>
  </si>
  <si>
    <t>Midlands
(number of SRN links in exceedance of the legal nitrogen dioxide (NO2) limits)</t>
  </si>
  <si>
    <t>East
(number of SRN links in exceedance of the legal nitrogen dioxide (NO2) limits)</t>
  </si>
  <si>
    <t>South East
(number of SRN links in exceedance of the legal nitrogen dioxide (NO2) limits)</t>
  </si>
  <si>
    <t>South West
(number of SRN links in exceedance of the legal nitrogen dioxide (NO2) limits)</t>
  </si>
  <si>
    <t>Table 4d: National Highways carbon emissions , England, annual data, April 2020 to March 2022 [Note 6][Note 9]</t>
  </si>
  <si>
    <t xml:space="preserve">Some shorthand is used in this table, [x] = not available. </t>
  </si>
  <si>
    <t>National-level target: Reduce National Highways' carbon emission as a result of electricity consumption, fuel use and other day-to-day operational activities by 75% at the end of RP2, compared to 2017-18.</t>
  </si>
  <si>
    <t>National Highways 
(tonnes of CO2e)</t>
  </si>
  <si>
    <t>April 2020 to March 2021</t>
  </si>
  <si>
    <t xml:space="preserve"> [x]</t>
  </si>
  <si>
    <t>National Highways
(absolute tonnes CO2e)</t>
  </si>
  <si>
    <t>Yorkshire and North East 
(absolute tonnes CO2e)</t>
  </si>
  <si>
    <t>North West
(absolute tonnes CO2e)</t>
  </si>
  <si>
    <t>Midlands
(absolute tonnes CO2e)</t>
  </si>
  <si>
    <t>East
(absolute tonnes CO2e)</t>
  </si>
  <si>
    <t>South East
(absolute tonnes CO2e)</t>
  </si>
  <si>
    <t>South West
(absolute tonnes CO2e)</t>
  </si>
  <si>
    <t>March 2021 to April 2022</t>
  </si>
  <si>
    <t>`</t>
  </si>
  <si>
    <t>Table 4f: Condition of Cultural Heritage assets, National Highways, annual data, April 2020 to March 2022 [Note 8][Note 9]</t>
  </si>
  <si>
    <t>National Highways 
(numeric score)</t>
  </si>
  <si>
    <t>Table 4g: Water quality , National Highways, annual data, April 2020 to March 2022</t>
  </si>
  <si>
    <t>National Highways 
(km of watercourse enhanced)</t>
  </si>
  <si>
    <t>Yorkshire and North East 
(km of watercourse enhanced)</t>
  </si>
  <si>
    <t>North West
(km of watercourse enhanced)</t>
  </si>
  <si>
    <t>Midlands
(km of watercourse enhanced)</t>
  </si>
  <si>
    <t>East
(km of watercourse enhanced)</t>
  </si>
  <si>
    <t>South East
(km of watercourse enhanced)</t>
  </si>
  <si>
    <t>South West
(km of watercourse enhanced)</t>
  </si>
  <si>
    <t>Table 4h: Litter, National Highways, annual data, April 2020 to March 2022 [Note 9]</t>
  </si>
  <si>
    <t>National Highways
 (percentage)</t>
  </si>
  <si>
    <t>Table</t>
  </si>
  <si>
    <t>Time frame</t>
  </si>
  <si>
    <t>Year</t>
  </si>
  <si>
    <t>KPI</t>
  </si>
  <si>
    <t>National Highways</t>
  </si>
  <si>
    <t>Yorkshire and North East</t>
  </si>
  <si>
    <t xml:space="preserve">North West
</t>
  </si>
  <si>
    <t xml:space="preserve">Midlands
</t>
  </si>
  <si>
    <t xml:space="preserve">East
</t>
  </si>
  <si>
    <t xml:space="preserve">South East
</t>
  </si>
  <si>
    <t xml:space="preserve">South West
</t>
  </si>
  <si>
    <t>Noise</t>
  </si>
  <si>
    <t>Biodiversity</t>
  </si>
  <si>
    <t>Air Quality</t>
  </si>
  <si>
    <t>National Highways carbon emissions</t>
  </si>
  <si>
    <t>Supply chain carbon emissions</t>
  </si>
  <si>
    <t>Condition of Cultural Heritage assets</t>
  </si>
  <si>
    <t>Water quality</t>
  </si>
  <si>
    <t>Litter</t>
  </si>
  <si>
    <t>CHARTS</t>
  </si>
  <si>
    <t xml:space="preserve"> National Highways</t>
  </si>
  <si>
    <t xml:space="preserve"> Yorkshire and North East</t>
  </si>
  <si>
    <t xml:space="preserve"> North West</t>
  </si>
  <si>
    <t xml:space="preserve"> Midlands</t>
  </si>
  <si>
    <t xml:space="preserve"> East</t>
  </si>
  <si>
    <t xml:space="preserve"> South East</t>
  </si>
  <si>
    <t xml:space="preserve"> South West</t>
  </si>
  <si>
    <t>2021-22</t>
  </si>
  <si>
    <t xml:space="preserve"> North West
</t>
  </si>
  <si>
    <t xml:space="preserve"> Midlands
</t>
  </si>
  <si>
    <t xml:space="preserve"> East
</t>
  </si>
  <si>
    <t xml:space="preserve"> South East
</t>
  </si>
  <si>
    <t xml:space="preserve"> South West
</t>
  </si>
  <si>
    <t>Latest year</t>
  </si>
  <si>
    <t>compared to NH</t>
  </si>
  <si>
    <t>max</t>
  </si>
  <si>
    <t>Absolute value</t>
  </si>
  <si>
    <t>min</t>
  </si>
  <si>
    <t>ENV</t>
  </si>
  <si>
    <t>Best performing</t>
  </si>
  <si>
    <t>Worst performing</t>
  </si>
  <si>
    <t>2020-21</t>
  </si>
  <si>
    <t xml:space="preserve">Yorkshire and North East </t>
  </si>
  <si>
    <t xml:space="preserve">North West </t>
  </si>
  <si>
    <t xml:space="preserve">Midlands </t>
  </si>
  <si>
    <t xml:space="preserve">South East </t>
  </si>
  <si>
    <t>South West</t>
  </si>
  <si>
    <t xml:space="preserve">account for </t>
  </si>
  <si>
    <t>East</t>
  </si>
  <si>
    <t>Dashboard</t>
  </si>
  <si>
    <r>
      <rPr>
        <sz val="12"/>
        <color rgb="FF000000"/>
        <rFont val="Calibri"/>
        <family val="2"/>
        <scheme val="minor"/>
      </rPr>
      <t>Interactive dashboard for outcome area</t>
    </r>
    <r>
      <rPr>
        <b/>
        <sz val="12"/>
        <color rgb="FF000000"/>
        <rFont val="Calibri"/>
        <family val="2"/>
        <scheme val="minor"/>
      </rPr>
      <t>: Delivering better environmental outcomes.</t>
    </r>
  </si>
  <si>
    <t>Table 4a: Noise, England, annual data, April 2015 to March 2022 [Note 2]</t>
  </si>
  <si>
    <t>Table 4e: Supply chain carbon emissions, National Highways, annual data, April 2015 to March 2022 [Note 7]</t>
  </si>
  <si>
    <t>Performance Monitoring Statement (April 2021 to March 2022)</t>
  </si>
  <si>
    <t>Regional Performance Disaggregation (April 2021 to March 2022)</t>
  </si>
  <si>
    <t>Regional Performance Disaggregation (April 2020 to March 2021)</t>
  </si>
  <si>
    <t>Table 4c: Air Quality, England, annual data, April 2020 to March 2022 [Note 5][Note 9]</t>
  </si>
  <si>
    <r>
      <t xml:space="preserve">This data table was initially published </t>
    </r>
    <r>
      <rPr>
        <b/>
        <sz val="12"/>
        <color rgb="FF000000"/>
        <rFont val="Calibri"/>
        <family val="2"/>
      </rPr>
      <t xml:space="preserve"> August 2022</t>
    </r>
  </si>
  <si>
    <r>
      <t>The next publication date is scheduled for</t>
    </r>
    <r>
      <rPr>
        <b/>
        <sz val="12"/>
        <color rgb="FF000000"/>
        <rFont val="Calibri"/>
        <family val="2"/>
      </rPr>
      <t xml:space="preserve"> August 2023</t>
    </r>
  </si>
  <si>
    <r>
      <t xml:space="preserve">Litter: </t>
    </r>
    <r>
      <rPr>
        <sz val="12"/>
        <rFont val="Calibri"/>
        <family val="2"/>
        <scheme val="minor"/>
      </rPr>
      <t>the percentage of the SRN where litter is graded at A or B as defined in the code of practice on litter and refuse 2006</t>
    </r>
    <r>
      <rPr>
        <b/>
        <sz val="12"/>
        <rFont val="Calibri"/>
        <family val="2"/>
        <scheme val="minor"/>
      </rPr>
      <t xml:space="preserve">. </t>
    </r>
  </si>
  <si>
    <t>A road period spans five years. The first road period (road period 1) commenced in April 2015 and ended in March 2020. The second road period (road period 2) commenced in April 2020 and is due to end in March 2025. A black dividing line is used to separate the two road periods.</t>
  </si>
  <si>
    <r>
      <t xml:space="preserve">The Performance Specification (PS) sets out what the government expects National Highways to achieve in that road period. The first road period (road period 1) covered April 2015 to March 2020. The second road period (road period 2) commenced in April 2020 and will end in March 2025. The PS includes a range of quantitative performance measures that ORR uses to hold National Highways to account for it's performance in managing, upgrading and maintaining the strategic road network (SRN). The performance measures comprise Key Performance Indicators (KPIs) and Performance Indictors (PIs). KPIs are high-level measures of performance. They are typically associated with a national-level performance target. PIs are used to monitor performance but do not have targets. Current road period 2 KPIs and PIs are organised around six outcome areas: 
PS1: Improving safety for all
PS2: Providing fast and reliable journeys
PS3: A well maintained and resilient network
PS4: Being environmentally responsible
PS5: Meeting the needs of all road users
PS6: Achieving efficient delivery
This spreadsheet contains data for the KPIs and PIs under PS4: Delivering better environmental outcomes. The KPIs under this theme are:
</t>
    </r>
    <r>
      <rPr>
        <b/>
        <sz val="12"/>
        <color rgb="FF000000"/>
        <rFont val="Calibri"/>
        <family val="2"/>
      </rPr>
      <t xml:space="preserve">KPI: Noise (National-level target for road period 2: 7,500 households benefitting from noise reduction in mitigated Noise Important Areas)
KPI: Biodiversity (National-level target for road period 2: Deliver no net loss of biodiversity, across all National Highway's activities, by the end of road period 2.)
KPI: Air quality (National-level target for road period 2: Bring strategic road network links based on the Pollution Climate Mapping model into compliance with legal nitrogen (NO2) limits in the shortest timescales possible)
KPI: National Highways carbon emissions (National-level target for road period 2: Reduce National Highway's carbon emission as a result of electricity consumption, fuel use and other day-to-day operational activities by 75% at the end of RP2, from a 2017-18 baseline).
</t>
    </r>
    <r>
      <rPr>
        <sz val="12"/>
        <color rgb="FF000000"/>
        <rFont val="Calibri"/>
        <family val="2"/>
      </rPr>
      <t xml:space="preserve">
</t>
    </r>
  </si>
  <si>
    <r>
      <t xml:space="preserve">National Highways has six operational regions: North-West, Yorkshire and North-East, Midlands, East, South-East and South-West. ORR holds National Highways to account for its national-level performance. </t>
    </r>
    <r>
      <rPr>
        <sz val="12"/>
        <color theme="1"/>
        <rFont val="Calibri"/>
        <family val="2"/>
      </rPr>
      <t xml:space="preserve">National Highways does not have specific regional targets. </t>
    </r>
    <r>
      <rPr>
        <sz val="12"/>
        <color rgb="FF000000"/>
        <rFont val="Calibri"/>
        <family val="2"/>
      </rPr>
      <t xml:space="preserve"> The company  makes available regional performance data for a sub-set of the KPIs and PIs. This spreadsheet includes regional data where available. Note: National Highways’ regional boundaries do not precisely align with administrative regional boundaries. Regional data excludes sections of the SRN operated via Design Build Operate and Finance (DBFO) contracts. A network management map can be found here: 
</t>
    </r>
  </si>
  <si>
    <t>Where KPIs and PIs are consistent with those used in road period 1, performance data for that road period has also been provided. In some cases changes in methodology have occurred that affect the comparability of data for different years. In such cases a break in the time series is indicated.</t>
  </si>
  <si>
    <t>More detailed information about the indicators and measurement methodologies can be found here:</t>
  </si>
  <si>
    <t xml:space="preserve">National Highways' Operational Metrics Manual </t>
  </si>
  <si>
    <t xml:space="preserve">A road period spans five years. The first road period (road period 1) commenced in April 2015 and ended in March 2020. The second road period (road period 2) commenced in April 2020 and is due to end in March 2025. </t>
  </si>
  <si>
    <r>
      <t xml:space="preserve">Financial year </t>
    </r>
    <r>
      <rPr>
        <sz val="10"/>
        <color rgb="FF333333"/>
        <rFont val="Arial"/>
        <family val="2"/>
      </rPr>
      <t>(hold ctrl/command to select multiple years)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</si>
</sst>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9">
    <numFmt numFmtId="41" formatCode="_-* #,##0_-;\-* #,##0_-;_-* &quot;-&quot;_-;_-@_-"/>
    <numFmt numFmtId="44" formatCode="_-&quot;£&quot;* #,##0.00_-;\-&quot;£&quot;* #,##0.00_-;_-&quot;£&quot;* &quot;-&quot;??_-;_-@_-"/>
    <numFmt numFmtId="43" formatCode="_-* #,##0.00_-;\-* #,##0.00_-;_-* &quot;-&quot;??_-;_-@_-"/>
    <numFmt numFmtId="164" formatCode="0.0%"/>
    <numFmt numFmtId="165" formatCode="0.0"/>
    <numFmt numFmtId="166" formatCode="#,##0.0"/>
    <numFmt numFmtId="167" formatCode="0.0000"/>
    <numFmt numFmtId="168" formatCode="0.000"/>
    <numFmt numFmtId="169" formatCode="&quot;to &quot;0.0000;&quot;to &quot;\-0.0000;&quot;to 0&quot;"/>
    <numFmt numFmtId="170" formatCode="#,##0;\-#,##0;\-"/>
    <numFmt numFmtId="171" formatCode="[&lt;0.0001]&quot;&lt;0.0001&quot;;0.0000"/>
    <numFmt numFmtId="172" formatCode="#,##0.0,,;\-#,##0.0,,;\-"/>
    <numFmt numFmtId="173" formatCode="#,##0,;\-#,##0,;\-"/>
    <numFmt numFmtId="174" formatCode="0.0%;\-0.0%;\-"/>
    <numFmt numFmtId="175" formatCode="#,##0.0,,;\-#,##0.0,,"/>
    <numFmt numFmtId="176" formatCode="#,##0,;\-#,##0,"/>
    <numFmt numFmtId="177" formatCode="0.0%;\-0.0%"/>
    <numFmt numFmtId="178" formatCode="#,##0.0_-;\(#,##0.0\);_-* &quot;-&quot;??_-"/>
    <numFmt numFmtId="179" formatCode="_-[$€-2]* #,##0.00_-;\-[$€-2]* #,##0.00_-;_-[$€-2]* &quot;-&quot;??_-"/>
    <numFmt numFmtId="180" formatCode="_-[$£-809]* #,##0.00_-;\-[$£-809]* #,##0.00_-;_-[$£-809]* &quot;-&quot;??_-;_-@_-"/>
    <numFmt numFmtId="181" formatCode="&quot;$&quot;#,##0_);[Red]\(&quot;$&quot;#,##0\)"/>
    <numFmt numFmtId="182" formatCode="#,##0.000"/>
    <numFmt numFmtId="183" formatCode="#,##0;\(#,##0\)"/>
    <numFmt numFmtId="184" formatCode="#,##0.0;\(#,##0.0\)"/>
    <numFmt numFmtId="185" formatCode="#,##0_);[Red]\(#,##0\);_-* &quot;-&quot;??_-;_-@_-"/>
    <numFmt numFmtId="186" formatCode="#,##0;[Red]\(#,##0\)"/>
    <numFmt numFmtId="187" formatCode="#,##0\ \ \ ;\(#,##0\)\ \ "/>
    <numFmt numFmtId="188" formatCode="#,##0_ ;[Red]\(#,##0\)"/>
    <numFmt numFmtId="189" formatCode="#,##0,&quot;m&quot;\ ;\(#,##0,&quot;m&quot;\)"/>
    <numFmt numFmtId="190" formatCode="#,##0;\(##0\)"/>
    <numFmt numFmtId="191" formatCode="#,##0.00;[Red]\(#,##0.00\)"/>
    <numFmt numFmtId="192" formatCode="#,##0_ ;[Red]\(#,##0\);\-\ "/>
    <numFmt numFmtId="193" formatCode="#,##0_);[Red]\(#,##0\);\-_)"/>
    <numFmt numFmtId="194" formatCode="yyyy"/>
    <numFmt numFmtId="195" formatCode="#,##0_);[Red]\(#,##0\);&quot;-&quot;_)"/>
    <numFmt numFmtId="196" formatCode="[$-F800]dddd\,\ mmmm\ dd\,\ yyyy"/>
    <numFmt numFmtId="197" formatCode="[$-F400]h:mm:ss\ AM/PM"/>
    <numFmt numFmtId="198" formatCode="&quot;£&quot;#,##0.00"/>
    <numFmt numFmtId="199" formatCode="_(* #,##0_);_(* \(#,##0\);_(* &quot; - &quot;_);_(@_)"/>
    <numFmt numFmtId="200" formatCode="#,##0_);[Red]\(#,##0\);&quot;-&quot;_);[Blue]&quot;Error-&quot;@"/>
    <numFmt numFmtId="201" formatCode="#,##0.0_);[Red]\(#,##0.0\);&quot;-&quot;_);[Blue]&quot;Error-&quot;@"/>
    <numFmt numFmtId="202" formatCode="#,##0.00_);[Red]\(#,##0.00\);&quot;-&quot;_);[Blue]&quot;Error-&quot;@"/>
    <numFmt numFmtId="203" formatCode="&quot;£&quot;* #,##0_);[Red]&quot;£&quot;* \(#,##0\);&quot;£&quot;* &quot;-&quot;_);[Blue]&quot;Error-&quot;@"/>
    <numFmt numFmtId="204" formatCode="&quot;£&quot;* #,##0.0_);[Red]&quot;£&quot;* \(#,##0.0\);&quot;£&quot;* &quot;-&quot;_);[Blue]&quot;Error-&quot;@"/>
    <numFmt numFmtId="205" formatCode="&quot;£&quot;* #,##0.00_);[Red]&quot;£&quot;* \(#,##0.00\);&quot;£&quot;* &quot;-&quot;_);[Blue]&quot;Error-&quot;@"/>
    <numFmt numFmtId="206" formatCode="dd\ mmm\ yyyy_)"/>
    <numFmt numFmtId="207" formatCode="dd/mm/yy_)"/>
    <numFmt numFmtId="208" formatCode="0%_);[Red]\-0%_);0%_);[Blue]&quot;Error-&quot;@"/>
    <numFmt numFmtId="209" formatCode="0.0%_);[Red]\-0.0%_);0.0%_);[Blue]&quot;Error-&quot;@"/>
    <numFmt numFmtId="210" formatCode="0.00%_);[Red]\-0.00%_);0.00%_);[Blue]&quot;Error-&quot;@"/>
    <numFmt numFmtId="211" formatCode="000"/>
    <numFmt numFmtId="212" formatCode="_(* #,##0_);_(* \(#,##0\);_(* &quot;&quot;\ \-\ &quot;&quot;_);_(@_)"/>
    <numFmt numFmtId="213" formatCode="#,##0.0_);\(#,##0.0\)"/>
    <numFmt numFmtId="214" formatCode="#,##0.0,,_);\(#,##0.0,,\);\-_)"/>
    <numFmt numFmtId="215" formatCode="#,##0_);\(#,##0\);\-_)"/>
    <numFmt numFmtId="216" formatCode="#,##0.0,_);\(#,##0.0,\);\-_)"/>
    <numFmt numFmtId="217" formatCode="#,##0.00_);\(#,##0.00\);\-_)"/>
    <numFmt numFmtId="218" formatCode="####_)"/>
    <numFmt numFmtId="219" formatCode="0.000000"/>
  </numFmts>
  <fonts count="207">
    <font>
      <sz val="11"/>
      <color rgb="FF000000"/>
      <name val="Calibri"/>
      <family val="2"/>
    </font>
    <font>
      <sz val="11"/>
      <color theme="1"/>
      <name val="Calibri"/>
      <family val="2"/>
      <scheme val="minor"/>
    </font>
    <font>
      <sz val="11"/>
      <color rgb="FF000000"/>
      <name val="Calibri"/>
      <family val="2"/>
    </font>
    <font>
      <b/>
      <sz val="18"/>
      <color rgb="FF000000"/>
      <name val="Calibri"/>
      <family val="2"/>
    </font>
    <font>
      <b/>
      <sz val="14"/>
      <color rgb="FF000000"/>
      <name val="Calibri"/>
      <family val="2"/>
    </font>
    <font>
      <b/>
      <sz val="13"/>
      <color rgb="FF000000"/>
      <name val="Calibri"/>
      <family val="2"/>
    </font>
    <font>
      <sz val="12"/>
      <color rgb="FF000000"/>
      <name val="Calibri"/>
      <family val="2"/>
    </font>
    <font>
      <u/>
      <sz val="12"/>
      <color rgb="FF0000FF"/>
      <name val="Calibri"/>
      <family val="2"/>
    </font>
    <font>
      <sz val="11"/>
      <color rgb="FF000000"/>
      <name val="Arial"/>
      <family val="2"/>
    </font>
    <font>
      <b/>
      <sz val="12"/>
      <color rgb="FF000000"/>
      <name val="Calibri"/>
      <family val="2"/>
    </font>
    <font>
      <sz val="12"/>
      <color rgb="FFFF0000"/>
      <name val="Calibri"/>
      <family val="2"/>
    </font>
    <font>
      <b/>
      <sz val="11"/>
      <color theme="0"/>
      <name val="Calibri"/>
      <family val="2"/>
      <scheme val="minor"/>
    </font>
    <font>
      <sz val="11"/>
      <color theme="1"/>
      <name val="Calibri"/>
      <family val="2"/>
    </font>
    <font>
      <u/>
      <sz val="11"/>
      <color theme="10"/>
      <name val="Calibri"/>
      <family val="2"/>
      <scheme val="minor"/>
    </font>
    <font>
      <sz val="10"/>
      <name val="MS Sans Serif"/>
      <family val="2"/>
    </font>
    <font>
      <sz val="8"/>
      <name val="Arial"/>
      <family val="2"/>
    </font>
    <font>
      <sz val="10"/>
      <color theme="1"/>
      <name val="Calibri"/>
      <family val="2"/>
      <scheme val="minor"/>
    </font>
    <font>
      <sz val="10"/>
      <color indexed="8"/>
      <name val="Calibri"/>
      <family val="2"/>
    </font>
    <font>
      <sz val="12"/>
      <color theme="1"/>
      <name val="Arial"/>
      <family val="2"/>
    </font>
    <font>
      <sz val="11"/>
      <color indexed="8"/>
      <name val="Calibri"/>
      <family val="2"/>
    </font>
    <font>
      <sz val="10"/>
      <name val="Arial"/>
      <family val="2"/>
    </font>
    <font>
      <b/>
      <sz val="10"/>
      <color indexed="18"/>
      <name val="Arial"/>
      <family val="2"/>
    </font>
    <font>
      <sz val="9"/>
      <name val="Arial"/>
      <family val="2"/>
    </font>
    <font>
      <sz val="8"/>
      <name val="Times New Roman"/>
      <family val="1"/>
    </font>
    <font>
      <i/>
      <sz val="8"/>
      <name val="Times New Roman"/>
      <family val="1"/>
    </font>
    <font>
      <b/>
      <sz val="9"/>
      <color indexed="18"/>
      <name val="Arial"/>
      <family val="2"/>
    </font>
    <font>
      <b/>
      <sz val="9"/>
      <color indexed="8"/>
      <name val="Arial"/>
      <family val="2"/>
    </font>
    <font>
      <b/>
      <i/>
      <sz val="10"/>
      <name val="Arial"/>
      <family val="2"/>
    </font>
    <font>
      <i/>
      <sz val="10"/>
      <name val="Arial"/>
      <family val="2"/>
    </font>
    <font>
      <sz val="7"/>
      <name val="Arial"/>
      <family val="2"/>
    </font>
    <font>
      <sz val="10"/>
      <color indexed="8"/>
      <name val="Arial"/>
      <family val="2"/>
    </font>
    <font>
      <b/>
      <sz val="10"/>
      <name val="Tahoma"/>
      <family val="2"/>
    </font>
    <font>
      <sz val="10"/>
      <name val="Tahoma"/>
      <family val="2"/>
    </font>
    <font>
      <i/>
      <sz val="7"/>
      <name val="Arial"/>
      <family val="2"/>
    </font>
    <font>
      <b/>
      <sz val="8"/>
      <name val="Arial"/>
      <family val="2"/>
    </font>
    <font>
      <b/>
      <sz val="8"/>
      <color indexed="12"/>
      <name val="Arial"/>
      <family val="2"/>
    </font>
    <font>
      <i/>
      <sz val="8"/>
      <color indexed="12"/>
      <name val="Arial"/>
      <family val="2"/>
    </font>
    <font>
      <i/>
      <sz val="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55"/>
      <name val="Arial"/>
      <family val="2"/>
    </font>
    <font>
      <sz val="11"/>
      <color indexed="10"/>
      <name val="Arial"/>
      <family val="2"/>
    </font>
    <font>
      <b/>
      <sz val="12"/>
      <color indexed="12"/>
      <name val="Arial"/>
      <family val="2"/>
    </font>
    <font>
      <b/>
      <sz val="12"/>
      <name val="Arial"/>
      <family val="2"/>
    </font>
    <font>
      <b/>
      <i/>
      <sz val="12"/>
      <name val="Arial"/>
      <family val="2"/>
    </font>
    <font>
      <b/>
      <sz val="10"/>
      <name val="Arial"/>
      <family val="2"/>
    </font>
    <font>
      <u/>
      <sz val="10"/>
      <color indexed="12"/>
      <name val="Arial"/>
      <family val="2"/>
    </font>
    <font>
      <sz val="12"/>
      <name val="Helv"/>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b/>
      <sz val="11"/>
      <name val="Times New Roman"/>
      <family val="1"/>
    </font>
    <font>
      <b/>
      <sz val="18"/>
      <name val="Arial"/>
      <family val="2"/>
    </font>
    <font>
      <u/>
      <sz val="11"/>
      <color theme="10"/>
      <name val="Calibri"/>
      <family val="2"/>
    </font>
    <font>
      <b/>
      <sz val="14"/>
      <name val="Arial"/>
      <family val="2"/>
    </font>
    <font>
      <sz val="12"/>
      <name val="Times New Roman"/>
      <family val="1"/>
    </font>
    <font>
      <sz val="11"/>
      <color indexed="54"/>
      <name val="Calibri"/>
      <family val="2"/>
    </font>
    <font>
      <sz val="10"/>
      <name val="Gill Sans"/>
    </font>
    <font>
      <b/>
      <sz val="10"/>
      <color indexed="9"/>
      <name val="Arial"/>
      <family val="2"/>
    </font>
    <font>
      <sz val="8"/>
      <name val="Gill Sans"/>
      <family val="2"/>
    </font>
    <font>
      <sz val="10"/>
      <name val="Gill Sans"/>
      <family val="2"/>
    </font>
    <font>
      <sz val="10"/>
      <color indexed="12"/>
      <name val="Arial"/>
      <family val="2"/>
    </font>
    <font>
      <sz val="11"/>
      <color indexed="58"/>
      <name val="Calibri"/>
      <family val="2"/>
    </font>
    <font>
      <b/>
      <u/>
      <sz val="16"/>
      <color indexed="48"/>
      <name val="Gill Sans"/>
      <family val="2"/>
    </font>
    <font>
      <b/>
      <sz val="14"/>
      <color indexed="48"/>
      <name val="Gill Sans"/>
      <family val="2"/>
    </font>
    <font>
      <b/>
      <sz val="12"/>
      <color indexed="9"/>
      <name val="Arial"/>
      <family val="2"/>
    </font>
    <font>
      <b/>
      <sz val="11"/>
      <name val="Arial"/>
      <family val="2"/>
    </font>
    <font>
      <b/>
      <sz val="16"/>
      <color indexed="48"/>
      <name val="Gill Sans"/>
      <family val="2"/>
    </font>
    <font>
      <sz val="14"/>
      <color indexed="48"/>
      <name val="Gill Sans"/>
      <family val="2"/>
    </font>
    <font>
      <sz val="10"/>
      <color indexed="9"/>
      <name val="Arial"/>
      <family val="2"/>
    </font>
    <font>
      <sz val="11"/>
      <name val="Arial"/>
      <family val="2"/>
    </font>
    <font>
      <sz val="11"/>
      <color indexed="18"/>
      <name val="Arial"/>
      <family val="2"/>
    </font>
    <font>
      <sz val="11"/>
      <color indexed="17"/>
      <name val="Arial"/>
      <family val="2"/>
    </font>
    <font>
      <b/>
      <sz val="14"/>
      <color indexed="9"/>
      <name val="Arial"/>
      <family val="2"/>
    </font>
    <font>
      <b/>
      <i/>
      <sz val="10"/>
      <color indexed="8"/>
      <name val="Arial"/>
      <family val="2"/>
    </font>
    <font>
      <b/>
      <sz val="10"/>
      <color indexed="17"/>
      <name val="Arial"/>
      <family val="2"/>
    </font>
    <font>
      <b/>
      <sz val="10"/>
      <color indexed="13"/>
      <name val="Arial"/>
      <family val="2"/>
    </font>
    <font>
      <b/>
      <sz val="10"/>
      <name val="Gill Sans"/>
      <family val="2"/>
    </font>
    <font>
      <b/>
      <sz val="18"/>
      <color indexed="49"/>
      <name val="Cambria"/>
      <family val="2"/>
    </font>
    <font>
      <b/>
      <sz val="14"/>
      <color indexed="18"/>
      <name val="Calibri"/>
      <family val="2"/>
    </font>
    <font>
      <b/>
      <sz val="12"/>
      <color indexed="18"/>
      <name val="Calibri"/>
      <family val="2"/>
    </font>
    <font>
      <sz val="12"/>
      <name val="Arial"/>
      <family val="2"/>
    </font>
    <font>
      <sz val="10"/>
      <color theme="1"/>
      <name val="Calibri"/>
      <family val="2"/>
    </font>
    <font>
      <sz val="10"/>
      <color theme="1"/>
      <name val="Arial"/>
      <family val="2"/>
    </font>
    <font>
      <sz val="12"/>
      <color indexed="8"/>
      <name val="Arial"/>
      <family val="2"/>
    </font>
    <font>
      <sz val="12"/>
      <color theme="0"/>
      <name val="Arial"/>
      <family val="2"/>
    </font>
    <font>
      <sz val="12"/>
      <color rgb="FF9C0006"/>
      <name val="Arial"/>
      <family val="2"/>
    </font>
    <font>
      <b/>
      <sz val="12"/>
      <color theme="0"/>
      <name val="Arial"/>
      <family val="2"/>
    </font>
    <font>
      <i/>
      <sz val="12"/>
      <color rgb="FF7F7F7F"/>
      <name val="Arial"/>
      <family val="2"/>
    </font>
    <font>
      <sz val="12"/>
      <color rgb="FF006100"/>
      <name val="Arial"/>
      <family val="2"/>
    </font>
    <font>
      <b/>
      <sz val="15"/>
      <color theme="3"/>
      <name val="Arial"/>
      <family val="2"/>
    </font>
    <font>
      <b/>
      <sz val="13"/>
      <color theme="3"/>
      <name val="Arial"/>
      <family val="2"/>
    </font>
    <font>
      <b/>
      <sz val="11"/>
      <color theme="3"/>
      <name val="Arial"/>
      <family val="2"/>
    </font>
    <font>
      <u/>
      <sz val="10"/>
      <color theme="10"/>
      <name val="Arial"/>
      <family val="2"/>
    </font>
    <font>
      <u/>
      <sz val="11"/>
      <color indexed="12"/>
      <name val="Calibri"/>
      <family val="2"/>
    </font>
    <font>
      <u/>
      <sz val="12"/>
      <color indexed="12"/>
      <name val="Arial"/>
      <family val="2"/>
    </font>
    <font>
      <u/>
      <sz val="8.5"/>
      <color indexed="12"/>
      <name val="Arial"/>
      <family val="2"/>
    </font>
    <font>
      <u/>
      <sz val="12"/>
      <color theme="10"/>
      <name val="Arial"/>
      <family val="2"/>
    </font>
    <font>
      <sz val="12"/>
      <color rgb="FFFA7D00"/>
      <name val="Arial"/>
      <family val="2"/>
    </font>
    <font>
      <sz val="12"/>
      <color rgb="FF9C6500"/>
      <name val="Arial"/>
      <family val="2"/>
    </font>
    <font>
      <sz val="10"/>
      <color indexed="8"/>
      <name val="Verdana"/>
      <family val="2"/>
    </font>
    <font>
      <b/>
      <sz val="12"/>
      <color rgb="FF3F3F3F"/>
      <name val="Arial"/>
      <family val="2"/>
    </font>
    <font>
      <b/>
      <sz val="18"/>
      <color theme="3"/>
      <name val="Calibri Light"/>
      <family val="2"/>
      <scheme val="major"/>
    </font>
    <font>
      <b/>
      <sz val="12"/>
      <color theme="1"/>
      <name val="Arial"/>
      <family val="2"/>
    </font>
    <font>
      <sz val="12"/>
      <color rgb="FFFF0000"/>
      <name val="Arial"/>
      <family val="2"/>
    </font>
    <font>
      <sz val="8"/>
      <color indexed="12"/>
      <name val="Arial"/>
      <family val="2"/>
    </font>
    <font>
      <sz val="9"/>
      <color indexed="8"/>
      <name val="Arial"/>
      <family val="2"/>
    </font>
    <font>
      <sz val="11"/>
      <color indexed="63"/>
      <name val="Calibri"/>
      <family val="2"/>
    </font>
    <font>
      <b/>
      <sz val="11"/>
      <color indexed="29"/>
      <name val="Calibri"/>
      <family val="2"/>
    </font>
    <font>
      <b/>
      <sz val="9"/>
      <color indexed="52"/>
      <name val="Arial"/>
      <family val="2"/>
    </font>
    <font>
      <b/>
      <sz val="11"/>
      <color theme="0"/>
      <name val="Calibri"/>
      <family val="2"/>
    </font>
    <font>
      <b/>
      <sz val="9"/>
      <color indexed="9"/>
      <name val="Arial"/>
      <family val="2"/>
    </font>
    <font>
      <sz val="10"/>
      <color indexed="62"/>
      <name val="Book Antiqua"/>
      <family val="1"/>
    </font>
    <font>
      <sz val="10"/>
      <color indexed="18"/>
      <name val="Arial"/>
      <family val="2"/>
    </font>
    <font>
      <b/>
      <u val="double"/>
      <sz val="9"/>
      <name val="Arial"/>
      <family val="2"/>
    </font>
    <font>
      <sz val="12"/>
      <color indexed="9"/>
      <name val="Arial"/>
      <family val="2"/>
    </font>
    <font>
      <b/>
      <sz val="15"/>
      <color indexed="62"/>
      <name val="Calibri"/>
      <family val="2"/>
    </font>
    <font>
      <sz val="11"/>
      <color indexed="8"/>
      <name val="Arial"/>
      <family val="2"/>
    </font>
    <font>
      <b/>
      <sz val="13"/>
      <color indexed="62"/>
      <name val="Calibri"/>
      <family val="2"/>
    </font>
    <font>
      <b/>
      <sz val="9"/>
      <name val="Arial"/>
      <family val="2"/>
    </font>
    <font>
      <b/>
      <sz val="11"/>
      <color indexed="62"/>
      <name val="Calibri"/>
      <family val="2"/>
    </font>
    <font>
      <b/>
      <sz val="11"/>
      <color indexed="48"/>
      <name val="Calibri"/>
      <family val="2"/>
    </font>
    <font>
      <u/>
      <sz val="5.5"/>
      <color theme="10"/>
      <name val="MS Sans Serif"/>
      <family val="2"/>
    </font>
    <font>
      <u/>
      <sz val="7.7"/>
      <color indexed="12"/>
      <name val="Calibri"/>
      <family val="2"/>
    </font>
    <font>
      <u/>
      <sz val="7"/>
      <color theme="10"/>
      <name val="Arial"/>
      <family val="2"/>
    </font>
    <font>
      <u/>
      <sz val="6.6"/>
      <color indexed="12"/>
      <name val="Calibri"/>
      <family val="2"/>
    </font>
    <font>
      <u/>
      <sz val="10"/>
      <color theme="10"/>
      <name val="Calibri"/>
      <family val="2"/>
    </font>
    <font>
      <sz val="11"/>
      <color indexed="48"/>
      <name val="Calibri"/>
      <family val="2"/>
    </font>
    <font>
      <sz val="9"/>
      <name val="Arial MT"/>
    </font>
    <font>
      <i/>
      <sz val="8"/>
      <color indexed="18"/>
      <name val="Arial"/>
      <family val="2"/>
    </font>
    <font>
      <sz val="9"/>
      <color indexed="20"/>
      <name val="Arial MT"/>
    </font>
    <font>
      <sz val="11"/>
      <color indexed="29"/>
      <name val="Calibri"/>
      <family val="2"/>
    </font>
    <font>
      <b/>
      <u val="singleAccounting"/>
      <sz val="9"/>
      <color indexed="9"/>
      <name val="Arial"/>
      <family val="2"/>
    </font>
    <font>
      <sz val="7"/>
      <color indexed="8"/>
      <name val="Arial"/>
      <family val="2"/>
    </font>
    <font>
      <sz val="10"/>
      <color indexed="62"/>
      <name val="Arial"/>
      <family val="2"/>
    </font>
    <font>
      <u/>
      <sz val="9"/>
      <name val="Arial"/>
      <family val="2"/>
    </font>
    <font>
      <b/>
      <sz val="9"/>
      <color theme="3"/>
      <name val="Calibri"/>
      <family val="2"/>
      <scheme val="minor"/>
    </font>
    <font>
      <b/>
      <sz val="8"/>
      <color indexed="10"/>
      <name val="Arial"/>
      <family val="2"/>
    </font>
    <font>
      <b/>
      <sz val="18"/>
      <color indexed="48"/>
      <name val="Cambria"/>
      <family val="2"/>
    </font>
    <font>
      <b/>
      <sz val="18"/>
      <color indexed="48"/>
      <name val="Cambria"/>
      <family val="1"/>
    </font>
    <font>
      <b/>
      <sz val="18"/>
      <color indexed="62"/>
      <name val="Cambria"/>
      <family val="2"/>
    </font>
    <font>
      <sz val="11"/>
      <color rgb="FFFF0000"/>
      <name val="Arial"/>
      <family val="2"/>
    </font>
    <font>
      <b/>
      <sz val="12"/>
      <color theme="0"/>
      <name val="Calibri"/>
      <family val="2"/>
    </font>
    <font>
      <sz val="11"/>
      <color theme="0"/>
      <name val="Calibri"/>
      <family val="2"/>
    </font>
    <font>
      <sz val="12"/>
      <color theme="0"/>
      <name val="Calibri"/>
      <family val="2"/>
    </font>
    <font>
      <b/>
      <sz val="14"/>
      <color theme="0"/>
      <name val="Calibri"/>
      <family val="2"/>
    </font>
    <font>
      <sz val="12"/>
      <name val="Calibri"/>
      <family val="2"/>
      <scheme val="minor"/>
    </font>
    <font>
      <sz val="12"/>
      <color rgb="FF000000"/>
      <name val="Calibri"/>
      <family val="2"/>
      <scheme val="minor"/>
    </font>
    <font>
      <b/>
      <sz val="12"/>
      <color rgb="FF000000"/>
      <name val="Calibri"/>
      <family val="2"/>
      <scheme val="minor"/>
    </font>
    <font>
      <b/>
      <sz val="12"/>
      <name val="Calibri"/>
      <family val="2"/>
      <scheme val="minor"/>
    </font>
    <font>
      <b/>
      <sz val="12"/>
      <color rgb="FFFF0000"/>
      <name val="Calibri"/>
      <family val="2"/>
    </font>
    <font>
      <b/>
      <sz val="14"/>
      <name val="Calibri"/>
      <family val="2"/>
    </font>
    <font>
      <sz val="8"/>
      <name val="Calibri"/>
      <family val="2"/>
    </font>
    <font>
      <b/>
      <sz val="12"/>
      <name val="Calibri"/>
      <family val="2"/>
    </font>
    <font>
      <sz val="12"/>
      <color rgb="FF333333"/>
      <name val="Georgia"/>
      <family val="1"/>
    </font>
    <font>
      <sz val="11"/>
      <color rgb="FF000000"/>
      <name val="Georgia"/>
      <family val="1"/>
    </font>
    <font>
      <sz val="11"/>
      <color rgb="FF2941C5"/>
      <name val="Georgia Pro Black"/>
      <family val="1"/>
    </font>
    <font>
      <sz val="11"/>
      <color rgb="FF253268"/>
      <name val="Georgia Pro Black"/>
      <family val="1"/>
    </font>
    <font>
      <sz val="11"/>
      <color rgb="FF253268"/>
      <name val="Arial"/>
      <family val="2"/>
    </font>
    <font>
      <b/>
      <sz val="11"/>
      <color rgb="FF253268"/>
      <name val="Arial"/>
      <family val="2"/>
    </font>
    <font>
      <b/>
      <sz val="12"/>
      <color rgb="FF000000"/>
      <name val="Arial"/>
      <family val="2"/>
    </font>
    <font>
      <b/>
      <u/>
      <sz val="12"/>
      <name val="Arial"/>
      <family val="2"/>
    </font>
    <font>
      <b/>
      <u/>
      <sz val="13"/>
      <name val="Georgia"/>
      <family val="1"/>
    </font>
    <font>
      <sz val="13"/>
      <name val="Georgia"/>
      <family val="1"/>
    </font>
    <font>
      <sz val="12"/>
      <name val="Georgia"/>
      <family val="1"/>
    </font>
    <font>
      <sz val="13"/>
      <color rgb="FF333333"/>
      <name val="Arial"/>
      <family val="2"/>
    </font>
    <font>
      <sz val="10"/>
      <color rgb="FF333333"/>
      <name val="Arial"/>
      <family val="2"/>
    </font>
    <font>
      <sz val="13"/>
      <color rgb="FF333333"/>
      <name val="Georgia"/>
      <family val="1"/>
    </font>
    <font>
      <sz val="15"/>
      <color rgb="FF000000"/>
      <name val="Georgia"/>
      <family val="1"/>
    </font>
    <font>
      <sz val="12"/>
      <color rgb="FF000000"/>
      <name val="Arial"/>
      <family val="2"/>
    </font>
    <font>
      <sz val="15"/>
      <color rgb="FF000000"/>
      <name val="Arial"/>
      <family val="2"/>
    </font>
    <font>
      <sz val="11"/>
      <color rgb="FF000000"/>
      <name val="Georgia Pro Black"/>
      <family val="1"/>
    </font>
    <font>
      <sz val="28"/>
      <color rgb="FF000000"/>
      <name val="Georgia Pro Black"/>
      <family val="1"/>
    </font>
    <font>
      <sz val="28"/>
      <color rgb="FF000000"/>
      <name val="Arial Black"/>
      <family val="2"/>
    </font>
    <font>
      <b/>
      <sz val="11"/>
      <name val="Calibri"/>
      <family val="2"/>
    </font>
    <font>
      <b/>
      <sz val="11"/>
      <color rgb="FF000000"/>
      <name val="Calibri"/>
      <family val="2"/>
    </font>
    <font>
      <sz val="10"/>
      <color rgb="FF000000"/>
      <name val="Calibri"/>
      <family val="2"/>
    </font>
    <font>
      <b/>
      <sz val="10"/>
      <color theme="0"/>
      <name val="Calibri"/>
      <family val="2"/>
    </font>
    <font>
      <b/>
      <sz val="12"/>
      <color rgb="FF000000"/>
      <name val="Calibri"/>
      <family val="2"/>
    </font>
    <font>
      <sz val="11"/>
      <color theme="0" tint="-0.14999847407452621"/>
      <name val="Calibri"/>
      <family val="2"/>
    </font>
    <font>
      <sz val="11"/>
      <name val="Segoe UI"/>
      <family val="2"/>
    </font>
    <font>
      <sz val="11"/>
      <name val="Calibri"/>
      <family val="2"/>
    </font>
    <font>
      <sz val="11"/>
      <color rgb="FFFF0000"/>
      <name val="Calibri"/>
      <family val="2"/>
    </font>
    <font>
      <sz val="12"/>
      <color theme="1"/>
      <name val="Calibri"/>
      <family val="2"/>
    </font>
  </fonts>
  <fills count="11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3"/>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17"/>
        <bgColor indexed="64"/>
      </patternFill>
    </fill>
    <fill>
      <patternFill patternType="solid">
        <fgColor indexed="26"/>
        <bgColor indexed="64"/>
      </patternFill>
    </fill>
    <fill>
      <patternFill patternType="solid">
        <fgColor indexed="26"/>
      </patternFill>
    </fill>
    <fill>
      <patternFill patternType="solid">
        <fgColor indexed="9"/>
        <bgColor indexed="64"/>
      </patternFill>
    </fill>
    <fill>
      <patternFill patternType="solid">
        <fgColor indexed="47"/>
        <bgColor indexed="64"/>
      </patternFill>
    </fill>
    <fill>
      <patternFill patternType="solid">
        <fgColor indexed="55"/>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24"/>
        <bgColor indexed="64"/>
      </patternFill>
    </fill>
    <fill>
      <patternFill patternType="solid">
        <fgColor indexed="13"/>
        <bgColor indexed="64"/>
      </patternFill>
    </fill>
    <fill>
      <patternFill patternType="solid">
        <fgColor indexed="28"/>
      </patternFill>
    </fill>
    <fill>
      <patternFill patternType="solid">
        <fgColor indexed="23"/>
      </patternFill>
    </fill>
    <fill>
      <patternFill patternType="darkGrid">
        <bgColor indexed="9"/>
      </patternFill>
    </fill>
    <fill>
      <patternFill patternType="solid">
        <fgColor indexed="42"/>
        <bgColor indexed="64"/>
      </patternFill>
    </fill>
    <fill>
      <patternFill patternType="solid">
        <fgColor indexed="9"/>
      </patternFill>
    </fill>
    <fill>
      <patternFill patternType="solid">
        <fgColor indexed="44"/>
        <bgColor indexed="64"/>
      </patternFill>
    </fill>
    <fill>
      <patternFill patternType="solid">
        <fgColor indexed="41"/>
        <bgColor indexed="64"/>
      </patternFill>
    </fill>
    <fill>
      <patternFill patternType="solid">
        <fgColor indexed="49"/>
        <bgColor indexed="64"/>
      </patternFill>
    </fill>
    <fill>
      <patternFill patternType="solid">
        <fgColor indexed="15"/>
        <bgColor indexed="64"/>
      </patternFill>
    </fill>
    <fill>
      <patternFill patternType="solid">
        <fgColor indexed="46"/>
        <bgColor indexed="64"/>
      </patternFill>
    </fill>
    <fill>
      <patternFill patternType="solid">
        <fgColor indexed="13"/>
      </patternFill>
    </fill>
    <fill>
      <patternFill patternType="solid">
        <fgColor indexed="17"/>
      </patternFill>
    </fill>
    <fill>
      <patternFill patternType="solid">
        <fgColor indexed="40"/>
        <bgColor indexed="64"/>
      </patternFill>
    </fill>
    <fill>
      <patternFill patternType="solid">
        <fgColor indexed="8"/>
        <bgColor indexed="64"/>
      </patternFill>
    </fill>
    <fill>
      <patternFill patternType="solid">
        <fgColor indexed="41"/>
      </patternFill>
    </fill>
    <fill>
      <patternFill patternType="solid">
        <fgColor indexed="32"/>
      </patternFill>
    </fill>
    <fill>
      <patternFill patternType="solid">
        <fgColor indexed="32"/>
        <bgColor indexed="64"/>
      </patternFill>
    </fill>
    <fill>
      <patternFill patternType="solid">
        <fgColor indexed="18"/>
      </patternFill>
    </fill>
    <fill>
      <patternFill patternType="solid">
        <fgColor indexed="12"/>
      </patternFill>
    </fill>
    <fill>
      <patternFill patternType="solid">
        <fgColor indexed="30"/>
        <bgColor indexed="64"/>
      </patternFill>
    </fill>
    <fill>
      <patternFill patternType="solid">
        <fgColor indexed="15"/>
      </patternFill>
    </fill>
    <fill>
      <patternFill patternType="solid">
        <fgColor indexed="48"/>
      </patternFill>
    </fill>
    <fill>
      <patternFill patternType="solid">
        <fgColor indexed="48"/>
        <bgColor indexed="64"/>
      </patternFill>
    </fill>
    <fill>
      <patternFill patternType="solid">
        <fgColor indexed="35"/>
      </patternFill>
    </fill>
    <fill>
      <patternFill patternType="solid">
        <fgColor indexed="27"/>
        <bgColor indexed="64"/>
      </patternFill>
    </fill>
    <fill>
      <patternFill patternType="solid">
        <fgColor indexed="36"/>
        <bgColor indexed="64"/>
      </patternFill>
    </fill>
    <fill>
      <patternFill patternType="solid">
        <fgColor indexed="54"/>
      </patternFill>
    </fill>
    <fill>
      <patternFill patternType="solid">
        <fgColor indexed="28"/>
        <bgColor indexed="64"/>
      </patternFill>
    </fill>
    <fill>
      <patternFill patternType="solid">
        <fgColor indexed="37"/>
      </patternFill>
    </fill>
    <fill>
      <patternFill patternType="solid">
        <fgColor indexed="37"/>
        <bgColor indexed="64"/>
      </patternFill>
    </fill>
    <fill>
      <patternFill patternType="solid">
        <fgColor indexed="18"/>
        <bgColor indexed="64"/>
      </patternFill>
    </fill>
    <fill>
      <patternFill patternType="solid">
        <fgColor rgb="FFA5A5A5"/>
        <bgColor indexed="64"/>
      </patternFill>
    </fill>
    <fill>
      <patternFill patternType="solid">
        <fgColor indexed="14"/>
        <bgColor indexed="64"/>
      </patternFill>
    </fill>
    <fill>
      <patternFill patternType="solid">
        <fgColor indexed="40"/>
      </patternFill>
    </fill>
    <fill>
      <patternFill patternType="solid">
        <fgColor indexed="14"/>
      </patternFill>
    </fill>
    <fill>
      <patternFill patternType="solid">
        <fgColor indexed="56"/>
      </patternFill>
    </fill>
    <fill>
      <patternFill patternType="solid">
        <fgColor indexed="56"/>
        <bgColor indexed="64"/>
      </patternFill>
    </fill>
    <fill>
      <patternFill patternType="solid">
        <fgColor indexed="8"/>
      </patternFill>
    </fill>
    <fill>
      <patternFill patternType="solid">
        <fgColor theme="0"/>
        <bgColor indexed="64"/>
      </patternFill>
    </fill>
    <fill>
      <patternFill patternType="solid">
        <fgColor rgb="FFFFFF00"/>
        <bgColor indexed="64"/>
      </patternFill>
    </fill>
    <fill>
      <patternFill patternType="solid">
        <fgColor theme="4"/>
        <bgColor theme="4"/>
      </patternFill>
    </fill>
  </fills>
  <borders count="64">
    <border>
      <left/>
      <right/>
      <top/>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64"/>
      </right>
      <top/>
      <bottom style="thin">
        <color indexed="64"/>
      </bottom>
      <diagonal/>
    </border>
    <border>
      <left/>
      <right style="medium">
        <color indexed="8"/>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medium">
        <color indexed="8"/>
      </right>
      <top/>
      <bottom style="medium">
        <color indexed="8"/>
      </bottom>
      <diagonal/>
    </border>
    <border>
      <left/>
      <right/>
      <top/>
      <bottom style="medium">
        <color indexed="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63"/>
      </left>
      <right style="thin">
        <color indexed="63"/>
      </right>
      <top style="thin">
        <color indexed="64"/>
      </top>
      <bottom style="thin">
        <color indexed="63"/>
      </bottom>
      <diagonal/>
    </border>
    <border>
      <left/>
      <right/>
      <top style="thin">
        <color indexed="12"/>
      </top>
      <bottom style="thin">
        <color indexed="12"/>
      </bottom>
      <diagonal/>
    </border>
    <border>
      <left/>
      <right/>
      <top/>
      <bottom style="thin">
        <color indexed="12"/>
      </bottom>
      <diagonal/>
    </border>
    <border>
      <left/>
      <right/>
      <top style="thin">
        <color indexed="62"/>
      </top>
      <bottom style="double">
        <color indexed="62"/>
      </bottom>
      <diagonal/>
    </border>
    <border>
      <left style="thin">
        <color indexed="64"/>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style="dashDot">
        <color indexed="64"/>
      </left>
      <right style="dashDot">
        <color indexed="64"/>
      </right>
      <top style="dashDot">
        <color indexed="64"/>
      </top>
      <bottom style="dashDot">
        <color indexed="64"/>
      </bottom>
      <diagonal/>
    </border>
    <border>
      <left/>
      <right/>
      <top style="thin">
        <color indexed="55"/>
      </top>
      <bottom/>
      <diagonal/>
    </border>
    <border>
      <left/>
      <right/>
      <top style="dashed">
        <color indexed="53"/>
      </top>
      <bottom style="dashed">
        <color indexed="53"/>
      </bottom>
      <diagonal/>
    </border>
    <border>
      <left/>
      <right/>
      <top style="dashed">
        <color indexed="23"/>
      </top>
      <bottom style="dashed">
        <color indexed="23"/>
      </bottom>
      <diagonal/>
    </border>
    <border>
      <left style="thin">
        <color indexed="55"/>
      </left>
      <right style="thin">
        <color indexed="55"/>
      </right>
      <top style="thin">
        <color indexed="55"/>
      </top>
      <bottom style="thin">
        <color indexed="55"/>
      </bottom>
      <diagonal/>
    </border>
    <border>
      <left style="dashed">
        <color indexed="22"/>
      </left>
      <right style="dashed">
        <color indexed="22"/>
      </right>
      <top style="dashed">
        <color indexed="22"/>
      </top>
      <bottom style="dashed">
        <color indexed="22"/>
      </bottom>
      <diagonal/>
    </border>
    <border>
      <left style="dotted">
        <color indexed="23"/>
      </left>
      <right style="dotted">
        <color indexed="23"/>
      </right>
      <top style="dotted">
        <color indexed="23"/>
      </top>
      <bottom style="dotted">
        <color indexed="23"/>
      </bottom>
      <diagonal/>
    </border>
    <border>
      <left style="dotted">
        <color indexed="12"/>
      </left>
      <right style="dotted">
        <color indexed="12"/>
      </right>
      <top style="dotted">
        <color indexed="12"/>
      </top>
      <bottom style="dotted">
        <color indexed="12"/>
      </bottom>
      <diagonal/>
    </border>
    <border>
      <left/>
      <right/>
      <top style="thin">
        <color indexed="64"/>
      </top>
      <bottom style="double">
        <color indexed="64"/>
      </bottom>
      <diagonal/>
    </border>
    <border>
      <left/>
      <right/>
      <top style="thin">
        <color indexed="49"/>
      </top>
      <bottom style="double">
        <color indexed="49"/>
      </bottom>
      <diagonal/>
    </border>
    <border>
      <left/>
      <right/>
      <top/>
      <bottom style="thin">
        <color indexed="64"/>
      </bottom>
      <diagonal/>
    </border>
    <border>
      <left style="hair">
        <color auto="1"/>
      </left>
      <right style="hair">
        <color auto="1"/>
      </right>
      <top style="hair">
        <color auto="1"/>
      </top>
      <bottom style="hair">
        <color auto="1"/>
      </bottom>
      <diagonal/>
    </border>
    <border>
      <left/>
      <right/>
      <top/>
      <bottom style="thick">
        <color indexed="49"/>
      </bottom>
      <diagonal/>
    </border>
    <border>
      <left/>
      <right/>
      <top/>
      <bottom style="thick">
        <color indexed="18"/>
      </bottom>
      <diagonal/>
    </border>
    <border>
      <left/>
      <right/>
      <top/>
      <bottom style="double">
        <color indexed="29"/>
      </bottom>
      <diagonal/>
    </border>
    <border>
      <left/>
      <right/>
      <top/>
      <bottom style="medium">
        <color theme="4"/>
      </bottom>
      <diagonal/>
    </border>
    <border>
      <left style="thick">
        <color indexed="9"/>
      </left>
      <right style="medium">
        <color indexed="8"/>
      </right>
      <top style="thick">
        <color indexed="9"/>
      </top>
      <bottom/>
      <diagonal/>
    </border>
    <border>
      <left style="thick">
        <color indexed="9"/>
      </left>
      <right style="medium">
        <color indexed="8"/>
      </right>
      <top/>
      <bottom/>
      <diagonal/>
    </border>
    <border>
      <left style="thick">
        <color indexed="9"/>
      </left>
      <right style="medium">
        <color indexed="8"/>
      </right>
      <top style="hair">
        <color indexed="9"/>
      </top>
      <bottom style="hair">
        <color indexed="9"/>
      </bottom>
      <diagonal/>
    </border>
    <border>
      <left/>
      <right/>
      <top style="thin">
        <color indexed="32"/>
      </top>
      <bottom style="double">
        <color indexed="32"/>
      </bottom>
      <diagonal/>
    </border>
    <border>
      <left/>
      <right/>
      <top style="thin">
        <color indexed="48"/>
      </top>
      <bottom style="double">
        <color indexed="48"/>
      </bottom>
      <diagonal/>
    </border>
    <border>
      <left/>
      <right style="thick">
        <color indexed="64"/>
      </right>
      <top/>
      <bottom/>
      <diagonal/>
    </border>
    <border>
      <left/>
      <right/>
      <top/>
      <bottom style="thick">
        <color indexed="64"/>
      </bottom>
      <diagonal/>
    </border>
    <border>
      <left/>
      <right style="thick">
        <color indexed="64"/>
      </right>
      <top/>
      <bottom style="thick">
        <color indexed="64"/>
      </bottom>
      <diagonal/>
    </border>
    <border>
      <left style="thick">
        <color indexed="64"/>
      </left>
      <right/>
      <top/>
      <bottom style="thick">
        <color indexed="64"/>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theme="4" tint="0.39997558519241921"/>
      </left>
      <right/>
      <top style="thin">
        <color theme="4" tint="0.39997558519241921"/>
      </top>
      <bottom/>
      <diagonal/>
    </border>
    <border>
      <left/>
      <right/>
      <top style="thin">
        <color theme="4" tint="0.39997558519241921"/>
      </top>
      <bottom/>
      <diagonal/>
    </border>
    <border>
      <left style="thin">
        <color indexed="64"/>
      </left>
      <right/>
      <top style="thin">
        <color indexed="64"/>
      </top>
      <bottom/>
      <diagonal/>
    </border>
    <border>
      <left style="thin">
        <color indexed="64"/>
      </left>
      <right style="thin">
        <color indexed="64"/>
      </right>
      <top style="thin">
        <color indexed="64"/>
      </top>
      <bottom/>
      <diagonal/>
    </border>
  </borders>
  <cellStyleXfs count="55012">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7" fillId="0" borderId="0" applyNumberFormat="0" applyFill="0" applyBorder="0" applyAlignment="0" applyProtection="0"/>
    <xf numFmtId="0" fontId="2" fillId="0" borderId="0" applyNumberFormat="0" applyFont="0" applyBorder="0" applyProtection="0"/>
    <xf numFmtId="0" fontId="1" fillId="0" borderId="0"/>
    <xf numFmtId="9" fontId="1" fillId="0" borderId="0" applyFont="0" applyFill="0" applyBorder="0" applyAlignment="0" applyProtection="0"/>
    <xf numFmtId="0" fontId="13" fillId="0" borderId="0" applyNumberFormat="0" applyFill="0" applyBorder="0" applyAlignment="0" applyProtection="0"/>
    <xf numFmtId="0" fontId="14" fillId="0" borderId="0"/>
    <xf numFmtId="43" fontId="1" fillId="0" borderId="0" applyFont="0" applyFill="0" applyBorder="0" applyAlignment="0" applyProtection="0"/>
    <xf numFmtId="0" fontId="1" fillId="0" borderId="0"/>
    <xf numFmtId="0" fontId="18" fillId="0" borderId="0"/>
    <xf numFmtId="44" fontId="1"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20" fillId="0" borderId="0"/>
    <xf numFmtId="0" fontId="20" fillId="0" borderId="0"/>
    <xf numFmtId="0" fontId="20" fillId="0" borderId="0"/>
    <xf numFmtId="0" fontId="20" fillId="0" borderId="0"/>
    <xf numFmtId="0" fontId="21" fillId="0" borderId="11" applyNumberFormat="0" applyFill="0" applyProtection="0">
      <alignment horizontal="center"/>
    </xf>
    <xf numFmtId="165" fontId="20" fillId="0" borderId="0" applyFont="0" applyFill="0" applyBorder="0" applyProtection="0">
      <alignment horizontal="right"/>
    </xf>
    <xf numFmtId="165" fontId="20" fillId="0" borderId="0" applyFont="0" applyFill="0" applyBorder="0" applyProtection="0">
      <alignment horizontal="right"/>
    </xf>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168" fontId="20" fillId="0" borderId="0" applyFont="0" applyFill="0" applyBorder="0" applyProtection="0">
      <alignment horizontal="right"/>
    </xf>
    <xf numFmtId="168" fontId="20" fillId="0" borderId="0" applyFont="0" applyFill="0" applyBorder="0" applyProtection="0">
      <alignment horizontal="right"/>
    </xf>
    <xf numFmtId="0" fontId="19" fillId="38"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35" borderId="0" applyNumberFormat="0" applyBorder="0" applyAlignment="0" applyProtection="0"/>
    <xf numFmtId="0" fontId="19" fillId="38" borderId="0" applyNumberFormat="0" applyBorder="0" applyAlignment="0" applyProtection="0"/>
    <xf numFmtId="0" fontId="19" fillId="41" borderId="0" applyNumberFormat="0" applyBorder="0" applyAlignment="0" applyProtection="0"/>
    <xf numFmtId="167" fontId="20" fillId="0" borderId="0" applyFont="0" applyFill="0" applyBorder="0" applyProtection="0">
      <alignment horizontal="right"/>
    </xf>
    <xf numFmtId="167" fontId="20" fillId="0" borderId="0" applyFont="0" applyFill="0" applyBorder="0" applyProtection="0">
      <alignment horizontal="right"/>
    </xf>
    <xf numFmtId="0" fontId="38" fillId="42" borderId="0" applyNumberFormat="0" applyBorder="0" applyAlignment="0" applyProtection="0"/>
    <xf numFmtId="0" fontId="38" fillId="39" borderId="0" applyNumberFormat="0" applyBorder="0" applyAlignment="0" applyProtection="0"/>
    <xf numFmtId="0" fontId="38" fillId="40" borderId="0" applyNumberFormat="0" applyBorder="0" applyAlignment="0" applyProtection="0"/>
    <xf numFmtId="0" fontId="38" fillId="43" borderId="0" applyNumberFormat="0" applyBorder="0" applyAlignment="0" applyProtection="0"/>
    <xf numFmtId="0" fontId="38" fillId="45" borderId="0" applyNumberFormat="0" applyBorder="0" applyAlignment="0" applyProtection="0"/>
    <xf numFmtId="0" fontId="38" fillId="46"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3" borderId="0" applyNumberFormat="0" applyBorder="0" applyAlignment="0" applyProtection="0"/>
    <xf numFmtId="0" fontId="38" fillId="45" borderId="0" applyNumberFormat="0" applyBorder="0" applyAlignment="0" applyProtection="0"/>
    <xf numFmtId="0" fontId="38" fillId="50" borderId="0" applyNumberFormat="0" applyBorder="0" applyAlignment="0" applyProtection="0"/>
    <xf numFmtId="0" fontId="39" fillId="33" borderId="0" applyNumberFormat="0" applyBorder="0" applyAlignment="0" applyProtection="0"/>
    <xf numFmtId="178" fontId="20" fillId="0" borderId="0" applyBorder="0"/>
    <xf numFmtId="0" fontId="40" fillId="51" borderId="12" applyNumberFormat="0" applyAlignment="0" applyProtection="0"/>
    <xf numFmtId="0" fontId="41" fillId="52" borderId="13" applyNumberFormat="0" applyAlignment="0" applyProtection="0"/>
    <xf numFmtId="167" fontId="22" fillId="0" borderId="0" applyFont="0" applyFill="0" applyBorder="0" applyProtection="0">
      <alignment horizontal="right"/>
    </xf>
    <xf numFmtId="169" fontId="22" fillId="0" borderId="0" applyFont="0" applyFill="0" applyBorder="0" applyProtection="0">
      <alignment horizontal="left"/>
    </xf>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54" fillId="0" borderId="14" applyNumberFormat="0" applyBorder="0" applyAlignment="0" applyProtection="0">
      <alignment horizontal="right" vertical="center"/>
    </xf>
    <xf numFmtId="179" fontId="20" fillId="0" borderId="0" applyFont="0" applyFill="0" applyBorder="0" applyAlignment="0" applyProtection="0"/>
    <xf numFmtId="0" fontId="42" fillId="0" borderId="0" applyNumberFormat="0" applyFill="0" applyBorder="0" applyAlignment="0" applyProtection="0"/>
    <xf numFmtId="0" fontId="55" fillId="0" borderId="0">
      <alignment horizontal="right"/>
      <protection locked="0"/>
    </xf>
    <xf numFmtId="0" fontId="23" fillId="0" borderId="0">
      <alignment horizontal="left"/>
    </xf>
    <xf numFmtId="0" fontId="24" fillId="0" borderId="0">
      <alignment horizontal="left"/>
    </xf>
    <xf numFmtId="0" fontId="20" fillId="0" borderId="0" applyFont="0" applyFill="0" applyBorder="0" applyProtection="0">
      <alignment horizontal="right"/>
    </xf>
    <xf numFmtId="0" fontId="20" fillId="0" borderId="0" applyFont="0" applyFill="0" applyBorder="0" applyProtection="0">
      <alignment horizontal="right"/>
    </xf>
    <xf numFmtId="0" fontId="43" fillId="34" borderId="0" applyNumberFormat="0" applyBorder="0" applyAlignment="0" applyProtection="0"/>
    <xf numFmtId="38" fontId="15" fillId="53" borderId="0" applyNumberFormat="0" applyBorder="0" applyAlignment="0" applyProtection="0"/>
    <xf numFmtId="0" fontId="25" fillId="54" borderId="15" applyProtection="0">
      <alignment horizontal="right"/>
    </xf>
    <xf numFmtId="0" fontId="26" fillId="54" borderId="0" applyProtection="0">
      <alignment horizontal="left"/>
    </xf>
    <xf numFmtId="0" fontId="44" fillId="0" borderId="16" applyNumberFormat="0" applyFill="0" applyAlignment="0" applyProtection="0"/>
    <xf numFmtId="0" fontId="56" fillId="0" borderId="0">
      <alignment vertical="top" wrapText="1"/>
    </xf>
    <xf numFmtId="0" fontId="56" fillId="0" borderId="0">
      <alignment vertical="top" wrapText="1"/>
    </xf>
    <xf numFmtId="0" fontId="56" fillId="0" borderId="0">
      <alignment vertical="top" wrapText="1"/>
    </xf>
    <xf numFmtId="0" fontId="56" fillId="0" borderId="0">
      <alignment vertical="top" wrapText="1"/>
    </xf>
    <xf numFmtId="0" fontId="45" fillId="0" borderId="17" applyNumberFormat="0" applyFill="0" applyAlignment="0" applyProtection="0"/>
    <xf numFmtId="170" fontId="57" fillId="0" borderId="0" applyNumberFormat="0" applyFill="0" applyAlignment="0" applyProtection="0"/>
    <xf numFmtId="0" fontId="46" fillId="0" borderId="18" applyNumberFormat="0" applyFill="0" applyAlignment="0" applyProtection="0"/>
    <xf numFmtId="170" fontId="58" fillId="0" borderId="0" applyNumberFormat="0" applyFill="0" applyAlignment="0" applyProtection="0"/>
    <xf numFmtId="0" fontId="46" fillId="0" borderId="0" applyNumberFormat="0" applyFill="0" applyBorder="0" applyAlignment="0" applyProtection="0"/>
    <xf numFmtId="170" fontId="59" fillId="0" borderId="0" applyNumberFormat="0" applyFill="0" applyAlignment="0" applyProtection="0"/>
    <xf numFmtId="170" fontId="27" fillId="0" borderId="0" applyNumberFormat="0" applyFill="0" applyAlignment="0" applyProtection="0"/>
    <xf numFmtId="170" fontId="28" fillId="0" borderId="0" applyNumberFormat="0" applyFill="0" applyAlignment="0" applyProtection="0"/>
    <xf numFmtId="170" fontId="28" fillId="0" borderId="0" applyNumberFormat="0" applyFont="0" applyFill="0" applyBorder="0" applyAlignment="0" applyProtection="0"/>
    <xf numFmtId="170" fontId="28" fillId="0" borderId="0" applyNumberFormat="0" applyFont="0" applyFill="0" applyBorder="0" applyAlignment="0" applyProtection="0"/>
    <xf numFmtId="0" fontId="76" fillId="0" borderId="0" applyNumberFormat="0" applyFill="0" applyBorder="0" applyAlignment="0" applyProtection="0">
      <alignment vertical="top"/>
      <protection locked="0"/>
    </xf>
    <xf numFmtId="0" fontId="60" fillId="0" borderId="0" applyNumberFormat="0" applyFill="0" applyBorder="0" applyAlignment="0" applyProtection="0">
      <alignment vertical="top"/>
      <protection locked="0"/>
    </xf>
    <xf numFmtId="0" fontId="29" fillId="0" borderId="0" applyFill="0" applyBorder="0" applyProtection="0">
      <alignment horizontal="left"/>
    </xf>
    <xf numFmtId="10" fontId="15" fillId="55" borderId="9" applyNumberFormat="0" applyBorder="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25" fillId="0" borderId="19" applyProtection="0">
      <alignment horizontal="right"/>
    </xf>
    <xf numFmtId="0" fontId="25" fillId="0" borderId="15" applyProtection="0">
      <alignment horizontal="right"/>
    </xf>
    <xf numFmtId="0" fontId="25" fillId="0" borderId="20" applyProtection="0">
      <alignment horizontal="center"/>
      <protection locked="0"/>
    </xf>
    <xf numFmtId="0" fontId="48" fillId="0" borderId="21" applyNumberFormat="0" applyFill="0" applyAlignment="0" applyProtection="0"/>
    <xf numFmtId="0" fontId="20" fillId="0" borderId="0"/>
    <xf numFmtId="0" fontId="20" fillId="0" borderId="0"/>
    <xf numFmtId="0" fontId="20" fillId="0" borderId="0"/>
    <xf numFmtId="1" fontId="20" fillId="0" borderId="0" applyFont="0" applyFill="0" applyBorder="0" applyProtection="0">
      <alignment horizontal="right"/>
    </xf>
    <xf numFmtId="1" fontId="20" fillId="0" borderId="0" applyFont="0" applyFill="0" applyBorder="0" applyProtection="0">
      <alignment horizontal="right"/>
    </xf>
    <xf numFmtId="0" fontId="49" fillId="44" borderId="0" applyNumberFormat="0" applyBorder="0" applyAlignment="0" applyProtection="0"/>
    <xf numFmtId="0" fontId="61" fillId="0" borderId="0"/>
    <xf numFmtId="0" fontId="61" fillId="0" borderId="0"/>
    <xf numFmtId="0" fontId="61" fillId="0" borderId="0"/>
    <xf numFmtId="0" fontId="61" fillId="0" borderId="0"/>
    <xf numFmtId="0" fontId="61"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xf numFmtId="0" fontId="19" fillId="0" borderId="0"/>
    <xf numFmtId="0" fontId="20" fillId="0" borderId="0">
      <alignment vertical="top"/>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0"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56" borderId="22" applyNumberFormat="0" applyFont="0" applyAlignment="0" applyProtection="0"/>
    <xf numFmtId="0" fontId="50" fillId="51" borderId="23" applyNumberFormat="0" applyAlignment="0" applyProtection="0"/>
    <xf numFmtId="40" fontId="62" fillId="57" borderId="0">
      <alignment horizontal="right"/>
    </xf>
    <xf numFmtId="0" fontId="63" fillId="57" borderId="0">
      <alignment horizontal="right"/>
    </xf>
    <xf numFmtId="0" fontId="64" fillId="57" borderId="24"/>
    <xf numFmtId="0" fontId="64" fillId="0" borderId="0" applyBorder="0">
      <alignment horizontal="centerContinuous"/>
    </xf>
    <xf numFmtId="0" fontId="65" fillId="0" borderId="0" applyBorder="0">
      <alignment horizontal="centerContinuous"/>
    </xf>
    <xf numFmtId="171" fontId="20" fillId="0" borderId="0" applyFont="0" applyFill="0" applyBorder="0" applyProtection="0">
      <alignment horizontal="right"/>
    </xf>
    <xf numFmtId="171" fontId="20" fillId="0" borderId="0" applyFont="0" applyFill="0" applyBorder="0" applyProtection="0">
      <alignment horizontal="right"/>
    </xf>
    <xf numFmtId="10"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0" fillId="0" borderId="0"/>
    <xf numFmtId="2" fontId="66" fillId="58" borderId="10" applyAlignment="0" applyProtection="0">
      <protection locked="0"/>
    </xf>
    <xf numFmtId="0" fontId="67" fillId="55" borderId="10" applyNumberFormat="0" applyAlignment="0" applyProtection="0"/>
    <xf numFmtId="0" fontId="68" fillId="59" borderId="9" applyNumberFormat="0" applyAlignment="0" applyProtection="0">
      <alignment horizontal="center" vertical="center"/>
    </xf>
    <xf numFmtId="4" fontId="30" fillId="60" borderId="23" applyNumberFormat="0" applyProtection="0">
      <alignment vertical="center"/>
    </xf>
    <xf numFmtId="4" fontId="69" fillId="60" borderId="23" applyNumberFormat="0" applyProtection="0">
      <alignment vertical="center"/>
    </xf>
    <xf numFmtId="4" fontId="30" fillId="60" borderId="23" applyNumberFormat="0" applyProtection="0">
      <alignment horizontal="left" vertical="center" indent="1"/>
    </xf>
    <xf numFmtId="4" fontId="30" fillId="60" borderId="23" applyNumberFormat="0" applyProtection="0">
      <alignment horizontal="left" vertical="center" indent="1"/>
    </xf>
    <xf numFmtId="0" fontId="20" fillId="61" borderId="23" applyNumberFormat="0" applyProtection="0">
      <alignment horizontal="left" vertical="center" indent="1"/>
    </xf>
    <xf numFmtId="4" fontId="30" fillId="62" borderId="23" applyNumberFormat="0" applyProtection="0">
      <alignment horizontal="right" vertical="center"/>
    </xf>
    <xf numFmtId="4" fontId="30" fillId="63" borderId="23" applyNumberFormat="0" applyProtection="0">
      <alignment horizontal="right" vertical="center"/>
    </xf>
    <xf numFmtId="4" fontId="30" fillId="64" borderId="23" applyNumberFormat="0" applyProtection="0">
      <alignment horizontal="right" vertical="center"/>
    </xf>
    <xf numFmtId="4" fontId="30" fillId="65" borderId="23" applyNumberFormat="0" applyProtection="0">
      <alignment horizontal="right" vertical="center"/>
    </xf>
    <xf numFmtId="4" fontId="30" fillId="66" borderId="23" applyNumberFormat="0" applyProtection="0">
      <alignment horizontal="right" vertical="center"/>
    </xf>
    <xf numFmtId="4" fontId="30" fillId="67" borderId="23" applyNumberFormat="0" applyProtection="0">
      <alignment horizontal="right" vertical="center"/>
    </xf>
    <xf numFmtId="4" fontId="30" fillId="68" borderId="23" applyNumberFormat="0" applyProtection="0">
      <alignment horizontal="right" vertical="center"/>
    </xf>
    <xf numFmtId="4" fontId="30" fillId="69" borderId="23" applyNumberFormat="0" applyProtection="0">
      <alignment horizontal="right" vertical="center"/>
    </xf>
    <xf numFmtId="4" fontId="30" fillId="70" borderId="23" applyNumberFormat="0" applyProtection="0">
      <alignment horizontal="right" vertical="center"/>
    </xf>
    <xf numFmtId="4" fontId="70" fillId="71" borderId="23" applyNumberFormat="0" applyProtection="0">
      <alignment horizontal="left" vertical="center" indent="1"/>
    </xf>
    <xf numFmtId="4" fontId="30" fillId="72" borderId="25" applyNumberFormat="0" applyProtection="0">
      <alignment horizontal="left" vertical="center" indent="1"/>
    </xf>
    <xf numFmtId="4" fontId="71" fillId="73" borderId="0" applyNumberFormat="0" applyProtection="0">
      <alignment horizontal="left" vertical="center" indent="1"/>
    </xf>
    <xf numFmtId="0" fontId="20" fillId="61" borderId="23" applyNumberFormat="0" applyProtection="0">
      <alignment horizontal="left" vertical="center" indent="1"/>
    </xf>
    <xf numFmtId="4" fontId="30" fillId="72" borderId="23" applyNumberFormat="0" applyProtection="0">
      <alignment horizontal="left" vertical="center" indent="1"/>
    </xf>
    <xf numFmtId="4" fontId="30" fillId="74" borderId="23" applyNumberFormat="0" applyProtection="0">
      <alignment horizontal="left" vertical="center" indent="1"/>
    </xf>
    <xf numFmtId="0" fontId="20" fillId="74" borderId="23" applyNumberFormat="0" applyProtection="0">
      <alignment horizontal="left" vertical="center" indent="1"/>
    </xf>
    <xf numFmtId="0" fontId="20" fillId="74" borderId="23" applyNumberFormat="0" applyProtection="0">
      <alignment horizontal="left" vertical="center" indent="1"/>
    </xf>
    <xf numFmtId="0" fontId="20" fillId="59" borderId="23" applyNumberFormat="0" applyProtection="0">
      <alignment horizontal="left" vertical="center" indent="1"/>
    </xf>
    <xf numFmtId="0" fontId="20" fillId="59" borderId="23" applyNumberFormat="0" applyProtection="0">
      <alignment horizontal="left" vertical="center" indent="1"/>
    </xf>
    <xf numFmtId="0" fontId="20" fillId="53" borderId="23" applyNumberFormat="0" applyProtection="0">
      <alignment horizontal="left" vertical="center" indent="1"/>
    </xf>
    <xf numFmtId="0" fontId="20" fillId="53" borderId="23" applyNumberFormat="0" applyProtection="0">
      <alignment horizontal="left" vertical="center" indent="1"/>
    </xf>
    <xf numFmtId="0" fontId="20" fillId="61" borderId="23" applyNumberFormat="0" applyProtection="0">
      <alignment horizontal="left" vertical="center" indent="1"/>
    </xf>
    <xf numFmtId="0" fontId="20" fillId="61" borderId="23" applyNumberFormat="0" applyProtection="0">
      <alignment horizontal="left" vertical="center" indent="1"/>
    </xf>
    <xf numFmtId="4" fontId="30" fillId="55" borderId="23" applyNumberFormat="0" applyProtection="0">
      <alignment vertical="center"/>
    </xf>
    <xf numFmtId="4" fontId="69" fillId="55" borderId="23" applyNumberFormat="0" applyProtection="0">
      <alignment vertical="center"/>
    </xf>
    <xf numFmtId="4" fontId="30" fillId="55" borderId="23" applyNumberFormat="0" applyProtection="0">
      <alignment horizontal="left" vertical="center" indent="1"/>
    </xf>
    <xf numFmtId="4" fontId="30" fillId="55" borderId="23" applyNumberFormat="0" applyProtection="0">
      <alignment horizontal="left" vertical="center" indent="1"/>
    </xf>
    <xf numFmtId="4" fontId="30" fillId="72" borderId="23" applyNumberFormat="0" applyProtection="0">
      <alignment horizontal="right" vertical="center"/>
    </xf>
    <xf numFmtId="4" fontId="69" fillId="72" borderId="23" applyNumberFormat="0" applyProtection="0">
      <alignment horizontal="right" vertical="center"/>
    </xf>
    <xf numFmtId="0" fontId="20" fillId="61" borderId="23" applyNumberFormat="0" applyProtection="0">
      <alignment horizontal="left" vertical="center" indent="1"/>
    </xf>
    <xf numFmtId="0" fontId="20" fillId="61" borderId="23" applyNumberFormat="0" applyProtection="0">
      <alignment horizontal="left" vertical="center" indent="1"/>
    </xf>
    <xf numFmtId="0" fontId="72" fillId="0" borderId="0"/>
    <xf numFmtId="4" fontId="73" fillId="72" borderId="23" applyNumberFormat="0" applyProtection="0">
      <alignment horizontal="right" vertical="center"/>
    </xf>
    <xf numFmtId="0" fontId="20" fillId="0" borderId="0"/>
    <xf numFmtId="0" fontId="31" fillId="57" borderId="8">
      <alignment horizontal="center"/>
    </xf>
    <xf numFmtId="3" fontId="32" fillId="57" borderId="0"/>
    <xf numFmtId="3" fontId="31" fillId="57" borderId="0"/>
    <xf numFmtId="0" fontId="32" fillId="57" borderId="0"/>
    <xf numFmtId="0" fontId="31" fillId="57" borderId="0"/>
    <xf numFmtId="0" fontId="32" fillId="57" borderId="0">
      <alignment horizontal="center"/>
    </xf>
    <xf numFmtId="0" fontId="33" fillId="0" borderId="0">
      <alignment wrapText="1"/>
    </xf>
    <xf numFmtId="0" fontId="33" fillId="0" borderId="0">
      <alignment wrapText="1"/>
    </xf>
    <xf numFmtId="0" fontId="33" fillId="0" borderId="0">
      <alignment wrapText="1"/>
    </xf>
    <xf numFmtId="0" fontId="33" fillId="0" borderId="0">
      <alignment wrapText="1"/>
    </xf>
    <xf numFmtId="0" fontId="34" fillId="75" borderId="0">
      <alignment horizontal="right" vertical="top" wrapText="1"/>
    </xf>
    <xf numFmtId="0" fontId="34" fillId="75" borderId="0">
      <alignment horizontal="right" vertical="top" wrapText="1"/>
    </xf>
    <xf numFmtId="0" fontId="34" fillId="75" borderId="0">
      <alignment horizontal="right" vertical="top" wrapText="1"/>
    </xf>
    <xf numFmtId="0" fontId="34" fillId="75" borderId="0">
      <alignment horizontal="right" vertical="top" wrapText="1"/>
    </xf>
    <xf numFmtId="0" fontId="35" fillId="0" borderId="0"/>
    <xf numFmtId="0" fontId="35" fillId="0" borderId="0"/>
    <xf numFmtId="0" fontId="35" fillId="0" borderId="0"/>
    <xf numFmtId="0" fontId="35" fillId="0" borderId="0"/>
    <xf numFmtId="0" fontId="36" fillId="0" borderId="0"/>
    <xf numFmtId="0" fontId="36" fillId="0" borderId="0"/>
    <xf numFmtId="0" fontId="36" fillId="0" borderId="0"/>
    <xf numFmtId="0" fontId="37" fillId="0" borderId="0"/>
    <xf numFmtId="0" fontId="37" fillId="0" borderId="0"/>
    <xf numFmtId="0" fontId="37" fillId="0" borderId="0"/>
    <xf numFmtId="172" fontId="15" fillId="0" borderId="0">
      <alignment wrapText="1"/>
      <protection locked="0"/>
    </xf>
    <xf numFmtId="172" fontId="15" fillId="0" borderId="0">
      <alignment wrapText="1"/>
      <protection locked="0"/>
    </xf>
    <xf numFmtId="172" fontId="34" fillId="76" borderId="0">
      <alignment wrapText="1"/>
      <protection locked="0"/>
    </xf>
    <xf numFmtId="172" fontId="34" fillId="76" borderId="0">
      <alignment wrapText="1"/>
      <protection locked="0"/>
    </xf>
    <xf numFmtId="172" fontId="34" fillId="76" borderId="0">
      <alignment wrapText="1"/>
      <protection locked="0"/>
    </xf>
    <xf numFmtId="172" fontId="34" fillId="76" borderId="0">
      <alignment wrapText="1"/>
      <protection locked="0"/>
    </xf>
    <xf numFmtId="172" fontId="15" fillId="0" borderId="0">
      <alignment wrapText="1"/>
      <protection locked="0"/>
    </xf>
    <xf numFmtId="173" fontId="15" fillId="0" borderId="0">
      <alignment wrapText="1"/>
      <protection locked="0"/>
    </xf>
    <xf numFmtId="173" fontId="15" fillId="0" borderId="0">
      <alignment wrapText="1"/>
      <protection locked="0"/>
    </xf>
    <xf numFmtId="173" fontId="15" fillId="0" borderId="0">
      <alignment wrapText="1"/>
      <protection locked="0"/>
    </xf>
    <xf numFmtId="173" fontId="34" fillId="76" borderId="0">
      <alignment wrapText="1"/>
      <protection locked="0"/>
    </xf>
    <xf numFmtId="173" fontId="34" fillId="76" borderId="0">
      <alignment wrapText="1"/>
      <protection locked="0"/>
    </xf>
    <xf numFmtId="173" fontId="34" fillId="76" borderId="0">
      <alignment wrapText="1"/>
      <protection locked="0"/>
    </xf>
    <xf numFmtId="173" fontId="34" fillId="76" borderId="0">
      <alignment wrapText="1"/>
      <protection locked="0"/>
    </xf>
    <xf numFmtId="173" fontId="34" fillId="76" borderId="0">
      <alignment wrapText="1"/>
      <protection locked="0"/>
    </xf>
    <xf numFmtId="173" fontId="15" fillId="0" borderId="0">
      <alignment wrapText="1"/>
      <protection locked="0"/>
    </xf>
    <xf numFmtId="174" fontId="15" fillId="0" borderId="0">
      <alignment wrapText="1"/>
      <protection locked="0"/>
    </xf>
    <xf numFmtId="174" fontId="15" fillId="0" borderId="0">
      <alignment wrapText="1"/>
      <protection locked="0"/>
    </xf>
    <xf numFmtId="174" fontId="34" fillId="76" borderId="0">
      <alignment wrapText="1"/>
      <protection locked="0"/>
    </xf>
    <xf numFmtId="174" fontId="34" fillId="76" borderId="0">
      <alignment wrapText="1"/>
      <protection locked="0"/>
    </xf>
    <xf numFmtId="174" fontId="34" fillId="76" borderId="0">
      <alignment wrapText="1"/>
      <protection locked="0"/>
    </xf>
    <xf numFmtId="174" fontId="34" fillId="76" borderId="0">
      <alignment wrapText="1"/>
      <protection locked="0"/>
    </xf>
    <xf numFmtId="174" fontId="15" fillId="0" borderId="0">
      <alignment wrapText="1"/>
      <protection locked="0"/>
    </xf>
    <xf numFmtId="175" fontId="34" fillId="75" borderId="26">
      <alignment wrapText="1"/>
    </xf>
    <xf numFmtId="175" fontId="34" fillId="75" borderId="26">
      <alignment wrapText="1"/>
    </xf>
    <xf numFmtId="175"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7" fontId="34" fillId="75" borderId="26">
      <alignment wrapText="1"/>
    </xf>
    <xf numFmtId="177" fontId="34" fillId="75" borderId="26">
      <alignment wrapText="1"/>
    </xf>
    <xf numFmtId="177" fontId="34" fillId="75" borderId="26">
      <alignment wrapText="1"/>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40" fontId="74" fillId="0" borderId="0"/>
    <xf numFmtId="0" fontId="51" fillId="0" borderId="0" applyNumberFormat="0" applyFill="0" applyBorder="0" applyAlignment="0" applyProtection="0"/>
    <xf numFmtId="0" fontId="75" fillId="0" borderId="0" applyNumberFormat="0" applyFill="0" applyBorder="0" applyProtection="0">
      <alignment horizontal="left" vertical="center" indent="10"/>
    </xf>
    <xf numFmtId="0" fontId="75" fillId="0" borderId="0" applyNumberFormat="0" applyFill="0" applyBorder="0" applyProtection="0">
      <alignment horizontal="left" vertical="center" indent="10"/>
    </xf>
    <xf numFmtId="0" fontId="52" fillId="0" borderId="28" applyNumberFormat="0" applyFill="0" applyAlignment="0" applyProtection="0"/>
    <xf numFmtId="0" fontId="53" fillId="0" borderId="0" applyNumberFormat="0" applyFill="0" applyBorder="0" applyAlignment="0" applyProtection="0"/>
    <xf numFmtId="0" fontId="15"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3" fontId="1" fillId="0" borderId="0" applyFont="0" applyFill="0" applyBorder="0" applyAlignment="0" applyProtection="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182" fontId="20" fillId="0" borderId="0" applyNumberFormat="0" applyFont="0" applyBorder="0" applyAlignment="0">
      <alignment horizontal="right" indent="1"/>
    </xf>
    <xf numFmtId="182" fontId="20" fillId="0" borderId="0" applyNumberFormat="0" applyFont="0" applyBorder="0" applyAlignment="0">
      <alignment horizontal="right" indent="1"/>
    </xf>
    <xf numFmtId="0" fontId="19" fillId="36" borderId="0" applyNumberFormat="0" applyBorder="0" applyAlignment="0" applyProtection="0"/>
    <xf numFmtId="0" fontId="19" fillId="36"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2" borderId="0" applyNumberFormat="0" applyBorder="0" applyAlignment="0" applyProtection="0"/>
    <xf numFmtId="0" fontId="38" fillId="32"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0" fontId="38" fillId="78" borderId="0" applyNumberFormat="0" applyBorder="0" applyAlignment="0" applyProtection="0"/>
    <xf numFmtId="0" fontId="38" fillId="78"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20" fillId="79" borderId="32"/>
    <xf numFmtId="0" fontId="20" fillId="79" borderId="32"/>
    <xf numFmtId="0" fontId="20" fillId="79" borderId="32"/>
    <xf numFmtId="0" fontId="20" fillId="79" borderId="32"/>
    <xf numFmtId="0" fontId="20" fillId="79" borderId="32"/>
    <xf numFmtId="195" fontId="20" fillId="0" borderId="0">
      <protection locked="0"/>
    </xf>
    <xf numFmtId="195" fontId="20" fillId="0" borderId="33">
      <protection locked="0"/>
    </xf>
    <xf numFmtId="10" fontId="20" fillId="57" borderId="9">
      <alignment horizontal="right"/>
    </xf>
    <xf numFmtId="183" fontId="20" fillId="57" borderId="0"/>
    <xf numFmtId="182" fontId="20" fillId="0" borderId="10"/>
    <xf numFmtId="184" fontId="80" fillId="80" borderId="9"/>
    <xf numFmtId="183" fontId="20" fillId="80" borderId="9"/>
    <xf numFmtId="183" fontId="20" fillId="80" borderId="9"/>
    <xf numFmtId="183" fontId="20" fillId="80" borderId="9"/>
    <xf numFmtId="183" fontId="20" fillId="80" borderId="9"/>
    <xf numFmtId="183" fontId="20" fillId="80" borderId="9"/>
    <xf numFmtId="184" fontId="80" fillId="80" borderId="9"/>
    <xf numFmtId="184" fontId="80" fillId="80" borderId="9"/>
    <xf numFmtId="184" fontId="80" fillId="80" borderId="9"/>
    <xf numFmtId="184" fontId="80" fillId="80" borderId="9"/>
    <xf numFmtId="184" fontId="80" fillId="80" borderId="9"/>
    <xf numFmtId="0" fontId="80" fillId="53" borderId="9" applyAlignment="0"/>
    <xf numFmtId="182" fontId="81" fillId="64" borderId="0"/>
    <xf numFmtId="185" fontId="20" fillId="0" borderId="9">
      <alignment horizontal="center"/>
    </xf>
    <xf numFmtId="185" fontId="20" fillId="0" borderId="9">
      <alignment horizontal="center"/>
    </xf>
    <xf numFmtId="185" fontId="20" fillId="0" borderId="9">
      <alignment horizontal="center"/>
    </xf>
    <xf numFmtId="185" fontId="20" fillId="0" borderId="9">
      <alignment horizontal="center"/>
    </xf>
    <xf numFmtId="185" fontId="20" fillId="0" borderId="9">
      <alignment horizontal="center"/>
    </xf>
    <xf numFmtId="186" fontId="20" fillId="60" borderId="9">
      <alignment horizontal="center"/>
      <protection locked="0"/>
    </xf>
    <xf numFmtId="186" fontId="20" fillId="60" borderId="9">
      <alignment horizontal="center"/>
      <protection locked="0"/>
    </xf>
    <xf numFmtId="186" fontId="20" fillId="60" borderId="9">
      <alignment horizontal="center"/>
      <protection locked="0"/>
    </xf>
    <xf numFmtId="186" fontId="20" fillId="60" borderId="9">
      <alignment horizontal="center"/>
      <protection locked="0"/>
    </xf>
    <xf numFmtId="186" fontId="20" fillId="60" borderId="9">
      <alignment horizontal="center"/>
      <protection locked="0"/>
    </xf>
    <xf numFmtId="41" fontId="8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83" fontId="82" fillId="60" borderId="9"/>
    <xf numFmtId="15" fontId="20" fillId="0" borderId="0"/>
    <xf numFmtId="15" fontId="20" fillId="0" borderId="0"/>
    <xf numFmtId="15" fontId="20" fillId="0" borderId="0"/>
    <xf numFmtId="15" fontId="20" fillId="0" borderId="0"/>
    <xf numFmtId="15" fontId="20" fillId="0" borderId="0"/>
    <xf numFmtId="15" fontId="20" fillId="0" borderId="0">
      <alignment horizontal="right" indent="1"/>
    </xf>
    <xf numFmtId="17" fontId="20" fillId="0" borderId="0">
      <alignment horizontal="right" indent="1"/>
    </xf>
    <xf numFmtId="194" fontId="20" fillId="0" borderId="0">
      <alignment horizontal="right" indent="1"/>
    </xf>
    <xf numFmtId="0" fontId="78" fillId="0" borderId="0" applyNumberFormat="0" applyFill="0" applyBorder="0" applyAlignment="0" applyProtection="0"/>
    <xf numFmtId="183" fontId="80" fillId="82" borderId="9">
      <alignment horizontal="center"/>
    </xf>
    <xf numFmtId="184" fontId="82" fillId="82" borderId="9"/>
    <xf numFmtId="187" fontId="80" fillId="70" borderId="9" applyNumberFormat="0" applyFont="0" applyBorder="0" applyAlignment="0"/>
    <xf numFmtId="40" fontId="84" fillId="55" borderId="0" applyNumberFormat="0" applyBorder="0" applyAlignment="0" applyProtection="0"/>
    <xf numFmtId="0" fontId="20" fillId="0" borderId="0" applyNumberFormat="0" applyFont="0" applyFill="0" applyBorder="0" applyAlignment="0">
      <alignment horizontal="center"/>
    </xf>
    <xf numFmtId="0" fontId="20" fillId="0" borderId="0" applyNumberFormat="0" applyFont="0" applyFill="0" applyBorder="0" applyAlignment="0">
      <alignment horizontal="center"/>
    </xf>
    <xf numFmtId="0" fontId="20" fillId="0" borderId="0" applyNumberFormat="0" applyFont="0" applyFill="0" applyBorder="0" applyAlignment="0">
      <alignment horizontal="center"/>
    </xf>
    <xf numFmtId="0" fontId="20" fillId="0" borderId="0" applyNumberFormat="0" applyFont="0" applyFill="0" applyBorder="0" applyAlignment="0">
      <alignment horizontal="center"/>
    </xf>
    <xf numFmtId="0" fontId="20" fillId="0" borderId="0" applyNumberFormat="0" applyFont="0" applyFill="0" applyBorder="0" applyAlignment="0">
      <alignment horizontal="center"/>
    </xf>
    <xf numFmtId="0" fontId="85" fillId="39" borderId="0" applyNumberFormat="0" applyBorder="0" applyAlignment="0" applyProtection="0"/>
    <xf numFmtId="0" fontId="85" fillId="39" borderId="0" applyNumberFormat="0" applyBorder="0" applyAlignment="0" applyProtection="0"/>
    <xf numFmtId="0" fontId="86" fillId="0" borderId="0">
      <alignment horizontal="left" vertical="top"/>
    </xf>
    <xf numFmtId="0" fontId="87" fillId="0" borderId="0">
      <alignment horizontal="left" vertical="top"/>
    </xf>
    <xf numFmtId="0" fontId="102" fillId="0" borderId="0"/>
    <xf numFmtId="0" fontId="103" fillId="0" borderId="0"/>
    <xf numFmtId="0" fontId="88" fillId="74" borderId="0" applyNumberFormat="0"/>
    <xf numFmtId="0" fontId="88" fillId="74" borderId="0" applyNumberFormat="0"/>
    <xf numFmtId="0" fontId="57" fillId="53" borderId="0"/>
    <xf numFmtId="0" fontId="57" fillId="53" borderId="0"/>
    <xf numFmtId="0" fontId="89" fillId="0" borderId="34"/>
    <xf numFmtId="0" fontId="89" fillId="0" borderId="34"/>
    <xf numFmtId="0" fontId="89" fillId="0" borderId="35"/>
    <xf numFmtId="0" fontId="89" fillId="0" borderId="35"/>
    <xf numFmtId="0" fontId="89" fillId="0" borderId="35"/>
    <xf numFmtId="0" fontId="89" fillId="0" borderId="35"/>
    <xf numFmtId="0" fontId="90" fillId="0" borderId="0"/>
    <xf numFmtId="0" fontId="91" fillId="0" borderId="0"/>
    <xf numFmtId="164" fontId="20" fillId="60" borderId="9">
      <protection locked="0"/>
    </xf>
    <xf numFmtId="0" fontId="20" fillId="80" borderId="9">
      <protection locked="0"/>
    </xf>
    <xf numFmtId="0" fontId="20" fillId="80" borderId="9">
      <protection locked="0"/>
    </xf>
    <xf numFmtId="0" fontId="20" fillId="80" borderId="9">
      <protection locked="0"/>
    </xf>
    <xf numFmtId="0" fontId="20" fillId="80" borderId="9">
      <protection locked="0"/>
    </xf>
    <xf numFmtId="0" fontId="20" fillId="80" borderId="9">
      <protection locked="0"/>
    </xf>
    <xf numFmtId="0" fontId="20" fillId="80" borderId="9">
      <protection locked="0"/>
    </xf>
    <xf numFmtId="187" fontId="80" fillId="61" borderId="9" applyNumberFormat="0" applyFont="0" applyBorder="0" applyAlignment="0">
      <protection locked="0"/>
    </xf>
    <xf numFmtId="187" fontId="80" fillId="63" borderId="9" applyNumberFormat="0" applyFont="0" applyBorder="0" applyAlignment="0"/>
    <xf numFmtId="183" fontId="20" fillId="60" borderId="9">
      <protection locked="0"/>
    </xf>
    <xf numFmtId="0" fontId="92" fillId="0" borderId="0">
      <alignment horizontal="left"/>
    </xf>
    <xf numFmtId="188" fontId="20" fillId="80" borderId="9"/>
    <xf numFmtId="0" fontId="59" fillId="0" borderId="0">
      <alignment horizontal="left" indent="1"/>
    </xf>
    <xf numFmtId="0" fontId="59" fillId="0" borderId="0">
      <alignment horizontal="left" indent="1"/>
    </xf>
    <xf numFmtId="0" fontId="59" fillId="0" borderId="0">
      <alignment horizontal="left" indent="1"/>
    </xf>
    <xf numFmtId="184" fontId="83" fillId="58" borderId="9"/>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0" fontId="36" fillId="0" borderId="0">
      <alignment horizontal="right"/>
    </xf>
    <xf numFmtId="0" fontId="20" fillId="0" borderId="0"/>
    <xf numFmtId="0" fontId="20" fillId="0" borderId="0"/>
    <xf numFmtId="0" fontId="20" fillId="0" borderId="0"/>
    <xf numFmtId="0" fontId="20" fillId="0" borderId="0"/>
    <xf numFmtId="0" fontId="1" fillId="0" borderId="0"/>
    <xf numFmtId="0" fontId="105" fillId="0" borderId="0"/>
    <xf numFmtId="0" fontId="1" fillId="0" borderId="0"/>
    <xf numFmtId="0" fontId="20" fillId="60" borderId="0">
      <alignment horizontal="left" indent="1"/>
      <protection locked="0"/>
    </xf>
    <xf numFmtId="0" fontId="20" fillId="60" borderId="0">
      <alignment horizontal="left" indent="1"/>
      <protection locked="0"/>
    </xf>
    <xf numFmtId="0" fontId="93" fillId="42" borderId="36" applyNumberFormat="0" applyFont="0" applyAlignment="0" applyProtection="0"/>
    <xf numFmtId="0" fontId="93" fillId="42" borderId="36" applyNumberFormat="0" applyFont="0" applyAlignment="0" applyProtection="0"/>
    <xf numFmtId="0" fontId="15" fillId="0" borderId="0">
      <alignment horizontal="left" indent="1"/>
    </xf>
    <xf numFmtId="0" fontId="15" fillId="0" borderId="0">
      <alignment horizontal="left" indent="1"/>
    </xf>
    <xf numFmtId="0" fontId="15" fillId="0" borderId="0">
      <alignment horizontal="left" indent="1"/>
    </xf>
    <xf numFmtId="0" fontId="20" fillId="83" borderId="9">
      <protection locked="0"/>
    </xf>
    <xf numFmtId="0" fontId="20" fillId="83" borderId="9">
      <protection locked="0"/>
    </xf>
    <xf numFmtId="0" fontId="20" fillId="83" borderId="9">
      <protection locked="0"/>
    </xf>
    <xf numFmtId="0" fontId="20" fillId="83" borderId="9">
      <protection locked="0"/>
    </xf>
    <xf numFmtId="0" fontId="20" fillId="83" borderId="9">
      <protection locked="0"/>
    </xf>
    <xf numFmtId="3" fontId="20" fillId="0" borderId="0">
      <alignment horizontal="right" indent="1"/>
    </xf>
    <xf numFmtId="166" fontId="20" fillId="0" borderId="0">
      <alignment horizontal="right" indent="1"/>
    </xf>
    <xf numFmtId="4" fontId="20" fillId="0" borderId="0">
      <alignment horizontal="right" indent="1"/>
    </xf>
    <xf numFmtId="182" fontId="20" fillId="0" borderId="0">
      <alignment horizontal="right" indent="1"/>
    </xf>
    <xf numFmtId="193" fontId="20" fillId="60" borderId="37" applyFont="0" applyFill="0" applyBorder="0" applyAlignment="0" applyProtection="0">
      <protection locked="0"/>
    </xf>
    <xf numFmtId="193" fontId="20" fillId="60" borderId="37" applyFont="0" applyFill="0" applyBorder="0" applyAlignment="0" applyProtection="0">
      <protection locked="0"/>
    </xf>
    <xf numFmtId="193" fontId="20" fillId="60" borderId="37" applyFont="0" applyFill="0" applyBorder="0" applyAlignment="0" applyProtection="0">
      <protection locked="0"/>
    </xf>
    <xf numFmtId="193" fontId="20" fillId="60" borderId="37" applyFont="0" applyFill="0" applyBorder="0" applyAlignment="0" applyProtection="0">
      <protection locked="0"/>
    </xf>
    <xf numFmtId="193" fontId="20" fillId="60" borderId="37" applyFont="0" applyFill="0" applyBorder="0" applyAlignment="0" applyProtection="0">
      <protection locked="0"/>
    </xf>
    <xf numFmtId="192" fontId="93" fillId="57" borderId="38" applyNumberFormat="0">
      <alignment vertical="center"/>
    </xf>
    <xf numFmtId="192" fontId="93" fillId="84" borderId="38" applyNumberFormat="0">
      <alignment vertical="center"/>
    </xf>
    <xf numFmtId="192" fontId="93" fillId="82" borderId="38" applyNumberFormat="0">
      <alignment vertical="center"/>
    </xf>
    <xf numFmtId="192" fontId="93" fillId="80" borderId="38" applyNumberFormat="0">
      <alignment vertical="center"/>
    </xf>
    <xf numFmtId="192" fontId="93" fillId="62" borderId="38" applyNumberFormat="0">
      <alignment vertical="center"/>
    </xf>
    <xf numFmtId="192" fontId="93" fillId="53" borderId="38" applyNumberFormat="0">
      <alignment vertical="center"/>
    </xf>
    <xf numFmtId="192" fontId="93" fillId="65" borderId="38" applyNumberFormat="0">
      <alignment vertical="center"/>
    </xf>
    <xf numFmtId="192" fontId="93" fillId="85" borderId="38" applyNumberFormat="0">
      <alignment vertical="center"/>
    </xf>
    <xf numFmtId="192" fontId="93" fillId="69" borderId="38" applyNumberFormat="0">
      <alignment vertical="center"/>
    </xf>
    <xf numFmtId="192" fontId="93" fillId="86" borderId="38" applyNumberFormat="0">
      <alignment vertical="center"/>
    </xf>
    <xf numFmtId="192" fontId="94" fillId="60" borderId="38">
      <protection locked="0"/>
    </xf>
    <xf numFmtId="192" fontId="94" fillId="58" borderId="38">
      <protection locked="0"/>
    </xf>
    <xf numFmtId="192" fontId="95" fillId="58" borderId="39" applyNumberFormat="0" applyFont="0" applyFill="0" applyAlignment="0" applyProtection="0">
      <protection locked="0"/>
    </xf>
    <xf numFmtId="192" fontId="36" fillId="0" borderId="0" applyNumberFormat="0" applyFill="0">
      <alignment horizontal="left" vertical="top"/>
    </xf>
    <xf numFmtId="192" fontId="36" fillId="0" borderId="0" applyNumberFormat="0" applyFill="0">
      <alignment horizontal="left" vertical="top"/>
    </xf>
    <xf numFmtId="192" fontId="36" fillId="0" borderId="0" applyNumberFormat="0" applyFill="0">
      <alignment horizontal="left" vertical="top"/>
    </xf>
    <xf numFmtId="0" fontId="96" fillId="67" borderId="0" applyNumberFormat="0">
      <alignment horizontal="left" vertical="center" indent="1"/>
    </xf>
    <xf numFmtId="0" fontId="88" fillId="74" borderId="0" applyNumberFormat="0">
      <alignment vertical="center"/>
    </xf>
    <xf numFmtId="0" fontId="57" fillId="53" borderId="0">
      <alignment vertical="center"/>
    </xf>
    <xf numFmtId="0" fontId="89" fillId="0" borderId="34">
      <alignment vertical="center"/>
    </xf>
    <xf numFmtId="190" fontId="20" fillId="57" borderId="0">
      <alignment horizontal="right"/>
    </xf>
    <xf numFmtId="0" fontId="50" fillId="81" borderId="23" applyNumberFormat="0" applyAlignment="0" applyProtection="0"/>
    <xf numFmtId="0" fontId="50" fillId="81" borderId="23" applyNumberFormat="0" applyAlignment="0" applyProtection="0"/>
    <xf numFmtId="191" fontId="30" fillId="81" borderId="0">
      <alignment horizontal="right"/>
    </xf>
    <xf numFmtId="0" fontId="97" fillId="87" borderId="0">
      <alignment horizontal="center"/>
    </xf>
    <xf numFmtId="0" fontId="81" fillId="88" borderId="0"/>
    <xf numFmtId="0" fontId="98" fillId="81" borderId="0" applyBorder="0">
      <alignment horizontal="centerContinuous"/>
    </xf>
    <xf numFmtId="0" fontId="99" fillId="88" borderId="0" applyBorder="0">
      <alignment horizontal="centerContinuous"/>
    </xf>
    <xf numFmtId="9" fontId="20" fillId="0" borderId="0">
      <alignment horizontal="right" indent="1"/>
    </xf>
    <xf numFmtId="164" fontId="20" fillId="0" borderId="0">
      <alignment horizontal="right" indent="1"/>
    </xf>
    <xf numFmtId="10" fontId="20" fillId="0" borderId="0">
      <alignment horizontal="right" indent="1"/>
    </xf>
    <xf numFmtId="9" fontId="20"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0" fillId="53" borderId="0">
      <protection locked="0"/>
    </xf>
    <xf numFmtId="0" fontId="20" fillId="53" borderId="0">
      <protection locked="0"/>
    </xf>
    <xf numFmtId="0" fontId="20" fillId="53" borderId="0">
      <protection locked="0"/>
    </xf>
    <xf numFmtId="0" fontId="20" fillId="53" borderId="0">
      <protection locked="0"/>
    </xf>
    <xf numFmtId="0" fontId="20" fillId="53" borderId="0">
      <protection locked="0"/>
    </xf>
    <xf numFmtId="0" fontId="57" fillId="0" borderId="0">
      <alignment horizontal="left" indent="1"/>
    </xf>
    <xf numFmtId="0" fontId="77" fillId="0" borderId="0">
      <alignment horizontal="left" indent="1"/>
    </xf>
    <xf numFmtId="0" fontId="59" fillId="53" borderId="9">
      <alignment horizontal="center" vertical="center" wrapText="1"/>
    </xf>
    <xf numFmtId="0" fontId="100" fillId="89" borderId="29">
      <alignment vertical="top" wrapText="1"/>
    </xf>
    <xf numFmtId="164" fontId="20" fillId="72" borderId="9"/>
    <xf numFmtId="0" fontId="27" fillId="0" borderId="0">
      <alignment horizontal="left"/>
    </xf>
    <xf numFmtId="41" fontId="20" fillId="0" borderId="0" applyFont="0" applyFill="0" applyBorder="0" applyAlignment="0" applyProtection="0"/>
    <xf numFmtId="41" fontId="20" fillId="0" borderId="0" applyFont="0" applyFill="0" applyBorder="0" applyAlignment="0" applyProtection="0"/>
    <xf numFmtId="0" fontId="22" fillId="0" borderId="0">
      <alignment vertical="top"/>
    </xf>
    <xf numFmtId="191" fontId="80" fillId="80" borderId="40"/>
    <xf numFmtId="0" fontId="80" fillId="60" borderId="9"/>
    <xf numFmtId="0" fontId="101" fillId="0" borderId="0" applyNumberFormat="0" applyFill="0" applyBorder="0" applyAlignment="0" applyProtection="0"/>
    <xf numFmtId="0" fontId="101" fillId="0" borderId="0" applyNumberFormat="0" applyFill="0" applyBorder="0" applyAlignment="0" applyProtection="0"/>
    <xf numFmtId="0" fontId="52" fillId="0" borderId="41" applyNumberFormat="0" applyFill="0" applyAlignment="0" applyProtection="0"/>
    <xf numFmtId="0" fontId="52" fillId="0" borderId="41" applyNumberFormat="0" applyFill="0" applyAlignment="0" applyProtection="0"/>
    <xf numFmtId="184" fontId="80" fillId="80" borderId="9"/>
    <xf numFmtId="0" fontId="104" fillId="0" borderId="0"/>
    <xf numFmtId="0" fontId="104" fillId="0" borderId="0"/>
    <xf numFmtId="0" fontId="20" fillId="0" borderId="0"/>
    <xf numFmtId="0" fontId="20" fillId="0" borderId="0"/>
    <xf numFmtId="0" fontId="104" fillId="0" borderId="0"/>
    <xf numFmtId="0" fontId="20" fillId="0" borderId="0"/>
    <xf numFmtId="0" fontId="20" fillId="0" borderId="0"/>
    <xf numFmtId="0" fontId="104" fillId="0" borderId="0"/>
    <xf numFmtId="0" fontId="20" fillId="0" borderId="0"/>
    <xf numFmtId="0" fontId="20" fillId="0" borderId="0"/>
    <xf numFmtId="0" fontId="104" fillId="0" borderId="0"/>
    <xf numFmtId="0" fontId="20" fillId="0" borderId="0"/>
    <xf numFmtId="0" fontId="20" fillId="0" borderId="0"/>
    <xf numFmtId="0" fontId="20" fillId="0" borderId="0"/>
    <xf numFmtId="0" fontId="20" fillId="0" borderId="0"/>
    <xf numFmtId="0" fontId="19" fillId="0" borderId="0"/>
    <xf numFmtId="0" fontId="104" fillId="0" borderId="0"/>
    <xf numFmtId="0" fontId="10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04" fillId="0" borderId="0"/>
    <xf numFmtId="0" fontId="10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4" fillId="0" borderId="0"/>
    <xf numFmtId="0" fontId="20" fillId="0" borderId="0"/>
    <xf numFmtId="0" fontId="20"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0" fontId="20" fillId="0" borderId="0"/>
    <xf numFmtId="180" fontId="20" fillId="0" borderId="0"/>
    <xf numFmtId="180" fontId="20" fillId="0" borderId="0"/>
    <xf numFmtId="180" fontId="20" fillId="0" borderId="0"/>
    <xf numFmtId="180" fontId="20" fillId="0" borderId="0"/>
    <xf numFmtId="0" fontId="20" fillId="0" borderId="0"/>
    <xf numFmtId="0" fontId="20" fillId="0" borderId="0"/>
    <xf numFmtId="0" fontId="20" fillId="0" borderId="0"/>
    <xf numFmtId="0" fontId="20" fillId="0" borderId="0"/>
    <xf numFmtId="0" fontId="104" fillId="0" borderId="0"/>
    <xf numFmtId="0" fontId="104" fillId="0" borderId="0"/>
    <xf numFmtId="0" fontId="104" fillId="0" borderId="0"/>
    <xf numFmtId="0" fontId="104" fillId="0" borderId="0"/>
    <xf numFmtId="0" fontId="104" fillId="0" borderId="0"/>
    <xf numFmtId="0" fontId="20" fillId="0" borderId="0"/>
    <xf numFmtId="0" fontId="19" fillId="0" borderId="0"/>
    <xf numFmtId="180" fontId="20" fillId="0" borderId="0"/>
    <xf numFmtId="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0" fontId="104" fillId="0" borderId="0"/>
    <xf numFmtId="0" fontId="19"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0" fontId="20" fillId="0" borderId="0"/>
    <xf numFmtId="180" fontId="20" fillId="0" borderId="0"/>
    <xf numFmtId="180" fontId="20" fillId="0" borderId="0"/>
    <xf numFmtId="180" fontId="20" fillId="0" borderId="0"/>
    <xf numFmtId="180" fontId="20" fillId="0" borderId="0"/>
    <xf numFmtId="0" fontId="20" fillId="0" borderId="0"/>
    <xf numFmtId="0" fontId="20" fillId="0" borderId="0"/>
    <xf numFmtId="0" fontId="20" fillId="0" borderId="0"/>
    <xf numFmtId="180" fontId="20" fillId="0" borderId="0"/>
    <xf numFmtId="180" fontId="20" fillId="0" borderId="0"/>
    <xf numFmtId="180" fontId="20" fillId="0" borderId="0"/>
    <xf numFmtId="180" fontId="20" fillId="0" borderId="0"/>
    <xf numFmtId="0" fontId="104" fillId="0" borderId="0"/>
    <xf numFmtId="0" fontId="10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04" fillId="0" borderId="0"/>
    <xf numFmtId="0" fontId="104"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0" fontId="104" fillId="0" borderId="0"/>
    <xf numFmtId="0" fontId="19" fillId="0" borderId="0"/>
    <xf numFmtId="0" fontId="19" fillId="0" borderId="0"/>
    <xf numFmtId="0" fontId="20" fillId="0" borderId="0"/>
    <xf numFmtId="0" fontId="20" fillId="0" borderId="0"/>
    <xf numFmtId="0" fontId="20" fillId="0" borderId="0"/>
    <xf numFmtId="0" fontId="20" fillId="0" borderId="0"/>
    <xf numFmtId="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04" fillId="0" borderId="0"/>
    <xf numFmtId="0" fontId="20"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4" fillId="0" borderId="0"/>
    <xf numFmtId="0" fontId="104" fillId="0" borderId="0"/>
    <xf numFmtId="0" fontId="19" fillId="0" borderId="0"/>
    <xf numFmtId="0" fontId="20" fillId="0" borderId="0"/>
    <xf numFmtId="0" fontId="20" fillId="0" borderId="0"/>
    <xf numFmtId="0" fontId="20" fillId="0" borderId="0"/>
    <xf numFmtId="0" fontId="20" fillId="0" borderId="0"/>
    <xf numFmtId="0" fontId="10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4" fillId="0" borderId="0"/>
    <xf numFmtId="0" fontId="104" fillId="0" borderId="0"/>
    <xf numFmtId="0" fontId="104" fillId="0" borderId="0"/>
    <xf numFmtId="0" fontId="19" fillId="0" borderId="0"/>
    <xf numFmtId="0" fontId="20" fillId="0" borderId="0"/>
    <xf numFmtId="0" fontId="104" fillId="0" borderId="0"/>
    <xf numFmtId="0" fontId="20" fillId="0" borderId="0"/>
    <xf numFmtId="0" fontId="20"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20" fillId="0" borderId="0"/>
    <xf numFmtId="0" fontId="20" fillId="0" borderId="0"/>
    <xf numFmtId="0" fontId="10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4" fillId="0" borderId="0"/>
    <xf numFmtId="0" fontId="104" fillId="0" borderId="0"/>
    <xf numFmtId="0" fontId="20" fillId="0" borderId="0"/>
    <xf numFmtId="0" fontId="20" fillId="0" borderId="0"/>
    <xf numFmtId="180" fontId="20" fillId="0" borderId="0"/>
    <xf numFmtId="180" fontId="20" fillId="0" borderId="0"/>
    <xf numFmtId="180" fontId="20" fillId="0" borderId="0"/>
    <xf numFmtId="180" fontId="20" fillId="0" borderId="0"/>
    <xf numFmtId="0" fontId="20" fillId="0" borderId="0"/>
    <xf numFmtId="0" fontId="20" fillId="0" borderId="0"/>
    <xf numFmtId="0" fontId="107" fillId="0" borderId="0"/>
    <xf numFmtId="0" fontId="20" fillId="0" borderId="0"/>
    <xf numFmtId="0" fontId="20" fillId="0" borderId="0"/>
    <xf numFmtId="0" fontId="104" fillId="0" borderId="0"/>
    <xf numFmtId="0" fontId="107" fillId="0" borderId="0"/>
    <xf numFmtId="0" fontId="107" fillId="0" borderId="0"/>
    <xf numFmtId="0" fontId="104" fillId="0" borderId="0"/>
    <xf numFmtId="0" fontId="104" fillId="0" borderId="0"/>
    <xf numFmtId="0" fontId="20" fillId="0" borderId="0"/>
    <xf numFmtId="0" fontId="20" fillId="0" borderId="0"/>
    <xf numFmtId="0" fontId="104" fillId="0" borderId="0"/>
    <xf numFmtId="0" fontId="104" fillId="0" borderId="0"/>
    <xf numFmtId="0" fontId="20"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20"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4" fillId="0" borderId="0"/>
    <xf numFmtId="0" fontId="19" fillId="0" borderId="0"/>
    <xf numFmtId="0" fontId="104" fillId="0" borderId="0"/>
    <xf numFmtId="0" fontId="104" fillId="0" borderId="0"/>
    <xf numFmtId="0" fontId="104" fillId="0" borderId="0"/>
    <xf numFmtId="0" fontId="104"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180" fontId="20" fillId="0" borderId="0"/>
    <xf numFmtId="180" fontId="20" fillId="0" borderId="0"/>
    <xf numFmtId="180" fontId="20" fillId="0" borderId="0"/>
    <xf numFmtId="180" fontId="20" fillId="0" borderId="0"/>
    <xf numFmtId="0" fontId="20" fillId="0" borderId="0"/>
    <xf numFmtId="0" fontId="20" fillId="0" borderId="0"/>
    <xf numFmtId="0" fontId="10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4" fillId="0" borderId="0"/>
    <xf numFmtId="0" fontId="20" fillId="0" borderId="0"/>
    <xf numFmtId="0" fontId="20" fillId="0" borderId="0"/>
    <xf numFmtId="0" fontId="104" fillId="0" borderId="0"/>
    <xf numFmtId="0" fontId="20" fillId="0" borderId="0"/>
    <xf numFmtId="0" fontId="20"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180" fontId="20" fillId="0" borderId="0"/>
    <xf numFmtId="180" fontId="20" fillId="0" borderId="0"/>
    <xf numFmtId="180" fontId="20" fillId="0" borderId="0"/>
    <xf numFmtId="18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4" fillId="0" borderId="0"/>
    <xf numFmtId="0" fontId="10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80" fontId="20" fillId="0" borderId="0"/>
    <xf numFmtId="180" fontId="20" fillId="0" borderId="0"/>
    <xf numFmtId="180" fontId="20" fillId="0" borderId="0"/>
    <xf numFmtId="18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20" fillId="0" borderId="0"/>
    <xf numFmtId="0" fontId="20" fillId="0" borderId="0"/>
    <xf numFmtId="0" fontId="20" fillId="0" borderId="0"/>
    <xf numFmtId="0" fontId="20" fillId="0" borderId="0"/>
    <xf numFmtId="0" fontId="20" fillId="0" borderId="0"/>
    <xf numFmtId="0" fontId="104" fillId="0" borderId="0"/>
    <xf numFmtId="180" fontId="20" fillId="0" borderId="0"/>
    <xf numFmtId="180" fontId="20" fillId="0" borderId="0"/>
    <xf numFmtId="180" fontId="20" fillId="0" borderId="0"/>
    <xf numFmtId="180" fontId="20" fillId="0" borderId="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xf numFmtId="0" fontId="20" fillId="0" borderId="0"/>
    <xf numFmtId="0" fontId="20" fillId="0" borderId="0"/>
    <xf numFmtId="0" fontId="20" fillId="0" borderId="0"/>
    <xf numFmtId="0" fontId="20" fillId="0" borderId="0"/>
    <xf numFmtId="0" fontId="20" fillId="0" borderId="0"/>
    <xf numFmtId="0" fontId="104" fillId="0" borderId="0"/>
    <xf numFmtId="0" fontId="104" fillId="0" borderId="0"/>
    <xf numFmtId="0" fontId="104" fillId="0" borderId="0"/>
    <xf numFmtId="0" fontId="104" fillId="0" borderId="0"/>
    <xf numFmtId="180" fontId="20" fillId="0" borderId="0"/>
    <xf numFmtId="180" fontId="20" fillId="0" borderId="0"/>
    <xf numFmtId="180" fontId="20" fillId="0" borderId="0"/>
    <xf numFmtId="180" fontId="20" fillId="0" borderId="0"/>
    <xf numFmtId="0" fontId="20" fillId="0" borderId="0"/>
    <xf numFmtId="0" fontId="19" fillId="0" borderId="0"/>
    <xf numFmtId="0" fontId="19" fillId="0" borderId="0"/>
    <xf numFmtId="180" fontId="20" fillId="0" borderId="0"/>
    <xf numFmtId="180" fontId="20" fillId="0" borderId="0"/>
    <xf numFmtId="180" fontId="20" fillId="0" borderId="0"/>
    <xf numFmtId="18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4" fillId="0" borderId="0"/>
    <xf numFmtId="0" fontId="104" fillId="0" borderId="0"/>
    <xf numFmtId="0" fontId="19" fillId="0" borderId="0"/>
    <xf numFmtId="0" fontId="19" fillId="0" borderId="0"/>
    <xf numFmtId="0" fontId="19" fillId="0" borderId="0"/>
    <xf numFmtId="0" fontId="19" fillId="0" borderId="0"/>
    <xf numFmtId="0" fontId="104" fillId="0" borderId="0"/>
    <xf numFmtId="0" fontId="104" fillId="0" borderId="0"/>
    <xf numFmtId="0" fontId="104" fillId="0" borderId="0"/>
    <xf numFmtId="0" fontId="20" fillId="0" borderId="0"/>
    <xf numFmtId="0" fontId="20"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20" fillId="0" borderId="0"/>
    <xf numFmtId="0" fontId="20" fillId="0" borderId="0"/>
    <xf numFmtId="0" fontId="104" fillId="0" borderId="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38" fillId="42" borderId="0" applyNumberFormat="0" applyBorder="0" applyAlignment="0" applyProtection="0"/>
    <xf numFmtId="0" fontId="108" fillId="11" borderId="0" applyNumberFormat="0" applyBorder="0" applyAlignment="0" applyProtection="0"/>
    <xf numFmtId="0" fontId="38" fillId="39" borderId="0" applyNumberFormat="0" applyBorder="0" applyAlignment="0" applyProtection="0"/>
    <xf numFmtId="0" fontId="108" fillId="15" borderId="0" applyNumberFormat="0" applyBorder="0" applyAlignment="0" applyProtection="0"/>
    <xf numFmtId="0" fontId="38" fillId="40" borderId="0" applyNumberFormat="0" applyBorder="0" applyAlignment="0" applyProtection="0"/>
    <xf numFmtId="0" fontId="108" fillId="19" borderId="0" applyNumberFormat="0" applyBorder="0" applyAlignment="0" applyProtection="0"/>
    <xf numFmtId="0" fontId="38" fillId="43" borderId="0" applyNumberFormat="0" applyBorder="0" applyAlignment="0" applyProtection="0"/>
    <xf numFmtId="0" fontId="108" fillId="23" borderId="0" applyNumberFormat="0" applyBorder="0" applyAlignment="0" applyProtection="0"/>
    <xf numFmtId="0" fontId="38" fillId="45" borderId="0" applyNumberFormat="0" applyBorder="0" applyAlignment="0" applyProtection="0"/>
    <xf numFmtId="0" fontId="108" fillId="27" borderId="0" applyNumberFormat="0" applyBorder="0" applyAlignment="0" applyProtection="0"/>
    <xf numFmtId="0" fontId="38" fillId="46" borderId="0" applyNumberFormat="0" applyBorder="0" applyAlignment="0" applyProtection="0"/>
    <xf numFmtId="0" fontId="108" fillId="31" borderId="0" applyNumberFormat="0" applyBorder="0" applyAlignment="0" applyProtection="0"/>
    <xf numFmtId="0" fontId="38" fillId="42" borderId="0" applyNumberFormat="0" applyBorder="0" applyAlignment="0" applyProtection="0"/>
    <xf numFmtId="0" fontId="38" fillId="39" borderId="0" applyNumberFormat="0" applyBorder="0" applyAlignment="0" applyProtection="0"/>
    <xf numFmtId="0" fontId="38" fillId="40" borderId="0" applyNumberFormat="0" applyBorder="0" applyAlignment="0" applyProtection="0"/>
    <xf numFmtId="0" fontId="38" fillId="43" borderId="0" applyNumberFormat="0" applyBorder="0" applyAlignment="0" applyProtection="0"/>
    <xf numFmtId="0" fontId="38" fillId="45" borderId="0" applyNumberFormat="0" applyBorder="0" applyAlignment="0" applyProtection="0"/>
    <xf numFmtId="0" fontId="38" fillId="46" borderId="0" applyNumberFormat="0" applyBorder="0" applyAlignment="0" applyProtection="0"/>
    <xf numFmtId="0" fontId="38" fillId="47" borderId="0" applyNumberFormat="0" applyBorder="0" applyAlignment="0" applyProtection="0"/>
    <xf numFmtId="0" fontId="108" fillId="8" borderId="0" applyNumberFormat="0" applyBorder="0" applyAlignment="0" applyProtection="0"/>
    <xf numFmtId="0" fontId="38" fillId="48" borderId="0" applyNumberFormat="0" applyBorder="0" applyAlignment="0" applyProtection="0"/>
    <xf numFmtId="0" fontId="108" fillId="12" borderId="0" applyNumberFormat="0" applyBorder="0" applyAlignment="0" applyProtection="0"/>
    <xf numFmtId="0" fontId="38" fillId="49" borderId="0" applyNumberFormat="0" applyBorder="0" applyAlignment="0" applyProtection="0"/>
    <xf numFmtId="0" fontId="108" fillId="16" borderId="0" applyNumberFormat="0" applyBorder="0" applyAlignment="0" applyProtection="0"/>
    <xf numFmtId="0" fontId="38" fillId="43" borderId="0" applyNumberFormat="0" applyBorder="0" applyAlignment="0" applyProtection="0"/>
    <xf numFmtId="0" fontId="108" fillId="20" borderId="0" applyNumberFormat="0" applyBorder="0" applyAlignment="0" applyProtection="0"/>
    <xf numFmtId="0" fontId="38" fillId="45" borderId="0" applyNumberFormat="0" applyBorder="0" applyAlignment="0" applyProtection="0"/>
    <xf numFmtId="0" fontId="108" fillId="24" borderId="0" applyNumberFormat="0" applyBorder="0" applyAlignment="0" applyProtection="0"/>
    <xf numFmtId="0" fontId="38" fillId="50" borderId="0" applyNumberFormat="0" applyBorder="0" applyAlignment="0" applyProtection="0"/>
    <xf numFmtId="0" fontId="108" fillId="28"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3" borderId="0" applyNumberFormat="0" applyBorder="0" applyAlignment="0" applyProtection="0"/>
    <xf numFmtId="0" fontId="38" fillId="45" borderId="0" applyNumberFormat="0" applyBorder="0" applyAlignment="0" applyProtection="0"/>
    <xf numFmtId="0" fontId="38" fillId="50" borderId="0" applyNumberFormat="0" applyBorder="0" applyAlignment="0" applyProtection="0"/>
    <xf numFmtId="0" fontId="39" fillId="33" borderId="0" applyNumberFormat="0" applyBorder="0" applyAlignment="0" applyProtection="0"/>
    <xf numFmtId="0" fontId="109" fillId="3" borderId="0" applyNumberFormat="0" applyBorder="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1" fillId="52" borderId="13" applyNumberFormat="0" applyAlignment="0" applyProtection="0"/>
    <xf numFmtId="0" fontId="110" fillId="6" borderId="4" applyNumberFormat="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06" fillId="0" borderId="0" applyFont="0" applyFill="0" applyBorder="0" applyAlignment="0" applyProtection="0"/>
    <xf numFmtId="43" fontId="104" fillId="0" borderId="0" applyFont="0" applyFill="0" applyBorder="0" applyAlignment="0" applyProtection="0"/>
    <xf numFmtId="43" fontId="18" fillId="0" borderId="0" applyFont="0" applyFill="0" applyBorder="0" applyAlignment="0" applyProtection="0"/>
    <xf numFmtId="43" fontId="10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04" fillId="0" borderId="0" applyFont="0" applyFill="0" applyBorder="0" applyAlignment="0" applyProtection="0"/>
    <xf numFmtId="44" fontId="18" fillId="0" borderId="0" applyFont="0" applyFill="0" applyBorder="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43" fillId="34" borderId="0" applyNumberFormat="0" applyBorder="0" applyAlignment="0" applyProtection="0"/>
    <xf numFmtId="179" fontId="20" fillId="0" borderId="0" applyFont="0" applyFill="0" applyBorder="0" applyAlignment="0" applyProtection="0"/>
    <xf numFmtId="0" fontId="42" fillId="0" borderId="0" applyNumberFormat="0" applyFill="0" applyBorder="0" applyAlignment="0" applyProtection="0"/>
    <xf numFmtId="0" fontId="111" fillId="0" borderId="0" applyNumberFormat="0" applyFill="0" applyBorder="0" applyAlignment="0" applyProtection="0"/>
    <xf numFmtId="0" fontId="43" fillId="34" borderId="0" applyNumberFormat="0" applyBorder="0" applyAlignment="0" applyProtection="0"/>
    <xf numFmtId="0" fontId="112" fillId="2" borderId="0" applyNumberFormat="0" applyBorder="0" applyAlignment="0" applyProtection="0"/>
    <xf numFmtId="0" fontId="44" fillId="0" borderId="16" applyNumberFormat="0" applyFill="0" applyAlignment="0" applyProtection="0"/>
    <xf numFmtId="0" fontId="113" fillId="0" borderId="30" applyNumberFormat="0" applyFill="0" applyAlignment="0" applyProtection="0"/>
    <xf numFmtId="0" fontId="45" fillId="0" borderId="17" applyNumberFormat="0" applyFill="0" applyAlignment="0" applyProtection="0"/>
    <xf numFmtId="0" fontId="114" fillId="0" borderId="31" applyNumberFormat="0" applyFill="0" applyAlignment="0" applyProtection="0"/>
    <xf numFmtId="0" fontId="46" fillId="0" borderId="18" applyNumberFormat="0" applyFill="0" applyAlignment="0" applyProtection="0"/>
    <xf numFmtId="0" fontId="46" fillId="0" borderId="18" applyNumberFormat="0" applyFill="0" applyAlignment="0" applyProtection="0"/>
    <xf numFmtId="0" fontId="115" fillId="0" borderId="1" applyNumberFormat="0" applyFill="0" applyAlignment="0" applyProtection="0"/>
    <xf numFmtId="0" fontId="116" fillId="0" borderId="0" applyNumberFormat="0" applyFill="0" applyBorder="0" applyAlignment="0" applyProtection="0"/>
    <xf numFmtId="0" fontId="117"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0" fillId="0" borderId="0" applyNumberFormat="0" applyFill="0" applyBorder="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8" fillId="0" borderId="21" applyNumberFormat="0" applyFill="0" applyAlignment="0" applyProtection="0"/>
    <xf numFmtId="0" fontId="41" fillId="52" borderId="13" applyNumberFormat="0" applyAlignment="0" applyProtection="0"/>
    <xf numFmtId="0" fontId="48" fillId="0" borderId="21" applyNumberFormat="0" applyFill="0" applyAlignment="0" applyProtection="0"/>
    <xf numFmtId="0" fontId="121" fillId="0" borderId="3" applyNumberFormat="0" applyFill="0" applyAlignment="0" applyProtection="0"/>
    <xf numFmtId="0" fontId="44" fillId="0" borderId="16" applyNumberFormat="0" applyFill="0" applyAlignment="0" applyProtection="0"/>
    <xf numFmtId="0" fontId="45" fillId="0" borderId="17" applyNumberFormat="0" applyFill="0" applyAlignment="0" applyProtection="0"/>
    <xf numFmtId="0" fontId="46" fillId="0" borderId="18" applyNumberFormat="0" applyFill="0" applyAlignment="0" applyProtection="0"/>
    <xf numFmtId="0" fontId="46" fillId="0" borderId="18" applyNumberFormat="0" applyFill="0" applyAlignment="0" applyProtection="0"/>
    <xf numFmtId="0" fontId="46" fillId="0" borderId="0" applyNumberFormat="0" applyFill="0" applyBorder="0" applyAlignment="0" applyProtection="0"/>
    <xf numFmtId="0" fontId="49" fillId="44" borderId="0" applyNumberFormat="0" applyBorder="0" applyAlignment="0" applyProtection="0"/>
    <xf numFmtId="0" fontId="122" fillId="4" borderId="0" applyNumberFormat="0" applyBorder="0" applyAlignment="0" applyProtection="0"/>
    <xf numFmtId="0" fontId="49" fillId="44"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104" fillId="0" borderId="0"/>
    <xf numFmtId="0" fontId="12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20" fillId="0" borderId="0"/>
    <xf numFmtId="0" fontId="18" fillId="0" borderId="0"/>
    <xf numFmtId="0" fontId="20" fillId="0" borderId="0"/>
    <xf numFmtId="0" fontId="104" fillId="0" borderId="0"/>
    <xf numFmtId="0" fontId="18" fillId="0" borderId="0"/>
    <xf numFmtId="0" fontId="18" fillId="0" borderId="0"/>
    <xf numFmtId="0" fontId="10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4"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6"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6" fontId="20" fillId="0" borderId="0"/>
    <xf numFmtId="196" fontId="20" fillId="0" borderId="0"/>
    <xf numFmtId="196" fontId="20" fillId="0" borderId="0"/>
    <xf numFmtId="196" fontId="20" fillId="0" borderId="0"/>
    <xf numFmtId="196" fontId="20" fillId="0" borderId="0"/>
    <xf numFmtId="196" fontId="20" fillId="0" borderId="0"/>
    <xf numFmtId="196" fontId="20" fillId="0" borderId="0"/>
    <xf numFmtId="197" fontId="19" fillId="0" borderId="0"/>
    <xf numFmtId="197" fontId="19" fillId="0" borderId="0"/>
    <xf numFmtId="0" fontId="104" fillId="0" borderId="0"/>
    <xf numFmtId="0" fontId="104" fillId="0" borderId="0"/>
    <xf numFmtId="196" fontId="19" fillId="0" borderId="0"/>
    <xf numFmtId="196" fontId="19" fillId="0" borderId="0"/>
    <xf numFmtId="196" fontId="19" fillId="0" borderId="0"/>
    <xf numFmtId="196" fontId="19" fillId="0" borderId="0"/>
    <xf numFmtId="196" fontId="19" fillId="0" borderId="0"/>
    <xf numFmtId="196" fontId="19" fillId="0" borderId="0"/>
    <xf numFmtId="196" fontId="19" fillId="0" borderId="0"/>
    <xf numFmtId="197" fontId="19" fillId="0" borderId="0"/>
    <xf numFmtId="197" fontId="19" fillId="0" borderId="0"/>
    <xf numFmtId="0" fontId="104" fillId="0" borderId="0"/>
    <xf numFmtId="0" fontId="1" fillId="0" borderId="0"/>
    <xf numFmtId="0" fontId="19" fillId="0" borderId="0"/>
    <xf numFmtId="196" fontId="19" fillId="0" borderId="0"/>
    <xf numFmtId="0" fontId="18" fillId="0" borderId="0"/>
    <xf numFmtId="196" fontId="19" fillId="0" borderId="0"/>
    <xf numFmtId="196" fontId="19" fillId="0" borderId="0"/>
    <xf numFmtId="196" fontId="19" fillId="0" borderId="0"/>
    <xf numFmtId="196" fontId="19" fillId="0" borderId="0"/>
    <xf numFmtId="196" fontId="19" fillId="0" borderId="0"/>
    <xf numFmtId="196" fontId="19" fillId="0" borderId="0"/>
    <xf numFmtId="0" fontId="123" fillId="0" borderId="0"/>
    <xf numFmtId="0" fontId="20" fillId="0" borderId="0"/>
    <xf numFmtId="0" fontId="1" fillId="0" borderId="0"/>
    <xf numFmtId="0" fontId="18" fillId="0" borderId="0"/>
    <xf numFmtId="0" fontId="20" fillId="0" borderId="0"/>
    <xf numFmtId="196" fontId="20" fillId="0" borderId="0"/>
    <xf numFmtId="0" fontId="1" fillId="0" borderId="0"/>
    <xf numFmtId="0" fontId="1" fillId="0" borderId="0"/>
    <xf numFmtId="0" fontId="1" fillId="0" borderId="0"/>
    <xf numFmtId="0" fontId="123" fillId="0" borderId="0"/>
    <xf numFmtId="196" fontId="20" fillId="0" borderId="0"/>
    <xf numFmtId="196" fontId="20" fillId="0" borderId="0"/>
    <xf numFmtId="196" fontId="20" fillId="0" borderId="0"/>
    <xf numFmtId="196" fontId="20" fillId="0" borderId="0"/>
    <xf numFmtId="0" fontId="19" fillId="0" borderId="0"/>
    <xf numFmtId="196"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6" fontId="19" fillId="0" borderId="0"/>
    <xf numFmtId="0" fontId="18" fillId="0" borderId="0"/>
    <xf numFmtId="0" fontId="18" fillId="0" borderId="0"/>
    <xf numFmtId="0" fontId="18" fillId="0" borderId="0"/>
    <xf numFmtId="0" fontId="18" fillId="0" borderId="0"/>
    <xf numFmtId="0" fontId="18" fillId="0" borderId="0"/>
    <xf numFmtId="0" fontId="18" fillId="0" borderId="0"/>
    <xf numFmtId="196" fontId="19" fillId="0" borderId="0"/>
    <xf numFmtId="0" fontId="18" fillId="0" borderId="0"/>
    <xf numFmtId="0" fontId="18" fillId="0" borderId="0"/>
    <xf numFmtId="0" fontId="18" fillId="0" borderId="0"/>
    <xf numFmtId="0" fontId="18" fillId="0" borderId="0"/>
    <xf numFmtId="0" fontId="18" fillId="0" borderId="0"/>
    <xf numFmtId="0" fontId="18" fillId="0" borderId="0"/>
    <xf numFmtId="197" fontId="20" fillId="0" borderId="0"/>
    <xf numFmtId="197" fontId="20" fillId="0" borderId="0"/>
    <xf numFmtId="0" fontId="19" fillId="0" borderId="0"/>
    <xf numFmtId="0" fontId="104" fillId="0" borderId="0"/>
    <xf numFmtId="0" fontId="104" fillId="0" borderId="0"/>
    <xf numFmtId="0" fontId="104" fillId="0" borderId="0"/>
    <xf numFmtId="0" fontId="104" fillId="0" borderId="0"/>
    <xf numFmtId="0" fontId="104" fillId="0" borderId="0"/>
    <xf numFmtId="0" fontId="106" fillId="0" borderId="0"/>
    <xf numFmtId="0" fontId="18" fillId="0" borderId="0"/>
    <xf numFmtId="0" fontId="18" fillId="0" borderId="0"/>
    <xf numFmtId="0" fontId="18" fillId="0" borderId="0"/>
    <xf numFmtId="0" fontId="18" fillId="0" borderId="0"/>
    <xf numFmtId="0" fontId="10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4" fillId="0" borderId="0"/>
    <xf numFmtId="0" fontId="104" fillId="0" borderId="0"/>
    <xf numFmtId="0" fontId="30" fillId="0" borderId="0"/>
    <xf numFmtId="0" fontId="104" fillId="0" borderId="0"/>
    <xf numFmtId="196" fontId="20" fillId="0" borderId="0"/>
    <xf numFmtId="196" fontId="20" fillId="0" borderId="0"/>
    <xf numFmtId="0" fontId="104" fillId="0" borderId="0"/>
    <xf numFmtId="0" fontId="104" fillId="0" borderId="0"/>
    <xf numFmtId="0" fontId="18" fillId="0" borderId="0"/>
    <xf numFmtId="0" fontId="18" fillId="0" borderId="0"/>
    <xf numFmtId="0" fontId="18" fillId="0" borderId="0"/>
    <xf numFmtId="0" fontId="18" fillId="0" borderId="0"/>
    <xf numFmtId="0" fontId="19" fillId="0" borderId="0"/>
    <xf numFmtId="0" fontId="18" fillId="0" borderId="0"/>
    <xf numFmtId="197"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7"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6" fontId="19" fillId="0" borderId="0"/>
    <xf numFmtId="0" fontId="10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7"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4" fillId="0" borderId="0"/>
    <xf numFmtId="0" fontId="104" fillId="0" borderId="0"/>
    <xf numFmtId="0" fontId="20" fillId="0" borderId="0"/>
    <xf numFmtId="0" fontId="20" fillId="0" borderId="0"/>
    <xf numFmtId="0" fontId="10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20" fillId="0" borderId="0"/>
    <xf numFmtId="0" fontId="104" fillId="0" borderId="0" applyNumberFormat="0" applyFill="0" applyBorder="0" applyAlignment="0" applyProtection="0"/>
    <xf numFmtId="0" fontId="18" fillId="0" borderId="0"/>
    <xf numFmtId="0" fontId="18" fillId="0" borderId="0"/>
    <xf numFmtId="0" fontId="18" fillId="0" borderId="0"/>
    <xf numFmtId="0" fontId="18" fillId="0" borderId="0"/>
    <xf numFmtId="0" fontId="19" fillId="0" borderId="0"/>
    <xf numFmtId="0" fontId="18" fillId="0" borderId="0"/>
    <xf numFmtId="197"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7"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7"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7"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4" fillId="0" borderId="0"/>
    <xf numFmtId="0" fontId="104" fillId="0" borderId="0"/>
    <xf numFmtId="0" fontId="104" fillId="0" borderId="0"/>
    <xf numFmtId="0" fontId="18" fillId="0" borderId="0"/>
    <xf numFmtId="0" fontId="104" fillId="0" borderId="0"/>
    <xf numFmtId="0" fontId="104"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2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4" fillId="0" borderId="0"/>
    <xf numFmtId="196"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4" fillId="0" borderId="0"/>
    <xf numFmtId="0" fontId="18" fillId="0" borderId="0"/>
    <xf numFmtId="0" fontId="18" fillId="0" borderId="0"/>
    <xf numFmtId="197"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7"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7"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7"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30" fillId="56" borderId="22"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20" fillId="56" borderId="22"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30" fillId="56" borderId="22"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30" fillId="56" borderId="22"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30" fillId="56" borderId="22"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30" fillId="56" borderId="22"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30" fillId="56" borderId="22"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30" fillId="56" borderId="22"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124" fillId="5" borderId="2" applyNumberFormat="0" applyAlignment="0" applyProtection="0"/>
    <xf numFmtId="9" fontId="104" fillId="0" borderId="0" applyFont="0" applyFill="0" applyBorder="0" applyAlignment="0" applyProtection="0"/>
    <xf numFmtId="9" fontId="104"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42" fillId="0" borderId="0" applyNumberFormat="0" applyFill="0" applyBorder="0" applyAlignment="0" applyProtection="0"/>
    <xf numFmtId="0" fontId="53" fillId="0" borderId="0" applyNumberFormat="0" applyFill="0" applyBorder="0" applyAlignment="0" applyProtection="0"/>
    <xf numFmtId="0" fontId="51" fillId="0" borderId="0" applyNumberFormat="0" applyFill="0" applyBorder="0" applyAlignment="0" applyProtection="0"/>
    <xf numFmtId="0" fontId="125" fillId="0" borderId="0" applyNumberFormat="0" applyFill="0" applyBorder="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126" fillId="0" borderId="6" applyNumberFormat="0" applyFill="0" applyAlignment="0" applyProtection="0"/>
    <xf numFmtId="0" fontId="51" fillId="0" borderId="0" applyNumberFormat="0" applyFill="0" applyBorder="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53" fillId="0" borderId="0" applyNumberFormat="0" applyFill="0" applyBorder="0" applyAlignment="0" applyProtection="0"/>
    <xf numFmtId="0" fontId="127" fillId="0" borderId="0" applyNumberFormat="0" applyFill="0" applyBorder="0" applyAlignment="0" applyProtection="0"/>
    <xf numFmtId="0" fontId="39" fillId="33" borderId="0" applyNumberFormat="0" applyBorder="0" applyAlignment="0" applyProtection="0"/>
    <xf numFmtId="43" fontId="1" fillId="0" borderId="0" applyFont="0" applyFill="0" applyBorder="0" applyAlignment="0" applyProtection="0"/>
    <xf numFmtId="0" fontId="1" fillId="0" borderId="0"/>
    <xf numFmtId="9" fontId="128" fillId="0" borderId="0">
      <alignment horizontal="right"/>
    </xf>
    <xf numFmtId="0" fontId="20" fillId="0" borderId="0"/>
    <xf numFmtId="0" fontId="93" fillId="0" borderId="0"/>
    <xf numFmtId="0" fontId="104" fillId="0" borderId="0"/>
    <xf numFmtId="0" fontId="20" fillId="0" borderId="0"/>
    <xf numFmtId="0" fontId="93" fillId="0" borderId="0"/>
    <xf numFmtId="0" fontId="20" fillId="0" borderId="0"/>
    <xf numFmtId="0" fontId="20" fillId="0" borderId="0"/>
    <xf numFmtId="0" fontId="104" fillId="0" borderId="0"/>
    <xf numFmtId="0" fontId="104" fillId="0" borderId="0"/>
    <xf numFmtId="0" fontId="20" fillId="0" borderId="0"/>
    <xf numFmtId="0" fontId="20" fillId="0" borderId="0"/>
    <xf numFmtId="0" fontId="10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4" fillId="0" borderId="0"/>
    <xf numFmtId="0" fontId="104" fillId="0" borderId="0"/>
    <xf numFmtId="0" fontId="20" fillId="0" borderId="0"/>
    <xf numFmtId="0" fontId="104" fillId="0" borderId="0"/>
    <xf numFmtId="0" fontId="20" fillId="0" borderId="0"/>
    <xf numFmtId="0" fontId="104" fillId="0" borderId="0"/>
    <xf numFmtId="0" fontId="104" fillId="0" borderId="0"/>
    <xf numFmtId="0" fontId="20" fillId="0" borderId="0"/>
    <xf numFmtId="0" fontId="20" fillId="0" borderId="0"/>
    <xf numFmtId="0" fontId="20" fillId="0" borderId="0"/>
    <xf numFmtId="0" fontId="20" fillId="0" borderId="0"/>
    <xf numFmtId="199" fontId="129" fillId="0" borderId="0">
      <alignment horizontal="right" vertical="top"/>
    </xf>
    <xf numFmtId="0" fontId="130" fillId="55" borderId="0" applyNumberFormat="0" applyBorder="0" applyAlignment="0" applyProtection="0"/>
    <xf numFmtId="0" fontId="19" fillId="57" borderId="0" applyNumberFormat="0" applyBorder="0" applyAlignment="0" applyProtection="0"/>
    <xf numFmtId="0" fontId="19" fillId="81" borderId="0" applyNumberFormat="0" applyBorder="0" applyAlignment="0" applyProtection="0"/>
    <xf numFmtId="0" fontId="19" fillId="57" borderId="0" applyNumberFormat="0" applyBorder="0" applyAlignment="0" applyProtection="0"/>
    <xf numFmtId="0" fontId="19" fillId="57" borderId="0" applyNumberFormat="0" applyBorder="0" applyAlignment="0" applyProtection="0"/>
    <xf numFmtId="0" fontId="130" fillId="67" borderId="0" applyNumberFormat="0" applyBorder="0" applyAlignment="0" applyProtection="0"/>
    <xf numFmtId="0" fontId="19" fillId="53" borderId="0" applyNumberFormat="0" applyBorder="0" applyAlignment="0" applyProtection="0"/>
    <xf numFmtId="0" fontId="19" fillId="51" borderId="0" applyNumberFormat="0" applyBorder="0" applyAlignment="0" applyProtection="0"/>
    <xf numFmtId="0" fontId="19" fillId="53" borderId="0" applyNumberFormat="0" applyBorder="0" applyAlignment="0" applyProtection="0"/>
    <xf numFmtId="0" fontId="19" fillId="53" borderId="0" applyNumberFormat="0" applyBorder="0" applyAlignment="0" applyProtection="0"/>
    <xf numFmtId="0" fontId="130" fillId="53" borderId="0" applyNumberFormat="0" applyBorder="0" applyAlignment="0" applyProtection="0"/>
    <xf numFmtId="0" fontId="19" fillId="53" borderId="0" applyNumberFormat="0" applyBorder="0" applyAlignment="0" applyProtection="0"/>
    <xf numFmtId="0" fontId="19" fillId="51" borderId="0" applyNumberFormat="0" applyBorder="0" applyAlignment="0" applyProtection="0"/>
    <xf numFmtId="0" fontId="19" fillId="53" borderId="0" applyNumberFormat="0" applyBorder="0" applyAlignment="0" applyProtection="0"/>
    <xf numFmtId="0" fontId="19" fillId="53" borderId="0" applyNumberFormat="0" applyBorder="0" applyAlignment="0" applyProtection="0"/>
    <xf numFmtId="0" fontId="130" fillId="74" borderId="0" applyNumberFormat="0" applyBorder="0" applyAlignment="0" applyProtection="0"/>
    <xf numFmtId="0" fontId="19" fillId="57" borderId="0" applyNumberFormat="0" applyBorder="0" applyAlignment="0" applyProtection="0"/>
    <xf numFmtId="0" fontId="19" fillId="81" borderId="0" applyNumberFormat="0" applyBorder="0" applyAlignment="0" applyProtection="0"/>
    <xf numFmtId="0" fontId="19" fillId="57" borderId="0" applyNumberFormat="0" applyBorder="0" applyAlignment="0" applyProtection="0"/>
    <xf numFmtId="0" fontId="19" fillId="57" borderId="0" applyNumberFormat="0" applyBorder="0" applyAlignment="0" applyProtection="0"/>
    <xf numFmtId="0" fontId="130" fillId="85" borderId="0" applyNumberFormat="0" applyBorder="0" applyAlignment="0" applyProtection="0"/>
    <xf numFmtId="0" fontId="19" fillId="83" borderId="0" applyNumberFormat="0" applyBorder="0" applyAlignment="0" applyProtection="0"/>
    <xf numFmtId="0" fontId="19" fillId="91" borderId="0" applyNumberFormat="0" applyBorder="0" applyAlignment="0" applyProtection="0"/>
    <xf numFmtId="0" fontId="19" fillId="83" borderId="0" applyNumberFormat="0" applyBorder="0" applyAlignment="0" applyProtection="0"/>
    <xf numFmtId="0" fontId="19" fillId="83" borderId="0" applyNumberFormat="0" applyBorder="0" applyAlignment="0" applyProtection="0"/>
    <xf numFmtId="0" fontId="130" fillId="60" borderId="0" applyNumberFormat="0" applyBorder="0" applyAlignment="0" applyProtection="0"/>
    <xf numFmtId="0" fontId="19" fillId="58" borderId="0" applyNumberFormat="0" applyBorder="0" applyAlignment="0" applyProtection="0"/>
    <xf numFmtId="0" fontId="19" fillId="37" borderId="0" applyNumberFormat="0" applyBorder="0" applyAlignment="0" applyProtection="0"/>
    <xf numFmtId="0" fontId="19" fillId="58" borderId="0" applyNumberFormat="0" applyBorder="0" applyAlignment="0" applyProtection="0"/>
    <xf numFmtId="0" fontId="19" fillId="58" borderId="0" applyNumberFormat="0" applyBorder="0" applyAlignment="0" applyProtection="0"/>
    <xf numFmtId="0" fontId="130" fillId="55" borderId="0" applyNumberFormat="0" applyBorder="0" applyAlignment="0" applyProtection="0"/>
    <xf numFmtId="0" fontId="19" fillId="82" borderId="0" applyNumberFormat="0" applyBorder="0" applyAlignment="0" applyProtection="0"/>
    <xf numFmtId="0" fontId="19" fillId="38" borderId="0" applyNumberFormat="0" applyBorder="0" applyAlignment="0" applyProtection="0"/>
    <xf numFmtId="0" fontId="19" fillId="82" borderId="0" applyNumberFormat="0" applyBorder="0" applyAlignment="0" applyProtection="0"/>
    <xf numFmtId="0" fontId="19" fillId="82" borderId="0" applyNumberFormat="0" applyBorder="0" applyAlignment="0" applyProtection="0"/>
    <xf numFmtId="0" fontId="130" fillId="67" borderId="0" applyNumberFormat="0" applyBorder="0" applyAlignment="0" applyProtection="0"/>
    <xf numFmtId="0" fontId="19" fillId="53" borderId="0" applyNumberFormat="0" applyBorder="0" applyAlignment="0" applyProtection="0"/>
    <xf numFmtId="0" fontId="19" fillId="51" borderId="0" applyNumberFormat="0" applyBorder="0" applyAlignment="0" applyProtection="0"/>
    <xf numFmtId="0" fontId="19" fillId="53" borderId="0" applyNumberFormat="0" applyBorder="0" applyAlignment="0" applyProtection="0"/>
    <xf numFmtId="0" fontId="19" fillId="53" borderId="0" applyNumberFormat="0" applyBorder="0" applyAlignment="0" applyProtection="0"/>
    <xf numFmtId="0" fontId="130" fillId="53" borderId="0" applyNumberFormat="0" applyBorder="0" applyAlignment="0" applyProtection="0"/>
    <xf numFmtId="0" fontId="19" fillId="53" borderId="0" applyNumberFormat="0" applyBorder="0" applyAlignment="0" applyProtection="0"/>
    <xf numFmtId="0" fontId="19" fillId="51" borderId="0" applyNumberFormat="0" applyBorder="0" applyAlignment="0" applyProtection="0"/>
    <xf numFmtId="0" fontId="19" fillId="53" borderId="0" applyNumberFormat="0" applyBorder="0" applyAlignment="0" applyProtection="0"/>
    <xf numFmtId="0" fontId="19" fillId="53" borderId="0" applyNumberFormat="0" applyBorder="0" applyAlignment="0" applyProtection="0"/>
    <xf numFmtId="0" fontId="130" fillId="74" borderId="0" applyNumberFormat="0" applyBorder="0" applyAlignment="0" applyProtection="0"/>
    <xf numFmtId="0" fontId="19" fillId="57" borderId="0" applyNumberFormat="0" applyBorder="0" applyAlignment="0" applyProtection="0"/>
    <xf numFmtId="0" fontId="19" fillId="81" borderId="0" applyNumberFormat="0" applyBorder="0" applyAlignment="0" applyProtection="0"/>
    <xf numFmtId="0" fontId="19" fillId="57" borderId="0" applyNumberFormat="0" applyBorder="0" applyAlignment="0" applyProtection="0"/>
    <xf numFmtId="0" fontId="19" fillId="57" borderId="0" applyNumberFormat="0" applyBorder="0" applyAlignment="0" applyProtection="0"/>
    <xf numFmtId="0" fontId="130" fillId="85" borderId="0" applyNumberFormat="0" applyBorder="0" applyAlignment="0" applyProtection="0"/>
    <xf numFmtId="0" fontId="19" fillId="82" borderId="0" applyNumberFormat="0" applyBorder="0" applyAlignment="0" applyProtection="0"/>
    <xf numFmtId="0" fontId="19" fillId="38" borderId="0" applyNumberFormat="0" applyBorder="0" applyAlignment="0" applyProtection="0"/>
    <xf numFmtId="0" fontId="19" fillId="82" borderId="0" applyNumberFormat="0" applyBorder="0" applyAlignment="0" applyProtection="0"/>
    <xf numFmtId="0" fontId="19" fillId="82" borderId="0" applyNumberFormat="0" applyBorder="0" applyAlignment="0" applyProtection="0"/>
    <xf numFmtId="0" fontId="130" fillId="60" borderId="0" applyNumberFormat="0" applyBorder="0" applyAlignment="0" applyProtection="0"/>
    <xf numFmtId="0" fontId="19" fillId="58" borderId="0" applyNumberFormat="0" applyBorder="0" applyAlignment="0" applyProtection="0"/>
    <xf numFmtId="0" fontId="19" fillId="37" borderId="0" applyNumberFormat="0" applyBorder="0" applyAlignment="0" applyProtection="0"/>
    <xf numFmtId="0" fontId="19" fillId="58" borderId="0" applyNumberFormat="0" applyBorder="0" applyAlignment="0" applyProtection="0"/>
    <xf numFmtId="0" fontId="19" fillId="58" borderId="0" applyNumberFormat="0" applyBorder="0" applyAlignment="0" applyProtection="0"/>
    <xf numFmtId="0" fontId="38" fillId="92" borderId="0" applyNumberFormat="0" applyBorder="0" applyAlignment="0" applyProtection="0"/>
    <xf numFmtId="0" fontId="38" fillId="93" borderId="0" applyNumberFormat="0" applyBorder="0" applyAlignment="0" applyProtection="0"/>
    <xf numFmtId="0" fontId="38" fillId="92" borderId="0" applyNumberFormat="0" applyBorder="0" applyAlignment="0" applyProtection="0"/>
    <xf numFmtId="0" fontId="38" fillId="93" borderId="0" applyNumberFormat="0" applyBorder="0" applyAlignment="0" applyProtection="0"/>
    <xf numFmtId="0" fontId="38" fillId="56"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5" borderId="0" applyNumberFormat="0" applyBorder="0" applyAlignment="0" applyProtection="0"/>
    <xf numFmtId="0" fontId="38" fillId="93" borderId="0" applyNumberFormat="0" applyBorder="0" applyAlignment="0" applyProtection="0"/>
    <xf numFmtId="0" fontId="38" fillId="56"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5" borderId="0" applyNumberFormat="0" applyBorder="0" applyAlignment="0" applyProtection="0"/>
    <xf numFmtId="0" fontId="38" fillId="93" borderId="0" applyNumberFormat="0" applyBorder="0" applyAlignment="0" applyProtection="0"/>
    <xf numFmtId="0" fontId="38" fillId="93" borderId="0" applyNumberFormat="0" applyBorder="0" applyAlignment="0" applyProtection="0"/>
    <xf numFmtId="0" fontId="38" fillId="94" borderId="0" applyNumberFormat="0" applyBorder="0" applyAlignment="0" applyProtection="0"/>
    <xf numFmtId="0" fontId="38" fillId="93" borderId="0" applyNumberFormat="0" applyBorder="0" applyAlignment="0" applyProtection="0"/>
    <xf numFmtId="0" fontId="38" fillId="92" borderId="0" applyNumberFormat="0" applyBorder="0" applyAlignment="0" applyProtection="0"/>
    <xf numFmtId="0" fontId="38" fillId="93" borderId="0" applyNumberFormat="0" applyBorder="0" applyAlignment="0" applyProtection="0"/>
    <xf numFmtId="0" fontId="38" fillId="92" borderId="0" applyNumberFormat="0" applyBorder="0" applyAlignment="0" applyProtection="0"/>
    <xf numFmtId="0" fontId="38" fillId="93" borderId="0" applyNumberFormat="0" applyBorder="0" applyAlignment="0" applyProtection="0"/>
    <xf numFmtId="0" fontId="38" fillId="92" borderId="0" applyNumberFormat="0" applyBorder="0" applyAlignment="0" applyProtection="0"/>
    <xf numFmtId="0" fontId="38" fillId="93" borderId="0" applyNumberFormat="0" applyBorder="0" applyAlignment="0" applyProtection="0"/>
    <xf numFmtId="0" fontId="38" fillId="92" borderId="0" applyNumberFormat="0" applyBorder="0" applyAlignment="0" applyProtection="0"/>
    <xf numFmtId="0" fontId="38" fillId="93" borderId="0" applyNumberFormat="0" applyBorder="0" applyAlignment="0" applyProtection="0"/>
    <xf numFmtId="0" fontId="38" fillId="51" borderId="0" applyNumberFormat="0" applyBorder="0" applyAlignment="0" applyProtection="0"/>
    <xf numFmtId="0" fontId="38" fillId="53" borderId="0" applyNumberFormat="0" applyBorder="0" applyAlignment="0" applyProtection="0"/>
    <xf numFmtId="0" fontId="38" fillId="51" borderId="0" applyNumberFormat="0" applyBorder="0" applyAlignment="0" applyProtection="0"/>
    <xf numFmtId="0" fontId="38" fillId="53" borderId="0" applyNumberFormat="0" applyBorder="0" applyAlignment="0" applyProtection="0"/>
    <xf numFmtId="0" fontId="38" fillId="50" borderId="0" applyNumberFormat="0" applyBorder="0" applyAlignment="0" applyProtection="0"/>
    <xf numFmtId="0" fontId="38" fillId="67" borderId="0" applyNumberFormat="0" applyBorder="0" applyAlignment="0" applyProtection="0"/>
    <xf numFmtId="0" fontId="38" fillId="50" borderId="0" applyNumberFormat="0" applyBorder="0" applyAlignment="0" applyProtection="0"/>
    <xf numFmtId="0" fontId="38" fillId="67" borderId="0" applyNumberFormat="0" applyBorder="0" applyAlignment="0" applyProtection="0"/>
    <xf numFmtId="0" fontId="38" fillId="53" borderId="0" applyNumberFormat="0" applyBorder="0" applyAlignment="0" applyProtection="0"/>
    <xf numFmtId="0" fontId="38" fillId="50" borderId="0" applyNumberFormat="0" applyBorder="0" applyAlignment="0" applyProtection="0"/>
    <xf numFmtId="0" fontId="38" fillId="67" borderId="0" applyNumberFormat="0" applyBorder="0" applyAlignment="0" applyProtection="0"/>
    <xf numFmtId="0" fontId="38" fillId="50" borderId="0" applyNumberFormat="0" applyBorder="0" applyAlignment="0" applyProtection="0"/>
    <xf numFmtId="0" fontId="38" fillId="67" borderId="0" applyNumberFormat="0" applyBorder="0" applyAlignment="0" applyProtection="0"/>
    <xf numFmtId="0" fontId="38" fillId="50" borderId="0" applyNumberFormat="0" applyBorder="0" applyAlignment="0" applyProtection="0"/>
    <xf numFmtId="0" fontId="38" fillId="67" borderId="0" applyNumberFormat="0" applyBorder="0" applyAlignment="0" applyProtection="0"/>
    <xf numFmtId="0" fontId="38" fillId="50" borderId="0" applyNumberFormat="0" applyBorder="0" applyAlignment="0" applyProtection="0"/>
    <xf numFmtId="0" fontId="38" fillId="67" borderId="0" applyNumberFormat="0" applyBorder="0" applyAlignment="0" applyProtection="0"/>
    <xf numFmtId="0" fontId="38" fillId="50" borderId="0" applyNumberFormat="0" applyBorder="0" applyAlignment="0" applyProtection="0"/>
    <xf numFmtId="0" fontId="38" fillId="67" borderId="0" applyNumberFormat="0" applyBorder="0" applyAlignment="0" applyProtection="0"/>
    <xf numFmtId="0" fontId="38" fillId="50" borderId="0" applyNumberFormat="0" applyBorder="0" applyAlignment="0" applyProtection="0"/>
    <xf numFmtId="0" fontId="38" fillId="67" borderId="0" applyNumberFormat="0" applyBorder="0" applyAlignment="0" applyProtection="0"/>
    <xf numFmtId="0" fontId="38" fillId="50" borderId="0" applyNumberFormat="0" applyBorder="0" applyAlignment="0" applyProtection="0"/>
    <xf numFmtId="0" fontId="38" fillId="67" borderId="0" applyNumberFormat="0" applyBorder="0" applyAlignment="0" applyProtection="0"/>
    <xf numFmtId="0" fontId="38" fillId="50" borderId="0" applyNumberFormat="0" applyBorder="0" applyAlignment="0" applyProtection="0"/>
    <xf numFmtId="0" fontId="38" fillId="67"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39" borderId="0" applyNumberFormat="0" applyBorder="0" applyAlignment="0" applyProtection="0"/>
    <xf numFmtId="0" fontId="38" fillId="53" borderId="0" applyNumberFormat="0" applyBorder="0" applyAlignment="0" applyProtection="0"/>
    <xf numFmtId="0" fontId="38" fillId="51" borderId="0" applyNumberFormat="0" applyBorder="0" applyAlignment="0" applyProtection="0"/>
    <xf numFmtId="0" fontId="38" fillId="53" borderId="0" applyNumberFormat="0" applyBorder="0" applyAlignment="0" applyProtection="0"/>
    <xf numFmtId="0" fontId="38" fillId="51" borderId="0" applyNumberFormat="0" applyBorder="0" applyAlignment="0" applyProtection="0"/>
    <xf numFmtId="0" fontId="38" fillId="53" borderId="0" applyNumberFormat="0" applyBorder="0" applyAlignment="0" applyProtection="0"/>
    <xf numFmtId="0" fontId="38" fillId="51" borderId="0" applyNumberFormat="0" applyBorder="0" applyAlignment="0" applyProtection="0"/>
    <xf numFmtId="0" fontId="38" fillId="53" borderId="0" applyNumberFormat="0" applyBorder="0" applyAlignment="0" applyProtection="0"/>
    <xf numFmtId="0" fontId="38" fillId="51" borderId="0" applyNumberFormat="0" applyBorder="0" applyAlignment="0" applyProtection="0"/>
    <xf numFmtId="0" fontId="38" fillId="53" borderId="0" applyNumberFormat="0" applyBorder="0" applyAlignment="0" applyProtection="0"/>
    <xf numFmtId="0" fontId="38" fillId="51" borderId="0" applyNumberFormat="0" applyBorder="0" applyAlignment="0" applyProtection="0"/>
    <xf numFmtId="0" fontId="38" fillId="53" borderId="0" applyNumberFormat="0" applyBorder="0" applyAlignment="0" applyProtection="0"/>
    <xf numFmtId="0" fontId="38" fillId="51" borderId="0" applyNumberFormat="0" applyBorder="0" applyAlignment="0" applyProtection="0"/>
    <xf numFmtId="0" fontId="38" fillId="53"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53"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95" borderId="0" applyNumberFormat="0" applyBorder="0" applyAlignment="0" applyProtection="0"/>
    <xf numFmtId="0" fontId="38" fillId="53" borderId="0" applyNumberFormat="0" applyBorder="0" applyAlignment="0" applyProtection="0"/>
    <xf numFmtId="0" fontId="38" fillId="51" borderId="0" applyNumberFormat="0" applyBorder="0" applyAlignment="0" applyProtection="0"/>
    <xf numFmtId="0" fontId="38" fillId="53" borderId="0" applyNumberFormat="0" applyBorder="0" applyAlignment="0" applyProtection="0"/>
    <xf numFmtId="0" fontId="38" fillId="51" borderId="0" applyNumberFormat="0" applyBorder="0" applyAlignment="0" applyProtection="0"/>
    <xf numFmtId="0" fontId="38" fillId="53" borderId="0" applyNumberFormat="0" applyBorder="0" applyAlignment="0" applyProtection="0"/>
    <xf numFmtId="0" fontId="38" fillId="51" borderId="0" applyNumberFormat="0" applyBorder="0" applyAlignment="0" applyProtection="0"/>
    <xf numFmtId="0" fontId="38" fillId="53" borderId="0" applyNumberFormat="0" applyBorder="0" applyAlignment="0" applyProtection="0"/>
    <xf numFmtId="0" fontId="38" fillId="51" borderId="0" applyNumberFormat="0" applyBorder="0" applyAlignment="0" applyProtection="0"/>
    <xf numFmtId="0" fontId="38" fillId="53" borderId="0" applyNumberFormat="0" applyBorder="0" applyAlignment="0" applyProtection="0"/>
    <xf numFmtId="0" fontId="38" fillId="52" borderId="0" applyNumberFormat="0" applyBorder="0" applyAlignment="0" applyProtection="0"/>
    <xf numFmtId="0" fontId="38" fillId="59" borderId="0" applyNumberFormat="0" applyBorder="0" applyAlignment="0" applyProtection="0"/>
    <xf numFmtId="0" fontId="38" fillId="52" borderId="0" applyNumberFormat="0" applyBorder="0" applyAlignment="0" applyProtection="0"/>
    <xf numFmtId="0" fontId="38" fillId="59"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59"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1" borderId="0" applyNumberFormat="0" applyBorder="0" applyAlignment="0" applyProtection="0"/>
    <xf numFmtId="0" fontId="38" fillId="59" borderId="0" applyNumberFormat="0" applyBorder="0" applyAlignment="0" applyProtection="0"/>
    <xf numFmtId="0" fontId="38" fillId="52" borderId="0" applyNumberFormat="0" applyBorder="0" applyAlignment="0" applyProtection="0"/>
    <xf numFmtId="0" fontId="38" fillId="59" borderId="0" applyNumberFormat="0" applyBorder="0" applyAlignment="0" applyProtection="0"/>
    <xf numFmtId="0" fontId="38" fillId="52" borderId="0" applyNumberFormat="0" applyBorder="0" applyAlignment="0" applyProtection="0"/>
    <xf numFmtId="0" fontId="38" fillId="59" borderId="0" applyNumberFormat="0" applyBorder="0" applyAlignment="0" applyProtection="0"/>
    <xf numFmtId="0" fontId="38" fillId="52" borderId="0" applyNumberFormat="0" applyBorder="0" applyAlignment="0" applyProtection="0"/>
    <xf numFmtId="0" fontId="38" fillId="59" borderId="0" applyNumberFormat="0" applyBorder="0" applyAlignment="0" applyProtection="0"/>
    <xf numFmtId="0" fontId="38" fillId="52" borderId="0" applyNumberFormat="0" applyBorder="0" applyAlignment="0" applyProtection="0"/>
    <xf numFmtId="0" fontId="38" fillId="59"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97" borderId="0" applyNumberFormat="0" applyBorder="0" applyAlignment="0" applyProtection="0"/>
    <xf numFmtId="0" fontId="38" fillId="85" borderId="0" applyNumberFormat="0" applyBorder="0" applyAlignment="0" applyProtection="0"/>
    <xf numFmtId="0" fontId="38" fillId="97" borderId="0" applyNumberFormat="0" applyBorder="0" applyAlignment="0" applyProtection="0"/>
    <xf numFmtId="0" fontId="38" fillId="85" borderId="0" applyNumberFormat="0" applyBorder="0" applyAlignment="0" applyProtection="0"/>
    <xf numFmtId="0" fontId="38" fillId="84" borderId="0" applyNumberFormat="0" applyBorder="0" applyAlignment="0" applyProtection="0"/>
    <xf numFmtId="0" fontId="38" fillId="97" borderId="0" applyNumberFormat="0" applyBorder="0" applyAlignment="0" applyProtection="0"/>
    <xf numFmtId="0" fontId="38" fillId="85" borderId="0" applyNumberFormat="0" applyBorder="0" applyAlignment="0" applyProtection="0"/>
    <xf numFmtId="0" fontId="38" fillId="97" borderId="0" applyNumberFormat="0" applyBorder="0" applyAlignment="0" applyProtection="0"/>
    <xf numFmtId="0" fontId="38" fillId="85" borderId="0" applyNumberFormat="0" applyBorder="0" applyAlignment="0" applyProtection="0"/>
    <xf numFmtId="0" fontId="38" fillId="97" borderId="0" applyNumberFormat="0" applyBorder="0" applyAlignment="0" applyProtection="0"/>
    <xf numFmtId="0" fontId="38" fillId="85" borderId="0" applyNumberFormat="0" applyBorder="0" applyAlignment="0" applyProtection="0"/>
    <xf numFmtId="0" fontId="38" fillId="97" borderId="0" applyNumberFormat="0" applyBorder="0" applyAlignment="0" applyProtection="0"/>
    <xf numFmtId="0" fontId="38" fillId="85" borderId="0" applyNumberFormat="0" applyBorder="0" applyAlignment="0" applyProtection="0"/>
    <xf numFmtId="0" fontId="38" fillId="97" borderId="0" applyNumberFormat="0" applyBorder="0" applyAlignment="0" applyProtection="0"/>
    <xf numFmtId="0" fontId="38" fillId="85" borderId="0" applyNumberFormat="0" applyBorder="0" applyAlignment="0" applyProtection="0"/>
    <xf numFmtId="0" fontId="38" fillId="97" borderId="0" applyNumberFormat="0" applyBorder="0" applyAlignment="0" applyProtection="0"/>
    <xf numFmtId="0" fontId="38" fillId="85" borderId="0" applyNumberFormat="0" applyBorder="0" applyAlignment="0" applyProtection="0"/>
    <xf numFmtId="0" fontId="38" fillId="97" borderId="0" applyNumberFormat="0" applyBorder="0" applyAlignment="0" applyProtection="0"/>
    <xf numFmtId="0" fontId="38" fillId="85" borderId="0" applyNumberFormat="0" applyBorder="0" applyAlignment="0" applyProtection="0"/>
    <xf numFmtId="0" fontId="38" fillId="97" borderId="0" applyNumberFormat="0" applyBorder="0" applyAlignment="0" applyProtection="0"/>
    <xf numFmtId="0" fontId="38" fillId="85"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94" borderId="0" applyNumberFormat="0" applyBorder="0" applyAlignment="0" applyProtection="0"/>
    <xf numFmtId="0" fontId="38" fillId="84"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37" borderId="0" applyNumberFormat="0" applyBorder="0" applyAlignment="0" applyProtection="0"/>
    <xf numFmtId="0" fontId="38" fillId="58" borderId="0" applyNumberFormat="0" applyBorder="0" applyAlignment="0" applyProtection="0"/>
    <xf numFmtId="0" fontId="38" fillId="37" borderId="0" applyNumberFormat="0" applyBorder="0" applyAlignment="0" applyProtection="0"/>
    <xf numFmtId="0" fontId="38" fillId="58" borderId="0" applyNumberFormat="0" applyBorder="0" applyAlignment="0" applyProtection="0"/>
    <xf numFmtId="0" fontId="38" fillId="34" borderId="0" applyNumberFormat="0" applyBorder="0" applyAlignment="0" applyProtection="0"/>
    <xf numFmtId="0" fontId="38" fillId="80" borderId="0" applyNumberFormat="0" applyBorder="0" applyAlignment="0" applyProtection="0"/>
    <xf numFmtId="0" fontId="38" fillId="34" borderId="0" applyNumberFormat="0" applyBorder="0" applyAlignment="0" applyProtection="0"/>
    <xf numFmtId="0" fontId="38" fillId="80" borderId="0" applyNumberFormat="0" applyBorder="0" applyAlignment="0" applyProtection="0"/>
    <xf numFmtId="0" fontId="38" fillId="58" borderId="0" applyNumberFormat="0" applyBorder="0" applyAlignment="0" applyProtection="0"/>
    <xf numFmtId="0" fontId="38" fillId="34" borderId="0" applyNumberFormat="0" applyBorder="0" applyAlignment="0" applyProtection="0"/>
    <xf numFmtId="0" fontId="38" fillId="80" borderId="0" applyNumberFormat="0" applyBorder="0" applyAlignment="0" applyProtection="0"/>
    <xf numFmtId="0" fontId="38" fillId="34" borderId="0" applyNumberFormat="0" applyBorder="0" applyAlignment="0" applyProtection="0"/>
    <xf numFmtId="0" fontId="38" fillId="80" borderId="0" applyNumberFormat="0" applyBorder="0" applyAlignment="0" applyProtection="0"/>
    <xf numFmtId="0" fontId="38" fillId="34" borderId="0" applyNumberFormat="0" applyBorder="0" applyAlignment="0" applyProtection="0"/>
    <xf numFmtId="0" fontId="38" fillId="80" borderId="0" applyNumberFormat="0" applyBorder="0" applyAlignment="0" applyProtection="0"/>
    <xf numFmtId="0" fontId="38" fillId="34" borderId="0" applyNumberFormat="0" applyBorder="0" applyAlignment="0" applyProtection="0"/>
    <xf numFmtId="0" fontId="38" fillId="80" borderId="0" applyNumberFormat="0" applyBorder="0" applyAlignment="0" applyProtection="0"/>
    <xf numFmtId="0" fontId="38" fillId="34" borderId="0" applyNumberFormat="0" applyBorder="0" applyAlignment="0" applyProtection="0"/>
    <xf numFmtId="0" fontId="38" fillId="80" borderId="0" applyNumberFormat="0" applyBorder="0" applyAlignment="0" applyProtection="0"/>
    <xf numFmtId="0" fontId="38" fillId="34" borderId="0" applyNumberFormat="0" applyBorder="0" applyAlignment="0" applyProtection="0"/>
    <xf numFmtId="0" fontId="38" fillId="80" borderId="0" applyNumberFormat="0" applyBorder="0" applyAlignment="0" applyProtection="0"/>
    <xf numFmtId="0" fontId="38" fillId="34" borderId="0" applyNumberFormat="0" applyBorder="0" applyAlignment="0" applyProtection="0"/>
    <xf numFmtId="0" fontId="38" fillId="80" borderId="0" applyNumberFormat="0" applyBorder="0" applyAlignment="0" applyProtection="0"/>
    <xf numFmtId="0" fontId="38" fillId="34" borderId="0" applyNumberFormat="0" applyBorder="0" applyAlignment="0" applyProtection="0"/>
    <xf numFmtId="0" fontId="38" fillId="80" borderId="0" applyNumberFormat="0" applyBorder="0" applyAlignment="0" applyProtection="0"/>
    <xf numFmtId="0" fontId="38" fillId="58" borderId="0" applyNumberFormat="0" applyBorder="0" applyAlignment="0" applyProtection="0"/>
    <xf numFmtId="0" fontId="38" fillId="58" borderId="0" applyNumberFormat="0" applyBorder="0" applyAlignment="0" applyProtection="0"/>
    <xf numFmtId="0" fontId="38" fillId="97" borderId="0" applyNumberFormat="0" applyBorder="0" applyAlignment="0" applyProtection="0"/>
    <xf numFmtId="0" fontId="38" fillId="58" borderId="0" applyNumberFormat="0" applyBorder="0" applyAlignment="0" applyProtection="0"/>
    <xf numFmtId="0" fontId="38" fillId="37" borderId="0" applyNumberFormat="0" applyBorder="0" applyAlignment="0" applyProtection="0"/>
    <xf numFmtId="0" fontId="38" fillId="58" borderId="0" applyNumberFormat="0" applyBorder="0" applyAlignment="0" applyProtection="0"/>
    <xf numFmtId="0" fontId="38" fillId="37" borderId="0" applyNumberFormat="0" applyBorder="0" applyAlignment="0" applyProtection="0"/>
    <xf numFmtId="0" fontId="38" fillId="58" borderId="0" applyNumberFormat="0" applyBorder="0" applyAlignment="0" applyProtection="0"/>
    <xf numFmtId="0" fontId="38" fillId="37" borderId="0" applyNumberFormat="0" applyBorder="0" applyAlignment="0" applyProtection="0"/>
    <xf numFmtId="0" fontId="38" fillId="58" borderId="0" applyNumberFormat="0" applyBorder="0" applyAlignment="0" applyProtection="0"/>
    <xf numFmtId="0" fontId="38" fillId="37" borderId="0" applyNumberFormat="0" applyBorder="0" applyAlignment="0" applyProtection="0"/>
    <xf numFmtId="0" fontId="38" fillId="58" borderId="0" applyNumberFormat="0" applyBorder="0" applyAlignment="0" applyProtection="0"/>
    <xf numFmtId="0" fontId="22" fillId="0" borderId="0"/>
    <xf numFmtId="0" fontId="38" fillId="92" borderId="0" applyNumberFormat="0" applyBorder="0" applyAlignment="0" applyProtection="0"/>
    <xf numFmtId="0" fontId="38" fillId="93" borderId="0" applyNumberFormat="0" applyBorder="0" applyAlignment="0" applyProtection="0"/>
    <xf numFmtId="0" fontId="38" fillId="92" borderId="0" applyNumberFormat="0" applyBorder="0" applyAlignment="0" applyProtection="0"/>
    <xf numFmtId="0" fontId="38" fillId="93" borderId="0" applyNumberFormat="0" applyBorder="0" applyAlignment="0" applyProtection="0"/>
    <xf numFmtId="0" fontId="38" fillId="98" borderId="0" applyNumberFormat="0" applyBorder="0" applyAlignment="0" applyProtection="0"/>
    <xf numFmtId="0" fontId="38" fillId="99" borderId="0" applyNumberFormat="0" applyBorder="0" applyAlignment="0" applyProtection="0"/>
    <xf numFmtId="0" fontId="38" fillId="98" borderId="0" applyNumberFormat="0" applyBorder="0" applyAlignment="0" applyProtection="0"/>
    <xf numFmtId="0" fontId="38" fillId="99" borderId="0" applyNumberFormat="0" applyBorder="0" applyAlignment="0" applyProtection="0"/>
    <xf numFmtId="0" fontId="38" fillId="93" borderId="0" applyNumberFormat="0" applyBorder="0" applyAlignment="0" applyProtection="0"/>
    <xf numFmtId="0" fontId="38" fillId="98" borderId="0" applyNumberFormat="0" applyBorder="0" applyAlignment="0" applyProtection="0"/>
    <xf numFmtId="0" fontId="38" fillId="99" borderId="0" applyNumberFormat="0" applyBorder="0" applyAlignment="0" applyProtection="0"/>
    <xf numFmtId="0" fontId="38" fillId="98" borderId="0" applyNumberFormat="0" applyBorder="0" applyAlignment="0" applyProtection="0"/>
    <xf numFmtId="0" fontId="38" fillId="99" borderId="0" applyNumberFormat="0" applyBorder="0" applyAlignment="0" applyProtection="0"/>
    <xf numFmtId="0" fontId="38" fillId="98" borderId="0" applyNumberFormat="0" applyBorder="0" applyAlignment="0" applyProtection="0"/>
    <xf numFmtId="0" fontId="38" fillId="99" borderId="0" applyNumberFormat="0" applyBorder="0" applyAlignment="0" applyProtection="0"/>
    <xf numFmtId="0" fontId="38" fillId="98" borderId="0" applyNumberFormat="0" applyBorder="0" applyAlignment="0" applyProtection="0"/>
    <xf numFmtId="0" fontId="38" fillId="99" borderId="0" applyNumberFormat="0" applyBorder="0" applyAlignment="0" applyProtection="0"/>
    <xf numFmtId="0" fontId="38" fillId="98" borderId="0" applyNumberFormat="0" applyBorder="0" applyAlignment="0" applyProtection="0"/>
    <xf numFmtId="0" fontId="38" fillId="99" borderId="0" applyNumberFormat="0" applyBorder="0" applyAlignment="0" applyProtection="0"/>
    <xf numFmtId="0" fontId="38" fillId="98" borderId="0" applyNumberFormat="0" applyBorder="0" applyAlignment="0" applyProtection="0"/>
    <xf numFmtId="0" fontId="38" fillId="99" borderId="0" applyNumberFormat="0" applyBorder="0" applyAlignment="0" applyProtection="0"/>
    <xf numFmtId="0" fontId="38" fillId="98" borderId="0" applyNumberFormat="0" applyBorder="0" applyAlignment="0" applyProtection="0"/>
    <xf numFmtId="0" fontId="38" fillId="99" borderId="0" applyNumberFormat="0" applyBorder="0" applyAlignment="0" applyProtection="0"/>
    <xf numFmtId="0" fontId="38" fillId="98" borderId="0" applyNumberFormat="0" applyBorder="0" applyAlignment="0" applyProtection="0"/>
    <xf numFmtId="0" fontId="38" fillId="99" borderId="0" applyNumberFormat="0" applyBorder="0" applyAlignment="0" applyProtection="0"/>
    <xf numFmtId="0" fontId="38" fillId="93" borderId="0" applyNumberFormat="0" applyBorder="0" applyAlignment="0" applyProtection="0"/>
    <xf numFmtId="0" fontId="38" fillId="93" borderId="0" applyNumberFormat="0" applyBorder="0" applyAlignment="0" applyProtection="0"/>
    <xf numFmtId="0" fontId="38" fillId="45" borderId="0" applyNumberFormat="0" applyBorder="0" applyAlignment="0" applyProtection="0"/>
    <xf numFmtId="0" fontId="38" fillId="93" borderId="0" applyNumberFormat="0" applyBorder="0" applyAlignment="0" applyProtection="0"/>
    <xf numFmtId="0" fontId="38" fillId="92" borderId="0" applyNumberFormat="0" applyBorder="0" applyAlignment="0" applyProtection="0"/>
    <xf numFmtId="0" fontId="38" fillId="93" borderId="0" applyNumberFormat="0" applyBorder="0" applyAlignment="0" applyProtection="0"/>
    <xf numFmtId="0" fontId="38" fillId="92" borderId="0" applyNumberFormat="0" applyBorder="0" applyAlignment="0" applyProtection="0"/>
    <xf numFmtId="0" fontId="38" fillId="93" borderId="0" applyNumberFormat="0" applyBorder="0" applyAlignment="0" applyProtection="0"/>
    <xf numFmtId="0" fontId="38" fillId="92" borderId="0" applyNumberFormat="0" applyBorder="0" applyAlignment="0" applyProtection="0"/>
    <xf numFmtId="0" fontId="38" fillId="93" borderId="0" applyNumberFormat="0" applyBorder="0" applyAlignment="0" applyProtection="0"/>
    <xf numFmtId="0" fontId="38" fillId="92" borderId="0" applyNumberFormat="0" applyBorder="0" applyAlignment="0" applyProtection="0"/>
    <xf numFmtId="0" fontId="38" fillId="93" borderId="0" applyNumberFormat="0" applyBorder="0" applyAlignment="0" applyProtection="0"/>
    <xf numFmtId="0" fontId="38" fillId="100" borderId="0" applyNumberFormat="0" applyBorder="0" applyAlignment="0" applyProtection="0"/>
    <xf numFmtId="0" fontId="38" fillId="72" borderId="0" applyNumberFormat="0" applyBorder="0" applyAlignment="0" applyProtection="0"/>
    <xf numFmtId="0" fontId="38" fillId="100" borderId="0" applyNumberFormat="0" applyBorder="0" applyAlignment="0" applyProtection="0"/>
    <xf numFmtId="0" fontId="38" fillId="72" borderId="0" applyNumberFormat="0" applyBorder="0" applyAlignment="0" applyProtection="0"/>
    <xf numFmtId="0" fontId="38" fillId="36" borderId="0" applyNumberFormat="0" applyBorder="0" applyAlignment="0" applyProtection="0"/>
    <xf numFmtId="0" fontId="38" fillId="101" borderId="0" applyNumberFormat="0" applyBorder="0" applyAlignment="0" applyProtection="0"/>
    <xf numFmtId="0" fontId="38" fillId="36" borderId="0" applyNumberFormat="0" applyBorder="0" applyAlignment="0" applyProtection="0"/>
    <xf numFmtId="0" fontId="38" fillId="101" borderId="0" applyNumberFormat="0" applyBorder="0" applyAlignment="0" applyProtection="0"/>
    <xf numFmtId="0" fontId="38" fillId="72" borderId="0" applyNumberFormat="0" applyBorder="0" applyAlignment="0" applyProtection="0"/>
    <xf numFmtId="0" fontId="38" fillId="36" borderId="0" applyNumberFormat="0" applyBorder="0" applyAlignment="0" applyProtection="0"/>
    <xf numFmtId="0" fontId="38" fillId="101" borderId="0" applyNumberFormat="0" applyBorder="0" applyAlignment="0" applyProtection="0"/>
    <xf numFmtId="0" fontId="38" fillId="36" borderId="0" applyNumberFormat="0" applyBorder="0" applyAlignment="0" applyProtection="0"/>
    <xf numFmtId="0" fontId="38" fillId="101" borderId="0" applyNumberFormat="0" applyBorder="0" applyAlignment="0" applyProtection="0"/>
    <xf numFmtId="0" fontId="38" fillId="36" borderId="0" applyNumberFormat="0" applyBorder="0" applyAlignment="0" applyProtection="0"/>
    <xf numFmtId="0" fontId="38" fillId="101" borderId="0" applyNumberFormat="0" applyBorder="0" applyAlignment="0" applyProtection="0"/>
    <xf numFmtId="0" fontId="38" fillId="36" borderId="0" applyNumberFormat="0" applyBorder="0" applyAlignment="0" applyProtection="0"/>
    <xf numFmtId="0" fontId="38" fillId="101" borderId="0" applyNumberFormat="0" applyBorder="0" applyAlignment="0" applyProtection="0"/>
    <xf numFmtId="0" fontId="38" fillId="36" borderId="0" applyNumberFormat="0" applyBorder="0" applyAlignment="0" applyProtection="0"/>
    <xf numFmtId="0" fontId="38" fillId="101" borderId="0" applyNumberFormat="0" applyBorder="0" applyAlignment="0" applyProtection="0"/>
    <xf numFmtId="0" fontId="38" fillId="36" borderId="0" applyNumberFormat="0" applyBorder="0" applyAlignment="0" applyProtection="0"/>
    <xf numFmtId="0" fontId="38" fillId="101" borderId="0" applyNumberFormat="0" applyBorder="0" applyAlignment="0" applyProtection="0"/>
    <xf numFmtId="0" fontId="38" fillId="36" borderId="0" applyNumberFormat="0" applyBorder="0" applyAlignment="0" applyProtection="0"/>
    <xf numFmtId="0" fontId="38" fillId="101" borderId="0" applyNumberFormat="0" applyBorder="0" applyAlignment="0" applyProtection="0"/>
    <xf numFmtId="0" fontId="38" fillId="36" borderId="0" applyNumberFormat="0" applyBorder="0" applyAlignment="0" applyProtection="0"/>
    <xf numFmtId="0" fontId="38" fillId="101" borderId="0" applyNumberFormat="0" applyBorder="0" applyAlignment="0" applyProtection="0"/>
    <xf numFmtId="0" fontId="38" fillId="72" borderId="0" applyNumberFormat="0" applyBorder="0" applyAlignment="0" applyProtection="0"/>
    <xf numFmtId="0" fontId="38" fillId="72" borderId="0" applyNumberFormat="0" applyBorder="0" applyAlignment="0" applyProtection="0"/>
    <xf numFmtId="0" fontId="38" fillId="48" borderId="0" applyNumberFormat="0" applyBorder="0" applyAlignment="0" applyProtection="0"/>
    <xf numFmtId="0" fontId="38" fillId="72" borderId="0" applyNumberFormat="0" applyBorder="0" applyAlignment="0" applyProtection="0"/>
    <xf numFmtId="0" fontId="38" fillId="100" borderId="0" applyNumberFormat="0" applyBorder="0" applyAlignment="0" applyProtection="0"/>
    <xf numFmtId="0" fontId="38" fillId="72" borderId="0" applyNumberFormat="0" applyBorder="0" applyAlignment="0" applyProtection="0"/>
    <xf numFmtId="0" fontId="38" fillId="100" borderId="0" applyNumberFormat="0" applyBorder="0" applyAlignment="0" applyProtection="0"/>
    <xf numFmtId="0" fontId="38" fillId="72" borderId="0" applyNumberFormat="0" applyBorder="0" applyAlignment="0" applyProtection="0"/>
    <xf numFmtId="0" fontId="38" fillId="100" borderId="0" applyNumberFormat="0" applyBorder="0" applyAlignment="0" applyProtection="0"/>
    <xf numFmtId="0" fontId="38" fillId="72" borderId="0" applyNumberFormat="0" applyBorder="0" applyAlignment="0" applyProtection="0"/>
    <xf numFmtId="0" fontId="38" fillId="100" borderId="0" applyNumberFormat="0" applyBorder="0" applyAlignment="0" applyProtection="0"/>
    <xf numFmtId="0" fontId="38" fillId="72" borderId="0" applyNumberFormat="0" applyBorder="0" applyAlignment="0" applyProtection="0"/>
    <xf numFmtId="0" fontId="38" fillId="43" borderId="0" applyNumberFormat="0" applyBorder="0" applyAlignment="0" applyProtection="0"/>
    <xf numFmtId="0" fontId="38" fillId="102" borderId="0" applyNumberFormat="0" applyBorder="0" applyAlignment="0" applyProtection="0"/>
    <xf numFmtId="0" fontId="38" fillId="43" borderId="0" applyNumberFormat="0" applyBorder="0" applyAlignment="0" applyProtection="0"/>
    <xf numFmtId="0" fontId="38" fillId="102"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102"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102" borderId="0" applyNumberFormat="0" applyBorder="0" applyAlignment="0" applyProtection="0"/>
    <xf numFmtId="0" fontId="38" fillId="102" borderId="0" applyNumberFormat="0" applyBorder="0" applyAlignment="0" applyProtection="0"/>
    <xf numFmtId="0" fontId="38" fillId="49" borderId="0" applyNumberFormat="0" applyBorder="0" applyAlignment="0" applyProtection="0"/>
    <xf numFmtId="0" fontId="38" fillId="102" borderId="0" applyNumberFormat="0" applyBorder="0" applyAlignment="0" applyProtection="0"/>
    <xf numFmtId="0" fontId="38" fillId="43" borderId="0" applyNumberFormat="0" applyBorder="0" applyAlignment="0" applyProtection="0"/>
    <xf numFmtId="0" fontId="38" fillId="102" borderId="0" applyNumberFormat="0" applyBorder="0" applyAlignment="0" applyProtection="0"/>
    <xf numFmtId="0" fontId="38" fillId="43" borderId="0" applyNumberFormat="0" applyBorder="0" applyAlignment="0" applyProtection="0"/>
    <xf numFmtId="0" fontId="38" fillId="102" borderId="0" applyNumberFormat="0" applyBorder="0" applyAlignment="0" applyProtection="0"/>
    <xf numFmtId="0" fontId="38" fillId="43" borderId="0" applyNumberFormat="0" applyBorder="0" applyAlignment="0" applyProtection="0"/>
    <xf numFmtId="0" fontId="38" fillId="102" borderId="0" applyNumberFormat="0" applyBorder="0" applyAlignment="0" applyProtection="0"/>
    <xf numFmtId="0" fontId="38" fillId="43" borderId="0" applyNumberFormat="0" applyBorder="0" applyAlignment="0" applyProtection="0"/>
    <xf numFmtId="0" fontId="38" fillId="102" borderId="0" applyNumberFormat="0" applyBorder="0" applyAlignment="0" applyProtection="0"/>
    <xf numFmtId="0" fontId="38" fillId="103" borderId="0" applyNumberFormat="0" applyBorder="0" applyAlignment="0" applyProtection="0"/>
    <xf numFmtId="0" fontId="38" fillId="73" borderId="0" applyNumberFormat="0" applyBorder="0" applyAlignment="0" applyProtection="0"/>
    <xf numFmtId="0" fontId="38" fillId="103" borderId="0" applyNumberFormat="0" applyBorder="0" applyAlignment="0" applyProtection="0"/>
    <xf numFmtId="0" fontId="38" fillId="73"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73"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73" borderId="0" applyNumberFormat="0" applyBorder="0" applyAlignment="0" applyProtection="0"/>
    <xf numFmtId="0" fontId="38" fillId="73" borderId="0" applyNumberFormat="0" applyBorder="0" applyAlignment="0" applyProtection="0"/>
    <xf numFmtId="0" fontId="38" fillId="103" borderId="0" applyNumberFormat="0" applyBorder="0" applyAlignment="0" applyProtection="0"/>
    <xf numFmtId="0" fontId="38" fillId="73" borderId="0" applyNumberFormat="0" applyBorder="0" applyAlignment="0" applyProtection="0"/>
    <xf numFmtId="0" fontId="38" fillId="103" borderId="0" applyNumberFormat="0" applyBorder="0" applyAlignment="0" applyProtection="0"/>
    <xf numFmtId="0" fontId="38" fillId="73" borderId="0" applyNumberFormat="0" applyBorder="0" applyAlignment="0" applyProtection="0"/>
    <xf numFmtId="0" fontId="38" fillId="103" borderId="0" applyNumberFormat="0" applyBorder="0" applyAlignment="0" applyProtection="0"/>
    <xf numFmtId="0" fontId="38" fillId="73" borderId="0" applyNumberFormat="0" applyBorder="0" applyAlignment="0" applyProtection="0"/>
    <xf numFmtId="0" fontId="38" fillId="103" borderId="0" applyNumberFormat="0" applyBorder="0" applyAlignment="0" applyProtection="0"/>
    <xf numFmtId="0" fontId="38" fillId="73" borderId="0" applyNumberFormat="0" applyBorder="0" applyAlignment="0" applyProtection="0"/>
    <xf numFmtId="0" fontId="38" fillId="103" borderId="0" applyNumberFormat="0" applyBorder="0" applyAlignment="0" applyProtection="0"/>
    <xf numFmtId="0" fontId="38" fillId="73"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77" borderId="0" applyNumberFormat="0" applyBorder="0" applyAlignment="0" applyProtection="0"/>
    <xf numFmtId="0" fontId="38" fillId="104" borderId="0" applyNumberFormat="0" applyBorder="0" applyAlignment="0" applyProtection="0"/>
    <xf numFmtId="0" fontId="38" fillId="77" borderId="0" applyNumberFormat="0" applyBorder="0" applyAlignment="0" applyProtection="0"/>
    <xf numFmtId="0" fontId="38" fillId="104" borderId="0" applyNumberFormat="0" applyBorder="0" applyAlignment="0" applyProtection="0"/>
    <xf numFmtId="0" fontId="38" fillId="84" borderId="0" applyNumberFormat="0" applyBorder="0" applyAlignment="0" applyProtection="0"/>
    <xf numFmtId="0" fontId="38" fillId="77" borderId="0" applyNumberFormat="0" applyBorder="0" applyAlignment="0" applyProtection="0"/>
    <xf numFmtId="0" fontId="38" fillId="104" borderId="0" applyNumberFormat="0" applyBorder="0" applyAlignment="0" applyProtection="0"/>
    <xf numFmtId="0" fontId="38" fillId="77" borderId="0" applyNumberFormat="0" applyBorder="0" applyAlignment="0" applyProtection="0"/>
    <xf numFmtId="0" fontId="38" fillId="104" borderId="0" applyNumberFormat="0" applyBorder="0" applyAlignment="0" applyProtection="0"/>
    <xf numFmtId="0" fontId="38" fillId="77" borderId="0" applyNumberFormat="0" applyBorder="0" applyAlignment="0" applyProtection="0"/>
    <xf numFmtId="0" fontId="38" fillId="104" borderId="0" applyNumberFormat="0" applyBorder="0" applyAlignment="0" applyProtection="0"/>
    <xf numFmtId="0" fontId="38" fillId="77" borderId="0" applyNumberFormat="0" applyBorder="0" applyAlignment="0" applyProtection="0"/>
    <xf numFmtId="0" fontId="38" fillId="104" borderId="0" applyNumberFormat="0" applyBorder="0" applyAlignment="0" applyProtection="0"/>
    <xf numFmtId="0" fontId="38" fillId="77" borderId="0" applyNumberFormat="0" applyBorder="0" applyAlignment="0" applyProtection="0"/>
    <xf numFmtId="0" fontId="38" fillId="104" borderId="0" applyNumberFormat="0" applyBorder="0" applyAlignment="0" applyProtection="0"/>
    <xf numFmtId="0" fontId="38" fillId="77" borderId="0" applyNumberFormat="0" applyBorder="0" applyAlignment="0" applyProtection="0"/>
    <xf numFmtId="0" fontId="38" fillId="104" borderId="0" applyNumberFormat="0" applyBorder="0" applyAlignment="0" applyProtection="0"/>
    <xf numFmtId="0" fontId="38" fillId="77" borderId="0" applyNumberFormat="0" applyBorder="0" applyAlignment="0" applyProtection="0"/>
    <xf numFmtId="0" fontId="38" fillId="104" borderId="0" applyNumberFormat="0" applyBorder="0" applyAlignment="0" applyProtection="0"/>
    <xf numFmtId="0" fontId="38" fillId="77" borderId="0" applyNumberFormat="0" applyBorder="0" applyAlignment="0" applyProtection="0"/>
    <xf numFmtId="0" fontId="38" fillId="10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105" borderId="0" applyNumberFormat="0" applyBorder="0" applyAlignment="0" applyProtection="0"/>
    <xf numFmtId="0" fontId="38" fillId="106" borderId="0" applyNumberFormat="0" applyBorder="0" applyAlignment="0" applyProtection="0"/>
    <xf numFmtId="0" fontId="38" fillId="105" borderId="0" applyNumberFormat="0" applyBorder="0" applyAlignment="0" applyProtection="0"/>
    <xf numFmtId="0" fontId="38" fillId="106" borderId="0" applyNumberFormat="0" applyBorder="0" applyAlignment="0" applyProtection="0"/>
    <xf numFmtId="0" fontId="38" fillId="39" borderId="0" applyNumberFormat="0" applyBorder="0" applyAlignment="0" applyProtection="0"/>
    <xf numFmtId="0" fontId="38" fillId="63" borderId="0" applyNumberFormat="0" applyBorder="0" applyAlignment="0" applyProtection="0"/>
    <xf numFmtId="0" fontId="38" fillId="39" borderId="0" applyNumberFormat="0" applyBorder="0" applyAlignment="0" applyProtection="0"/>
    <xf numFmtId="0" fontId="38" fillId="63" borderId="0" applyNumberFormat="0" applyBorder="0" applyAlignment="0" applyProtection="0"/>
    <xf numFmtId="0" fontId="38" fillId="106" borderId="0" applyNumberFormat="0" applyBorder="0" applyAlignment="0" applyProtection="0"/>
    <xf numFmtId="0" fontId="38" fillId="39" borderId="0" applyNumberFormat="0" applyBorder="0" applyAlignment="0" applyProtection="0"/>
    <xf numFmtId="0" fontId="38" fillId="63" borderId="0" applyNumberFormat="0" applyBorder="0" applyAlignment="0" applyProtection="0"/>
    <xf numFmtId="0" fontId="38" fillId="39" borderId="0" applyNumberFormat="0" applyBorder="0" applyAlignment="0" applyProtection="0"/>
    <xf numFmtId="0" fontId="38" fillId="63" borderId="0" applyNumberFormat="0" applyBorder="0" applyAlignment="0" applyProtection="0"/>
    <xf numFmtId="0" fontId="38" fillId="39" borderId="0" applyNumberFormat="0" applyBorder="0" applyAlignment="0" applyProtection="0"/>
    <xf numFmtId="0" fontId="38" fillId="63" borderId="0" applyNumberFormat="0" applyBorder="0" applyAlignment="0" applyProtection="0"/>
    <xf numFmtId="0" fontId="38" fillId="39" borderId="0" applyNumberFormat="0" applyBorder="0" applyAlignment="0" applyProtection="0"/>
    <xf numFmtId="0" fontId="38" fillId="63" borderId="0" applyNumberFormat="0" applyBorder="0" applyAlignment="0" applyProtection="0"/>
    <xf numFmtId="0" fontId="38" fillId="39" borderId="0" applyNumberFormat="0" applyBorder="0" applyAlignment="0" applyProtection="0"/>
    <xf numFmtId="0" fontId="38" fillId="63" borderId="0" applyNumberFormat="0" applyBorder="0" applyAlignment="0" applyProtection="0"/>
    <xf numFmtId="0" fontId="38" fillId="39" borderId="0" applyNumberFormat="0" applyBorder="0" applyAlignment="0" applyProtection="0"/>
    <xf numFmtId="0" fontId="38" fillId="63" borderId="0" applyNumberFormat="0" applyBorder="0" applyAlignment="0" applyProtection="0"/>
    <xf numFmtId="0" fontId="38" fillId="39" borderId="0" applyNumberFormat="0" applyBorder="0" applyAlignment="0" applyProtection="0"/>
    <xf numFmtId="0" fontId="38" fillId="63" borderId="0" applyNumberFormat="0" applyBorder="0" applyAlignment="0" applyProtection="0"/>
    <xf numFmtId="0" fontId="38" fillId="39" borderId="0" applyNumberFormat="0" applyBorder="0" applyAlignment="0" applyProtection="0"/>
    <xf numFmtId="0" fontId="38" fillId="63" borderId="0" applyNumberFormat="0" applyBorder="0" applyAlignment="0" applyProtection="0"/>
    <xf numFmtId="0" fontId="38" fillId="106" borderId="0" applyNumberFormat="0" applyBorder="0" applyAlignment="0" applyProtection="0"/>
    <xf numFmtId="0" fontId="38" fillId="106" borderId="0" applyNumberFormat="0" applyBorder="0" applyAlignment="0" applyProtection="0"/>
    <xf numFmtId="0" fontId="38" fillId="50" borderId="0" applyNumberFormat="0" applyBorder="0" applyAlignment="0" applyProtection="0"/>
    <xf numFmtId="0" fontId="38" fillId="106" borderId="0" applyNumberFormat="0" applyBorder="0" applyAlignment="0" applyProtection="0"/>
    <xf numFmtId="0" fontId="38" fillId="105" borderId="0" applyNumberFormat="0" applyBorder="0" applyAlignment="0" applyProtection="0"/>
    <xf numFmtId="0" fontId="38" fillId="106" borderId="0" applyNumberFormat="0" applyBorder="0" applyAlignment="0" applyProtection="0"/>
    <xf numFmtId="0" fontId="38" fillId="105" borderId="0" applyNumberFormat="0" applyBorder="0" applyAlignment="0" applyProtection="0"/>
    <xf numFmtId="0" fontId="38" fillId="106" borderId="0" applyNumberFormat="0" applyBorder="0" applyAlignment="0" applyProtection="0"/>
    <xf numFmtId="0" fontId="38" fillId="105" borderId="0" applyNumberFormat="0" applyBorder="0" applyAlignment="0" applyProtection="0"/>
    <xf numFmtId="0" fontId="38" fillId="106" borderId="0" applyNumberFormat="0" applyBorder="0" applyAlignment="0" applyProtection="0"/>
    <xf numFmtId="0" fontId="38" fillId="105" borderId="0" applyNumberFormat="0" applyBorder="0" applyAlignment="0" applyProtection="0"/>
    <xf numFmtId="0" fontId="38" fillId="106" borderId="0" applyNumberFormat="0" applyBorder="0" applyAlignment="0" applyProtection="0"/>
    <xf numFmtId="0" fontId="22" fillId="0" borderId="0"/>
    <xf numFmtId="1" fontId="20" fillId="107" borderId="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200" fontId="22" fillId="0" borderId="0"/>
    <xf numFmtId="201" fontId="22" fillId="0" borderId="0"/>
    <xf numFmtId="202" fontId="22" fillId="0" borderId="0"/>
    <xf numFmtId="200"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3" fontId="22" fillId="0" borderId="0"/>
    <xf numFmtId="204" fontId="22" fillId="0" borderId="0"/>
    <xf numFmtId="205" fontId="22" fillId="0" borderId="0"/>
    <xf numFmtId="203"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6" fontId="22" fillId="0" borderId="0">
      <alignment horizontal="right"/>
      <protection locked="0"/>
    </xf>
    <xf numFmtId="207" fontId="22" fillId="0" borderId="0">
      <alignment horizontal="right"/>
      <protection locked="0"/>
    </xf>
    <xf numFmtId="208" fontId="22" fillId="0" borderId="0"/>
    <xf numFmtId="209" fontId="22" fillId="0" borderId="0"/>
    <xf numFmtId="210" fontId="22" fillId="0" borderId="0"/>
    <xf numFmtId="208"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41" fillId="52"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9" borderId="13" applyNumberFormat="0" applyAlignment="0" applyProtection="0"/>
    <xf numFmtId="0" fontId="41" fillId="78"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4"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9" borderId="13" applyNumberFormat="0" applyAlignment="0" applyProtection="0"/>
    <xf numFmtId="0" fontId="11" fillId="6" borderId="4" applyNumberFormat="0" applyAlignment="0" applyProtection="0"/>
    <xf numFmtId="0" fontId="133" fillId="108" borderId="4" applyNumberFormat="0" applyAlignment="0" applyProtection="0"/>
    <xf numFmtId="0" fontId="41" fillId="59" borderId="13" applyNumberFormat="0" applyAlignment="0" applyProtection="0"/>
    <xf numFmtId="0" fontId="41" fillId="78"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4"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9" borderId="13" applyNumberFormat="0" applyAlignment="0" applyProtection="0"/>
    <xf numFmtId="43" fontId="18" fillId="0" borderId="0" applyFont="0" applyFill="0" applyBorder="0" applyAlignment="0" applyProtection="0"/>
    <xf numFmtId="43" fontId="1" fillId="0" borderId="0" applyFont="0" applyFill="0" applyBorder="0" applyAlignment="0" applyProtection="0"/>
    <xf numFmtId="181" fontId="14" fillId="0" borderId="0" applyFont="0" applyFill="0" applyBorder="0" applyAlignment="0" applyProtection="0"/>
    <xf numFmtId="44" fontId="1" fillId="0" borderId="0" applyFont="0" applyFill="0" applyBorder="0" applyAlignment="0" applyProtection="0"/>
    <xf numFmtId="44" fontId="10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93"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9" fontId="134" fillId="98" borderId="0">
      <alignment vertical="center"/>
    </xf>
    <xf numFmtId="49" fontId="134" fillId="99" borderId="0">
      <alignment vertical="center"/>
    </xf>
    <xf numFmtId="200"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43">
      <protection locked="0"/>
    </xf>
    <xf numFmtId="203"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43">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49" fontId="22" fillId="80" borderId="43">
      <alignment horizontal="left" vertical="top" wrapText="1"/>
      <protection locked="0"/>
    </xf>
    <xf numFmtId="49" fontId="22" fillId="80" borderId="43">
      <alignment horizontal="left" vertical="top" wrapText="1"/>
      <protection locked="0"/>
    </xf>
    <xf numFmtId="49" fontId="22" fillId="80" borderId="43">
      <alignment horizontal="left" vertical="top" wrapText="1"/>
      <protection locked="0"/>
    </xf>
    <xf numFmtId="208"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43">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211" fontId="22" fillId="60" borderId="43">
      <alignment horizontal="left" indent="1"/>
      <protection locked="0"/>
    </xf>
    <xf numFmtId="211" fontId="22" fillId="60" borderId="43">
      <alignment horizontal="left" indent="1"/>
      <protection locked="0"/>
    </xf>
    <xf numFmtId="211" fontId="22" fillId="60" borderId="43">
      <alignment horizontal="left" indent="1"/>
      <protection locked="0"/>
    </xf>
    <xf numFmtId="2" fontId="135" fillId="60" borderId="9">
      <protection locked="0"/>
    </xf>
    <xf numFmtId="16" fontId="30" fillId="0" borderId="0" applyFont="0" applyFill="0" applyBorder="0" applyAlignment="0" applyProtection="0"/>
    <xf numFmtId="15" fontId="30" fillId="0" borderId="0" applyFont="0" applyFill="0" applyBorder="0" applyAlignment="0" applyProtection="0"/>
    <xf numFmtId="17" fontId="30" fillId="0" borderId="0" applyFont="0" applyFill="0" applyBorder="0" applyAlignment="0" applyProtection="0"/>
    <xf numFmtId="212" fontId="15" fillId="78" borderId="0">
      <alignment horizontal="right"/>
    </xf>
    <xf numFmtId="15" fontId="136" fillId="109" borderId="0" applyNumberFormat="0" applyFont="0" applyBorder="0" applyAlignment="0" applyProtection="0"/>
    <xf numFmtId="199" fontId="137" fillId="74" borderId="0">
      <alignment horizontal="right"/>
    </xf>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134" fillId="110" borderId="0">
      <alignment horizontal="right" vertical="center"/>
    </xf>
    <xf numFmtId="0" fontId="134" fillId="89" borderId="0">
      <alignment horizontal="right" vertical="center"/>
    </xf>
    <xf numFmtId="0" fontId="43" fillId="34" borderId="0" applyNumberFormat="0" applyBorder="0" applyAlignment="0" applyProtection="0"/>
    <xf numFmtId="0" fontId="43" fillId="80" borderId="0" applyNumberFormat="0" applyBorder="0" applyAlignment="0" applyProtection="0"/>
    <xf numFmtId="0" fontId="43" fillId="34" borderId="0" applyNumberFormat="0" applyBorder="0" applyAlignment="0" applyProtection="0"/>
    <xf numFmtId="0" fontId="43" fillId="80" borderId="0" applyNumberFormat="0" applyBorder="0" applyAlignment="0" applyProtection="0"/>
    <xf numFmtId="0" fontId="43" fillId="97" borderId="0" applyNumberFormat="0" applyBorder="0" applyAlignment="0" applyProtection="0"/>
    <xf numFmtId="0" fontId="43" fillId="85" borderId="0" applyNumberFormat="0" applyBorder="0" applyAlignment="0" applyProtection="0"/>
    <xf numFmtId="0" fontId="43" fillId="97" borderId="0" applyNumberFormat="0" applyBorder="0" applyAlignment="0" applyProtection="0"/>
    <xf numFmtId="0" fontId="43" fillId="85" borderId="0" applyNumberFormat="0" applyBorder="0" applyAlignment="0" applyProtection="0"/>
    <xf numFmtId="0" fontId="43" fillId="80" borderId="0" applyNumberFormat="0" applyBorder="0" applyAlignment="0" applyProtection="0"/>
    <xf numFmtId="0" fontId="43" fillId="97" borderId="0" applyNumberFormat="0" applyBorder="0" applyAlignment="0" applyProtection="0"/>
    <xf numFmtId="0" fontId="43" fillId="85" borderId="0" applyNumberFormat="0" applyBorder="0" applyAlignment="0" applyProtection="0"/>
    <xf numFmtId="0" fontId="43" fillId="97" borderId="0" applyNumberFormat="0" applyBorder="0" applyAlignment="0" applyProtection="0"/>
    <xf numFmtId="0" fontId="43" fillId="85" borderId="0" applyNumberFormat="0" applyBorder="0" applyAlignment="0" applyProtection="0"/>
    <xf numFmtId="0" fontId="43" fillId="97" borderId="0" applyNumberFormat="0" applyBorder="0" applyAlignment="0" applyProtection="0"/>
    <xf numFmtId="0" fontId="43" fillId="85" borderId="0" applyNumberFormat="0" applyBorder="0" applyAlignment="0" applyProtection="0"/>
    <xf numFmtId="0" fontId="43" fillId="97" borderId="0" applyNumberFormat="0" applyBorder="0" applyAlignment="0" applyProtection="0"/>
    <xf numFmtId="0" fontId="43" fillId="85" borderId="0" applyNumberFormat="0" applyBorder="0" applyAlignment="0" applyProtection="0"/>
    <xf numFmtId="0" fontId="43" fillId="97" borderId="0" applyNumberFormat="0" applyBorder="0" applyAlignment="0" applyProtection="0"/>
    <xf numFmtId="0" fontId="43" fillId="85" borderId="0" applyNumberFormat="0" applyBorder="0" applyAlignment="0" applyProtection="0"/>
    <xf numFmtId="0" fontId="43" fillId="97" borderId="0" applyNumberFormat="0" applyBorder="0" applyAlignment="0" applyProtection="0"/>
    <xf numFmtId="0" fontId="43" fillId="85" borderId="0" applyNumberFormat="0" applyBorder="0" applyAlignment="0" applyProtection="0"/>
    <xf numFmtId="0" fontId="43" fillId="97" borderId="0" applyNumberFormat="0" applyBorder="0" applyAlignment="0" applyProtection="0"/>
    <xf numFmtId="0" fontId="43" fillId="85" borderId="0" applyNumberFormat="0" applyBorder="0" applyAlignment="0" applyProtection="0"/>
    <xf numFmtId="0" fontId="43" fillId="97" borderId="0" applyNumberFormat="0" applyBorder="0" applyAlignment="0" applyProtection="0"/>
    <xf numFmtId="0" fontId="43" fillId="85" borderId="0" applyNumberFormat="0" applyBorder="0" applyAlignment="0" applyProtection="0"/>
    <xf numFmtId="0" fontId="43" fillId="80" borderId="0" applyNumberFormat="0" applyBorder="0" applyAlignment="0" applyProtection="0"/>
    <xf numFmtId="0" fontId="43" fillId="80" borderId="0" applyNumberFormat="0" applyBorder="0" applyAlignment="0" applyProtection="0"/>
    <xf numFmtId="0" fontId="85" fillId="111" borderId="0" applyNumberFormat="0" applyBorder="0" applyAlignment="0" applyProtection="0"/>
    <xf numFmtId="0" fontId="43" fillId="80" borderId="0" applyNumberFormat="0" applyBorder="0" applyAlignment="0" applyProtection="0"/>
    <xf numFmtId="0" fontId="43" fillId="34" borderId="0" applyNumberFormat="0" applyBorder="0" applyAlignment="0" applyProtection="0"/>
    <xf numFmtId="0" fontId="43" fillId="80" borderId="0" applyNumberFormat="0" applyBorder="0" applyAlignment="0" applyProtection="0"/>
    <xf numFmtId="0" fontId="43" fillId="34" borderId="0" applyNumberFormat="0" applyBorder="0" applyAlignment="0" applyProtection="0"/>
    <xf numFmtId="0" fontId="43" fillId="80" borderId="0" applyNumberFormat="0" applyBorder="0" applyAlignment="0" applyProtection="0"/>
    <xf numFmtId="0" fontId="43" fillId="34" borderId="0" applyNumberFormat="0" applyBorder="0" applyAlignment="0" applyProtection="0"/>
    <xf numFmtId="0" fontId="43" fillId="80" borderId="0" applyNumberFormat="0" applyBorder="0" applyAlignment="0" applyProtection="0"/>
    <xf numFmtId="0" fontId="43" fillId="34" borderId="0" applyNumberFormat="0" applyBorder="0" applyAlignment="0" applyProtection="0"/>
    <xf numFmtId="0" fontId="43" fillId="80" borderId="0" applyNumberFormat="0" applyBorder="0" applyAlignment="0" applyProtection="0"/>
    <xf numFmtId="0" fontId="138" fillId="112" borderId="0">
      <alignment vertical="center"/>
    </xf>
    <xf numFmtId="0" fontId="138" fillId="113" borderId="0">
      <alignment vertical="center"/>
    </xf>
    <xf numFmtId="0" fontId="138" fillId="112" borderId="0">
      <alignment vertical="center"/>
    </xf>
    <xf numFmtId="0" fontId="138" fillId="113" borderId="0">
      <alignment vertical="center"/>
    </xf>
    <xf numFmtId="0" fontId="138" fillId="113" borderId="0">
      <alignment vertical="center"/>
    </xf>
    <xf numFmtId="0" fontId="138" fillId="113" borderId="0">
      <alignment vertical="center"/>
    </xf>
    <xf numFmtId="0" fontId="138" fillId="113" borderId="0">
      <alignment vertical="center"/>
    </xf>
    <xf numFmtId="0" fontId="139" fillId="0" borderId="44" applyNumberFormat="0" applyFill="0" applyAlignment="0" applyProtection="0"/>
    <xf numFmtId="0" fontId="138" fillId="113" borderId="0">
      <alignment vertical="center"/>
    </xf>
    <xf numFmtId="0" fontId="138" fillId="112" borderId="0">
      <alignment vertical="center"/>
    </xf>
    <xf numFmtId="0" fontId="138" fillId="113" borderId="0">
      <alignment vertical="center"/>
    </xf>
    <xf numFmtId="0" fontId="138" fillId="112" borderId="0">
      <alignment vertical="center"/>
    </xf>
    <xf numFmtId="0" fontId="138" fillId="113" borderId="0">
      <alignment vertical="center"/>
    </xf>
    <xf numFmtId="0" fontId="138" fillId="112" borderId="0">
      <alignment vertical="center"/>
    </xf>
    <xf numFmtId="0" fontId="138" fillId="113" borderId="0">
      <alignment vertical="center"/>
    </xf>
    <xf numFmtId="0" fontId="138" fillId="112" borderId="0">
      <alignment vertical="center"/>
    </xf>
    <xf numFmtId="0" fontId="138" fillId="113" borderId="0">
      <alignment vertical="center"/>
    </xf>
    <xf numFmtId="0" fontId="140" fillId="53" borderId="0">
      <alignment vertical="center"/>
    </xf>
    <xf numFmtId="0" fontId="140" fillId="53" borderId="0">
      <alignment vertical="center"/>
    </xf>
    <xf numFmtId="0" fontId="141" fillId="0" borderId="45" applyNumberFormat="0" applyFill="0" applyAlignment="0" applyProtection="0"/>
    <xf numFmtId="0" fontId="140" fillId="53" borderId="0">
      <alignment vertical="center"/>
    </xf>
    <xf numFmtId="0" fontId="140" fillId="53" borderId="0">
      <alignment vertical="center"/>
    </xf>
    <xf numFmtId="0" fontId="140" fillId="53" borderId="0">
      <alignment vertical="center"/>
    </xf>
    <xf numFmtId="0" fontId="140" fillId="53" borderId="0">
      <alignment vertical="center"/>
    </xf>
    <xf numFmtId="0" fontId="142" fillId="0" borderId="0"/>
    <xf numFmtId="0" fontId="142" fillId="0" borderId="0"/>
    <xf numFmtId="0" fontId="143" fillId="0" borderId="11" applyNumberFormat="0" applyFill="0" applyAlignment="0" applyProtection="0"/>
    <xf numFmtId="0" fontId="142" fillId="0" borderId="0"/>
    <xf numFmtId="0" fontId="142" fillId="0" borderId="0"/>
    <xf numFmtId="0" fontId="142" fillId="0" borderId="0"/>
    <xf numFmtId="0" fontId="142" fillId="0" borderId="0"/>
    <xf numFmtId="0" fontId="143" fillId="0" borderId="0" applyNumberFormat="0" applyFill="0" applyBorder="0" applyAlignment="0" applyProtection="0"/>
    <xf numFmtId="0" fontId="143"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0" fontId="145"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146"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146"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9" fillId="0" borderId="0" applyNumberFormat="0" applyFill="0" applyBorder="0" applyAlignment="0" applyProtection="0">
      <alignment vertical="top"/>
      <protection locked="0"/>
    </xf>
    <xf numFmtId="0" fontId="13" fillId="0" borderId="0" applyNumberFormat="0" applyFill="0" applyBorder="0" applyAlignment="0" applyProtection="0"/>
    <xf numFmtId="1" fontId="20" fillId="60" borderId="0"/>
    <xf numFmtId="1" fontId="20" fillId="60" borderId="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47" fillId="97" borderId="12" applyNumberFormat="0" applyAlignment="0" applyProtection="0"/>
    <xf numFmtId="1" fontId="20" fillId="60" borderId="0"/>
    <xf numFmtId="1" fontId="20" fillId="60" borderId="0"/>
    <xf numFmtId="1" fontId="20" fillId="60" borderId="0"/>
    <xf numFmtId="1" fontId="20" fillId="60" borderId="0"/>
    <xf numFmtId="0" fontId="151" fillId="0" borderId="0">
      <alignment horizontal="left" indent="1"/>
    </xf>
    <xf numFmtId="0" fontId="152" fillId="0" borderId="0"/>
    <xf numFmtId="0" fontId="153" fillId="0" borderId="0">
      <alignment horizontal="center"/>
    </xf>
    <xf numFmtId="0" fontId="25" fillId="0" borderId="20" applyProtection="0">
      <alignment horizontal="center"/>
      <protection locked="0"/>
    </xf>
    <xf numFmtId="0" fontId="154" fillId="0" borderId="46" applyNumberFormat="0" applyFill="0" applyAlignment="0" applyProtection="0"/>
    <xf numFmtId="0" fontId="154" fillId="0" borderId="46" applyNumberFormat="0" applyFill="0" applyAlignment="0" applyProtection="0"/>
    <xf numFmtId="0" fontId="48" fillId="0" borderId="21" applyNumberFormat="0" applyFill="0" applyAlignment="0" applyProtection="0"/>
    <xf numFmtId="0" fontId="48" fillId="0" borderId="21" applyNumberFormat="0" applyFill="0" applyAlignment="0" applyProtection="0"/>
    <xf numFmtId="0" fontId="48" fillId="0" borderId="21" applyNumberFormat="0" applyFill="0" applyAlignment="0" applyProtection="0"/>
    <xf numFmtId="0" fontId="48" fillId="0" borderId="21" applyNumberFormat="0" applyFill="0" applyAlignment="0" applyProtection="0"/>
    <xf numFmtId="0" fontId="48" fillId="0" borderId="21" applyNumberFormat="0" applyFill="0" applyAlignment="0" applyProtection="0"/>
    <xf numFmtId="0" fontId="48" fillId="0" borderId="21" applyNumberFormat="0" applyFill="0" applyAlignment="0" applyProtection="0"/>
    <xf numFmtId="0" fontId="48" fillId="0" borderId="21" applyNumberFormat="0" applyFill="0" applyAlignment="0" applyProtection="0"/>
    <xf numFmtId="0" fontId="48" fillId="0" borderId="21" applyNumberFormat="0" applyFill="0" applyAlignment="0" applyProtection="0"/>
    <xf numFmtId="0" fontId="48" fillId="0" borderId="21" applyNumberFormat="0" applyFill="0" applyAlignment="0" applyProtection="0"/>
    <xf numFmtId="0" fontId="48" fillId="0" borderId="21" applyNumberFormat="0" applyFill="0" applyAlignment="0" applyProtection="0"/>
    <xf numFmtId="0" fontId="48" fillId="0" borderId="21" applyNumberFormat="0" applyFill="0" applyAlignment="0" applyProtection="0"/>
    <xf numFmtId="0" fontId="154" fillId="0" borderId="46" applyNumberFormat="0" applyFill="0" applyAlignment="0" applyProtection="0"/>
    <xf numFmtId="0" fontId="154" fillId="0" borderId="46" applyNumberFormat="0" applyFill="0" applyAlignment="0" applyProtection="0"/>
    <xf numFmtId="0" fontId="154" fillId="0" borderId="46" applyNumberFormat="0" applyFill="0" applyAlignment="0" applyProtection="0"/>
    <xf numFmtId="0" fontId="154" fillId="0" borderId="46" applyNumberFormat="0" applyFill="0" applyAlignment="0" applyProtection="0"/>
    <xf numFmtId="0" fontId="134" fillId="114" borderId="0">
      <alignment horizontal="right" vertical="center"/>
    </xf>
    <xf numFmtId="0" fontId="134" fillId="90" borderId="0">
      <alignment horizontal="right" vertical="center"/>
    </xf>
    <xf numFmtId="49" fontId="155" fillId="98" borderId="0">
      <alignment horizontal="centerContinuous" vertical="center"/>
    </xf>
    <xf numFmtId="49" fontId="155" fillId="99" borderId="0">
      <alignment horizontal="centerContinuous" vertical="center"/>
    </xf>
    <xf numFmtId="0" fontId="49" fillId="44" borderId="0" applyNumberFormat="0" applyBorder="0" applyAlignment="0" applyProtection="0"/>
    <xf numFmtId="0" fontId="49" fillId="60" borderId="0" applyNumberFormat="0" applyBorder="0" applyAlignment="0" applyProtection="0"/>
    <xf numFmtId="0" fontId="49" fillId="44" borderId="0" applyNumberFormat="0" applyBorder="0" applyAlignment="0" applyProtection="0"/>
    <xf numFmtId="0" fontId="49" fillId="60" borderId="0" applyNumberFormat="0" applyBorder="0" applyAlignment="0" applyProtection="0"/>
    <xf numFmtId="0" fontId="53" fillId="44" borderId="0" applyNumberFormat="0" applyBorder="0" applyAlignment="0" applyProtection="0"/>
    <xf numFmtId="0" fontId="53" fillId="60" borderId="0" applyNumberFormat="0" applyBorder="0" applyAlignment="0" applyProtection="0"/>
    <xf numFmtId="0" fontId="53" fillId="44" borderId="0" applyNumberFormat="0" applyBorder="0" applyAlignment="0" applyProtection="0"/>
    <xf numFmtId="0" fontId="53" fillId="60" borderId="0" applyNumberFormat="0" applyBorder="0" applyAlignment="0" applyProtection="0"/>
    <xf numFmtId="0" fontId="49" fillId="60" borderId="0" applyNumberFormat="0" applyBorder="0" applyAlignment="0" applyProtection="0"/>
    <xf numFmtId="0" fontId="53" fillId="44" borderId="0" applyNumberFormat="0" applyBorder="0" applyAlignment="0" applyProtection="0"/>
    <xf numFmtId="0" fontId="53" fillId="60" borderId="0" applyNumberFormat="0" applyBorder="0" applyAlignment="0" applyProtection="0"/>
    <xf numFmtId="0" fontId="53" fillId="44" borderId="0" applyNumberFormat="0" applyBorder="0" applyAlignment="0" applyProtection="0"/>
    <xf numFmtId="0" fontId="53" fillId="60" borderId="0" applyNumberFormat="0" applyBorder="0" applyAlignment="0" applyProtection="0"/>
    <xf numFmtId="0" fontId="53" fillId="44" borderId="0" applyNumberFormat="0" applyBorder="0" applyAlignment="0" applyProtection="0"/>
    <xf numFmtId="0" fontId="53" fillId="60" borderId="0" applyNumberFormat="0" applyBorder="0" applyAlignment="0" applyProtection="0"/>
    <xf numFmtId="0" fontId="53" fillId="44" borderId="0" applyNumberFormat="0" applyBorder="0" applyAlignment="0" applyProtection="0"/>
    <xf numFmtId="0" fontId="53" fillId="60" borderId="0" applyNumberFormat="0" applyBorder="0" applyAlignment="0" applyProtection="0"/>
    <xf numFmtId="0" fontId="53" fillId="44" borderId="0" applyNumberFormat="0" applyBorder="0" applyAlignment="0" applyProtection="0"/>
    <xf numFmtId="0" fontId="53" fillId="60" borderId="0" applyNumberFormat="0" applyBorder="0" applyAlignment="0" applyProtection="0"/>
    <xf numFmtId="0" fontId="53" fillId="44" borderId="0" applyNumberFormat="0" applyBorder="0" applyAlignment="0" applyProtection="0"/>
    <xf numFmtId="0" fontId="53" fillId="60" borderId="0" applyNumberFormat="0" applyBorder="0" applyAlignment="0" applyProtection="0"/>
    <xf numFmtId="0" fontId="53" fillId="44" borderId="0" applyNumberFormat="0" applyBorder="0" applyAlignment="0" applyProtection="0"/>
    <xf numFmtId="0" fontId="53" fillId="60" borderId="0" applyNumberFormat="0" applyBorder="0" applyAlignment="0" applyProtection="0"/>
    <xf numFmtId="0" fontId="53" fillId="44" borderId="0" applyNumberFormat="0" applyBorder="0" applyAlignment="0" applyProtection="0"/>
    <xf numFmtId="0" fontId="53" fillId="60" borderId="0" applyNumberFormat="0" applyBorder="0" applyAlignment="0" applyProtection="0"/>
    <xf numFmtId="0" fontId="49" fillId="60" borderId="0" applyNumberFormat="0" applyBorder="0" applyAlignment="0" applyProtection="0"/>
    <xf numFmtId="0" fontId="49" fillId="60" borderId="0" applyNumberFormat="0" applyBorder="0" applyAlignment="0" applyProtection="0"/>
    <xf numFmtId="0" fontId="49" fillId="44" borderId="0" applyNumberFormat="0" applyBorder="0" applyAlignment="0" applyProtection="0"/>
    <xf numFmtId="0" fontId="49" fillId="60" borderId="0" applyNumberFormat="0" applyBorder="0" applyAlignment="0" applyProtection="0"/>
    <xf numFmtId="0" fontId="49" fillId="44" borderId="0" applyNumberFormat="0" applyBorder="0" applyAlignment="0" applyProtection="0"/>
    <xf numFmtId="0" fontId="49" fillId="60" borderId="0" applyNumberFormat="0" applyBorder="0" applyAlignment="0" applyProtection="0"/>
    <xf numFmtId="0" fontId="49" fillId="44" borderId="0" applyNumberFormat="0" applyBorder="0" applyAlignment="0" applyProtection="0"/>
    <xf numFmtId="0" fontId="49" fillId="60" borderId="0" applyNumberFormat="0" applyBorder="0" applyAlignment="0" applyProtection="0"/>
    <xf numFmtId="0" fontId="49" fillId="44" borderId="0" applyNumberFormat="0" applyBorder="0" applyAlignment="0" applyProtection="0"/>
    <xf numFmtId="0" fontId="49" fillId="60" borderId="0" applyNumberFormat="0" applyBorder="0" applyAlignment="0" applyProtection="0"/>
    <xf numFmtId="0" fontId="49" fillId="44" borderId="0" applyNumberFormat="0" applyBorder="0" applyAlignment="0" applyProtection="0"/>
    <xf numFmtId="0" fontId="49" fillId="60" borderId="0" applyNumberFormat="0" applyBorder="0" applyAlignment="0" applyProtection="0"/>
    <xf numFmtId="0" fontId="12" fillId="0" borderId="0"/>
    <xf numFmtId="0" fontId="12" fillId="0" borderId="0"/>
    <xf numFmtId="0" fontId="12" fillId="0" borderId="0"/>
    <xf numFmtId="0" fontId="12" fillId="0" borderId="0"/>
    <xf numFmtId="0" fontId="1" fillId="0" borderId="0"/>
    <xf numFmtId="0" fontId="1" fillId="0" borderId="0"/>
    <xf numFmtId="0" fontId="12" fillId="0" borderId="0"/>
    <xf numFmtId="0" fontId="20" fillId="0" borderId="0" applyNumberFormat="0" applyFont="0" applyFill="0" applyBorder="0" applyAlignment="0" applyProtection="0"/>
    <xf numFmtId="0" fontId="1" fillId="0" borderId="0"/>
    <xf numFmtId="0" fontId="18" fillId="0" borderId="0"/>
    <xf numFmtId="0" fontId="18" fillId="0" borderId="0"/>
    <xf numFmtId="0" fontId="20" fillId="0" borderId="0" applyNumberFormat="0" applyFont="0" applyFill="0" applyBorder="0" applyAlignment="0" applyProtection="0"/>
    <xf numFmtId="0" fontId="105" fillId="0" borderId="0"/>
    <xf numFmtId="214" fontId="30" fillId="0" borderId="0" applyFont="0" applyFill="0" applyBorder="0" applyAlignment="0" applyProtection="0"/>
    <xf numFmtId="215" fontId="30" fillId="0" borderId="0" applyFont="0" applyFill="0" applyBorder="0" applyAlignment="0" applyProtection="0"/>
    <xf numFmtId="216" fontId="30" fillId="0" borderId="0" applyFont="0" applyFill="0" applyBorder="0" applyAlignment="0" applyProtection="0"/>
    <xf numFmtId="217" fontId="30" fillId="0" borderId="0" applyFont="0" applyFill="0" applyBorder="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156" fillId="78" borderId="0">
      <alignment horizontal="left" vertical="top" wrapText="1"/>
    </xf>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9" fontId="1" fillId="0" borderId="0" applyFont="0" applyFill="0" applyBorder="0" applyAlignment="0" applyProtection="0"/>
    <xf numFmtId="9" fontId="30" fillId="0" borderId="0" applyFont="0" applyFill="0" applyBorder="0" applyAlignment="0" applyProtection="0"/>
    <xf numFmtId="200" fontId="157" fillId="0" borderId="0">
      <alignment horizontal="right"/>
    </xf>
    <xf numFmtId="199" fontId="158" fillId="74" borderId="0">
      <alignment horizontal="right"/>
    </xf>
    <xf numFmtId="0" fontId="134" fillId="98" borderId="0">
      <alignment horizontal="right" vertical="center"/>
    </xf>
    <xf numFmtId="0" fontId="134" fillId="99" borderId="0">
      <alignment horizontal="right" vertical="center"/>
    </xf>
    <xf numFmtId="0" fontId="159" fillId="0" borderId="47" applyFill="0" applyProtection="0">
      <alignment horizontal="right" wrapText="1"/>
    </xf>
    <xf numFmtId="0" fontId="159" fillId="0" borderId="0" applyFill="0" applyProtection="0">
      <alignment wrapText="1"/>
    </xf>
    <xf numFmtId="0" fontId="31" fillId="57" borderId="8">
      <alignment horizontal="center"/>
    </xf>
    <xf numFmtId="0" fontId="31" fillId="57" borderId="8">
      <alignment horizontal="center"/>
    </xf>
    <xf numFmtId="0" fontId="31" fillId="57" borderId="8">
      <alignment horizontal="center"/>
    </xf>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1" fillId="0" borderId="0"/>
    <xf numFmtId="0" fontId="35" fillId="0" borderId="27">
      <alignment horizontal="right"/>
    </xf>
    <xf numFmtId="0" fontId="1" fillId="0" borderId="0"/>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1" fillId="0" borderId="0"/>
    <xf numFmtId="0" fontId="35" fillId="0" borderId="27">
      <alignment horizontal="right"/>
    </xf>
    <xf numFmtId="0" fontId="1" fillId="0" borderId="0"/>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198" fontId="20" fillId="0" borderId="0" applyAlignment="0">
      <alignment horizontal="left"/>
    </xf>
    <xf numFmtId="0" fontId="1" fillId="0" borderId="0"/>
    <xf numFmtId="49" fontId="30" fillId="0" borderId="0" applyFont="0" applyFill="0" applyBorder="0" applyAlignment="0" applyProtection="0"/>
    <xf numFmtId="0" fontId="1" fillId="0" borderId="0"/>
    <xf numFmtId="0" fontId="34" fillId="78" borderId="0"/>
    <xf numFmtId="0" fontId="34" fillId="74" borderId="0"/>
    <xf numFmtId="0" fontId="1" fillId="0" borderId="0"/>
    <xf numFmtId="0" fontId="15" fillId="78" borderId="0">
      <alignment horizontal="left"/>
    </xf>
    <xf numFmtId="0" fontId="15" fillId="74" borderId="0">
      <alignment horizontal="left"/>
    </xf>
    <xf numFmtId="0" fontId="1" fillId="0" borderId="0"/>
    <xf numFmtId="0" fontId="15" fillId="78" borderId="0">
      <alignment horizontal="left" indent="1"/>
    </xf>
    <xf numFmtId="0" fontId="15" fillId="74" borderId="0">
      <alignment horizontal="left" indent="1"/>
    </xf>
    <xf numFmtId="0" fontId="1" fillId="0" borderId="0"/>
    <xf numFmtId="0" fontId="15" fillId="78" borderId="0">
      <alignment horizontal="left" vertical="center" indent="2"/>
    </xf>
    <xf numFmtId="0" fontId="15" fillId="74" borderId="0">
      <alignment horizontal="left" vertical="center" indent="2"/>
    </xf>
    <xf numFmtId="0" fontId="1" fillId="0" borderId="0"/>
    <xf numFmtId="49" fontId="160" fillId="0" borderId="0" applyFill="0" applyBorder="0" applyProtection="0">
      <alignment horizontal="center" vertical="top"/>
    </xf>
    <xf numFmtId="0" fontId="1" fillId="0" borderId="0"/>
    <xf numFmtId="0" fontId="29" fillId="0" borderId="0">
      <alignment horizontal="center"/>
    </xf>
    <xf numFmtId="0" fontId="1" fillId="0" borderId="0"/>
    <xf numFmtId="15" fontId="29" fillId="0" borderId="0">
      <alignment horizontal="center"/>
    </xf>
    <xf numFmtId="0" fontId="1" fillId="0" borderId="0"/>
    <xf numFmtId="49" fontId="70" fillId="78" borderId="0"/>
    <xf numFmtId="49" fontId="70" fillId="74" borderId="0"/>
    <xf numFmtId="0" fontId="1" fillId="0" borderId="0"/>
    <xf numFmtId="49" fontId="70" fillId="78" borderId="0"/>
    <xf numFmtId="49" fontId="70" fillId="74" borderId="0"/>
    <xf numFmtId="0" fontId="1" fillId="0" borderId="0"/>
    <xf numFmtId="0" fontId="161" fillId="0" borderId="0" applyNumberFormat="0" applyFill="0" applyBorder="0" applyAlignment="0" applyProtection="0"/>
    <xf numFmtId="0" fontId="162" fillId="0" borderId="0" applyNumberFormat="0" applyFill="0" applyBorder="0" applyAlignment="0" applyProtection="0"/>
    <xf numFmtId="0" fontId="1" fillId="0" borderId="0"/>
    <xf numFmtId="0" fontId="161" fillId="0" borderId="0" applyNumberFormat="0" applyFill="0" applyBorder="0" applyAlignment="0" applyProtection="0"/>
    <xf numFmtId="0" fontId="162" fillId="0" borderId="0" applyNumberFormat="0" applyFill="0" applyBorder="0" applyAlignment="0" applyProtection="0"/>
    <xf numFmtId="0" fontId="1" fillId="0" borderId="0"/>
    <xf numFmtId="49" fontId="70" fillId="74" borderId="0"/>
    <xf numFmtId="0" fontId="1" fillId="0" borderId="0"/>
    <xf numFmtId="0" fontId="161" fillId="0" borderId="0" applyNumberFormat="0" applyFill="0" applyBorder="0" applyAlignment="0" applyProtection="0"/>
    <xf numFmtId="0" fontId="162" fillId="0" borderId="0" applyNumberFormat="0" applyFill="0" applyBorder="0" applyAlignment="0" applyProtection="0"/>
    <xf numFmtId="0" fontId="1" fillId="0" borderId="0"/>
    <xf numFmtId="0" fontId="161" fillId="0" borderId="0" applyNumberFormat="0" applyFill="0" applyBorder="0" applyAlignment="0" applyProtection="0"/>
    <xf numFmtId="0" fontId="162" fillId="0" borderId="0" applyNumberFormat="0" applyFill="0" applyBorder="0" applyAlignment="0" applyProtection="0"/>
    <xf numFmtId="0" fontId="1" fillId="0" borderId="0"/>
    <xf numFmtId="0" fontId="161" fillId="0" borderId="0" applyNumberFormat="0" applyFill="0" applyBorder="0" applyAlignment="0" applyProtection="0"/>
    <xf numFmtId="0" fontId="162" fillId="0" borderId="0" applyNumberFormat="0" applyFill="0" applyBorder="0" applyAlignment="0" applyProtection="0"/>
    <xf numFmtId="0" fontId="1" fillId="0" borderId="0"/>
    <xf numFmtId="0" fontId="161" fillId="0" borderId="0" applyNumberFormat="0" applyFill="0" applyBorder="0" applyAlignment="0" applyProtection="0"/>
    <xf numFmtId="0" fontId="162" fillId="0" borderId="0" applyNumberFormat="0" applyFill="0" applyBorder="0" applyAlignment="0" applyProtection="0"/>
    <xf numFmtId="0" fontId="1" fillId="0" borderId="0"/>
    <xf numFmtId="0" fontId="161" fillId="0" borderId="0" applyNumberFormat="0" applyFill="0" applyBorder="0" applyAlignment="0" applyProtection="0"/>
    <xf numFmtId="0" fontId="162" fillId="0" borderId="0" applyNumberFormat="0" applyFill="0" applyBorder="0" applyAlignment="0" applyProtection="0"/>
    <xf numFmtId="0" fontId="1" fillId="0" borderId="0"/>
    <xf numFmtId="0" fontId="161" fillId="0" borderId="0" applyNumberFormat="0" applyFill="0" applyBorder="0" applyAlignment="0" applyProtection="0"/>
    <xf numFmtId="0" fontId="162" fillId="0" borderId="0" applyNumberFormat="0" applyFill="0" applyBorder="0" applyAlignment="0" applyProtection="0"/>
    <xf numFmtId="0" fontId="1" fillId="0" borderId="0"/>
    <xf numFmtId="0" fontId="161" fillId="0" borderId="0" applyNumberFormat="0" applyFill="0" applyBorder="0" applyAlignment="0" applyProtection="0"/>
    <xf numFmtId="0" fontId="162" fillId="0" borderId="0" applyNumberFormat="0" applyFill="0" applyBorder="0" applyAlignment="0" applyProtection="0"/>
    <xf numFmtId="0" fontId="1" fillId="0" borderId="0"/>
    <xf numFmtId="0" fontId="161" fillId="0" borderId="0" applyNumberFormat="0" applyFill="0" applyBorder="0" applyAlignment="0" applyProtection="0"/>
    <xf numFmtId="0" fontId="162" fillId="0" borderId="0" applyNumberFormat="0" applyFill="0" applyBorder="0" applyAlignment="0" applyProtection="0"/>
    <xf numFmtId="0" fontId="1" fillId="0" borderId="0"/>
    <xf numFmtId="49" fontId="70" fillId="74" borderId="0"/>
    <xf numFmtId="0" fontId="1" fillId="0" borderId="0"/>
    <xf numFmtId="49" fontId="70" fillId="74" borderId="0"/>
    <xf numFmtId="0" fontId="1" fillId="0" borderId="0"/>
    <xf numFmtId="0" fontId="163" fillId="0" borderId="0" applyNumberFormat="0" applyFill="0" applyBorder="0" applyAlignment="0" applyProtection="0"/>
    <xf numFmtId="49" fontId="70" fillId="74" borderId="0"/>
    <xf numFmtId="0" fontId="1" fillId="0" borderId="0"/>
    <xf numFmtId="49" fontId="70" fillId="78" borderId="0"/>
    <xf numFmtId="49" fontId="70" fillId="74" borderId="0"/>
    <xf numFmtId="0" fontId="1" fillId="0" borderId="0"/>
    <xf numFmtId="49" fontId="70" fillId="78" borderId="0"/>
    <xf numFmtId="49" fontId="70" fillId="74" borderId="0"/>
    <xf numFmtId="0" fontId="1" fillId="0" borderId="0"/>
    <xf numFmtId="49" fontId="70" fillId="78" borderId="0"/>
    <xf numFmtId="49" fontId="70" fillId="74" borderId="0"/>
    <xf numFmtId="0" fontId="1" fillId="0" borderId="0"/>
    <xf numFmtId="49" fontId="70" fillId="78" borderId="0"/>
    <xf numFmtId="49" fontId="70" fillId="74" borderId="0"/>
    <xf numFmtId="0" fontId="1" fillId="0" borderId="0"/>
    <xf numFmtId="0" fontId="138" fillId="107" borderId="48"/>
    <xf numFmtId="0" fontId="1" fillId="0" borderId="0"/>
    <xf numFmtId="0" fontId="88" fillId="107" borderId="49">
      <alignment horizontal="left"/>
    </xf>
    <xf numFmtId="0" fontId="1" fillId="0" borderId="0"/>
    <xf numFmtId="22" fontId="22" fillId="53" borderId="49">
      <alignment vertical="center"/>
    </xf>
    <xf numFmtId="0" fontId="1" fillId="0" borderId="0"/>
    <xf numFmtId="0" fontId="22" fillId="53" borderId="49">
      <alignment horizontal="left" vertical="top" wrapText="1"/>
    </xf>
    <xf numFmtId="0" fontId="1" fillId="0" borderId="0"/>
    <xf numFmtId="0" fontId="22" fillId="53" borderId="50"/>
    <xf numFmtId="0" fontId="1" fillId="0" borderId="0"/>
    <xf numFmtId="0" fontId="22" fillId="53" borderId="5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4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1" fillId="0" borderId="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1" fillId="0" borderId="0"/>
    <xf numFmtId="49" fontId="160" fillId="40" borderId="0" applyNumberFormat="0" applyFont="0" applyBorder="0" applyAlignment="0" applyProtection="0">
      <alignment horizontal="center"/>
    </xf>
    <xf numFmtId="49" fontId="160" fillId="70" borderId="0" applyNumberFormat="0" applyFont="0" applyBorder="0" applyAlignment="0" applyProtection="0">
      <alignment horizontal="center"/>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218" fontId="136" fillId="0" borderId="0" applyFont="0" applyFill="0" applyBorder="0" applyAlignment="0" applyProtection="0"/>
    <xf numFmtId="0" fontId="1" fillId="0" borderId="0"/>
    <xf numFmtId="0" fontId="20" fillId="80" borderId="9">
      <protection locked="0"/>
    </xf>
    <xf numFmtId="195" fontId="20" fillId="0" borderId="33">
      <protection locked="0"/>
    </xf>
    <xf numFmtId="184" fontId="80" fillId="80" borderId="9"/>
    <xf numFmtId="183" fontId="20" fillId="80" borderId="9"/>
    <xf numFmtId="183" fontId="20" fillId="80" borderId="9"/>
    <xf numFmtId="183" fontId="20" fillId="80" borderId="9"/>
    <xf numFmtId="183" fontId="20" fillId="80" borderId="9"/>
    <xf numFmtId="183" fontId="20" fillId="80" borderId="9"/>
    <xf numFmtId="184" fontId="80" fillId="80" borderId="9"/>
    <xf numFmtId="184" fontId="80" fillId="80" borderId="9"/>
    <xf numFmtId="184" fontId="80" fillId="80" borderId="9"/>
    <xf numFmtId="184" fontId="80" fillId="80" borderId="9"/>
    <xf numFmtId="184" fontId="80" fillId="80" borderId="9"/>
    <xf numFmtId="185" fontId="20" fillId="0" borderId="9">
      <alignment horizontal="center"/>
    </xf>
    <xf numFmtId="185" fontId="20" fillId="0" borderId="9">
      <alignment horizontal="center"/>
    </xf>
    <xf numFmtId="185" fontId="20" fillId="0" borderId="9">
      <alignment horizontal="center"/>
    </xf>
    <xf numFmtId="185" fontId="20" fillId="0" borderId="9">
      <alignment horizontal="center"/>
    </xf>
    <xf numFmtId="185" fontId="20" fillId="0" borderId="9">
      <alignment horizontal="center"/>
    </xf>
    <xf numFmtId="186" fontId="20" fillId="60" borderId="9">
      <alignment horizontal="center"/>
      <protection locked="0"/>
    </xf>
    <xf numFmtId="186" fontId="20" fillId="60" borderId="9">
      <alignment horizontal="center"/>
      <protection locked="0"/>
    </xf>
    <xf numFmtId="186" fontId="20" fillId="60" borderId="9">
      <alignment horizontal="center"/>
      <protection locked="0"/>
    </xf>
    <xf numFmtId="186" fontId="20" fillId="60" borderId="9">
      <alignment horizontal="center"/>
      <protection locked="0"/>
    </xf>
    <xf numFmtId="186" fontId="20" fillId="60" borderId="9">
      <alignment horizontal="center"/>
      <protection locked="0"/>
    </xf>
    <xf numFmtId="184" fontId="80" fillId="80" borderId="9"/>
    <xf numFmtId="184" fontId="80" fillId="80" borderId="9"/>
    <xf numFmtId="184" fontId="80" fillId="80" borderId="9"/>
    <xf numFmtId="184" fontId="80" fillId="80" borderId="9"/>
    <xf numFmtId="184" fontId="80" fillId="80" borderId="9"/>
    <xf numFmtId="183" fontId="82" fillId="60" borderId="9"/>
    <xf numFmtId="184" fontId="80" fillId="80" borderId="9"/>
    <xf numFmtId="195" fontId="20" fillId="0" borderId="33">
      <protection locked="0"/>
    </xf>
    <xf numFmtId="187" fontId="80" fillId="70" borderId="9" applyNumberFormat="0" applyFont="0" applyBorder="0" applyAlignment="0"/>
    <xf numFmtId="0" fontId="20" fillId="80" borderId="9">
      <protection locked="0"/>
    </xf>
    <xf numFmtId="0" fontId="20" fillId="80" borderId="9">
      <protection locked="0"/>
    </xf>
    <xf numFmtId="0" fontId="20" fillId="80" borderId="9">
      <protection locked="0"/>
    </xf>
    <xf numFmtId="0" fontId="20" fillId="80" borderId="9">
      <protection locked="0"/>
    </xf>
    <xf numFmtId="0" fontId="20" fillId="80" borderId="9">
      <protection locked="0"/>
    </xf>
    <xf numFmtId="0" fontId="20" fillId="80" borderId="9">
      <protection locked="0"/>
    </xf>
    <xf numFmtId="187" fontId="80" fillId="61" borderId="9" applyNumberFormat="0" applyFont="0" applyBorder="0" applyAlignment="0">
      <protection locked="0"/>
    </xf>
    <xf numFmtId="187" fontId="80" fillId="63" borderId="9" applyNumberFormat="0" applyFont="0" applyBorder="0" applyAlignment="0"/>
    <xf numFmtId="184" fontId="83" fillId="58" borderId="9"/>
    <xf numFmtId="0" fontId="93" fillId="42" borderId="36" applyNumberFormat="0" applyFont="0" applyAlignment="0" applyProtection="0"/>
    <xf numFmtId="0" fontId="93" fillId="42" borderId="36" applyNumberFormat="0" applyFont="0" applyAlignment="0" applyProtection="0"/>
    <xf numFmtId="0" fontId="20" fillId="83" borderId="9">
      <protection locked="0"/>
    </xf>
    <xf numFmtId="0" fontId="20" fillId="83" borderId="9">
      <protection locked="0"/>
    </xf>
    <xf numFmtId="0" fontId="20" fillId="83" borderId="9">
      <protection locked="0"/>
    </xf>
    <xf numFmtId="0" fontId="20" fillId="83" borderId="9">
      <protection locked="0"/>
    </xf>
    <xf numFmtId="0" fontId="20" fillId="83" borderId="9">
      <protection locked="0"/>
    </xf>
    <xf numFmtId="0" fontId="50" fillId="81" borderId="23" applyNumberFormat="0" applyAlignment="0" applyProtection="0"/>
    <xf numFmtId="0" fontId="50" fillId="81" borderId="23" applyNumberFormat="0" applyAlignment="0" applyProtection="0"/>
    <xf numFmtId="0" fontId="59" fillId="53" borderId="9">
      <alignment horizontal="center" vertical="center" wrapText="1"/>
    </xf>
    <xf numFmtId="0" fontId="52" fillId="0" borderId="41" applyNumberFormat="0" applyFill="0" applyAlignment="0" applyProtection="0"/>
    <xf numFmtId="0" fontId="52" fillId="0" borderId="41" applyNumberFormat="0" applyFill="0" applyAlignment="0" applyProtection="0"/>
    <xf numFmtId="0" fontId="1" fillId="0" borderId="0"/>
    <xf numFmtId="0" fontId="1" fillId="0" borderId="0"/>
    <xf numFmtId="0" fontId="18" fillId="0" borderId="0"/>
    <xf numFmtId="0" fontId="93" fillId="42" borderId="36" applyNumberFormat="0" applyFont="0" applyAlignment="0" applyProtection="0"/>
    <xf numFmtId="0" fontId="93" fillId="42" borderId="36" applyNumberFormat="0" applyFont="0" applyAlignment="0" applyProtection="0"/>
    <xf numFmtId="0" fontId="50" fillId="81" borderId="23" applyNumberFormat="0" applyAlignment="0" applyProtection="0"/>
    <xf numFmtId="0" fontId="50" fillId="81" borderId="23" applyNumberFormat="0" applyAlignment="0" applyProtection="0"/>
    <xf numFmtId="0" fontId="52" fillId="0" borderId="41" applyNumberFormat="0" applyFill="0" applyAlignment="0" applyProtection="0"/>
    <xf numFmtId="0" fontId="52" fillId="0" borderId="41" applyNumberFormat="0" applyFill="0" applyAlignment="0" applyProtection="0"/>
    <xf numFmtId="0" fontId="20" fillId="80" borderId="9">
      <protection locked="0"/>
    </xf>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184" fontId="80" fillId="80" borderId="9"/>
    <xf numFmtId="184" fontId="80" fillId="80" borderId="9"/>
    <xf numFmtId="184" fontId="80" fillId="80" borderId="9"/>
    <xf numFmtId="184" fontId="80" fillId="80" borderId="9"/>
    <xf numFmtId="184" fontId="80" fillId="80" borderId="9"/>
    <xf numFmtId="184" fontId="80" fillId="80" borderId="9"/>
    <xf numFmtId="41" fontId="8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0" fillId="80" borderId="9">
      <protection locked="0"/>
    </xf>
    <xf numFmtId="0" fontId="20" fillId="80" borderId="9">
      <protection locked="0"/>
    </xf>
    <xf numFmtId="184" fontId="80" fillId="80" borderId="9"/>
    <xf numFmtId="184" fontId="80" fillId="80" borderId="9"/>
    <xf numFmtId="184" fontId="80" fillId="80" borderId="9"/>
    <xf numFmtId="184" fontId="80" fillId="80" borderId="9"/>
    <xf numFmtId="184" fontId="80" fillId="80" borderId="9"/>
    <xf numFmtId="184" fontId="80" fillId="80" borderId="9"/>
    <xf numFmtId="41" fontId="20"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0" fontId="18" fillId="0" borderId="0"/>
    <xf numFmtId="0" fontId="1" fillId="0" borderId="0"/>
    <xf numFmtId="0" fontId="1" fillId="0" borderId="0"/>
    <xf numFmtId="0" fontId="18" fillId="0" borderId="0"/>
    <xf numFmtId="184" fontId="80" fillId="80" borderId="9"/>
    <xf numFmtId="184" fontId="80" fillId="80" borderId="9"/>
    <xf numFmtId="184" fontId="80" fillId="80" borderId="9"/>
    <xf numFmtId="184" fontId="80" fillId="80" borderId="9"/>
    <xf numFmtId="184" fontId="80" fillId="80" borderId="9"/>
    <xf numFmtId="184" fontId="80" fillId="80" borderId="9"/>
    <xf numFmtId="43" fontId="20" fillId="0" borderId="0" applyFont="0" applyFill="0" applyBorder="0" applyAlignment="0" applyProtection="0"/>
    <xf numFmtId="0" fontId="18"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43" fontId="20" fillId="0" borderId="0" applyFont="0" applyFill="0" applyBorder="0" applyAlignment="0" applyProtection="0"/>
    <xf numFmtId="0" fontId="18" fillId="0" borderId="0"/>
    <xf numFmtId="0" fontId="18" fillId="0" borderId="0"/>
    <xf numFmtId="0" fontId="18"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20" fillId="0" borderId="0"/>
    <xf numFmtId="0" fontId="18" fillId="0" borderId="0"/>
    <xf numFmtId="43" fontId="20" fillId="0" borderId="0" applyFont="0" applyFill="0" applyBorder="0" applyAlignment="0" applyProtection="0"/>
    <xf numFmtId="0" fontId="18" fillId="0" borderId="0"/>
    <xf numFmtId="43" fontId="20" fillId="0" borderId="0" applyFont="0" applyFill="0" applyBorder="0" applyAlignment="0" applyProtection="0"/>
    <xf numFmtId="0" fontId="18" fillId="0" borderId="0"/>
    <xf numFmtId="9" fontId="1" fillId="0" borderId="0" applyFont="0" applyFill="0" applyBorder="0" applyAlignment="0" applyProtection="0"/>
    <xf numFmtId="0" fontId="18" fillId="0" borderId="0"/>
    <xf numFmtId="0" fontId="18" fillId="0" borderId="0"/>
    <xf numFmtId="0" fontId="18" fillId="0" borderId="0"/>
    <xf numFmtId="0" fontId="20" fillId="0" borderId="0"/>
    <xf numFmtId="0" fontId="18" fillId="0" borderId="0"/>
    <xf numFmtId="9" fontId="18" fillId="0" borderId="0" applyFont="0" applyFill="0" applyBorder="0" applyAlignment="0" applyProtection="0"/>
    <xf numFmtId="9" fontId="2" fillId="0" borderId="0" applyFont="0" applyFill="0" applyBorder="0" applyAlignment="0" applyProtection="0"/>
  </cellStyleXfs>
  <cellXfs count="173">
    <xf numFmtId="0" fontId="0" fillId="0" borderId="0" xfId="0"/>
    <xf numFmtId="0" fontId="6" fillId="0" borderId="0" xfId="0" applyFont="1" applyAlignment="1">
      <alignment vertical="top" wrapText="1"/>
    </xf>
    <xf numFmtId="0" fontId="6" fillId="0" borderId="0" xfId="0" applyFont="1" applyAlignment="1">
      <alignment wrapText="1"/>
    </xf>
    <xf numFmtId="0" fontId="6" fillId="0" borderId="0" xfId="0" applyFont="1"/>
    <xf numFmtId="0" fontId="3" fillId="0" borderId="0" xfId="1" applyFont="1"/>
    <xf numFmtId="0" fontId="8" fillId="0" borderId="0" xfId="0" applyFont="1" applyAlignment="1">
      <alignment horizontal="left" vertical="top"/>
    </xf>
    <xf numFmtId="0" fontId="9" fillId="0" borderId="0" xfId="0" applyFont="1" applyAlignment="1">
      <alignment readingOrder="1"/>
    </xf>
    <xf numFmtId="0" fontId="9" fillId="0" borderId="0" xfId="0" applyFont="1"/>
    <xf numFmtId="0" fontId="3" fillId="0" borderId="0" xfId="1" applyFont="1" applyFill="1" applyAlignment="1">
      <alignment readingOrder="1"/>
    </xf>
    <xf numFmtId="0" fontId="0" fillId="0" borderId="0" xfId="0" applyFill="1"/>
    <xf numFmtId="0" fontId="6" fillId="0" borderId="0" xfId="0" applyFont="1" applyFill="1" applyAlignment="1">
      <alignment readingOrder="1"/>
    </xf>
    <xf numFmtId="0" fontId="4" fillId="0" borderId="0" xfId="2" applyFont="1" applyFill="1" applyAlignment="1">
      <alignment readingOrder="1"/>
    </xf>
    <xf numFmtId="0" fontId="9" fillId="0" borderId="0" xfId="0" applyFont="1" applyFill="1" applyAlignment="1">
      <alignment horizontal="left" wrapText="1" readingOrder="1"/>
    </xf>
    <xf numFmtId="0" fontId="0" fillId="0" borderId="0" xfId="0" applyFill="1" applyAlignment="1">
      <alignment horizontal="right"/>
    </xf>
    <xf numFmtId="0" fontId="9" fillId="0" borderId="0" xfId="0" applyFont="1" applyFill="1" applyAlignment="1">
      <alignment vertical="top" wrapText="1" readingOrder="1"/>
    </xf>
    <xf numFmtId="14" fontId="0" fillId="0" borderId="0" xfId="0" applyNumberFormat="1"/>
    <xf numFmtId="0" fontId="4" fillId="0" borderId="0" xfId="2" applyFont="1" applyFill="1" applyBorder="1" applyAlignment="1">
      <alignment horizontal="center" readingOrder="1"/>
    </xf>
    <xf numFmtId="165" fontId="0" fillId="0" borderId="0" xfId="0" applyNumberFormat="1" applyFill="1" applyAlignment="1">
      <alignment horizontal="center"/>
    </xf>
    <xf numFmtId="0" fontId="0" fillId="0" borderId="0" xfId="0" applyFill="1" applyAlignment="1">
      <alignment horizontal="center"/>
    </xf>
    <xf numFmtId="165" fontId="9" fillId="0" borderId="0" xfId="0" applyNumberFormat="1" applyFont="1" applyFill="1" applyAlignment="1">
      <alignment horizontal="center" wrapText="1" readingOrder="1"/>
    </xf>
    <xf numFmtId="0" fontId="4" fillId="0" borderId="0" xfId="2" applyFont="1" applyFill="1" applyAlignment="1">
      <alignment horizontal="center" readingOrder="1"/>
    </xf>
    <xf numFmtId="165" fontId="9" fillId="0" borderId="0" xfId="0" applyNumberFormat="1" applyFont="1" applyFill="1" applyBorder="1" applyAlignment="1">
      <alignment horizontal="center" wrapText="1" readingOrder="1"/>
    </xf>
    <xf numFmtId="0" fontId="9" fillId="0" borderId="0" xfId="0" applyFont="1" applyFill="1" applyBorder="1" applyAlignment="1">
      <alignment horizontal="center" wrapText="1" readingOrder="1"/>
    </xf>
    <xf numFmtId="0" fontId="9" fillId="0" borderId="0" xfId="0" applyFont="1" applyFill="1" applyAlignment="1">
      <alignment horizontal="center" wrapText="1" readingOrder="1"/>
    </xf>
    <xf numFmtId="165" fontId="0" fillId="0" borderId="0" xfId="0" applyNumberFormat="1" applyFill="1" applyBorder="1" applyAlignment="1">
      <alignment horizontal="center"/>
    </xf>
    <xf numFmtId="165" fontId="6" fillId="0" borderId="0" xfId="0" applyNumberFormat="1" applyFont="1" applyFill="1" applyAlignment="1">
      <alignment horizontal="center" wrapText="1" readingOrder="1"/>
    </xf>
    <xf numFmtId="0" fontId="164" fillId="0" borderId="0" xfId="0" applyFont="1" applyAlignment="1">
      <alignment horizontal="left" vertical="top"/>
    </xf>
    <xf numFmtId="0" fontId="9" fillId="0" borderId="0" xfId="0" applyFont="1" applyAlignment="1">
      <alignment horizontal="left" vertical="top"/>
    </xf>
    <xf numFmtId="0" fontId="9" fillId="0" borderId="0" xfId="0" applyFont="1" applyAlignment="1">
      <alignment horizontal="left" vertical="top" wrapText="1"/>
    </xf>
    <xf numFmtId="165" fontId="6" fillId="0" borderId="0" xfId="0" applyNumberFormat="1" applyFont="1" applyFill="1" applyBorder="1" applyAlignment="1">
      <alignment horizontal="center" wrapText="1" readingOrder="1"/>
    </xf>
    <xf numFmtId="9" fontId="128" fillId="0" borderId="0" xfId="20526">
      <alignment horizontal="right"/>
    </xf>
    <xf numFmtId="0" fontId="165" fillId="0" borderId="0" xfId="0" applyFont="1" applyFill="1" applyAlignment="1">
      <alignment horizontal="left" wrapText="1" readingOrder="1"/>
    </xf>
    <xf numFmtId="165" fontId="165" fillId="0" borderId="0" xfId="0" applyNumberFormat="1" applyFont="1" applyFill="1" applyBorder="1" applyAlignment="1">
      <alignment horizontal="center" wrapText="1" readingOrder="1"/>
    </xf>
    <xf numFmtId="165" fontId="165" fillId="0" borderId="0" xfId="0" applyNumberFormat="1" applyFont="1" applyFill="1" applyAlignment="1">
      <alignment horizontal="center" wrapText="1" readingOrder="1"/>
    </xf>
    <xf numFmtId="0" fontId="165" fillId="0" borderId="0" xfId="0" applyFont="1" applyFill="1" applyAlignment="1">
      <alignment vertical="top" wrapText="1" readingOrder="1"/>
    </xf>
    <xf numFmtId="165" fontId="167" fillId="0" borderId="0" xfId="0" applyNumberFormat="1" applyFont="1" applyFill="1" applyBorder="1" applyAlignment="1">
      <alignment horizontal="center" wrapText="1" readingOrder="1"/>
    </xf>
    <xf numFmtId="165" fontId="166" fillId="0" borderId="0" xfId="0" applyNumberFormat="1" applyFont="1" applyFill="1" applyBorder="1" applyAlignment="1">
      <alignment horizontal="center"/>
    </xf>
    <xf numFmtId="165" fontId="167" fillId="0" borderId="0" xfId="0" applyNumberFormat="1" applyFont="1" applyFill="1" applyAlignment="1">
      <alignment horizontal="center" wrapText="1" readingOrder="1"/>
    </xf>
    <xf numFmtId="0" fontId="168" fillId="0" borderId="0" xfId="2" applyFont="1" applyFill="1" applyAlignment="1">
      <alignment readingOrder="1"/>
    </xf>
    <xf numFmtId="0" fontId="168" fillId="0" borderId="0" xfId="2" applyFont="1" applyFill="1" applyBorder="1" applyAlignment="1">
      <alignment horizontal="center" readingOrder="1"/>
    </xf>
    <xf numFmtId="0" fontId="168" fillId="0" borderId="0" xfId="2" applyFont="1" applyFill="1" applyAlignment="1">
      <alignment horizontal="center" readingOrder="1"/>
    </xf>
    <xf numFmtId="0" fontId="165" fillId="0" borderId="0" xfId="0" applyFont="1" applyFill="1" applyBorder="1" applyAlignment="1">
      <alignment horizontal="center" wrapText="1" readingOrder="1"/>
    </xf>
    <xf numFmtId="0" fontId="165" fillId="0" borderId="0" xfId="0" applyFont="1" applyFill="1" applyAlignment="1">
      <alignment horizontal="center" wrapText="1" readingOrder="1"/>
    </xf>
    <xf numFmtId="165" fontId="166" fillId="0" borderId="0" xfId="0" applyNumberFormat="1" applyFont="1" applyFill="1" applyAlignment="1">
      <alignment horizontal="center"/>
    </xf>
    <xf numFmtId="0" fontId="166" fillId="0" borderId="0" xfId="0" applyFont="1" applyFill="1"/>
    <xf numFmtId="0" fontId="6" fillId="0" borderId="0" xfId="0" applyFont="1" applyAlignment="1">
      <alignment horizontal="left" vertical="center" wrapText="1"/>
    </xf>
    <xf numFmtId="0" fontId="6" fillId="0" borderId="0" xfId="5" applyFont="1" applyAlignment="1">
      <alignment horizontal="left" vertical="top" wrapText="1"/>
    </xf>
    <xf numFmtId="0" fontId="6" fillId="0" borderId="0" xfId="0" applyFont="1" applyAlignment="1">
      <alignment horizontal="left" readingOrder="1"/>
    </xf>
    <xf numFmtId="0" fontId="6" fillId="0" borderId="0" xfId="0" applyFont="1" applyAlignment="1">
      <alignment horizontal="left"/>
    </xf>
    <xf numFmtId="0" fontId="6" fillId="0" borderId="0" xfId="0" applyFont="1" applyAlignment="1">
      <alignment horizontal="left" vertical="center"/>
    </xf>
    <xf numFmtId="0" fontId="9" fillId="0" borderId="0" xfId="0" applyFont="1" applyAlignment="1">
      <alignment horizontal="left" wrapText="1" readingOrder="1"/>
    </xf>
    <xf numFmtId="165" fontId="9" fillId="0" borderId="0" xfId="0" applyNumberFormat="1" applyFont="1" applyAlignment="1">
      <alignment horizontal="right" vertical="top" wrapText="1" readingOrder="1"/>
    </xf>
    <xf numFmtId="2" fontId="0" fillId="0" borderId="0" xfId="0" applyNumberFormat="1" applyAlignment="1">
      <alignment horizontal="right" vertical="center"/>
    </xf>
    <xf numFmtId="0" fontId="59" fillId="0" borderId="0" xfId="0" applyFont="1" applyFill="1" applyAlignment="1">
      <alignment horizontal="left" vertical="top" wrapText="1"/>
    </xf>
    <xf numFmtId="0" fontId="171" fillId="0" borderId="0" xfId="0" applyFont="1" applyFill="1" applyAlignment="1">
      <alignment wrapText="1"/>
    </xf>
    <xf numFmtId="0" fontId="172" fillId="0" borderId="0" xfId="545" applyFont="1" applyFill="1" applyAlignment="1">
      <alignment horizontal="left" wrapText="1"/>
    </xf>
    <xf numFmtId="0" fontId="10" fillId="0" borderId="0" xfId="0" applyFont="1" applyFill="1" applyAlignment="1">
      <alignment readingOrder="1"/>
    </xf>
    <xf numFmtId="1" fontId="6" fillId="0" borderId="0" xfId="0" applyNumberFormat="1" applyFont="1" applyFill="1" applyAlignment="1">
      <alignment vertical="center"/>
    </xf>
    <xf numFmtId="0" fontId="3" fillId="0" borderId="0" xfId="1" applyFont="1" applyAlignment="1">
      <alignment wrapText="1" readingOrder="1"/>
    </xf>
    <xf numFmtId="0" fontId="0" fillId="0" borderId="0" xfId="0" applyFont="1" applyFill="1"/>
    <xf numFmtId="0" fontId="9" fillId="0" borderId="0" xfId="0" applyFont="1" applyFill="1"/>
    <xf numFmtId="3" fontId="6" fillId="0" borderId="0" xfId="0" applyNumberFormat="1" applyFont="1" applyFill="1" applyAlignment="1">
      <alignment horizontal="right" wrapText="1"/>
    </xf>
    <xf numFmtId="0" fontId="4" fillId="0" borderId="0" xfId="0" applyFont="1" applyAlignment="1">
      <alignment vertical="top" wrapText="1"/>
    </xf>
    <xf numFmtId="0" fontId="7" fillId="0" borderId="0" xfId="4" applyFill="1" applyAlignment="1">
      <alignment readingOrder="1"/>
    </xf>
    <xf numFmtId="0" fontId="7" fillId="0" borderId="0" xfId="4" applyAlignment="1">
      <alignment vertical="top" wrapText="1"/>
    </xf>
    <xf numFmtId="0" fontId="174" fillId="0" borderId="0" xfId="4" applyFont="1" applyAlignment="1">
      <alignment vertical="top" wrapText="1"/>
    </xf>
    <xf numFmtId="0" fontId="4" fillId="0" borderId="0" xfId="5" applyFont="1" applyAlignment="1">
      <alignment horizontal="left" vertical="top" wrapText="1"/>
    </xf>
    <xf numFmtId="0" fontId="4" fillId="0" borderId="0" xfId="2" applyBorder="1" applyAlignment="1">
      <alignment wrapText="1"/>
    </xf>
    <xf numFmtId="0" fontId="4" fillId="0" borderId="0" xfId="2" applyAlignment="1">
      <alignment wrapText="1"/>
    </xf>
    <xf numFmtId="0" fontId="7" fillId="0" borderId="0" xfId="4" applyFill="1" applyAlignment="1">
      <alignment wrapText="1"/>
    </xf>
    <xf numFmtId="0" fontId="6" fillId="0" borderId="0" xfId="0" applyFont="1" applyAlignment="1">
      <alignment readingOrder="1"/>
    </xf>
    <xf numFmtId="165" fontId="9" fillId="0" borderId="53" xfId="0" applyNumberFormat="1" applyFont="1" applyBorder="1" applyAlignment="1">
      <alignment horizontal="right" vertical="top" wrapText="1" readingOrder="1"/>
    </xf>
    <xf numFmtId="3" fontId="6" fillId="0" borderId="0" xfId="0" applyNumberFormat="1" applyFont="1" applyFill="1" applyBorder="1" applyAlignment="1">
      <alignment horizontal="right"/>
    </xf>
    <xf numFmtId="1" fontId="6" fillId="0" borderId="0" xfId="0" applyNumberFormat="1" applyFont="1" applyFill="1" applyBorder="1" applyAlignment="1">
      <alignment horizontal="right"/>
    </xf>
    <xf numFmtId="0" fontId="6" fillId="0" borderId="0" xfId="0" applyFont="1" applyAlignment="1">
      <alignment horizontal="left" wrapText="1"/>
    </xf>
    <xf numFmtId="0" fontId="7" fillId="0" borderId="0" xfId="4"/>
    <xf numFmtId="165" fontId="9" fillId="0" borderId="0" xfId="0" applyNumberFormat="1" applyFont="1" applyBorder="1" applyAlignment="1">
      <alignment horizontal="right" vertical="top" wrapText="1" readingOrder="1"/>
    </xf>
    <xf numFmtId="0" fontId="176" fillId="0" borderId="0" xfId="0" applyFont="1" applyAlignment="1">
      <alignment horizontal="left" wrapText="1" readingOrder="1"/>
    </xf>
    <xf numFmtId="0" fontId="176" fillId="0" borderId="54" xfId="0" applyFont="1" applyBorder="1" applyAlignment="1">
      <alignment horizontal="left" wrapText="1" readingOrder="1"/>
    </xf>
    <xf numFmtId="3" fontId="6" fillId="0" borderId="56" xfId="0" applyNumberFormat="1" applyFont="1" applyFill="1" applyBorder="1" applyAlignment="1">
      <alignment horizontal="right"/>
    </xf>
    <xf numFmtId="3" fontId="6" fillId="0" borderId="54" xfId="0" applyNumberFormat="1" applyFont="1" applyFill="1" applyBorder="1" applyAlignment="1">
      <alignment horizontal="right"/>
    </xf>
    <xf numFmtId="0" fontId="0" fillId="115" borderId="0" xfId="0" applyFill="1"/>
    <xf numFmtId="0" fontId="177" fillId="115" borderId="0" xfId="0" applyFont="1" applyFill="1" applyAlignment="1">
      <alignment vertical="top" wrapText="1"/>
    </xf>
    <xf numFmtId="0" fontId="178" fillId="115" borderId="0" xfId="0" applyFont="1" applyFill="1"/>
    <xf numFmtId="0" fontId="179" fillId="115" borderId="0" xfId="0" applyFont="1" applyFill="1" applyAlignment="1">
      <alignment vertical="center"/>
    </xf>
    <xf numFmtId="0" fontId="179" fillId="115" borderId="0" xfId="0" applyFont="1" applyFill="1"/>
    <xf numFmtId="0" fontId="180" fillId="115" borderId="0" xfId="0" applyFont="1" applyFill="1" applyAlignment="1">
      <alignment horizontal="left"/>
    </xf>
    <xf numFmtId="0" fontId="181" fillId="115" borderId="0" xfId="0" applyFont="1" applyFill="1" applyAlignment="1">
      <alignment vertical="center"/>
    </xf>
    <xf numFmtId="0" fontId="0" fillId="115" borderId="0" xfId="0" applyFill="1" applyAlignment="1">
      <alignment horizontal="left"/>
    </xf>
    <xf numFmtId="0" fontId="184" fillId="115" borderId="0" xfId="0" applyFont="1" applyFill="1"/>
    <xf numFmtId="0" fontId="185" fillId="115" borderId="0" xfId="0" applyFont="1" applyFill="1"/>
    <xf numFmtId="0" fontId="186" fillId="115" borderId="0" xfId="0" applyFont="1" applyFill="1"/>
    <xf numFmtId="0" fontId="104" fillId="115" borderId="0" xfId="0" applyFont="1" applyFill="1"/>
    <xf numFmtId="0" fontId="187" fillId="115" borderId="0" xfId="0" applyFont="1" applyFill="1"/>
    <xf numFmtId="0" fontId="184" fillId="115" borderId="0" xfId="0" applyFont="1" applyFill="1" applyAlignment="1">
      <alignment horizontal="left"/>
    </xf>
    <xf numFmtId="0" fontId="0" fillId="115" borderId="0" xfId="0" applyFill="1" applyAlignment="1">
      <alignment horizontal="center" vertical="center"/>
    </xf>
    <xf numFmtId="0" fontId="8" fillId="115" borderId="0" xfId="0" applyFont="1" applyFill="1"/>
    <xf numFmtId="0" fontId="188" fillId="115" borderId="0" xfId="0" applyFont="1" applyFill="1"/>
    <xf numFmtId="0" fontId="190" fillId="115" borderId="0" xfId="0" applyFont="1" applyFill="1" applyAlignment="1">
      <alignment horizontal="left"/>
    </xf>
    <xf numFmtId="0" fontId="190" fillId="115" borderId="0" xfId="0" applyFont="1" applyFill="1"/>
    <xf numFmtId="0" fontId="191" fillId="115" borderId="0" xfId="0" applyFont="1" applyFill="1"/>
    <xf numFmtId="0" fontId="193" fillId="115" borderId="0" xfId="0" applyFont="1" applyFill="1"/>
    <xf numFmtId="0" fontId="194" fillId="115" borderId="0" xfId="0" applyFont="1" applyFill="1"/>
    <xf numFmtId="0" fontId="195" fillId="115" borderId="0" xfId="0" applyFont="1" applyFill="1"/>
    <xf numFmtId="0" fontId="196" fillId="115" borderId="0" xfId="0" applyFont="1" applyFill="1"/>
    <xf numFmtId="0" fontId="197" fillId="116" borderId="0" xfId="0" applyFont="1" applyFill="1"/>
    <xf numFmtId="0" fontId="0" fillId="0" borderId="0" xfId="0" applyAlignment="1">
      <alignment horizontal="left"/>
    </xf>
    <xf numFmtId="0" fontId="0" fillId="116" borderId="0" xfId="0" applyFill="1"/>
    <xf numFmtId="219" fontId="0" fillId="0" borderId="0" xfId="0" applyNumberFormat="1"/>
    <xf numFmtId="0" fontId="0" fillId="0" borderId="57" xfId="0" applyBorder="1"/>
    <xf numFmtId="2" fontId="0" fillId="0" borderId="58" xfId="0" applyNumberFormat="1" applyBorder="1"/>
    <xf numFmtId="0" fontId="0" fillId="0" borderId="58" xfId="0" applyBorder="1"/>
    <xf numFmtId="2" fontId="0" fillId="0" borderId="0" xfId="0" applyNumberFormat="1"/>
    <xf numFmtId="2" fontId="0" fillId="0" borderId="0" xfId="55011" applyNumberFormat="1" applyFont="1"/>
    <xf numFmtId="9" fontId="0" fillId="0" borderId="0" xfId="55011" applyFont="1"/>
    <xf numFmtId="0" fontId="0" fillId="0" borderId="0" xfId="0" pivotButton="1"/>
    <xf numFmtId="0" fontId="199" fillId="0" borderId="0" xfId="0" applyFont="1" applyAlignment="1">
      <alignment horizontal="center" vertical="top"/>
    </xf>
    <xf numFmtId="0" fontId="200" fillId="117" borderId="60" xfId="0" applyFont="1" applyFill="1" applyBorder="1" applyAlignment="1">
      <alignment horizontal="center" vertical="top"/>
    </xf>
    <xf numFmtId="0" fontId="200" fillId="117" borderId="61" xfId="0" applyFont="1" applyFill="1" applyBorder="1" applyAlignment="1">
      <alignment horizontal="center" vertical="top"/>
    </xf>
    <xf numFmtId="165" fontId="200" fillId="117" borderId="61" xfId="0" applyNumberFormat="1" applyFont="1" applyFill="1" applyBorder="1" applyAlignment="1">
      <alignment horizontal="center" vertical="top" wrapText="1" readingOrder="1"/>
    </xf>
    <xf numFmtId="165" fontId="200" fillId="117" borderId="62" xfId="0" applyNumberFormat="1" applyFont="1" applyFill="1" applyBorder="1" applyAlignment="1">
      <alignment horizontal="center" vertical="top" wrapText="1" readingOrder="1"/>
    </xf>
    <xf numFmtId="165" fontId="200" fillId="117" borderId="63" xfId="0" applyNumberFormat="1" applyFont="1" applyFill="1" applyBorder="1" applyAlignment="1">
      <alignment horizontal="center" vertical="top" wrapText="1" readingOrder="1"/>
    </xf>
    <xf numFmtId="0" fontId="0" fillId="0" borderId="0" xfId="0" applyAlignment="1">
      <alignment horizontal="center" vertical="center"/>
    </xf>
    <xf numFmtId="0" fontId="0" fillId="0" borderId="0" xfId="0" applyNumberFormat="1"/>
    <xf numFmtId="0" fontId="198" fillId="116" borderId="59" xfId="0" applyFont="1" applyFill="1" applyBorder="1"/>
    <xf numFmtId="0" fontId="165" fillId="0" borderId="0" xfId="0" applyFont="1" applyFill="1" applyBorder="1" applyAlignment="1">
      <alignment vertical="top" wrapText="1" readingOrder="1"/>
    </xf>
    <xf numFmtId="0" fontId="6" fillId="0" borderId="0" xfId="0" applyFont="1" applyFill="1" applyAlignment="1">
      <alignment horizontal="left" wrapText="1"/>
    </xf>
    <xf numFmtId="1" fontId="6" fillId="0" borderId="0" xfId="0" applyNumberFormat="1" applyFont="1" applyFill="1" applyBorder="1" applyAlignment="1">
      <alignment vertical="center"/>
    </xf>
    <xf numFmtId="3" fontId="6" fillId="0" borderId="53" xfId="0" applyNumberFormat="1" applyFont="1" applyFill="1" applyBorder="1" applyAlignment="1">
      <alignment horizontal="right" wrapText="1"/>
    </xf>
    <xf numFmtId="165" fontId="0" fillId="0" borderId="0" xfId="0" applyNumberFormat="1" applyAlignment="1">
      <alignment horizontal="right" vertical="center"/>
    </xf>
    <xf numFmtId="165" fontId="0" fillId="0" borderId="0" xfId="0" applyNumberFormat="1" applyFill="1"/>
    <xf numFmtId="3" fontId="0" fillId="0" borderId="0" xfId="0" applyNumberFormat="1" applyAlignment="1">
      <alignment horizontal="center" vertical="center"/>
    </xf>
    <xf numFmtId="0" fontId="3" fillId="0" borderId="0" xfId="1" applyFont="1" applyFill="1" applyAlignment="1">
      <alignment horizontal="left" readingOrder="1"/>
    </xf>
    <xf numFmtId="3" fontId="0" fillId="0" borderId="0" xfId="0" applyNumberFormat="1"/>
    <xf numFmtId="0" fontId="201" fillId="0" borderId="0" xfId="0" applyFont="1" applyFill="1" applyAlignment="1">
      <alignment horizontal="left" vertical="top" wrapText="1"/>
    </xf>
    <xf numFmtId="0" fontId="6" fillId="0" borderId="0" xfId="0" applyFont="1" applyFill="1" applyAlignment="1">
      <alignment horizontal="left" readingOrder="1"/>
    </xf>
    <xf numFmtId="0" fontId="202" fillId="0" borderId="0" xfId="0" applyFont="1"/>
    <xf numFmtId="3" fontId="6" fillId="0" borderId="0" xfId="0" applyNumberFormat="1" applyFont="1" applyFill="1" applyBorder="1" applyAlignment="1"/>
    <xf numFmtId="3" fontId="6" fillId="0" borderId="53" xfId="0" applyNumberFormat="1" applyFont="1" applyFill="1" applyBorder="1" applyAlignment="1">
      <alignment horizontal="right" wrapText="1" readingOrder="1"/>
    </xf>
    <xf numFmtId="3" fontId="6" fillId="0" borderId="55" xfId="0" applyNumberFormat="1" applyFont="1" applyFill="1" applyBorder="1" applyAlignment="1">
      <alignment horizontal="right" wrapText="1" readingOrder="1"/>
    </xf>
    <xf numFmtId="2" fontId="0" fillId="0" borderId="0" xfId="0" applyNumberFormat="1" applyFill="1" applyAlignment="1">
      <alignment horizontal="right" vertical="center"/>
    </xf>
    <xf numFmtId="0" fontId="0" fillId="0" borderId="0" xfId="0" applyAlignment="1"/>
    <xf numFmtId="0" fontId="0" fillId="0" borderId="0" xfId="0" applyFill="1" applyAlignment="1">
      <alignment horizontal="left"/>
    </xf>
    <xf numFmtId="0" fontId="10" fillId="0" borderId="0" xfId="0" applyFont="1" applyFill="1" applyAlignment="1">
      <alignment horizontal="left" readingOrder="1"/>
    </xf>
    <xf numFmtId="0" fontId="173" fillId="0" borderId="0" xfId="0" applyFont="1" applyFill="1" applyAlignment="1">
      <alignment horizontal="left" readingOrder="1"/>
    </xf>
    <xf numFmtId="0" fontId="203" fillId="0" borderId="0" xfId="0" applyFont="1"/>
    <xf numFmtId="0" fontId="204" fillId="0" borderId="0" xfId="0" applyFont="1"/>
    <xf numFmtId="0" fontId="205" fillId="0" borderId="0" xfId="0" applyFont="1" applyFill="1"/>
    <xf numFmtId="0" fontId="0" fillId="0" borderId="0" xfId="0" applyAlignment="1">
      <alignment wrapText="1"/>
    </xf>
    <xf numFmtId="0" fontId="3" fillId="0" borderId="0" xfId="0" applyFont="1" applyAlignment="1">
      <alignment horizontal="left"/>
    </xf>
    <xf numFmtId="1" fontId="6" fillId="0" borderId="53" xfId="0" applyNumberFormat="1" applyFont="1" applyFill="1" applyBorder="1" applyAlignment="1">
      <alignment horizontal="right"/>
    </xf>
    <xf numFmtId="1" fontId="6" fillId="0" borderId="0" xfId="0" applyNumberFormat="1" applyFont="1" applyFill="1" applyAlignment="1">
      <alignment horizontal="right"/>
    </xf>
    <xf numFmtId="3" fontId="6" fillId="0" borderId="53" xfId="0" applyNumberFormat="1" applyFont="1" applyFill="1" applyBorder="1" applyAlignment="1">
      <alignment horizontal="right"/>
    </xf>
    <xf numFmtId="3" fontId="6" fillId="0" borderId="55" xfId="0" applyNumberFormat="1" applyFont="1" applyFill="1" applyBorder="1" applyAlignment="1">
      <alignment horizontal="right"/>
    </xf>
    <xf numFmtId="3" fontId="6" fillId="0" borderId="0" xfId="0" applyNumberFormat="1" applyFont="1" applyFill="1" applyAlignment="1">
      <alignment horizontal="right"/>
    </xf>
    <xf numFmtId="165" fontId="6" fillId="0" borderId="0" xfId="0" applyNumberFormat="1" applyFont="1" applyFill="1" applyAlignment="1">
      <alignment horizontal="right"/>
    </xf>
    <xf numFmtId="165" fontId="6" fillId="0" borderId="0" xfId="0" applyNumberFormat="1" applyFont="1" applyFill="1" applyBorder="1" applyAlignment="1">
      <alignment horizontal="right"/>
    </xf>
    <xf numFmtId="2" fontId="0" fillId="0" borderId="0" xfId="0" applyNumberFormat="1" applyFont="1" applyFill="1" applyBorder="1" applyAlignment="1">
      <alignment horizontal="right"/>
    </xf>
    <xf numFmtId="3" fontId="0" fillId="0" borderId="0" xfId="0" applyNumberFormat="1" applyFont="1" applyFill="1" applyBorder="1" applyAlignment="1">
      <alignment horizontal="right"/>
    </xf>
    <xf numFmtId="165" fontId="6" fillId="0" borderId="53" xfId="0" applyNumberFormat="1" applyFont="1" applyBorder="1" applyAlignment="1">
      <alignment horizontal="right"/>
    </xf>
    <xf numFmtId="165" fontId="6" fillId="0" borderId="0" xfId="0" applyNumberFormat="1" applyFont="1" applyAlignment="1">
      <alignment horizontal="right"/>
    </xf>
    <xf numFmtId="165" fontId="6" fillId="0" borderId="53" xfId="0" applyNumberFormat="1" applyFont="1" applyFill="1" applyBorder="1" applyAlignment="1">
      <alignment horizontal="right"/>
    </xf>
    <xf numFmtId="0" fontId="0" fillId="0" borderId="0" xfId="0" applyAlignment="1">
      <alignment horizontal="left"/>
    </xf>
    <xf numFmtId="0" fontId="170" fillId="0" borderId="0" xfId="0" applyFont="1" applyAlignment="1">
      <alignment horizontal="left" readingOrder="1"/>
    </xf>
    <xf numFmtId="0" fontId="0" fillId="0" borderId="0" xfId="0" applyAlignment="1">
      <alignment horizontal="left"/>
    </xf>
    <xf numFmtId="0" fontId="170" fillId="0" borderId="0" xfId="0" applyFont="1" applyAlignment="1">
      <alignment readingOrder="1"/>
    </xf>
    <xf numFmtId="0" fontId="12" fillId="0" borderId="0" xfId="0" applyFont="1"/>
    <xf numFmtId="1" fontId="8" fillId="0" borderId="0" xfId="0" applyNumberFormat="1" applyFont="1" applyFill="1" applyAlignment="1">
      <alignment horizontal="left" vertical="center" wrapText="1" shrinkToFit="1"/>
    </xf>
    <xf numFmtId="0" fontId="183" fillId="115" borderId="0" xfId="0" applyFont="1" applyFill="1" applyAlignment="1">
      <alignment horizontal="left" vertical="center" wrapText="1"/>
    </xf>
    <xf numFmtId="0" fontId="182" fillId="115" borderId="0" xfId="0" applyFont="1" applyFill="1" applyAlignment="1">
      <alignment horizontal="left" vertical="center" wrapText="1"/>
    </xf>
    <xf numFmtId="0" fontId="192" fillId="115" borderId="0" xfId="0" applyFont="1" applyFill="1" applyAlignment="1">
      <alignment horizontal="left" wrapText="1"/>
    </xf>
    <xf numFmtId="0" fontId="0" fillId="0" borderId="0" xfId="0" applyAlignment="1">
      <alignment horizontal="left" wrapText="1"/>
    </xf>
    <xf numFmtId="0" fontId="0" fillId="0" borderId="0" xfId="0" applyAlignment="1">
      <alignment horizontal="left"/>
    </xf>
  </cellXfs>
  <cellStyles count="55012">
    <cellStyle name="-" xfId="20526" xr:uid="{6343D2B6-A424-44AC-8396-36F8E04C0EB0}"/>
    <cellStyle name=" 1" xfId="20527" xr:uid="{FF07B87E-055B-4920-812C-F577933A86A6}"/>
    <cellStyle name="%" xfId="17" xr:uid="{CD10CACB-BCCF-4A91-9DC8-D428F75A5F77}"/>
    <cellStyle name="% 10" xfId="20528" xr:uid="{18C4A8F1-1EA6-44E9-B59A-85730ABB7F90}"/>
    <cellStyle name="% 2" xfId="18" xr:uid="{9EDDE7DE-384B-4683-9643-7191EFFADF8A}"/>
    <cellStyle name="% 2 2" xfId="335" xr:uid="{9E37681C-F89A-4D0F-9FF5-B3EECEF81C25}"/>
    <cellStyle name="% 2 2 2" xfId="20529" xr:uid="{B3483DAB-E782-416A-9608-63D70EC137D3}"/>
    <cellStyle name="% 2 3" xfId="628" xr:uid="{CB204283-8DD5-4FAD-B199-8F8CDD674636}"/>
    <cellStyle name="% 3" xfId="336" xr:uid="{83EDB516-7ADE-421B-B3A0-5EA60DC834BB}"/>
    <cellStyle name="% 3 2" xfId="629" xr:uid="{93F26CF4-BEE0-40F0-AC8D-E622244761D8}"/>
    <cellStyle name="% 3 3" xfId="630" xr:uid="{EDF58A02-DAF2-443F-9150-F1947B3DE8E1}"/>
    <cellStyle name="% 3 4" xfId="20530" xr:uid="{CD4A101B-EAF8-4533-A01E-FC2E25F2AD02}"/>
    <cellStyle name="% 3 5" xfId="20531" xr:uid="{BC83CB15-ACA6-4249-B74C-35068D13A969}"/>
    <cellStyle name="% 4" xfId="631" xr:uid="{81AFC7F3-16C9-4A88-9875-5CDCF6300DB7}"/>
    <cellStyle name="% 4 2" xfId="632" xr:uid="{FCCA24D5-41CD-48C3-8831-FB3F131558F1}"/>
    <cellStyle name="% 5" xfId="20532" xr:uid="{6C716962-E913-42A4-BA60-9C83D168ED49}"/>
    <cellStyle name="% 6" xfId="633" xr:uid="{353E8C89-3AB9-4B38-B171-59972001C06D}"/>
    <cellStyle name="% 6 2" xfId="634" xr:uid="{28205439-5684-4257-8114-5184A5199B26}"/>
    <cellStyle name="% 7" xfId="20533" xr:uid="{95C0C57C-48B2-4E27-8FE2-192865E0AB17}"/>
    <cellStyle name="% 8" xfId="20534" xr:uid="{45F2414B-677B-49F5-86D5-91217DE59D67}"/>
    <cellStyle name="% 9" xfId="20535" xr:uid="{643785C8-5426-4328-B8B3-D396C150CC48}"/>
    <cellStyle name="%_ MP NORTH Scheme Variance August 10 " xfId="635" xr:uid="{44F3C546-C233-4CFF-8B59-6824305F1B45}"/>
    <cellStyle name="%_02 EVM Board Pack" xfId="636" xr:uid="{A3EBB9EE-9D03-46BA-986E-93B3B20FA92C}"/>
    <cellStyle name="%_02 EVM Board Pack 2" xfId="637" xr:uid="{AB8DBC27-35C0-444F-8383-7A57CC952E1F}"/>
    <cellStyle name="%_1" xfId="638" xr:uid="{758144A5-0E12-48DC-A531-1FFBA6150122}"/>
    <cellStyle name="%_1 Safety O&amp;F File" xfId="639" xr:uid="{5157FC38-6661-4D82-8DF9-FA9462B77A5D}"/>
    <cellStyle name="%_1 Safety O&amp;F File 2" xfId="640" xr:uid="{2A0CE690-55AA-4DFE-A297-43BD37FDCC10}"/>
    <cellStyle name="%_11 O&amp;F Front Sht, KPI Performance  &amp; Exec Summaries" xfId="641" xr:uid="{BBD317D5-DFFE-4A74-AFE8-2D588666ED53}"/>
    <cellStyle name="%_11 O&amp;F Front Sht, KPI Performance  &amp; Exec Summaries 2" xfId="642" xr:uid="{C1451331-E306-427F-8A1A-86B1BB472574}"/>
    <cellStyle name="%_1314Milestones July 13 (2)" xfId="643" xr:uid="{3387EB74-5453-44A2-807C-2508C4C18DBF}"/>
    <cellStyle name="%_14" xfId="644" xr:uid="{6A09C3E2-5DF6-4B4E-9BAA-9632269FF4D0}"/>
    <cellStyle name="%_14 2" xfId="645" xr:uid="{68ED551F-6338-413A-A9FB-8C7F61B7B4AF}"/>
    <cellStyle name="%_2010 10 Programme Reporting" xfId="646" xr:uid="{162EB098-BD47-4CB0-9DD3-F79421FF2D01}"/>
    <cellStyle name="%_2010 10 Programme Reporting_2010 12 NDD Performance Report Final" xfId="647" xr:uid="{CB60A2F6-44F5-45D4-B137-B04307BA78A9}"/>
    <cellStyle name="%_2010 10 Programme Reporting_2010 12 NDD Performance Report Final_2011 05 NDD Performance Report 2" xfId="648" xr:uid="{7D8F7E48-9A9B-4377-8B81-3B89833F7EF1}"/>
    <cellStyle name="%_2010 10 Programme Reporting_2010 12 NDD Performance Report Final_2011 05 NDD Performance Report 2_API Summary" xfId="649" xr:uid="{8B84C900-6380-4CF6-8D6E-281147A61A36}"/>
    <cellStyle name="%_2010 10 Programme Reporting_2010 12 NDD Performance Report Final_2011 05 NDD Performance Report 2_API Summary_ASF Report - Oct 2013" xfId="650" xr:uid="{23CD3FC4-723E-421A-8232-F15BF78242F3}"/>
    <cellStyle name="%_2010 10 Programme Reporting_2010 12 NDD Performance Report Final_2011 05 NDD Performance Report 2_ASF Report - Oct 2013" xfId="651" xr:uid="{7794A50A-C734-4026-AF08-6B05E3C00B37}"/>
    <cellStyle name="%_2010 10 Programme Reporting_2010 12 NDD Performance Report Final_2011 05 NDD Performance Report 2_National PMF" xfId="652" xr:uid="{49240CD5-42D3-45DA-BCC7-3D1564577E26}"/>
    <cellStyle name="%_2010 10 Programme Reporting_2010 12 NDD Performance Report Final_2011 05 NDD Performance Report 2_National PMF_ASF Report - Oct 2013" xfId="653" xr:uid="{344B22E7-62C0-448B-843B-45DC49DC0A05}"/>
    <cellStyle name="%_2010 10 Programme Reporting_2010 12 NDD Performance Report Final_API Summary" xfId="654" xr:uid="{5356BBEC-2B6C-4F9F-8B2D-4D85E08A8779}"/>
    <cellStyle name="%_2010 10 Programme Reporting_2010 12 NDD Performance Report Final_API Summary_ASF Report - Oct 2013" xfId="655" xr:uid="{56061AF5-AFC6-4328-BC15-B8858C1BFA71}"/>
    <cellStyle name="%_2010 10 Programme Reporting_2010 12 NDD Performance Report Final_ASF Report - Oct 2013" xfId="656" xr:uid="{2ECF8AFF-C28F-43BF-A506-2D15D25848E3}"/>
    <cellStyle name="%_2010 10 Programme Reporting_2010 12 NDD Performance Report Final_H&amp;S June" xfId="657" xr:uid="{C4B1E345-1EDE-46E4-863D-4BCDAECA7617}"/>
    <cellStyle name="%_2010 10 Programme Reporting_2010 12 NDD Performance Report Final_H&amp;S June_ASF Report - Oct 2013" xfId="658" xr:uid="{821BF110-0C22-493E-A92F-914034D23102}"/>
    <cellStyle name="%_2010 10 Programme Reporting_2010 12 NDD Performance Report Final_Mgmt Plan" xfId="659" xr:uid="{B3381FB9-DCC4-4589-8DE0-930776557E69}"/>
    <cellStyle name="%_2010 10 Programme Reporting_2010 12 NDD Performance Report Final_Mgmt Plan_ASF Report - Oct 2013" xfId="660" xr:uid="{C5A5B928-3FC6-41B1-969C-C1E9300A8BA8}"/>
    <cellStyle name="%_2010 10 Programme Reporting_2010 12 NDD Performance Report Final_National PMF" xfId="661" xr:uid="{56F89BF3-8E68-4637-9D36-DAA435B0FE61}"/>
    <cellStyle name="%_2010 10 Programme Reporting_2010 12 NDD Performance Report Final_National PMF_ASF Report - Oct 2013" xfId="662" xr:uid="{E9EF9D06-B6B8-490F-A1E2-747E5946C684}"/>
    <cellStyle name="%_2010 10 Programme Reporting_2010 12 NDD Performance Report Final_Programme" xfId="663" xr:uid="{DED91015-089D-4651-89AB-630ADE15AD31}"/>
    <cellStyle name="%_2010 10 Programme Reporting_2010 12 NDD Performance Report Final_Programme_ASF Report - Oct 2013" xfId="664" xr:uid="{B86987DC-EFC6-4D4E-AB69-91E8D1CE3DCE}"/>
    <cellStyle name="%_2010 10 Programme Reporting_API 3" xfId="665" xr:uid="{62A6B6DC-5CFD-4C8E-AAC4-7030909EC487}"/>
    <cellStyle name="%_2010 10 Programme Reporting_API 3_ASF Report - Oct 2013" xfId="666" xr:uid="{F4A3038E-62DD-4425-A2D1-1AD611A40F3C}"/>
    <cellStyle name="%_2010 10 Programme Reporting_ASF Report - Oct 2013" xfId="667" xr:uid="{EB78618E-DDE3-4FB6-A42D-EF9C6CD43E03}"/>
    <cellStyle name="%_2010 10 Programme Reporting_Business Plan Measures" xfId="668" xr:uid="{F6ADE23B-7A54-4BBB-915A-14AAB1EA477E}"/>
    <cellStyle name="%_2010 10 Programme Reporting_Business Plan Measures_2011 04 NDD Performance Report v1.0" xfId="669" xr:uid="{B0B5F0EA-6F2F-4F5D-AC6C-C48FC3EDDA6C}"/>
    <cellStyle name="%_2010 10 Programme Reporting_Business Plan Measures_2011 04 NDD Performance Report v1.0_ASF Report - Oct 2013" xfId="670" xr:uid="{8FB6FD4B-F9EC-420A-B31F-98F6B89EB487}"/>
    <cellStyle name="%_2010 10 Programme Reporting_Business Plan Measures_2011 05 NDD Performance Report 2" xfId="671" xr:uid="{CFD7BF25-7CB2-4806-8960-12AB93EE3525}"/>
    <cellStyle name="%_2010 10 Programme Reporting_Business Plan Measures_2011 05 NDD Performance Report 2_ASF Report - Oct 2013" xfId="672" xr:uid="{7160A29C-2241-441B-AB23-17C3ED8238FC}"/>
    <cellStyle name="%_2010 10 Programme Reporting_Business Plan Measures_API Summary" xfId="673" xr:uid="{D450D9FC-D376-49BB-984D-E7BBC9E4E454}"/>
    <cellStyle name="%_2010 10 Programme Reporting_Business Plan Measures_API Summary_ASF Report - Oct 2013" xfId="674" xr:uid="{8E8CB9AB-35F4-4D2F-A81A-18B6538A5F53}"/>
    <cellStyle name="%_2010 10 Programme Reporting_Business Plan Measures_ASF Report - Oct 2013" xfId="675" xr:uid="{BB1D8405-0486-4F4F-ACF1-FFC7C0BCA416}"/>
    <cellStyle name="%_2010 10 Programme Reporting_Business Plan Measures_H&amp;S June" xfId="676" xr:uid="{D953F01C-7594-4966-92DF-598307A6C2B6}"/>
    <cellStyle name="%_2010 10 Programme Reporting_Business Plan Measures_H&amp;S June_ASF Report - Oct 2013" xfId="677" xr:uid="{BA98D82E-D92D-4F72-AC45-5D5BE8439987}"/>
    <cellStyle name="%_2010 10 Programme Reporting_Business Plan Measures_Mgmt Plan" xfId="678" xr:uid="{DF4AFC70-57F3-4D51-817A-8EE5273ECB5D}"/>
    <cellStyle name="%_2010 10 Programme Reporting_Business Plan Measures_Mgmt Plan_ASF Report - Oct 2013" xfId="679" xr:uid="{DADCD988-3CBB-46F9-AB7C-A0B8294EF98F}"/>
    <cellStyle name="%_2010 10 Programme Reporting_Business Plan Measures_National PMF" xfId="680" xr:uid="{07EEEA45-8F9D-489E-89F4-1E0216BF9553}"/>
    <cellStyle name="%_2010 10 Programme Reporting_Business Plan Measures_National PMF_ASF Report - Oct 2013" xfId="681" xr:uid="{E044FC35-BB33-47F6-A519-3F211F9193AA}"/>
    <cellStyle name="%_2010 10 Programme Reporting_Business Plan Measures_NDD Cap Prog" xfId="682" xr:uid="{E3C6B00B-2E31-4FAC-8E4A-42B4DC3B2EFA}"/>
    <cellStyle name="%_2010 10 Programme Reporting_Business Plan Measures_NDD Cap Prog_ASF Report - Oct 2013" xfId="683" xr:uid="{40160B91-5022-46F9-84E2-CA199DAAE4BC}"/>
    <cellStyle name="%_2010 10 Programme Reporting_Business Plan Measures_PMF Summary" xfId="684" xr:uid="{5E8F4133-A7DA-4218-BEA1-CE61C22770D9}"/>
    <cellStyle name="%_2010 10 Programme Reporting_Business Plan Measures_PMF Summary_ASF Report - Oct 2013" xfId="685" xr:uid="{C4B091FA-00AC-4D6C-9121-5EF108786AFE}"/>
    <cellStyle name="%_2010 10 Programme Reporting_Business Plan Measures_Programme" xfId="686" xr:uid="{4FA5DE11-736B-490C-A3C4-908271D80204}"/>
    <cellStyle name="%_2010 10 Programme Reporting_Business Plan Measures_Programme_ASF Report - Oct 2013" xfId="687" xr:uid="{CB7FDE77-5A83-474F-8833-24C07B1BEC31}"/>
    <cellStyle name="%_2010 10 Programme Reporting_Business Plan Measures_Sheet8" xfId="688" xr:uid="{A907736A-F480-4BA6-8294-D7A839F0B83D}"/>
    <cellStyle name="%_2010 10 Programme Reporting_Business Plan Measures_Sheet8_ASF Report - Oct 2013" xfId="689" xr:uid="{43239051-FB00-4828-B46E-4F7FFE0B2DF4}"/>
    <cellStyle name="%_2010 10 Programme Reporting_Business Plan Measures_TRA" xfId="690" xr:uid="{F5791D98-DB9D-4BCA-8FAE-2C84ADA8D8AB}"/>
    <cellStyle name="%_2010 10 Programme Reporting_Business Plan Measures_TRA_ASF Report - Oct 2013" xfId="691" xr:uid="{7A28D2E6-1975-4704-8D1A-90D677403B79}"/>
    <cellStyle name="%_2010 10 Programme Reporting_PMF" xfId="692" xr:uid="{9C70F3E3-1614-42C3-9DDE-E8FDF12B1C2B}"/>
    <cellStyle name="%_2010 10 Programme Reporting_PMF_ASF Report - Oct 2013" xfId="693" xr:uid="{1A74351B-5862-4AEF-8C66-0185DAA4D653}"/>
    <cellStyle name="%_2010 10 Programme Reporting_Sheet3" xfId="694" xr:uid="{AD740AA0-4AA1-4784-B571-F829A7CCCE3A}"/>
    <cellStyle name="%_2010 10 Programme Reporting_Sheet3_ASF Report - Oct 2013" xfId="695" xr:uid="{449986EB-7E55-421C-8276-53EF238EA23A}"/>
    <cellStyle name="%_2011 04 NDD Performance Report v1.0" xfId="696" xr:uid="{7D01D5D7-DEC8-48FE-BEE5-C47E4ADF872E}"/>
    <cellStyle name="%_2011 04 NDD Performance Report v1.0_ASF Report - Oct 2013" xfId="697" xr:uid="{A8099828-9FA5-4713-9B36-D412F4BD3063}"/>
    <cellStyle name="%_2011 05 NDD Performance Report 2" xfId="698" xr:uid="{F591657B-69CA-493E-A603-1B33D6263F76}"/>
    <cellStyle name="%_2011 05 NDD Performance Report 2_API Summary" xfId="699" xr:uid="{0CA186D7-8A30-4158-ADF6-E96B3C924614}"/>
    <cellStyle name="%_2011 05 NDD Performance Report 2_API Summary_ASF Report - Oct 2013" xfId="700" xr:uid="{658F177D-A9F9-4C81-8D71-15E1667F2A62}"/>
    <cellStyle name="%_2011 05 NDD Performance Report 2_ASF Report - Oct 2013" xfId="701" xr:uid="{882F6C7E-86B5-4AC0-962A-8732FD0C0F3E}"/>
    <cellStyle name="%_2011 05 NDD Performance Report 2_National PMF" xfId="702" xr:uid="{EBD3A889-1565-49EB-937F-C1AA23D96C35}"/>
    <cellStyle name="%_2011 05 NDD Performance Report 2_National PMF_ASF Report - Oct 2013" xfId="703" xr:uid="{AC41A260-B579-4546-8B95-CAF10A7E7D70}"/>
    <cellStyle name="%_2011 12 Budget Book" xfId="704" xr:uid="{E1787731-12E7-42C5-AD21-B2DC1A37EB0B}"/>
    <cellStyle name="%_2011 12 Budget Book 2" xfId="20536" xr:uid="{DAD4BFCC-0969-4172-879A-215D326210D7}"/>
    <cellStyle name="%_2012 13 Budget Book" xfId="20537" xr:uid="{2D59E721-A54D-458E-93C9-4539AF80822C}"/>
    <cellStyle name="%_20120111 Forecasts - Assessment of Risks Opportunities &amp; Levers" xfId="705" xr:uid="{669E35F6-6BBB-4DD8-9222-3E7EB9DDD579}"/>
    <cellStyle name="%_2013-11 Milestones" xfId="706" xr:uid="{E55F5AB7-22E1-4416-9035-C1657B94777C}"/>
    <cellStyle name="%_28" xfId="707" xr:uid="{59A0BCA7-3658-4547-91D6-1A23A92A6514}"/>
    <cellStyle name="%_28 2" xfId="708" xr:uid="{20D2A905-550B-48EE-B994-B69BD5F5FB91}"/>
    <cellStyle name="%_3 and 9 Milestones, People &amp; Audit O&amp;F File" xfId="709" xr:uid="{B156E4AA-C20D-4464-9A02-48236B87185C}"/>
    <cellStyle name="%_3 and 9 Milestones, People &amp; Audit O&amp;F File 2" xfId="710" xr:uid="{DE42DE16-1C1E-4236-B167-EFAF0FD05E43}"/>
    <cellStyle name="%_4. Create JNLs Macro" xfId="711" xr:uid="{23811D6A-C679-4B2C-BBEE-D838AAABD588}"/>
    <cellStyle name="%_4. Create JNLs Macro 2" xfId="712" xr:uid="{644260C3-EA59-4F01-96EA-C2E3AF4BDA81}"/>
    <cellStyle name="%_4. Create JNLs Macro_ASF Report - Oct 2013" xfId="713" xr:uid="{CA25AA77-C40F-4C21-895D-9DACBECAD981}"/>
    <cellStyle name="%_5. Create JNLs Macro" xfId="714" xr:uid="{1E5008A4-6880-461A-ABBF-726D7DC48D94}"/>
    <cellStyle name="%_5. Create JNLs Macro 2" xfId="715" xr:uid="{C5065E28-A7A2-4572-A803-71B6D9292C1E}"/>
    <cellStyle name="%_5. Create JNLs Macro_ASF Report - Oct 2013" xfId="716" xr:uid="{B53F136D-FAFD-4B75-A500-C3B02F247826}"/>
    <cellStyle name="%_5. Pre-Post GL Journals" xfId="717" xr:uid="{3FAC302A-6350-40D4-9FA1-0F8F2E36E959}"/>
    <cellStyle name="%_5. Pre-Post GL Journals 2" xfId="718" xr:uid="{DA0BDA5C-D53E-48A5-AB9D-4142DD573F1D}"/>
    <cellStyle name="%_5. Pre-Post GL Journals_ASF Report - Oct 2013" xfId="719" xr:uid="{66C5044B-628A-4263-9AE2-CC651CD240AE}"/>
    <cellStyle name="%_5._Create_JNLs_Macro" xfId="720" xr:uid="{609293C3-F1BD-451F-8B80-5C3DD38765BC}"/>
    <cellStyle name="%_5._Create_JNLs_Macro 2" xfId="721" xr:uid="{B980CD71-C2AC-4B7E-A439-E472A79544FB}"/>
    <cellStyle name="%_5._Create_JNLs_Macro_ASF Report - Oct 2013" xfId="722" xr:uid="{DD0A7F7C-9BA7-49E5-85C9-AFA9915355A6}"/>
    <cellStyle name="%_514446" xfId="723" xr:uid="{D4C1BE71-A5AA-4ACE-B2AD-67571C6DE4AB}"/>
    <cellStyle name="%_514446_Dashboard Data" xfId="724" xr:uid="{9526C0D1-462A-408A-8BA7-4430B5560D81}"/>
    <cellStyle name="%_514446_Links OTRM" xfId="725" xr:uid="{1A68702D-D0DF-4B10-ACD4-A492B4176136}"/>
    <cellStyle name="%_514446_National Routes OTRM" xfId="726" xr:uid="{F104B166-DF8D-4DEA-A810-DE6E50051C36}"/>
    <cellStyle name="%_514452" xfId="20538" xr:uid="{781597E9-6C6F-463A-A700-28E924FC85DE}"/>
    <cellStyle name="%_514455" xfId="727" xr:uid="{0CC20B38-70AF-424E-88F8-8C34C8BF93F8}"/>
    <cellStyle name="%_514455_Dashboard Data" xfId="728" xr:uid="{BD749680-A2D5-40CF-A3D6-CE8334F5F3EF}"/>
    <cellStyle name="%_514455_Links OTRM" xfId="729" xr:uid="{C2D29AA3-8B95-4569-AE05-8E66924C0118}"/>
    <cellStyle name="%_514455_National Routes OTRM" xfId="730" xr:uid="{16A3D448-E15D-4BF0-911D-7A8E64175218}"/>
    <cellStyle name="%_6 7 &amp; 10 Commercial O&amp;F File August" xfId="731" xr:uid="{9A230E4D-0E06-4E3F-B2E4-CA46FA374620}"/>
    <cellStyle name="%_6 7 &amp; 10 Commercial O&amp;F File August 2" xfId="732" xr:uid="{C2112D76-CCB8-4C66-9889-E3A963E1E052}"/>
    <cellStyle name="%_6 7 &amp; 10 Commercial O&amp;F File July" xfId="733" xr:uid="{FA67C854-2F99-411B-B69C-7958D9908842}"/>
    <cellStyle name="%_6 7 &amp; 10 Commercial O&amp;F File July 2" xfId="734" xr:uid="{FF01C05E-3272-483E-B031-6CAB7BF62489}"/>
    <cellStyle name="%_7" xfId="735" xr:uid="{6DB98936-C3C2-4A5E-A3CC-BD6E65F1D442}"/>
    <cellStyle name="%_7.3 Projects" xfId="736" xr:uid="{A86815AB-CD5A-4AB6-BDF5-6C5F5E848A90}"/>
    <cellStyle name="%_7.3 Projects_ASF Report - Oct 2013" xfId="737" xr:uid="{DA475889-7D51-4CA1-8374-B75094E45DF3}"/>
    <cellStyle name="%_8.2 Risk Dir" xfId="738" xr:uid="{1FE77286-314A-42E2-9F0E-63F2F91DEC1A}"/>
    <cellStyle name="%_8.2 Risk Dir 2" xfId="739" xr:uid="{9376B347-C38B-4514-B2E5-3EFE59421C11}"/>
    <cellStyle name="%_8.2 Risk Dir 2 2" xfId="740" xr:uid="{15ED5DDD-4143-4445-BBDE-483490665707}"/>
    <cellStyle name="%_8.2 Risk Dir 2 2_2011 04 NDD Performance Report v1.0" xfId="741" xr:uid="{11C57076-EB3D-41A0-A08D-D4848929A2C1}"/>
    <cellStyle name="%_8.2 Risk Dir 2 2_2011 05 NDD Performance Report 2" xfId="742" xr:uid="{8CEC9C94-B6DF-44BE-8B29-207C39BF3A3F}"/>
    <cellStyle name="%_8.2 Risk Dir 2 2_API Summary" xfId="743" xr:uid="{FA6FF22E-42A2-4364-BE01-9AA8E49CCCCE}"/>
    <cellStyle name="%_8.2 Risk Dir 2 2_H&amp;S June" xfId="744" xr:uid="{DA1D24C8-2D69-4428-9E9A-F247BA6B0C97}"/>
    <cellStyle name="%_8.2 Risk Dir 2 2_Mgmt Plan" xfId="745" xr:uid="{6CF68D87-7C0A-4B15-93ED-4D902FE13585}"/>
    <cellStyle name="%_8.2 Risk Dir 2 2_National PMF" xfId="746" xr:uid="{349ED21C-6FF3-46C3-ACEF-ABAD1C0C91D2}"/>
    <cellStyle name="%_8.2 Risk Dir 2 2_NDD Cap Prog" xfId="747" xr:uid="{40B64155-A8AB-4A0C-81C5-2F2425920729}"/>
    <cellStyle name="%_8.2 Risk Dir 2 2_PMF Summary" xfId="748" xr:uid="{9970E4A8-545A-4E2B-A155-B071C16C38B2}"/>
    <cellStyle name="%_8.2 Risk Dir 2 2_PMF Summary_2011 05 NDD Performance Report 2" xfId="749" xr:uid="{5F369647-816A-4CBC-B071-891C6CB13D05}"/>
    <cellStyle name="%_8.2 Risk Dir 2 2_PMF Summary_2011 05 NDD Performance Report 2_API Summary" xfId="750" xr:uid="{A5EFEF0E-5905-45E9-B775-F0073522D39A}"/>
    <cellStyle name="%_8.2 Risk Dir 2 2_PMF Summary_2011 05 NDD Performance Report 2_National PMF" xfId="751" xr:uid="{F80A0810-A9CE-45AF-8F17-BCF0D647FBE3}"/>
    <cellStyle name="%_8.2 Risk Dir 2 2_PMF Summary_API Summary" xfId="752" xr:uid="{DD503D26-CEC6-428B-B837-4C82335CEB9B}"/>
    <cellStyle name="%_8.2 Risk Dir 2 2_PMF Summary_H&amp;S June" xfId="753" xr:uid="{60407B0A-15B5-448C-8363-88357903A5C4}"/>
    <cellStyle name="%_8.2 Risk Dir 2 2_PMF Summary_Mgmt Plan" xfId="754" xr:uid="{A1E671D9-4AEB-4371-9037-B01C37D9CF3B}"/>
    <cellStyle name="%_8.2 Risk Dir 2 2_PMF Summary_National PMF" xfId="755" xr:uid="{4D500456-375B-48D9-8435-5DA3A36A3B7E}"/>
    <cellStyle name="%_8.2 Risk Dir 2 2_PMF Summary_Programme" xfId="756" xr:uid="{1CCEAB51-2572-4E0B-8E31-327FAC407415}"/>
    <cellStyle name="%_8.2 Risk Dir 2 2_Programme" xfId="757" xr:uid="{32A67A62-FA97-4872-B1CD-85E5D949EE10}"/>
    <cellStyle name="%_8.2 Risk Dir 2 2_Sheet8" xfId="758" xr:uid="{6100653E-8190-4FC1-881F-A49899537A87}"/>
    <cellStyle name="%_8.2 Risk Dir 2 2_TRA" xfId="759" xr:uid="{E653004C-3C0F-477E-8B36-D193825876F2}"/>
    <cellStyle name="%_8.2 Risk Dir 2_2011 04 NDD Performance Report v1.0" xfId="760" xr:uid="{0052896D-8CE0-4831-B2DC-7344F5EE52A1}"/>
    <cellStyle name="%_8.2 Risk Dir 2_2011 05 NDD Performance Report 2" xfId="761" xr:uid="{E65423DF-53E7-4872-B12E-E653C39DAA4B}"/>
    <cellStyle name="%_8.2 Risk Dir 2_API Summary" xfId="762" xr:uid="{10FAAFFE-6C9F-485B-9BA8-E2A69EE0C767}"/>
    <cellStyle name="%_8.2 Risk Dir 2_H&amp;S June" xfId="763" xr:uid="{1827736D-B444-4795-BB87-F2064CDA65B1}"/>
    <cellStyle name="%_8.2 Risk Dir 2_Mgmt Plan" xfId="764" xr:uid="{3A8A2D98-097A-4B3D-B9F4-EAADE699CFC1}"/>
    <cellStyle name="%_8.2 Risk Dir 2_National PMF" xfId="765" xr:uid="{5671442C-A757-4464-8D74-DE8E6BDE91B9}"/>
    <cellStyle name="%_8.2 Risk Dir 2_NDD Cap Prog" xfId="766" xr:uid="{3D2DD787-69E7-4E90-A2F4-1C3DA7FF3321}"/>
    <cellStyle name="%_8.2 Risk Dir 2_PMF Summary" xfId="767" xr:uid="{43EFB414-265B-4249-B7E0-B628C325E948}"/>
    <cellStyle name="%_8.2 Risk Dir 2_Programme" xfId="768" xr:uid="{8E22C979-E453-4D6F-BCE0-8DED245AB6BB}"/>
    <cellStyle name="%_8.2 Risk Dir 2_Sheet8" xfId="769" xr:uid="{A53C8F1D-A5A1-4162-A71D-1E5F7E0FCA41}"/>
    <cellStyle name="%_8.2 Risk Dir 2_TRA" xfId="770" xr:uid="{EF1B4E20-5982-42B8-8BAC-655D56260BA1}"/>
    <cellStyle name="%_8.2 Risk Dir_2010 12 NDD Performance Report Final" xfId="771" xr:uid="{9A3E09D9-A75E-4723-B0AF-4CAAEA5D776A}"/>
    <cellStyle name="%_8.2 Risk Dir_2010 12 NDD Performance Report Final_2011 05 NDD Performance Report 2" xfId="772" xr:uid="{012D0439-1A10-49DC-8081-72A323563D1A}"/>
    <cellStyle name="%_8.2 Risk Dir_2010 12 NDD Performance Report Final_2011 05 NDD Performance Report 2_API Summary" xfId="773" xr:uid="{BEC763AF-837D-4371-BC5C-61D7F1863514}"/>
    <cellStyle name="%_8.2 Risk Dir_2010 12 NDD Performance Report Final_2011 05 NDD Performance Report 2_National PMF" xfId="774" xr:uid="{172676E7-5465-4760-A1B1-B4A40FD6A807}"/>
    <cellStyle name="%_8.2 Risk Dir_2010 12 NDD Performance Report Final_API Summary" xfId="775" xr:uid="{7F0C9097-8438-4CDC-83ED-F32C8B4C28CB}"/>
    <cellStyle name="%_8.2 Risk Dir_2010 12 NDD Performance Report Final_H&amp;S June" xfId="776" xr:uid="{37B6B4A5-FBAB-4483-A3AE-52E967B0C6D6}"/>
    <cellStyle name="%_8.2 Risk Dir_2010 12 NDD Performance Report Final_Mgmt Plan" xfId="777" xr:uid="{3586800E-9E44-41BA-8714-0BF2424476EF}"/>
    <cellStyle name="%_8.2 Risk Dir_2010 12 NDD Performance Report Final_National PMF" xfId="778" xr:uid="{CC103183-9EDD-4209-B125-47AB2BB88749}"/>
    <cellStyle name="%_8.2 Risk Dir_2010 12 NDD Performance Report Final_Programme" xfId="779" xr:uid="{151B8D57-4796-406B-A843-68F2D982D7F4}"/>
    <cellStyle name="%_8.2 Risk Dir_Business Plan Measures" xfId="780" xr:uid="{B6F0D802-813D-4382-B4D8-C2095472A1B9}"/>
    <cellStyle name="%_8.2 Risk Dir_Business Plan Measures_2011 04 NDD Performance Report v1.0" xfId="781" xr:uid="{ADA085B5-D4CE-40E8-9E0D-FF3BB1C66A20}"/>
    <cellStyle name="%_8.2 Risk Dir_Business Plan Measures_2011 05 NDD Performance Report 2" xfId="782" xr:uid="{61209A72-1000-4B0D-ABF4-5D6FA80FC59D}"/>
    <cellStyle name="%_8.2 Risk Dir_Business Plan Measures_API Summary" xfId="783" xr:uid="{49B5203C-F837-4568-8F0D-EDFDC069273D}"/>
    <cellStyle name="%_8.2 Risk Dir_Business Plan Measures_H&amp;S June" xfId="784" xr:uid="{627CC1AE-DF06-455C-AD23-E52975ECBB8A}"/>
    <cellStyle name="%_8.2 Risk Dir_Business Plan Measures_Mgmt Plan" xfId="785" xr:uid="{A951DFFC-BF45-4EF6-8894-B362E3E94F7C}"/>
    <cellStyle name="%_8.2 Risk Dir_Business Plan Measures_National PMF" xfId="786" xr:uid="{00BE2EAB-836B-4623-BACE-C8C721CF64F2}"/>
    <cellStyle name="%_8.2 Risk Dir_Business Plan Measures_NDD Cap Prog" xfId="787" xr:uid="{C1EFD972-62E3-42AC-BDAB-0F83816B888C}"/>
    <cellStyle name="%_8.2 Risk Dir_Business Plan Measures_PMF Summary" xfId="788" xr:uid="{6D92F881-32B7-45F0-8034-636C183A5A33}"/>
    <cellStyle name="%_8.2 Risk Dir_Business Plan Measures_Programme" xfId="789" xr:uid="{4B33A2D5-05D1-4B9C-9100-BD65F0B05B8B}"/>
    <cellStyle name="%_8.2 Risk Dir_Business Plan Measures_Sheet8" xfId="790" xr:uid="{8CA115BD-847D-4CAD-869B-64BB4C457A0D}"/>
    <cellStyle name="%_8.2 Risk Dir_Business Plan Measures_TRA" xfId="791" xr:uid="{D17E35EB-2322-48A0-B56D-521E425A78DF}"/>
    <cellStyle name="%_8.3 Risk for Action" xfId="792" xr:uid="{0A899125-CF3B-402A-8FDB-8C7611200798}"/>
    <cellStyle name="%_8.3 Risk for Action_2010 12 NDD Performance Report Final" xfId="793" xr:uid="{AB9FA9AD-5F2B-45E4-ACC6-434213C2970C}"/>
    <cellStyle name="%_8.3 Risk for Action_2010 12 NDD Performance Report Final_2011 05 NDD Performance Report 2" xfId="794" xr:uid="{14A89579-A2B1-43B6-BD9C-82B731A2CBE7}"/>
    <cellStyle name="%_8.3 Risk for Action_2010 12 NDD Performance Report Final_2011 05 NDD Performance Report 2_API Summary" xfId="795" xr:uid="{16156DEA-D265-49F1-895F-953DA233D999}"/>
    <cellStyle name="%_8.3 Risk for Action_2010 12 NDD Performance Report Final_2011 05 NDD Performance Report 2_National PMF" xfId="796" xr:uid="{1F33F618-4D2C-4F89-A398-38AC0102F718}"/>
    <cellStyle name="%_8.3 Risk for Action_2010 12 NDD Performance Report Final_API Summary" xfId="797" xr:uid="{5AC98635-B48A-4CE2-8355-F26CDD22F74B}"/>
    <cellStyle name="%_8.3 Risk for Action_2010 12 NDD Performance Report Final_H&amp;S June" xfId="798" xr:uid="{0E41B73C-0DB8-42E3-987F-47BA80E6F95A}"/>
    <cellStyle name="%_8.3 Risk for Action_2010 12 NDD Performance Report Final_Mgmt Plan" xfId="799" xr:uid="{42B94EB7-B778-4A3A-94F4-7EE260902C61}"/>
    <cellStyle name="%_8.3 Risk for Action_2010 12 NDD Performance Report Final_National PMF" xfId="800" xr:uid="{9E5B68CA-E2E2-49B6-83B5-018D542580BE}"/>
    <cellStyle name="%_8.3 Risk for Action_2010 12 NDD Performance Report Final_Programme" xfId="801" xr:uid="{C77249E1-2FEB-4093-BB0C-72A256CF22A7}"/>
    <cellStyle name="%_8.3 Risk for Action_Business Plan Measures" xfId="802" xr:uid="{1CF4A93D-CCB4-4FFA-B3EF-8259F3052AED}"/>
    <cellStyle name="%_8.3 Risk for Action_Business Plan Measures_2011 04 NDD Performance Report v1.0" xfId="803" xr:uid="{43EF7A5A-8A6A-410F-BF42-C410A3AAEC65}"/>
    <cellStyle name="%_8.3 Risk for Action_Business Plan Measures_2011 05 NDD Performance Report 2" xfId="804" xr:uid="{C08CB902-5086-4713-AA1F-18974D983075}"/>
    <cellStyle name="%_8.3 Risk for Action_Business Plan Measures_API Summary" xfId="805" xr:uid="{6603101D-9580-49C9-A24F-B96C471FCCD5}"/>
    <cellStyle name="%_8.3 Risk for Action_Business Plan Measures_H&amp;S June" xfId="806" xr:uid="{9899A4ED-1AC6-4599-A0E5-A51BDAA2C921}"/>
    <cellStyle name="%_8.3 Risk for Action_Business Plan Measures_Mgmt Plan" xfId="807" xr:uid="{787761DA-592C-499F-9B6D-9953AAC2A28B}"/>
    <cellStyle name="%_8.3 Risk for Action_Business Plan Measures_National PMF" xfId="808" xr:uid="{30F86B7F-CEEC-4068-8788-4CD64A1031D9}"/>
    <cellStyle name="%_8.3 Risk for Action_Business Plan Measures_NDD Cap Prog" xfId="809" xr:uid="{F78048CF-702C-43D7-96E4-990BB2BBDAD9}"/>
    <cellStyle name="%_8.3 Risk for Action_Business Plan Measures_PMF Summary" xfId="810" xr:uid="{4FAC36F6-F864-4AD1-92B8-5EBFB408932F}"/>
    <cellStyle name="%_8.3 Risk for Action_Business Plan Measures_Programme" xfId="811" xr:uid="{845B08F6-95C9-4FA8-8526-B09668062AA8}"/>
    <cellStyle name="%_8.3 Risk for Action_Business Plan Measures_Sheet8" xfId="812" xr:uid="{7F49D460-8891-4863-B194-2C16916933FF}"/>
    <cellStyle name="%_8.3 Risk for Action_Business Plan Measures_TRA" xfId="813" xr:uid="{D828107A-30F9-4A53-A418-0E7694BDB94E}"/>
    <cellStyle name="%_8.4 Risk for Information" xfId="814" xr:uid="{AF12D768-97CA-4486-8C3A-3A890DD73B0D}"/>
    <cellStyle name="%_8.4 Risk for Information 2" xfId="815" xr:uid="{2C17BCFC-7A97-4540-A437-29FC1A5E1AFB}"/>
    <cellStyle name="%_8.4 Risk for Information_2010 12 NDD Performance Report Final" xfId="816" xr:uid="{E78F7510-9563-4843-AE05-4B4AB2B26F2D}"/>
    <cellStyle name="%_8.4 Risk for Information_2010 12 NDD Performance Report Final_2011 05 NDD Performance Report 2" xfId="817" xr:uid="{D2277E74-DEF4-410B-A83D-5435AA36A98B}"/>
    <cellStyle name="%_8.4 Risk for Information_2010 12 NDD Performance Report Final_2011 05 NDD Performance Report 2_API Summary" xfId="818" xr:uid="{3870B2C6-360B-47E3-B1F1-1EE3F0FE9EAD}"/>
    <cellStyle name="%_8.4 Risk for Information_2010 12 NDD Performance Report Final_2011 05 NDD Performance Report 2_API Summary_ASF Report - Oct 2013" xfId="819" xr:uid="{2207526A-32AD-4A19-BAB7-0A9C1DDA65AB}"/>
    <cellStyle name="%_8.4 Risk for Information_2010 12 NDD Performance Report Final_2011 05 NDD Performance Report 2_ASF Report - Oct 2013" xfId="820" xr:uid="{2ECFA806-8898-4C0B-B981-14DCB1AB9424}"/>
    <cellStyle name="%_8.4 Risk for Information_2010 12 NDD Performance Report Final_2011 05 NDD Performance Report 2_National PMF" xfId="821" xr:uid="{BC2DD3EF-906B-45A3-9E1E-AA278ECB59B8}"/>
    <cellStyle name="%_8.4 Risk for Information_2010 12 NDD Performance Report Final_2011 05 NDD Performance Report 2_National PMF_ASF Report - Oct 2013" xfId="822" xr:uid="{756B6129-6EF2-4C3E-868B-68F7581E5717}"/>
    <cellStyle name="%_8.4 Risk for Information_2010 12 NDD Performance Report Final_API Summary" xfId="823" xr:uid="{6B7D9C2B-9EA0-4E99-9737-B955222542A1}"/>
    <cellStyle name="%_8.4 Risk for Information_2010 12 NDD Performance Report Final_API Summary_ASF Report - Oct 2013" xfId="824" xr:uid="{6669F0E8-318C-4719-BB86-7AF1730CC366}"/>
    <cellStyle name="%_8.4 Risk for Information_2010 12 NDD Performance Report Final_ASF Report - Oct 2013" xfId="825" xr:uid="{0853C00F-D2A0-4579-9B9B-D8F58F63CBEB}"/>
    <cellStyle name="%_8.4 Risk for Information_2010 12 NDD Performance Report Final_H&amp;S June" xfId="826" xr:uid="{9ED64889-B8FC-48FD-9855-39B04D3A915C}"/>
    <cellStyle name="%_8.4 Risk for Information_2010 12 NDD Performance Report Final_H&amp;S June_ASF Report - Oct 2013" xfId="827" xr:uid="{FC61E36F-20CE-4526-8739-225D0B863B18}"/>
    <cellStyle name="%_8.4 Risk for Information_2010 12 NDD Performance Report Final_Mgmt Plan" xfId="828" xr:uid="{0F4A0F6B-5BE3-4458-973E-E72C77156513}"/>
    <cellStyle name="%_8.4 Risk for Information_2010 12 NDD Performance Report Final_Mgmt Plan_ASF Report - Oct 2013" xfId="829" xr:uid="{125FD391-B8E1-4852-9A28-A644F6AE0C77}"/>
    <cellStyle name="%_8.4 Risk for Information_2010 12 NDD Performance Report Final_National PMF" xfId="830" xr:uid="{94373C13-8533-45C9-AECD-30C389A27EBA}"/>
    <cellStyle name="%_8.4 Risk for Information_2010 12 NDD Performance Report Final_National PMF_ASF Report - Oct 2013" xfId="831" xr:uid="{3135F924-22F9-43FD-AFA0-53D6BDEF6E0B}"/>
    <cellStyle name="%_8.4 Risk for Information_2010 12 NDD Performance Report Final_Programme" xfId="832" xr:uid="{4E735D63-E6FF-47D6-A2C4-2AE8E2AC2243}"/>
    <cellStyle name="%_8.4 Risk for Information_2010 12 NDD Performance Report Final_Programme_ASF Report - Oct 2013" xfId="833" xr:uid="{24DC2F0C-7999-400F-A65F-E7DC50B33B7C}"/>
    <cellStyle name="%_8.4 Risk for Information_Annex - Scorecard Measures" xfId="834" xr:uid="{3CF70AD6-C0C5-4DA8-89E1-195067DA23B9}"/>
    <cellStyle name="%_8.4 Risk for Information_API 3" xfId="835" xr:uid="{3E130C09-9F17-45B2-AFE9-81021D1BE564}"/>
    <cellStyle name="%_8.4 Risk for Information_API 3_ASF Report - Oct 2013" xfId="836" xr:uid="{C85FCB09-DFDA-4F50-832B-525789342280}"/>
    <cellStyle name="%_8.4 Risk for Information_ASF Report - Oct 2013" xfId="837" xr:uid="{FF525844-DFAC-48C2-864E-0378AE600B79}"/>
    <cellStyle name="%_8.4 Risk for Information_Business Plan Measures" xfId="838" xr:uid="{205FA33A-1A22-4047-A146-03ED1C7C99AF}"/>
    <cellStyle name="%_8.4 Risk for Information_Business Plan Measures_2011 04 NDD Performance Report v1.0" xfId="839" xr:uid="{CDF3F51D-C7FB-4B11-8CA3-2B44623B1CAB}"/>
    <cellStyle name="%_8.4 Risk for Information_Business Plan Measures_2011 04 NDD Performance Report v1.0_ASF Report - Oct 2013" xfId="840" xr:uid="{E327E40E-15EB-4CFB-9FFD-C2CD93569E53}"/>
    <cellStyle name="%_8.4 Risk for Information_Business Plan Measures_2011 05 NDD Performance Report 2" xfId="841" xr:uid="{4567C84D-3F95-406F-A7FA-9C9E4D2917B9}"/>
    <cellStyle name="%_8.4 Risk for Information_Business Plan Measures_2011 05 NDD Performance Report 2_ASF Report - Oct 2013" xfId="842" xr:uid="{DB6648BA-200A-4094-A7EA-A8000484A97F}"/>
    <cellStyle name="%_8.4 Risk for Information_Business Plan Measures_API Summary" xfId="843" xr:uid="{5E0C8C65-271E-4FA3-AAA7-082BFDA835B5}"/>
    <cellStyle name="%_8.4 Risk for Information_Business Plan Measures_API Summary_ASF Report - Oct 2013" xfId="844" xr:uid="{2FF92728-3BF5-447D-A312-9FED41D6F1F5}"/>
    <cellStyle name="%_8.4 Risk for Information_Business Plan Measures_ASF Report - Oct 2013" xfId="845" xr:uid="{90958172-5B64-4F75-9CC0-5875F4D4777D}"/>
    <cellStyle name="%_8.4 Risk for Information_Business Plan Measures_H&amp;S June" xfId="846" xr:uid="{3E4F724C-3D87-4B1A-80BF-FF8971609006}"/>
    <cellStyle name="%_8.4 Risk for Information_Business Plan Measures_H&amp;S June_ASF Report - Oct 2013" xfId="847" xr:uid="{E4CC1DCB-1C5A-47FC-943A-313B1AFB8F3B}"/>
    <cellStyle name="%_8.4 Risk for Information_Business Plan Measures_Mgmt Plan" xfId="848" xr:uid="{9BD166D3-6569-4237-90A9-503B5BE36408}"/>
    <cellStyle name="%_8.4 Risk for Information_Business Plan Measures_Mgmt Plan_ASF Report - Oct 2013" xfId="849" xr:uid="{7B70E8D7-1241-4C80-BA9B-C02DDE13FB97}"/>
    <cellStyle name="%_8.4 Risk for Information_Business Plan Measures_National PMF" xfId="850" xr:uid="{4EF73805-3493-4F8F-9C8C-7AB0EAB5239E}"/>
    <cellStyle name="%_8.4 Risk for Information_Business Plan Measures_National PMF_ASF Report - Oct 2013" xfId="851" xr:uid="{31584D56-899D-423A-BD83-3DA87A09384C}"/>
    <cellStyle name="%_8.4 Risk for Information_Business Plan Measures_NDD Cap Prog" xfId="852" xr:uid="{0C4E1086-13DE-4B56-AC31-5285CA50172B}"/>
    <cellStyle name="%_8.4 Risk for Information_Business Plan Measures_NDD Cap Prog_ASF Report - Oct 2013" xfId="853" xr:uid="{804C8CCA-98D6-4766-8A83-96FD30D54115}"/>
    <cellStyle name="%_8.4 Risk for Information_Business Plan Measures_PMF Summary" xfId="854" xr:uid="{F0F451A3-4491-4F4E-A37F-9437A7E5F62F}"/>
    <cellStyle name="%_8.4 Risk for Information_Business Plan Measures_PMF Summary_ASF Report - Oct 2013" xfId="855" xr:uid="{EB7CA9FD-2FB4-4439-B1DE-C5CC4CC76CFA}"/>
    <cellStyle name="%_8.4 Risk for Information_Business Plan Measures_Programme" xfId="856" xr:uid="{1706E630-AFCD-4554-BAFA-BD99839AF75C}"/>
    <cellStyle name="%_8.4 Risk for Information_Business Plan Measures_Programme_ASF Report - Oct 2013" xfId="857" xr:uid="{77651559-63A7-4792-80A3-BBB38B2810A1}"/>
    <cellStyle name="%_8.4 Risk for Information_Business Plan Measures_Sheet8" xfId="858" xr:uid="{EFA52943-9298-412B-800F-1831E8417D81}"/>
    <cellStyle name="%_8.4 Risk for Information_Business Plan Measures_Sheet8_ASF Report - Oct 2013" xfId="859" xr:uid="{ECE17EB9-EA7B-4155-B818-25D20274ED7B}"/>
    <cellStyle name="%_8.4 Risk for Information_Business Plan Measures_TRA" xfId="860" xr:uid="{E4B61318-F135-4C43-B42B-B14925B34DE6}"/>
    <cellStyle name="%_8.4 Risk for Information_Business Plan Measures_TRA_ASF Report - Oct 2013" xfId="861" xr:uid="{A7310B47-0224-4ACA-AD8B-24940689A57B}"/>
    <cellStyle name="%_8.4 Risk for Information_Desktop Upgrade" xfId="862" xr:uid="{43623B75-9BED-4F08-8522-193AC8250DAA}"/>
    <cellStyle name="%_8.4 Risk for Information_FBS PPI-Sick" xfId="863" xr:uid="{1F2CC523-D9CE-44F6-A7BA-30430B3D50B7}"/>
    <cellStyle name="%_8.4 Risk for Information_Headcount" xfId="864" xr:uid="{F19EB2B9-D640-4542-A727-688A4A7E07B0}"/>
    <cellStyle name="%_8.4 Risk for Information_HR &amp; Estates" xfId="865" xr:uid="{6C6D7F48-DD94-4F5F-8434-E74748492A13}"/>
    <cellStyle name="%_8.4 Risk for Information_ICT FICT" xfId="866" xr:uid="{869F6BC4-2145-4ECA-8568-9A21C03928A9}"/>
    <cellStyle name="%_8.4 Risk for Information_ICT IAMIS" xfId="867" xr:uid="{8E3D8A8A-CC5A-4C70-A64F-5B0019BAE5F2}"/>
    <cellStyle name="%_8.4 Risk for Information_ICT SSC" xfId="868" xr:uid="{DF4B2C76-EA27-4A51-97D9-B86EB3F1BD35}"/>
    <cellStyle name="%_8.4 Risk for Information_NDDPR Mgt Acts Apr11 NDDPG" xfId="869" xr:uid="{D5BCF0A2-CE7B-4EA1-8888-AEC0FBB2E3EB}"/>
    <cellStyle name="%_8.4 Risk for Information_NDDPR Mgt Acts Apr11 NDDPG_2011 05 NDD Performance Report 2" xfId="870" xr:uid="{670673A7-0B69-43B3-B71B-6E9738303F4F}"/>
    <cellStyle name="%_8.4 Risk for Information_NDDPR Mgt Acts Apr11 NDDPG_2011 05 NDD Performance Report 2_API Summary" xfId="871" xr:uid="{65A8BAFF-C0BF-4922-9E63-F8FD5CD0AC67}"/>
    <cellStyle name="%_8.4 Risk for Information_NDDPR Mgt Acts Apr11 NDDPG_2011 05 NDD Performance Report 2_API Summary_ASF Report - Oct 2013" xfId="872" xr:uid="{00E8F834-DB49-4ED5-BCB5-FA34D31B688D}"/>
    <cellStyle name="%_8.4 Risk for Information_NDDPR Mgt Acts Apr11 NDDPG_2011 05 NDD Performance Report 2_ASF Report - Oct 2013" xfId="873" xr:uid="{A604B54F-BA07-4E10-8A52-96A3E003EA81}"/>
    <cellStyle name="%_8.4 Risk for Information_NDDPR Mgt Acts Apr11 NDDPG_2011 05 NDD Performance Report 2_National PMF" xfId="874" xr:uid="{0199DF7D-6D11-4636-AEB4-D3A70085E4A5}"/>
    <cellStyle name="%_8.4 Risk for Information_NDDPR Mgt Acts Apr11 NDDPG_2011 05 NDD Performance Report 2_National PMF_ASF Report - Oct 2013" xfId="875" xr:uid="{ECC113FA-09A6-463F-8158-B11A00AB1092}"/>
    <cellStyle name="%_8.4 Risk for Information_NDDPR Mgt Acts Apr11 NDDPG_API Summary" xfId="876" xr:uid="{E6A49825-81C3-4ABA-BE0A-381641DB685A}"/>
    <cellStyle name="%_8.4 Risk for Information_NDDPR Mgt Acts Apr11 NDDPG_API Summary_ASF Report - Oct 2013" xfId="877" xr:uid="{C5D420BD-7A0F-4748-ADEE-49D78FFC4762}"/>
    <cellStyle name="%_8.4 Risk for Information_NDDPR Mgt Acts Apr11 NDDPG_ASF Report - Oct 2013" xfId="878" xr:uid="{A5230D23-EEB1-449E-9635-52BBFA827548}"/>
    <cellStyle name="%_8.4 Risk for Information_NDDPR Mgt Acts Apr11 NDDPG_H&amp;S June" xfId="879" xr:uid="{940921A9-B8A1-46E2-8733-8B2C65271896}"/>
    <cellStyle name="%_8.4 Risk for Information_NDDPR Mgt Acts Apr11 NDDPG_H&amp;S June_ASF Report - Oct 2013" xfId="880" xr:uid="{F2824244-32FE-4413-8577-2C454DE8ACF6}"/>
    <cellStyle name="%_8.4 Risk for Information_NDDPR Mgt Acts Apr11 NDDPG_Mgmt Plan" xfId="881" xr:uid="{EE0C28CC-2AE6-4F9A-8A1A-04BE7078BFDF}"/>
    <cellStyle name="%_8.4 Risk for Information_NDDPR Mgt Acts Apr11 NDDPG_Mgmt Plan_ASF Report - Oct 2013" xfId="882" xr:uid="{20818C7C-0C23-4A6D-B1E2-E49C6178C7FD}"/>
    <cellStyle name="%_8.4 Risk for Information_NDDPR Mgt Acts Apr11 NDDPG_National PMF" xfId="883" xr:uid="{7C0674E2-9C8F-4006-A8E4-B893BC17C536}"/>
    <cellStyle name="%_8.4 Risk for Information_NDDPR Mgt Acts Apr11 NDDPG_National PMF_ASF Report - Oct 2013" xfId="884" xr:uid="{1D116B99-A994-41EE-86EB-07A0B40FCDA2}"/>
    <cellStyle name="%_8.4 Risk for Information_NDDPR Mgt Acts Apr11 NDDPG_Programme" xfId="885" xr:uid="{670899ED-B194-4F64-83F1-F818E1E56FC7}"/>
    <cellStyle name="%_8.4 Risk for Information_NDDPR Mgt Acts Apr11 NDDPG_Programme_ASF Report - Oct 2013" xfId="886" xr:uid="{0A981971-57EC-4FBC-99CD-41A71AA5032D}"/>
    <cellStyle name="%_8.4 Risk for Information_NDDPR Mgt Acts Dec12 HAB" xfId="887" xr:uid="{69810756-0ADA-485E-BA6A-44886C0135B6}"/>
    <cellStyle name="%_8.4 Risk for Information_NDDPR Mgt Acts Dec13 HAB" xfId="888" xr:uid="{6F1A82AE-CAD5-4D82-B929-921C5105574C}"/>
    <cellStyle name="%_8.4 Risk for Information_NDDPR Mgt Acts Dec13 NDDPG" xfId="889" xr:uid="{15CA8466-8ED3-4BB6-97EB-C6F3CDDAC024}"/>
    <cellStyle name="%_8.4 Risk for Information_NDDPR Mgt Acts Jan13 NDDPG" xfId="890" xr:uid="{DE5E99E0-6959-4309-B3E5-D6DCF4F61930}"/>
    <cellStyle name="%_8.4 Risk for Information_NDDPR Mgt Acts Jan14 HAB" xfId="891" xr:uid="{C65D6EDE-7D70-4FC8-90EE-C995930E9C56}"/>
    <cellStyle name="%_8.4 Risk for Information_NDDPR Mgt Acts Jun11 NDDPG" xfId="892" xr:uid="{26089A16-04F0-42F8-B2BC-DC907AD22F3B}"/>
    <cellStyle name="%_8.4 Risk for Information_NDDPR Mgt Acts Jun11 NDDPG_API Summary" xfId="893" xr:uid="{93830307-292A-4FE4-8334-1B9959918FCD}"/>
    <cellStyle name="%_8.4 Risk for Information_NDDPR Mgt Acts Jun11 NDDPG_API Summary_ASF Report - Oct 2013" xfId="894" xr:uid="{BD02643E-8FDA-4079-80B7-7B2073ABC86C}"/>
    <cellStyle name="%_8.4 Risk for Information_NDDPR Mgt Acts Jun11 NDDPG_ASF Report - Oct 2013" xfId="895" xr:uid="{108A0BEB-802B-48BC-B516-9708D413AFDA}"/>
    <cellStyle name="%_8.4 Risk for Information_NDDPR Mgt Acts Jun11 NDDPG_National PMF" xfId="896" xr:uid="{6A512A41-96A5-4D68-AE64-1468BD71AE05}"/>
    <cellStyle name="%_8.4 Risk for Information_NDDPR Mgt Acts Jun11 NDDPG_National PMF_ASF Report - Oct 2013" xfId="897" xr:uid="{C0906EFB-443B-48C6-9172-3E27A7970B32}"/>
    <cellStyle name="%_8.4 Risk for Information_NDDPR Mgt Acts Jun13 HAB" xfId="898" xr:uid="{732E797A-E003-416A-AB14-880FA090A102}"/>
    <cellStyle name="%_8.4 Risk for Information_NDDPR Mgt Acts Jun13 NDDPG" xfId="899" xr:uid="{0F997C9C-B5F4-41C9-8D40-2C77D7060D5F}"/>
    <cellStyle name="%_8.4 Risk for Information_NDDPR Mgt Acts Mar13 HAB" xfId="900" xr:uid="{8F313AD1-A017-4B8E-84B3-D8044D2E0ED9}"/>
    <cellStyle name="%_8.4 Risk for Information_NDDPR Mgt Acts May11 NDDPG" xfId="901" xr:uid="{A355F936-1945-4D47-A737-A6E858A2C16C}"/>
    <cellStyle name="%_8.4 Risk for Information_NDDPR Mgt Acts May11 NDDPG_API Summary" xfId="902" xr:uid="{4DD60EAB-7BC9-4344-8B32-FAF351856CE8}"/>
    <cellStyle name="%_8.4 Risk for Information_NDDPR Mgt Acts May11 NDDPG_API Summary_ASF Report - Oct 2013" xfId="903" xr:uid="{58968EDC-1272-49B6-B708-B5D971AAF61B}"/>
    <cellStyle name="%_8.4 Risk for Information_NDDPR Mgt Acts May11 NDDPG_ASF Report - Oct 2013" xfId="904" xr:uid="{0584F941-7EED-40C7-8615-4B8211A78B4A}"/>
    <cellStyle name="%_8.4 Risk for Information_NDDPR Mgt Acts May11 NDDPG_National PMF" xfId="905" xr:uid="{D5F4FE53-9335-422E-8D0D-9DCB29ABF871}"/>
    <cellStyle name="%_8.4 Risk for Information_NDDPR Mgt Acts May11 NDDPG_National PMF_ASF Report - Oct 2013" xfId="906" xr:uid="{87BE2A6C-7487-4C7B-9265-E39D366BBB6C}"/>
    <cellStyle name="%_8.4 Risk for Information_NDDPR Mgt Acts May13 HAB" xfId="907" xr:uid="{4B347C27-3399-4210-81C6-EA853F2B15E0}"/>
    <cellStyle name="%_8.4 Risk for Information_NDDPR Mgt Acts May13 NDDPG" xfId="908" xr:uid="{0F4E95F4-A533-4786-BE9B-83B5DC18CE4B}"/>
    <cellStyle name="%_8.4 Risk for Information_NDDPR Mgt Acts Nov13 HAB" xfId="909" xr:uid="{5F197714-6AF4-4ACA-9EE9-16A62CCDBDE2}"/>
    <cellStyle name="%_8.4 Risk for Information_NDDPR Mgt Acts Nov13 NDDPG" xfId="910" xr:uid="{C92E3E63-3B9E-4AFB-BE7B-58E4CD100E3E}"/>
    <cellStyle name="%_8.4 Risk for Information_NDDPR Mgt Acts Sep13 HAB" xfId="911" xr:uid="{6E46A274-1B56-4FFD-A70D-E1CB6AE18F6F}"/>
    <cellStyle name="%_8.4 Risk for Information_PMF" xfId="912" xr:uid="{71104C94-B792-40EA-B8CA-9B9DF54CB574}"/>
    <cellStyle name="%_8.4 Risk for Information_PMF_ASF Report - Oct 2013" xfId="913" xr:uid="{A8336627-8469-4307-BE0C-99D79742CD9D}"/>
    <cellStyle name="%_8.4 Risk for Information_Programme Jan 2011" xfId="914" xr:uid="{77CB0FC4-F5D6-474E-B278-D53552A3087D}"/>
    <cellStyle name="%_8.4 Risk for Information_Programme Jan 2011_2011 04 NDD Performance Report v1.0" xfId="915" xr:uid="{F74E2FE9-3FDE-4528-AE4C-7F0AEBDDC63D}"/>
    <cellStyle name="%_8.4 Risk for Information_Programme Jan 2011_2011 04 NDD Performance Report v1.0_ASF Report - Oct 2013" xfId="916" xr:uid="{6879DCCE-5012-4CB3-8E93-AF2C02972708}"/>
    <cellStyle name="%_8.4 Risk for Information_Programme Jan 2011_2011 05 NDD Performance Report 2" xfId="917" xr:uid="{13A3F029-2EB2-4895-9706-7D059F483BFE}"/>
    <cellStyle name="%_8.4 Risk for Information_Programme Jan 2011_2011 05 NDD Performance Report 2_ASF Report - Oct 2013" xfId="918" xr:uid="{98996C7C-03E0-4667-B269-4D0FEEF5FA87}"/>
    <cellStyle name="%_8.4 Risk for Information_Programme Jan 2011_API Summary" xfId="919" xr:uid="{1E39DA99-ECFB-49EC-9324-CAE6ADE3B5A1}"/>
    <cellStyle name="%_8.4 Risk for Information_Programme Jan 2011_API Summary_ASF Report - Oct 2013" xfId="920" xr:uid="{B7BFFCD8-1A94-4D49-A880-930CE0805C94}"/>
    <cellStyle name="%_8.4 Risk for Information_Programme Jan 2011_ASF Report - Oct 2013" xfId="921" xr:uid="{0327C51E-E59B-430A-BADA-88F994AEFC37}"/>
    <cellStyle name="%_8.4 Risk for Information_Programme Jan 2011_H&amp;S June" xfId="922" xr:uid="{32A548F8-18E2-4A72-B906-E9AF1BC271A0}"/>
    <cellStyle name="%_8.4 Risk for Information_Programme Jan 2011_H&amp;S June_ASF Report - Oct 2013" xfId="923" xr:uid="{81B62ED8-20D5-416C-BC80-50D9855AD95A}"/>
    <cellStyle name="%_8.4 Risk for Information_Programme Jan 2011_Headcount  (2)" xfId="924" xr:uid="{2CDCF4F7-B8F9-40A3-9A83-40DFA333D276}"/>
    <cellStyle name="%_8.4 Risk for Information_Programme Jan 2011_Headcount  (2)_ASF Report - Oct 2013" xfId="925" xr:uid="{7FD64AB2-E5D5-4E49-9861-A602063285B1}"/>
    <cellStyle name="%_8.4 Risk for Information_Programme Jan 2011_Mgmt Plan" xfId="926" xr:uid="{46E79E00-AE21-4D46-A2AB-4380D018DB4C}"/>
    <cellStyle name="%_8.4 Risk for Information_Programme Jan 2011_Mgmt Plan_ASF Report - Oct 2013" xfId="927" xr:uid="{D992F508-2F2B-4C92-BE0D-384AC3EFE746}"/>
    <cellStyle name="%_8.4 Risk for Information_Programme Jan 2011_National PMF" xfId="928" xr:uid="{AC1C96C4-C456-4E74-AFF1-E82D907BB784}"/>
    <cellStyle name="%_8.4 Risk for Information_Programme Jan 2011_National PMF_ASF Report - Oct 2013" xfId="929" xr:uid="{47C1714B-0167-4B79-B394-F0CF4790DCAA}"/>
    <cellStyle name="%_8.4 Risk for Information_Programme Jan 2011_NDD Cap Prog" xfId="930" xr:uid="{34FC1902-7F9D-4652-9AC6-AA1D246CED04}"/>
    <cellStyle name="%_8.4 Risk for Information_Programme Jan 2011_NDD Cap Prog_ASF Report - Oct 2013" xfId="931" xr:uid="{264AD73A-8790-4540-AB3F-2484C29198C3}"/>
    <cellStyle name="%_8.4 Risk for Information_Programme Jan 2011_PMF Summary" xfId="932" xr:uid="{DDDBEB9F-9575-4EC5-A1BD-CEA8CCB90094}"/>
    <cellStyle name="%_8.4 Risk for Information_Programme Jan 2011_PMF Summary_ASF Report - Oct 2013" xfId="933" xr:uid="{93970FDF-137C-46CD-8597-4AE22595B000}"/>
    <cellStyle name="%_8.4 Risk for Information_Programme Jan 2011_Programme" xfId="934" xr:uid="{62179F57-E766-4578-9BC1-861F3556B1FB}"/>
    <cellStyle name="%_8.4 Risk for Information_Programme Jan 2011_Programme_ASF Report - Oct 2013" xfId="935" xr:uid="{DECB9261-B793-4671-A9C6-0E17AF2DED8D}"/>
    <cellStyle name="%_8.4 Risk for Information_Programme Jan 2011_Sheet8" xfId="936" xr:uid="{A6F3483E-7905-4388-A4D8-C1098FF3552B}"/>
    <cellStyle name="%_8.4 Risk for Information_Programme Jan 2011_Sheet8_ASF Report - Oct 2013" xfId="937" xr:uid="{19309EEF-DCCE-42F8-8B06-53A0C2C04D74}"/>
    <cellStyle name="%_8.4 Risk for Information_Programme Jan 2011_TRA" xfId="938" xr:uid="{AAB77DA3-51F5-4E9D-BC39-4B1306A08AB3}"/>
    <cellStyle name="%_8.4 Risk for Information_Programme Jan 2011_TRA_ASF Report - Oct 2013" xfId="939" xr:uid="{0C5B319E-9DEF-4F7A-B065-DC99656F0B39}"/>
    <cellStyle name="%_8.4 Risk for Information_Programme March" xfId="940" xr:uid="{24F46CA4-8D5B-4922-A8E9-AABA54FBB751}"/>
    <cellStyle name="%_8.4 Risk for Information_Programme March_ASF Report - Oct 2013" xfId="941" xr:uid="{9B86A8B7-5453-4E3C-945D-0C361F276DAC}"/>
    <cellStyle name="%_8.4 Risk for Information_Programme pages - December" xfId="942" xr:uid="{72AFFB29-1D2F-4846-A508-030510E47318}"/>
    <cellStyle name="%_8.4 Risk for Information_Programme pages - December_2010 12 NDD Performance Report Final" xfId="943" xr:uid="{6267AE0D-0232-4DAD-9A57-5FD709584BD4}"/>
    <cellStyle name="%_8.4 Risk for Information_Programme pages - December_2010 12 NDD Performance Report Final_ASF Report - Oct 2013" xfId="944" xr:uid="{CBBAB0F5-ADFD-43A8-B83D-C6740285FBCE}"/>
    <cellStyle name="%_8.4 Risk for Information_Programme pages - December_2011 04 NDD Performance Report v1.0" xfId="945" xr:uid="{B95CB4C2-F13C-457B-97E0-B7E9A860624D}"/>
    <cellStyle name="%_8.4 Risk for Information_Programme pages - December_2011 04 NDD Performance Report v1.0_ASF Report - Oct 2013" xfId="946" xr:uid="{861303E3-45EF-4310-BF4F-D40FED0B7BD3}"/>
    <cellStyle name="%_8.4 Risk for Information_Programme pages - December_2011 05 NDD Performance Report 2" xfId="947" xr:uid="{DDC270EC-FFD9-480E-9E12-FBA46888A08B}"/>
    <cellStyle name="%_8.4 Risk for Information_Programme pages - December_2011 05 NDD Performance Report 2_ASF Report - Oct 2013" xfId="948" xr:uid="{DDB92DB7-739D-4401-BA83-525D332E60A7}"/>
    <cellStyle name="%_8.4 Risk for Information_Programme pages - December_API Summary" xfId="949" xr:uid="{88420434-379D-42CA-B0B3-E6FAC74E0D37}"/>
    <cellStyle name="%_8.4 Risk for Information_Programme pages - December_API Summary_ASF Report - Oct 2013" xfId="950" xr:uid="{588BC498-C00B-4E0E-A235-6F847330CCE1}"/>
    <cellStyle name="%_8.4 Risk for Information_Programme pages - December_ASF Report - Oct 2013" xfId="951" xr:uid="{A1F6AC9B-5697-4C6E-A433-0F8CDCDE556D}"/>
    <cellStyle name="%_8.4 Risk for Information_Programme pages - December_H&amp;S June" xfId="952" xr:uid="{5CEFBE92-C6B5-42D5-B8AB-D4063545D6C3}"/>
    <cellStyle name="%_8.4 Risk for Information_Programme pages - December_H&amp;S June_ASF Report - Oct 2013" xfId="953" xr:uid="{7526979B-35A0-4830-8E8A-1CE7B2B3C012}"/>
    <cellStyle name="%_8.4 Risk for Information_Programme pages - December_Headcount  (2)" xfId="954" xr:uid="{77DAF2DD-5A49-49A1-AC59-36EE1B31D515}"/>
    <cellStyle name="%_8.4 Risk for Information_Programme pages - December_Headcount  (2)_ASF Report - Oct 2013" xfId="955" xr:uid="{B0DE1E33-9E37-4FB8-9673-CD247244D5B6}"/>
    <cellStyle name="%_8.4 Risk for Information_Programme pages - December_Mgmt Plan" xfId="956" xr:uid="{2DA8781A-2889-4D25-9AB3-4C0A463A91C8}"/>
    <cellStyle name="%_8.4 Risk for Information_Programme pages - December_Mgmt Plan_ASF Report - Oct 2013" xfId="957" xr:uid="{E13A338B-5F4F-448D-B1DC-BD4E9179349A}"/>
    <cellStyle name="%_8.4 Risk for Information_Programme pages - December_National PMF" xfId="958" xr:uid="{FA05BA1F-B67B-468D-8438-B8235B6D1C5F}"/>
    <cellStyle name="%_8.4 Risk for Information_Programme pages - December_National PMF_ASF Report - Oct 2013" xfId="959" xr:uid="{4E94977A-9385-4CC5-B38C-19F4FB80EF47}"/>
    <cellStyle name="%_8.4 Risk for Information_Programme pages - December_NDD Cap Prog" xfId="960" xr:uid="{D917FA5B-414A-4975-89FB-2C111C37D330}"/>
    <cellStyle name="%_8.4 Risk for Information_Programme pages - December_NDD Cap Prog_ASF Report - Oct 2013" xfId="961" xr:uid="{36607876-E2FB-4A71-B837-D658A25CC7F0}"/>
    <cellStyle name="%_8.4 Risk for Information_Programme pages - December_PMF Summary" xfId="962" xr:uid="{1DED4691-29E4-4804-ABDA-693999BABD32}"/>
    <cellStyle name="%_8.4 Risk for Information_Programme pages - December_PMF Summary_ASF Report - Oct 2013" xfId="963" xr:uid="{92C99527-370E-4B59-AD6D-ED71EC254263}"/>
    <cellStyle name="%_8.4 Risk for Information_Programme pages - December_Programme" xfId="964" xr:uid="{88E1C0AC-DF84-416F-A495-5C513696C55F}"/>
    <cellStyle name="%_8.4 Risk for Information_Programme pages - December_Programme_ASF Report - Oct 2013" xfId="965" xr:uid="{131D1EAD-E422-4D1A-985D-107835F3CCCC}"/>
    <cellStyle name="%_8.4 Risk for Information_Programme pages - December_Sheet8" xfId="966" xr:uid="{69EF2B91-0245-46DC-B466-71808CAF0C9A}"/>
    <cellStyle name="%_8.4 Risk for Information_Programme pages - December_Sheet8_ASF Report - Oct 2013" xfId="967" xr:uid="{51EFB1B3-9AEA-42F5-96F2-DB5FB36E7A75}"/>
    <cellStyle name="%_8.4 Risk for Information_Programme pages - December_TRA" xfId="968" xr:uid="{D063A6DB-37D6-4326-9647-23711C689A16}"/>
    <cellStyle name="%_8.4 Risk for Information_Programme pages - December_TRA_ASF Report - Oct 2013" xfId="969" xr:uid="{2C9ADD17-7503-42D5-A34F-6FE80C5C8337}"/>
    <cellStyle name="%_8.4 Risk for Information_Sheet3" xfId="970" xr:uid="{077DDDC8-500B-4CB5-B0FA-0BA4CA99A890}"/>
    <cellStyle name="%_8.4 Risk for Information_Sheet3_ASF Report - Oct 2013" xfId="971" xr:uid="{D82B25FF-BB0A-4FA3-A34E-36175FAB1998}"/>
    <cellStyle name="%_A63 Castle Street Summary analysis 191109 (2)" xfId="972" xr:uid="{5F36FCD0-1CB2-486C-90A7-604D35E4366A}"/>
    <cellStyle name="%_A63 Castle Street Summary analysis 191109 (2)_Dashboard Data" xfId="973" xr:uid="{26E40BEC-7100-4407-B29E-D68ADA681B22}"/>
    <cellStyle name="%_A63 Castle Street Summary analysis 191109 (2)_Links OTRM" xfId="974" xr:uid="{41BFE6A5-5A71-406E-9B6E-CE74A9FDDD16}"/>
    <cellStyle name="%_A63 Castle Street Summary analysis 191109 (2)_National Routes OTRM" xfId="975" xr:uid="{CF476FCE-2D5A-4F1F-AA2F-03F295E9273A}"/>
    <cellStyle name="%_Accom Admin" xfId="976" xr:uid="{293BAB36-3ABC-4339-A18B-7C6C4EC87CF5}"/>
    <cellStyle name="%_Accom Costs" xfId="977" xr:uid="{FDEC25DE-CAC7-4638-98D7-F8EEB89F4F07}"/>
    <cellStyle name="%_Accom Prog" xfId="978" xr:uid="{A21DFA45-F452-45B0-9B69-ED42AAE36C22}"/>
    <cellStyle name="%_All Schemes from BR20a" xfId="979" xr:uid="{BA4EAA6D-9F72-452F-B2C6-2382966F19BD}"/>
    <cellStyle name="%_Amended for CM segment Range Estimate M62 J25 - J30" xfId="980" xr:uid="{B3C9CCAB-2738-46DF-BC5B-7EDCF3923374}"/>
    <cellStyle name="%_Amended for CM segment Range Estimate M62 J25 - J30 REV1" xfId="981" xr:uid="{62EB74FC-B136-4FBD-A9E6-5F8C47081B00}"/>
    <cellStyle name="%_Amended for CM segment Range Estimate M62 J25 - J30 REV1_Dashboard Data" xfId="982" xr:uid="{97479D2C-4AAA-4C71-A577-4477B396E045}"/>
    <cellStyle name="%_Amended for CM segment Range Estimate M62 J25 - J30 REV1_Links OTRM" xfId="983" xr:uid="{BFE494C8-3CC9-418E-89FC-4FE57E1F2AD7}"/>
    <cellStyle name="%_Amended for CM segment Range Estimate M62 J25 - J30 REV1_National Routes OTRM" xfId="984" xr:uid="{7CE11C2A-2DB0-4F31-935C-D69256F91E71}"/>
    <cellStyle name="%_Amended for CM segment Range Estimate M62 J25 - J30_Dashboard Data" xfId="985" xr:uid="{20F53849-17CE-4616-AF5E-686284A3BAE9}"/>
    <cellStyle name="%_Amended for CM segment Range Estimate M62 J25 - J30_Links OTRM" xfId="986" xr:uid="{F2ACCE28-CAD0-44D4-B85F-EAB158115BBB}"/>
    <cellStyle name="%_Amended for CM segment Range Estimate M62 J25 - J30_National Routes OTRM" xfId="987" xr:uid="{E83DE831-247F-463A-8A49-C47192A98EF9}"/>
    <cellStyle name="%_Annex - Scorecard Measures" xfId="988" xr:uid="{BBD05D50-253C-4DE1-8193-D9FBA56D999C}"/>
    <cellStyle name="%_Annex 5 - CESS Converter v6" xfId="989" xr:uid="{C7554485-D07A-474D-AE29-7B75E987F92A}"/>
    <cellStyle name="%_Annex 5 - CESS Converter v6_Dashboard Data" xfId="990" xr:uid="{FC7C945E-6489-496E-AB61-9257E29C73C2}"/>
    <cellStyle name="%_Annex 5 - CESS Converter v6_Links OTRM" xfId="991" xr:uid="{3B0CACDC-D8CA-4EE1-A285-61A273CF804F}"/>
    <cellStyle name="%_Annex 5 - CESS Converter v6_National Routes OTRM" xfId="992" xr:uid="{30D6C55C-0BBC-4CCF-8EE8-70A7EAEA5471}"/>
    <cellStyle name="%_API 3" xfId="993" xr:uid="{7364E53D-3C05-4069-BFDF-97D6F8D4F690}"/>
    <cellStyle name="%_API 3_ASF Report - Oct 2013" xfId="994" xr:uid="{9152CE62-55C7-4603-B68E-6A4A861C0534}"/>
    <cellStyle name="%_API Summary" xfId="995" xr:uid="{59F8B4E7-F7C6-43F7-A9D6-5B474966F265}"/>
    <cellStyle name="%_API Summary_ASF Report - Oct 2013" xfId="996" xr:uid="{57E11B18-C8FF-4F9B-8BD0-E7A5E562C0B0}"/>
    <cellStyle name="%_App1 Scorecard summary" xfId="997" xr:uid="{519471B4-4BCE-46BE-A48B-35CA4D634BEF}"/>
    <cellStyle name="%_App1 Scorecard summary 2" xfId="998" xr:uid="{A0E03B2F-1717-4C1B-A5D2-C205DE5100BA}"/>
    <cellStyle name="%_App1 Summary Overview" xfId="999" xr:uid="{FBF8EDAE-1600-408C-8962-FC799C61C9D6}"/>
    <cellStyle name="%_App1 Summary Overview 2" xfId="1000" xr:uid="{E517A558-3903-47AA-B944-6C828238C73D}"/>
    <cellStyle name="%_App7 SEAP" xfId="1001" xr:uid="{4DF149E0-3AC0-41A1-AE35-7FD21AEF7B88}"/>
    <cellStyle name="%_ASF Report - Oct 2013" xfId="1002" xr:uid="{6B61BA7C-A0C7-44C4-8178-E3809DA889A1}"/>
    <cellStyle name="%_BB3 2012 13 Budget Book Feb12" xfId="20539" xr:uid="{7F60F6CD-2148-4D1D-8B34-02F681B650AD}"/>
    <cellStyle name="%_BN - Hub Dashboard January 2013" xfId="1003" xr:uid="{4B3C8FFC-87F8-4D5F-A451-56B6A729797B}"/>
    <cellStyle name="%_Book1" xfId="1004" xr:uid="{5B6D9666-EAF7-40FC-95A2-309142722E7C}"/>
    <cellStyle name="%_Book1 (2)" xfId="1005" xr:uid="{0FB8F785-93E5-40F3-BF17-EC704022D4E1}"/>
    <cellStyle name="%_Book1 (3)" xfId="1006" xr:uid="{E1A052E8-DA04-4D8B-897A-4FF2CEAFC764}"/>
    <cellStyle name="%_Book1 (3)_Dashboard Data" xfId="1007" xr:uid="{45E20D45-EEA5-4DAB-B5FE-EE925A9FE5C3}"/>
    <cellStyle name="%_Book1 (3)_Links OTRM" xfId="1008" xr:uid="{867F3B55-7669-400A-9017-2FBC6EB6B708}"/>
    <cellStyle name="%_Book1 (3)_National Routes OTRM" xfId="1009" xr:uid="{73256495-9DED-4B49-8DDD-70FFD470485C}"/>
    <cellStyle name="%_Book1 (4)" xfId="1010" xr:uid="{3FF472B4-FC07-4B9F-8339-9A6B7C5FAA64}"/>
    <cellStyle name="%_Book1 (4)_Dashboard Data" xfId="1011" xr:uid="{D2E018A3-1B39-4A3E-A062-91B08928764D}"/>
    <cellStyle name="%_Book1 (4)_Links OTRM" xfId="1012" xr:uid="{72F5E28F-E634-4AF5-844A-A7FF86A40A17}"/>
    <cellStyle name="%_Book1 (4)_National Routes OTRM" xfId="1013" xr:uid="{CD1B6D9D-E78C-4ABC-BB31-49C6CA30CE26}"/>
    <cellStyle name="%_Book1 2" xfId="1014" xr:uid="{B17A65AA-A8D3-49EC-89F0-E1D10C9DC205}"/>
    <cellStyle name="%_Book1 Tech Milestones" xfId="1015" xr:uid="{F50A877A-99D2-4FFA-9C90-647CBEFDAA77}"/>
    <cellStyle name="%_Book1_Dashboard Data" xfId="1016" xr:uid="{8193710E-220B-41DA-82E3-B1287156BBA1}"/>
    <cellStyle name="%_Book1_Links OTRM" xfId="1017" xr:uid="{00876AB1-A7C2-41A5-9CDD-12D3ECDA62F0}"/>
    <cellStyle name="%_Book1_National Routes OTRM" xfId="1018" xr:uid="{BD1D0326-AB3D-40D8-8236-0D27D2D553E1}"/>
    <cellStyle name="%_Book2 (7)" xfId="1019" xr:uid="{C38920B8-9205-4840-B561-936562A85AF4}"/>
    <cellStyle name="%_Book2 (7)_Dashboard Data" xfId="1020" xr:uid="{490EB269-3946-4702-A8FC-2A810193D282}"/>
    <cellStyle name="%_Book2 (7)_Links OTRM" xfId="1021" xr:uid="{9ED9E57E-D6F6-4EC0-8EF1-E509FD10AB91}"/>
    <cellStyle name="%_Book2 (7)_National Routes OTRM" xfId="1022" xr:uid="{EFD7C31B-A366-4B5E-A3A1-3BEEF1A15D9E}"/>
    <cellStyle name="%_Budget Book 2013_14" xfId="20540" xr:uid="{1C2901BD-AAF2-4193-AE51-A5DD00FFE5FF}"/>
    <cellStyle name="%_budget book Template" xfId="20541" xr:uid="{A1595576-27E4-4BD3-A527-58CC829AA04A}"/>
    <cellStyle name="%_Business Plan Measures" xfId="1023" xr:uid="{5F41E6A0-D3C5-48D7-A290-1C7CABD6CEF3}"/>
    <cellStyle name="%_Business Plan Measures_1" xfId="1024" xr:uid="{9BB502B1-F436-4AAF-8BEF-25F467826B91}"/>
    <cellStyle name="%_Business Plan Measures_1_ASF Report - Oct 2013" xfId="1025" xr:uid="{04A189B3-96A2-4FCD-BE29-0EB3F0809824}"/>
    <cellStyle name="%_Business Plan Measures_2011 04 NDD Performance Report v1.0" xfId="1026" xr:uid="{3869414B-4BAA-45B9-B044-9D5D5C61BAB9}"/>
    <cellStyle name="%_Business Plan Measures_2011 04 NDD Performance Report v1.0_ASF Report - Oct 2013" xfId="1027" xr:uid="{1BB4D560-D22E-494B-B493-3DA60A56BD6D}"/>
    <cellStyle name="%_Business Plan Measures_2011 05 NDD Performance Report 2" xfId="1028" xr:uid="{A72CD327-02AB-40CF-9FF6-C2674A24F3F0}"/>
    <cellStyle name="%_Business Plan Measures_2011 05 NDD Performance Report 2_ASF Report - Oct 2013" xfId="1029" xr:uid="{5077A9CF-AF21-42B7-90CF-925C22F0FEF5}"/>
    <cellStyle name="%_Business Plan Measures_API Summary" xfId="1030" xr:uid="{756AB432-0F60-4765-9BDE-25122F86A2FB}"/>
    <cellStyle name="%_Business Plan Measures_API Summary_ASF Report - Oct 2013" xfId="1031" xr:uid="{282AF7ED-E25B-45FF-8BDD-20A0B659EC37}"/>
    <cellStyle name="%_Business Plan Measures_ASF Report - Oct 2013" xfId="1032" xr:uid="{9FC325E3-CEAC-41FB-A739-756EE99FE30B}"/>
    <cellStyle name="%_Business Plan Measures_H&amp;S June" xfId="1033" xr:uid="{CB42B622-BE23-45AD-ACA0-3519EAB94ABB}"/>
    <cellStyle name="%_Business Plan Measures_H&amp;S June_ASF Report - Oct 2013" xfId="1034" xr:uid="{FE98A58C-D68C-4BB0-BE87-CAE96B45004C}"/>
    <cellStyle name="%_Business Plan Measures_Mgmt Plan" xfId="1035" xr:uid="{EBE8F232-D762-4E5B-AFDE-5849C5E6630D}"/>
    <cellStyle name="%_Business Plan Measures_Mgmt Plan_ASF Report - Oct 2013" xfId="1036" xr:uid="{CB3E765F-014A-4B02-A9BB-A1431554899C}"/>
    <cellStyle name="%_Business Plan Measures_National PMF" xfId="1037" xr:uid="{410C1CA8-025B-4791-B5A1-FDCECA19E7F0}"/>
    <cellStyle name="%_Business Plan Measures_National PMF_ASF Report - Oct 2013" xfId="1038" xr:uid="{ACBA3135-57AC-4526-A183-72C9A8FBCE5C}"/>
    <cellStyle name="%_Business Plan Measures_NDD Cap Prog" xfId="1039" xr:uid="{23471993-EC21-4314-B35E-A61DBA631BFB}"/>
    <cellStyle name="%_Business Plan Measures_NDD Cap Prog_ASF Report - Oct 2013" xfId="1040" xr:uid="{A6D0CC23-4A60-4138-BD38-7A5C72BA8711}"/>
    <cellStyle name="%_Business Plan Measures_PMF Summary" xfId="1041" xr:uid="{787B4A91-98A6-453B-86D6-058D7A1A2EC8}"/>
    <cellStyle name="%_Business Plan Measures_PMF Summary_ASF Report - Oct 2013" xfId="1042" xr:uid="{10278114-1E3E-4B0E-9E01-7FE15927B722}"/>
    <cellStyle name="%_Business Plan Measures_Programme" xfId="1043" xr:uid="{74FFEE41-8965-4CF8-9695-E27F09AD9BC7}"/>
    <cellStyle name="%_Business Plan Measures_Programme_ASF Report - Oct 2013" xfId="1044" xr:uid="{33AD9C1E-7D24-412F-9454-4B28FE3A623D}"/>
    <cellStyle name="%_Business Plan Measures_Sheet8" xfId="1045" xr:uid="{66A1B7EF-898F-410A-9A8E-E3DE61DFEC19}"/>
    <cellStyle name="%_Business Plan Measures_Sheet8_ASF Report - Oct 2013" xfId="1046" xr:uid="{8500928E-91C3-4DA7-BFE9-7C5D4197D69D}"/>
    <cellStyle name="%_Business Plan Measures_TRA" xfId="1047" xr:uid="{7FEFB789-CBF1-492B-AE6D-5B87F581712C}"/>
    <cellStyle name="%_Business Plan Measures_TRA_ASF Report - Oct 2013" xfId="1048" xr:uid="{2B4E4C73-941A-4CBE-881D-9220375F47A3}"/>
    <cellStyle name="%_Capitalised staff costs analysis - February 2011" xfId="1049" xr:uid="{8B5C6C96-BDDD-42BE-BCD8-C664C0BB2475}"/>
    <cellStyle name="%_Capitalised staff costs analysis - March 2011" xfId="1050" xr:uid="{341ED0AA-89D6-41F1-A4C4-12405FB5CF41}"/>
    <cellStyle name="%_C-B  Range Estimate M1 J10 - J13    REV 3" xfId="1051" xr:uid="{4D12FAD4-4387-41F5-B53D-CFFCA199FE5B}"/>
    <cellStyle name="%_C-B  Range Estimate M1 J10 - J13    REV 3_Dashboard Data" xfId="1052" xr:uid="{5DB1F55F-CA43-48DF-BA30-D2899BB1EB17}"/>
    <cellStyle name="%_C-B  Range Estimate M1 J10 - J13    REV 3_Links OTRM" xfId="1053" xr:uid="{A953A49B-749F-4882-B1D6-2949C2428C7D}"/>
    <cellStyle name="%_C-B  Range Estimate M1 J10 - J13    REV 3_National Routes OTRM" xfId="1054" xr:uid="{19065AF2-D063-45D3-90BA-CD72BD28EEB6}"/>
    <cellStyle name="%_C-B  Range Estimate M1 J15 - J19 REV 3" xfId="1055" xr:uid="{8303F58B-F850-40E6-906D-78C1E4F93751}"/>
    <cellStyle name="%_C-B  Range Estimate M1 J15 - J19 REV 3_Dashboard Data" xfId="1056" xr:uid="{FE77C12D-F9C7-4AB6-BEFB-720A2491031E}"/>
    <cellStyle name="%_C-B  Range Estimate M1 J15 - J19 REV 3_Links OTRM" xfId="1057" xr:uid="{736E6E94-C73C-451F-AE33-189FA660FB44}"/>
    <cellStyle name="%_C-B  Range Estimate M1 J15 - J19 REV 3_National Routes OTRM" xfId="1058" xr:uid="{A6778576-56D7-42F8-9A0D-3ED17E42DCBB}"/>
    <cellStyle name="%_C-B  Range Estimate M20  J3 - J5    REV 3" xfId="1059" xr:uid="{AC719F82-43DF-47C8-946A-FA06ECFFB22F}"/>
    <cellStyle name="%_C-B  Range Estimate M20  J3 - J5    REV 3_Dashboard Data" xfId="1060" xr:uid="{FEF2B84F-5949-49C6-9C01-D19E301BB22E}"/>
    <cellStyle name="%_C-B  Range Estimate M20  J3 - J5    REV 3_Links OTRM" xfId="1061" xr:uid="{976843E1-C6C8-420E-9A12-4DD5437B2FFF}"/>
    <cellStyle name="%_C-B  Range Estimate M20  J3 - J5    REV 3_National Routes OTRM" xfId="1062" xr:uid="{B10C491D-EFB8-491E-B6EE-7D6F025BF2CA}"/>
    <cellStyle name="%_C-B  Range Estimate M23  J8 - J10    REV 3" xfId="1063" xr:uid="{A7E6A681-E883-4A89-8064-88896CDD1DB1}"/>
    <cellStyle name="%_C-B  Range Estimate M23  J8 - J10    REV 3_Dashboard Data" xfId="1064" xr:uid="{6B6C3F31-4E48-451E-B8E5-B55F22D39F0C}"/>
    <cellStyle name="%_C-B  Range Estimate M23  J8 - J10    REV 3_Links OTRM" xfId="1065" xr:uid="{334A8CFF-449A-4FCD-BC4A-12CC66046A3A}"/>
    <cellStyle name="%_C-B  Range Estimate M23  J8 - J10    REV 3_National Routes OTRM" xfId="1066" xr:uid="{12952130-6F71-4468-B068-19B7A3D4A4D9}"/>
    <cellStyle name="%_C-B  Range Estimate M25   J5 - J7    REV 3" xfId="1067" xr:uid="{5BD3A610-BE9F-40AD-B6F7-39D2E6AFD1CC}"/>
    <cellStyle name="%_C-B  Range Estimate M25   J5 - J7    REV 3_Dashboard Data" xfId="1068" xr:uid="{977AAA50-231E-4F5B-8631-8F05A9451312}"/>
    <cellStyle name="%_C-B  Range Estimate M25   J5 - J7    REV 3_Links OTRM" xfId="1069" xr:uid="{018F6E44-DB72-483F-89F4-F9CC6E835A64}"/>
    <cellStyle name="%_C-B  Range Estimate M25   J5 - J7    REV 3_National Routes OTRM" xfId="1070" xr:uid="{9FDC1947-6787-4CEB-8F72-9D79D1EF7CC2}"/>
    <cellStyle name="%_C-B  Range Estimate M3  J2 - J4a    REV 3" xfId="1071" xr:uid="{E3ECD485-3AB6-45C5-8197-EAAE2C32C8FE}"/>
    <cellStyle name="%_C-B  Range Estimate M3  J2 - J4a    REV 3_Dashboard Data" xfId="1072" xr:uid="{700FEA03-9F52-4110-AA8A-E8ED94AE7866}"/>
    <cellStyle name="%_C-B  Range Estimate M3  J2 - J4a    REV 3_Links OTRM" xfId="1073" xr:uid="{81227C1D-4C7B-42F4-AC51-866AFC78F75B}"/>
    <cellStyle name="%_C-B  Range Estimate M3  J2 - J4a    REV 3_National Routes OTRM" xfId="1074" xr:uid="{593A6EFC-DDEE-4E67-AFAB-6332E39D97C0}"/>
    <cellStyle name="%_C-B  Range Estimate M6  J2 - J4    REV 3" xfId="1075" xr:uid="{6116E01B-32B1-44F4-B911-08D3B7DD9BD7}"/>
    <cellStyle name="%_C-B  Range Estimate M6  J2 - J4    REV 3_Dashboard Data" xfId="1076" xr:uid="{BB1818C6-0134-4587-A30B-D434E051E785}"/>
    <cellStyle name="%_C-B  Range Estimate M6  J2 - J4    REV 3_Links OTRM" xfId="1077" xr:uid="{EE3B5A63-DA3B-4695-8099-D7214C14F52F}"/>
    <cellStyle name="%_C-B  Range Estimate M6  J2 - J4    REV 3_National Routes OTRM" xfId="1078" xr:uid="{7E6432B7-A92B-4A23-BCFC-CF8D5EAE75CA}"/>
    <cellStyle name="%_C-B  Range Estimate M62  J25 - J30    REV 3" xfId="1079" xr:uid="{E6B9ECD5-BE57-419D-970B-A4A4D80709F8}"/>
    <cellStyle name="%_C-B  Range Estimate M62  J25 - J30    REV 3_Dashboard Data" xfId="1080" xr:uid="{98F9A449-7A15-4D98-9ACC-0A33D902C039}"/>
    <cellStyle name="%_C-B  Range Estimate M62  J25 - J30    REV 3_Links OTRM" xfId="1081" xr:uid="{EF618317-ED8B-4E15-B005-184BD4D3883E}"/>
    <cellStyle name="%_C-B  Range Estimate M62  J25 - J30    REV 3_National Routes OTRM" xfId="1082" xr:uid="{791FD746-30C1-4E47-816B-80BDBE21C044}"/>
    <cellStyle name="%_C-B  Range Estimate M62 J25 - J30 REV 2" xfId="1083" xr:uid="{0F6A9DF1-EF91-49E7-AC1C-89858755CD42}"/>
    <cellStyle name="%_C-B  Range Estimate M62 J25 - J30 REV 2_Dashboard Data" xfId="1084" xr:uid="{AB124A61-9895-47E2-B03E-A095DFEFFDF5}"/>
    <cellStyle name="%_C-B  Range Estimate M62 J25 - J30 REV 2_Links OTRM" xfId="1085" xr:uid="{AECCBE9E-1AEC-4882-8589-52F75BB500A9}"/>
    <cellStyle name="%_C-B  Range Estimate M62 J25 - J30 REV 2_National Routes OTRM" xfId="1086" xr:uid="{C93ABAC1-79C3-4E2D-B7F5-83D34E1C1393}"/>
    <cellStyle name="%_CESS" xfId="1087" xr:uid="{13577BA8-680D-4BAC-8A89-DE79824394B8}"/>
    <cellStyle name="%_CESS (v 1) (2)" xfId="1088" xr:uid="{E902ADAA-71A2-47B4-B188-90731D204ABA}"/>
    <cellStyle name="%_CESS (v 1) (2)_Dashboard Data" xfId="1089" xr:uid="{E0793164-8A33-414F-AD06-7590884FEFDF}"/>
    <cellStyle name="%_CESS (v 1) (2)_Links OTRM" xfId="1090" xr:uid="{0AC3F013-FA83-4CB5-845C-FA1D7E86DEEF}"/>
    <cellStyle name="%_CESS (v 1) (2)_National Routes OTRM" xfId="1091" xr:uid="{7164F6BE-238C-4812-8800-B93C6BF5B51B}"/>
    <cellStyle name="%_CESS_Dashboard Data" xfId="1092" xr:uid="{FBE217F5-FCB7-466B-94EE-8F6251BDEB75}"/>
    <cellStyle name="%_CESS_Links OTRM" xfId="1093" xr:uid="{2D3D5392-4972-4C19-90FF-52AFC3702FCD}"/>
    <cellStyle name="%_CESS_National Routes OTRM" xfId="1094" xr:uid="{D47DBE58-C2E1-4B5E-9DE6-4D2B02CFF307}"/>
    <cellStyle name="%_CMDAL 20 11 09" xfId="1095" xr:uid="{EE069269-B573-46D0-B2A5-9CBD110AA003}"/>
    <cellStyle name="%_CMDAL 20 11 09_Dashboard Data" xfId="1096" xr:uid="{425260E6-BB75-4232-ABF9-3DB18844245D}"/>
    <cellStyle name="%_CMDAL 20 11 09_Links OTRM" xfId="1097" xr:uid="{2E879970-775E-4AEB-A5F7-B5BB857804F5}"/>
    <cellStyle name="%_CMDAL 20 11 09_National Routes OTRM" xfId="1098" xr:uid="{85B6F2F7-38C8-4056-AB51-FDF3C7B51E7A}"/>
    <cellStyle name="%_CoE Gateway Dashboard to 31 03 12  Final Version" xfId="1099" xr:uid="{6532FADD-ECDF-42D9-934D-9D34354007FE}"/>
    <cellStyle name="%_CoE Gateway Dashboard to 31 03 12  Final Version 2" xfId="1100" xr:uid="{A6E9711E-7898-4BC1-B330-BEB64710D7D5}"/>
    <cellStyle name="%_Construction Scheme Analysis Workbook" xfId="1101" xr:uid="{D07DD72F-385D-49B0-AF20-A01B5AA55887}"/>
    <cellStyle name="%_Construction Scheme Analysis Workbook 2" xfId="1102" xr:uid="{A28FAD4C-13E9-4257-9AB2-9DABD730B393}"/>
    <cellStyle name="%_Construction Scheme Analysis Workbook_Dashboard Data" xfId="1103" xr:uid="{FE927B84-D7B0-4431-9AC4-3F91963AA3A0}"/>
    <cellStyle name="%_Construction Scheme Analysis Workbook_Links OTRM" xfId="1104" xr:uid="{242AD986-20EC-4D7F-8D08-7227D3A97997}"/>
    <cellStyle name="%_Construction Scheme Analysis Workbook_National Routes OTRM" xfId="1105" xr:uid="{46637922-A1E6-4364-95EA-D66238D9CCAC}"/>
    <cellStyle name="%_Construction Workbook" xfId="1106" xr:uid="{4D736439-C4B7-43B8-8B56-0E6264F17D1D}"/>
    <cellStyle name="%_Construction Workbook 2" xfId="1107" xr:uid="{E9005324-753B-4635-9960-4281D9A15D1F}"/>
    <cellStyle name="%_copy HUB Dashboards Oct 2013 - Milestones" xfId="1108" xr:uid="{7A55E0B0-11AE-4665-B235-3C06D6117FB7}"/>
    <cellStyle name="%_Copy of charts and graphs-January" xfId="1109" xr:uid="{7B860F16-2AD0-4EC6-AB9D-0916801CBDDE}"/>
    <cellStyle name="%_Copy of charts and graphs-January 2" xfId="1110" xr:uid="{559A6F70-D0F7-4A22-B32C-5888536A3212}"/>
    <cellStyle name="%_Copy of Cost Estimate Report Template (current) (2)" xfId="1111" xr:uid="{4E1EC00F-C8E1-46A8-9CC4-98E43DD646A0}"/>
    <cellStyle name="%_Copy of Cost Estimate Report Template (current) (2)_Dashboard Data" xfId="1112" xr:uid="{0C1EB76E-0DF6-46F2-954C-20E9282E228D}"/>
    <cellStyle name="%_Copy of Cost Estimate Report Template (current) (2)_Links OTRM" xfId="1113" xr:uid="{F0073C2D-9D2A-4B66-9A76-9CD1F1BAB3C9}"/>
    <cellStyle name="%_Copy of Cost Estimate Report Template (current) (2)_National Routes OTRM" xfId="1114" xr:uid="{7166010B-D4A2-4136-9E3C-CC7C89D836F5}"/>
    <cellStyle name="%_Copy of Cost Estimate Report Template (current) (3)" xfId="1115" xr:uid="{CA671FD2-1DAF-48DA-B3C0-FDC0A9CE5D69}"/>
    <cellStyle name="%_Copy of Cost Estimate Report Template (current) (3)_Dashboard Data" xfId="1116" xr:uid="{C1056F87-347E-41E1-B8DF-95CA4E23F6B4}"/>
    <cellStyle name="%_Copy of Cost Estimate Report Template (current) (3)_Links OTRM" xfId="1117" xr:uid="{DC389958-FEE5-48E2-BC93-52BA54D24676}"/>
    <cellStyle name="%_Copy of Cost Estimate Report Template (current) (3)_National Routes OTRM" xfId="1118" xr:uid="{4B623F0A-FC14-4FCA-96B8-81C0979206FE}"/>
    <cellStyle name="%_Copy of DVE phase costs with deflation BE 081209 (2)" xfId="1119" xr:uid="{31436AB6-FCC1-4977-A40B-E6FAAA13C830}"/>
    <cellStyle name="%_Copy of HUB Dashboards Jul 2013" xfId="1120" xr:uid="{AE02C3F4-67A8-4268-99E3-3A93727CD2AB}"/>
    <cellStyle name="%_Copy of HUB Dashboards Nov 2013 - Milestones DESIGN" xfId="1121" xr:uid="{97B69F51-1D37-40A8-A4ED-06D724484E54}"/>
    <cellStyle name="%_Copy of Range Estimate Template (CESS 9 49TH1) 2010 unchecked s1" xfId="1122" xr:uid="{350BED53-D0C4-4079-9E8C-DB63FB0B0770}"/>
    <cellStyle name="%_Copy of Range Estimate Template (CESS 9 49TH1) 2010 unchecked s1_Dashboard Data" xfId="1123" xr:uid="{AD8C8B5D-1F1E-47A0-A495-226E8F6B1370}"/>
    <cellStyle name="%_Copy of Range Estimate Template (CESS 9 49TH1) 2010 unchecked s1_Links OTRM" xfId="1124" xr:uid="{F288E50C-E81C-488A-B48F-2F9F8BB8EEA7}"/>
    <cellStyle name="%_Copy of Range Estimate Template (CESS 9 49TH1) 2010 unchecked s1_National Routes OTRM" xfId="1125" xr:uid="{8EC6E199-9FF8-4BA7-96D3-187E34C3939D}"/>
    <cellStyle name="%_Corporate Report" xfId="1126" xr:uid="{D505963F-6C31-4DCC-8B54-FC56A4514195}"/>
    <cellStyle name="%_Cost Estiamte Report Template rev 07" xfId="1127" xr:uid="{4F0E670D-2586-48F3-B091-0889FA6410CA}"/>
    <cellStyle name="%_Cost Estiamte Report Template rev 07_Dashboard Data" xfId="1128" xr:uid="{E9232272-0BBD-463B-9D6B-6923C349D979}"/>
    <cellStyle name="%_Cost Estiamte Report Template rev 07_Links OTRM" xfId="1129" xr:uid="{C84CDE63-017D-45BB-BE39-98CEA1AC9BA4}"/>
    <cellStyle name="%_Cost Estiamte Report Template rev 07_National Routes OTRM" xfId="1130" xr:uid="{1E760955-05E2-4A15-A87C-B9AA61DA972D}"/>
    <cellStyle name="%_Cost Estimate Report Template" xfId="1131" xr:uid="{E9A02213-402E-4E70-A4D6-0E83698E45EE}"/>
    <cellStyle name="%_Cost Estimate Report Template (2)" xfId="1132" xr:uid="{7D4FA0E7-83E7-4F5B-B9C6-E6000BEAB782}"/>
    <cellStyle name="%_Cost Estimate Report Template (2)_Dashboard Data" xfId="1133" xr:uid="{58F2BDF5-18CD-4271-A92F-DDF9671D2759}"/>
    <cellStyle name="%_Cost Estimate Report Template (2)_Links OTRM" xfId="1134" xr:uid="{E20D0B50-4228-4E11-97A3-8A74AEB2F639}"/>
    <cellStyle name="%_Cost Estimate Report Template (2)_National Routes OTRM" xfId="1135" xr:uid="{CE26D528-CBC4-4D35-A47C-9DB98DC3B90E}"/>
    <cellStyle name="%_Cost Estimate Report Template (CERT V1) 27.01.10" xfId="1136" xr:uid="{BCA44ED1-C919-4927-A8E8-19F53B90851A}"/>
    <cellStyle name="%_Cost Estimate Report Template (CERT V1) 27.01.10_Dashboard Data" xfId="1137" xr:uid="{7B380337-6BBE-40F6-A716-3436EA1B8E84}"/>
    <cellStyle name="%_Cost Estimate Report Template (CERT V1) 27.01.10_Links OTRM" xfId="1138" xr:uid="{CCC42614-FFF3-4E08-9C9D-35ECD04CD0F3}"/>
    <cellStyle name="%_Cost Estimate Report Template (CERT V1) 27.01.10_National Routes OTRM" xfId="1139" xr:uid="{592DFD29-1EBD-4216-A712-27145E804354}"/>
    <cellStyle name="%_Cost Estimate Report Template (Current)" xfId="1140" xr:uid="{5A4C67A3-EC6A-4B5D-ABD8-030AB617EEED}"/>
    <cellStyle name="%_Cost Estimate Report Template (current) (3)" xfId="1141" xr:uid="{02B8BC54-7CD5-4024-9517-1BFF0980C6B9}"/>
    <cellStyle name="%_Cost Estimate Report Template (current) (3)_Dashboard Data" xfId="1142" xr:uid="{0A940D3F-67CE-4045-8D39-2F517FF1E194}"/>
    <cellStyle name="%_Cost Estimate Report Template (current) (3)_Links OTRM" xfId="1143" xr:uid="{5F178926-D941-46BF-A6BA-952EEA5B4A59}"/>
    <cellStyle name="%_Cost Estimate Report Template (current) (3)_National Routes OTRM" xfId="1144" xr:uid="{18D9E1BE-A66E-41F7-A57C-F9535ED44744}"/>
    <cellStyle name="%_Cost Estimate Report Template (Current) 1" xfId="1145" xr:uid="{6021C5A7-531A-4B2E-B7DF-203F6A882DE2}"/>
    <cellStyle name="%_Cost Estimate Report Template (Current) 1_Dashboard Data" xfId="1146" xr:uid="{7673D58C-A620-4764-BECA-D2E3A0BE556A}"/>
    <cellStyle name="%_Cost Estimate Report Template (Current) 1_Links OTRM" xfId="1147" xr:uid="{0D11A779-6159-4563-9167-006697762042}"/>
    <cellStyle name="%_Cost Estimate Report Template (Current) 1_National Routes OTRM" xfId="1148" xr:uid="{A2738200-556D-472A-820F-890CEF736A2F}"/>
    <cellStyle name="%_Cost Estimate Report Template (Current)_Dashboard Data" xfId="1149" xr:uid="{019C6DA1-DBE5-4E4F-82ED-419E50615425}"/>
    <cellStyle name="%_Cost Estimate Report Template (Current)_Links OTRM" xfId="1150" xr:uid="{348BD061-7BE5-4EBB-9848-0970E75F1D67}"/>
    <cellStyle name="%_Cost Estimate Report Template (Current)_National Routes OTRM" xfId="1151" xr:uid="{BB98D0F4-BDCF-4395-B510-FE6FCF111064}"/>
    <cellStyle name="%_Cost Estimate Report Template Amended rev 14mbj(CESS VERSION)" xfId="1152" xr:uid="{3988F290-8076-4681-86FA-6B02E62C356C}"/>
    <cellStyle name="%_Cost Estimate Report Template Amended rev 14mbj(CESS VERSION)_Dashboard Data" xfId="1153" xr:uid="{DAEC2758-11DB-4BED-8FCE-621CF9F8EEAF}"/>
    <cellStyle name="%_Cost Estimate Report Template Amended rev 14mbj(CESS VERSION)_Links OTRM" xfId="1154" xr:uid="{E35E3334-2606-4429-9880-0A7F35B899C6}"/>
    <cellStyle name="%_Cost Estimate Report Template Amended rev 14mbj(CESS VERSION)_National Routes OTRM" xfId="1155" xr:uid="{D1D2C49B-260F-4B64-AC5E-3A43D3070A17}"/>
    <cellStyle name="%_Cost Estimate Report Template_Dashboard Data" xfId="1156" xr:uid="{FD0C5F8B-433D-4140-9270-7B103EE61CBD}"/>
    <cellStyle name="%_Cost Estimate Report Template_Links OTRM" xfId="1157" xr:uid="{F65EE281-D04C-4B94-9C35-915B675CFAD9}"/>
    <cellStyle name="%_Cost Estimate Report Template_National Routes OTRM" xfId="1158" xr:uid="{A43F3C9D-6582-4368-90EF-2F9136CC9CDB}"/>
    <cellStyle name="%_Cost Estimate Report Template1 14.12.09" xfId="1159" xr:uid="{89D94517-4284-49F5-9FCD-9EA14D04D366}"/>
    <cellStyle name="%_Cost Estimate Report Template1 14.12.09_Dashboard Data" xfId="1160" xr:uid="{A32ABD83-33D4-43F3-80B1-8852AE07CC8B}"/>
    <cellStyle name="%_Cost Estimate Report Template1 14.12.09_Links OTRM" xfId="1161" xr:uid="{2C34D248-FE80-4733-954D-76339403FC86}"/>
    <cellStyle name="%_Cost Estimate Report Template1 14.12.09_National Routes OTRM" xfId="1162" xr:uid="{BFF71F1D-B781-45F5-AD5F-D489C736375B}"/>
    <cellStyle name="%_Cost Estimate Report Template2 15.12.09" xfId="1163" xr:uid="{8CD8E388-8724-4B99-8B4E-6FEA67D821A3}"/>
    <cellStyle name="%_Cost Estimate Report Template2 15.12.09_Dashboard Data" xfId="1164" xr:uid="{81601DAF-A709-48CC-82C5-7F0222C4B57B}"/>
    <cellStyle name="%_Cost Estimate Report Template2 15.12.09_Links OTRM" xfId="1165" xr:uid="{BA681602-0573-4CAA-BF91-B74F719B0A31}"/>
    <cellStyle name="%_Cost Estimate Report Template2 15.12.09_National Routes OTRM" xfId="1166" xr:uid="{390F4EA0-30CF-4255-B22B-1C611F7F2029}"/>
    <cellStyle name="%_Dashboard Data" xfId="1167" xr:uid="{F2330996-3324-47F5-851F-29AD1059349E}"/>
    <cellStyle name="%_Desktop Upgrade" xfId="1168" xr:uid="{612874C4-B3D3-4DC4-80A5-6595B205379B}"/>
    <cellStyle name="%_Dir - New" xfId="1169" xr:uid="{EF4721DD-BA73-4167-B1D5-7A9764316AD4}"/>
    <cellStyle name="%_Dir - New_2010 12 NDD Performance Report Final" xfId="1170" xr:uid="{6700B4C2-3080-46F1-B5F8-D354B9D19820}"/>
    <cellStyle name="%_Dir - New_2010 12 NDD Performance Report Final_ASF Report - Oct 2013" xfId="1171" xr:uid="{834DA1CE-5DB2-4347-BB3A-6AA849252F96}"/>
    <cellStyle name="%_Dir - New_2011 04 NDD Performance Report v1.0" xfId="1172" xr:uid="{040A6F44-7C76-45DF-8129-EB8168C4B897}"/>
    <cellStyle name="%_Dir - New_2011 04 NDD Performance Report v1.0_ASF Report - Oct 2013" xfId="1173" xr:uid="{D8BBAC65-D896-4916-B589-102E8FB7AB58}"/>
    <cellStyle name="%_Dir - New_2011 05 NDD Performance Report 2" xfId="1174" xr:uid="{EDB0414E-278D-4451-889E-B75CCD77FC99}"/>
    <cellStyle name="%_Dir - New_2011 05 NDD Performance Report 2_ASF Report - Oct 2013" xfId="1175" xr:uid="{7D7896AA-1055-4C47-BD4F-649D97E652B6}"/>
    <cellStyle name="%_Dir - New_API Summary" xfId="1176" xr:uid="{3BE3FE46-DFD9-4212-B350-14148823046A}"/>
    <cellStyle name="%_Dir - New_API Summary_ASF Report - Oct 2013" xfId="1177" xr:uid="{99397D0D-9A6B-4AFF-85AD-9D334B629004}"/>
    <cellStyle name="%_Dir - New_ASF Report - Oct 2013" xfId="1178" xr:uid="{4A4047EC-3831-482E-A7D0-D0F1AB98FE86}"/>
    <cellStyle name="%_Dir - New_H&amp;S June" xfId="1179" xr:uid="{09159857-8570-4301-A613-87BAFE29A03A}"/>
    <cellStyle name="%_Dir - New_H&amp;S June_ASF Report - Oct 2013" xfId="1180" xr:uid="{8DFF81C9-FF25-4661-926D-CFF13BFC1727}"/>
    <cellStyle name="%_Dir - New_Headcount  (2)" xfId="1181" xr:uid="{D393A4B2-5406-409B-9D8E-8CC8E4B703A8}"/>
    <cellStyle name="%_Dir - New_Headcount  (2)_ASF Report - Oct 2013" xfId="1182" xr:uid="{0D047432-5DE6-4001-92CC-F52B62F7398B}"/>
    <cellStyle name="%_Dir - New_Mgmt Plan" xfId="1183" xr:uid="{AB8E561E-C35A-43BA-BDA9-1C940DAD40D0}"/>
    <cellStyle name="%_Dir - New_Mgmt Plan_ASF Report - Oct 2013" xfId="1184" xr:uid="{59A6B8C4-0BC8-4D53-8EC3-80875E6B8F1B}"/>
    <cellStyle name="%_Dir - New_National PMF" xfId="1185" xr:uid="{0EE8E3FC-5DE1-4EA5-8EC8-6C53B141093C}"/>
    <cellStyle name="%_Dir - New_National PMF_ASF Report - Oct 2013" xfId="1186" xr:uid="{60DB48DF-8D87-46A1-8423-F45A57B88E44}"/>
    <cellStyle name="%_Dir - New_NDD Cap Prog" xfId="1187" xr:uid="{EEAA2CAE-642C-4EA9-865A-14112F2B1936}"/>
    <cellStyle name="%_Dir - New_NDD Cap Prog_ASF Report - Oct 2013" xfId="1188" xr:uid="{1E866684-24DB-486E-8833-2ACBB15778E6}"/>
    <cellStyle name="%_Dir - New_PMF Summary" xfId="1189" xr:uid="{F90B6194-D738-4F38-A7A1-851CF49FF45E}"/>
    <cellStyle name="%_Dir - New_PMF Summary_ASF Report - Oct 2013" xfId="1190" xr:uid="{4C41446A-C584-4A5A-B167-B8961999FE16}"/>
    <cellStyle name="%_Dir - New_Programme" xfId="1191" xr:uid="{F78092FF-9A1E-4261-A5D4-F2D38258B908}"/>
    <cellStyle name="%_Dir - New_Programme_ASF Report - Oct 2013" xfId="1192" xr:uid="{6C768394-30D6-4157-8550-D563BD63DF13}"/>
    <cellStyle name="%_Dir - New_Sheet8" xfId="1193" xr:uid="{9379F9D5-61AA-454C-8E09-C4B8DA5C189A}"/>
    <cellStyle name="%_Dir - New_Sheet8_ASF Report - Oct 2013" xfId="1194" xr:uid="{D4BB41EA-4918-4EB0-8852-6DC799A0DEA6}"/>
    <cellStyle name="%_Dir - New_TRA" xfId="1195" xr:uid="{FB1A64ED-480E-4C7C-BE23-257849CAEAAC}"/>
    <cellStyle name="%_Dir - New_TRA_ASF Report - Oct 2013" xfId="1196" xr:uid="{DAEC29BF-05E5-4C80-A788-04764E511D35}"/>
    <cellStyle name="%_DPCP Milestones 13-14" xfId="1197" xr:uid="{A94DC191-CC88-461C-BE53-04B07EDF862F}"/>
    <cellStyle name="%_DRAFT MP M&amp;SW Monthly Performance Report Part 2 JUL" xfId="1198" xr:uid="{58ECCB67-7AE9-4BE7-BBC2-691B53BEA5F6}"/>
    <cellStyle name="%_DS Programme Risk template based on M25 DRAFT UPDATED II" xfId="1199" xr:uid="{59F316CB-3EDB-4332-AE5E-FC57633D519A}"/>
    <cellStyle name="%_DS Programme Risk template based on M25 DRAFT UPDATED II_Dashboard Data" xfId="1200" xr:uid="{51A774A9-0969-458C-BF5F-1B60D0CB1B5C}"/>
    <cellStyle name="%_DS Programme Risk template based on M25 DRAFT UPDATED II_Links OTRM" xfId="1201" xr:uid="{FD28F9CE-6B28-4654-920E-6239A43538D8}"/>
    <cellStyle name="%_DS Programme Risk template based on M25 DRAFT UPDATED II_National Routes OTRM" xfId="1202" xr:uid="{E894F20F-A41D-4615-B151-256AF0CFEB2F}"/>
    <cellStyle name="%_EM Performance and Milestones" xfId="1203" xr:uid="{1EA3AB5B-5D04-498D-B786-55D2364160A0}"/>
    <cellStyle name="%_EVM Programme Results (AUG 2010)" xfId="1204" xr:uid="{A4B40087-E3C6-4A24-B815-BB27B830AE0A}"/>
    <cellStyle name="%_F5.1 (Exeception)" xfId="54998" xr:uid="{5A4170D7-2855-40F6-8FCA-231B31978185}"/>
    <cellStyle name="%_FBS Fin Summary" xfId="1205" xr:uid="{4807A297-93FC-4B15-A536-3E39B7575E5B}"/>
    <cellStyle name="%_FBS FinDiv" xfId="1206" xr:uid="{342E4EDD-5C82-4D47-B3B1-4C98753FA8F1}"/>
    <cellStyle name="%_FBS FinDiv 2" xfId="1207" xr:uid="{860BCC73-0128-42AE-B96E-5CEEEA72272D}"/>
    <cellStyle name="%_FBS MMA" xfId="1208" xr:uid="{54503209-9F0A-494B-B763-3E4C3957CDEC}"/>
    <cellStyle name="%_FBS PPI-Sick" xfId="1209" xr:uid="{D1E4778B-CEC8-4498-85CD-12CF0194B63E}"/>
    <cellStyle name="%_FBS Staff" xfId="1210" xr:uid="{E420D545-B2EA-4EFB-B3CA-A7F12E687305}"/>
    <cellStyle name="%_Fcast per month" xfId="1211" xr:uid="{9A8F069A-B7FD-4F6F-A90C-5261FDD4FBF8}"/>
    <cellStyle name="%_Fcast per month 2" xfId="1212" xr:uid="{26436F42-0CBD-4ED9-9521-E5E5FD40E51F}"/>
    <cellStyle name="%_Feb Hub Dashboards" xfId="1213" xr:uid="{82079F89-0310-489E-99CE-4A8F6EE9F677}"/>
    <cellStyle name="%_FINAL Dec Scheme Analysis Sheets" xfId="20542" xr:uid="{BBDBA70C-94DB-4D6E-90F3-F9ED18EDD601}"/>
    <cellStyle name="%_Final Scheme Analysis" xfId="1214" xr:uid="{F35C7566-F902-4CE0-97A2-6BB3F0A45535}"/>
    <cellStyle name="%_Final Scheme Analysis_Dashboard Data" xfId="1215" xr:uid="{C2EFDFC8-1112-4153-9C48-F2383CFEACC1}"/>
    <cellStyle name="%_Final Scheme Analysis_Links OTRM" xfId="1216" xr:uid="{EDD156D3-B291-47CB-98FD-B37E5FF78595}"/>
    <cellStyle name="%_Final Scheme Analysis_National Routes OTRM" xfId="1217" xr:uid="{55A09D61-B424-4718-8E91-E621C8326D47}"/>
    <cellStyle name="%_Finance Report - MP Accelerated Delivery - Oct" xfId="1218" xr:uid="{96193038-F002-4DD0-A2C0-FCDB671416FD}"/>
    <cellStyle name="%_Finance Summary Options v2" xfId="1219" xr:uid="{05B17F4B-1A8D-4DDF-949C-7BF49B1C5403}"/>
    <cellStyle name="%_Finance Summary Options v2 2" xfId="1220" xr:uid="{6196DBFD-6D70-42E5-BFD8-650ABD6FD25B}"/>
    <cellStyle name="%_Finance update on Programme v4" xfId="1221" xr:uid="{53168E44-7913-44B9-A33A-8F5A8683B9EA}"/>
    <cellStyle name="%_Finance update on Programme v4_API 3" xfId="1222" xr:uid="{14815FDB-36F9-46F7-8899-BECF7B07AF8D}"/>
    <cellStyle name="%_Finance update on Programme v4_API 3_ASF Report - Oct 2013" xfId="1223" xr:uid="{DC178D7D-304C-4871-A3A4-C5838CCE8F8C}"/>
    <cellStyle name="%_Finance update on Programme v4_ASF Report - Oct 2013" xfId="1224" xr:uid="{5CC6EF8E-7D81-45E8-9EDE-75CF97B89C67}"/>
    <cellStyle name="%_Finance update on Programme v4_Business Plan Measures" xfId="1225" xr:uid="{36861AC1-6329-4DC8-B0DB-F7A2203509A8}"/>
    <cellStyle name="%_Finance update on Programme v4_Business Plan Measures_2011 04 NDD Performance Report v1.0" xfId="1226" xr:uid="{528F5AB9-3104-411A-B081-9137FC023ED0}"/>
    <cellStyle name="%_Finance update on Programme v4_Business Plan Measures_2011 04 NDD Performance Report v1.0_ASF Report - Oct 2013" xfId="1227" xr:uid="{03313C91-2860-4C0B-AD6B-5E5ADE868FDE}"/>
    <cellStyle name="%_Finance update on Programme v4_Business Plan Measures_2011 05 NDD Performance Report 2" xfId="1228" xr:uid="{BF655B6C-0D50-4D30-AC46-98AA73D284BF}"/>
    <cellStyle name="%_Finance update on Programme v4_Business Plan Measures_2011 05 NDD Performance Report 2_ASF Report - Oct 2013" xfId="1229" xr:uid="{090F73DF-D0AE-4456-914A-71D7EEC6C562}"/>
    <cellStyle name="%_Finance update on Programme v4_Business Plan Measures_API Summary" xfId="1230" xr:uid="{F67821F7-1084-45E8-9107-5B6AF807A5A7}"/>
    <cellStyle name="%_Finance update on Programme v4_Business Plan Measures_API Summary_ASF Report - Oct 2013" xfId="1231" xr:uid="{85B807D1-40CE-4E0C-A5CB-5A14D6BF34BB}"/>
    <cellStyle name="%_Finance update on Programme v4_Business Plan Measures_ASF Report - Oct 2013" xfId="1232" xr:uid="{5E320E39-4568-4211-8F69-2E0DB3FEE764}"/>
    <cellStyle name="%_Finance update on Programme v4_Business Plan Measures_H&amp;S June" xfId="1233" xr:uid="{39BBB93A-1E37-41A8-ADFA-8943BE0223B3}"/>
    <cellStyle name="%_Finance update on Programme v4_Business Plan Measures_H&amp;S June_ASF Report - Oct 2013" xfId="1234" xr:uid="{FBAF8121-50E3-4BC6-986B-BE998CCAE2D0}"/>
    <cellStyle name="%_Finance update on Programme v4_Business Plan Measures_Mgmt Plan" xfId="1235" xr:uid="{B49C4E9F-9CFA-4538-827A-3D31652CCDD2}"/>
    <cellStyle name="%_Finance update on Programme v4_Business Plan Measures_Mgmt Plan_ASF Report - Oct 2013" xfId="1236" xr:uid="{9B2069B7-3F89-40D5-B213-96FB1F9F2D66}"/>
    <cellStyle name="%_Finance update on Programme v4_Business Plan Measures_National PMF" xfId="1237" xr:uid="{0A00B803-F9AA-4B37-9FEB-1B40D0BA1119}"/>
    <cellStyle name="%_Finance update on Programme v4_Business Plan Measures_National PMF_ASF Report - Oct 2013" xfId="1238" xr:uid="{0F9C0DE3-5B48-45C3-9CE8-1D7C368BDFA9}"/>
    <cellStyle name="%_Finance update on Programme v4_Business Plan Measures_NDD Cap Prog" xfId="1239" xr:uid="{D6E12583-EE1F-41FB-9B0A-5B2067EC3768}"/>
    <cellStyle name="%_Finance update on Programme v4_Business Plan Measures_NDD Cap Prog_ASF Report - Oct 2013" xfId="1240" xr:uid="{D7CCA866-EE3D-4292-9193-C83C0CA529C0}"/>
    <cellStyle name="%_Finance update on Programme v4_Business Plan Measures_PMF Summary" xfId="1241" xr:uid="{74F83600-822B-4138-B647-96BA877B1150}"/>
    <cellStyle name="%_Finance update on Programme v4_Business Plan Measures_PMF Summary_ASF Report - Oct 2013" xfId="1242" xr:uid="{C70C51D1-5DCE-43C2-A652-4852DDDB44AD}"/>
    <cellStyle name="%_Finance update on Programme v4_Business Plan Measures_Programme" xfId="1243" xr:uid="{B0A47835-D9ED-40FF-B285-215E866DE93B}"/>
    <cellStyle name="%_Finance update on Programme v4_Business Plan Measures_Programme_ASF Report - Oct 2013" xfId="1244" xr:uid="{20B5CB33-7658-4B63-9D25-885E4F485E8B}"/>
    <cellStyle name="%_Finance update on Programme v4_Business Plan Measures_Sheet8" xfId="1245" xr:uid="{6CC9D9BB-A7A6-4FB0-A0E5-C18647538537}"/>
    <cellStyle name="%_Finance update on Programme v4_Business Plan Measures_Sheet8_ASF Report - Oct 2013" xfId="1246" xr:uid="{8886187C-A6E2-4B92-BF66-954437F761AA}"/>
    <cellStyle name="%_Finance update on Programme v4_Business Plan Measures_TRA" xfId="1247" xr:uid="{93778877-71BA-41F8-B482-D87EDBD5819B}"/>
    <cellStyle name="%_Finance update on Programme v4_Business Plan Measures_TRA_ASF Report - Oct 2013" xfId="1248" xr:uid="{F00C0B53-68FF-473E-A0A2-4F3AF67DEBCC}"/>
    <cellStyle name="%_Finance update on Programme v4_PMF" xfId="1249" xr:uid="{40554984-1B43-41E9-BE21-712CB0D44232}"/>
    <cellStyle name="%_Finance update on Programme v4_PMF_ASF Report - Oct 2013" xfId="1250" xr:uid="{D3FCA0A3-684C-442A-B776-D45878BD7F89}"/>
    <cellStyle name="%_Finance update on Programme v4_Sheet3" xfId="1251" xr:uid="{1A7E4145-67F4-432D-896D-89F4795145B3}"/>
    <cellStyle name="%_Finance update on Programme v4_Sheet3_ASF Report - Oct 2013" xfId="1252" xr:uid="{2767BFA4-E824-4DF3-984D-E3905E1F7876}"/>
    <cellStyle name="%_Financial Report_MP North Divisional File Draft Aug Proposal" xfId="1253" xr:uid="{737FCFBA-1FFA-4736-99B5-82735AF275EF}"/>
    <cellStyle name="%_Financial Report_MP North Divisional File Draft Sept" xfId="1254" xr:uid="{D4ACCC79-B0AC-499A-80E8-68F480359AF5}"/>
    <cellStyle name="%_Financial Risks" xfId="1255" xr:uid="{09F17D69-C192-4B0A-A035-3CA202F0BE40}"/>
    <cellStyle name="%_Forecast Accuracy" xfId="1256" xr:uid="{E3209231-1F5A-444A-96EE-96EEC73997C2}"/>
    <cellStyle name="%_Forecasting Accuracy" xfId="1257" xr:uid="{6C992995-5552-4138-9FF4-B7ECD01771DF}"/>
    <cellStyle name="%_Future Yr 13-14" xfId="20543" xr:uid="{4E22B1B3-B8A2-4DE1-A72A-00C3BB6FE658}"/>
    <cellStyle name="%_Graphs" xfId="1258" xr:uid="{F0416D93-CA36-43A1-8F94-AEC69A1099E0}"/>
    <cellStyle name="%_H&amp;S June" xfId="1259" xr:uid="{ECB1D9D5-CFD7-499B-8CE1-322A6C50CB87}"/>
    <cellStyle name="%_H&amp;S June_ASF Report - Oct 2013" xfId="1260" xr:uid="{2523FEED-0126-42C8-84B0-D302BF18CA27}"/>
    <cellStyle name="%_HA HSR and Junctions Risk Allowance to go Rev 1 November 2011" xfId="20544" xr:uid="{481E872B-506D-4054-ADAD-7642629BD0B0}"/>
    <cellStyle name="%_HA HSR and Junctions Risk Allowance to go Rev 1 November 2011 2" xfId="20545" xr:uid="{4DAB95E3-8A60-48E7-AC95-3567552CC221}"/>
    <cellStyle name="%_HAB 10 107  Corp Perf Rep End-May10 Portal Version" xfId="1261" xr:uid="{7A88E994-188A-4A42-BF50-00CCCD62FFA6}"/>
    <cellStyle name="%_HAB 10 107  Corp Perf Rep End-May10 Portal Version_2010 12 NDD Performance Report Final" xfId="1262" xr:uid="{23374BBF-96D2-4531-BA9E-695DA2C90853}"/>
    <cellStyle name="%_HAB 10 107  Corp Perf Rep End-May10 Portal Version_2010 12 NDD Performance Report Final_2011 05 NDD Performance Report 2" xfId="1263" xr:uid="{EC32C61D-5738-40D7-8D4F-A2D3197BB202}"/>
    <cellStyle name="%_HAB 10 107  Corp Perf Rep End-May10 Portal Version_2010 12 NDD Performance Report Final_2011 05 NDD Performance Report 2_API Summary" xfId="1264" xr:uid="{2FB5E717-176B-4ECD-9CFF-49E53DA8E51D}"/>
    <cellStyle name="%_HAB 10 107  Corp Perf Rep End-May10 Portal Version_2010 12 NDD Performance Report Final_2011 05 NDD Performance Report 2_National PMF" xfId="1265" xr:uid="{A8341693-0550-4062-B0F1-E7C8250D0F6E}"/>
    <cellStyle name="%_HAB 10 107  Corp Perf Rep End-May10 Portal Version_2010 12 NDD Performance Report Final_API Summary" xfId="1266" xr:uid="{789E075A-A992-435F-A82F-996CF57845A7}"/>
    <cellStyle name="%_HAB 10 107  Corp Perf Rep End-May10 Portal Version_2010 12 NDD Performance Report Final_H&amp;S June" xfId="1267" xr:uid="{250E13A3-E1B5-4233-9DC2-59A282209B6F}"/>
    <cellStyle name="%_HAB 10 107  Corp Perf Rep End-May10 Portal Version_2010 12 NDD Performance Report Final_Mgmt Plan" xfId="1268" xr:uid="{7A54A3BE-3AED-4E4C-B601-A13B0D3E5847}"/>
    <cellStyle name="%_HAB 10 107  Corp Perf Rep End-May10 Portal Version_2010 12 NDD Performance Report Final_National PMF" xfId="1269" xr:uid="{2E3794B8-59CC-4242-AD8D-C28CD64917DD}"/>
    <cellStyle name="%_HAB 10 107  Corp Perf Rep End-May10 Portal Version_2010 12 NDD Performance Report Final_Programme" xfId="1270" xr:uid="{790A0EA7-2BB1-4197-A408-8A709951078B}"/>
    <cellStyle name="%_HAB 10 107  Corp Perf Rep End-May10 Portal Version_Business Plan Measures" xfId="1271" xr:uid="{133BCB75-EA8C-40BC-9AB4-F60AEEBDF0D9}"/>
    <cellStyle name="%_HAB 10 107  Corp Perf Rep End-May10 Portal Version_Business Plan Measures_2011 04 NDD Performance Report v1.0" xfId="1272" xr:uid="{89311AFA-CD77-41C0-A611-43973F44E3AD}"/>
    <cellStyle name="%_HAB 10 107  Corp Perf Rep End-May10 Portal Version_Business Plan Measures_2011 05 NDD Performance Report 2" xfId="1273" xr:uid="{E012141C-13A6-4D91-AEE3-416A4AEABE7C}"/>
    <cellStyle name="%_HAB 10 107  Corp Perf Rep End-May10 Portal Version_Business Plan Measures_API Summary" xfId="1274" xr:uid="{56DE8CCF-CE38-40D6-B469-A86F1EB2C92F}"/>
    <cellStyle name="%_HAB 10 107  Corp Perf Rep End-May10 Portal Version_Business Plan Measures_H&amp;S June" xfId="1275" xr:uid="{C7CA6C21-C946-4FB4-BC7A-56DBA6B1BCB8}"/>
    <cellStyle name="%_HAB 10 107  Corp Perf Rep End-May10 Portal Version_Business Plan Measures_Mgmt Plan" xfId="1276" xr:uid="{2C90970D-D729-4C69-81D9-A09B9F4E98F7}"/>
    <cellStyle name="%_HAB 10 107  Corp Perf Rep End-May10 Portal Version_Business Plan Measures_National PMF" xfId="1277" xr:uid="{71605B77-8A41-4830-B456-FF43B640BC82}"/>
    <cellStyle name="%_HAB 10 107  Corp Perf Rep End-May10 Portal Version_Business Plan Measures_NDD Cap Prog" xfId="1278" xr:uid="{2A12A8D8-F307-46E9-9446-AEAEE23E4288}"/>
    <cellStyle name="%_HAB 10 107  Corp Perf Rep End-May10 Portal Version_Business Plan Measures_PMF Summary" xfId="1279" xr:uid="{63D82CD4-75B1-4C5F-AE7B-260DB402224F}"/>
    <cellStyle name="%_HAB 10 107  Corp Perf Rep End-May10 Portal Version_Business Plan Measures_Programme" xfId="1280" xr:uid="{06CCD834-B2AE-4ACC-98E8-176E41683157}"/>
    <cellStyle name="%_HAB 10 107  Corp Perf Rep End-May10 Portal Version_Business Plan Measures_Sheet8" xfId="1281" xr:uid="{5A2A309B-EAA1-4688-8DCF-3EA2DD15F560}"/>
    <cellStyle name="%_HAB 10 107  Corp Perf Rep End-May10 Portal Version_Business Plan Measures_TRA" xfId="1282" xr:uid="{64050B6E-3FC3-4AFA-A71E-30263173D492}"/>
    <cellStyle name="%_HADECs Tracker (3) hva" xfId="1283" xr:uid="{8ACAE2C8-BF95-4A91-8317-193208218AF6}"/>
    <cellStyle name="%_HADECs Tracker (3) hva (2)" xfId="1284" xr:uid="{7CD450DC-725A-476A-B0B7-C2FE74FB0FAD}"/>
    <cellStyle name="%_HADECs Tracker (3) hva (2) 2" xfId="1285" xr:uid="{FCA115B9-0C92-4C6C-AEFF-5E1BCD0ECFE7}"/>
    <cellStyle name="%_HADECs Tracker (3) hva 2" xfId="1286" xr:uid="{6E3B3CC0-E621-4323-8585-F5F239EF1F3D}"/>
    <cellStyle name="%_HADECs Tracker (3) hva 3" xfId="20546" xr:uid="{1FE7DE88-A776-4EAE-9E89-FA53F658C2E5}"/>
    <cellStyle name="%_HATS" xfId="1287" xr:uid="{E77D33B2-B677-4BC7-8587-6DB410F8EB88}"/>
    <cellStyle name="%_HATs data" xfId="1288" xr:uid="{1AF1A5B8-5E90-4E82-A3DD-0AF5E7D5586A}"/>
    <cellStyle name="%_HATs data 2" xfId="1289" xr:uid="{12CA4A34-9F84-4492-BAAF-2DBD2254189E}"/>
    <cellStyle name="%_Headcount" xfId="1290" xr:uid="{4507B73F-3DCF-4302-A312-734C34296DE4}"/>
    <cellStyle name="%_HR &amp; Estates" xfId="1291" xr:uid="{F957AFC9-E070-45BB-88AD-98E12E80D05F}"/>
    <cellStyle name="%_Hub Dashboard DP Collaborative Procurement" xfId="1292" xr:uid="{25EEA56A-698D-4560-8EA4-A38CC52B8485}"/>
    <cellStyle name="%_Hub Dashboard DP Collaborative Procurement (2)" xfId="1293" xr:uid="{3B035B3B-282C-4653-9F3B-278B2A2FEFCA}"/>
    <cellStyle name="%_Hub Dashboard Re-Design" xfId="1294" xr:uid="{5096CCE7-7448-4ABF-AA97-B30C2FF20698}"/>
    <cellStyle name="%_HUB Dashboards April 2013" xfId="1295" xr:uid="{F2E96D69-1756-4073-A4E9-D9E1B2E7EE79}"/>
    <cellStyle name="%_HUB Dashboards Aug 2013 (3)" xfId="1296" xr:uid="{838FBAFF-DC1E-4BDF-8744-477A3383286D}"/>
    <cellStyle name="%_HUB Dashboards Jan 2014 - Design Milestones" xfId="1297" xr:uid="{B319DF53-F152-42CE-814C-F93990A0175B}"/>
    <cellStyle name="%_HUB Dashboards Jul 2013" xfId="1298" xr:uid="{88124814-2CEA-44E4-9CF5-C132C29F5F8D}"/>
    <cellStyle name="%_HUB Dashboards Jun 2013 (2)" xfId="1299" xr:uid="{CD0C0A82-A639-40CB-96A2-8B634997348C}"/>
    <cellStyle name="%_HUB Dashboards Nov 2013 - Milestones (3)" xfId="1300" xr:uid="{24E367B0-95CD-49DA-BD26-F517648315D3}"/>
    <cellStyle name="%_HUB Dashboards Nov 2013 - Milestones (4)" xfId="1301" xr:uid="{1AF9A2A3-4D78-45F3-94F0-AE7544447CC5}"/>
    <cellStyle name="%_HUB Dashboards Nov 2013 - Milestones (5)" xfId="1302" xr:uid="{BF824572-FAD6-4118-A82E-3FFC436721AE}"/>
    <cellStyle name="%_HUB Dashboards Oct 2013" xfId="1303" xr:uid="{4805BCBC-DCC6-4BDE-AE6B-9A719CEDB579}"/>
    <cellStyle name="%_HUB Design Dashboard Dec 2013 - Milestones" xfId="1304" xr:uid="{D072F446-4A0F-4F41-8392-4A0E3B85099D}"/>
    <cellStyle name="%_hub latest" xfId="1305" xr:uid="{1BBC695A-806D-4B03-B6F4-A35D44393B8F}"/>
    <cellStyle name="%_hub latest_3" xfId="1306" xr:uid="{72FD8D33-91D6-4CE6-8840-D63908CB93EF}"/>
    <cellStyle name="%_HUB_Dashboards_May_2013 - MDF" xfId="1307" xr:uid="{8648E421-F768-4DBC-8CF3-0B084DA2E611}"/>
    <cellStyle name="%_HUB2 Dashboards May 2013" xfId="1308" xr:uid="{129BF0DB-D8B1-46BF-8AE4-BAA141C520AE}"/>
    <cellStyle name="%_ICT FICT" xfId="1309" xr:uid="{ABD63140-8B5E-407A-B30E-9A2A1606192C}"/>
    <cellStyle name="%_ICT IAMIS" xfId="1310" xr:uid="{97DBD507-D9AA-4496-879F-3D89E860264A}"/>
    <cellStyle name="%_ICT SSC" xfId="1311" xr:uid="{F09761B8-2E10-45E4-A072-483349D9BB7E}"/>
    <cellStyle name="%_Income" xfId="1312" xr:uid="{1129692A-4E72-44BA-AEF6-59BBDBD39F56}"/>
    <cellStyle name="%_Income 2" xfId="20547" xr:uid="{0EFC0DF5-C902-4D9A-84B4-C8E8602BB7E6}"/>
    <cellStyle name="%_Jan Scheme Analysis Sheets Start" xfId="20548" xr:uid="{8F1BD949-AB10-4347-8B63-C93B3E5358CA}"/>
    <cellStyle name="%_Lean Dashboard -1305" xfId="1313" xr:uid="{E32B26B9-C702-4BE1-B621-6938EA421548}"/>
    <cellStyle name="%_Lean Dashboard -1305_HUB Dashboards Jan 2014 - Design Milestones" xfId="1314" xr:uid="{D1EE6A24-DD4F-4612-AE60-809F4BA756E3}"/>
    <cellStyle name="%_Links OTRM" xfId="1315" xr:uid="{2772FD65-FB1F-488F-917A-EC8BA046C5FD}"/>
    <cellStyle name="%_M1 J10-13 HSR (2010)" xfId="1316" xr:uid="{A9D9FDB2-524B-418B-BDD7-9A1E6A4D272F}"/>
    <cellStyle name="%_M1 J10-13 HSR (2010) 2" xfId="1317" xr:uid="{CD5C73C8-68FD-4A5C-A949-C8C343AEBD46}"/>
    <cellStyle name="%_M1 J25-28 (2010)" xfId="1318" xr:uid="{5CB4FA1E-3783-4881-A952-F7EA505D99B0}"/>
    <cellStyle name="%_M1 J25-28 (2010) 2" xfId="1319" xr:uid="{5E8C5C5F-98A7-4768-8AF2-CE7B96DB24B8}"/>
    <cellStyle name="%_M1 J25-28 RE Const pr risk applied 200910 DRAFT" xfId="1320" xr:uid="{E20AA5EA-CB84-4606-8AE6-2BA692AB59F3}"/>
    <cellStyle name="%_M1 J25-28 RE Const pr risk applied 200910 DRAFT_Dashboard Data" xfId="1321" xr:uid="{2B7FD8EC-424E-4ADA-A1A0-CDA0F6F93582}"/>
    <cellStyle name="%_M1 J25-28 RE Const pr risk applied 200910 DRAFT_Links OTRM" xfId="1322" xr:uid="{511F7E2A-1A71-46CF-A80E-B6F1A4B9440B}"/>
    <cellStyle name="%_M1 J25-28 RE Const pr risk applied 200910 DRAFT_National Routes OTRM" xfId="1323" xr:uid="{3D769532-E0B9-4800-8429-D6B889EBE417}"/>
    <cellStyle name="%_M25 (S2) J5-7 RE 111110 v1 DRAFT (2)" xfId="1324" xr:uid="{65B38B5E-8445-4E5C-A9C8-A0EC0FA9C658}"/>
    <cellStyle name="%_M25 (S2) J5-7 RE 111110 v1 DRAFT (2)_Dashboard Data" xfId="1325" xr:uid="{D06B731B-BC6B-4699-9E2F-5EFBF73703C7}"/>
    <cellStyle name="%_M25 (S2) J5-7 RE 111110 v1 DRAFT (2)_Links OTRM" xfId="1326" xr:uid="{084C49D0-E02D-46A7-B8A2-753DF6629E96}"/>
    <cellStyle name="%_M25 (S2) J5-7 RE 111110 v1 DRAFT (2)_National Routes OTRM" xfId="1327" xr:uid="{B3CE9B36-837B-4471-AE62-E55E5DD0E3F4}"/>
    <cellStyle name="%_M25 Management Accounts - May 09" xfId="1328" xr:uid="{5D6D2F2A-C786-4832-A78C-CBF638C88F17}"/>
    <cellStyle name="%_M25 Management Accounts - May 09 2" xfId="1329" xr:uid="{E0BADB7C-87AB-433B-AF8B-89FF17CDF15C}"/>
    <cellStyle name="%_M25 Project Forecasts" xfId="1330" xr:uid="{BE0382AF-E8DD-4E5E-B962-EDE8434B361D}"/>
    <cellStyle name="%_M25 Project Forecasts 2" xfId="1331" xr:uid="{8549FA68-6D02-43ED-88E3-C4E8D165F46F}"/>
    <cellStyle name="%_M25 Section 2 MM J5-7 RE 121010 excersise" xfId="1332" xr:uid="{CE614B37-AE6F-40D5-81AA-DD50834B2D7C}"/>
    <cellStyle name="%_M25 Section 2 MM J5-7 RE 121010 excersise_Dashboard Data" xfId="1333" xr:uid="{C62CB1D5-C72F-4721-AF0A-B6CE8C3E3B1F}"/>
    <cellStyle name="%_M25 Section 2 MM J5-7 RE 121010 excersise_Links OTRM" xfId="1334" xr:uid="{732ECC13-8902-45CD-BC88-5E971F76F535}"/>
    <cellStyle name="%_M25 Section 2 MM J5-7 RE 121010 excersise_National Routes OTRM" xfId="1335" xr:uid="{D6286F3D-A9C9-4338-956B-8B0425AA3FB4}"/>
    <cellStyle name="%_M25 Workbook" xfId="1336" xr:uid="{17687F37-3221-4425-AFA5-D73A4342D5C8}"/>
    <cellStyle name="%_M25 Workbook 2" xfId="1337" xr:uid="{0E51B4CD-084D-4A3C-9367-C6747281B649}"/>
    <cellStyle name="%_March HADECs Tracker" xfId="1338" xr:uid="{8F0BF33D-6E00-41BF-86C6-1590EEAF3435}"/>
    <cellStyle name="%_March HADECs Tracker 2" xfId="1339" xr:uid="{CF056AA2-8B58-4FF4-9614-25823D5AB392}"/>
    <cellStyle name="%_Mgmt Plan" xfId="1340" xr:uid="{F8C234C8-EA2F-4152-91AE-FB5228A9BBFE}"/>
    <cellStyle name="%_Mgmt Plan_ASF Report - Oct 2013" xfId="1341" xr:uid="{5B38D1BD-4B79-4332-8815-CCD6873D731F}"/>
    <cellStyle name="%_Micks template with comments" xfId="1342" xr:uid="{F5285D2A-8BC5-470E-9A11-E9503CD0CE2D}"/>
    <cellStyle name="%_Micks template with comments_Dashboard Data" xfId="1343" xr:uid="{A72BC737-BF02-44A5-B79E-F8ED2C93A206}"/>
    <cellStyle name="%_Micks template with comments_Links OTRM" xfId="1344" xr:uid="{03133917-02B7-4E66-B911-1F53EA4FDBED}"/>
    <cellStyle name="%_Micks template with comments_National Routes OTRM" xfId="1345" xr:uid="{FC41D661-5D8F-4104-B4A1-671DCBAD6E5C}"/>
    <cellStyle name="%_Milestones, People &amp; Audit O&amp;F File" xfId="1346" xr:uid="{60470FDF-5D4E-4DB3-94C3-B1C21E61EAE2}"/>
    <cellStyle name="%_Milestones, People &amp; Audit O&amp;F File 2" xfId="1347" xr:uid="{47B6B0B6-8232-4394-8560-7F87494C646E}"/>
    <cellStyle name="%_MMDO Risk  Report 01 02 11" xfId="1348" xr:uid="{58051BCE-FF2D-4A9F-8BFE-7D8A086F7953}"/>
    <cellStyle name="%_MP 25 Management Accounts - January 10" xfId="1349" xr:uid="{060F4612-E754-4052-9B22-590497F42224}"/>
    <cellStyle name="%_MP 25 Management Accounts - January 10 2" xfId="1350" xr:uid="{2BF8B7A8-342A-4CBD-86B8-7A25843E97C1}"/>
    <cellStyle name="%_MP Accelerated Delivery Safety Reportv2 - August New" xfId="1351" xr:uid="{92E05524-D1DD-4CA1-8365-0DADB2DA12C8}"/>
    <cellStyle name="%_MP Corporate Risk Register 10-11 MASTER-NS September 2010 V3" xfId="1352" xr:uid="{CA24AC42-466B-4344-82ED-1FB4264443A7}"/>
    <cellStyle name="%_MP Corporate Risk Register Rev 1 11-12 - December 2011" xfId="1353" xr:uid="{DF591C18-FC89-43FC-9B87-9798A7D2B621}"/>
    <cellStyle name="%_MP Financial Graphs August 2013" xfId="1354" xr:uid="{E18FAC79-3E98-45D6-BB13-D48D9422BC74}"/>
    <cellStyle name="%_MP Financial Graphs December 2013" xfId="1355" xr:uid="{5C3946D4-B1D2-48A6-B4AD-D763C6F136DA}"/>
    <cellStyle name="%_MP H&amp;S Data 2013-14 V01" xfId="1356" xr:uid="{CB8EC73A-8FA3-4DB0-BFA6-05F84B9E593A}"/>
    <cellStyle name="%_MP H&amp;S Data 2013-14 V01 2" xfId="1357" xr:uid="{6E339285-4231-43BB-8885-D212A7288354}"/>
    <cellStyle name="%_MP M&amp;SW Monthly Performance Report Mar 2012" xfId="20549" xr:uid="{AD40FB86-6315-4B0D-BF48-9D35E66C994B}"/>
    <cellStyle name="%_MP NORTH Scheme Variance February 2011 " xfId="1358" xr:uid="{A6C9814D-BA2B-4216-A9E4-AB87A63883D9}"/>
    <cellStyle name="%_MP North Scheme Variance March 2011 " xfId="1359" xr:uid="{170E67E0-74E1-49D0-81A1-B2BC24E89206}"/>
    <cellStyle name="%_MP Performance Report Aug 2012" xfId="1360" xr:uid="{B6EA4A93-9619-4159-92C1-B759AE592826}"/>
    <cellStyle name="%_MP Provisions Aug 2011" xfId="1361" xr:uid="{35019009-A653-4708-83EF-1ECEFFF9B482}"/>
    <cellStyle name="%_MP Provisions Aug 2011 2" xfId="1362" xr:uid="{20FC938B-847C-4E06-92E2-08B1AC409713}"/>
    <cellStyle name="%_MP Provisions Feb 2012" xfId="1363" xr:uid="{D2A83212-5BE5-4ECD-9CC2-2713067F874E}"/>
    <cellStyle name="%_MP Provisions Feb 2012 2" xfId="1364" xr:uid="{4D4D91AA-3DE6-4161-8F77-01DA3526FABB}"/>
    <cellStyle name="%_MP Provisions Oct 2011" xfId="1365" xr:uid="{8098D3D3-69AB-47E6-9378-AC947E687E5C}"/>
    <cellStyle name="%_MP Provisions Oct 2011 2" xfId="1366" xr:uid="{90DFD5AF-4AFD-4CD1-A800-668B2006AB96}"/>
    <cellStyle name="%_MP South 2011 12 Budget Book PROGRAMME v1" xfId="1367" xr:uid="{BA77A8AD-3D00-4DA7-B5F7-3C704723FAA7}"/>
    <cellStyle name="%_MP South 2011 12 Budget Book PROGRAMME v1 2" xfId="20550" xr:uid="{562F37DD-DA04-48E0-8C9D-5D3A4C5FC280}"/>
    <cellStyle name="%_MP South Management Accounts April 10 V3" xfId="1368" xr:uid="{4FCA2999-DFEB-4243-BE62-07F4125E33F1}"/>
    <cellStyle name="%_MP South Management Accounts April 10 V3 2" xfId="1369" xr:uid="{696D7F70-A975-4677-A427-5CF5CFB44C10}"/>
    <cellStyle name="%_MP South Management Accounts Feb 11 v2" xfId="1370" xr:uid="{99B71041-C5DE-48AF-A7AD-4B6FAE681FFA}"/>
    <cellStyle name="%_MP South Management Accounts February 10" xfId="1371" xr:uid="{A220C534-8AF7-4BCD-9521-E775F562E117}"/>
    <cellStyle name="%_MP South Management Accounts February 10 2" xfId="1372" xr:uid="{D68DE72E-143A-4821-BE98-57443690D0B9}"/>
    <cellStyle name="%_MP South Management Accounts February 10 V2" xfId="1373" xr:uid="{294E9069-61F0-446E-B8E1-4803EC965593}"/>
    <cellStyle name="%_MP South Management Accounts February 10 V2 2" xfId="1374" xr:uid="{8E19EE48-7B51-462B-9B9A-E949CB8BB84D}"/>
    <cellStyle name="%_MP South Management Accounts January 10 v3" xfId="1375" xr:uid="{BA971E84-6FCA-419F-B906-F32DC207F7E0}"/>
    <cellStyle name="%_MP South Management Accounts January 10 v3 2" xfId="1376" xr:uid="{ACBE872B-1116-444E-9173-1BAD210951B5}"/>
    <cellStyle name="%_MP South Management Accounts Jun 10 " xfId="1377" xr:uid="{66EB724D-426F-43D5-AC35-35BA7CD71DD6}"/>
    <cellStyle name="%_MP South Management Accounts Jun 10  2" xfId="1378" xr:uid="{9209AE94-CFCA-4C12-A095-51E879BE45A7}"/>
    <cellStyle name="%_MP South Management Accounts Mar 11" xfId="1379" xr:uid="{0B9A9B0B-61D4-4218-9D95-4C6B9DBD6937}"/>
    <cellStyle name="%_MP South Management Accounts March 10 V3" xfId="1380" xr:uid="{C16D2666-3B34-43BA-A4D1-39D71D74C618}"/>
    <cellStyle name="%_MP South Management Accounts March 10 V3 2" xfId="1381" xr:uid="{28517594-A15A-4484-9151-5C5AA061D712}"/>
    <cellStyle name="%_MP South Management Accounts May 10" xfId="1382" xr:uid="{C17F10C4-870B-4828-9CFF-A4712BDF82BF}"/>
    <cellStyle name="%_MP South Management Accounts May 10 2" xfId="1383" xr:uid="{CAFB993B-1688-4B82-9D42-CA149DF41167}"/>
    <cellStyle name="%_MP South performance report Jan 11" xfId="1384" xr:uid="{F447F80F-8161-43DD-A9F1-EDD9827FB86E}"/>
    <cellStyle name="%_MP South performance report Jan 11 2" xfId="1385" xr:uid="{155680A7-9725-4254-9D38-E855FE14B4A7}"/>
    <cellStyle name="%_MP South performance report Nov 10 v2" xfId="1386" xr:uid="{C90777A6-999F-4D2E-9E0A-46C10921E738}"/>
    <cellStyle name="%_MP South performance report Nov 10 v2 2" xfId="1387" xr:uid="{00EA3EBE-E77E-4AE4-B23E-8E4CB231071F}"/>
    <cellStyle name="%_MP South summary report Apr 10 for PA" xfId="1388" xr:uid="{6D44B3D0-BA49-4F28-9CCF-CC1650AA4DED}"/>
    <cellStyle name="%_MP South summary report Apr 10 for PA 2" xfId="1389" xr:uid="{CECA2914-6168-4D56-8160-D20DBE1272F5}"/>
    <cellStyle name="%_MST Report - MP Accelerated Delivery - Oct - Broken Links" xfId="1390" xr:uid="{41206A93-ADCE-49CF-A869-86BBF0400F87}"/>
    <cellStyle name="%_National PMF" xfId="1391" xr:uid="{7627BDB4-3503-40B4-9A51-66422903D62C}"/>
    <cellStyle name="%_National PMF_ASF Report - Oct 2013" xfId="1392" xr:uid="{2FD79B23-7CD6-4CC4-8ADB-7604C505DC8A}"/>
    <cellStyle name="%_National Routes OTRM" xfId="1393" xr:uid="{AB6593B2-38F2-4870-A1F9-CFC5F4AEBD5D}"/>
    <cellStyle name="%_NDDPR Mgt Acts Feb11 NDDPG" xfId="1394" xr:uid="{AF936A22-D943-4405-8CBB-47E3C0B8DA19}"/>
    <cellStyle name="%_NDDPR Mgt Acts Jan11 NDDPG" xfId="1395" xr:uid="{19B04B51-E3CD-4B55-BC9D-12F53F65368E}"/>
    <cellStyle name="%_NDDPR Mgt Acts Jun11 NDDPG" xfId="1396" xr:uid="{6A18F7FA-6C9C-44AD-8F96-2238AF2F7179}"/>
    <cellStyle name="%_NDDPR Mgt Acts Jun11 NDDPG_ASF Report - Oct 2013" xfId="1397" xr:uid="{FCC2723A-EFF6-426A-8811-D8527DE8B3FB}"/>
    <cellStyle name="%_NDDPR Mgt Acts May11 NDDPG" xfId="1398" xr:uid="{E055993E-BFAD-4696-9316-78A49C4A145A}"/>
    <cellStyle name="%_NDDPR Mgt Acts May11 NDDPG_ASF Report - Oct 2013" xfId="1399" xr:uid="{19338F0B-A349-49BC-B539-CB6FD95B82AA}"/>
    <cellStyle name="%_Near Miss" xfId="1400" xr:uid="{BC0ECF35-CDEF-402C-86CF-6059A2BAF35E}"/>
    <cellStyle name="%_NEW Dashboards" xfId="1401" xr:uid="{0A1EA81D-6CC5-4CA0-A124-0AC06B501176}"/>
    <cellStyle name="%_Non Regional Project Variances February 2011 with BR02a links" xfId="1402" xr:uid="{FC52E626-53AD-4D95-9CE1-D331F231B552}"/>
    <cellStyle name="%_North Project Forecasts" xfId="1403" xr:uid="{6C75CAA2-9831-43E3-AA6A-3E381DF6ACFC}"/>
    <cellStyle name="%_November 2010 Variance report" xfId="1404" xr:uid="{CA9AC2B8-3DDE-4DBC-BA2F-FD5706422BFC}"/>
    <cellStyle name="%_November 2010 Variance report 2" xfId="1405" xr:uid="{20E3291E-E941-4E7F-8383-246F4E873C8F}"/>
    <cellStyle name="%_Oct 13 Design Dashboard draft - Milestones (2)" xfId="1406" xr:uid="{AF9A7A83-8608-40C4-ACA5-31289D7456B2}"/>
    <cellStyle name="%_Oct Admin graphs" xfId="1407" xr:uid="{5413DCD6-032C-4FD1-A4B7-DF0A430D4249}"/>
    <cellStyle name="%_Oct Admin graphs 2" xfId="1408" xr:uid="{A56884E6-6777-45D7-A595-A224222F5D9A}"/>
    <cellStyle name="%_Oct-Start (version 1)" xfId="1409" xr:uid="{D9C9939B-7DA8-44DD-B4D9-1B4543DCD700}"/>
    <cellStyle name="%_Oct-Start (version 1) 2" xfId="1410" xr:uid="{99C882C0-BB44-4DA1-B9B4-351DE1DB6F98}"/>
    <cellStyle name="%_OPT &amp; DEV Workbook" xfId="1411" xr:uid="{B51C52A4-027E-4D1D-ABB6-15E177E4386D}"/>
    <cellStyle name="%_OPT &amp; DEV Workbook_Dashboard Data" xfId="1412" xr:uid="{E2DF5B2F-80CC-45F3-B7CB-C10A154C3AA9}"/>
    <cellStyle name="%_OPT &amp; DEV Workbook_Links OTRM" xfId="1413" xr:uid="{B41E9FBB-3BC1-4FCC-AA12-D3765D2DBD90}"/>
    <cellStyle name="%_OPT &amp; DEV Workbook_National Routes OTRM" xfId="1414" xr:uid="{198ED69E-1E94-44A1-84A1-A8292D38A15B}"/>
    <cellStyle name="%_Opts &amp; Dev Scheme Analysis Workbook" xfId="1415" xr:uid="{D59F6D0C-8F0A-4026-BDEB-031CD0160B6E}"/>
    <cellStyle name="%_Opts &amp; Dev Scheme Analysis Workbook_Dashboard Data" xfId="1416" xr:uid="{5A775AF2-2CBB-4F88-B96E-050991EACA07}"/>
    <cellStyle name="%_Opts &amp; Dev Scheme Analysis Workbook_Links OTRM" xfId="1417" xr:uid="{2071319B-7CF9-4485-84DD-AB96F164DA34}"/>
    <cellStyle name="%_Opts &amp; Dev Scheme Analysis Workbook_National Routes OTRM" xfId="1418" xr:uid="{2BC646FC-9757-44DE-B1FB-46184440E000}"/>
    <cellStyle name="%_Org Development Dashboards 20130321" xfId="1419" xr:uid="{2BAA5FB5-3B15-4CBE-881D-B2E4EE9F5A03}"/>
    <cellStyle name="%_Output Assurance" xfId="1420" xr:uid="{F0D2422C-7B8E-43A4-9CC7-537330BAE64D}"/>
    <cellStyle name="%_Output Assurance_Dashboard Data" xfId="1421" xr:uid="{C71588A6-BA6F-4A2C-95F0-9B3C6BA3F400}"/>
    <cellStyle name="%_Output Assurance_Links OTRM" xfId="1422" xr:uid="{93D8A72E-B8E5-4BA7-99AB-71019713EA53}"/>
    <cellStyle name="%_Output Assurance_National Routes OTRM" xfId="1423" xr:uid="{ED3BC192-9C15-42C7-BABF-3C78E2499F33}"/>
    <cellStyle name="%_Outturn &amp;  Efficiency O&amp;F File" xfId="1424" xr:uid="{C1DCE190-339C-4BDB-89C9-1CB73DF17724}"/>
    <cellStyle name="%_Outturn &amp;  Efficiency O&amp;F File 2" xfId="1425" xr:uid="{2BE59D64-F45F-4818-85CC-9D9DA5483AE1}"/>
    <cellStyle name="%_Outturn &amp; Efficiency Report - MP Accelerated Delivery - Oct" xfId="1426" xr:uid="{91ADC02A-45F7-41F1-9A72-B7CCEE8C6DEF}"/>
    <cellStyle name="%_PAF December report v1 1 for HAB" xfId="1427" xr:uid="{A11005F2-E252-4A13-ABFB-358EBDC1D514}"/>
    <cellStyle name="%_PAF December report v1 1 for HAB_2010 12 NDD Performance Report Final" xfId="1428" xr:uid="{DB3B0F21-C572-4939-9AA8-71E982837001}"/>
    <cellStyle name="%_PAF December report v1 1 for HAB_2010 12 NDD Performance Report Final_2011 05 NDD Performance Report 2" xfId="1429" xr:uid="{85E83302-9696-4085-8C31-DFB61E74AC40}"/>
    <cellStyle name="%_PAF December report v1 1 for HAB_2010 12 NDD Performance Report Final_2011 05 NDD Performance Report 2_API Summary" xfId="1430" xr:uid="{608FED48-7CA9-4EA4-BB81-2194CA565F27}"/>
    <cellStyle name="%_PAF December report v1 1 for HAB_2010 12 NDD Performance Report Final_2011 05 NDD Performance Report 2_API Summary_ASF Report - Oct 2013" xfId="1431" xr:uid="{991663BC-A144-43A6-8AB1-79FE45E89360}"/>
    <cellStyle name="%_PAF December report v1 1 for HAB_2010 12 NDD Performance Report Final_2011 05 NDD Performance Report 2_ASF Report - Oct 2013" xfId="1432" xr:uid="{25C94FFC-7714-4FC7-9B41-55F36E5E2390}"/>
    <cellStyle name="%_PAF December report v1 1 for HAB_2010 12 NDD Performance Report Final_2011 05 NDD Performance Report 2_National PMF" xfId="1433" xr:uid="{3878E6F0-FC22-45C6-9715-90D56DD73EDA}"/>
    <cellStyle name="%_PAF December report v1 1 for HAB_2010 12 NDD Performance Report Final_2011 05 NDD Performance Report 2_National PMF_ASF Report - Oct 2013" xfId="1434" xr:uid="{CA55158D-A678-43BF-9EE1-F00BC33EA515}"/>
    <cellStyle name="%_PAF December report v1 1 for HAB_2010 12 NDD Performance Report Final_API Summary" xfId="1435" xr:uid="{1E5C5C5A-93C8-4B75-8303-95CA458D53F8}"/>
    <cellStyle name="%_PAF December report v1 1 for HAB_2010 12 NDD Performance Report Final_API Summary_ASF Report - Oct 2013" xfId="1436" xr:uid="{7D1A56E8-4A68-4293-9326-C4D625334ABF}"/>
    <cellStyle name="%_PAF December report v1 1 for HAB_2010 12 NDD Performance Report Final_ASF Report - Oct 2013" xfId="1437" xr:uid="{38FABAA7-77B5-4155-B0B4-DDB195CB840F}"/>
    <cellStyle name="%_PAF December report v1 1 for HAB_2010 12 NDD Performance Report Final_H&amp;S June" xfId="1438" xr:uid="{95990EEB-E22D-40CB-8CA4-E4E3CB6EDAD5}"/>
    <cellStyle name="%_PAF December report v1 1 for HAB_2010 12 NDD Performance Report Final_H&amp;S June_ASF Report - Oct 2013" xfId="1439" xr:uid="{B64D7E25-B602-4B5D-B1FA-57BC99289FA8}"/>
    <cellStyle name="%_PAF December report v1 1 for HAB_2010 12 NDD Performance Report Final_Mgmt Plan" xfId="1440" xr:uid="{F17FE39D-1908-4105-BC69-65C29DEBC6E8}"/>
    <cellStyle name="%_PAF December report v1 1 for HAB_2010 12 NDD Performance Report Final_Mgmt Plan_ASF Report - Oct 2013" xfId="1441" xr:uid="{E0235543-6066-4B82-A3B4-FEDEC79E74C9}"/>
    <cellStyle name="%_PAF December report v1 1 for HAB_2010 12 NDD Performance Report Final_National PMF" xfId="1442" xr:uid="{628497A7-BFDD-43F6-890E-91B4900A7D51}"/>
    <cellStyle name="%_PAF December report v1 1 for HAB_2010 12 NDD Performance Report Final_National PMF_ASF Report - Oct 2013" xfId="1443" xr:uid="{717F6697-7EAA-4C60-8635-6BE86C06451A}"/>
    <cellStyle name="%_PAF December report v1 1 for HAB_2010 12 NDD Performance Report Final_Programme" xfId="1444" xr:uid="{392EE590-F02B-47A5-9640-D278EF51D4F7}"/>
    <cellStyle name="%_PAF December report v1 1 for HAB_2010 12 NDD Performance Report Final_Programme_ASF Report - Oct 2013" xfId="1445" xr:uid="{79DDC602-2D53-4BBE-8073-8D877C8BA1E6}"/>
    <cellStyle name="%_PAF December report v1 1 for HAB_2011 04 NDD Performance Report v1.0" xfId="1446" xr:uid="{E05AF0F6-B4B6-456C-87E0-EE052585735B}"/>
    <cellStyle name="%_PAF December report v1 1 for HAB_2011 04 NDD Performance Report v1.0_ASF Report - Oct 2013" xfId="1447" xr:uid="{A2FCD9B9-0448-4157-B559-1AA2909396DA}"/>
    <cellStyle name="%_PAF December report v1 1 for HAB_2011 05 NDD Performance Report 2" xfId="1448" xr:uid="{1F8242B9-1433-4D5C-AC57-3202E496045C}"/>
    <cellStyle name="%_PAF December report v1 1 for HAB_2011 05 NDD Performance Report 2_ASF Report - Oct 2013" xfId="1449" xr:uid="{F8431E8A-0454-4B21-9BF9-E65E449D08ED}"/>
    <cellStyle name="%_PAF December report v1 1 for HAB_API 3" xfId="1450" xr:uid="{9D478DB3-73C9-47A8-9533-17F56540FF0C}"/>
    <cellStyle name="%_PAF December report v1 1 for HAB_API 3_ASF Report - Oct 2013" xfId="1451" xr:uid="{B909AB37-25A9-4BC5-8648-C00EC2F3C4EB}"/>
    <cellStyle name="%_PAF December report v1 1 for HAB_API Summary" xfId="1452" xr:uid="{01747487-F0D6-4F85-B007-0AF892ACCFE7}"/>
    <cellStyle name="%_PAF December report v1 1 for HAB_API Summary_ASF Report - Oct 2013" xfId="1453" xr:uid="{D4CCFC76-E980-4C8A-8BD0-AE70DB5722A6}"/>
    <cellStyle name="%_PAF December report v1 1 for HAB_ASF Report - Oct 2013" xfId="1454" xr:uid="{7FE8A207-1931-479F-95E0-F3E5CB4C3D78}"/>
    <cellStyle name="%_PAF December report v1 1 for HAB_H&amp;S June" xfId="1455" xr:uid="{C203F446-8481-4F17-83BC-5D6E8EA5178D}"/>
    <cellStyle name="%_PAF December report v1 1 for HAB_H&amp;S June_ASF Report - Oct 2013" xfId="1456" xr:uid="{57B6374C-8E4C-4548-A0CC-4CE892CA391E}"/>
    <cellStyle name="%_PAF December report v1 1 for HAB_Headcount  (2)" xfId="1457" xr:uid="{3CA66DFB-9A63-4C3A-8256-6A0A4D8C0C59}"/>
    <cellStyle name="%_PAF December report v1 1 for HAB_Headcount  (2)_ASF Report - Oct 2013" xfId="1458" xr:uid="{33F3905F-4BC4-4D75-A0BD-0D36E27023BF}"/>
    <cellStyle name="%_PAF December report v1 1 for HAB_Mgmt Plan" xfId="1459" xr:uid="{F308645B-BD14-4F86-9FE8-8AF4ABF1EC48}"/>
    <cellStyle name="%_PAF December report v1 1 for HAB_Mgmt Plan_ASF Report - Oct 2013" xfId="1460" xr:uid="{2FC8FD3C-B9C1-4C24-BCFF-5B85749C5AAF}"/>
    <cellStyle name="%_PAF December report v1 1 for HAB_National PMF" xfId="1461" xr:uid="{1B441B24-7F3C-4445-8ED1-BC9FD3F5900F}"/>
    <cellStyle name="%_PAF December report v1 1 for HAB_National PMF_ASF Report - Oct 2013" xfId="1462" xr:uid="{0C299EB9-3072-4AAA-97E5-58900772F766}"/>
    <cellStyle name="%_PAF December report v1 1 for HAB_NDD Cap Prog" xfId="1463" xr:uid="{E420EB43-9263-4683-88F2-AA64C3A0B740}"/>
    <cellStyle name="%_PAF December report v1 1 for HAB_NDD Cap Prog_ASF Report - Oct 2013" xfId="1464" xr:uid="{043AF187-D899-4D82-8424-BEC863C20034}"/>
    <cellStyle name="%_PAF December report v1 1 for HAB_PMF" xfId="1465" xr:uid="{B9B2AC25-3DEE-43E6-83FB-67302B3193DE}"/>
    <cellStyle name="%_PAF December report v1 1 for HAB_PMF Summary" xfId="1466" xr:uid="{8698625C-4FBF-47D2-9086-9E9722191A68}"/>
    <cellStyle name="%_PAF December report v1 1 for HAB_PMF Summary_ASF Report - Oct 2013" xfId="1467" xr:uid="{06A8B058-6F22-4D1A-92E5-ABF1DA2F7BAA}"/>
    <cellStyle name="%_PAF December report v1 1 for HAB_PMF_ASF Report - Oct 2013" xfId="1468" xr:uid="{7D938C52-3118-439A-9DB3-32375C92974A}"/>
    <cellStyle name="%_PAF December report v1 1 for HAB_Programme" xfId="1469" xr:uid="{2ED98FC6-91CF-4EDD-9520-206DCBE83DC9}"/>
    <cellStyle name="%_PAF December report v1 1 for HAB_Programme_ASF Report - Oct 2013" xfId="1470" xr:uid="{CB832AE4-D4C4-42E6-BD57-469E6E957B01}"/>
    <cellStyle name="%_PAF December report v1 1 for HAB_Sheet3" xfId="1471" xr:uid="{5C81AE5F-BECB-4A1C-ABD0-B7E4C0242409}"/>
    <cellStyle name="%_PAF December report v1 1 for HAB_Sheet3_ASF Report - Oct 2013" xfId="1472" xr:uid="{D14BC913-5AEA-4132-9EBA-DBD81E550D93}"/>
    <cellStyle name="%_PAF December report v1 1 for HAB_Sheet8" xfId="1473" xr:uid="{90287D98-0E33-441D-9B78-8D0EC0934EA4}"/>
    <cellStyle name="%_PAF December report v1 1 for HAB_Sheet8_ASF Report - Oct 2013" xfId="1474" xr:uid="{C9AD3DAF-FF6F-4004-B5AD-A8D832AAB420}"/>
    <cellStyle name="%_PAF December report v1 1 for HAB_TRA" xfId="1475" xr:uid="{F71B03B8-802A-45DA-9E85-D31F306D629F}"/>
    <cellStyle name="%_PAF December report v1 1 for HAB_TRA_ASF Report - Oct 2013" xfId="1476" xr:uid="{A44E1B0D-B536-4EE1-94A4-F453F0198F49}"/>
    <cellStyle name="%_PAF February 11 report" xfId="1477" xr:uid="{F0B0E3F3-C232-40DF-BC39-CE242EC68C6D}"/>
    <cellStyle name="%_PAF February 11 report_ASF Report - Oct 2013" xfId="1478" xr:uid="{62F22B0C-9CAF-4621-80EE-77A56A3BFD08}"/>
    <cellStyle name="%_PAF for HAB Nov 2010" xfId="1479" xr:uid="{E589B581-7611-49F8-84C2-9AEFC6A8827B}"/>
    <cellStyle name="%_PAF for HAB Nov 2010 (3)" xfId="1480" xr:uid="{835405B9-24E6-4885-AE49-C8864E6741F5}"/>
    <cellStyle name="%_PAF for HAB Nov 2010 (3)_2010 12 NDD Performance Report Final" xfId="1481" xr:uid="{69A64E76-A060-4FCF-82F2-0F3F9FD80D9D}"/>
    <cellStyle name="%_PAF for HAB Nov 2010 (3)_2010 12 NDD Performance Report Final_2011 05 NDD Performance Report 2" xfId="1482" xr:uid="{889325DA-80E7-49B9-B453-05B15EF909CA}"/>
    <cellStyle name="%_PAF for HAB Nov 2010 (3)_2010 12 NDD Performance Report Final_2011 05 NDD Performance Report 2_API Summary" xfId="1483" xr:uid="{C2DC7727-7876-43D8-9157-01D0B1622F27}"/>
    <cellStyle name="%_PAF for HAB Nov 2010 (3)_2010 12 NDD Performance Report Final_2011 05 NDD Performance Report 2_API Summary_ASF Report - Oct 2013" xfId="1484" xr:uid="{08BFABA4-108E-4B42-8F24-1473759FC697}"/>
    <cellStyle name="%_PAF for HAB Nov 2010 (3)_2010 12 NDD Performance Report Final_2011 05 NDD Performance Report 2_ASF Report - Oct 2013" xfId="1485" xr:uid="{3E4ADEC3-0045-446D-B623-7A45D6BB18ED}"/>
    <cellStyle name="%_PAF for HAB Nov 2010 (3)_2010 12 NDD Performance Report Final_2011 05 NDD Performance Report 2_National PMF" xfId="1486" xr:uid="{4682174F-7C18-428E-9EC2-F578D2CC7ADB}"/>
    <cellStyle name="%_PAF for HAB Nov 2010 (3)_2010 12 NDD Performance Report Final_2011 05 NDD Performance Report 2_National PMF_ASF Report - Oct 2013" xfId="1487" xr:uid="{B28C0E18-89F8-4082-8220-4E3C4E85E2A4}"/>
    <cellStyle name="%_PAF for HAB Nov 2010 (3)_2010 12 NDD Performance Report Final_API Summary" xfId="1488" xr:uid="{70B9C9E5-12F7-44B8-B2CE-F263F6FC5DB5}"/>
    <cellStyle name="%_PAF for HAB Nov 2010 (3)_2010 12 NDD Performance Report Final_API Summary_ASF Report - Oct 2013" xfId="1489" xr:uid="{F8A90CBE-27F6-451F-BDF3-E79012C30D53}"/>
    <cellStyle name="%_PAF for HAB Nov 2010 (3)_2010 12 NDD Performance Report Final_ASF Report - Oct 2013" xfId="1490" xr:uid="{12767159-C862-4BF4-8ED2-9957C7132AF2}"/>
    <cellStyle name="%_PAF for HAB Nov 2010 (3)_2010 12 NDD Performance Report Final_H&amp;S June" xfId="1491" xr:uid="{773010D5-51AF-42B8-A2F1-AB46C8D651E8}"/>
    <cellStyle name="%_PAF for HAB Nov 2010 (3)_2010 12 NDD Performance Report Final_H&amp;S June_ASF Report - Oct 2013" xfId="1492" xr:uid="{40A3FF36-5CA1-4C1C-B498-669C0A6EFC4C}"/>
    <cellStyle name="%_PAF for HAB Nov 2010 (3)_2010 12 NDD Performance Report Final_Mgmt Plan" xfId="1493" xr:uid="{555ADCBF-13C3-4A03-8CFD-754880F9B743}"/>
    <cellStyle name="%_PAF for HAB Nov 2010 (3)_2010 12 NDD Performance Report Final_Mgmt Plan_ASF Report - Oct 2013" xfId="1494" xr:uid="{1AC8C197-5854-448F-A1EF-778A54B43FEE}"/>
    <cellStyle name="%_PAF for HAB Nov 2010 (3)_2010 12 NDD Performance Report Final_National PMF" xfId="1495" xr:uid="{0C9B4C1B-48CF-48F6-AF9F-03756FEC99C8}"/>
    <cellStyle name="%_PAF for HAB Nov 2010 (3)_2010 12 NDD Performance Report Final_National PMF_ASF Report - Oct 2013" xfId="1496" xr:uid="{D5F290A6-5A90-44A5-8B19-B478A9B8EB53}"/>
    <cellStyle name="%_PAF for HAB Nov 2010 (3)_2010 12 NDD Performance Report Final_Programme" xfId="1497" xr:uid="{16C5DCBF-1CE8-4CD7-9DC4-45A53218580E}"/>
    <cellStyle name="%_PAF for HAB Nov 2010 (3)_2010 12 NDD Performance Report Final_Programme_ASF Report - Oct 2013" xfId="1498" xr:uid="{A262F97A-1E94-4072-9481-F14B5B65A8AE}"/>
    <cellStyle name="%_PAF for HAB Nov 2010 (3)_2011 04 NDD Performance Report v1.0" xfId="1499" xr:uid="{20DE6FA5-0030-44DE-BE42-59A16E8E10BF}"/>
    <cellStyle name="%_PAF for HAB Nov 2010 (3)_2011 04 NDD Performance Report v1.0_ASF Report - Oct 2013" xfId="1500" xr:uid="{3D8FE2AB-1095-4674-AA9D-3BB731FDDC71}"/>
    <cellStyle name="%_PAF for HAB Nov 2010 (3)_2011 05 NDD Performance Report 2" xfId="1501" xr:uid="{33160B33-5EA8-4E44-A820-E8B540146DAD}"/>
    <cellStyle name="%_PAF for HAB Nov 2010 (3)_2011 05 NDD Performance Report 2_ASF Report - Oct 2013" xfId="1502" xr:uid="{C48BED4C-3ACC-4850-B516-67A201D099C6}"/>
    <cellStyle name="%_PAF for HAB Nov 2010 (3)_API 3" xfId="1503" xr:uid="{C3F0C448-570C-44C6-97EE-A0D3F7F36AE7}"/>
    <cellStyle name="%_PAF for HAB Nov 2010 (3)_API 3_ASF Report - Oct 2013" xfId="1504" xr:uid="{72997C8E-CE9B-4868-9DCE-DEFFD3DEE2FA}"/>
    <cellStyle name="%_PAF for HAB Nov 2010 (3)_API Summary" xfId="1505" xr:uid="{3EB235D7-0176-4CCE-8E84-007F8FA95A1C}"/>
    <cellStyle name="%_PAF for HAB Nov 2010 (3)_API Summary_ASF Report - Oct 2013" xfId="1506" xr:uid="{602BD5C9-6505-4FAE-B161-DAA60DEF8D85}"/>
    <cellStyle name="%_PAF for HAB Nov 2010 (3)_ASF Report - Oct 2013" xfId="1507" xr:uid="{F10929B2-8BB0-44C6-9A2F-3392894ECD6C}"/>
    <cellStyle name="%_PAF for HAB Nov 2010 (3)_H&amp;S June" xfId="1508" xr:uid="{D6F064C6-EBD4-4EA7-A569-6018E56157C4}"/>
    <cellStyle name="%_PAF for HAB Nov 2010 (3)_H&amp;S June_ASF Report - Oct 2013" xfId="1509" xr:uid="{21A219CC-642F-4311-8C10-747B6A1FB0B9}"/>
    <cellStyle name="%_PAF for HAB Nov 2010 (3)_Headcount  (2)" xfId="1510" xr:uid="{4AB51004-33C6-4ECE-952C-1380BB98D088}"/>
    <cellStyle name="%_PAF for HAB Nov 2010 (3)_Headcount  (2)_ASF Report - Oct 2013" xfId="1511" xr:uid="{778890B5-83CC-445E-A5FC-A3246D3DBDF4}"/>
    <cellStyle name="%_PAF for HAB Nov 2010 (3)_Mgmt Plan" xfId="1512" xr:uid="{B9EF1237-0F02-4A0C-9E01-4F37EE0BDF91}"/>
    <cellStyle name="%_PAF for HAB Nov 2010 (3)_Mgmt Plan_ASF Report - Oct 2013" xfId="1513" xr:uid="{3A9C2CE7-2918-4D81-AA09-93142B33B03C}"/>
    <cellStyle name="%_PAF for HAB Nov 2010 (3)_National PMF" xfId="1514" xr:uid="{48AA2A0E-1D3B-46A1-BF6F-5F5D354DE515}"/>
    <cellStyle name="%_PAF for HAB Nov 2010 (3)_National PMF_ASF Report - Oct 2013" xfId="1515" xr:uid="{0365F15A-3F6F-433A-93CA-3B2529E40F0E}"/>
    <cellStyle name="%_PAF for HAB Nov 2010 (3)_NDD Cap Prog" xfId="1516" xr:uid="{5FB7FDD4-B282-4C95-A8D9-106154CCA2FD}"/>
    <cellStyle name="%_PAF for HAB Nov 2010 (3)_NDD Cap Prog_ASF Report - Oct 2013" xfId="1517" xr:uid="{E2E53E4D-EFD2-486B-A703-3A1A7D671022}"/>
    <cellStyle name="%_PAF for HAB Nov 2010 (3)_PMF" xfId="1518" xr:uid="{9A702733-63B6-47FC-BAB0-31362E587580}"/>
    <cellStyle name="%_PAF for HAB Nov 2010 (3)_PMF Summary" xfId="1519" xr:uid="{9C1C024F-39E9-4D3A-A6C3-70CE4B81ED0D}"/>
    <cellStyle name="%_PAF for HAB Nov 2010 (3)_PMF Summary_ASF Report - Oct 2013" xfId="1520" xr:uid="{794AAC04-CF6A-4969-9124-C69D111738EF}"/>
    <cellStyle name="%_PAF for HAB Nov 2010 (3)_PMF_ASF Report - Oct 2013" xfId="1521" xr:uid="{A2938C0F-1AB2-40F0-A911-F9327FF1BE8A}"/>
    <cellStyle name="%_PAF for HAB Nov 2010 (3)_Programme" xfId="1522" xr:uid="{6F1EB642-3A86-434D-832A-305FE85034EF}"/>
    <cellStyle name="%_PAF for HAB Nov 2010 (3)_Programme_ASF Report - Oct 2013" xfId="1523" xr:uid="{0BA5A3F6-9C1A-48DF-853B-2D3700994579}"/>
    <cellStyle name="%_PAF for HAB Nov 2010 (3)_Sheet3" xfId="1524" xr:uid="{1C49459E-1445-4E44-82A9-1D7555406EB9}"/>
    <cellStyle name="%_PAF for HAB Nov 2010 (3)_Sheet3_ASF Report - Oct 2013" xfId="1525" xr:uid="{8D89E237-7256-4055-9994-44681702E511}"/>
    <cellStyle name="%_PAF for HAB Nov 2010 (3)_Sheet8" xfId="1526" xr:uid="{8CF55C0D-AF3B-47A9-BBB5-38F8F1137837}"/>
    <cellStyle name="%_PAF for HAB Nov 2010 (3)_Sheet8_ASF Report - Oct 2013" xfId="1527" xr:uid="{B404ECCE-20CF-48BE-851D-E1244E94136D}"/>
    <cellStyle name="%_PAF for HAB Nov 2010 (3)_TRA" xfId="1528" xr:uid="{51002BB2-766F-4D73-92C8-F9B9BEB449EA}"/>
    <cellStyle name="%_PAF for HAB Nov 2010 (3)_TRA_ASF Report - Oct 2013" xfId="1529" xr:uid="{4F5B28DC-63EC-4360-A57C-E0CAF64D63D6}"/>
    <cellStyle name="%_PAF for HAB Nov 2010_2010 12 NDD Performance Report Final" xfId="1530" xr:uid="{647E9FD5-8E58-4274-864A-8D485E55DD0F}"/>
    <cellStyle name="%_PAF for HAB Nov 2010_2010 12 NDD Performance Report Final_2011 05 NDD Performance Report 2" xfId="1531" xr:uid="{5F093041-D5A8-4617-AA93-70E88786E242}"/>
    <cellStyle name="%_PAF for HAB Nov 2010_2010 12 NDD Performance Report Final_2011 05 NDD Performance Report 2_API Summary" xfId="1532" xr:uid="{E3D9E0F5-9873-44F5-BA0E-A97012BCB87D}"/>
    <cellStyle name="%_PAF for HAB Nov 2010_2010 12 NDD Performance Report Final_2011 05 NDD Performance Report 2_API Summary_ASF Report - Oct 2013" xfId="1533" xr:uid="{B7917C09-F067-4F40-AFCC-BA006F0E1F97}"/>
    <cellStyle name="%_PAF for HAB Nov 2010_2010 12 NDD Performance Report Final_2011 05 NDD Performance Report 2_ASF Report - Oct 2013" xfId="1534" xr:uid="{6FEE8DBA-DF3B-4068-9E18-363B63C32871}"/>
    <cellStyle name="%_PAF for HAB Nov 2010_2010 12 NDD Performance Report Final_2011 05 NDD Performance Report 2_National PMF" xfId="1535" xr:uid="{6E8DEDF2-C9BF-4289-8E44-A284B5833F9A}"/>
    <cellStyle name="%_PAF for HAB Nov 2010_2010 12 NDD Performance Report Final_2011 05 NDD Performance Report 2_National PMF_ASF Report - Oct 2013" xfId="1536" xr:uid="{EABB23D5-8FAE-4279-A2F1-D2D7E2AA0DB1}"/>
    <cellStyle name="%_PAF for HAB Nov 2010_2010 12 NDD Performance Report Final_API Summary" xfId="1537" xr:uid="{316B5D8C-9FD6-4683-AF35-4B5F80C13975}"/>
    <cellStyle name="%_PAF for HAB Nov 2010_2010 12 NDD Performance Report Final_API Summary_ASF Report - Oct 2013" xfId="1538" xr:uid="{22732545-B56A-4E98-8E97-31FE2C9791EF}"/>
    <cellStyle name="%_PAF for HAB Nov 2010_2010 12 NDD Performance Report Final_ASF Report - Oct 2013" xfId="1539" xr:uid="{C858F05F-1781-4100-9166-9D6F9E355DC3}"/>
    <cellStyle name="%_PAF for HAB Nov 2010_2010 12 NDD Performance Report Final_H&amp;S June" xfId="1540" xr:uid="{5895F18C-9B0D-47B2-97B7-9CE9FDBE4539}"/>
    <cellStyle name="%_PAF for HAB Nov 2010_2010 12 NDD Performance Report Final_H&amp;S June_ASF Report - Oct 2013" xfId="1541" xr:uid="{5CC54230-C2B0-4E73-A716-A43FC0B1E2BF}"/>
    <cellStyle name="%_PAF for HAB Nov 2010_2010 12 NDD Performance Report Final_Mgmt Plan" xfId="1542" xr:uid="{2220650F-2442-47C6-BB3E-13B987057E5C}"/>
    <cellStyle name="%_PAF for HAB Nov 2010_2010 12 NDD Performance Report Final_Mgmt Plan_ASF Report - Oct 2013" xfId="1543" xr:uid="{EA268D28-00AC-4662-B096-A5D2CDC871FF}"/>
    <cellStyle name="%_PAF for HAB Nov 2010_2010 12 NDD Performance Report Final_National PMF" xfId="1544" xr:uid="{D6942CB1-473D-4449-A4AC-180795CA2972}"/>
    <cellStyle name="%_PAF for HAB Nov 2010_2010 12 NDD Performance Report Final_National PMF_ASF Report - Oct 2013" xfId="1545" xr:uid="{315AF6AA-7A44-45E5-B5DA-1DEA3CB6B7A1}"/>
    <cellStyle name="%_PAF for HAB Nov 2010_2010 12 NDD Performance Report Final_Programme" xfId="1546" xr:uid="{59C58E52-9932-4F8B-AA7E-D3CC0D465F84}"/>
    <cellStyle name="%_PAF for HAB Nov 2010_2010 12 NDD Performance Report Final_Programme_ASF Report - Oct 2013" xfId="1547" xr:uid="{22E99551-5245-4A57-8202-E74728748E42}"/>
    <cellStyle name="%_PAF for HAB Nov 2010_2011 04 NDD Performance Report v1.0" xfId="1548" xr:uid="{79CE854C-13EA-4F27-9783-98CE391BD7D4}"/>
    <cellStyle name="%_PAF for HAB Nov 2010_2011 04 NDD Performance Report v1.0_ASF Report - Oct 2013" xfId="1549" xr:uid="{A9F5A7BB-2C15-4C21-A146-25A4C1AD05EB}"/>
    <cellStyle name="%_PAF for HAB Nov 2010_2011 05 NDD Performance Report 2" xfId="1550" xr:uid="{9F1706AF-F243-40A0-92D2-0D3EF518CB51}"/>
    <cellStyle name="%_PAF for HAB Nov 2010_2011 05 NDD Performance Report 2_ASF Report - Oct 2013" xfId="1551" xr:uid="{90524B1C-4D6D-4EB1-A268-BE69478DC9A1}"/>
    <cellStyle name="%_PAF for HAB Nov 2010_API 3" xfId="1552" xr:uid="{AFE7E5F3-0299-4BE7-BCB1-343E33547EB7}"/>
    <cellStyle name="%_PAF for HAB Nov 2010_API 3_ASF Report - Oct 2013" xfId="1553" xr:uid="{8D77801E-F909-4735-A249-982BAE80A179}"/>
    <cellStyle name="%_PAF for HAB Nov 2010_API Summary" xfId="1554" xr:uid="{0F495BC0-D98A-4E11-A7FA-E5912A586289}"/>
    <cellStyle name="%_PAF for HAB Nov 2010_API Summary_ASF Report - Oct 2013" xfId="1555" xr:uid="{D95CCB4E-D2BF-4CAE-A509-94621371F176}"/>
    <cellStyle name="%_PAF for HAB Nov 2010_ASF Report - Oct 2013" xfId="1556" xr:uid="{15403651-4036-451F-A608-D1E89295F38F}"/>
    <cellStyle name="%_PAF for HAB Nov 2010_H&amp;S June" xfId="1557" xr:uid="{99CBD8B2-DC82-4924-B8AF-5D1F90615507}"/>
    <cellStyle name="%_PAF for HAB Nov 2010_H&amp;S June_ASF Report - Oct 2013" xfId="1558" xr:uid="{2B62B938-856A-414E-9879-7F039D33CB9B}"/>
    <cellStyle name="%_PAF for HAB Nov 2010_Headcount  (2)" xfId="1559" xr:uid="{6506F5F0-2CE3-45E7-8601-F3C3E0F90998}"/>
    <cellStyle name="%_PAF for HAB Nov 2010_Headcount  (2)_ASF Report - Oct 2013" xfId="1560" xr:uid="{E809278C-FFF2-46C2-83CD-7BABABC2500D}"/>
    <cellStyle name="%_PAF for HAB Nov 2010_Mgmt Plan" xfId="1561" xr:uid="{B7679FDB-586A-488E-A0B3-60931C6B6591}"/>
    <cellStyle name="%_PAF for HAB Nov 2010_Mgmt Plan_ASF Report - Oct 2013" xfId="1562" xr:uid="{841DF322-E292-49CF-B142-3DF9EC6CF82A}"/>
    <cellStyle name="%_PAF for HAB Nov 2010_National PMF" xfId="1563" xr:uid="{0635BAD1-FACB-47F7-B275-2CAACCF6B2AB}"/>
    <cellStyle name="%_PAF for HAB Nov 2010_National PMF_ASF Report - Oct 2013" xfId="1564" xr:uid="{2F1671EA-24BF-4FD3-B5CE-C92FACFBE26E}"/>
    <cellStyle name="%_PAF for HAB Nov 2010_NDD Cap Prog" xfId="1565" xr:uid="{58A40354-76B8-478D-9646-3BD43C0DEDD7}"/>
    <cellStyle name="%_PAF for HAB Nov 2010_NDD Cap Prog_ASF Report - Oct 2013" xfId="1566" xr:uid="{96CBAFB8-0F61-4F56-8427-6B59801A3911}"/>
    <cellStyle name="%_PAF for HAB Nov 2010_PMF" xfId="1567" xr:uid="{631DCA39-F40D-4FE4-B122-5716B5AD5C76}"/>
    <cellStyle name="%_PAF for HAB Nov 2010_PMF Summary" xfId="1568" xr:uid="{83FE3838-D523-4A84-8DF5-D4E2CCB56412}"/>
    <cellStyle name="%_PAF for HAB Nov 2010_PMF Summary_ASF Report - Oct 2013" xfId="1569" xr:uid="{C603A106-3E3C-4A56-B30F-98570544A281}"/>
    <cellStyle name="%_PAF for HAB Nov 2010_PMF_ASF Report - Oct 2013" xfId="1570" xr:uid="{471E82E0-D9C4-4535-85E0-7888D9897758}"/>
    <cellStyle name="%_PAF for HAB Nov 2010_Programme" xfId="1571" xr:uid="{A1B1F666-7104-4E15-8736-D97388EB5E2C}"/>
    <cellStyle name="%_PAF for HAB Nov 2010_Programme_ASF Report - Oct 2013" xfId="1572" xr:uid="{14AD8228-3925-4AA4-A20C-7A6AACD25CEC}"/>
    <cellStyle name="%_PAF for HAB Nov 2010_Sheet3" xfId="1573" xr:uid="{569DFDCD-5390-442B-BD49-102814FB61EC}"/>
    <cellStyle name="%_PAF for HAB Nov 2010_Sheet3_ASF Report - Oct 2013" xfId="1574" xr:uid="{C4EDF40D-E38F-4B55-B94E-743BBE8233B0}"/>
    <cellStyle name="%_PAF for HAB Nov 2010_Sheet8" xfId="1575" xr:uid="{8FC065E6-7503-4CF8-BA07-71406A3D76BC}"/>
    <cellStyle name="%_PAF for HAB Nov 2010_Sheet8_ASF Report - Oct 2013" xfId="1576" xr:uid="{E3575182-8913-4A5D-A2B9-0951B2BE3FB5}"/>
    <cellStyle name="%_PAF for HAB Nov 2010_TRA" xfId="1577" xr:uid="{9A5CBB11-76B2-42DC-8A86-6229E43153B8}"/>
    <cellStyle name="%_PAF for HAB Nov 2010_TRA_ASF Report - Oct 2013" xfId="1578" xr:uid="{47C325D8-A8A9-4B49-8DB0-5772CBDDAFEB}"/>
    <cellStyle name="%_PAF January 11 report" xfId="1579" xr:uid="{2C408341-55AC-420F-B4F5-65D84A75EE0B}"/>
    <cellStyle name="%_PAF January 11 report_2011 04 NDD Performance Report v1.0" xfId="1580" xr:uid="{9B75E2E4-5700-40E6-95D3-BC9B48F2485C}"/>
    <cellStyle name="%_PAF January 11 report_2011 04 NDD Performance Report v1.0_ASF Report - Oct 2013" xfId="1581" xr:uid="{1602660E-5AC7-46C8-B03E-8E3D22555B16}"/>
    <cellStyle name="%_PAF January 11 report_2011 05 NDD Performance Report 2" xfId="1582" xr:uid="{17CBFDF1-C850-4B06-9FB7-F9BA400B2D31}"/>
    <cellStyle name="%_PAF January 11 report_2011 05 NDD Performance Report 2_ASF Report - Oct 2013" xfId="1583" xr:uid="{2DAD8AA3-454B-47E5-8175-8D031B19D47E}"/>
    <cellStyle name="%_PAF January 11 report_API 3" xfId="1584" xr:uid="{C6B2BDFC-FCE3-4E8E-9D64-343462A6C5CF}"/>
    <cellStyle name="%_PAF January 11 report_API 3_ASF Report - Oct 2013" xfId="1585" xr:uid="{1E12CF7A-EBA4-453F-A3A7-24CA2B1BC108}"/>
    <cellStyle name="%_PAF January 11 report_API Summary" xfId="1586" xr:uid="{F21FBE54-C34C-4947-B51E-4FD2B0A39471}"/>
    <cellStyle name="%_PAF January 11 report_API Summary_ASF Report - Oct 2013" xfId="1587" xr:uid="{4658771E-498F-4496-8E5D-0863DB432270}"/>
    <cellStyle name="%_PAF January 11 report_ASF Report - Oct 2013" xfId="1588" xr:uid="{726801B6-6E7C-49C9-B1A9-EDB743CB323B}"/>
    <cellStyle name="%_PAF January 11 report_H&amp;S June" xfId="1589" xr:uid="{BBAFACA8-1C9B-4F4C-A59E-3454210DA4B3}"/>
    <cellStyle name="%_PAF January 11 report_H&amp;S June_ASF Report - Oct 2013" xfId="1590" xr:uid="{9B0D231B-010D-43A9-B7DB-6C7E03028145}"/>
    <cellStyle name="%_PAF January 11 report_Headcount  (2)" xfId="1591" xr:uid="{03EF7B7F-9463-4B94-B5A0-E28C1C62B11A}"/>
    <cellStyle name="%_PAF January 11 report_Headcount  (2)_ASF Report - Oct 2013" xfId="1592" xr:uid="{4ED5AD9C-5BC0-4565-BDAD-F00382B2D756}"/>
    <cellStyle name="%_PAF January 11 report_Mgmt Plan" xfId="1593" xr:uid="{2B82603B-0143-4076-8CDD-8357F2EA0D10}"/>
    <cellStyle name="%_PAF January 11 report_Mgmt Plan_ASF Report - Oct 2013" xfId="1594" xr:uid="{7C57F7BE-D072-4A97-A4FF-69665FD4BA5A}"/>
    <cellStyle name="%_PAF January 11 report_National PMF" xfId="1595" xr:uid="{0235AFEB-1A43-4410-A4B4-3E25691027E0}"/>
    <cellStyle name="%_PAF January 11 report_National PMF_ASF Report - Oct 2013" xfId="1596" xr:uid="{6B430114-AC42-4340-BED5-86D3EA7934F2}"/>
    <cellStyle name="%_PAF January 11 report_NDD Cap Prog" xfId="1597" xr:uid="{6E997826-E961-49B6-B731-91D4679877BB}"/>
    <cellStyle name="%_PAF January 11 report_NDD Cap Prog_ASF Report - Oct 2013" xfId="1598" xr:uid="{3D3A8202-B7C9-45F7-92BC-61BD4981E37E}"/>
    <cellStyle name="%_PAF January 11 report_PMF" xfId="1599" xr:uid="{A34A7A14-2327-4CB5-991B-02E7E9271814}"/>
    <cellStyle name="%_PAF January 11 report_PMF Summary" xfId="1600" xr:uid="{10867015-0C6A-4DAC-B199-34332EA9F844}"/>
    <cellStyle name="%_PAF January 11 report_PMF Summary_ASF Report - Oct 2013" xfId="1601" xr:uid="{0E37DEB4-1F6D-4A40-8050-69F1F6E73E18}"/>
    <cellStyle name="%_PAF January 11 report_PMF_ASF Report - Oct 2013" xfId="1602" xr:uid="{6663CD82-EA2F-445B-82EC-FDABF0112387}"/>
    <cellStyle name="%_PAF January 11 report_Programme" xfId="1603" xr:uid="{65323A40-D886-49BC-B9BF-4D295B7A72E6}"/>
    <cellStyle name="%_PAF January 11 report_Programme_ASF Report - Oct 2013" xfId="1604" xr:uid="{F234B607-F5A3-4AAD-84E0-17D4F1C7A735}"/>
    <cellStyle name="%_PAF January 11 report_Sheet3" xfId="1605" xr:uid="{9AEA6D90-B7DC-4B77-AD17-703878DEBFEA}"/>
    <cellStyle name="%_PAF January 11 report_Sheet3_ASF Report - Oct 2013" xfId="1606" xr:uid="{B3498E42-3EC5-497D-8259-9B31B88D19AB}"/>
    <cellStyle name="%_PAF January 11 report_Sheet8" xfId="1607" xr:uid="{A4FE94B4-07BC-4ECB-B443-DC39DB9A70DD}"/>
    <cellStyle name="%_PAF January 11 report_Sheet8_ASF Report - Oct 2013" xfId="1608" xr:uid="{3E0940D0-BDA0-4A7E-9D36-71C39FB28B8F}"/>
    <cellStyle name="%_PAF January 11 report_TRA" xfId="1609" xr:uid="{B92500B9-DD15-40CF-8A90-ED72B3FFFF54}"/>
    <cellStyle name="%_PAF January 11 report_TRA_ASF Report - Oct 2013" xfId="1610" xr:uid="{27280A35-FB25-4DA4-A813-DEE4D8F59716}"/>
    <cellStyle name="%_PAF March 11 report" xfId="1611" xr:uid="{E1BAC913-0F85-4B99-BA7A-4C639AF5184F}"/>
    <cellStyle name="%_PAF March 11 report_2011 04 NDD Performance Report v1.0" xfId="1612" xr:uid="{565DC0A1-BFD2-45B7-9A05-BC0695C2F2C6}"/>
    <cellStyle name="%_PAF March 11 report_2011 04 NDD Performance Report v1.0_ASF Report - Oct 2013" xfId="1613" xr:uid="{167914C2-F819-4EA9-B1A9-919AEEF06E2C}"/>
    <cellStyle name="%_PAF March 11 report_2011 05 NDD Performance Report 2" xfId="1614" xr:uid="{3ACACFF8-0610-4333-98A0-1ED2438CB7B2}"/>
    <cellStyle name="%_PAF March 11 report_2011 05 NDD Performance Report 2_ASF Report - Oct 2013" xfId="1615" xr:uid="{381DAEE2-6F62-49D0-BAD9-E6D8FD647BF7}"/>
    <cellStyle name="%_PAF March 11 report_API Summary" xfId="1616" xr:uid="{8BC24616-0679-45CE-8E7C-9FD9F1CCB027}"/>
    <cellStyle name="%_PAF March 11 report_API Summary_1" xfId="1617" xr:uid="{D4AE603F-9D10-4FC2-A27E-11BADF59A6BD}"/>
    <cellStyle name="%_PAF March 11 report_API Summary_1_ASF Report - Oct 2013" xfId="1618" xr:uid="{D8A2AACD-1148-4711-B980-CE37661FB272}"/>
    <cellStyle name="%_PAF March 11 report_API Summary_2011 05 NDD Performance Report 2" xfId="1619" xr:uid="{9DFF1D9C-9D7C-428C-BF78-2A97646478FA}"/>
    <cellStyle name="%_PAF March 11 report_API Summary_2011 05 NDD Performance Report 2_API Summary" xfId="1620" xr:uid="{6771F67D-5C0B-4085-99C2-D569709856B6}"/>
    <cellStyle name="%_PAF March 11 report_API Summary_2011 05 NDD Performance Report 2_API Summary_ASF Report - Oct 2013" xfId="1621" xr:uid="{A77D1617-8484-4BC2-915B-709EAF05790A}"/>
    <cellStyle name="%_PAF March 11 report_API Summary_2011 05 NDD Performance Report 2_ASF Report - Oct 2013" xfId="1622" xr:uid="{2D529A1A-AA88-4BC8-833D-7F58DF039E06}"/>
    <cellStyle name="%_PAF March 11 report_API Summary_2011 05 NDD Performance Report 2_National PMF" xfId="1623" xr:uid="{625E8DD0-F24B-47CA-AE08-7B97C8EA22E4}"/>
    <cellStyle name="%_PAF March 11 report_API Summary_2011 05 NDD Performance Report 2_National PMF_ASF Report - Oct 2013" xfId="1624" xr:uid="{D22F882B-2EDA-4E99-BA15-161BC84A03F4}"/>
    <cellStyle name="%_PAF March 11 report_API Summary_API Summary" xfId="1625" xr:uid="{439A4F59-BAC4-4E70-95BF-7952D5106F1F}"/>
    <cellStyle name="%_PAF March 11 report_API Summary_API Summary_ASF Report - Oct 2013" xfId="1626" xr:uid="{970E730B-DA84-435E-9A18-B779ED9428C4}"/>
    <cellStyle name="%_PAF March 11 report_API Summary_ASF Report - Oct 2013" xfId="1627" xr:uid="{C0704763-D9C4-4D14-99DA-E8E5DBAACD01}"/>
    <cellStyle name="%_PAF March 11 report_API Summary_H&amp;S June" xfId="1628" xr:uid="{36059759-9F3B-4FA3-BC13-9F0FEBC9CEC6}"/>
    <cellStyle name="%_PAF March 11 report_API Summary_H&amp;S June_ASF Report - Oct 2013" xfId="1629" xr:uid="{B4BA4221-688E-45B8-AF1A-E2EB0C6CD104}"/>
    <cellStyle name="%_PAF March 11 report_API Summary_Mgmt Plan" xfId="1630" xr:uid="{277D3FDD-33A9-40A9-BAAD-119852E43328}"/>
    <cellStyle name="%_PAF March 11 report_API Summary_Mgmt Plan_ASF Report - Oct 2013" xfId="1631" xr:uid="{FE73800D-45E0-4D0A-A605-A99605B29E1B}"/>
    <cellStyle name="%_PAF March 11 report_API Summary_National PMF" xfId="1632" xr:uid="{F711609A-7198-43AE-9325-7B5ED175ABBC}"/>
    <cellStyle name="%_PAF March 11 report_API Summary_National PMF_ASF Report - Oct 2013" xfId="1633" xr:uid="{5D51748F-E0B4-43C2-9C8A-1DE0BC3DBDC3}"/>
    <cellStyle name="%_PAF March 11 report_API Summary_Programme" xfId="1634" xr:uid="{69313B52-BE8E-438A-9F4A-FA43C01E7B79}"/>
    <cellStyle name="%_PAF March 11 report_API Summary_Programme_ASF Report - Oct 2013" xfId="1635" xr:uid="{EAC97A0B-DE36-4A23-ADE1-07BA49A262D1}"/>
    <cellStyle name="%_PAF March 11 report_ASF Report - Oct 2013" xfId="1636" xr:uid="{34CEF4AD-0458-4FF0-B69E-C3B7457FA718}"/>
    <cellStyle name="%_PAF March 11 report_H&amp;S June" xfId="1637" xr:uid="{EC019A18-267C-4603-9EE6-139D390A3270}"/>
    <cellStyle name="%_PAF March 11 report_H&amp;S June_ASF Report - Oct 2013" xfId="1638" xr:uid="{3B49FB14-CEE1-4D17-8101-8945A4236FF6}"/>
    <cellStyle name="%_PAF March 11 report_Headcount  (2)" xfId="1639" xr:uid="{60C15A18-AE8E-4A83-AB26-0DC3F1F9746C}"/>
    <cellStyle name="%_PAF March 11 report_Headcount  (2)_ASF Report - Oct 2013" xfId="1640" xr:uid="{45D1E292-1B11-491F-BABB-45FEC14729D0}"/>
    <cellStyle name="%_PAF March 11 report_Mgmt Plan" xfId="1641" xr:uid="{8F7A4CDA-3560-487E-9608-E6CDC9B3AE1C}"/>
    <cellStyle name="%_PAF March 11 report_Mgmt Plan_ASF Report - Oct 2013" xfId="1642" xr:uid="{D093C0A4-EC1B-43F0-8204-98A67044AA80}"/>
    <cellStyle name="%_PAF March 11 report_National PMF" xfId="1643" xr:uid="{8AF77713-3BE2-4803-BA89-A0B0A2FE4682}"/>
    <cellStyle name="%_PAF March 11 report_National PMF_ASF Report - Oct 2013" xfId="1644" xr:uid="{D7B5DD89-0C3B-41D7-8F82-34A78D6492AA}"/>
    <cellStyle name="%_PAF March 11 report_NDD Cap Prog" xfId="1645" xr:uid="{5D8EE78B-C9D5-45EF-BF2B-E517386397CF}"/>
    <cellStyle name="%_PAF March 11 report_NDD Cap Prog_ASF Report - Oct 2013" xfId="1646" xr:uid="{9296D622-231A-48C5-992E-47A788AF6F75}"/>
    <cellStyle name="%_PAF March 11 report_PMF Summary" xfId="1647" xr:uid="{BE9B89EB-51D2-43D9-B47E-2E5F83A56784}"/>
    <cellStyle name="%_PAF March 11 report_PMF Summary_ASF Report - Oct 2013" xfId="1648" xr:uid="{DDF6414D-1ECF-452A-8651-4617B28AC8B2}"/>
    <cellStyle name="%_PAF March 11 report_Programme" xfId="1649" xr:uid="{2882B12C-D513-4F10-9A33-E7713CC7A7BB}"/>
    <cellStyle name="%_PAF March 11 report_Programme_ASF Report - Oct 2013" xfId="1650" xr:uid="{966DA0FC-11C9-44D2-A875-FA0AE11BAD1D}"/>
    <cellStyle name="%_PAF March 11 report_Sheet8" xfId="1651" xr:uid="{59C39782-2EA6-4F0B-A879-CA0F01264D5B}"/>
    <cellStyle name="%_PAF March 11 report_Sheet8_ASF Report - Oct 2013" xfId="1652" xr:uid="{DEBCF643-CA97-44B0-AD61-28B0224E7634}"/>
    <cellStyle name="%_PAF March 11 report_TRA" xfId="1653" xr:uid="{82F42456-7C97-4928-9F73-CDC3D6A400BD}"/>
    <cellStyle name="%_PAF March 11 report_TRA_ASF Report - Oct 2013" xfId="1654" xr:uid="{067E902A-E456-484E-A81E-02A5681C3EE7}"/>
    <cellStyle name="%_PAF October report excel v1 3" xfId="1655" xr:uid="{7FC4CE81-64F5-4910-B142-E0DAA87ACCBA}"/>
    <cellStyle name="%_PAF October report excel v1 3 2" xfId="1656" xr:uid="{96CB50CC-60AF-42B0-B29A-9CAC185466B3}"/>
    <cellStyle name="%_PAF October report excel v1 3 2_2011 04 NDD Performance Report v1.0" xfId="1657" xr:uid="{8838E8C3-480E-47AF-ADB2-46DB424BC70B}"/>
    <cellStyle name="%_PAF October report excel v1 3 2_2011 04 NDD Performance Report v1.0_ASF Report - Oct 2013" xfId="1658" xr:uid="{29147A0B-8363-493C-B27A-E64799B93B7E}"/>
    <cellStyle name="%_PAF October report excel v1 3 2_2011 05 NDD Performance Report 2" xfId="1659" xr:uid="{48132F27-1F66-40DB-AF08-503A810CDE9D}"/>
    <cellStyle name="%_PAF October report excel v1 3 2_2011 05 NDD Performance Report 2_ASF Report - Oct 2013" xfId="1660" xr:uid="{C8FF86CC-F4CE-40DC-9A0F-C3EC2878B2C2}"/>
    <cellStyle name="%_PAF October report excel v1 3 2_API Summary" xfId="1661" xr:uid="{F399B86F-AD50-41B0-8EE1-6235CB1CFC53}"/>
    <cellStyle name="%_PAF October report excel v1 3 2_API Summary_ASF Report - Oct 2013" xfId="1662" xr:uid="{B4AB22D5-17AD-43A1-9155-27390CE09D28}"/>
    <cellStyle name="%_PAF October report excel v1 3 2_ASF Report - Oct 2013" xfId="1663" xr:uid="{D7EBD93F-C40B-4095-AC3C-B249EAF9787E}"/>
    <cellStyle name="%_PAF October report excel v1 3 2_H&amp;S June" xfId="1664" xr:uid="{23E4864C-EE2D-45EC-AE4E-20FC7ADC9DD2}"/>
    <cellStyle name="%_PAF October report excel v1 3 2_H&amp;S June_ASF Report - Oct 2013" xfId="1665" xr:uid="{FBA69A54-C1D3-43EC-969A-7CE0C98200FA}"/>
    <cellStyle name="%_PAF October report excel v1 3 2_Mgmt Plan" xfId="1666" xr:uid="{556E9694-D78C-403A-BCFE-CDDFDCD8916E}"/>
    <cellStyle name="%_PAF October report excel v1 3 2_Mgmt Plan_ASF Report - Oct 2013" xfId="1667" xr:uid="{AB67AE73-5712-41DC-82B6-37DF9CE343C5}"/>
    <cellStyle name="%_PAF October report excel v1 3 2_National PMF" xfId="1668" xr:uid="{FBDA3818-FD9B-4151-8427-217DBC5A7BE1}"/>
    <cellStyle name="%_PAF October report excel v1 3 2_National PMF_ASF Report - Oct 2013" xfId="1669" xr:uid="{B9305055-DB67-4CAE-97F3-2CF98D81F951}"/>
    <cellStyle name="%_PAF October report excel v1 3 2_NDD Cap Prog" xfId="1670" xr:uid="{92561984-D1ED-4BB8-8CD6-F1EEE0892922}"/>
    <cellStyle name="%_PAF October report excel v1 3 2_NDD Cap Prog_ASF Report - Oct 2013" xfId="1671" xr:uid="{362A07AC-2F20-4FF1-9651-72197010DF26}"/>
    <cellStyle name="%_PAF October report excel v1 3 2_PMF Summary" xfId="1672" xr:uid="{D7EDF5FA-EEBE-483C-BB62-7D995863760B}"/>
    <cellStyle name="%_PAF October report excel v1 3 2_PMF Summary_ASF Report - Oct 2013" xfId="1673" xr:uid="{4DD6070A-3719-46FA-B2A4-A3E2A46A4EE5}"/>
    <cellStyle name="%_PAF October report excel v1 3 2_Programme" xfId="1674" xr:uid="{00D9029C-91C2-4C25-98B5-B6D68D1790C9}"/>
    <cellStyle name="%_PAF October report excel v1 3 2_Programme_ASF Report - Oct 2013" xfId="1675" xr:uid="{0EB575A2-AF75-499D-A277-22CA63607E43}"/>
    <cellStyle name="%_PAF October report excel v1 3 2_Sheet8" xfId="1676" xr:uid="{EB541D68-FCEE-4B13-B757-9A225469CFD1}"/>
    <cellStyle name="%_PAF October report excel v1 3 2_Sheet8_ASF Report - Oct 2013" xfId="1677" xr:uid="{D25840D0-7F09-434A-9C6C-6774430FF094}"/>
    <cellStyle name="%_PAF October report excel v1 3 2_TRA" xfId="1678" xr:uid="{92F49D73-11A1-4243-9321-5976E1F11B25}"/>
    <cellStyle name="%_PAF October report excel v1 3 2_TRA_ASF Report - Oct 2013" xfId="1679" xr:uid="{0E869E4A-2EE1-4058-9ACD-26C7E2438DE8}"/>
    <cellStyle name="%_PAF October report excel v1 3_2010 12 NDD Performance Report Final" xfId="1680" xr:uid="{4C706084-6E35-42A1-A177-835A6F3FED46}"/>
    <cellStyle name="%_PAF October report excel v1 3_2010 12 NDD Performance Report Final_2011 05 NDD Performance Report 2" xfId="1681" xr:uid="{BD10724D-F9EF-425A-A733-2CA16FCF5F47}"/>
    <cellStyle name="%_PAF October report excel v1 3_2010 12 NDD Performance Report Final_2011 05 NDD Performance Report 2_API Summary" xfId="1682" xr:uid="{15845AE1-F1FC-4DFC-B30C-1127C4B573D3}"/>
    <cellStyle name="%_PAF October report excel v1 3_2010 12 NDD Performance Report Final_2011 05 NDD Performance Report 2_API Summary_ASF Report - Oct 2013" xfId="1683" xr:uid="{4B77FF2E-3484-4033-B17C-62975030896E}"/>
    <cellStyle name="%_PAF October report excel v1 3_2010 12 NDD Performance Report Final_2011 05 NDD Performance Report 2_ASF Report - Oct 2013" xfId="1684" xr:uid="{53A64F56-0757-4A05-8958-CCEECD03A457}"/>
    <cellStyle name="%_PAF October report excel v1 3_2010 12 NDD Performance Report Final_2011 05 NDD Performance Report 2_National PMF" xfId="1685" xr:uid="{9B81D08D-0879-40DC-B961-F1A879549DF1}"/>
    <cellStyle name="%_PAF October report excel v1 3_2010 12 NDD Performance Report Final_2011 05 NDD Performance Report 2_National PMF_ASF Report - Oct 2013" xfId="1686" xr:uid="{8ADB6A71-F3BD-467B-9280-5153EFA5B667}"/>
    <cellStyle name="%_PAF October report excel v1 3_2010 12 NDD Performance Report Final_API Summary" xfId="1687" xr:uid="{2B6DDE66-C039-470F-A0F3-F0F8A66EF643}"/>
    <cellStyle name="%_PAF October report excel v1 3_2010 12 NDD Performance Report Final_API Summary_ASF Report - Oct 2013" xfId="1688" xr:uid="{46904351-6E1B-44E3-9EDC-F60CB1FAE5A7}"/>
    <cellStyle name="%_PAF October report excel v1 3_2010 12 NDD Performance Report Final_ASF Report - Oct 2013" xfId="1689" xr:uid="{B006DB26-4514-41E5-865D-89CA214FC023}"/>
    <cellStyle name="%_PAF October report excel v1 3_2010 12 NDD Performance Report Final_H&amp;S June" xfId="1690" xr:uid="{FDA30BAF-0773-4EC7-B2FE-4BFF6C753DC5}"/>
    <cellStyle name="%_PAF October report excel v1 3_2010 12 NDD Performance Report Final_H&amp;S June_ASF Report - Oct 2013" xfId="1691" xr:uid="{506D7D14-F40D-4961-AB64-D6F743A26811}"/>
    <cellStyle name="%_PAF October report excel v1 3_2010 12 NDD Performance Report Final_Mgmt Plan" xfId="1692" xr:uid="{8C226D23-C059-4E89-A01A-3310B3600575}"/>
    <cellStyle name="%_PAF October report excel v1 3_2010 12 NDD Performance Report Final_Mgmt Plan_ASF Report - Oct 2013" xfId="1693" xr:uid="{3C005044-9CE9-4266-BCA3-60B1CAD54AEA}"/>
    <cellStyle name="%_PAF October report excel v1 3_2010 12 NDD Performance Report Final_National PMF" xfId="1694" xr:uid="{EE6D02CE-A1C7-455D-8E8F-8BDC6521119A}"/>
    <cellStyle name="%_PAF October report excel v1 3_2010 12 NDD Performance Report Final_National PMF_ASF Report - Oct 2013" xfId="1695" xr:uid="{7410043F-A377-4CAB-9BC1-38C0071DA570}"/>
    <cellStyle name="%_PAF October report excel v1 3_2010 12 NDD Performance Report Final_Programme" xfId="1696" xr:uid="{94EFBBA2-52C2-4167-BC1F-37DD009E0682}"/>
    <cellStyle name="%_PAF October report excel v1 3_2010 12 NDD Performance Report Final_Programme_ASF Report - Oct 2013" xfId="1697" xr:uid="{E4D01EA5-3669-444D-8CFC-BD2C27C7BD7A}"/>
    <cellStyle name="%_PAF October report excel v1 3_API 3" xfId="1698" xr:uid="{47E3AD09-1B76-4CF5-8F67-A0A626C814F0}"/>
    <cellStyle name="%_PAF October report excel v1 3_API 3_ASF Report - Oct 2013" xfId="1699" xr:uid="{1EC9277E-D9FA-4DD1-81D3-8515CE84E7A0}"/>
    <cellStyle name="%_PAF October report excel v1 3_ASF Report - Oct 2013" xfId="1700" xr:uid="{0CDF660E-4E2B-4FB6-B79A-70CBA811FDE3}"/>
    <cellStyle name="%_PAF October report excel v1 3_Business Plan Measures" xfId="1701" xr:uid="{849E2DAA-374F-431B-B5C3-42E7F7905D59}"/>
    <cellStyle name="%_PAF October report excel v1 3_Business Plan Measures_2011 04 NDD Performance Report v1.0" xfId="1702" xr:uid="{03F612F1-D38D-4B25-A5B9-C6BC5FB9D067}"/>
    <cellStyle name="%_PAF October report excel v1 3_Business Plan Measures_2011 04 NDD Performance Report v1.0_ASF Report - Oct 2013" xfId="1703" xr:uid="{792E08B4-C4AD-4BF2-A8DA-0265E1544A4C}"/>
    <cellStyle name="%_PAF October report excel v1 3_Business Plan Measures_2011 05 NDD Performance Report 2" xfId="1704" xr:uid="{24ED0416-5859-4474-AB52-127763F70849}"/>
    <cellStyle name="%_PAF October report excel v1 3_Business Plan Measures_2011 05 NDD Performance Report 2_ASF Report - Oct 2013" xfId="1705" xr:uid="{55627214-EAFC-4B80-A840-02078F2E6ADE}"/>
    <cellStyle name="%_PAF October report excel v1 3_Business Plan Measures_API Summary" xfId="1706" xr:uid="{8E91A6F1-24DC-4B48-A1BB-311BB3407EFD}"/>
    <cellStyle name="%_PAF October report excel v1 3_Business Plan Measures_API Summary_ASF Report - Oct 2013" xfId="1707" xr:uid="{3097A0B4-FB2E-4DB0-9CD0-058A5E34C7B4}"/>
    <cellStyle name="%_PAF October report excel v1 3_Business Plan Measures_ASF Report - Oct 2013" xfId="1708" xr:uid="{3568D750-A486-47B1-BB62-DCB6D57E34EA}"/>
    <cellStyle name="%_PAF October report excel v1 3_Business Plan Measures_H&amp;S June" xfId="1709" xr:uid="{B2C706DC-8306-4478-ACA5-E672C4C5D816}"/>
    <cellStyle name="%_PAF October report excel v1 3_Business Plan Measures_H&amp;S June_ASF Report - Oct 2013" xfId="1710" xr:uid="{F157812C-24E3-4CE9-99D7-FB942073A551}"/>
    <cellStyle name="%_PAF October report excel v1 3_Business Plan Measures_Mgmt Plan" xfId="1711" xr:uid="{1DD5B07A-57D8-49F2-AA89-12E26FB10B26}"/>
    <cellStyle name="%_PAF October report excel v1 3_Business Plan Measures_Mgmt Plan_ASF Report - Oct 2013" xfId="1712" xr:uid="{64C00699-70BC-4D05-9243-35C551A25D85}"/>
    <cellStyle name="%_PAF October report excel v1 3_Business Plan Measures_National PMF" xfId="1713" xr:uid="{3EC8F042-6338-4DD8-A60C-F1ECC13B045B}"/>
    <cellStyle name="%_PAF October report excel v1 3_Business Plan Measures_National PMF_ASF Report - Oct 2013" xfId="1714" xr:uid="{3E70351C-F00D-4CC9-98C7-8919EBC46011}"/>
    <cellStyle name="%_PAF October report excel v1 3_Business Plan Measures_NDD Cap Prog" xfId="1715" xr:uid="{6AA0875F-10FF-46E7-869F-9B6BFFD9CD70}"/>
    <cellStyle name="%_PAF October report excel v1 3_Business Plan Measures_NDD Cap Prog_ASF Report - Oct 2013" xfId="1716" xr:uid="{1CCC0A48-368C-41F8-9FCD-629FA53D1555}"/>
    <cellStyle name="%_PAF October report excel v1 3_Business Plan Measures_PMF Summary" xfId="1717" xr:uid="{D19F0065-15A0-4622-B052-11721B00F6AE}"/>
    <cellStyle name="%_PAF October report excel v1 3_Business Plan Measures_PMF Summary_ASF Report - Oct 2013" xfId="1718" xr:uid="{D4D3C6B9-18E4-4D55-8C17-E6C69158D177}"/>
    <cellStyle name="%_PAF October report excel v1 3_Business Plan Measures_Programme" xfId="1719" xr:uid="{0D88ED9E-8E1D-4DD9-AAA1-3F0AEC889AFF}"/>
    <cellStyle name="%_PAF October report excel v1 3_Business Plan Measures_Programme_ASF Report - Oct 2013" xfId="1720" xr:uid="{1E2B72BD-1784-4AEC-A3E5-7335FDBB235C}"/>
    <cellStyle name="%_PAF October report excel v1 3_Business Plan Measures_Sheet8" xfId="1721" xr:uid="{61A0F75F-02CF-4A87-92AD-4D9073FF0F90}"/>
    <cellStyle name="%_PAF October report excel v1 3_Business Plan Measures_Sheet8_ASF Report - Oct 2013" xfId="1722" xr:uid="{030BB97A-1FAE-4A09-A203-5B0058DBFF2D}"/>
    <cellStyle name="%_PAF October report excel v1 3_Business Plan Measures_TRA" xfId="1723" xr:uid="{628FCB4D-573B-4F1E-87EF-049E4464CA27}"/>
    <cellStyle name="%_PAF October report excel v1 3_Business Plan Measures_TRA_ASF Report - Oct 2013" xfId="1724" xr:uid="{1A88EEBD-3F39-476E-832D-CE5500CC74B4}"/>
    <cellStyle name="%_PAF October report excel v1 3_PMF" xfId="1725" xr:uid="{25DD832B-30CB-4A7D-827B-7B707D5200D9}"/>
    <cellStyle name="%_PAF October report excel v1 3_PMF_ASF Report - Oct 2013" xfId="1726" xr:uid="{9C5836FA-790E-4835-90BA-85DE158856CE}"/>
    <cellStyle name="%_PAF October report excel v1 3_Sheet3" xfId="1727" xr:uid="{04CBBA8B-BED4-4AB1-8EEC-2BB9CBD82F31}"/>
    <cellStyle name="%_PAF October report excel v1 3_Sheet3_ASF Report - Oct 2013" xfId="1728" xr:uid="{F0CC44EE-1094-4B10-9D24-6D0F140AB6A6}"/>
    <cellStyle name="%_PEF FSBR2011" xfId="19" xr:uid="{87388EBD-0204-481E-B878-0885F3900313}"/>
    <cellStyle name="%_People Report - MP Accelerated Delivery - Oct" xfId="1729" xr:uid="{19B61F44-6EAC-40F1-839F-4A0C9E4481C8}"/>
    <cellStyle name="%_Perf Dashboard" xfId="1730" xr:uid="{B73E2C7A-1367-4B4C-861F-3DF5E54C2C7F}"/>
    <cellStyle name="%_Perf Dashboard 2" xfId="1731" xr:uid="{A1E2CD48-B2D6-413E-9E39-748BEBBA3FC7}"/>
    <cellStyle name="%_PM Provisions May 11" xfId="1732" xr:uid="{BD1E5401-E539-43B1-A27A-6B3CBF59A527}"/>
    <cellStyle name="%_PMF" xfId="1733" xr:uid="{8BE8F851-A8E5-4C9E-8C46-7B805C391BDB}"/>
    <cellStyle name="%_PMF_ASF Report - Oct 2013" xfId="1734" xr:uid="{68293B8E-0E72-4B3C-B822-2F98F31CF3F6}"/>
    <cellStyle name="%_PPI" xfId="1735" xr:uid="{0BD460D5-A688-43C9-BE17-8A4D538265C9}"/>
    <cellStyle name="%_PPI_1" xfId="1736" xr:uid="{9240CA52-D624-49A4-9A74-1777F8B08896}"/>
    <cellStyle name="%_PPI_1 2" xfId="1737" xr:uid="{2FD3932F-B2A8-45AB-8C6B-44E84498016B}"/>
    <cellStyle name="%_PPI_Annex - Scorecard Measures" xfId="1738" xr:uid="{8F48425E-B36C-414B-961A-26BFDE00BBED}"/>
    <cellStyle name="%_PPI_Annex - Scorecard Measures 2" xfId="1739" xr:uid="{A80D53A9-3792-482A-9AF0-1510B60D779A}"/>
    <cellStyle name="%_PPI_Desktop Upgrade" xfId="1740" xr:uid="{62A66C78-3E5A-4CDA-923C-3FFEEBC1549C}"/>
    <cellStyle name="%_PPI_ICT IAMIS" xfId="1741" xr:uid="{1BA8F3A3-83FB-4E98-805F-B2466F8C939A}"/>
    <cellStyle name="%_PPI_ICT SSC" xfId="1742" xr:uid="{F5F136D7-E2A6-4AA5-A55C-3969CE25A4B0}"/>
    <cellStyle name="%_Process" xfId="1743" xr:uid="{3601A784-0D0F-41AB-A6FC-BFE8B224394A}"/>
    <cellStyle name="%_Process_Dashboard Data" xfId="1744" xr:uid="{9961A9A0-3DBC-4504-B76A-6020915992ED}"/>
    <cellStyle name="%_Process_Links OTRM" xfId="1745" xr:uid="{722B07DB-E346-4E1F-B836-FD4DD2B31DDE}"/>
    <cellStyle name="%_Process_National Routes OTRM" xfId="1746" xr:uid="{264717FD-F4CB-4910-84BD-3AA29A8F05B7}"/>
    <cellStyle name="%_Prog Resource+Capital" xfId="1747" xr:uid="{458755B6-C31B-487F-919F-1914A7DB3735}"/>
    <cellStyle name="%_Prog Resource+Capital_ASF Report - Oct 2013" xfId="1748" xr:uid="{2FD411E0-FA47-4ED4-8256-C4B5C31E37B0}"/>
    <cellStyle name="%_Programme" xfId="1749" xr:uid="{16066812-6944-4B68-B408-9F2A2FD1750A}"/>
    <cellStyle name="%_Programme November (version 1)" xfId="1750" xr:uid="{FCF86C42-6A09-43C0-9138-387FF5BAD4F8}"/>
    <cellStyle name="%_Programme November (version 1)_2010 12 NDD Performance Report Final" xfId="1751" xr:uid="{88C69922-387E-4D42-BE2E-F876E2D07824}"/>
    <cellStyle name="%_Programme November (version 1)_2010 12 NDD Performance Report Final_2011 05 NDD Performance Report 2" xfId="1752" xr:uid="{1CFD2F31-23E3-4F9B-8FA8-3F97CDF3011D}"/>
    <cellStyle name="%_Programme November (version 1)_2010 12 NDD Performance Report Final_2011 05 NDD Performance Report 2_API Summary" xfId="1753" xr:uid="{F4F6285B-4678-41B4-B623-91A86FCCC029}"/>
    <cellStyle name="%_Programme November (version 1)_2010 12 NDD Performance Report Final_2011 05 NDD Performance Report 2_API Summary_ASF Report - Oct 2013" xfId="1754" xr:uid="{D319EF8D-AD03-4E81-BD46-156B5DACEFC7}"/>
    <cellStyle name="%_Programme November (version 1)_2010 12 NDD Performance Report Final_2011 05 NDD Performance Report 2_ASF Report - Oct 2013" xfId="1755" xr:uid="{757F04BB-3A9C-408B-AA7C-EF53486ACDF1}"/>
    <cellStyle name="%_Programme November (version 1)_2010 12 NDD Performance Report Final_2011 05 NDD Performance Report 2_National PMF" xfId="1756" xr:uid="{37650580-0E22-4262-831B-86A32646451C}"/>
    <cellStyle name="%_Programme November (version 1)_2010 12 NDD Performance Report Final_2011 05 NDD Performance Report 2_National PMF_ASF Report - Oct 2013" xfId="1757" xr:uid="{FC58DCC7-B12B-450A-A4B1-53B129FE3F06}"/>
    <cellStyle name="%_Programme November (version 1)_2010 12 NDD Performance Report Final_API Summary" xfId="1758" xr:uid="{FBDDA475-E46F-47A4-8047-21A14F2B9E3A}"/>
    <cellStyle name="%_Programme November (version 1)_2010 12 NDD Performance Report Final_API Summary_ASF Report - Oct 2013" xfId="1759" xr:uid="{E9375E7F-D706-4BDA-B422-96EA963C3707}"/>
    <cellStyle name="%_Programme November (version 1)_2010 12 NDD Performance Report Final_ASF Report - Oct 2013" xfId="1760" xr:uid="{7A1071F7-E953-4CC0-A0CB-F344D197337F}"/>
    <cellStyle name="%_Programme November (version 1)_2010 12 NDD Performance Report Final_H&amp;S June" xfId="1761" xr:uid="{42072637-68FE-47B2-BC5D-5048FE865BA2}"/>
    <cellStyle name="%_Programme November (version 1)_2010 12 NDD Performance Report Final_H&amp;S June_ASF Report - Oct 2013" xfId="1762" xr:uid="{B5E148C1-72B9-493A-B835-2DAC91908DEB}"/>
    <cellStyle name="%_Programme November (version 1)_2010 12 NDD Performance Report Final_Mgmt Plan" xfId="1763" xr:uid="{DFEC0143-1C13-427E-827C-EFA6B679AEC1}"/>
    <cellStyle name="%_Programme November (version 1)_2010 12 NDD Performance Report Final_Mgmt Plan_ASF Report - Oct 2013" xfId="1764" xr:uid="{AD01B493-346F-4FCC-B324-C8D748CB4020}"/>
    <cellStyle name="%_Programme November (version 1)_2010 12 NDD Performance Report Final_National PMF" xfId="1765" xr:uid="{D8A07235-6D06-4824-8D53-C03AF398D09B}"/>
    <cellStyle name="%_Programme November (version 1)_2010 12 NDD Performance Report Final_National PMF_ASF Report - Oct 2013" xfId="1766" xr:uid="{C3C19C6D-6932-4B6B-9084-986792047744}"/>
    <cellStyle name="%_Programme November (version 1)_2010 12 NDD Performance Report Final_Programme" xfId="1767" xr:uid="{9F215C77-EC59-45B1-B513-BD3F435E2EF2}"/>
    <cellStyle name="%_Programme November (version 1)_2010 12 NDD Performance Report Final_Programme_ASF Report - Oct 2013" xfId="1768" xr:uid="{D261AFF7-E876-462F-9107-79C89DB388D7}"/>
    <cellStyle name="%_Programme November (version 1)_API 3" xfId="1769" xr:uid="{D345264B-878B-4659-94C1-9F9ABA002BC6}"/>
    <cellStyle name="%_Programme November (version 1)_API 3_ASF Report - Oct 2013" xfId="1770" xr:uid="{48C145E4-49A8-47A4-8F85-370ADFAC23B7}"/>
    <cellStyle name="%_Programme November (version 1)_ASF Report - Oct 2013" xfId="1771" xr:uid="{45FD44A8-FEC4-4174-968D-00EAC4E854DF}"/>
    <cellStyle name="%_Programme November (version 1)_Business Plan Measures" xfId="1772" xr:uid="{E0718287-5180-45AA-BAD9-E455BA2BB13B}"/>
    <cellStyle name="%_Programme November (version 1)_Business Plan Measures_2011 04 NDD Performance Report v1.0" xfId="1773" xr:uid="{BB6C04FC-0CB5-4DCE-B445-9A32860A8495}"/>
    <cellStyle name="%_Programme November (version 1)_Business Plan Measures_2011 04 NDD Performance Report v1.0_ASF Report - Oct 2013" xfId="1774" xr:uid="{E947BE2E-7082-423C-8B78-28BDBBE579BC}"/>
    <cellStyle name="%_Programme November (version 1)_Business Plan Measures_2011 05 NDD Performance Report 2" xfId="1775" xr:uid="{366F30B3-BAEE-4F9B-9679-89E006A86FAB}"/>
    <cellStyle name="%_Programme November (version 1)_Business Plan Measures_2011 05 NDD Performance Report 2_ASF Report - Oct 2013" xfId="1776" xr:uid="{D3D1DA87-6F46-4DA2-9EAC-399CFBCFA7F8}"/>
    <cellStyle name="%_Programme November (version 1)_Business Plan Measures_API Summary" xfId="1777" xr:uid="{97742175-C011-4982-82F1-B6B24A7911A1}"/>
    <cellStyle name="%_Programme November (version 1)_Business Plan Measures_API Summary_ASF Report - Oct 2013" xfId="1778" xr:uid="{227168F0-8C28-4938-B72A-025CDABE9229}"/>
    <cellStyle name="%_Programme November (version 1)_Business Plan Measures_ASF Report - Oct 2013" xfId="1779" xr:uid="{F4349FD6-A9BC-44D0-B043-32F32BBD6EA3}"/>
    <cellStyle name="%_Programme November (version 1)_Business Plan Measures_H&amp;S June" xfId="1780" xr:uid="{0CF26DDD-3FF4-4B88-BF00-F4177434DB8F}"/>
    <cellStyle name="%_Programme November (version 1)_Business Plan Measures_H&amp;S June_ASF Report - Oct 2013" xfId="1781" xr:uid="{BA020A6B-6816-4289-BFCE-CDEBA1F7B272}"/>
    <cellStyle name="%_Programme November (version 1)_Business Plan Measures_Mgmt Plan" xfId="1782" xr:uid="{CECA6306-F785-4E60-A9D2-953B332DD85D}"/>
    <cellStyle name="%_Programme November (version 1)_Business Plan Measures_Mgmt Plan_ASF Report - Oct 2013" xfId="1783" xr:uid="{C7C41C68-B668-4D18-AE06-B34C75B91FA2}"/>
    <cellStyle name="%_Programme November (version 1)_Business Plan Measures_National PMF" xfId="1784" xr:uid="{21A989F5-1F21-4AD5-8B08-9587DBCD8839}"/>
    <cellStyle name="%_Programme November (version 1)_Business Plan Measures_National PMF_ASF Report - Oct 2013" xfId="1785" xr:uid="{0BB78BDE-9C16-4DCF-828A-0AB6BDBB6E2D}"/>
    <cellStyle name="%_Programme November (version 1)_Business Plan Measures_NDD Cap Prog" xfId="1786" xr:uid="{FF4BF0C7-E6EA-4163-8B20-854A7C90E149}"/>
    <cellStyle name="%_Programme November (version 1)_Business Plan Measures_NDD Cap Prog_ASF Report - Oct 2013" xfId="1787" xr:uid="{EAA0D1E8-E17A-4150-B2C1-CD11651D4DAA}"/>
    <cellStyle name="%_Programme November (version 1)_Business Plan Measures_PMF Summary" xfId="1788" xr:uid="{33CC213C-601B-4838-A132-BE48F02E445B}"/>
    <cellStyle name="%_Programme November (version 1)_Business Plan Measures_PMF Summary_ASF Report - Oct 2013" xfId="1789" xr:uid="{0F5DC8E0-0E88-42C1-8E87-251A3A9CE755}"/>
    <cellStyle name="%_Programme November (version 1)_Business Plan Measures_Programme" xfId="1790" xr:uid="{4FD1DDA1-45FD-42DB-A1D6-4F666F1DEEB0}"/>
    <cellStyle name="%_Programme November (version 1)_Business Plan Measures_Programme_ASF Report - Oct 2013" xfId="1791" xr:uid="{0306F1FE-519D-4590-9C5E-507E1F03D4EE}"/>
    <cellStyle name="%_Programme November (version 1)_Business Plan Measures_Sheet8" xfId="1792" xr:uid="{EB5905D7-40A2-4F36-8B2A-E51AAA400FF6}"/>
    <cellStyle name="%_Programme November (version 1)_Business Plan Measures_Sheet8_ASF Report - Oct 2013" xfId="1793" xr:uid="{D0DEF6D8-5E97-4055-A488-582BA61CA1E4}"/>
    <cellStyle name="%_Programme November (version 1)_Business Plan Measures_TRA" xfId="1794" xr:uid="{0B3E467D-7D4C-4F7A-BADE-27363FEFF06C}"/>
    <cellStyle name="%_Programme November (version 1)_Business Plan Measures_TRA_ASF Report - Oct 2013" xfId="1795" xr:uid="{91683FAD-45CB-48A6-9C07-BD0655E277ED}"/>
    <cellStyle name="%_Programme November (version 1)_PMF" xfId="1796" xr:uid="{EE04C980-BFBA-4FF1-9DDC-E7292374DE80}"/>
    <cellStyle name="%_Programme November (version 1)_PMF_ASF Report - Oct 2013" xfId="1797" xr:uid="{622F8213-A69B-4F4E-BEA8-2744096307F9}"/>
    <cellStyle name="%_Programme November (version 1)_Sheet3" xfId="1798" xr:uid="{F8C11DFF-B93B-4805-A1D7-FD9136FDB3D4}"/>
    <cellStyle name="%_Programme November (version 1)_Sheet3_ASF Report - Oct 2013" xfId="1799" xr:uid="{41719552-A033-47DE-A827-BF974AF2AC17}"/>
    <cellStyle name="%_Programme_ASF Report - Oct 2013" xfId="1800" xr:uid="{65CAE2F0-C047-4F09-BDE4-A0B4CB81BA8F}"/>
    <cellStyle name="%_Project Details" xfId="20551" xr:uid="{10620304-6C34-4491-834B-B0C9DD22A914}"/>
    <cellStyle name="%_Project, Prog &amp; Mgt Risks June 2013" xfId="1801" xr:uid="{1BB5F261-8399-4F5F-97B9-6D4CA41F7192}"/>
    <cellStyle name="%_Project, Prog &amp; Mgt Risks June 2013 2" xfId="1802" xr:uid="{C3BE421E-AB4B-4D14-AD89-6D91B25488D0}"/>
    <cellStyle name="%_Provisions April 11" xfId="1803" xr:uid="{00CA73F9-50EA-423E-9AAE-592A33D1D351}"/>
    <cellStyle name="%_Provisions April 11 2" xfId="1804" xr:uid="{A558770B-C681-49B8-8762-83715AD9FB9C}"/>
    <cellStyle name="%_Range Estimate Template (CESS 9.4.9) 1" xfId="1805" xr:uid="{1C91BE41-2B19-42AF-BD68-CE446C2C048C}"/>
    <cellStyle name="%_Range Estimate Template (CESS 9.4.9) 1_Dashboard Data" xfId="1806" xr:uid="{353FEC05-08C7-44A3-BBA2-ECB81868A43D}"/>
    <cellStyle name="%_Range Estimate Template (CESS 9.4.9) 1_Links OTRM" xfId="1807" xr:uid="{CD9A2D5B-8158-4A3B-9F0E-E95D75478173}"/>
    <cellStyle name="%_Range Estimate Template (CESS 9.4.9) 1_National Routes OTRM" xfId="1808" xr:uid="{F7A698F1-569B-4C02-8090-6006F1906E9A}"/>
    <cellStyle name="%_Range Estimate Template (CESS 9.4.9) 5" xfId="1809" xr:uid="{F846B88D-46EA-4452-9AB5-B06C9739624C}"/>
    <cellStyle name="%_Range Estimate Template (CESS 9.4.9) 5_Dashboard Data" xfId="1810" xr:uid="{A3812E67-E635-4057-968A-D36C41FB9F81}"/>
    <cellStyle name="%_Range Estimate Template (CESS 9.4.9) 5_Links OTRM" xfId="1811" xr:uid="{ED700B82-B391-4CC5-B393-C3D4B86D4F7B}"/>
    <cellStyle name="%_Range Estimate Template (CESS 9.4.9) 5_National Routes OTRM" xfId="1812" xr:uid="{31570D9D-61C1-4F36-B0F4-05EA3B48960A}"/>
    <cellStyle name="%_Range Estimate Template (CESS 9.5 0) 14" xfId="1813" xr:uid="{058F0DEF-B216-4EF8-AE98-B95B9C53B91C}"/>
    <cellStyle name="%_Range Estimate Template (CESS 9.5 0) 14_Dashboard Data" xfId="1814" xr:uid="{72F92FB8-A19D-4302-8459-85F3EDE0A1F2}"/>
    <cellStyle name="%_Range Estimate Template (CESS 9.5 0) 14_Links OTRM" xfId="1815" xr:uid="{1E04BD5D-FD31-4288-BE5C-61B3ED65672B}"/>
    <cellStyle name="%_Range Estimate Template (CESS 9.5 0) 14_National Routes OTRM" xfId="1816" xr:uid="{69F84994-E6EB-4B11-ACC9-838FE2FD6548}"/>
    <cellStyle name="%_Range Estimate Template (CESS 9.5 0) 19" xfId="1817" xr:uid="{54EED423-8707-432B-A066-2A39B6FCF9C2}"/>
    <cellStyle name="%_Range Estimate Template (CESS 9.5 0) 19_Dashboard Data" xfId="1818" xr:uid="{72649831-1563-46EC-8A1E-8C93DB021433}"/>
    <cellStyle name="%_Range Estimate Template (CESS 9.5 0) 19_Links OTRM" xfId="1819" xr:uid="{95809862-21BF-4E23-ACA5-A6D68AF7F58B}"/>
    <cellStyle name="%_Range Estimate Template (CESS 9.5 0) 19_National Routes OTRM" xfId="1820" xr:uid="{EFF69F2F-BBAF-4A4E-9193-BA00937C1EE4}"/>
    <cellStyle name="%_Range Estimate Template (CESS 9.5 0) 28 DS" xfId="1821" xr:uid="{6BD756B4-499E-4FCD-9FD7-14CB1D9B3712}"/>
    <cellStyle name="%_Range Estimate Template (CESS 9.5 0) 28 DS_Dashboard Data" xfId="1822" xr:uid="{D82DCDA3-7BA2-4552-87E0-5E06A8E2F0AA}"/>
    <cellStyle name="%_Range Estimate Template (CESS 9.5 0) 28 DS_Links OTRM" xfId="1823" xr:uid="{AC4BE1FE-3325-48A3-8835-8501A491E597}"/>
    <cellStyle name="%_Range Estimate Template (CESS 9.5 0) 28 DS_National Routes OTRM" xfId="1824" xr:uid="{5364D1A2-DCDC-4C91-B80B-413C8A84622D}"/>
    <cellStyle name="%_Range Estimate Template (CESS 9.5 0) V10 Draft new port risk" xfId="1825" xr:uid="{792235DA-9402-495E-99BF-E128CCEE150D}"/>
    <cellStyle name="%_Range Estimate Template (CESS 9.5 0) V10 Draft new port risk_Dashboard Data" xfId="1826" xr:uid="{C092F05C-1906-4A74-B8ED-0CBAF8250265}"/>
    <cellStyle name="%_Range Estimate Template (CESS 9.5 0) V10 Draft new port risk_Links OTRM" xfId="1827" xr:uid="{16CE2C55-FC2D-4932-A135-D755CDBC7C8F}"/>
    <cellStyle name="%_Range Estimate Template (CESS 9.5 0) V10 Draft new port risk_National Routes OTRM" xfId="1828" xr:uid="{AA8D7010-773B-40E0-9015-8B4A907130A0}"/>
    <cellStyle name="%_Range Estimate Template (v8.4)" xfId="1829" xr:uid="{A134AF6B-52F1-4229-8F9C-9844B8B29079}"/>
    <cellStyle name="%_Range Estimate Template (v8.4)_Dashboard Data" xfId="1830" xr:uid="{1A5C13D0-4518-4803-955F-4358EBD5A4C7}"/>
    <cellStyle name="%_Range Estimate Template (v8.4)_Links OTRM" xfId="1831" xr:uid="{A8E32F30-8409-430E-A2DB-BE7F7AF70580}"/>
    <cellStyle name="%_Range Estimate Template (v8.4)_National Routes OTRM" xfId="1832" xr:uid="{0B6F07BB-CE09-4C1E-A581-E6B627C3F13B}"/>
    <cellStyle name="%_Range Estimate Template V10 120411" xfId="1833" xr:uid="{89E8136A-AA97-47D2-A7DD-18072B8975BA}"/>
    <cellStyle name="%_Range Estimate Template V10 120411_Dashboard Data" xfId="1834" xr:uid="{15D8DD41-5CC8-4BA1-85F4-7E5E635311B2}"/>
    <cellStyle name="%_Range Estimate Template V10 120411_Links OTRM" xfId="1835" xr:uid="{B5AE6EC3-D1C6-4A6F-B468-EBF34FED3CA4}"/>
    <cellStyle name="%_Range Estimate Template V10 120411_National Routes OTRM" xfId="1836" xr:uid="{705E763A-AD2F-43CA-B1A0-8402B7AA7167}"/>
    <cellStyle name="%_RET port" xfId="1837" xr:uid="{E71BCF27-A608-4F8C-B22F-B872AEF506FB}"/>
    <cellStyle name="%_RET port_Dashboard Data" xfId="1838" xr:uid="{BBCD7718-F0E3-4027-BA32-4E267CD04D0D}"/>
    <cellStyle name="%_RET port_Links OTRM" xfId="1839" xr:uid="{92C13FF1-1ACD-4091-BAA9-3C13265B6895}"/>
    <cellStyle name="%_RET port_National Routes OTRM" xfId="1840" xr:uid="{4E5917B7-1D93-40A8-9D7E-368D95BF2910}"/>
    <cellStyle name="%_RET V10.1 190212 Formatting Changes" xfId="1841" xr:uid="{C3019A41-EF57-46D6-99C6-4A5928E3B0CE}"/>
    <cellStyle name="%_RET V10.1 190212 Formatting Changes_Dashboard Data" xfId="1842" xr:uid="{CD4F5DA4-0859-44FE-890E-1CB40B613B22}"/>
    <cellStyle name="%_RET V10.1 190212 Formatting Changes_Links OTRM" xfId="1843" xr:uid="{60AFED64-54ED-42B2-84E5-DDB6644991BD}"/>
    <cellStyle name="%_RET V10.1 190212 Formatting Changes_National Routes OTRM" xfId="1844" xr:uid="{6AA333D0-1915-4C0A-AE4C-6F65B3CBD33B}"/>
    <cellStyle name="%_Risk &amp; Issues" xfId="1845" xr:uid="{F7C18004-5BCE-40FA-99CF-A36D338101B9}"/>
    <cellStyle name="%_Risk &amp; Issues_Dashboard Data" xfId="1846" xr:uid="{FED8CDAA-7F1D-49E1-84B7-0D1A896A9300}"/>
    <cellStyle name="%_Risk &amp; Issues_Links OTRM" xfId="1847" xr:uid="{2FAB5033-40C6-4503-B09B-AD1FC01132C5}"/>
    <cellStyle name="%_Risk &amp; Issues_National Routes OTRM" xfId="1848" xr:uid="{F2CD30BD-42BC-4365-BE43-4BA26FCD34B2}"/>
    <cellStyle name="%_Risk 1" xfId="1849" xr:uid="{55626D6F-7CA2-4B44-A353-5C23E2722C79}"/>
    <cellStyle name="%_Risk 1_Dashboard Data" xfId="1850" xr:uid="{EF8FDF73-375E-41D2-98BD-E19B382B82C8}"/>
    <cellStyle name="%_Risk 1_Links OTRM" xfId="1851" xr:uid="{36A194AF-9684-4C2A-AB46-B70CD428B51F}"/>
    <cellStyle name="%_Risk 1_National Routes OTRM" xfId="1852" xr:uid="{610BF2AD-C324-4A88-8EF9-EAA6845D7F97}"/>
    <cellStyle name="%_Risk Dir" xfId="1853" xr:uid="{C4476A1D-BBC2-4518-A929-1D55CE44F35B}"/>
    <cellStyle name="%_Risk Dir_ASF Report - Oct 2013" xfId="1854" xr:uid="{A1FD0535-1DB8-48C8-9284-6F49AE4EBEF7}"/>
    <cellStyle name="%_Risk Reg template V2" xfId="1855" xr:uid="{76ED4F67-3386-43D4-844D-32CAEECA7C8E}"/>
    <cellStyle name="%_Risk Reg template V2_Dashboard Data" xfId="1856" xr:uid="{4D86B44A-62F8-4E90-AB0F-38FF5CD4C50F}"/>
    <cellStyle name="%_Risk Reg template V2_Links OTRM" xfId="1857" xr:uid="{647D3B3C-BA3C-4A87-B3F5-E680248D4056}"/>
    <cellStyle name="%_Risk Reg template V2_National Routes OTRM" xfId="1858" xr:uid="{299580A9-A439-4AFE-91E3-C7B76ECC3B6C}"/>
    <cellStyle name="%_Risk(1)" xfId="1859" xr:uid="{574B5258-717A-4ADB-99D2-4221F2910BCF}"/>
    <cellStyle name="%_Risk(1)_1" xfId="1860" xr:uid="{94468F21-BDB6-4666-B8E3-D3295A211F4F}"/>
    <cellStyle name="%_Risk(1)_1 2" xfId="1861" xr:uid="{2F660E34-0C46-48D4-B61C-87B8D16564DD}"/>
    <cellStyle name="%_Risk(1)_Annex - Scorecard Measures" xfId="1862" xr:uid="{81C2EDEC-AAE4-437E-80D4-B2F4CA1EEF90}"/>
    <cellStyle name="%_Risk(1)_Annex - Scorecard Measures 2" xfId="1863" xr:uid="{459E7CEB-553D-40B0-BBD3-657D633A7045}"/>
    <cellStyle name="%_Risk(1)_Desktop Upgrade" xfId="1864" xr:uid="{D486329D-A3F9-4897-B58E-65B7AEB42BB2}"/>
    <cellStyle name="%_Risk(1)_Headcount" xfId="1865" xr:uid="{9C269DAD-050C-4F30-BFCD-363039BB1164}"/>
    <cellStyle name="%_Risk(1)_Headcount 2" xfId="1866" xr:uid="{DA82AA52-A790-40FD-B5EF-B73C8D4EEBC1}"/>
    <cellStyle name="%_Risk(1)_HR &amp; Estates" xfId="1867" xr:uid="{8314B9E2-E840-4827-9792-B7D0C509843B}"/>
    <cellStyle name="%_Risk(1)_HR &amp; Estates 2" xfId="1868" xr:uid="{AC201783-A46E-4CC6-99A6-F1CD8EB5D3FF}"/>
    <cellStyle name="%_Risk(1)_ICT IAMIS" xfId="1869" xr:uid="{5A74C47B-81A9-48C3-8953-3D28800A24AE}"/>
    <cellStyle name="%_Risk(1)_ICT SSC" xfId="1870" xr:uid="{DEB99C23-0F46-46A5-800E-FBD5775C52E7}"/>
    <cellStyle name="%_Risk(2)" xfId="1871" xr:uid="{7727CDA6-BE95-4057-9EB7-E5ABBC69CF9F}"/>
    <cellStyle name="%_Risk(2) 2" xfId="1872" xr:uid="{2F54A3D2-11AB-411D-8CFE-025BDC11D12A}"/>
    <cellStyle name="%_Risks &amp; Levers -October 13" xfId="20552" xr:uid="{1FC5D7A5-C748-4555-A653-9FCB8A55C3A1}"/>
    <cellStyle name="%_Roadworks costs" xfId="1873" xr:uid="{96D2CBC7-5ECC-434D-B3B2-6D91E61D8A32}"/>
    <cellStyle name="%_S278 additional reports" xfId="1874" xr:uid="{4C76D3C7-3BFC-482C-BE99-EA962659260F}"/>
    <cellStyle name="%_S278 additional reports Apr 11 (2)" xfId="1875" xr:uid="{AA10893E-2E63-4FCC-821A-46B62929E3C7}"/>
    <cellStyle name="%_Safety O&amp;F File" xfId="1876" xr:uid="{E389735E-D113-4A0A-87FC-1237FA15DA79}"/>
    <cellStyle name="%_Safety O&amp;F File 2" xfId="1877" xr:uid="{7BDFCFAB-7187-4CFB-A2DD-68DF6FA590FA}"/>
    <cellStyle name="%_Safety Report - MP Accelerated Delivery - Oct" xfId="1878" xr:uid="{4B193AE7-DDAE-43AE-AE30-6C4B1C5DDDC9}"/>
    <cellStyle name="%_SAS September WD2" xfId="20553" xr:uid="{750B636B-C4EC-4D78-9730-9D6DD04E7DD7}"/>
    <cellStyle name="%_Segment C-B Cost Compararison" xfId="1879" xr:uid="{5AD816F8-E035-4430-98CD-D3753B0AA557}"/>
    <cellStyle name="%_Segment C-B Cost Compararison_Dashboard Data" xfId="1880" xr:uid="{23E41438-5C22-4918-A65F-8AAEE1EDD36B}"/>
    <cellStyle name="%_Segment C-B Cost Compararison_Links OTRM" xfId="1881" xr:uid="{31D9C369-7E29-4A75-8961-262CB7CA75DD}"/>
    <cellStyle name="%_Segment C-B Cost Compararison_National Routes OTRM" xfId="1882" xr:uid="{9C0B6BD9-8E5C-417A-B410-53689B82E20D}"/>
    <cellStyle name="%_Sheet1" xfId="1883" xr:uid="{E65E403F-3468-46E5-AED2-78949E4D1836}"/>
    <cellStyle name="%_Sheet1 2" xfId="1884" xr:uid="{381D04FD-0008-4A41-8EFF-008C968B6EE4}"/>
    <cellStyle name="%_Sheet1_2010 12 NDD Performance Report Final" xfId="1885" xr:uid="{0700807A-6162-41CA-AFCE-21A1056676EA}"/>
    <cellStyle name="%_Sheet1_2010 12 NDD Performance Report Final_2011 05 NDD Performance Report 2" xfId="1886" xr:uid="{BBAC59CA-E234-4526-AA26-62D0316D2CB5}"/>
    <cellStyle name="%_Sheet1_2010 12 NDD Performance Report Final_2011 05 NDD Performance Report 2_API Summary" xfId="1887" xr:uid="{3B1BE7BA-0CE8-46EE-B774-800D6E094738}"/>
    <cellStyle name="%_Sheet1_2010 12 NDD Performance Report Final_2011 05 NDD Performance Report 2_API Summary_ASF Report - Oct 2013" xfId="1888" xr:uid="{9BD9A830-8E0A-441B-A967-537309255605}"/>
    <cellStyle name="%_Sheet1_2010 12 NDD Performance Report Final_2011 05 NDD Performance Report 2_ASF Report - Oct 2013" xfId="1889" xr:uid="{B7793F8B-1A98-4DB8-AB8D-FCCC2ADD268B}"/>
    <cellStyle name="%_Sheet1_2010 12 NDD Performance Report Final_2011 05 NDD Performance Report 2_National PMF" xfId="1890" xr:uid="{D5484B8D-D807-4314-9E32-A2716E51576D}"/>
    <cellStyle name="%_Sheet1_2010 12 NDD Performance Report Final_2011 05 NDD Performance Report 2_National PMF_ASF Report - Oct 2013" xfId="1891" xr:uid="{97AF1824-C86A-4CDA-9A17-29B7E70588E3}"/>
    <cellStyle name="%_Sheet1_2010 12 NDD Performance Report Final_API Summary" xfId="1892" xr:uid="{F084ABC3-EF6B-4687-9075-CC1BF77D762E}"/>
    <cellStyle name="%_Sheet1_2010 12 NDD Performance Report Final_API Summary_ASF Report - Oct 2013" xfId="1893" xr:uid="{94C21D9F-A2C7-4D24-9828-6ACA747631B3}"/>
    <cellStyle name="%_Sheet1_2010 12 NDD Performance Report Final_ASF Report - Oct 2013" xfId="1894" xr:uid="{324E1BED-09E6-4D0C-BAA0-7DDF1E2B979D}"/>
    <cellStyle name="%_Sheet1_2010 12 NDD Performance Report Final_H&amp;S June" xfId="1895" xr:uid="{51875876-8A6D-452B-B668-BBF7E7E1D848}"/>
    <cellStyle name="%_Sheet1_2010 12 NDD Performance Report Final_H&amp;S June_ASF Report - Oct 2013" xfId="1896" xr:uid="{E511A4B3-4EC2-4E3E-ABA9-882B9CDCF516}"/>
    <cellStyle name="%_Sheet1_2010 12 NDD Performance Report Final_Mgmt Plan" xfId="1897" xr:uid="{F529DC27-C396-44C0-97D0-0D2D4CA16173}"/>
    <cellStyle name="%_Sheet1_2010 12 NDD Performance Report Final_Mgmt Plan_ASF Report - Oct 2013" xfId="1898" xr:uid="{8F488BD4-B5DE-48E2-B391-D0A9B5EAC77F}"/>
    <cellStyle name="%_Sheet1_2010 12 NDD Performance Report Final_National PMF" xfId="1899" xr:uid="{55B94D00-E8DE-4721-8246-1C4A5CABE25F}"/>
    <cellStyle name="%_Sheet1_2010 12 NDD Performance Report Final_National PMF_ASF Report - Oct 2013" xfId="1900" xr:uid="{2E175F53-9E73-4F7F-9389-94274B71B6C5}"/>
    <cellStyle name="%_Sheet1_2010 12 NDD Performance Report Final_Programme" xfId="1901" xr:uid="{96BEEF94-EEA3-4639-8CD6-20576F589DCB}"/>
    <cellStyle name="%_Sheet1_2010 12 NDD Performance Report Final_Programme_ASF Report - Oct 2013" xfId="1902" xr:uid="{555600A6-4E22-4574-BC9F-3724F3F89CD7}"/>
    <cellStyle name="%_Sheet1_Annex - Scorecard Measures" xfId="1903" xr:uid="{CF75DD9A-9FFF-41AE-87D4-96170B61F647}"/>
    <cellStyle name="%_Sheet1_API 3" xfId="1904" xr:uid="{05D92072-57D7-4B16-BBE3-C2C5D65D03CF}"/>
    <cellStyle name="%_Sheet1_API 3_ASF Report - Oct 2013" xfId="1905" xr:uid="{030F9FA4-3371-4708-BD82-B5B25556A7BC}"/>
    <cellStyle name="%_Sheet1_ASF Report - Oct 2013" xfId="1906" xr:uid="{BBDAD8FC-6C39-4D22-8022-C5D54D92177F}"/>
    <cellStyle name="%_Sheet1_Business Plan Measures" xfId="1907" xr:uid="{169EBA60-C8A5-4CFC-9F11-6DF5081A5F45}"/>
    <cellStyle name="%_Sheet1_Business Plan Measures_2011 04 NDD Performance Report v1.0" xfId="1908" xr:uid="{F2C8065A-CE99-4887-8716-A92B833BC84C}"/>
    <cellStyle name="%_Sheet1_Business Plan Measures_2011 04 NDD Performance Report v1.0_ASF Report - Oct 2013" xfId="1909" xr:uid="{8BB47AF4-789F-4FA6-8C52-2FD1F3DF59F4}"/>
    <cellStyle name="%_Sheet1_Business Plan Measures_2011 05 NDD Performance Report 2" xfId="1910" xr:uid="{E282FBC3-7BC3-4921-85EF-3EA6FF368AA0}"/>
    <cellStyle name="%_Sheet1_Business Plan Measures_2011 05 NDD Performance Report 2_ASF Report - Oct 2013" xfId="1911" xr:uid="{3C809C9D-F43C-40AB-9123-B55B1F915BA0}"/>
    <cellStyle name="%_Sheet1_Business Plan Measures_API Summary" xfId="1912" xr:uid="{294118A0-48A7-4A53-8885-15AD9BC8A78B}"/>
    <cellStyle name="%_Sheet1_Business Plan Measures_API Summary_ASF Report - Oct 2013" xfId="1913" xr:uid="{968A9BFC-1227-4774-8FDA-989E203FE01A}"/>
    <cellStyle name="%_Sheet1_Business Plan Measures_ASF Report - Oct 2013" xfId="1914" xr:uid="{64406948-8748-4CCE-9B72-B2FC4EC5DE6A}"/>
    <cellStyle name="%_Sheet1_Business Plan Measures_H&amp;S June" xfId="1915" xr:uid="{9BC47210-3EF3-4E3C-91AC-8F07B4F6ED43}"/>
    <cellStyle name="%_Sheet1_Business Plan Measures_H&amp;S June_ASF Report - Oct 2013" xfId="1916" xr:uid="{A975763B-8F42-458D-B0EF-D8E38EE83994}"/>
    <cellStyle name="%_Sheet1_Business Plan Measures_Mgmt Plan" xfId="1917" xr:uid="{470632C0-4054-439C-870F-05FF34A56A22}"/>
    <cellStyle name="%_Sheet1_Business Plan Measures_Mgmt Plan_ASF Report - Oct 2013" xfId="1918" xr:uid="{2DC89E01-3503-4F7F-8CB9-549A0266DB25}"/>
    <cellStyle name="%_Sheet1_Business Plan Measures_National PMF" xfId="1919" xr:uid="{C66DBA16-C8CD-4A85-9634-D879F8B8C55A}"/>
    <cellStyle name="%_Sheet1_Business Plan Measures_National PMF_ASF Report - Oct 2013" xfId="1920" xr:uid="{A55288CC-E509-4748-AF6C-D4CB50966EDC}"/>
    <cellStyle name="%_Sheet1_Business Plan Measures_NDD Cap Prog" xfId="1921" xr:uid="{9578F653-1C1D-4707-B52F-78F32168ADAE}"/>
    <cellStyle name="%_Sheet1_Business Plan Measures_NDD Cap Prog_ASF Report - Oct 2013" xfId="1922" xr:uid="{9E532D0E-D23D-4910-AD41-0B3391005370}"/>
    <cellStyle name="%_Sheet1_Business Plan Measures_PMF Summary" xfId="1923" xr:uid="{7338E879-5EA1-4384-A7E2-63D401711FED}"/>
    <cellStyle name="%_Sheet1_Business Plan Measures_PMF Summary_ASF Report - Oct 2013" xfId="1924" xr:uid="{8F0F7DE7-9DE4-4360-92A7-419F32B4CBFC}"/>
    <cellStyle name="%_Sheet1_Business Plan Measures_Programme" xfId="1925" xr:uid="{80E8D8CE-4484-45D4-B7DA-8A3DC30454EE}"/>
    <cellStyle name="%_Sheet1_Business Plan Measures_Programme_ASF Report - Oct 2013" xfId="1926" xr:uid="{9B2FEA6A-87F0-4B86-92ED-12E9296BC5DF}"/>
    <cellStyle name="%_Sheet1_Business Plan Measures_Sheet8" xfId="1927" xr:uid="{FA3A3D26-F7EC-4BD9-93F9-64910AD2F228}"/>
    <cellStyle name="%_Sheet1_Business Plan Measures_Sheet8_ASF Report - Oct 2013" xfId="1928" xr:uid="{435D0FEA-4393-43CD-89A3-50EE354B2F53}"/>
    <cellStyle name="%_Sheet1_Business Plan Measures_TRA" xfId="1929" xr:uid="{2B5C245E-BB1D-459C-9036-15B017D04110}"/>
    <cellStyle name="%_Sheet1_Business Plan Measures_TRA_ASF Report - Oct 2013" xfId="1930" xr:uid="{16F45EB7-A73F-465F-881C-41F17701AB43}"/>
    <cellStyle name="%_Sheet1_Desktop Upgrade" xfId="1931" xr:uid="{89DCB347-519B-4A7A-86D7-AE4E7448A3FB}"/>
    <cellStyle name="%_Sheet1_FBS PPI-Sick" xfId="1932" xr:uid="{B8205D54-8692-42F8-BB29-272197E958E3}"/>
    <cellStyle name="%_Sheet1_Headcount" xfId="1933" xr:uid="{31EB665D-F785-491F-94FD-81017A98FCC5}"/>
    <cellStyle name="%_Sheet1_HR &amp; Estates" xfId="1934" xr:uid="{C6DB0545-F5FF-480A-8CE3-F45CBC23E5B4}"/>
    <cellStyle name="%_Sheet1_ICT FICT" xfId="1935" xr:uid="{0D4E4D7A-7371-41AE-86D0-9B2EBF30499B}"/>
    <cellStyle name="%_Sheet1_ICT IAMIS" xfId="1936" xr:uid="{BA9E921E-D35A-4860-B2B8-74850A9614E7}"/>
    <cellStyle name="%_Sheet1_ICT SSC" xfId="1937" xr:uid="{92BD1380-6664-4871-98E6-88532013F3E2}"/>
    <cellStyle name="%_Sheet1_NDDPR Mgt Acts Apr11 NDDPG" xfId="1938" xr:uid="{E6A3D637-F39B-4A66-8DC6-BA41AAC105A7}"/>
    <cellStyle name="%_Sheet1_NDDPR Mgt Acts Apr11 NDDPG_2011 05 NDD Performance Report 2" xfId="1939" xr:uid="{63A476BD-A84F-476A-84B8-189FA53FB95D}"/>
    <cellStyle name="%_Sheet1_NDDPR Mgt Acts Apr11 NDDPG_2011 05 NDD Performance Report 2_API Summary" xfId="1940" xr:uid="{CA34B09D-0E8C-4EF4-85B7-C8826A023267}"/>
    <cellStyle name="%_Sheet1_NDDPR Mgt Acts Apr11 NDDPG_2011 05 NDD Performance Report 2_API Summary_ASF Report - Oct 2013" xfId="1941" xr:uid="{94DC9C79-91F3-4DBC-A57C-D5F34955EE94}"/>
    <cellStyle name="%_Sheet1_NDDPR Mgt Acts Apr11 NDDPG_2011 05 NDD Performance Report 2_ASF Report - Oct 2013" xfId="1942" xr:uid="{9134AFF5-C0C7-4C84-9326-31F7B64B315D}"/>
    <cellStyle name="%_Sheet1_NDDPR Mgt Acts Apr11 NDDPG_2011 05 NDD Performance Report 2_National PMF" xfId="1943" xr:uid="{04F96EBB-C338-4220-86C3-9022D3502056}"/>
    <cellStyle name="%_Sheet1_NDDPR Mgt Acts Apr11 NDDPG_2011 05 NDD Performance Report 2_National PMF_ASF Report - Oct 2013" xfId="1944" xr:uid="{F9D48875-AA31-473C-953C-8C740137E72E}"/>
    <cellStyle name="%_Sheet1_NDDPR Mgt Acts Apr11 NDDPG_API Summary" xfId="1945" xr:uid="{5640EB27-681D-4E47-AE7E-E87CD4B6F818}"/>
    <cellStyle name="%_Sheet1_NDDPR Mgt Acts Apr11 NDDPG_API Summary_ASF Report - Oct 2013" xfId="1946" xr:uid="{0816E697-FA27-48F9-814F-3E6E6C1E8E31}"/>
    <cellStyle name="%_Sheet1_NDDPR Mgt Acts Apr11 NDDPG_ASF Report - Oct 2013" xfId="1947" xr:uid="{17CC1EBA-706E-44F3-AA45-92673A0C9253}"/>
    <cellStyle name="%_Sheet1_NDDPR Mgt Acts Apr11 NDDPG_H&amp;S June" xfId="1948" xr:uid="{BDF76C05-D004-4875-8587-0830CBEEB117}"/>
    <cellStyle name="%_Sheet1_NDDPR Mgt Acts Apr11 NDDPG_H&amp;S June_ASF Report - Oct 2013" xfId="1949" xr:uid="{F6B670CA-D515-4DC8-B9F7-7B43606749BF}"/>
    <cellStyle name="%_Sheet1_NDDPR Mgt Acts Apr11 NDDPG_Mgmt Plan" xfId="1950" xr:uid="{9A2972B8-182A-4AA8-84C1-260AE6242C5F}"/>
    <cellStyle name="%_Sheet1_NDDPR Mgt Acts Apr11 NDDPG_Mgmt Plan_ASF Report - Oct 2013" xfId="1951" xr:uid="{54D3C58B-ADB9-4492-AB4B-18E2973B1413}"/>
    <cellStyle name="%_Sheet1_NDDPR Mgt Acts Apr11 NDDPG_National PMF" xfId="1952" xr:uid="{26AF5CA9-8AD7-4C2F-9775-29DB98D33348}"/>
    <cellStyle name="%_Sheet1_NDDPR Mgt Acts Apr11 NDDPG_National PMF_ASF Report - Oct 2013" xfId="1953" xr:uid="{5C6931DB-59A2-4665-A10D-F9327E7FECFC}"/>
    <cellStyle name="%_Sheet1_NDDPR Mgt Acts Apr11 NDDPG_Programme" xfId="1954" xr:uid="{9C9F07A9-9663-4EFC-AF3C-BBF0DB8F6835}"/>
    <cellStyle name="%_Sheet1_NDDPR Mgt Acts Apr11 NDDPG_Programme_ASF Report - Oct 2013" xfId="1955" xr:uid="{4482E44A-74A8-4B3C-9661-D80C0B85ABF4}"/>
    <cellStyle name="%_Sheet1_NDDPR Mgt Acts Dec12 HAB" xfId="1956" xr:uid="{FC577BE6-8275-4F83-9CFA-7A507850C111}"/>
    <cellStyle name="%_Sheet1_NDDPR Mgt Acts Dec13 HAB" xfId="1957" xr:uid="{C16D3BEF-6B17-4ADC-83A0-1A9577C7537B}"/>
    <cellStyle name="%_Sheet1_NDDPR Mgt Acts Dec13 NDDPG" xfId="1958" xr:uid="{1B3A4AB0-3B84-469A-ADDE-10DC2B535551}"/>
    <cellStyle name="%_Sheet1_NDDPR Mgt Acts Jan13 NDDPG" xfId="1959" xr:uid="{53B8566B-245D-4674-91A9-F7FA9D9BACB6}"/>
    <cellStyle name="%_Sheet1_NDDPR Mgt Acts Jan14 HAB" xfId="1960" xr:uid="{C1EC9051-50EA-465A-AC8E-783F9092D073}"/>
    <cellStyle name="%_Sheet1_NDDPR Mgt Acts Jun11 NDDPG" xfId="1961" xr:uid="{FEFB06B2-2465-46F2-BC91-43A308DAF2AC}"/>
    <cellStyle name="%_Sheet1_NDDPR Mgt Acts Jun11 NDDPG_API Summary" xfId="1962" xr:uid="{C295FD4D-01C8-404C-A3D7-6666CAA1DE7F}"/>
    <cellStyle name="%_Sheet1_NDDPR Mgt Acts Jun11 NDDPG_API Summary_ASF Report - Oct 2013" xfId="1963" xr:uid="{DF337542-B2BE-4FE3-B50B-BA950FB011CA}"/>
    <cellStyle name="%_Sheet1_NDDPR Mgt Acts Jun11 NDDPG_ASF Report - Oct 2013" xfId="1964" xr:uid="{5F160EF8-5DF9-42F5-AF02-0AF857465199}"/>
    <cellStyle name="%_Sheet1_NDDPR Mgt Acts Jun11 NDDPG_National PMF" xfId="1965" xr:uid="{BABDF71F-DC49-46DE-87FF-AAEC46D5A645}"/>
    <cellStyle name="%_Sheet1_NDDPR Mgt Acts Jun11 NDDPG_National PMF_ASF Report - Oct 2013" xfId="1966" xr:uid="{E9727A2E-DB60-423E-A4D4-B2D51C8B443E}"/>
    <cellStyle name="%_Sheet1_NDDPR Mgt Acts Jun13 HAB" xfId="1967" xr:uid="{383A6D1A-8696-476D-A2C7-1A64C8D70356}"/>
    <cellStyle name="%_Sheet1_NDDPR Mgt Acts Jun13 NDDPG" xfId="1968" xr:uid="{5F19E3C0-ECB0-4988-89C8-BA8F51E6D08F}"/>
    <cellStyle name="%_Sheet1_NDDPR Mgt Acts Mar13 HAB" xfId="1969" xr:uid="{CE8EC737-6417-4B18-902B-181AD49FBE95}"/>
    <cellStyle name="%_Sheet1_NDDPR Mgt Acts May11 NDDPG" xfId="1970" xr:uid="{7D81E20F-310E-4046-9393-52810770D9BA}"/>
    <cellStyle name="%_Sheet1_NDDPR Mgt Acts May11 NDDPG_API Summary" xfId="1971" xr:uid="{AF52A048-FD15-4F06-A928-D64280FA9778}"/>
    <cellStyle name="%_Sheet1_NDDPR Mgt Acts May11 NDDPG_API Summary_ASF Report - Oct 2013" xfId="1972" xr:uid="{3D848116-0D1C-4526-8C63-4DAE4E03E5E5}"/>
    <cellStyle name="%_Sheet1_NDDPR Mgt Acts May11 NDDPG_ASF Report - Oct 2013" xfId="1973" xr:uid="{644A6A36-B0D4-4F73-BFA3-3E6E2DFECF4D}"/>
    <cellStyle name="%_Sheet1_NDDPR Mgt Acts May11 NDDPG_National PMF" xfId="1974" xr:uid="{F30FF524-2308-4C6E-85FF-EDB49978A6B9}"/>
    <cellStyle name="%_Sheet1_NDDPR Mgt Acts May11 NDDPG_National PMF_ASF Report - Oct 2013" xfId="1975" xr:uid="{2BF7A807-AD7E-4A64-BB51-69BF7F9493DC}"/>
    <cellStyle name="%_Sheet1_NDDPR Mgt Acts May13 HAB" xfId="1976" xr:uid="{1185DC66-9CDD-426C-BE6C-F3850FBFD16C}"/>
    <cellStyle name="%_Sheet1_NDDPR Mgt Acts May13 NDDPG" xfId="1977" xr:uid="{0863EC60-C556-4D04-B18E-CF2152F9AC7D}"/>
    <cellStyle name="%_Sheet1_NDDPR Mgt Acts Nov13 HAB" xfId="1978" xr:uid="{E8377EF4-1365-4AC9-B478-D347680AF375}"/>
    <cellStyle name="%_Sheet1_NDDPR Mgt Acts Nov13 NDDPG" xfId="1979" xr:uid="{2800C541-D0A2-4CFE-A762-3D635EE05280}"/>
    <cellStyle name="%_Sheet1_NDDPR Mgt Acts Sep13 HAB" xfId="1980" xr:uid="{EC3E98FE-9666-4819-9F6A-F1352D4AF94D}"/>
    <cellStyle name="%_Sheet1_PMF" xfId="1981" xr:uid="{7CEDB8F0-41CB-45B3-BA57-4A18BB8B0F60}"/>
    <cellStyle name="%_Sheet1_PMF_ASF Report - Oct 2013" xfId="1982" xr:uid="{BFF6B728-19A1-4FF0-8374-3BA903145FA2}"/>
    <cellStyle name="%_Sheet1_Programme Jan 2011" xfId="1983" xr:uid="{AA5CE646-B3BA-47CB-BC34-14AB4A7F411B}"/>
    <cellStyle name="%_Sheet1_Programme Jan 2011_2011 04 NDD Performance Report v1.0" xfId="1984" xr:uid="{A5558E59-3995-4F95-BB65-F5CB358680F7}"/>
    <cellStyle name="%_Sheet1_Programme Jan 2011_2011 04 NDD Performance Report v1.0_ASF Report - Oct 2013" xfId="1985" xr:uid="{93526F24-5491-4577-A7F2-72B1F1F47430}"/>
    <cellStyle name="%_Sheet1_Programme Jan 2011_2011 05 NDD Performance Report 2" xfId="1986" xr:uid="{06CEAD14-CC5D-42AC-884C-3EC922C2F980}"/>
    <cellStyle name="%_Sheet1_Programme Jan 2011_2011 05 NDD Performance Report 2_ASF Report - Oct 2013" xfId="1987" xr:uid="{B699607E-B746-4B86-B435-1BB56430874A}"/>
    <cellStyle name="%_Sheet1_Programme Jan 2011_API Summary" xfId="1988" xr:uid="{E56A2E34-2CFE-49A3-996B-085E048C4A3B}"/>
    <cellStyle name="%_Sheet1_Programme Jan 2011_API Summary_ASF Report - Oct 2013" xfId="1989" xr:uid="{7973B185-FCDB-4262-BBEB-378FCC93A4D4}"/>
    <cellStyle name="%_Sheet1_Programme Jan 2011_ASF Report - Oct 2013" xfId="1990" xr:uid="{87D04C82-FA97-447F-BA0D-379DD8EFCE43}"/>
    <cellStyle name="%_Sheet1_Programme Jan 2011_H&amp;S June" xfId="1991" xr:uid="{C922C4C0-A0BF-441E-A99A-68BBE56A04A9}"/>
    <cellStyle name="%_Sheet1_Programme Jan 2011_H&amp;S June_ASF Report - Oct 2013" xfId="1992" xr:uid="{06354474-F3D3-4BE5-9E22-F7EC8B2E33A0}"/>
    <cellStyle name="%_Sheet1_Programme Jan 2011_Headcount  (2)" xfId="1993" xr:uid="{A3088A62-948E-4997-8270-B69AB2AAD49F}"/>
    <cellStyle name="%_Sheet1_Programme Jan 2011_Headcount  (2)_ASF Report - Oct 2013" xfId="1994" xr:uid="{5DC91D25-E270-4014-B390-14CCFEA381D2}"/>
    <cellStyle name="%_Sheet1_Programme Jan 2011_Mgmt Plan" xfId="1995" xr:uid="{88DEB401-92F7-4F05-9DDB-020A49CC40F2}"/>
    <cellStyle name="%_Sheet1_Programme Jan 2011_Mgmt Plan_ASF Report - Oct 2013" xfId="1996" xr:uid="{1924559E-5405-4CDD-9207-1EB36E0E5E26}"/>
    <cellStyle name="%_Sheet1_Programme Jan 2011_National PMF" xfId="1997" xr:uid="{BB3B76B6-A293-4715-ADF0-E0A211412320}"/>
    <cellStyle name="%_Sheet1_Programme Jan 2011_National PMF_ASF Report - Oct 2013" xfId="1998" xr:uid="{5335CD1B-64FD-4F3F-8563-029648F8C2C9}"/>
    <cellStyle name="%_Sheet1_Programme Jan 2011_NDD Cap Prog" xfId="1999" xr:uid="{EC84D494-3C1F-4B31-8DB9-767F50EA717D}"/>
    <cellStyle name="%_Sheet1_Programme Jan 2011_NDD Cap Prog_ASF Report - Oct 2013" xfId="2000" xr:uid="{1D30EDDE-2FA3-4865-AFAC-372DC6AE1045}"/>
    <cellStyle name="%_Sheet1_Programme Jan 2011_PMF Summary" xfId="2001" xr:uid="{CA3C5FA0-4E50-4261-8179-DA666C9FCED1}"/>
    <cellStyle name="%_Sheet1_Programme Jan 2011_PMF Summary_ASF Report - Oct 2013" xfId="2002" xr:uid="{6CD82F9B-933F-46EE-934F-AE92BA7C32EE}"/>
    <cellStyle name="%_Sheet1_Programme Jan 2011_Programme" xfId="2003" xr:uid="{13BDFEC6-0ACA-4FC5-A9C8-B9B0C6CFCBE9}"/>
    <cellStyle name="%_Sheet1_Programme Jan 2011_Programme_ASF Report - Oct 2013" xfId="2004" xr:uid="{2020D387-C6AE-4851-8FFA-71B863281AB1}"/>
    <cellStyle name="%_Sheet1_Programme Jan 2011_Sheet8" xfId="2005" xr:uid="{D543EF36-7E2C-4399-87C1-6A26257EB861}"/>
    <cellStyle name="%_Sheet1_Programme Jan 2011_Sheet8_ASF Report - Oct 2013" xfId="2006" xr:uid="{DA28630A-E5BB-4568-9621-C1EB727F4335}"/>
    <cellStyle name="%_Sheet1_Programme Jan 2011_TRA" xfId="2007" xr:uid="{E4BCDECA-3906-41B8-9002-4C797C155E89}"/>
    <cellStyle name="%_Sheet1_Programme Jan 2011_TRA_ASF Report - Oct 2013" xfId="2008" xr:uid="{795742EF-5923-4C75-BE07-D972C58543F3}"/>
    <cellStyle name="%_Sheet1_Programme March" xfId="2009" xr:uid="{06CCD3F8-D542-431C-B467-DB0E32F6ECD3}"/>
    <cellStyle name="%_Sheet1_Programme March_ASF Report - Oct 2013" xfId="2010" xr:uid="{182F9AF3-DECD-428A-A0DE-4875A1387DC3}"/>
    <cellStyle name="%_Sheet1_Programme pages - December" xfId="2011" xr:uid="{E9B6BB61-FC03-4A8B-B87F-E905EE1B62EF}"/>
    <cellStyle name="%_Sheet1_Programme pages - December_2010 12 NDD Performance Report Final" xfId="2012" xr:uid="{2EAEC2C7-0661-4C08-830B-D7F55198BDF9}"/>
    <cellStyle name="%_Sheet1_Programme pages - December_2010 12 NDD Performance Report Final_ASF Report - Oct 2013" xfId="2013" xr:uid="{51A7978F-1E45-4A61-B753-FA8E90157F9B}"/>
    <cellStyle name="%_Sheet1_Programme pages - December_2011 04 NDD Performance Report v1.0" xfId="2014" xr:uid="{5234E9B2-7296-405C-BCB2-7869605A191C}"/>
    <cellStyle name="%_Sheet1_Programme pages - December_2011 04 NDD Performance Report v1.0_ASF Report - Oct 2013" xfId="2015" xr:uid="{A2152E86-4265-458E-BE94-F6B5EE56F71A}"/>
    <cellStyle name="%_Sheet1_Programme pages - December_2011 05 NDD Performance Report 2" xfId="2016" xr:uid="{467F5007-111A-44CC-8FCE-65F3B7EC5388}"/>
    <cellStyle name="%_Sheet1_Programme pages - December_2011 05 NDD Performance Report 2_ASF Report - Oct 2013" xfId="2017" xr:uid="{D198C777-7504-4E67-8531-CD9BD326B663}"/>
    <cellStyle name="%_Sheet1_Programme pages - December_API Summary" xfId="2018" xr:uid="{F259D6D7-8989-410C-93D3-046205C47260}"/>
    <cellStyle name="%_Sheet1_Programme pages - December_API Summary_ASF Report - Oct 2013" xfId="2019" xr:uid="{2816A05F-2C9E-4B01-AE8F-A4C06EE48D0D}"/>
    <cellStyle name="%_Sheet1_Programme pages - December_ASF Report - Oct 2013" xfId="2020" xr:uid="{2BFCF56B-45F9-482B-9E93-D227E067C0FF}"/>
    <cellStyle name="%_Sheet1_Programme pages - December_H&amp;S June" xfId="2021" xr:uid="{B5CA79D2-C6D0-4288-8CD3-2562A3D41BC4}"/>
    <cellStyle name="%_Sheet1_Programme pages - December_H&amp;S June_ASF Report - Oct 2013" xfId="2022" xr:uid="{0427C8C9-0E41-402A-8F03-F400298F2810}"/>
    <cellStyle name="%_Sheet1_Programme pages - December_Headcount  (2)" xfId="2023" xr:uid="{8E8C0675-0A64-4FF0-8158-17910941DEE0}"/>
    <cellStyle name="%_Sheet1_Programme pages - December_Headcount  (2)_ASF Report - Oct 2013" xfId="2024" xr:uid="{76CAB6D7-38B2-4845-B6F5-4B9D8E52E9B1}"/>
    <cellStyle name="%_Sheet1_Programme pages - December_Mgmt Plan" xfId="2025" xr:uid="{4EE122D0-1F4E-4F8A-AA05-7F35F589D2F7}"/>
    <cellStyle name="%_Sheet1_Programme pages - December_Mgmt Plan_ASF Report - Oct 2013" xfId="2026" xr:uid="{6812808B-DDB8-4B46-AAE7-84EB5336CF63}"/>
    <cellStyle name="%_Sheet1_Programme pages - December_National PMF" xfId="2027" xr:uid="{4128DE9B-CE37-4817-8445-E472C116861C}"/>
    <cellStyle name="%_Sheet1_Programme pages - December_National PMF_ASF Report - Oct 2013" xfId="2028" xr:uid="{38446EB4-750B-452E-B7BA-1D1769A679D8}"/>
    <cellStyle name="%_Sheet1_Programme pages - December_NDD Cap Prog" xfId="2029" xr:uid="{4D8497CC-0462-4719-8CEA-490B3174FE7D}"/>
    <cellStyle name="%_Sheet1_Programme pages - December_NDD Cap Prog_ASF Report - Oct 2013" xfId="2030" xr:uid="{0C9578DE-AF86-4C9D-9787-20D19ABDEFA3}"/>
    <cellStyle name="%_Sheet1_Programme pages - December_PMF Summary" xfId="2031" xr:uid="{84019699-A737-43AA-A451-0B1431DB3B4A}"/>
    <cellStyle name="%_Sheet1_Programme pages - December_PMF Summary_ASF Report - Oct 2013" xfId="2032" xr:uid="{190F49CB-21B4-4BEC-A765-E84E2A0FCD48}"/>
    <cellStyle name="%_Sheet1_Programme pages - December_Programme" xfId="2033" xr:uid="{262C8B6F-086C-4EA4-A876-515021C9FC85}"/>
    <cellStyle name="%_Sheet1_Programme pages - December_Programme_ASF Report - Oct 2013" xfId="2034" xr:uid="{43A877F5-4BAA-4BE2-B131-916A74BF386D}"/>
    <cellStyle name="%_Sheet1_Programme pages - December_Sheet8" xfId="2035" xr:uid="{6F109C6E-5F7A-467D-8F33-AFD058F64DB9}"/>
    <cellStyle name="%_Sheet1_Programme pages - December_Sheet8_ASF Report - Oct 2013" xfId="2036" xr:uid="{1B907FD7-BDAA-405B-8688-E46313B1869F}"/>
    <cellStyle name="%_Sheet1_Programme pages - December_TRA" xfId="2037" xr:uid="{CEBBAD3D-CA72-48B7-AF1B-80B2218E07D6}"/>
    <cellStyle name="%_Sheet1_Programme pages - December_TRA_ASF Report - Oct 2013" xfId="2038" xr:uid="{C942A0CB-C641-4AA3-932D-2792A4F3FB49}"/>
    <cellStyle name="%_Sheet1_Sheet3" xfId="2039" xr:uid="{2BBE9EA6-A501-440B-9394-01CF12239A21}"/>
    <cellStyle name="%_Sheet1_Sheet3_ASF Report - Oct 2013" xfId="2040" xr:uid="{37F1C12A-1FCC-4EFD-B222-52F846E6AA39}"/>
    <cellStyle name="%_Sheet3" xfId="2041" xr:uid="{E9C3EFB1-B5F4-4A0E-843E-B47679188AA0}"/>
    <cellStyle name="%_Sheet3_ASF Report - Oct 2013" xfId="2042" xr:uid="{1D55D1C0-EDD2-49FC-988F-C1FF29F10C31}"/>
    <cellStyle name="%_Sheet8" xfId="2043" xr:uid="{C3AD7E75-62E3-4F40-B9F2-BCC2374A7792}"/>
    <cellStyle name="%_Sheet8_ASF Report - Oct 2013" xfId="2044" xr:uid="{E4D17818-267A-44D2-AFFE-4E1015CBB307}"/>
    <cellStyle name="%_Sick absence July" xfId="2045" xr:uid="{638C19CF-4D09-48C3-8760-38856942ACDD}"/>
    <cellStyle name="%_Sick absence July_ASF Report - Oct 2013" xfId="2046" xr:uid="{AE57512B-A517-41A8-8ABF-0E585CCE00AE}"/>
    <cellStyle name="%_South Project Forecasts" xfId="2047" xr:uid="{EEC64C9F-3CF8-4126-8F47-0E4A561508FB}"/>
    <cellStyle name="%_South Project Forecasts 2" xfId="2048" xr:uid="{AECEB4AA-D2DD-42F1-80DA-63909A9EA90C}"/>
    <cellStyle name="%_SR10" xfId="2049" xr:uid="{7061916E-1393-4A27-8CEE-D23B7810DE8A}"/>
    <cellStyle name="%_SR10 2" xfId="2050" xr:uid="{D21145F0-5137-47C5-AE27-A69EFFC1BA71}"/>
    <cellStyle name="%_START" xfId="20554" xr:uid="{24F95BAC-D5D3-4ECD-82B7-FBF7AB321E49}"/>
    <cellStyle name="%_Summary C - B" xfId="2051" xr:uid="{5761F64A-990C-437E-83F0-C8E0CB02DB95}"/>
    <cellStyle name="%_Summary C - B_Dashboard Data" xfId="2052" xr:uid="{867104A1-E0A0-410B-AD29-E63ED5D4C832}"/>
    <cellStyle name="%_Summary C - B_Links OTRM" xfId="2053" xr:uid="{4A53F4D8-005A-4903-8F83-94BC225EC335}"/>
    <cellStyle name="%_Summary C - B_National Routes OTRM" xfId="2054" xr:uid="{76A80284-9A13-49EE-ADCC-E58334A645D3}"/>
    <cellStyle name="%_Survey" xfId="2055" xr:uid="{26EFE16D-BD6B-4233-847C-5574DA8A3CCB}"/>
    <cellStyle name="%_Tech Dashbard May KPI reformat" xfId="2056" xr:uid="{E48EDD4B-C100-4868-99BF-EE2B240B3AE0}"/>
    <cellStyle name="%_Technology Milestones Oct 13 - Dashboard" xfId="2057" xr:uid="{327A6C5A-FF4F-4801-A75C-554DBB59B7B4}"/>
    <cellStyle name="%_Template C-B  Range Estimate M    J   - J    REV 3" xfId="2058" xr:uid="{313E0B1F-9B00-4199-8A95-BA57BEB1291B}"/>
    <cellStyle name="%_Template C-B  Range Estimate M    J   - J    REV 3_Dashboard Data" xfId="2059" xr:uid="{E3355CA9-2515-4C03-99C1-0FFB6A6B38C4}"/>
    <cellStyle name="%_Template C-B  Range Estimate M    J   - J    REV 3_Links OTRM" xfId="2060" xr:uid="{9684CA79-0D0A-4D18-B161-6EC54D45D105}"/>
    <cellStyle name="%_Template C-B  Range Estimate M    J   - J    REV 3_National Routes OTRM" xfId="2061" xr:uid="{0D34407E-96BE-49C2-A5BA-4FA64F4E32F1}"/>
    <cellStyle name="%_TEST OPT &amp; DEV" xfId="2062" xr:uid="{30B1A775-3E5F-473E-8A37-736EE173C82D}"/>
    <cellStyle name="%_TEST OPT &amp; DEV 2" xfId="20555" xr:uid="{8AD6349F-691A-412C-8030-075943801C25}"/>
    <cellStyle name="%_TEST OPT &amp; DEV_Dashboard Data" xfId="2063" xr:uid="{630AFC39-A149-4C80-BA6A-5E6F40FB3D3A}"/>
    <cellStyle name="%_TEST OPT &amp; DEV_Links OTRM" xfId="2064" xr:uid="{94B62B7D-AE41-4AAF-9C28-712D092D608D}"/>
    <cellStyle name="%_TEST OPT &amp; DEV_National Routes OTRM" xfId="2065" xr:uid="{908F73E1-2E00-4655-99C9-74869125C8E6}"/>
    <cellStyle name="%_TEST Scheme Analysis" xfId="2066" xr:uid="{2A4B3C70-7D8B-418B-AD4B-2F09CF65DCA8}"/>
    <cellStyle name="%_TEST Scheme Analysis 2" xfId="2067" xr:uid="{074FE114-34CE-4E3C-9511-BCAE9FDFBF5A}"/>
    <cellStyle name="%_TEST Scheme Analysis_Dashboard Data" xfId="2068" xr:uid="{20EACCEA-B992-45EF-B296-6974F038532A}"/>
    <cellStyle name="%_TEST Scheme Analysis_Links OTRM" xfId="2069" xr:uid="{81FAD1FC-09CE-41B3-A5EE-3695F62A9B5E}"/>
    <cellStyle name="%_TEST Scheme Analysis_National Routes OTRM" xfId="2070" xr:uid="{B3B12D07-5879-44CF-A708-BF3AE863EF37}"/>
    <cellStyle name="%_TEST Workbook" xfId="2071" xr:uid="{56E0AE7A-08FF-4688-A0F4-B82B7FB9BF3E}"/>
    <cellStyle name="%_TEST Workbook_Dashboard Data" xfId="2072" xr:uid="{900FBC3E-6FF8-476B-9442-11A1FFC908A7}"/>
    <cellStyle name="%_TEST Workbook_Links OTRM" xfId="2073" xr:uid="{C91C2C28-9588-4D99-B0D6-E575EF5856FD}"/>
    <cellStyle name="%_TEST Workbook_National Routes OTRM" xfId="2074" xr:uid="{5EAF617D-D9DB-4B83-8278-3D87C6ACB269}"/>
    <cellStyle name="%_Time Report - MP Accelerated Delivery Divisional File Draft Aug Proposal" xfId="2075" xr:uid="{852BD06A-5AD0-430F-8319-5E7207980AA8}"/>
    <cellStyle name="%_Time Report - MP Accelerated Delivery -Oct" xfId="2076" xr:uid="{C03691E8-DD7D-4C88-B3DC-30FCA3727C91}"/>
    <cellStyle name="%_TMD Financials Dec" xfId="2077" xr:uid="{88B2FC11-D782-4C11-99A5-F7B763FFCC81}"/>
    <cellStyle name="%_TMD Financials Jan" xfId="2078" xr:uid="{0BFCCF87-EBD7-4643-A58F-C8FA7D25D0D2}"/>
    <cellStyle name="%_TMD Financials Nov 13" xfId="2079" xr:uid="{940D4CD1-A2A1-45B7-8DD1-DFF05D295248}"/>
    <cellStyle name="%_TMD Financials Oct (2)" xfId="2080" xr:uid="{F593D703-5AEF-4697-B1DC-0F167E54B872}"/>
    <cellStyle name="%_TMD Risk Register" xfId="2081" xr:uid="{8511D277-9555-4293-B5E4-492C861ABB41}"/>
    <cellStyle name="%_TMD Risk Register Feb 14" xfId="2082" xr:uid="{F9838016-400E-4106-8DB9-6E6EEB4FB15B}"/>
    <cellStyle name="%_TMD Risk Register Feb 14 2" xfId="2083" xr:uid="{1ACF4DE0-94D5-47CA-8A04-350084061BE2}"/>
    <cellStyle name="%_TRA" xfId="2084" xr:uid="{9275C717-C7EC-4A9F-9415-769CB3144550}"/>
    <cellStyle name="%_TRA_ASF Report - Oct 2013" xfId="2085" xr:uid="{2D597FE8-F6A7-4EF5-81B3-F9B33BB873C2}"/>
    <cellStyle name="%_utilisations Nov forecasts" xfId="2086" xr:uid="{A90F5E99-F219-43CB-A46A-68347DF65A50}"/>
    <cellStyle name="%_utilisations Nov forecasts 2" xfId="2087" xr:uid="{5C18FA64-D903-421D-96FA-E6C49C160FBC}"/>
    <cellStyle name="%_Variances" xfId="2088" xr:uid="{963C4FCF-5842-47C4-9357-52C10DBDBA18}"/>
    <cellStyle name="%_WLCs for O&amp;F Report Tables April 2010" xfId="2089" xr:uid="{587C28B8-7B0F-4FBC-8625-1A745618FFBE}"/>
    <cellStyle name="%_WLCs for O&amp;F Report Tables April 2010 2" xfId="2090" xr:uid="{11C93EB5-48D1-4C4D-98B6-BF66C8366AD5}"/>
    <cellStyle name="%_WLCs for O&amp;F Report Tables Feb 2009" xfId="2091" xr:uid="{B37437FC-4241-46C5-9F8C-794C45612DCA}"/>
    <cellStyle name="%_WLCs for O&amp;F Report Tables Feb 2009 2" xfId="2092" xr:uid="{03101284-6E8C-451E-8F1F-26893AC60688}"/>
    <cellStyle name="%_WLCs for O&amp;F Report Tables Jan 2009" xfId="2093" xr:uid="{1EB06B69-9839-480B-AE20-E15FD0138F0B}"/>
    <cellStyle name="%_WLCs for O&amp;F Report Tables Jan 2009 2" xfId="2094" xr:uid="{DBD6AE02-46C8-48C5-AD95-533DD416771C}"/>
    <cellStyle name="%_workings for finance graphs JB" xfId="2095" xr:uid="{B0410D92-A704-416E-8BC2-26F05E889839}"/>
    <cellStyle name="%_workings for finance graphs JB 2" xfId="2096" xr:uid="{122E8F3C-64A7-4F84-82F7-4F5EF9919CE2}"/>
    <cellStyle name="]_x000d__x000a_Zoomed=1_x000d__x000a_Row=0_x000d__x000a_Column=0_x000d__x000a_Height=0_x000d__x000a_Width=0_x000d__x000a_FontName=FoxFont_x000d__x000a_FontStyle=0_x000d__x000a_FontSize=9_x000d__x000a_PrtFontName=FoxPrin" xfId="20" xr:uid="{BC15CF73-7D52-4221-8085-EC940B7979FB}"/>
    <cellStyle name="]_x000d__x000a_Zoomed=1_x000d__x000a_Row=0_x000d__x000a_Column=0_x000d__x000a_Height=0_x000d__x000a_Width=0_x000d__x000a_FontName=FoxFont_x000d__x000a_FontStyle=0_x000d__x000a_FontSize=9_x000d__x000a_PrtFontName=FoxPrin 2" xfId="2097" xr:uid="{14C5CE00-86B3-4BBE-A50A-06606EFB4D80}"/>
    <cellStyle name="_Annex E &amp; X" xfId="337" xr:uid="{2D288B2E-921A-4F0E-B027-943D75B93EB4}"/>
    <cellStyle name="_Annex E &amp; X 2" xfId="338" xr:uid="{EC87C5CD-6805-4F5A-965E-012A91D63EA4}"/>
    <cellStyle name="_Annex E &amp; X 2 2" xfId="339" xr:uid="{976A7C30-B486-499E-BA07-46C90AC5FB16}"/>
    <cellStyle name="_Annex E &amp; X 2 2 2" xfId="54884" xr:uid="{60A46CCD-A3B5-4325-A73E-857FF0983DC1}"/>
    <cellStyle name="_Annex E &amp; X 2 3" xfId="54883" xr:uid="{786BA064-B92B-4ED6-8726-FA811E57E7F2}"/>
    <cellStyle name="_Annex E &amp; X 3" xfId="340" xr:uid="{F1C03D45-2FB3-4F5F-9F23-080D545F6BA9}"/>
    <cellStyle name="_Annex E &amp; X 3 2" xfId="341" xr:uid="{34B38F41-E8D1-4F92-9D9F-356BC80E75B4}"/>
    <cellStyle name="_Annex E &amp; X 3 2 2" xfId="54886" xr:uid="{C0295861-0441-42F1-868A-F5B6F3AA8F5B}"/>
    <cellStyle name="_Annex E &amp; X 3 3" xfId="54885" xr:uid="{2AFFBC91-F197-4EA4-A993-0A8FB5886650}"/>
    <cellStyle name="_Annex E &amp; X 4" xfId="54882" xr:uid="{02ADC467-B468-44AC-B40A-9F3B0FBC5E39}"/>
    <cellStyle name="_ORR-#304151-v1H-Financial_Model_EW_for_JUN08_Draft_Determinations" xfId="342" xr:uid="{9E2C27DB-990C-40C6-ACBA-9C8CFEF11DB9}"/>
    <cellStyle name="_ORR-#304151-v1H-Financial_Model_EW_for_JUN08_Draft_Determinations 2" xfId="343" xr:uid="{BAAE8ADF-969D-4693-8189-A12BB4393012}"/>
    <cellStyle name="_ORR-#304151-v1H-Financial_Model_EW_for_JUN08_Draft_Determinations 2 2" xfId="344" xr:uid="{30EBDEE4-8306-46A9-AE78-7B5102A9B5C7}"/>
    <cellStyle name="_ORR-#304151-v1H-Financial_Model_EW_for_JUN08_Draft_Determinations 2 2 2" xfId="54889" xr:uid="{876EEE30-B044-46C2-B28F-41863E953427}"/>
    <cellStyle name="_ORR-#304151-v1H-Financial_Model_EW_for_JUN08_Draft_Determinations 2 3" xfId="54888" xr:uid="{33D8642F-CDA4-4984-8AEB-52ED2E4FF9F3}"/>
    <cellStyle name="_ORR-#304151-v1H-Financial_Model_EW_for_JUN08_Draft_Determinations 3" xfId="345" xr:uid="{0CD14E54-A09C-45FE-AEEA-D03CE62C60D9}"/>
    <cellStyle name="_ORR-#304151-v1H-Financial_Model_EW_for_JUN08_Draft_Determinations 3 2" xfId="346" xr:uid="{E2E9FB8F-9C7F-442E-A48A-A4F4C1DB94B1}"/>
    <cellStyle name="_ORR-#304151-v1H-Financial_Model_EW_for_JUN08_Draft_Determinations 3 2 2" xfId="54891" xr:uid="{E61B9E68-D43E-4998-8F5D-8579067BF443}"/>
    <cellStyle name="_ORR-#304151-v1H-Financial_Model_EW_for_JUN08_Draft_Determinations 3 3" xfId="54890" xr:uid="{95A171EC-ED5F-4D48-928C-890C57F7C5A1}"/>
    <cellStyle name="_ORR-#304151-v1H-Financial_Model_EW_for_JUN08_Draft_Determinations 4" xfId="54887" xr:uid="{34EECAFC-0BC6-434F-AA0A-FCFDD7912CB6}"/>
    <cellStyle name="_TableHead" xfId="21" xr:uid="{F709BAC6-BFFC-43F8-A2B2-B6DAB892DD36}"/>
    <cellStyle name="=C:\WINNT\SYSTEM32\COMMAND.COM" xfId="347" xr:uid="{2A5E199C-1230-456E-8E2B-BD1D490BADBE}"/>
    <cellStyle name="=C:\WINNT\SYSTEM32\COMMAND.COM 2" xfId="348" xr:uid="{991F71A0-9488-42FA-88DA-4741276E2A18}"/>
    <cellStyle name="=C:\WINNT\SYSTEM32\COMMAND.COM 2 2" xfId="349" xr:uid="{825CE06D-BCDE-4C6E-9FE1-B9AD7539642B}"/>
    <cellStyle name="=C:\WINNT\SYSTEM32\COMMAND.COM 3" xfId="350" xr:uid="{3AF17A5D-6168-4D15-8AEF-2600E10B2896}"/>
    <cellStyle name="=C:\WINNT\SYSTEM32\COMMAND.COM 3 2" xfId="351" xr:uid="{1BED6668-2B29-4B3F-99D8-E48C14D05089}"/>
    <cellStyle name="=C:\WINNT35\SYSTEM32\COMMAND.COM" xfId="20556" xr:uid="{1A39C9F3-03DE-46A7-8E10-61D2E23D9E38}"/>
    <cellStyle name="0dp" xfId="20557" xr:uid="{58E3CDCB-9389-4F6B-8D74-C39E60B6A821}"/>
    <cellStyle name="1.031_x0009_1.045_x0009_1.054_x0009_1.055_x0009_1.057" xfId="352" xr:uid="{2D46F8EA-56CC-4B37-8EB1-32894951EC91}"/>
    <cellStyle name="1.031_x0009_1.045_x0009_1.054_x0009_1.055_x0009_1.057 2" xfId="353" xr:uid="{46451E91-5283-418B-BACB-4EC2AEFD406B}"/>
    <cellStyle name="1dp" xfId="22" xr:uid="{E61089E6-18FF-4553-B327-537361D86054}"/>
    <cellStyle name="1dp 2" xfId="23" xr:uid="{96796D9F-B344-4CA3-96BC-9421041ACB71}"/>
    <cellStyle name="20% - Accent1 10" xfId="2098" xr:uid="{BD916C7F-E3F9-4B01-BE13-C7138764F857}"/>
    <cellStyle name="20% - Accent1 10 10" xfId="2099" xr:uid="{728583FA-56BD-4E96-B243-32AD80358D56}"/>
    <cellStyle name="20% - Accent1 10 2" xfId="2100" xr:uid="{6D75D249-058B-492D-97A9-563B669F5172}"/>
    <cellStyle name="20% - Accent1 10 2 2" xfId="2101" xr:uid="{210D854B-DAA1-4F2B-AE48-5FF38E5B001F}"/>
    <cellStyle name="20% - Accent1 10 2 2 2" xfId="2102" xr:uid="{44D893FD-E471-4432-97EB-715F93D45700}"/>
    <cellStyle name="20% - Accent1 10 2 2 2 2" xfId="2103" xr:uid="{E450A4A6-1F53-4468-9BDC-E2ECCF200AA5}"/>
    <cellStyle name="20% - Accent1 10 2 2 3" xfId="2104" xr:uid="{ACAC9E42-56BA-429B-A9BD-0AE1FB9A77A5}"/>
    <cellStyle name="20% - Accent1 10 2 2 3 2" xfId="2105" xr:uid="{82767860-08C0-438D-B6D8-02C80BA740D8}"/>
    <cellStyle name="20% - Accent1 10 2 2 4" xfId="2106" xr:uid="{883DC8A8-B236-45D2-92F7-A7CF49DAD724}"/>
    <cellStyle name="20% - Accent1 10 2 2 5" xfId="2107" xr:uid="{6E063D4C-6477-4FD8-BC8C-F554CD77E1D7}"/>
    <cellStyle name="20% - Accent1 10 2 3" xfId="2108" xr:uid="{22F1B1A7-5679-4EDC-A580-F532624E19DC}"/>
    <cellStyle name="20% - Accent1 10 2 3 2" xfId="2109" xr:uid="{ABBFF7C7-AC6E-4417-BBC1-35331232C757}"/>
    <cellStyle name="20% - Accent1 10 2 3 2 2" xfId="2110" xr:uid="{1167844D-7AA1-46AE-B83B-D5EB288A4558}"/>
    <cellStyle name="20% - Accent1 10 2 3 3" xfId="2111" xr:uid="{4A44A141-5717-4981-8B82-88C3DA08D8CC}"/>
    <cellStyle name="20% - Accent1 10 2 3 3 2" xfId="2112" xr:uid="{CBA8E60F-F835-429B-A34D-E2AF7B606EC2}"/>
    <cellStyle name="20% - Accent1 10 2 3 4" xfId="2113" xr:uid="{1F89C90C-3081-4F09-9F67-ADA0C36AF829}"/>
    <cellStyle name="20% - Accent1 10 2 3 5" xfId="2114" xr:uid="{1492681F-454C-4C02-84E2-37ABB90A5754}"/>
    <cellStyle name="20% - Accent1 10 2 4" xfId="2115" xr:uid="{A0D81367-D920-4014-88D0-52E0295402B9}"/>
    <cellStyle name="20% - Accent1 10 2 4 2" xfId="2116" xr:uid="{F3D0994B-FBC3-478B-901B-66A7A94F35D5}"/>
    <cellStyle name="20% - Accent1 10 2 4 2 2" xfId="2117" xr:uid="{4993F8C9-3480-4A72-83F7-8EA50A3C881B}"/>
    <cellStyle name="20% - Accent1 10 2 4 3" xfId="2118" xr:uid="{5C89E457-4185-4DD3-A608-F91B35974A8D}"/>
    <cellStyle name="20% - Accent1 10 2 4 3 2" xfId="2119" xr:uid="{51C52C35-AD03-434C-AC0E-079FD03E622E}"/>
    <cellStyle name="20% - Accent1 10 2 4 4" xfId="2120" xr:uid="{9950038D-30FF-420F-BEBE-1006D71FB5B6}"/>
    <cellStyle name="20% - Accent1 10 2 4 5" xfId="2121" xr:uid="{DFB933AA-1361-4317-9DA8-9ABE3ED9901B}"/>
    <cellStyle name="20% - Accent1 10 2 5" xfId="2122" xr:uid="{B262E5E7-1957-48F9-A27E-B4F728A3CF14}"/>
    <cellStyle name="20% - Accent1 10 2 5 2" xfId="2123" xr:uid="{526F3DF8-258A-4EE9-BCAC-297206D3F41A}"/>
    <cellStyle name="20% - Accent1 10 2 5 2 2" xfId="2124" xr:uid="{3A9A9B22-7A6F-4BD0-86EB-7BB9A3F96E52}"/>
    <cellStyle name="20% - Accent1 10 2 5 3" xfId="2125" xr:uid="{AD954D8D-787C-42A8-82E7-177FF7E130FE}"/>
    <cellStyle name="20% - Accent1 10 2 5 3 2" xfId="2126" xr:uid="{CCE7F63D-7A4E-471E-A68C-B7648D3053D9}"/>
    <cellStyle name="20% - Accent1 10 2 5 4" xfId="2127" xr:uid="{42459143-D3C7-43BC-AAA0-E10A7B6F29FA}"/>
    <cellStyle name="20% - Accent1 10 2 5 5" xfId="2128" xr:uid="{9C7DD864-20D5-42BE-B38B-716E7C811F9A}"/>
    <cellStyle name="20% - Accent1 10 2 6" xfId="2129" xr:uid="{B49C2383-7BA2-488D-82C8-E06412F4EB20}"/>
    <cellStyle name="20% - Accent1 10 2 6 2" xfId="2130" xr:uid="{00651848-1ABB-4D3D-AC5D-B4467FF1862D}"/>
    <cellStyle name="20% - Accent1 10 2 7" xfId="2131" xr:uid="{01A9B687-0532-4077-8565-D9CC805A6F2F}"/>
    <cellStyle name="20% - Accent1 10 2 7 2" xfId="2132" xr:uid="{7A2DC5FA-1244-4025-BFA4-E68BB4C9EE98}"/>
    <cellStyle name="20% - Accent1 10 2 8" xfId="2133" xr:uid="{A3DB3AF1-9724-4BD1-803A-8616C7FE4C8B}"/>
    <cellStyle name="20% - Accent1 10 2 9" xfId="2134" xr:uid="{3968797B-3C92-4B62-8379-5E92D0341D5C}"/>
    <cellStyle name="20% - Accent1 10 3" xfId="2135" xr:uid="{0CC675E5-0642-42A7-8A00-12B75661D7FD}"/>
    <cellStyle name="20% - Accent1 10 3 2" xfId="2136" xr:uid="{7A274F9F-5121-4FC6-B2FE-8297F722362B}"/>
    <cellStyle name="20% - Accent1 10 3 2 2" xfId="2137" xr:uid="{5E74F152-4A27-4FA0-9DBD-869C3BADEBA4}"/>
    <cellStyle name="20% - Accent1 10 3 3" xfId="2138" xr:uid="{0A5B4C01-872D-418C-B3D7-9BF716AFAAEB}"/>
    <cellStyle name="20% - Accent1 10 3 3 2" xfId="2139" xr:uid="{679AE35C-0EFB-4E7A-90E4-A49B17614606}"/>
    <cellStyle name="20% - Accent1 10 3 4" xfId="2140" xr:uid="{FB936152-A589-4E53-9370-51854E02D4A7}"/>
    <cellStyle name="20% - Accent1 10 3 5" xfId="2141" xr:uid="{55BCD8CA-C4A7-49B3-9606-CD6E459F2735}"/>
    <cellStyle name="20% - Accent1 10 4" xfId="2142" xr:uid="{35697161-2B84-46CC-B017-57003C1D41D3}"/>
    <cellStyle name="20% - Accent1 10 4 2" xfId="2143" xr:uid="{C1ECCACF-0AC3-4AAE-A54C-0514F42628AC}"/>
    <cellStyle name="20% - Accent1 10 4 2 2" xfId="2144" xr:uid="{B5EBB2E8-90AA-4E35-8095-1F1413732965}"/>
    <cellStyle name="20% - Accent1 10 4 3" xfId="2145" xr:uid="{6B3E64A5-E284-40CC-8316-26E55AE47404}"/>
    <cellStyle name="20% - Accent1 10 4 3 2" xfId="2146" xr:uid="{9710016D-64C2-4ABA-8634-18991FB1411D}"/>
    <cellStyle name="20% - Accent1 10 4 4" xfId="2147" xr:uid="{BC744542-73C0-4DB3-9F74-6A6154505176}"/>
    <cellStyle name="20% - Accent1 10 4 5" xfId="2148" xr:uid="{027834B0-78A6-4440-8853-5276BF2AB4B4}"/>
    <cellStyle name="20% - Accent1 10 5" xfId="2149" xr:uid="{8BD52980-691C-401C-A06E-B589007C45AE}"/>
    <cellStyle name="20% - Accent1 10 5 2" xfId="2150" xr:uid="{A301FF6C-63BA-4138-AB71-E22C9B69AE58}"/>
    <cellStyle name="20% - Accent1 10 5 2 2" xfId="2151" xr:uid="{3E380C6A-0058-480A-9E3B-706B8917EA20}"/>
    <cellStyle name="20% - Accent1 10 5 3" xfId="2152" xr:uid="{4A159BDF-5DC9-413E-97EB-7BAEF51D58FC}"/>
    <cellStyle name="20% - Accent1 10 5 3 2" xfId="2153" xr:uid="{9A84D642-AE4A-4575-8199-56A00F9D9136}"/>
    <cellStyle name="20% - Accent1 10 5 4" xfId="2154" xr:uid="{DF32E097-779D-48A5-8B94-93A245197033}"/>
    <cellStyle name="20% - Accent1 10 5 5" xfId="2155" xr:uid="{456267B6-ABD7-44DC-BC4C-3C10C1A96C3E}"/>
    <cellStyle name="20% - Accent1 10 6" xfId="2156" xr:uid="{6DCBA1D6-28FC-408E-8E9E-A9459210BBE1}"/>
    <cellStyle name="20% - Accent1 10 6 2" xfId="2157" xr:uid="{79D7E755-AC30-4A45-B335-31EEFFC66014}"/>
    <cellStyle name="20% - Accent1 10 6 2 2" xfId="2158" xr:uid="{79541F6E-BACF-4EAF-BBEE-51B03961E3CA}"/>
    <cellStyle name="20% - Accent1 10 6 3" xfId="2159" xr:uid="{3DE62E4A-1352-44DF-80E5-D061B30A29BE}"/>
    <cellStyle name="20% - Accent1 10 6 3 2" xfId="2160" xr:uid="{6868D798-F01B-4229-ACAC-923C82D3484D}"/>
    <cellStyle name="20% - Accent1 10 6 4" xfId="2161" xr:uid="{D5054323-C219-4F87-9C2A-8F7C18773570}"/>
    <cellStyle name="20% - Accent1 10 6 5" xfId="2162" xr:uid="{C3F5E198-1D51-4835-AE97-4ED7CE9AA3F7}"/>
    <cellStyle name="20% - Accent1 10 7" xfId="2163" xr:uid="{7C2C3258-14B2-4A0D-BD40-43E56828E133}"/>
    <cellStyle name="20% - Accent1 10 7 2" xfId="2164" xr:uid="{94E000E6-64FC-4EFF-B22B-3B9841870E65}"/>
    <cellStyle name="20% - Accent1 10 8" xfId="2165" xr:uid="{872A4BBF-32E3-4021-87C3-069BDAD2BD5E}"/>
    <cellStyle name="20% - Accent1 10 8 2" xfId="2166" xr:uid="{E0654BBF-A57E-40A4-BC93-1CCAFC81CFDF}"/>
    <cellStyle name="20% - Accent1 10 9" xfId="2167" xr:uid="{4E6CCE97-38BC-47D3-B82D-E6589F96373A}"/>
    <cellStyle name="20% - Accent1 11" xfId="2168" xr:uid="{1E70CA4C-709A-4F7C-93EA-E2BCD0CE429F}"/>
    <cellStyle name="20% - Accent1 11 10" xfId="2169" xr:uid="{099D5CCE-38F7-4A7C-9EDC-D971600FA14D}"/>
    <cellStyle name="20% - Accent1 11 2" xfId="2170" xr:uid="{A32B24A2-EDFB-49CF-9FD9-5C6B12ED58AF}"/>
    <cellStyle name="20% - Accent1 11 2 2" xfId="2171" xr:uid="{6B356CF1-FBAF-468B-8EDE-679AADF2F72A}"/>
    <cellStyle name="20% - Accent1 11 2 2 2" xfId="2172" xr:uid="{E7EA6A6A-8534-4920-93EA-ABEC7BB1B923}"/>
    <cellStyle name="20% - Accent1 11 2 2 2 2" xfId="2173" xr:uid="{45207065-2527-41C4-809A-E02275DE2E29}"/>
    <cellStyle name="20% - Accent1 11 2 2 3" xfId="2174" xr:uid="{3C56BB5C-0DD3-4E43-B7C1-C2E62CD15B1A}"/>
    <cellStyle name="20% - Accent1 11 2 2 3 2" xfId="2175" xr:uid="{1F788929-E52A-46C4-96D0-03573691D361}"/>
    <cellStyle name="20% - Accent1 11 2 2 4" xfId="2176" xr:uid="{03BD0C48-16D5-4214-9872-BA135D04770B}"/>
    <cellStyle name="20% - Accent1 11 2 2 5" xfId="2177" xr:uid="{95806CB0-0F41-4E76-86C7-F8C02B008C81}"/>
    <cellStyle name="20% - Accent1 11 2 3" xfId="2178" xr:uid="{BB724FE3-99B1-4DE6-A6B0-7F075A0FBBD2}"/>
    <cellStyle name="20% - Accent1 11 2 3 2" xfId="2179" xr:uid="{210AE20A-6F03-465A-B269-6C4974661C11}"/>
    <cellStyle name="20% - Accent1 11 2 3 2 2" xfId="2180" xr:uid="{AF89F703-4A09-46D1-A844-FDC64B8866D3}"/>
    <cellStyle name="20% - Accent1 11 2 3 3" xfId="2181" xr:uid="{E1B9BC19-1AA3-46A0-B205-BDBE95F962E9}"/>
    <cellStyle name="20% - Accent1 11 2 3 3 2" xfId="2182" xr:uid="{F2C2287C-2D1B-43CC-A5AA-7CB854B763C0}"/>
    <cellStyle name="20% - Accent1 11 2 3 4" xfId="2183" xr:uid="{016DE8CD-1476-4FFA-B7F6-2A1D5540D212}"/>
    <cellStyle name="20% - Accent1 11 2 3 5" xfId="2184" xr:uid="{0CB3DE7B-96B2-4E17-BEDC-8D97E56F2C52}"/>
    <cellStyle name="20% - Accent1 11 2 4" xfId="2185" xr:uid="{0A8F2BB5-9ABC-4F50-8ED5-FBA5BA423A56}"/>
    <cellStyle name="20% - Accent1 11 2 4 2" xfId="2186" xr:uid="{9108D418-A472-424B-8876-62EA898FB453}"/>
    <cellStyle name="20% - Accent1 11 2 4 2 2" xfId="2187" xr:uid="{9E52B5A9-E4BE-46A6-8BF6-76A881460A32}"/>
    <cellStyle name="20% - Accent1 11 2 4 3" xfId="2188" xr:uid="{6BD0847B-CA18-4A34-B02B-EC077894760A}"/>
    <cellStyle name="20% - Accent1 11 2 4 3 2" xfId="2189" xr:uid="{4497BA4F-4E30-434A-981A-B84CF6B655D2}"/>
    <cellStyle name="20% - Accent1 11 2 4 4" xfId="2190" xr:uid="{20C13403-2A7C-4DED-B55F-A6426F1E4673}"/>
    <cellStyle name="20% - Accent1 11 2 4 5" xfId="2191" xr:uid="{7CC78317-5E62-4055-9608-8A0787DD2090}"/>
    <cellStyle name="20% - Accent1 11 2 5" xfId="2192" xr:uid="{2AFB9F86-53B0-49DC-99A6-633CB983CDE5}"/>
    <cellStyle name="20% - Accent1 11 2 5 2" xfId="2193" xr:uid="{46A52AC8-B57E-40C6-A79A-1892C8C9CE9F}"/>
    <cellStyle name="20% - Accent1 11 2 5 2 2" xfId="2194" xr:uid="{F5E654BC-93EE-4FC8-9D3F-C7A961B86289}"/>
    <cellStyle name="20% - Accent1 11 2 5 3" xfId="2195" xr:uid="{04316ECD-1400-4324-B151-CF5FA90B647D}"/>
    <cellStyle name="20% - Accent1 11 2 5 3 2" xfId="2196" xr:uid="{F8A13B97-F59D-48D8-967F-585B38DB8C22}"/>
    <cellStyle name="20% - Accent1 11 2 5 4" xfId="2197" xr:uid="{D94C0386-5BF3-46A6-AE4F-67A994C586BB}"/>
    <cellStyle name="20% - Accent1 11 2 5 5" xfId="2198" xr:uid="{9788AF39-FA60-4E28-9CEF-0BBC43A0654D}"/>
    <cellStyle name="20% - Accent1 11 2 6" xfId="2199" xr:uid="{3A402A13-25FC-407C-9467-AD3517345805}"/>
    <cellStyle name="20% - Accent1 11 2 6 2" xfId="2200" xr:uid="{3D7E895F-CDF9-4A79-9D82-38932A799EC3}"/>
    <cellStyle name="20% - Accent1 11 2 7" xfId="2201" xr:uid="{DB298457-869F-4E92-92E8-0D39FB640CB1}"/>
    <cellStyle name="20% - Accent1 11 2 7 2" xfId="2202" xr:uid="{8671A6AD-DC09-4636-B09F-2AEC64A90992}"/>
    <cellStyle name="20% - Accent1 11 2 8" xfId="2203" xr:uid="{53F1109A-2646-4906-8D0E-5B31CD3C1FDF}"/>
    <cellStyle name="20% - Accent1 11 2 9" xfId="2204" xr:uid="{CA3C76C8-B360-41EB-864A-86DB4438739C}"/>
    <cellStyle name="20% - Accent1 11 3" xfId="2205" xr:uid="{36844701-EF93-4A8D-9C27-B2388733845A}"/>
    <cellStyle name="20% - Accent1 11 3 2" xfId="2206" xr:uid="{DB360D6B-68C2-4406-B95B-42C1960EC8B6}"/>
    <cellStyle name="20% - Accent1 11 3 2 2" xfId="2207" xr:uid="{C86A73FD-B4AF-4E37-9FA3-2D18F155C83E}"/>
    <cellStyle name="20% - Accent1 11 3 3" xfId="2208" xr:uid="{462619ED-2F5B-42EE-8195-62EE6B72C17D}"/>
    <cellStyle name="20% - Accent1 11 3 3 2" xfId="2209" xr:uid="{419E485C-AD18-4770-87F8-40A2EFB28C53}"/>
    <cellStyle name="20% - Accent1 11 3 4" xfId="2210" xr:uid="{41C7F060-2810-4317-892B-28ADF14C3914}"/>
    <cellStyle name="20% - Accent1 11 3 5" xfId="2211" xr:uid="{B515E7F7-CE39-4273-91F0-0CB838BE347B}"/>
    <cellStyle name="20% - Accent1 11 4" xfId="2212" xr:uid="{630E24BC-3386-4C4E-9815-8306BD8409A5}"/>
    <cellStyle name="20% - Accent1 11 4 2" xfId="2213" xr:uid="{51FE4006-C30E-4B2E-981E-8D9611EAD2FC}"/>
    <cellStyle name="20% - Accent1 11 4 2 2" xfId="2214" xr:uid="{655E0086-7B98-41AA-9AA2-124B611F1851}"/>
    <cellStyle name="20% - Accent1 11 4 3" xfId="2215" xr:uid="{16710329-6C98-4EBD-800E-E9E7750AD0B9}"/>
    <cellStyle name="20% - Accent1 11 4 3 2" xfId="2216" xr:uid="{9BD9A4B7-80EA-448A-A0DC-2D7F3E02BD8E}"/>
    <cellStyle name="20% - Accent1 11 4 4" xfId="2217" xr:uid="{0FAD3105-F10F-465E-A82A-FFAB91BF0643}"/>
    <cellStyle name="20% - Accent1 11 4 5" xfId="2218" xr:uid="{75E69757-27D9-4919-A13F-4FB9B4AF7F36}"/>
    <cellStyle name="20% - Accent1 11 5" xfId="2219" xr:uid="{81744358-773C-497B-8483-DBD5B6098F5A}"/>
    <cellStyle name="20% - Accent1 11 5 2" xfId="2220" xr:uid="{3AB15059-D9BA-4F85-A000-F40527919A0E}"/>
    <cellStyle name="20% - Accent1 11 5 2 2" xfId="2221" xr:uid="{E3F3351F-7001-40F6-B4B5-2FD0B3E0C655}"/>
    <cellStyle name="20% - Accent1 11 5 3" xfId="2222" xr:uid="{2D73ED04-5A96-4FA6-9E33-39F3F1895F2A}"/>
    <cellStyle name="20% - Accent1 11 5 3 2" xfId="2223" xr:uid="{AAD0EEFE-B4CA-4E1E-A6C9-B8D044F27AE3}"/>
    <cellStyle name="20% - Accent1 11 5 4" xfId="2224" xr:uid="{75F49B7E-32C9-46EC-8F55-79FA8A83D1CC}"/>
    <cellStyle name="20% - Accent1 11 5 5" xfId="2225" xr:uid="{9A6C1028-C3F9-4348-BC3A-E3E14F31B8DF}"/>
    <cellStyle name="20% - Accent1 11 6" xfId="2226" xr:uid="{6EEB00BE-F194-4AF8-B76D-B93E80CD1CC1}"/>
    <cellStyle name="20% - Accent1 11 6 2" xfId="2227" xr:uid="{CEC27D45-2910-4B67-82B3-28896E086D33}"/>
    <cellStyle name="20% - Accent1 11 6 2 2" xfId="2228" xr:uid="{D00AA90D-2AAD-4EF6-A3C3-14637293EF7C}"/>
    <cellStyle name="20% - Accent1 11 6 3" xfId="2229" xr:uid="{56721241-8782-41CF-9144-E04DAE493DCF}"/>
    <cellStyle name="20% - Accent1 11 6 3 2" xfId="2230" xr:uid="{38A43556-C1E3-449F-ABD8-58939E7565CE}"/>
    <cellStyle name="20% - Accent1 11 6 4" xfId="2231" xr:uid="{0B58F008-85EE-42E0-A4F6-F062A54195AF}"/>
    <cellStyle name="20% - Accent1 11 6 5" xfId="2232" xr:uid="{4D4B1447-44B0-46B9-A8E9-158BFFDCE444}"/>
    <cellStyle name="20% - Accent1 11 7" xfId="2233" xr:uid="{2231FA14-5632-439C-8E50-38EFF3C15DD0}"/>
    <cellStyle name="20% - Accent1 11 7 2" xfId="2234" xr:uid="{A68CDD74-F756-48DD-BA72-C2C95D4F0222}"/>
    <cellStyle name="20% - Accent1 11 8" xfId="2235" xr:uid="{A79353EE-1268-4C66-B5AF-AECD0FFA5B86}"/>
    <cellStyle name="20% - Accent1 11 8 2" xfId="2236" xr:uid="{148A7B51-138E-431F-8DCD-60282DA9B619}"/>
    <cellStyle name="20% - Accent1 11 9" xfId="2237" xr:uid="{91256733-6793-4884-8BDF-5E410551E490}"/>
    <cellStyle name="20% - Accent1 12" xfId="2238" xr:uid="{D3C1DAE8-7FD1-4AFF-A8EC-DA393EB6CA8C}"/>
    <cellStyle name="20% - Accent1 12 2" xfId="2239" xr:uid="{8FA0B07F-457F-4A9A-8AF7-97ABDF42B579}"/>
    <cellStyle name="20% - Accent1 12 2 2" xfId="2240" xr:uid="{CAE8CFD7-2AA5-4774-BE84-32FA56FE20F9}"/>
    <cellStyle name="20% - Accent1 12 2 2 2" xfId="2241" xr:uid="{5C140069-D9D9-4D65-9BE2-628D2FA9DAED}"/>
    <cellStyle name="20% - Accent1 12 2 2 2 2" xfId="2242" xr:uid="{9E1AB928-1388-4663-8B91-1A6565BC2CE8}"/>
    <cellStyle name="20% - Accent1 12 2 2 3" xfId="2243" xr:uid="{2EC1F024-C087-4F4D-A3A3-91B5C3D9C0A6}"/>
    <cellStyle name="20% - Accent1 12 2 2 3 2" xfId="2244" xr:uid="{5A87C6B6-86E3-484A-B50D-7961267375CC}"/>
    <cellStyle name="20% - Accent1 12 2 2 4" xfId="2245" xr:uid="{9DFD3550-F69B-4293-A45A-2398CD0BEF93}"/>
    <cellStyle name="20% - Accent1 12 2 2 5" xfId="2246" xr:uid="{F7C404EB-FE89-4789-AE8E-FBD29696A62E}"/>
    <cellStyle name="20% - Accent1 12 2 3" xfId="2247" xr:uid="{068A8C69-14F1-4A88-BCAC-8DC8DC710BCB}"/>
    <cellStyle name="20% - Accent1 12 2 3 2" xfId="2248" xr:uid="{CA63915A-70A1-4B13-BDB3-8E13D115EEA0}"/>
    <cellStyle name="20% - Accent1 12 2 3 2 2" xfId="2249" xr:uid="{FE9D9496-29FC-4F9E-BC35-90D1A857EF59}"/>
    <cellStyle name="20% - Accent1 12 2 3 3" xfId="2250" xr:uid="{29D73F77-D251-4D0E-814C-DC7A340EC7CC}"/>
    <cellStyle name="20% - Accent1 12 2 3 3 2" xfId="2251" xr:uid="{3EF1FFFF-5F82-46D1-9FC3-5A879AAB6CA8}"/>
    <cellStyle name="20% - Accent1 12 2 3 4" xfId="2252" xr:uid="{87E21F49-05FE-49AD-80A3-C9073B6CC83F}"/>
    <cellStyle name="20% - Accent1 12 2 3 5" xfId="2253" xr:uid="{6EE1E041-F5CA-4578-820A-2F937A46C2AE}"/>
    <cellStyle name="20% - Accent1 12 2 4" xfId="2254" xr:uid="{10F5B476-58CD-4A41-84A6-36BC15BA51EA}"/>
    <cellStyle name="20% - Accent1 12 2 4 2" xfId="2255" xr:uid="{E2DD465B-6E03-4A0D-AE65-738E91A0D873}"/>
    <cellStyle name="20% - Accent1 12 2 4 2 2" xfId="2256" xr:uid="{A45E27FF-73E2-4069-B2F3-AB9B4E002EF0}"/>
    <cellStyle name="20% - Accent1 12 2 4 3" xfId="2257" xr:uid="{F385D78E-1D28-4B22-9E35-5908B8194CD5}"/>
    <cellStyle name="20% - Accent1 12 2 4 3 2" xfId="2258" xr:uid="{8A90977B-B6DA-42D3-8F79-D5BDAF45B2CF}"/>
    <cellStyle name="20% - Accent1 12 2 4 4" xfId="2259" xr:uid="{BAB7A12A-E576-4A2C-8DDE-67FF33D704D7}"/>
    <cellStyle name="20% - Accent1 12 2 4 5" xfId="2260" xr:uid="{83CC6A5D-582A-4AF2-B850-9293B868DE4F}"/>
    <cellStyle name="20% - Accent1 12 2 5" xfId="2261" xr:uid="{74A691F2-0FA2-4D7B-BBC2-F41677796156}"/>
    <cellStyle name="20% - Accent1 12 2 5 2" xfId="2262" xr:uid="{203CA731-C677-4BFE-AE01-AE150711688A}"/>
    <cellStyle name="20% - Accent1 12 2 6" xfId="2263" xr:uid="{BCA84B49-FF02-4FC9-94C7-637BEDD188BE}"/>
    <cellStyle name="20% - Accent1 12 2 6 2" xfId="2264" xr:uid="{0F476AE7-1204-4B3D-83CF-60582ECFB46D}"/>
    <cellStyle name="20% - Accent1 12 2 7" xfId="2265" xr:uid="{C08E7D3E-5C01-4D64-9FA5-87A7463E9C06}"/>
    <cellStyle name="20% - Accent1 12 2 8" xfId="2266" xr:uid="{FCCA5C4A-F4AB-49B7-9918-2FDF95F1BBC0}"/>
    <cellStyle name="20% - Accent1 12 3" xfId="2267" xr:uid="{11F384FB-96A0-4A2C-BF5D-A68071EC06CC}"/>
    <cellStyle name="20% - Accent1 12 3 2" xfId="2268" xr:uid="{3FF87E82-B64A-48EF-92B7-D2276A3562C7}"/>
    <cellStyle name="20% - Accent1 12 3 2 2" xfId="2269" xr:uid="{2C644EA9-1ECE-422D-93E5-2412C283A72F}"/>
    <cellStyle name="20% - Accent1 12 3 3" xfId="2270" xr:uid="{E892B435-A309-410B-B275-D468F8916C29}"/>
    <cellStyle name="20% - Accent1 12 3 3 2" xfId="2271" xr:uid="{AE453A03-2D86-40E8-8B64-C2836166D712}"/>
    <cellStyle name="20% - Accent1 12 3 4" xfId="2272" xr:uid="{E2716258-9500-4FC7-B822-4A9DD7135AD5}"/>
    <cellStyle name="20% - Accent1 12 3 5" xfId="2273" xr:uid="{717AF285-2318-4F9F-A246-6FF3C363EA81}"/>
    <cellStyle name="20% - Accent1 12 4" xfId="2274" xr:uid="{4CA1488B-E2A0-46BC-808B-088D3C5DFB92}"/>
    <cellStyle name="20% - Accent1 12 4 2" xfId="2275" xr:uid="{2710D96F-5135-459A-ACC8-4702D4E33D55}"/>
    <cellStyle name="20% - Accent1 12 4 2 2" xfId="2276" xr:uid="{BC2814F8-E1DE-4926-8EE2-E3E3F80D4BF8}"/>
    <cellStyle name="20% - Accent1 12 4 3" xfId="2277" xr:uid="{62AC1094-82D3-4ACA-AB72-8BDA602078EA}"/>
    <cellStyle name="20% - Accent1 12 4 3 2" xfId="2278" xr:uid="{2E87CA18-342C-4FC8-8288-A18B568631B4}"/>
    <cellStyle name="20% - Accent1 12 4 4" xfId="2279" xr:uid="{16C1B117-6697-40F4-9A81-6C0D8EAA5D0D}"/>
    <cellStyle name="20% - Accent1 12 4 5" xfId="2280" xr:uid="{B451AAEA-729F-4888-B3A7-919331D87053}"/>
    <cellStyle name="20% - Accent1 12 5" xfId="2281" xr:uid="{A6A1075B-12F3-474D-AD10-2F38BBAD17CD}"/>
    <cellStyle name="20% - Accent1 12 5 2" xfId="2282" xr:uid="{0368C976-72B4-4BD6-B44C-5DD5F2167770}"/>
    <cellStyle name="20% - Accent1 12 5 2 2" xfId="2283" xr:uid="{A5456D3C-C511-4029-8527-65221291D5A2}"/>
    <cellStyle name="20% - Accent1 12 5 3" xfId="2284" xr:uid="{922AC83B-81B2-4EE8-86D0-93320254C7B6}"/>
    <cellStyle name="20% - Accent1 12 5 3 2" xfId="2285" xr:uid="{24D1226E-80BB-49B3-A287-D86AD77162E2}"/>
    <cellStyle name="20% - Accent1 12 5 4" xfId="2286" xr:uid="{A870BDF5-FE3D-4B6A-80D7-8FA15E51007D}"/>
    <cellStyle name="20% - Accent1 12 5 5" xfId="2287" xr:uid="{98913448-D728-4011-9693-05A214D6BA8F}"/>
    <cellStyle name="20% - Accent1 12 6" xfId="2288" xr:uid="{3637B9D0-AF6B-4091-8306-625A87BFAC9E}"/>
    <cellStyle name="20% - Accent1 12 6 2" xfId="2289" xr:uid="{633AE5A1-7D6F-44F9-9BC5-DCA192F7FC47}"/>
    <cellStyle name="20% - Accent1 12 7" xfId="2290" xr:uid="{BDF230C0-5E92-4B4F-ABF6-470B19180195}"/>
    <cellStyle name="20% - Accent1 12 7 2" xfId="2291" xr:uid="{00BEF7D6-CBFA-4CDD-94E4-FFE0E867298F}"/>
    <cellStyle name="20% - Accent1 12 8" xfId="2292" xr:uid="{D2F6F690-03DD-438E-B6A3-C8B59BBF364D}"/>
    <cellStyle name="20% - Accent1 12 9" xfId="2293" xr:uid="{716D14A4-6FA3-454E-857E-3B5C76A47AFB}"/>
    <cellStyle name="20% - Accent1 13" xfId="2294" xr:uid="{DAF90864-D51D-4C82-B13E-F71A87938091}"/>
    <cellStyle name="20% - Accent1 13 2" xfId="2295" xr:uid="{04BC14B8-0F54-46CD-923C-77ABDE407442}"/>
    <cellStyle name="20% - Accent1 13 2 2" xfId="2296" xr:uid="{B153F9F4-EF10-4CE3-B8CF-FA7191A62268}"/>
    <cellStyle name="20% - Accent1 13 2 2 2" xfId="2297" xr:uid="{753EED0A-2BCA-46D8-AB57-DF323CB67A46}"/>
    <cellStyle name="20% - Accent1 13 2 2 2 2" xfId="2298" xr:uid="{E989AE31-1E80-4F76-97A8-7340E06A79FC}"/>
    <cellStyle name="20% - Accent1 13 2 2 3" xfId="2299" xr:uid="{9E7963E1-EE68-427B-A089-A7005C034947}"/>
    <cellStyle name="20% - Accent1 13 2 2 3 2" xfId="2300" xr:uid="{2EF5952B-320F-421E-9997-A89A2E4F943A}"/>
    <cellStyle name="20% - Accent1 13 2 2 4" xfId="2301" xr:uid="{01CF1EDE-B770-4F3E-B455-C53037F76F5E}"/>
    <cellStyle name="20% - Accent1 13 2 2 5" xfId="2302" xr:uid="{3E0A0FE5-01A0-494A-9AA7-914C1A6B2313}"/>
    <cellStyle name="20% - Accent1 13 2 3" xfId="2303" xr:uid="{1249EA9B-4977-461E-8006-96E215FFB06E}"/>
    <cellStyle name="20% - Accent1 13 2 3 2" xfId="2304" xr:uid="{A052B9A1-8594-40A8-AB34-312A1BF1DB14}"/>
    <cellStyle name="20% - Accent1 13 2 3 2 2" xfId="2305" xr:uid="{CF18D877-AA2D-449E-9CCF-86F0AC57D37B}"/>
    <cellStyle name="20% - Accent1 13 2 3 3" xfId="2306" xr:uid="{047369A8-5207-4B78-8DFA-445ED3A16837}"/>
    <cellStyle name="20% - Accent1 13 2 3 3 2" xfId="2307" xr:uid="{8AE13884-BA18-489A-B37B-D7B04D4FA0C9}"/>
    <cellStyle name="20% - Accent1 13 2 3 4" xfId="2308" xr:uid="{50BC1CFC-BA16-43DE-B9BF-AF8927EF0CD6}"/>
    <cellStyle name="20% - Accent1 13 2 3 5" xfId="2309" xr:uid="{9D9231D9-C321-4907-AA52-85858084F3C8}"/>
    <cellStyle name="20% - Accent1 13 2 4" xfId="2310" xr:uid="{F9694360-28DF-48FE-8BA6-8051928444F6}"/>
    <cellStyle name="20% - Accent1 13 2 4 2" xfId="2311" xr:uid="{8E42EE61-EEAC-4820-A6CA-5744C6355DD2}"/>
    <cellStyle name="20% - Accent1 13 2 4 2 2" xfId="2312" xr:uid="{46A04623-DCDF-4BE5-B791-95DDEBA00BE6}"/>
    <cellStyle name="20% - Accent1 13 2 4 3" xfId="2313" xr:uid="{48A0EDB8-0E86-44E3-B959-C2003149D9E4}"/>
    <cellStyle name="20% - Accent1 13 2 4 3 2" xfId="2314" xr:uid="{D4409D57-4D80-4F6A-A5A1-6945AD5F7673}"/>
    <cellStyle name="20% - Accent1 13 2 4 4" xfId="2315" xr:uid="{AF32321C-FE0D-4664-9EE0-72A957E511BC}"/>
    <cellStyle name="20% - Accent1 13 2 4 5" xfId="2316" xr:uid="{310A1225-654D-4D54-8487-7538109F8756}"/>
    <cellStyle name="20% - Accent1 13 2 5" xfId="2317" xr:uid="{5BA0A3F8-19D6-4F71-96A6-70BF4DA58540}"/>
    <cellStyle name="20% - Accent1 13 2 5 2" xfId="2318" xr:uid="{BE368238-16D5-407B-81F9-D8CADC0DB378}"/>
    <cellStyle name="20% - Accent1 13 2 6" xfId="2319" xr:uid="{50C74F85-C3EC-4536-9079-6A4D9964626D}"/>
    <cellStyle name="20% - Accent1 13 2 6 2" xfId="2320" xr:uid="{AA985B38-577F-4179-8BBB-F440EC185A2B}"/>
    <cellStyle name="20% - Accent1 13 2 7" xfId="2321" xr:uid="{774B877D-E35D-438E-870F-D3879994D550}"/>
    <cellStyle name="20% - Accent1 13 2 8" xfId="2322" xr:uid="{EFCC6124-A698-435D-94EE-27FDBA928903}"/>
    <cellStyle name="20% - Accent1 13 3" xfId="2323" xr:uid="{F9B3F206-8741-40C3-BFF5-9099275FA19B}"/>
    <cellStyle name="20% - Accent1 13 3 2" xfId="2324" xr:uid="{6CC69BF0-1725-4DA1-B5D8-BB5700449D1B}"/>
    <cellStyle name="20% - Accent1 13 3 2 2" xfId="2325" xr:uid="{159179D1-363C-4833-8CBA-4ECDD136928A}"/>
    <cellStyle name="20% - Accent1 13 3 3" xfId="2326" xr:uid="{D6BF6819-EC13-4F8E-9FC0-BC390099A9CD}"/>
    <cellStyle name="20% - Accent1 13 3 3 2" xfId="2327" xr:uid="{AA21CA6D-0551-4FF1-AB37-C23DAEEE5849}"/>
    <cellStyle name="20% - Accent1 13 3 4" xfId="2328" xr:uid="{1C1EC537-780D-491A-94E9-7280B017E57A}"/>
    <cellStyle name="20% - Accent1 13 3 5" xfId="2329" xr:uid="{260FC55C-32AB-4ED9-AEEC-695D95F21564}"/>
    <cellStyle name="20% - Accent1 13 4" xfId="2330" xr:uid="{F54B5353-4A2B-4EC5-A4A0-A4CAC92977C5}"/>
    <cellStyle name="20% - Accent1 13 4 2" xfId="2331" xr:uid="{9209614B-9DC6-46D7-80D0-EB46DBEA8916}"/>
    <cellStyle name="20% - Accent1 13 4 2 2" xfId="2332" xr:uid="{C1D24EFA-5C6B-4066-9853-E58F36A2E235}"/>
    <cellStyle name="20% - Accent1 13 4 3" xfId="2333" xr:uid="{C1E180A3-B16E-4B32-A24B-D57B894AB66B}"/>
    <cellStyle name="20% - Accent1 13 4 3 2" xfId="2334" xr:uid="{D71608D7-BD0B-48D5-8121-37C28E9413F4}"/>
    <cellStyle name="20% - Accent1 13 4 4" xfId="2335" xr:uid="{E05F5AEC-C2D2-445F-AAA0-DCD546BC361F}"/>
    <cellStyle name="20% - Accent1 13 4 5" xfId="2336" xr:uid="{0404E531-B1A8-48C2-B7D3-4B5900D2E7CC}"/>
    <cellStyle name="20% - Accent1 13 5" xfId="2337" xr:uid="{A4C931FF-D747-4DDC-B3E2-9814A21CD0D6}"/>
    <cellStyle name="20% - Accent1 13 5 2" xfId="2338" xr:uid="{BC6774BA-E4F3-4A9D-A340-FF6C5932402B}"/>
    <cellStyle name="20% - Accent1 13 5 2 2" xfId="2339" xr:uid="{5A823C9E-FD3B-45EF-ADB7-8585C51BB932}"/>
    <cellStyle name="20% - Accent1 13 5 3" xfId="2340" xr:uid="{8F3F69C3-6DE1-4422-8E8B-8454BCB74C96}"/>
    <cellStyle name="20% - Accent1 13 5 3 2" xfId="2341" xr:uid="{C2D50E48-D5E0-4D96-8DD2-B68474E54AB7}"/>
    <cellStyle name="20% - Accent1 13 5 4" xfId="2342" xr:uid="{FEDA268D-7294-415F-842C-955D6C42DDEE}"/>
    <cellStyle name="20% - Accent1 13 5 5" xfId="2343" xr:uid="{BD01CA94-7EFE-4B7A-8F93-A0069323B88B}"/>
    <cellStyle name="20% - Accent1 13 6" xfId="2344" xr:uid="{ED6A9976-E46A-4D44-9B94-7D2AE47FCBD1}"/>
    <cellStyle name="20% - Accent1 13 6 2" xfId="2345" xr:uid="{C371EC70-04DF-4195-9859-451745CC60D7}"/>
    <cellStyle name="20% - Accent1 13 7" xfId="2346" xr:uid="{868238DD-547E-494F-9A5A-B4F33658083A}"/>
    <cellStyle name="20% - Accent1 13 7 2" xfId="2347" xr:uid="{8E057C8B-2A28-4585-AD28-EDB495C9981F}"/>
    <cellStyle name="20% - Accent1 13 8" xfId="2348" xr:uid="{25365FB6-C21D-4B60-B35C-9F77E6576C08}"/>
    <cellStyle name="20% - Accent1 13 9" xfId="2349" xr:uid="{F45A5478-DF18-4B66-BB96-CDC51B347FFB}"/>
    <cellStyle name="20% - Accent1 14" xfId="2350" xr:uid="{A1654129-98F6-458D-BFD6-9749FA06E53B}"/>
    <cellStyle name="20% - Accent1 14 2" xfId="2351" xr:uid="{CE4C4AFA-63DA-41C4-9F2F-6E5DE9146544}"/>
    <cellStyle name="20% - Accent1 14 2 2" xfId="2352" xr:uid="{170AB3B4-DDBC-41AE-ADAD-A00426DD80F4}"/>
    <cellStyle name="20% - Accent1 14 2 2 2" xfId="2353" xr:uid="{5D6BC3F5-0215-4426-B35E-3AB5EA0B671D}"/>
    <cellStyle name="20% - Accent1 14 2 2 2 2" xfId="2354" xr:uid="{9DA2633A-C772-4977-8166-2FACD08110EC}"/>
    <cellStyle name="20% - Accent1 14 2 2 3" xfId="2355" xr:uid="{6DA9E68B-4267-4892-9570-1304EA2E7A04}"/>
    <cellStyle name="20% - Accent1 14 2 2 3 2" xfId="2356" xr:uid="{F92BC966-4314-4B1A-96F5-58C6775A8737}"/>
    <cellStyle name="20% - Accent1 14 2 2 4" xfId="2357" xr:uid="{2DA97928-0CC1-4579-B174-3263E5C6B1F0}"/>
    <cellStyle name="20% - Accent1 14 2 2 5" xfId="2358" xr:uid="{00229310-4C2F-476D-9B90-8FD2D7346170}"/>
    <cellStyle name="20% - Accent1 14 2 3" xfId="2359" xr:uid="{E8B8C77E-CC69-4EE5-B85E-CE935E2290A6}"/>
    <cellStyle name="20% - Accent1 14 2 3 2" xfId="2360" xr:uid="{3583D245-C7FE-4FA1-9C6F-8ABE3F4BBA42}"/>
    <cellStyle name="20% - Accent1 14 2 3 2 2" xfId="2361" xr:uid="{F8262DDF-2A4C-4515-989B-EA02015B9966}"/>
    <cellStyle name="20% - Accent1 14 2 3 3" xfId="2362" xr:uid="{466EBCEE-8F0C-4AE9-99DD-C95969C6531F}"/>
    <cellStyle name="20% - Accent1 14 2 3 3 2" xfId="2363" xr:uid="{AC504CC7-26B8-437F-871A-FD4C3AA52346}"/>
    <cellStyle name="20% - Accent1 14 2 3 4" xfId="2364" xr:uid="{41F9BFD3-D716-482E-AD88-C80C646942DE}"/>
    <cellStyle name="20% - Accent1 14 2 3 5" xfId="2365" xr:uid="{D96F42F4-D2C1-4BB1-B1EB-29F8D401B5C7}"/>
    <cellStyle name="20% - Accent1 14 2 4" xfId="2366" xr:uid="{F55367BC-3315-4182-909E-6DB00C6A07C5}"/>
    <cellStyle name="20% - Accent1 14 2 4 2" xfId="2367" xr:uid="{DFAD2308-2E3F-4514-B090-33EA683F4C47}"/>
    <cellStyle name="20% - Accent1 14 2 5" xfId="2368" xr:uid="{175A6F77-62E3-4642-8F66-1EE7FF8267AB}"/>
    <cellStyle name="20% - Accent1 14 2 5 2" xfId="2369" xr:uid="{A5C0F851-0672-4F12-BC1F-DB6576C00485}"/>
    <cellStyle name="20% - Accent1 14 2 6" xfId="2370" xr:uid="{61F513D3-854D-4C91-B5E7-EDE3FF7F9F98}"/>
    <cellStyle name="20% - Accent1 14 2 7" xfId="2371" xr:uid="{90066C92-0555-488C-9C3A-5C9AD12637FD}"/>
    <cellStyle name="20% - Accent1 14 3" xfId="2372" xr:uid="{29FC9C69-4135-4914-960A-4B10BD873F5B}"/>
    <cellStyle name="20% - Accent1 14 3 2" xfId="2373" xr:uid="{C6D18D2F-66DC-4FC6-8D90-0D7FA82EF020}"/>
    <cellStyle name="20% - Accent1 14 3 2 2" xfId="2374" xr:uid="{72A10894-0561-4640-9E3D-479526BA56E3}"/>
    <cellStyle name="20% - Accent1 14 3 3" xfId="2375" xr:uid="{9D849D2C-44C6-48C0-9D2F-15E0E981E178}"/>
    <cellStyle name="20% - Accent1 14 3 3 2" xfId="2376" xr:uid="{311F3423-153C-42D1-9FAB-C4BD152359B8}"/>
    <cellStyle name="20% - Accent1 14 3 4" xfId="2377" xr:uid="{425A2786-67DF-4462-849F-F0AAE08F5E74}"/>
    <cellStyle name="20% - Accent1 14 3 5" xfId="2378" xr:uid="{878E770A-A77B-4039-AF23-3700E6958CD4}"/>
    <cellStyle name="20% - Accent1 14 4" xfId="2379" xr:uid="{AA9FBFCE-CF2E-44F6-96E7-DC87D866240C}"/>
    <cellStyle name="20% - Accent1 14 4 2" xfId="2380" xr:uid="{5D4733FD-AB45-4ADE-8E5E-DBA8CCB70A76}"/>
    <cellStyle name="20% - Accent1 14 4 2 2" xfId="2381" xr:uid="{D3F5CA3D-BD2D-4732-81D1-D18D1D72905B}"/>
    <cellStyle name="20% - Accent1 14 4 3" xfId="2382" xr:uid="{57D7BCE6-2C65-4AC0-92C6-A89AA1469DFA}"/>
    <cellStyle name="20% - Accent1 14 4 3 2" xfId="2383" xr:uid="{D44DA2E3-5EE1-4B59-90AD-03AF6185C25D}"/>
    <cellStyle name="20% - Accent1 14 4 4" xfId="2384" xr:uid="{11421751-FFC2-41ED-909B-3BC001EAA351}"/>
    <cellStyle name="20% - Accent1 14 4 5" xfId="2385" xr:uid="{347CA1A0-4DDD-4174-AEDB-56A8A26AA4F0}"/>
    <cellStyle name="20% - Accent1 14 5" xfId="2386" xr:uid="{B9776DC9-505A-4184-8E63-02A370E884C8}"/>
    <cellStyle name="20% - Accent1 14 5 2" xfId="2387" xr:uid="{97E04CBC-C5F9-4C90-BCEB-40A8C2DE156F}"/>
    <cellStyle name="20% - Accent1 14 6" xfId="2388" xr:uid="{62AA38BD-F9BC-4C38-BF5B-43A85CE96951}"/>
    <cellStyle name="20% - Accent1 14 6 2" xfId="2389" xr:uid="{98414920-697A-4CA3-B251-198BCB05AFF5}"/>
    <cellStyle name="20% - Accent1 14 7" xfId="2390" xr:uid="{16772B25-0635-49A4-8640-ECAF459EC124}"/>
    <cellStyle name="20% - Accent1 14 8" xfId="2391" xr:uid="{D760BE31-A4F8-4E7D-9F63-C4B22A8AE779}"/>
    <cellStyle name="20% - Accent1 15" xfId="2392" xr:uid="{3DB76C91-18BD-4A29-AB2D-AC11D2CF3127}"/>
    <cellStyle name="20% - Accent1 15 2" xfId="2393" xr:uid="{E32271B0-7572-4F1E-A9A3-1041B503ED23}"/>
    <cellStyle name="20% - Accent1 15 2 2" xfId="2394" xr:uid="{5E68F966-525F-4DE6-B268-4CE0E089D68D}"/>
    <cellStyle name="20% - Accent1 15 2 2 2" xfId="2395" xr:uid="{C8480401-0022-4E17-BCD0-D94101BC2C75}"/>
    <cellStyle name="20% - Accent1 15 2 2 2 2" xfId="2396" xr:uid="{24A920FA-3B97-452A-9DD8-BFC53E60AC16}"/>
    <cellStyle name="20% - Accent1 15 2 2 3" xfId="2397" xr:uid="{59751645-CC3D-49BB-967D-07CEEF6BACB9}"/>
    <cellStyle name="20% - Accent1 15 2 2 3 2" xfId="2398" xr:uid="{F1BA8CDB-D193-4565-AF67-F138AAF69A67}"/>
    <cellStyle name="20% - Accent1 15 2 2 4" xfId="2399" xr:uid="{D6525C86-EF7C-454D-8651-94E0B4F8C6D6}"/>
    <cellStyle name="20% - Accent1 15 2 2 5" xfId="2400" xr:uid="{A61418AD-6246-4399-BB57-EE3F0CE9EF21}"/>
    <cellStyle name="20% - Accent1 15 2 3" xfId="2401" xr:uid="{882BB198-DEAE-4513-8B2B-B3EE34FFCE91}"/>
    <cellStyle name="20% - Accent1 15 2 3 2" xfId="2402" xr:uid="{A030C998-5112-45DA-9B31-6760B4EC0B00}"/>
    <cellStyle name="20% - Accent1 15 2 3 2 2" xfId="2403" xr:uid="{C3AB5CC8-4F6B-49FD-B81C-27C18A7EDB0B}"/>
    <cellStyle name="20% - Accent1 15 2 3 3" xfId="2404" xr:uid="{FFB1754E-495E-4B40-8CD8-839241C5C0F2}"/>
    <cellStyle name="20% - Accent1 15 2 3 3 2" xfId="2405" xr:uid="{E57A6867-E523-4E3D-B0E3-3151659591CE}"/>
    <cellStyle name="20% - Accent1 15 2 3 4" xfId="2406" xr:uid="{CDC904D3-DCC0-45D1-858E-606475CD850A}"/>
    <cellStyle name="20% - Accent1 15 2 3 5" xfId="2407" xr:uid="{3531D917-F93A-47D1-9AC1-7F3813130892}"/>
    <cellStyle name="20% - Accent1 15 2 4" xfId="2408" xr:uid="{6A6C9AAC-EBB3-4B76-A562-3C6012C09C63}"/>
    <cellStyle name="20% - Accent1 15 2 4 2" xfId="2409" xr:uid="{FE8BA4EF-E1DC-44A3-80F1-05DED5A7F4A2}"/>
    <cellStyle name="20% - Accent1 15 2 5" xfId="2410" xr:uid="{111C8109-D4EC-4AAB-8B60-76DEDD60887D}"/>
    <cellStyle name="20% - Accent1 15 2 5 2" xfId="2411" xr:uid="{0735473D-85ED-4853-8EBD-E5CC02515724}"/>
    <cellStyle name="20% - Accent1 15 2 6" xfId="2412" xr:uid="{1F6F17E4-2134-46ED-85D1-D9B0D1A889E7}"/>
    <cellStyle name="20% - Accent1 15 2 7" xfId="2413" xr:uid="{07DE2164-65B9-4732-AB73-21C270787735}"/>
    <cellStyle name="20% - Accent1 15 3" xfId="2414" xr:uid="{D70AF4F8-AA71-4760-A085-AAB8F748CA48}"/>
    <cellStyle name="20% - Accent1 15 3 2" xfId="2415" xr:uid="{C45EC5D6-68AD-41E8-A256-2BD7CE61F2D8}"/>
    <cellStyle name="20% - Accent1 15 3 2 2" xfId="2416" xr:uid="{F5339CA2-1127-44CB-A491-09C3BD1D5D72}"/>
    <cellStyle name="20% - Accent1 15 3 3" xfId="2417" xr:uid="{58F86F48-D56D-4D5D-A8B0-0111B9035048}"/>
    <cellStyle name="20% - Accent1 15 3 3 2" xfId="2418" xr:uid="{AD9D56E8-D02E-47AA-B9B5-75937A514C30}"/>
    <cellStyle name="20% - Accent1 15 3 4" xfId="2419" xr:uid="{0933781A-6402-4889-B223-1746079C2E54}"/>
    <cellStyle name="20% - Accent1 15 3 5" xfId="2420" xr:uid="{7B648406-AC94-4751-BEB6-39C0586FB16B}"/>
    <cellStyle name="20% - Accent1 15 4" xfId="2421" xr:uid="{2672D881-A706-48CD-B918-4F4FF0F974B2}"/>
    <cellStyle name="20% - Accent1 15 4 2" xfId="2422" xr:uid="{2B8DEE57-6D35-4685-8138-06D512D0E8A2}"/>
    <cellStyle name="20% - Accent1 15 4 2 2" xfId="2423" xr:uid="{4228075F-5925-4D51-9B5A-C07D5C640ADA}"/>
    <cellStyle name="20% - Accent1 15 4 3" xfId="2424" xr:uid="{82F75988-D6DB-4A7C-BED5-9DDD25C7649E}"/>
    <cellStyle name="20% - Accent1 15 4 3 2" xfId="2425" xr:uid="{0BB565A7-8DBA-4D92-9126-7B07B96D3478}"/>
    <cellStyle name="20% - Accent1 15 4 4" xfId="2426" xr:uid="{98DB3A89-F55E-43B1-B7D9-67B77849CCC0}"/>
    <cellStyle name="20% - Accent1 15 4 5" xfId="2427" xr:uid="{DA1EE02D-F164-4B05-AE06-FD3601EF0CD7}"/>
    <cellStyle name="20% - Accent1 15 5" xfId="2428" xr:uid="{29AD0ED5-24D1-40B2-B1D1-53A3A01DE55A}"/>
    <cellStyle name="20% - Accent1 15 5 2" xfId="2429" xr:uid="{789F27A5-A201-4EDC-8A53-4DF2C2FBBD03}"/>
    <cellStyle name="20% - Accent1 15 6" xfId="2430" xr:uid="{7778509A-FDB9-42E8-90B1-E9C6B3C9B1CC}"/>
    <cellStyle name="20% - Accent1 15 6 2" xfId="2431" xr:uid="{B86D245C-220C-450B-B91E-4B910A9DDA16}"/>
    <cellStyle name="20% - Accent1 15 7" xfId="2432" xr:uid="{2BB947A7-5735-47E7-8A20-0F463668E394}"/>
    <cellStyle name="20% - Accent1 15 8" xfId="2433" xr:uid="{FD522AC5-C6EB-4262-8D08-822E95377C9F}"/>
    <cellStyle name="20% - Accent1 16" xfId="2434" xr:uid="{46325240-123E-41AF-9D8D-3296392E6C4E}"/>
    <cellStyle name="20% - Accent1 16 2" xfId="2435" xr:uid="{9BC67301-E9AF-4661-A60F-CAA6B2EE15F1}"/>
    <cellStyle name="20% - Accent1 16 2 2" xfId="2436" xr:uid="{3CCB365A-E458-4708-A7DD-A0D9108334D2}"/>
    <cellStyle name="20% - Accent1 16 2 2 2" xfId="2437" xr:uid="{80AC058F-7D92-45CD-8733-95310AE577D0}"/>
    <cellStyle name="20% - Accent1 16 2 3" xfId="2438" xr:uid="{A0FD8B82-5301-43C7-9EFF-6E60E739E2D4}"/>
    <cellStyle name="20% - Accent1 16 2 3 2" xfId="2439" xr:uid="{E313952E-0594-41D1-8F04-B48796EC3843}"/>
    <cellStyle name="20% - Accent1 16 2 4" xfId="2440" xr:uid="{0E7013B2-8125-457F-8663-832F89808137}"/>
    <cellStyle name="20% - Accent1 16 2 5" xfId="2441" xr:uid="{444C9150-2025-40EF-BA63-DD06837951E6}"/>
    <cellStyle name="20% - Accent1 16 3" xfId="2442" xr:uid="{12A70226-595D-45D8-B0EB-CFB48DD413B3}"/>
    <cellStyle name="20% - Accent1 16 3 2" xfId="2443" xr:uid="{AB29DBF1-2C7E-4514-A61A-0074744E5398}"/>
    <cellStyle name="20% - Accent1 16 3 2 2" xfId="2444" xr:uid="{A294A27D-097B-4624-B9B6-EE9E10541E49}"/>
    <cellStyle name="20% - Accent1 16 3 3" xfId="2445" xr:uid="{6D1DFF66-3B6F-4287-808C-03DD0F6C90A9}"/>
    <cellStyle name="20% - Accent1 16 3 3 2" xfId="2446" xr:uid="{5F422F3E-28E6-4519-A8D6-9F88B5087185}"/>
    <cellStyle name="20% - Accent1 16 3 4" xfId="2447" xr:uid="{2738E425-3339-4661-9716-B03FDAB708F1}"/>
    <cellStyle name="20% - Accent1 16 3 5" xfId="2448" xr:uid="{D4513F63-60BA-4751-B781-2A369A8EB4DD}"/>
    <cellStyle name="20% - Accent1 16 4" xfId="2449" xr:uid="{9DDC2ED4-169A-4FB2-8755-4F749947DD06}"/>
    <cellStyle name="20% - Accent1 16 4 2" xfId="2450" xr:uid="{DB86ABFD-6F44-44B9-9AC2-42BCC899C8BE}"/>
    <cellStyle name="20% - Accent1 16 5" xfId="2451" xr:uid="{56686DF1-6DF9-43D1-B6FC-4DE4E9B613F8}"/>
    <cellStyle name="20% - Accent1 16 5 2" xfId="2452" xr:uid="{28FC2859-679B-4BF3-B588-C38DEA98D3E2}"/>
    <cellStyle name="20% - Accent1 16 6" xfId="2453" xr:uid="{3D31B7E9-5098-4B5B-845B-EC1633599859}"/>
    <cellStyle name="20% - Accent1 16 7" xfId="2454" xr:uid="{04E89DF7-B196-4183-AD56-F1DB48EB4F3A}"/>
    <cellStyle name="20% - Accent1 17" xfId="2455" xr:uid="{64DA00B5-2C6F-4B6B-9DFE-5293545147C5}"/>
    <cellStyle name="20% - Accent1 17 2" xfId="2456" xr:uid="{C23E0A85-9016-477F-B4B6-108B61BAEBD3}"/>
    <cellStyle name="20% - Accent1 17 2 2" xfId="2457" xr:uid="{60F007D8-3258-4AAE-9E0A-07FBFA1650BA}"/>
    <cellStyle name="20% - Accent1 17 2 2 2" xfId="2458" xr:uid="{AB8E9627-AF6E-4533-93A3-4207CD484B4B}"/>
    <cellStyle name="20% - Accent1 17 2 3" xfId="2459" xr:uid="{61DAEEB4-DFBB-44F5-AD92-CABD6F94B2F0}"/>
    <cellStyle name="20% - Accent1 17 2 3 2" xfId="2460" xr:uid="{E4838E2B-9859-4B1A-A4E9-3C7EC4042D5F}"/>
    <cellStyle name="20% - Accent1 17 2 4" xfId="2461" xr:uid="{AAA35D14-9FDB-49BB-B9CF-A1D209FD37E8}"/>
    <cellStyle name="20% - Accent1 17 2 5" xfId="2462" xr:uid="{BED3E17E-6C0F-4176-90CB-C91A1209FB18}"/>
    <cellStyle name="20% - Accent1 17 3" xfId="2463" xr:uid="{3AC55A6A-AD32-4EE1-9496-0C4B4B82C134}"/>
    <cellStyle name="20% - Accent1 17 3 2" xfId="2464" xr:uid="{66D43109-25D6-4017-A1C2-8A06397D939D}"/>
    <cellStyle name="20% - Accent1 17 3 2 2" xfId="2465" xr:uid="{F96CE369-27B8-493B-BB68-807953076C94}"/>
    <cellStyle name="20% - Accent1 17 3 3" xfId="2466" xr:uid="{B9329B75-45A2-4A34-B113-89E06610D663}"/>
    <cellStyle name="20% - Accent1 17 3 3 2" xfId="2467" xr:uid="{41122614-D93E-4105-BE06-1F89BCB1478C}"/>
    <cellStyle name="20% - Accent1 17 3 4" xfId="2468" xr:uid="{240AA60F-CD94-4BAF-AB56-BA45F516A0D2}"/>
    <cellStyle name="20% - Accent1 17 3 5" xfId="2469" xr:uid="{232452E2-53F6-4C48-BD19-E1A8F432A9C6}"/>
    <cellStyle name="20% - Accent1 17 4" xfId="2470" xr:uid="{F64E9E78-81BC-4ACF-BC00-53BAB752541A}"/>
    <cellStyle name="20% - Accent1 17 4 2" xfId="2471" xr:uid="{D3044750-29EE-478C-9A1F-2FE4BC313A6D}"/>
    <cellStyle name="20% - Accent1 17 5" xfId="2472" xr:uid="{96ECC935-CADB-4C3F-93DD-CD99B84287DA}"/>
    <cellStyle name="20% - Accent1 17 5 2" xfId="2473" xr:uid="{34856871-F704-4CA7-8E54-686891132014}"/>
    <cellStyle name="20% - Accent1 17 6" xfId="2474" xr:uid="{A7FDEFDA-0DA8-43D8-8A77-731FA6FD2E9C}"/>
    <cellStyle name="20% - Accent1 17 7" xfId="2475" xr:uid="{FED02631-C459-4F24-81D9-FBD425DF0E0E}"/>
    <cellStyle name="20% - Accent1 18" xfId="2476" xr:uid="{ACAE077F-D84B-402A-BDA7-AAF79FD3DD22}"/>
    <cellStyle name="20% - Accent1 18 2" xfId="2477" xr:uid="{8B82447D-FC32-4BFB-BD97-B8FAA2C57636}"/>
    <cellStyle name="20% - Accent1 18 2 2" xfId="2478" xr:uid="{424626A4-7823-480E-A8EE-79442C368A29}"/>
    <cellStyle name="20% - Accent1 18 2 2 2" xfId="2479" xr:uid="{8001B357-E848-49D7-943A-AB02BD6AA2E5}"/>
    <cellStyle name="20% - Accent1 18 2 3" xfId="2480" xr:uid="{2929C383-CBFA-428D-B652-CA26E47D9C60}"/>
    <cellStyle name="20% - Accent1 18 2 3 2" xfId="2481" xr:uid="{01A0456F-1A24-47E1-9039-25BA8CE998D4}"/>
    <cellStyle name="20% - Accent1 18 2 4" xfId="2482" xr:uid="{EAD50365-D34B-47E0-ADC8-19B6326468D2}"/>
    <cellStyle name="20% - Accent1 18 2 5" xfId="2483" xr:uid="{84637E05-3411-4A5B-BA89-DE4FDB1CC7BC}"/>
    <cellStyle name="20% - Accent1 18 3" xfId="2484" xr:uid="{04F59FBF-A36A-4242-B34B-563465080E7C}"/>
    <cellStyle name="20% - Accent1 18 3 2" xfId="2485" xr:uid="{4138A2A4-E6D2-4D02-BDE5-E17AE4BEA0DE}"/>
    <cellStyle name="20% - Accent1 18 4" xfId="2486" xr:uid="{974F77E5-0D42-445C-B4DD-E1FC5548E23F}"/>
    <cellStyle name="20% - Accent1 18 4 2" xfId="2487" xr:uid="{547E2523-D6EC-4358-A29B-C5BFAC7B097A}"/>
    <cellStyle name="20% - Accent1 18 5" xfId="2488" xr:uid="{203EC542-A3BE-4746-85EB-C4E44B6C5AEF}"/>
    <cellStyle name="20% - Accent1 18 6" xfId="2489" xr:uid="{B1834911-812F-4F64-A709-DDC4204C33EF}"/>
    <cellStyle name="20% - Accent1 19" xfId="2490" xr:uid="{9A8C3F01-FF83-4F59-AFEE-738991A2EC65}"/>
    <cellStyle name="20% - Accent1 19 2" xfId="2491" xr:uid="{E01B95CB-FDA9-4BDF-81EE-C8777DEA9F08}"/>
    <cellStyle name="20% - Accent1 19 2 2" xfId="2492" xr:uid="{4D1FE876-BCED-49A0-8AD6-2D579CA53800}"/>
    <cellStyle name="20% - Accent1 19 2 2 2" xfId="2493" xr:uid="{E7EEE2C7-D5C3-4EC0-9E9B-C18BD1118C7B}"/>
    <cellStyle name="20% - Accent1 19 2 3" xfId="2494" xr:uid="{662CDE1C-3A3B-4AD0-A38F-95ABA21E1D0E}"/>
    <cellStyle name="20% - Accent1 19 2 3 2" xfId="2495" xr:uid="{3DE7C67B-8141-4AF5-90D9-650FD66447A6}"/>
    <cellStyle name="20% - Accent1 19 2 4" xfId="2496" xr:uid="{DED97489-CC7B-4A2B-9588-E9B82F596E7A}"/>
    <cellStyle name="20% - Accent1 19 2 5" xfId="2497" xr:uid="{20FBE0BC-E3C7-426D-B068-A1CB9279BE21}"/>
    <cellStyle name="20% - Accent1 19 3" xfId="2498" xr:uid="{2BAC8497-2892-432E-8494-D465112A2644}"/>
    <cellStyle name="20% - Accent1 19 3 2" xfId="2499" xr:uid="{C9F7BBE9-F033-4D12-9C1B-9DE335CAD229}"/>
    <cellStyle name="20% - Accent1 19 4" xfId="2500" xr:uid="{71D8249C-6B3C-49BF-B7EA-45258F63F01C}"/>
    <cellStyle name="20% - Accent1 19 4 2" xfId="2501" xr:uid="{C6114CC8-2408-4807-8BFB-7E344992AE9E}"/>
    <cellStyle name="20% - Accent1 19 5" xfId="2502" xr:uid="{2425C878-E306-401F-BE0D-61472955DE07}"/>
    <cellStyle name="20% - Accent1 19 6" xfId="2503" xr:uid="{914634F6-3B42-4A74-BDD0-E73D61D84C07}"/>
    <cellStyle name="20% - Accent1 2" xfId="24" xr:uid="{289E073C-158C-49EC-9FAA-A684C64E1EEF}"/>
    <cellStyle name="20% - Accent1 2 10" xfId="2504" xr:uid="{884A8B12-EDCE-491E-B118-CAF08977100A}"/>
    <cellStyle name="20% - Accent1 2 10 2" xfId="2505" xr:uid="{3D45E71D-9369-4BEA-AF54-CBECE78B2810}"/>
    <cellStyle name="20% - Accent1 2 11" xfId="2506" xr:uid="{4CDA6C52-1B0F-4389-976B-F748D60C27BC}"/>
    <cellStyle name="20% - Accent1 2 11 2" xfId="20558" xr:uid="{625E1A67-B809-4447-96BF-4B146ECD9911}"/>
    <cellStyle name="20% - Accent1 2 12" xfId="2507" xr:uid="{E99DF352-AB11-4ADA-B975-AF991A12678E}"/>
    <cellStyle name="20% - Accent1 2 12 2" xfId="20559" xr:uid="{0E9ECC2F-026B-4CEF-8892-20A761956B2E}"/>
    <cellStyle name="20% - Accent1 2 13" xfId="20560" xr:uid="{1374E793-A476-42C7-B97C-E002CFF1F783}"/>
    <cellStyle name="20% - Accent1 2 13 2" xfId="20561" xr:uid="{5D079468-EB52-4149-91FD-55D689278DB5}"/>
    <cellStyle name="20% - Accent1 2 14" xfId="20562" xr:uid="{C1BFD21A-B2FF-4FE4-B015-B1A9E8C6000F}"/>
    <cellStyle name="20% - Accent1 2 15" xfId="355" xr:uid="{716B4BB7-8082-438C-954F-72743DF4E8ED}"/>
    <cellStyle name="20% - Accent1 2 2" xfId="2508" xr:uid="{6CE3E425-CAA0-480D-85A7-DF0A79DD629B}"/>
    <cellStyle name="20% - Accent1 2 2 10" xfId="2509" xr:uid="{3651A829-F997-413C-AB52-E0EF3C44C08B}"/>
    <cellStyle name="20% - Accent1 2 2 2" xfId="2510" xr:uid="{8817268A-4033-4067-A786-511DD3225535}"/>
    <cellStyle name="20% - Accent1 2 2 2 2" xfId="2511" xr:uid="{9B89E7E4-4D11-45FB-809B-11B1FCE1E023}"/>
    <cellStyle name="20% - Accent1 2 2 2 2 2" xfId="2512" xr:uid="{5A0C14C5-E476-4D07-8061-A3D3D25FADAD}"/>
    <cellStyle name="20% - Accent1 2 2 2 2 2 2" xfId="2513" xr:uid="{579ED2AC-B734-4718-8953-842359DC5A51}"/>
    <cellStyle name="20% - Accent1 2 2 2 2 3" xfId="2514" xr:uid="{0E888372-E081-4785-AD31-E96F913AE96B}"/>
    <cellStyle name="20% - Accent1 2 2 2 2 3 2" xfId="2515" xr:uid="{292A138F-FF16-4FCE-92AC-2AE4F3F5267E}"/>
    <cellStyle name="20% - Accent1 2 2 2 2 4" xfId="2516" xr:uid="{0898F56F-9C98-4214-B621-0D4388345509}"/>
    <cellStyle name="20% - Accent1 2 2 2 2 5" xfId="2517" xr:uid="{7878F669-EEC3-4C6D-804E-48E906B5BEFF}"/>
    <cellStyle name="20% - Accent1 2 2 2 3" xfId="2518" xr:uid="{1766BCF5-6E75-402B-86B1-FA02F01E41C4}"/>
    <cellStyle name="20% - Accent1 2 2 2 3 2" xfId="2519" xr:uid="{FF0F8EAC-71C9-4C19-9820-E26FEE4A460A}"/>
    <cellStyle name="20% - Accent1 2 2 2 4" xfId="2520" xr:uid="{CEAC35B5-2277-4B99-8686-0F5777EB0427}"/>
    <cellStyle name="20% - Accent1 2 2 2 4 2" xfId="2521" xr:uid="{75FE8CF1-1B8B-40B2-9DB7-0A9E8594504E}"/>
    <cellStyle name="20% - Accent1 2 2 2 5" xfId="2522" xr:uid="{C7B44A74-45CD-442D-9056-4DA32CD0228F}"/>
    <cellStyle name="20% - Accent1 2 2 2 6" xfId="2523" xr:uid="{EC000145-496D-4E23-9C3C-7263C45896DC}"/>
    <cellStyle name="20% - Accent1 2 2 3" xfId="2524" xr:uid="{D38A8445-2A35-4179-8EC5-4E925DB8CD13}"/>
    <cellStyle name="20% - Accent1 2 2 3 2" xfId="2525" xr:uid="{17FC8375-7038-4CEC-81AA-300619AD0E00}"/>
    <cellStyle name="20% - Accent1 2 2 3 2 2" xfId="2526" xr:uid="{4AD1B1B2-9FF3-410B-A541-90218A855407}"/>
    <cellStyle name="20% - Accent1 2 2 3 3" xfId="2527" xr:uid="{BE9EC18A-F20E-4E42-A669-6B83B298A211}"/>
    <cellStyle name="20% - Accent1 2 2 3 3 2" xfId="2528" xr:uid="{39C64B0F-216E-4FA3-8FC5-69A3BDD8D1F0}"/>
    <cellStyle name="20% - Accent1 2 2 3 4" xfId="2529" xr:uid="{DBD94133-5CB6-4C57-B05C-61FB350C46E8}"/>
    <cellStyle name="20% - Accent1 2 2 3 5" xfId="2530" xr:uid="{3F0E38C6-BEEE-4A64-9812-A52DFBDC5E29}"/>
    <cellStyle name="20% - Accent1 2 2 4" xfId="2531" xr:uid="{8173B1A8-F85A-4D40-9A7B-45CAC19B6360}"/>
    <cellStyle name="20% - Accent1 2 2 4 2" xfId="2532" xr:uid="{DF394C00-1CBD-467B-BCB6-15AA1D6B8357}"/>
    <cellStyle name="20% - Accent1 2 2 4 2 2" xfId="2533" xr:uid="{D05BF781-B06C-4F2B-BF3A-2792E2DA33FD}"/>
    <cellStyle name="20% - Accent1 2 2 4 3" xfId="2534" xr:uid="{9192280E-2AF8-4DE1-8ED0-381C17064090}"/>
    <cellStyle name="20% - Accent1 2 2 4 3 2" xfId="2535" xr:uid="{1B244F97-AFAA-4E8D-8C60-8F99263A972C}"/>
    <cellStyle name="20% - Accent1 2 2 4 4" xfId="2536" xr:uid="{9EBACBC2-0C79-4F01-85AE-ED6B783FEDB5}"/>
    <cellStyle name="20% - Accent1 2 2 4 5" xfId="2537" xr:uid="{FDC207FB-5E6F-4162-845D-2F79ACE5AC4D}"/>
    <cellStyle name="20% - Accent1 2 2 5" xfId="2538" xr:uid="{025EFCF8-C8BB-4FA5-B4C2-DC1D0A72741F}"/>
    <cellStyle name="20% - Accent1 2 2 5 2" xfId="2539" xr:uid="{6326B907-78F1-46FA-8544-4D041F39C4A5}"/>
    <cellStyle name="20% - Accent1 2 2 5 2 2" xfId="2540" xr:uid="{B2F2069F-89ED-410D-96B7-18E4332B8665}"/>
    <cellStyle name="20% - Accent1 2 2 5 3" xfId="2541" xr:uid="{4E55BAC7-ABB0-411A-86E9-3E572636AB42}"/>
    <cellStyle name="20% - Accent1 2 2 5 3 2" xfId="2542" xr:uid="{59C995AD-306D-4E95-AF3F-2E59D81F2F36}"/>
    <cellStyle name="20% - Accent1 2 2 5 4" xfId="2543" xr:uid="{470E1A73-8046-4216-AF52-ACBCADE64A0F}"/>
    <cellStyle name="20% - Accent1 2 2 5 5" xfId="2544" xr:uid="{4CD6BFDC-46D3-4AA6-AF3B-8368BA4C7195}"/>
    <cellStyle name="20% - Accent1 2 2 6" xfId="2545" xr:uid="{1A5A8881-00B8-4948-94C1-7C2C82D1CB0B}"/>
    <cellStyle name="20% - Accent1 2 2 6 2" xfId="2546" xr:uid="{932D7DBE-687D-4648-8422-D6CE57B71537}"/>
    <cellStyle name="20% - Accent1 2 2 6 2 2" xfId="2547" xr:uid="{7296B70B-4415-42D2-80E4-64F2D090D3B4}"/>
    <cellStyle name="20% - Accent1 2 2 6 3" xfId="2548" xr:uid="{F7CFD00E-F3CF-48C3-864C-3FD15B1B6924}"/>
    <cellStyle name="20% - Accent1 2 2 6 3 2" xfId="2549" xr:uid="{115929C8-ADD0-41D7-9EA7-E7970BD259F7}"/>
    <cellStyle name="20% - Accent1 2 2 6 4" xfId="2550" xr:uid="{E14E70A0-2986-40A7-B5AE-397047554074}"/>
    <cellStyle name="20% - Accent1 2 2 6 5" xfId="2551" xr:uid="{BD019891-CE3D-4FAC-9AE0-B4C58F2C508D}"/>
    <cellStyle name="20% - Accent1 2 2 7" xfId="2552" xr:uid="{6D4E9903-5266-446A-A830-78EE1749768F}"/>
    <cellStyle name="20% - Accent1 2 2 7 2" xfId="2553" xr:uid="{4D810FC7-14A1-49A3-ADD3-89306BFF7708}"/>
    <cellStyle name="20% - Accent1 2 2 8" xfId="2554" xr:uid="{771AAF40-8E72-4890-8BB5-F87074A2CF4F}"/>
    <cellStyle name="20% - Accent1 2 2 8 2" xfId="2555" xr:uid="{5F88E4CD-8FEE-4456-99FD-86B0F480CE5A}"/>
    <cellStyle name="20% - Accent1 2 2 9" xfId="2556" xr:uid="{60F8D683-FD20-41FC-A64A-4752CF42C104}"/>
    <cellStyle name="20% - Accent1 2 3" xfId="2557" xr:uid="{BE2E0B1E-DA0F-4D28-ADAF-D86623C64AF4}"/>
    <cellStyle name="20% - Accent1 2 3 2" xfId="2558" xr:uid="{A403CAB0-D59E-4DAC-88B8-7AA6EB06FF94}"/>
    <cellStyle name="20% - Accent1 2 3 2 2" xfId="2559" xr:uid="{A9464046-0A9D-4970-A90F-AD2D651BDFFE}"/>
    <cellStyle name="20% - Accent1 2 3 2 2 2" xfId="2560" xr:uid="{61621A3F-91C0-4068-A83E-533F0A7B2079}"/>
    <cellStyle name="20% - Accent1 2 3 2 2 2 2" xfId="2561" xr:uid="{3976DFB7-089A-4B45-A2A5-51FC710BF4EA}"/>
    <cellStyle name="20% - Accent1 2 3 2 2 3" xfId="2562" xr:uid="{43A59590-C4A7-4E48-87C0-3EAF394B87BC}"/>
    <cellStyle name="20% - Accent1 2 3 2 2 3 2" xfId="2563" xr:uid="{5C68352D-EAE9-45E6-A509-DA0F2962B9F8}"/>
    <cellStyle name="20% - Accent1 2 3 2 2 4" xfId="2564" xr:uid="{D6B5AE7B-21B5-4F98-B405-03740AE74885}"/>
    <cellStyle name="20% - Accent1 2 3 2 2 5" xfId="2565" xr:uid="{847D65E9-D785-4262-BF27-6C3DAA7B7C86}"/>
    <cellStyle name="20% - Accent1 2 3 2 3" xfId="2566" xr:uid="{2B178B8E-1110-4A89-812E-EC5A4AE857D7}"/>
    <cellStyle name="20% - Accent1 2 3 2 3 2" xfId="2567" xr:uid="{B521A39D-3936-498B-964A-6050692B598D}"/>
    <cellStyle name="20% - Accent1 2 3 2 4" xfId="2568" xr:uid="{8A4D7B5D-28BB-4D79-8E53-19BB0F5FE069}"/>
    <cellStyle name="20% - Accent1 2 3 2 4 2" xfId="2569" xr:uid="{37939147-785F-4AC1-B04B-553EA01DCDAA}"/>
    <cellStyle name="20% - Accent1 2 3 2 5" xfId="2570" xr:uid="{BB703039-0585-4EDF-BE37-B903F36F6FFD}"/>
    <cellStyle name="20% - Accent1 2 3 2 6" xfId="2571" xr:uid="{62785554-3E0C-4E1B-960E-1098643FDBE1}"/>
    <cellStyle name="20% - Accent1 2 3 3" xfId="2572" xr:uid="{400E29F0-7CD6-490B-8FD0-45A8AF9F6A96}"/>
    <cellStyle name="20% - Accent1 2 3 3 2" xfId="2573" xr:uid="{3B14CB89-FE13-4920-B5D3-78000786139B}"/>
    <cellStyle name="20% - Accent1 2 3 3 2 2" xfId="2574" xr:uid="{7E33CDE4-3FF4-4C78-B38B-21964E1C1293}"/>
    <cellStyle name="20% - Accent1 2 3 3 3" xfId="2575" xr:uid="{DA54ED41-F802-48E1-AA3F-0FB2C813B6F6}"/>
    <cellStyle name="20% - Accent1 2 3 3 3 2" xfId="2576" xr:uid="{2C491311-0163-46BB-BCBD-72258778DE79}"/>
    <cellStyle name="20% - Accent1 2 3 3 4" xfId="2577" xr:uid="{50BEEEC6-5C60-40E3-A29E-7187F15BA407}"/>
    <cellStyle name="20% - Accent1 2 3 3 5" xfId="2578" xr:uid="{AEE36B7D-DE38-41A7-9226-A04BF1540A87}"/>
    <cellStyle name="20% - Accent1 2 3 4" xfId="2579" xr:uid="{EC37AEC9-D3BD-4B4F-B6E8-E2790FF06179}"/>
    <cellStyle name="20% - Accent1 2 3 4 2" xfId="2580" xr:uid="{21ABA6F3-9ED4-41C3-9844-2F99351384EA}"/>
    <cellStyle name="20% - Accent1 2 3 5" xfId="2581" xr:uid="{0BBCE183-5865-49C3-B56E-0B0EC85F744D}"/>
    <cellStyle name="20% - Accent1 2 3 5 2" xfId="2582" xr:uid="{380B9D26-2B61-419F-971F-639DB6286CC2}"/>
    <cellStyle name="20% - Accent1 2 3 6" xfId="2583" xr:uid="{91A0F5FE-BD7C-4472-8159-585C17BC12FF}"/>
    <cellStyle name="20% - Accent1 2 3 7" xfId="2584" xr:uid="{F5903C8F-3AFC-4F5B-8C4F-901F0425AB8A}"/>
    <cellStyle name="20% - Accent1 2 4" xfId="2585" xr:uid="{C59C5670-8493-451A-A78C-A171862C5CE2}"/>
    <cellStyle name="20% - Accent1 2 4 2" xfId="2586" xr:uid="{361C3326-5A85-4278-86AD-EC9D013CCA95}"/>
    <cellStyle name="20% - Accent1 2 4 2 2" xfId="2587" xr:uid="{1D9110A9-F857-42B0-BD85-4E93AC42B657}"/>
    <cellStyle name="20% - Accent1 2 4 2 2 2" xfId="2588" xr:uid="{D50BAE9E-DC28-46E5-8920-C4AE93748123}"/>
    <cellStyle name="20% - Accent1 2 4 2 3" xfId="2589" xr:uid="{841F232D-10C4-4827-B209-742649D5EC06}"/>
    <cellStyle name="20% - Accent1 2 4 2 3 2" xfId="2590" xr:uid="{0FFA0D24-72E7-4E17-9919-C70DB613B940}"/>
    <cellStyle name="20% - Accent1 2 4 2 4" xfId="2591" xr:uid="{A9E26D02-D3A5-45BC-9F17-EA0559032195}"/>
    <cellStyle name="20% - Accent1 2 4 2 5" xfId="2592" xr:uid="{9C4D5F79-E967-46C1-B071-E3113FB4774E}"/>
    <cellStyle name="20% - Accent1 2 4 3" xfId="2593" xr:uid="{6D23FFF2-8CE0-4C1F-921B-891629ED4DAC}"/>
    <cellStyle name="20% - Accent1 2 4 3 2" xfId="2594" xr:uid="{41F82CE2-6CC6-4A63-9C5A-3BA4652888AA}"/>
    <cellStyle name="20% - Accent1 2 4 4" xfId="2595" xr:uid="{BE3FFD1B-603E-4225-8917-B9BFF1413FDF}"/>
    <cellStyle name="20% - Accent1 2 4 4 2" xfId="2596" xr:uid="{569DFDBB-3E8E-4EAC-9530-837236B2D53A}"/>
    <cellStyle name="20% - Accent1 2 4 5" xfId="2597" xr:uid="{9804EC22-A329-44DF-96F1-B0A73BFCC58C}"/>
    <cellStyle name="20% - Accent1 2 4 6" xfId="2598" xr:uid="{76220697-0045-4FB4-B67F-0A1DF5256AAF}"/>
    <cellStyle name="20% - Accent1 2 5" xfId="2599" xr:uid="{9A583314-7558-436F-A276-A5D35E58EBF4}"/>
    <cellStyle name="20% - Accent1 2 5 2" xfId="2600" xr:uid="{FD2A0DAE-0EFF-4194-88BC-3F807EE7D0E9}"/>
    <cellStyle name="20% - Accent1 2 5 2 2" xfId="2601" xr:uid="{302B0F1D-5649-40AB-A862-ACCCA8E59907}"/>
    <cellStyle name="20% - Accent1 2 5 3" xfId="2602" xr:uid="{F1C5C199-C67E-4233-814B-E3EA0BD3B2FB}"/>
    <cellStyle name="20% - Accent1 2 5 3 2" xfId="2603" xr:uid="{E3CADFC0-A691-41B9-975D-F6185E113031}"/>
    <cellStyle name="20% - Accent1 2 5 4" xfId="2604" xr:uid="{A0FDDE7E-280C-4B22-8A81-8884A911A308}"/>
    <cellStyle name="20% - Accent1 2 5 5" xfId="2605" xr:uid="{28BFFC5D-C200-4829-854C-FFDC36327A34}"/>
    <cellStyle name="20% - Accent1 2 6" xfId="2606" xr:uid="{A6713AD1-E9A4-4DCB-9417-AD60E4D91778}"/>
    <cellStyle name="20% - Accent1 2 6 2" xfId="2607" xr:uid="{FE89238B-EBF7-47C7-8CA7-0E28F23E69C6}"/>
    <cellStyle name="20% - Accent1 2 6 2 2" xfId="2608" xr:uid="{75B252C5-8DB8-4498-ADE7-062729D43503}"/>
    <cellStyle name="20% - Accent1 2 6 3" xfId="2609" xr:uid="{73210C9E-1ABF-4FD9-B4A5-E97310A067CD}"/>
    <cellStyle name="20% - Accent1 2 6 3 2" xfId="2610" xr:uid="{14234BA9-AF26-47C0-B9A8-16B1356D3005}"/>
    <cellStyle name="20% - Accent1 2 6 4" xfId="2611" xr:uid="{2A5502BA-2E9D-4FBA-A1EC-8C63E55515F6}"/>
    <cellStyle name="20% - Accent1 2 6 5" xfId="2612" xr:uid="{9E903158-1A6B-48FF-B95C-3827A54830B6}"/>
    <cellStyle name="20% - Accent1 2 7" xfId="2613" xr:uid="{39D73D34-FC19-4A54-8211-73D1238FC988}"/>
    <cellStyle name="20% - Accent1 2 7 2" xfId="2614" xr:uid="{F91DB482-9C07-4160-89C3-C84028D6DE58}"/>
    <cellStyle name="20% - Accent1 2 7 2 2" xfId="2615" xr:uid="{6BFD7348-B9B5-4CFF-8F31-FF4FBE8CE155}"/>
    <cellStyle name="20% - Accent1 2 7 3" xfId="2616" xr:uid="{BB7BA8E6-E7CF-42A4-8BF6-67FE980278EB}"/>
    <cellStyle name="20% - Accent1 2 7 3 2" xfId="2617" xr:uid="{FF27AD65-2D6D-4124-8B92-60EFB07BBD4C}"/>
    <cellStyle name="20% - Accent1 2 7 4" xfId="2618" xr:uid="{10CB6CE9-9E7A-4F25-AFA0-8A7A1DA4DBF6}"/>
    <cellStyle name="20% - Accent1 2 7 5" xfId="2619" xr:uid="{5E117CA4-61A7-4474-B4F2-78C59C727A3C}"/>
    <cellStyle name="20% - Accent1 2 8" xfId="2620" xr:uid="{46678CD5-FBE9-403D-9E10-7E7CEC44E8E6}"/>
    <cellStyle name="20% - Accent1 2 8 2" xfId="2621" xr:uid="{DC91BF4B-CE2F-4E98-8AB4-9B19C451F1AD}"/>
    <cellStyle name="20% - Accent1 2 8 2 2" xfId="2622" xr:uid="{E8CA2E5D-E76D-4DC8-A747-67636573431D}"/>
    <cellStyle name="20% - Accent1 2 8 3" xfId="2623" xr:uid="{1782868A-FECA-4F43-B925-ECEC02CCB6E4}"/>
    <cellStyle name="20% - Accent1 2 8 3 2" xfId="2624" xr:uid="{2BA9274E-6674-4062-B94D-C4BAF321C670}"/>
    <cellStyle name="20% - Accent1 2 8 4" xfId="2625" xr:uid="{B30A392D-E2A0-4262-A175-41CB3EAADDB6}"/>
    <cellStyle name="20% - Accent1 2 8 5" xfId="2626" xr:uid="{3307D836-57D9-4C8B-8F48-BFA2DF0778BA}"/>
    <cellStyle name="20% - Accent1 2 9" xfId="2627" xr:uid="{1A5D538A-7967-4451-A3CE-01CC738CF983}"/>
    <cellStyle name="20% - Accent1 2 9 2" xfId="2628" xr:uid="{48C1B218-54CB-4772-A280-086C2A67F411}"/>
    <cellStyle name="20% - Accent1 20" xfId="2629" xr:uid="{8726B6A7-4593-4B99-B076-542849E21E9F}"/>
    <cellStyle name="20% - Accent1 20 2" xfId="2630" xr:uid="{E92E27A2-8345-4B8B-9CB0-35CA8E2B300C}"/>
    <cellStyle name="20% - Accent1 20 2 2" xfId="2631" xr:uid="{7DEFF501-C751-48EC-A462-F38421DC15D8}"/>
    <cellStyle name="20% - Accent1 20 3" xfId="2632" xr:uid="{2D735921-98A0-40FD-BA50-2A24E85E6717}"/>
    <cellStyle name="20% - Accent1 20 3 2" xfId="2633" xr:uid="{EB1AD0FD-44AD-4B33-A053-191344FF3FB0}"/>
    <cellStyle name="20% - Accent1 20 4" xfId="2634" xr:uid="{F8F6AAE8-F7A9-43EC-A038-01C835A6F932}"/>
    <cellStyle name="20% - Accent1 20 5" xfId="2635" xr:uid="{D1B5C90E-B259-40CA-A1EC-4614EA19DE5E}"/>
    <cellStyle name="20% - Accent1 21" xfId="2636" xr:uid="{A67C53E1-FE80-4097-B91B-60A74452F049}"/>
    <cellStyle name="20% - Accent1 21 2" xfId="2637" xr:uid="{F4182A3F-7296-4F17-AE8D-B2DB47A7857B}"/>
    <cellStyle name="20% - Accent1 21 2 2" xfId="2638" xr:uid="{D5146936-8A67-4400-BA84-3CDABF60CD63}"/>
    <cellStyle name="20% - Accent1 21 3" xfId="2639" xr:uid="{DA9068D6-4EDD-4880-A50E-0B02B2C95875}"/>
    <cellStyle name="20% - Accent1 21 3 2" xfId="2640" xr:uid="{EFB748D2-154F-4ED7-B486-C1B5A7576145}"/>
    <cellStyle name="20% - Accent1 21 4" xfId="2641" xr:uid="{65EB6929-F9D2-4BF0-98DC-0AC06F5C7734}"/>
    <cellStyle name="20% - Accent1 21 5" xfId="2642" xr:uid="{57BB88E8-B216-475A-98E1-E8EE0C206C47}"/>
    <cellStyle name="20% - Accent1 22" xfId="354" xr:uid="{FEE3B2C7-3BEC-4814-A581-C74D40A3561F}"/>
    <cellStyle name="20% - Accent1 3" xfId="2643" xr:uid="{CF26B56A-FAF7-4184-90FE-E49BA8448F79}"/>
    <cellStyle name="20% - Accent1 3 10" xfId="2644" xr:uid="{C618B68E-6C49-434F-BFC2-92D80548EA4F}"/>
    <cellStyle name="20% - Accent1 3 10 2" xfId="2645" xr:uid="{2334D193-8454-4DEE-97BA-6F9670B42E1C}"/>
    <cellStyle name="20% - Accent1 3 11" xfId="2646" xr:uid="{FB4880CC-5BD8-4428-B9D0-6E1405776E31}"/>
    <cellStyle name="20% - Accent1 3 12" xfId="2647" xr:uid="{6A5B6D6A-5CFB-4E7D-8704-533E9B7DAD00}"/>
    <cellStyle name="20% - Accent1 3 2" xfId="2648" xr:uid="{7F89D885-E7FA-4A20-BF30-26DECADF429F}"/>
    <cellStyle name="20% - Accent1 3 2 10" xfId="2649" xr:uid="{1E458337-1638-40F5-92CB-0F21E588B992}"/>
    <cellStyle name="20% - Accent1 3 2 2" xfId="2650" xr:uid="{89829E21-C0A2-431C-B911-ECCFA6CF97F1}"/>
    <cellStyle name="20% - Accent1 3 2 2 2" xfId="2651" xr:uid="{D29720B9-9806-4287-94A4-97DD1B544BA5}"/>
    <cellStyle name="20% - Accent1 3 2 2 2 2" xfId="2652" xr:uid="{E1B09053-77C0-45AB-91C6-3A7DCCC323A2}"/>
    <cellStyle name="20% - Accent1 3 2 2 2 2 2" xfId="2653" xr:uid="{7ECE18FD-3C52-4D4C-804E-7A8A3C440FE1}"/>
    <cellStyle name="20% - Accent1 3 2 2 2 3" xfId="2654" xr:uid="{73787772-417C-4C01-93DB-BAC4B5975BA1}"/>
    <cellStyle name="20% - Accent1 3 2 2 2 3 2" xfId="2655" xr:uid="{64059AFD-4AEF-4F3A-8946-24AFB33E1916}"/>
    <cellStyle name="20% - Accent1 3 2 2 2 4" xfId="2656" xr:uid="{799F7D78-A469-49D6-A436-5C0526A76967}"/>
    <cellStyle name="20% - Accent1 3 2 2 2 5" xfId="2657" xr:uid="{E2EBDA01-FD96-4463-9B28-596CB5098856}"/>
    <cellStyle name="20% - Accent1 3 2 2 3" xfId="2658" xr:uid="{54677E4D-E77B-472B-BC82-2719FEA84342}"/>
    <cellStyle name="20% - Accent1 3 2 2 3 2" xfId="2659" xr:uid="{59D43C8B-2E65-46B5-A8C9-84D16A42D796}"/>
    <cellStyle name="20% - Accent1 3 2 2 4" xfId="2660" xr:uid="{B58E622A-FFBD-4BA3-8315-54D2DE54FB5E}"/>
    <cellStyle name="20% - Accent1 3 2 2 4 2" xfId="2661" xr:uid="{1D180714-1333-4944-A574-157D88AE603D}"/>
    <cellStyle name="20% - Accent1 3 2 2 5" xfId="2662" xr:uid="{430AABC1-3EEA-45F9-A080-05439CF39124}"/>
    <cellStyle name="20% - Accent1 3 2 2 6" xfId="2663" xr:uid="{E4185000-94E9-4D22-8936-529F8A5AB200}"/>
    <cellStyle name="20% - Accent1 3 2 3" xfId="2664" xr:uid="{CA8C3227-1A87-48C2-A2B8-BCFEACA1741B}"/>
    <cellStyle name="20% - Accent1 3 2 3 2" xfId="2665" xr:uid="{73877AF6-1665-46FC-BD24-C41622EFC613}"/>
    <cellStyle name="20% - Accent1 3 2 3 2 2" xfId="2666" xr:uid="{FB668E57-6EA1-4613-970B-8ADB1CDF970F}"/>
    <cellStyle name="20% - Accent1 3 2 3 3" xfId="2667" xr:uid="{1993BEB8-82FE-4673-846A-7A42E31F4217}"/>
    <cellStyle name="20% - Accent1 3 2 3 3 2" xfId="2668" xr:uid="{19BD163E-8E71-45BE-8E76-76BD6FEC1B36}"/>
    <cellStyle name="20% - Accent1 3 2 3 4" xfId="2669" xr:uid="{6B5FF6E8-C268-4660-A194-60C5ACE562FE}"/>
    <cellStyle name="20% - Accent1 3 2 3 5" xfId="2670" xr:uid="{3A9F8843-128A-45B5-BD27-39740C93AD45}"/>
    <cellStyle name="20% - Accent1 3 2 4" xfId="2671" xr:uid="{C0769265-5134-41FF-A59F-00E573F54246}"/>
    <cellStyle name="20% - Accent1 3 2 4 2" xfId="2672" xr:uid="{DBDEFC95-6053-4EFC-8860-3920942526F0}"/>
    <cellStyle name="20% - Accent1 3 2 4 2 2" xfId="2673" xr:uid="{10B430CC-57CC-47FB-92FC-AA7ED7AA0CF3}"/>
    <cellStyle name="20% - Accent1 3 2 4 3" xfId="2674" xr:uid="{44508022-3ACA-4772-A1ED-7E72A80257F4}"/>
    <cellStyle name="20% - Accent1 3 2 4 3 2" xfId="2675" xr:uid="{04A33A53-246A-4FFD-9046-80CE2E888163}"/>
    <cellStyle name="20% - Accent1 3 2 4 4" xfId="2676" xr:uid="{B4FFA63A-7CBB-4B65-BD72-A572E95DB354}"/>
    <cellStyle name="20% - Accent1 3 2 4 5" xfId="2677" xr:uid="{CCEE1985-35F2-4F7D-AE94-1624F663632B}"/>
    <cellStyle name="20% - Accent1 3 2 5" xfId="2678" xr:uid="{4C7CBBB2-B3F2-4875-AA0C-30E4F04C1957}"/>
    <cellStyle name="20% - Accent1 3 2 5 2" xfId="2679" xr:uid="{02A8FF10-B64E-4FA2-9A73-00A1CF9EBBCD}"/>
    <cellStyle name="20% - Accent1 3 2 5 2 2" xfId="2680" xr:uid="{DB3B797C-CA60-4916-A04C-9382F96F22C4}"/>
    <cellStyle name="20% - Accent1 3 2 5 3" xfId="2681" xr:uid="{779F3A3C-9C2F-4179-A50E-7C3D82A1FB4C}"/>
    <cellStyle name="20% - Accent1 3 2 5 3 2" xfId="2682" xr:uid="{3C34F7EE-89A9-4D2F-8756-C20F1739BC3B}"/>
    <cellStyle name="20% - Accent1 3 2 5 4" xfId="2683" xr:uid="{DBB5FB50-B3E9-459C-8048-81DC90BC8C96}"/>
    <cellStyle name="20% - Accent1 3 2 5 5" xfId="2684" xr:uid="{5CF350FB-3771-434F-9CCE-B45A064A5A8B}"/>
    <cellStyle name="20% - Accent1 3 2 6" xfId="2685" xr:uid="{1309514A-F0B9-4368-99FF-E7CFBF3557C9}"/>
    <cellStyle name="20% - Accent1 3 2 6 2" xfId="2686" xr:uid="{3E2E1232-859C-4BFA-A696-3CB326452AD8}"/>
    <cellStyle name="20% - Accent1 3 2 6 2 2" xfId="2687" xr:uid="{DCEF3B1A-1B27-48B4-8DE5-EBB40DF72E76}"/>
    <cellStyle name="20% - Accent1 3 2 6 3" xfId="2688" xr:uid="{2CDC4A21-B214-4D62-998D-9F79770B02E2}"/>
    <cellStyle name="20% - Accent1 3 2 6 3 2" xfId="2689" xr:uid="{09F7908B-9EE3-49E3-815E-4AF16FBBB23E}"/>
    <cellStyle name="20% - Accent1 3 2 6 4" xfId="2690" xr:uid="{44918FE6-7757-48CA-8A4C-F7859E6DA940}"/>
    <cellStyle name="20% - Accent1 3 2 6 5" xfId="2691" xr:uid="{B8ADDE98-5F85-4F7E-8F31-78B9CA2CE28C}"/>
    <cellStyle name="20% - Accent1 3 2 7" xfId="2692" xr:uid="{DB3B0754-6C8F-4614-9720-0B8B470B9045}"/>
    <cellStyle name="20% - Accent1 3 2 7 2" xfId="2693" xr:uid="{BF6739E8-94D5-4C3F-B9CE-B4CF1C7DC822}"/>
    <cellStyle name="20% - Accent1 3 2 8" xfId="2694" xr:uid="{547E3E5C-A15C-48AF-84C9-17D6F80E816E}"/>
    <cellStyle name="20% - Accent1 3 2 8 2" xfId="2695" xr:uid="{EDD68454-2FBE-4DD1-B9FF-D771A2563C98}"/>
    <cellStyle name="20% - Accent1 3 2 9" xfId="2696" xr:uid="{E6E175F6-EC6B-417B-AE63-223DBAE759F3}"/>
    <cellStyle name="20% - Accent1 3 3" xfId="2697" xr:uid="{C288B2D6-4408-4BE9-905B-ED55528EE0A8}"/>
    <cellStyle name="20% - Accent1 3 3 2" xfId="2698" xr:uid="{0EA81379-9D05-4BFD-9237-2C798CC71D02}"/>
    <cellStyle name="20% - Accent1 3 3 2 2" xfId="2699" xr:uid="{438F35A7-0B15-4B28-B6AB-DEC4D507A76A}"/>
    <cellStyle name="20% - Accent1 3 3 2 2 2" xfId="2700" xr:uid="{09CFC15A-2A2B-4C57-B11A-DA30044E311F}"/>
    <cellStyle name="20% - Accent1 3 3 2 2 2 2" xfId="2701" xr:uid="{9E9B057A-CD16-452E-9069-44BE14D15F4F}"/>
    <cellStyle name="20% - Accent1 3 3 2 2 3" xfId="2702" xr:uid="{41C615DA-58FE-4C35-BDC8-72D083DBD2A6}"/>
    <cellStyle name="20% - Accent1 3 3 2 2 3 2" xfId="2703" xr:uid="{CAE61E64-6B29-455F-853D-FD402B9A234D}"/>
    <cellStyle name="20% - Accent1 3 3 2 2 4" xfId="2704" xr:uid="{3EBABABF-F733-4A7D-907C-EB223025F9DE}"/>
    <cellStyle name="20% - Accent1 3 3 2 2 5" xfId="2705" xr:uid="{494D6D16-BD4F-40A8-AF9D-4C82D5672CC6}"/>
    <cellStyle name="20% - Accent1 3 3 2 3" xfId="2706" xr:uid="{816808CE-CA46-4FF7-B824-2F0808CB94F8}"/>
    <cellStyle name="20% - Accent1 3 3 2 3 2" xfId="2707" xr:uid="{13798CF1-1917-4262-BFE5-92B0D153313D}"/>
    <cellStyle name="20% - Accent1 3 3 2 4" xfId="2708" xr:uid="{516C35E2-DB1F-4315-9903-653C2C2389BB}"/>
    <cellStyle name="20% - Accent1 3 3 2 4 2" xfId="2709" xr:uid="{0F57562C-C1C7-4AAD-BD88-888284AD4EB1}"/>
    <cellStyle name="20% - Accent1 3 3 2 5" xfId="2710" xr:uid="{898EAFC9-376B-4FD2-9451-F548056E36B0}"/>
    <cellStyle name="20% - Accent1 3 3 2 6" xfId="2711" xr:uid="{5D5764F9-8B3D-4ECC-90BC-1E140A8AD2FA}"/>
    <cellStyle name="20% - Accent1 3 3 3" xfId="2712" xr:uid="{77760857-94CB-4D88-8833-A473A25B4993}"/>
    <cellStyle name="20% - Accent1 3 3 3 2" xfId="2713" xr:uid="{6716C75E-38E6-440E-8F40-40F667CD7F4C}"/>
    <cellStyle name="20% - Accent1 3 3 3 2 2" xfId="2714" xr:uid="{D8976A31-AAC5-4757-8B4E-4B358D990C7B}"/>
    <cellStyle name="20% - Accent1 3 3 3 3" xfId="2715" xr:uid="{5DB41A86-A909-4DA1-8C23-4EF6ECA4ADCD}"/>
    <cellStyle name="20% - Accent1 3 3 3 3 2" xfId="2716" xr:uid="{B96D4C37-FA57-464F-BAF1-B0FD45357041}"/>
    <cellStyle name="20% - Accent1 3 3 3 4" xfId="2717" xr:uid="{BD4BBA8F-FAE5-4C2B-85FB-CA156938EC71}"/>
    <cellStyle name="20% - Accent1 3 3 3 5" xfId="2718" xr:uid="{984DE61A-F338-4AE1-8FB8-A6B95E8EAD75}"/>
    <cellStyle name="20% - Accent1 3 3 4" xfId="2719" xr:uid="{ACE6175F-02E9-46CD-9D98-E74CB1171269}"/>
    <cellStyle name="20% - Accent1 3 3 4 2" xfId="2720" xr:uid="{F5948579-2EBB-45B9-8745-05E79DD07FFB}"/>
    <cellStyle name="20% - Accent1 3 3 5" xfId="2721" xr:uid="{4E788ACF-695D-4AB4-AF46-E011C201B495}"/>
    <cellStyle name="20% - Accent1 3 3 5 2" xfId="2722" xr:uid="{7FE532CA-04C4-4830-A83A-81B16DB7AD13}"/>
    <cellStyle name="20% - Accent1 3 3 6" xfId="2723" xr:uid="{1CCB5216-0149-48CE-813B-392B6C52B8F6}"/>
    <cellStyle name="20% - Accent1 3 3 7" xfId="2724" xr:uid="{22BA3AF8-AF6D-4C2A-BA2D-16CBB30CA36B}"/>
    <cellStyle name="20% - Accent1 3 4" xfId="2725" xr:uid="{80DBA241-2B23-42D9-A7B8-E97653470A85}"/>
    <cellStyle name="20% - Accent1 3 4 2" xfId="2726" xr:uid="{EADA3B3B-F9CC-4DA0-AD4F-861DBC08F5CC}"/>
    <cellStyle name="20% - Accent1 3 4 2 2" xfId="2727" xr:uid="{A58795A1-AC9B-4AEC-8B39-051300FC207B}"/>
    <cellStyle name="20% - Accent1 3 4 2 2 2" xfId="2728" xr:uid="{30B7751B-F30A-4EAF-8635-A2F5C1419715}"/>
    <cellStyle name="20% - Accent1 3 4 2 3" xfId="2729" xr:uid="{12AD8986-AB34-4E99-B4F9-624D2CE33109}"/>
    <cellStyle name="20% - Accent1 3 4 2 3 2" xfId="2730" xr:uid="{2D551B62-457E-45BE-9792-6440A1567332}"/>
    <cellStyle name="20% - Accent1 3 4 2 4" xfId="2731" xr:uid="{D38121CA-66BD-40B3-9194-BAC3C02E1576}"/>
    <cellStyle name="20% - Accent1 3 4 2 5" xfId="2732" xr:uid="{2F5FE21E-4AA2-4C91-A4B9-ED0728A82359}"/>
    <cellStyle name="20% - Accent1 3 4 3" xfId="2733" xr:uid="{CA0F1638-6C4C-4EEE-9D9D-82A4573488F5}"/>
    <cellStyle name="20% - Accent1 3 4 3 2" xfId="2734" xr:uid="{92A5AE0C-23BA-4EA7-8DE5-13E2C9639185}"/>
    <cellStyle name="20% - Accent1 3 4 4" xfId="2735" xr:uid="{244C54B8-86AE-4A4C-8C9D-026E4C069687}"/>
    <cellStyle name="20% - Accent1 3 4 4 2" xfId="2736" xr:uid="{BA51A304-03F1-4152-8162-C2186DF596DE}"/>
    <cellStyle name="20% - Accent1 3 4 5" xfId="2737" xr:uid="{AAF14A4D-3B8E-4C44-BA86-5329C174574A}"/>
    <cellStyle name="20% - Accent1 3 4 6" xfId="2738" xr:uid="{10F914AD-222D-42CE-BEA6-D98F9683D160}"/>
    <cellStyle name="20% - Accent1 3 5" xfId="2739" xr:uid="{AD1BDA95-CAFF-4AE0-8AD9-7121F9E63BEF}"/>
    <cellStyle name="20% - Accent1 3 5 2" xfId="2740" xr:uid="{7566640B-28D0-4AA5-962C-11EB0EAE0E7C}"/>
    <cellStyle name="20% - Accent1 3 5 2 2" xfId="2741" xr:uid="{9CCA1495-8610-4C53-B36D-5F0948CAA694}"/>
    <cellStyle name="20% - Accent1 3 5 3" xfId="2742" xr:uid="{881889B3-B1EC-43F9-A104-4589D1F3A1BC}"/>
    <cellStyle name="20% - Accent1 3 5 3 2" xfId="2743" xr:uid="{005228C3-5E96-4C8D-9E0B-875BB80C6AD4}"/>
    <cellStyle name="20% - Accent1 3 5 4" xfId="2744" xr:uid="{B58CEE24-CF3D-4F77-BD16-03AE6B60991C}"/>
    <cellStyle name="20% - Accent1 3 5 5" xfId="2745" xr:uid="{5160BAD3-AD0F-43F0-944E-6C69092A9908}"/>
    <cellStyle name="20% - Accent1 3 6" xfId="2746" xr:uid="{220826D6-0E11-450E-9738-C4FA22C9E2DE}"/>
    <cellStyle name="20% - Accent1 3 6 2" xfId="2747" xr:uid="{DD57B3C4-C13F-416D-9D6F-3AE3B2740F0D}"/>
    <cellStyle name="20% - Accent1 3 6 2 2" xfId="2748" xr:uid="{7848235F-FF1E-4C45-AAA6-086B3B2C0B32}"/>
    <cellStyle name="20% - Accent1 3 6 3" xfId="2749" xr:uid="{92FAEE97-87DC-4E8E-A6CF-BE440170DA62}"/>
    <cellStyle name="20% - Accent1 3 6 3 2" xfId="2750" xr:uid="{1798AA70-5521-468D-93AF-B9ADE2A3C6C5}"/>
    <cellStyle name="20% - Accent1 3 6 4" xfId="2751" xr:uid="{BB3FA81A-AB19-4044-B10C-C557F4C24068}"/>
    <cellStyle name="20% - Accent1 3 6 5" xfId="2752" xr:uid="{EA1298A5-A4F5-49B6-9BA9-9094C37EEF42}"/>
    <cellStyle name="20% - Accent1 3 7" xfId="2753" xr:uid="{343B1621-DB2F-40D8-B81F-00BD1279FD85}"/>
    <cellStyle name="20% - Accent1 3 7 2" xfId="2754" xr:uid="{9E1EF6FA-0063-4031-9316-D51D30325D41}"/>
    <cellStyle name="20% - Accent1 3 7 2 2" xfId="2755" xr:uid="{29B46345-2555-4BC1-A876-928F58E06101}"/>
    <cellStyle name="20% - Accent1 3 7 3" xfId="2756" xr:uid="{055206AE-321C-4FDC-BF45-3F6B27D9D161}"/>
    <cellStyle name="20% - Accent1 3 7 3 2" xfId="2757" xr:uid="{FBD2DCBF-7A20-4444-8EDC-DBD307A8F8AF}"/>
    <cellStyle name="20% - Accent1 3 7 4" xfId="2758" xr:uid="{6D3D9AF3-BBBE-4AD2-9D32-84CA69BF7EF3}"/>
    <cellStyle name="20% - Accent1 3 7 5" xfId="2759" xr:uid="{20109151-C665-4BF3-8B3F-6E8E07413C9C}"/>
    <cellStyle name="20% - Accent1 3 8" xfId="2760" xr:uid="{0720E562-BA72-4477-A3BA-D7D58CA23B87}"/>
    <cellStyle name="20% - Accent1 3 8 2" xfId="2761" xr:uid="{A34B0F57-AEE1-4175-8DE7-419BD2EAFD31}"/>
    <cellStyle name="20% - Accent1 3 8 2 2" xfId="2762" xr:uid="{4E42FD95-45F0-439A-806F-B76661E6F4FD}"/>
    <cellStyle name="20% - Accent1 3 8 3" xfId="2763" xr:uid="{43B89D50-0387-45C1-8F06-79A1FD761798}"/>
    <cellStyle name="20% - Accent1 3 8 3 2" xfId="2764" xr:uid="{F8D2553F-8A46-4015-92F1-5100F439189C}"/>
    <cellStyle name="20% - Accent1 3 8 4" xfId="2765" xr:uid="{4370B1BC-0729-4C07-97A2-9BF3F12366F9}"/>
    <cellStyle name="20% - Accent1 3 8 5" xfId="2766" xr:uid="{4C38955D-E9BA-4E62-8630-876454CFBCDB}"/>
    <cellStyle name="20% - Accent1 3 9" xfId="2767" xr:uid="{DF9A6843-1711-4A0E-A6CC-59944F0CCC9B}"/>
    <cellStyle name="20% - Accent1 3 9 2" xfId="2768" xr:uid="{6A82255B-AC91-401D-B7D4-A1AE985F3AD6}"/>
    <cellStyle name="20% - Accent1 4" xfId="2769" xr:uid="{47152FC5-C13C-4E55-8894-F703EB40334C}"/>
    <cellStyle name="20% - Accent1 4 10" xfId="2770" xr:uid="{9D60CAB3-F546-4CE3-8751-347BC14DA3E3}"/>
    <cellStyle name="20% - Accent1 4 10 2" xfId="2771" xr:uid="{646345FA-5E9F-4A97-A060-6C244C39AB7D}"/>
    <cellStyle name="20% - Accent1 4 11" xfId="2772" xr:uid="{2BF7621B-2C11-4AAC-9C34-FE4FBEB0FD66}"/>
    <cellStyle name="20% - Accent1 4 12" xfId="2773" xr:uid="{1E9E0725-9118-4C41-96B0-1FA1C2DEF3CE}"/>
    <cellStyle name="20% - Accent1 4 2" xfId="2774" xr:uid="{FD5674FE-19BF-4A35-A2CA-AE66002F4229}"/>
    <cellStyle name="20% - Accent1 4 2 10" xfId="2775" xr:uid="{69BC1258-37CA-404D-AF2D-E5565EAD1438}"/>
    <cellStyle name="20% - Accent1 4 2 2" xfId="2776" xr:uid="{97EC0773-03FD-4804-B1B4-D2CA508F1220}"/>
    <cellStyle name="20% - Accent1 4 2 2 2" xfId="2777" xr:uid="{C58E0D17-2E54-4022-9047-5AFEA90DA76A}"/>
    <cellStyle name="20% - Accent1 4 2 2 2 2" xfId="2778" xr:uid="{FA96E744-248B-4093-A884-77DB8FA6EC80}"/>
    <cellStyle name="20% - Accent1 4 2 2 2 2 2" xfId="2779" xr:uid="{7DFD29A9-A1F2-491F-8A1F-E807A19676CF}"/>
    <cellStyle name="20% - Accent1 4 2 2 2 3" xfId="2780" xr:uid="{F25B6610-79F5-4934-B625-636F8398F146}"/>
    <cellStyle name="20% - Accent1 4 2 2 2 3 2" xfId="2781" xr:uid="{12334C5D-8FBD-4CCC-B793-7F31B97FE005}"/>
    <cellStyle name="20% - Accent1 4 2 2 2 4" xfId="2782" xr:uid="{81AB1DA0-43DE-42C6-8C68-896B1EF08D57}"/>
    <cellStyle name="20% - Accent1 4 2 2 2 5" xfId="2783" xr:uid="{AA57ACA4-6FF5-4A93-A290-060F916A322E}"/>
    <cellStyle name="20% - Accent1 4 2 2 3" xfId="2784" xr:uid="{56519DC6-28F0-4085-B77E-96BCFF0AD476}"/>
    <cellStyle name="20% - Accent1 4 2 2 3 2" xfId="2785" xr:uid="{101C635A-8060-4431-8ABE-79D9617616D6}"/>
    <cellStyle name="20% - Accent1 4 2 2 4" xfId="2786" xr:uid="{C43E06F5-CF38-48EC-BC03-544BF9FCC9D5}"/>
    <cellStyle name="20% - Accent1 4 2 2 4 2" xfId="2787" xr:uid="{ABC1FF03-7297-4259-9427-E1CB8F9E75E4}"/>
    <cellStyle name="20% - Accent1 4 2 2 5" xfId="2788" xr:uid="{02AB1CA3-4FE8-4AF6-BF1D-D1A42A5F6537}"/>
    <cellStyle name="20% - Accent1 4 2 2 6" xfId="2789" xr:uid="{08231E6B-1DDE-42AA-9B51-6CD91CDAAF55}"/>
    <cellStyle name="20% - Accent1 4 2 3" xfId="2790" xr:uid="{845F5AAF-FE9B-4908-95AE-349494345BA8}"/>
    <cellStyle name="20% - Accent1 4 2 3 2" xfId="2791" xr:uid="{0C029E1C-17BE-4418-940F-4DA2FFE32CA9}"/>
    <cellStyle name="20% - Accent1 4 2 3 2 2" xfId="2792" xr:uid="{6EDC68F2-FA0E-4587-A8C5-0D8A18254B5E}"/>
    <cellStyle name="20% - Accent1 4 2 3 3" xfId="2793" xr:uid="{D7781178-6932-463F-88D8-979CEA5AD8DC}"/>
    <cellStyle name="20% - Accent1 4 2 3 3 2" xfId="2794" xr:uid="{B1F5FDF1-351F-4FE1-A6B1-CE322AE8990A}"/>
    <cellStyle name="20% - Accent1 4 2 3 4" xfId="2795" xr:uid="{537005D0-6B2D-4387-9D60-1586A2CF3A91}"/>
    <cellStyle name="20% - Accent1 4 2 3 5" xfId="2796" xr:uid="{E2E3A34D-0B9B-49F8-AFB3-AC1F7470526A}"/>
    <cellStyle name="20% - Accent1 4 2 4" xfId="2797" xr:uid="{B1AE64DD-B0FC-45E1-92AE-A9DB4D4A7AC0}"/>
    <cellStyle name="20% - Accent1 4 2 4 2" xfId="2798" xr:uid="{4FFD4213-0D15-4254-A0EE-66E8459AB48C}"/>
    <cellStyle name="20% - Accent1 4 2 4 2 2" xfId="2799" xr:uid="{7F0AA8CA-ADA4-47F4-B636-6EC393220C6A}"/>
    <cellStyle name="20% - Accent1 4 2 4 3" xfId="2800" xr:uid="{37D634B4-3389-4225-ACA0-6E5108AEDAAE}"/>
    <cellStyle name="20% - Accent1 4 2 4 3 2" xfId="2801" xr:uid="{ABEB240A-D163-4C90-8A18-95A7D8649227}"/>
    <cellStyle name="20% - Accent1 4 2 4 4" xfId="2802" xr:uid="{0EF37709-BE29-43E2-8190-613A1ABED40C}"/>
    <cellStyle name="20% - Accent1 4 2 4 5" xfId="2803" xr:uid="{313A5ACF-4938-473E-838C-D67B92861FD0}"/>
    <cellStyle name="20% - Accent1 4 2 5" xfId="2804" xr:uid="{24933149-9DB1-4E94-B852-A21BA0286D13}"/>
    <cellStyle name="20% - Accent1 4 2 5 2" xfId="2805" xr:uid="{5428E9CC-9F2D-4E09-94F9-95D0FE4D9505}"/>
    <cellStyle name="20% - Accent1 4 2 5 2 2" xfId="2806" xr:uid="{02DF5091-ABBE-46BA-94CC-935B2CF25684}"/>
    <cellStyle name="20% - Accent1 4 2 5 3" xfId="2807" xr:uid="{643139D8-91A7-465B-904A-EC49D5ADDD56}"/>
    <cellStyle name="20% - Accent1 4 2 5 3 2" xfId="2808" xr:uid="{AA67EF72-64B0-4339-AA31-E079843246F8}"/>
    <cellStyle name="20% - Accent1 4 2 5 4" xfId="2809" xr:uid="{AAC5F2DF-778E-4553-AF29-99B6C0F1B1EB}"/>
    <cellStyle name="20% - Accent1 4 2 5 5" xfId="2810" xr:uid="{000D19A0-19DD-42C7-80BD-1D1C22CE79CF}"/>
    <cellStyle name="20% - Accent1 4 2 6" xfId="2811" xr:uid="{1F56A43E-3A52-437D-BF74-9FB4EFC50C2E}"/>
    <cellStyle name="20% - Accent1 4 2 6 2" xfId="2812" xr:uid="{27B0001E-68EE-4B30-8677-72E3CE1987FB}"/>
    <cellStyle name="20% - Accent1 4 2 6 2 2" xfId="2813" xr:uid="{DC4E9F9E-A759-41F0-81EF-C7605F13AB7D}"/>
    <cellStyle name="20% - Accent1 4 2 6 3" xfId="2814" xr:uid="{E1903933-8CA9-43F9-92BF-03BAE8470E67}"/>
    <cellStyle name="20% - Accent1 4 2 6 3 2" xfId="2815" xr:uid="{EE348274-DDA5-4627-9222-83F5BD744C22}"/>
    <cellStyle name="20% - Accent1 4 2 6 4" xfId="2816" xr:uid="{F87FF3DD-203F-4EEE-9B98-20FE596142CE}"/>
    <cellStyle name="20% - Accent1 4 2 6 5" xfId="2817" xr:uid="{8D148BC9-D63E-4EF6-958D-A1F322EF5ED6}"/>
    <cellStyle name="20% - Accent1 4 2 7" xfId="2818" xr:uid="{018F2B2F-417B-4B0D-9137-CC98C94484A1}"/>
    <cellStyle name="20% - Accent1 4 2 7 2" xfId="2819" xr:uid="{B9F096DE-39EF-491F-A47F-4FB2481983D4}"/>
    <cellStyle name="20% - Accent1 4 2 8" xfId="2820" xr:uid="{B7FBA8D0-C3F6-4270-B1CB-6066A0DABEDE}"/>
    <cellStyle name="20% - Accent1 4 2 8 2" xfId="2821" xr:uid="{46B18AC2-0945-4922-BF18-789D08A41F66}"/>
    <cellStyle name="20% - Accent1 4 2 9" xfId="2822" xr:uid="{EC2AF41E-DD4D-4F2C-8587-D520F1298857}"/>
    <cellStyle name="20% - Accent1 4 3" xfId="2823" xr:uid="{4002318C-7368-469C-8E8F-13571D2815E7}"/>
    <cellStyle name="20% - Accent1 4 3 2" xfId="2824" xr:uid="{0188BF78-44A5-4D78-BA51-4F2E069564B7}"/>
    <cellStyle name="20% - Accent1 4 3 2 2" xfId="2825" xr:uid="{C759CD88-D45A-4541-AD5A-81ECF7038F67}"/>
    <cellStyle name="20% - Accent1 4 3 2 2 2" xfId="2826" xr:uid="{7589A979-94BA-43BA-B748-B5D3D5CD8828}"/>
    <cellStyle name="20% - Accent1 4 3 2 2 2 2" xfId="2827" xr:uid="{4AF32C00-4BCB-4319-A4DA-6B1B2FEFAC71}"/>
    <cellStyle name="20% - Accent1 4 3 2 2 3" xfId="2828" xr:uid="{D04B0522-B524-440E-9493-25EB700764FE}"/>
    <cellStyle name="20% - Accent1 4 3 2 2 3 2" xfId="2829" xr:uid="{BAAB9E59-5EB9-4020-A535-713D596A3099}"/>
    <cellStyle name="20% - Accent1 4 3 2 2 4" xfId="2830" xr:uid="{BBD32CA2-2550-43C4-A972-B3F974BA3E0B}"/>
    <cellStyle name="20% - Accent1 4 3 2 2 5" xfId="2831" xr:uid="{02888DE7-C727-4AA9-9B5A-D8FC5B211B1F}"/>
    <cellStyle name="20% - Accent1 4 3 2 3" xfId="2832" xr:uid="{C1D3A2C9-CCF2-4E3D-8E00-C81AD52421E8}"/>
    <cellStyle name="20% - Accent1 4 3 2 3 2" xfId="2833" xr:uid="{C90E3278-8F72-4765-8157-7865CFD5F4F4}"/>
    <cellStyle name="20% - Accent1 4 3 2 4" xfId="2834" xr:uid="{01BC98EA-DCFA-4BF7-8EA8-4858F4CDFFBD}"/>
    <cellStyle name="20% - Accent1 4 3 2 4 2" xfId="2835" xr:uid="{4F6D811D-57BE-47D7-9DBD-5D0BAF9B05CA}"/>
    <cellStyle name="20% - Accent1 4 3 2 5" xfId="2836" xr:uid="{ED60E69B-0C44-447D-AE33-FFD53B0A2140}"/>
    <cellStyle name="20% - Accent1 4 3 2 6" xfId="2837" xr:uid="{86B28C3E-B135-46F6-B7C8-5794DD29DC0B}"/>
    <cellStyle name="20% - Accent1 4 3 3" xfId="2838" xr:uid="{8B916206-A73D-44B6-AF58-1AA5E3FAF896}"/>
    <cellStyle name="20% - Accent1 4 3 3 2" xfId="2839" xr:uid="{4B167517-BEF6-4AD0-8F2C-20DD436C7DF5}"/>
    <cellStyle name="20% - Accent1 4 3 3 2 2" xfId="2840" xr:uid="{7746AC62-9642-4CDC-953C-0E942D0DA9D6}"/>
    <cellStyle name="20% - Accent1 4 3 3 3" xfId="2841" xr:uid="{52767722-7BB9-44F1-A7A8-94BFD2A94B0A}"/>
    <cellStyle name="20% - Accent1 4 3 3 3 2" xfId="2842" xr:uid="{99C5FF2A-6CD8-49EA-A5B5-B27CF2B21FCA}"/>
    <cellStyle name="20% - Accent1 4 3 3 4" xfId="2843" xr:uid="{774164D3-4EC8-4C77-9CFE-4123936D6E6A}"/>
    <cellStyle name="20% - Accent1 4 3 3 5" xfId="2844" xr:uid="{98E579A3-FC04-497A-ABBF-1B4ACFCAE1A4}"/>
    <cellStyle name="20% - Accent1 4 3 4" xfId="2845" xr:uid="{F7F3C683-2A69-444C-BD7B-609AA10448C0}"/>
    <cellStyle name="20% - Accent1 4 3 4 2" xfId="2846" xr:uid="{2CD974B6-A0AC-4B29-856F-E15881794A81}"/>
    <cellStyle name="20% - Accent1 4 3 5" xfId="2847" xr:uid="{CF6A7A13-49E8-4C8B-AD06-4DBA3F42A561}"/>
    <cellStyle name="20% - Accent1 4 3 5 2" xfId="2848" xr:uid="{3488F843-C2A8-4AC4-8424-54A8BDDE35F4}"/>
    <cellStyle name="20% - Accent1 4 3 6" xfId="2849" xr:uid="{270978EA-A958-47FC-9733-93759D3507EA}"/>
    <cellStyle name="20% - Accent1 4 3 7" xfId="2850" xr:uid="{5C03B02D-1DB9-486B-8EB5-B0ADA01A7979}"/>
    <cellStyle name="20% - Accent1 4 4" xfId="2851" xr:uid="{45F2097C-2B61-4391-B939-300A42A1ED5B}"/>
    <cellStyle name="20% - Accent1 4 4 2" xfId="2852" xr:uid="{73AC7497-3638-404F-AA67-622903512660}"/>
    <cellStyle name="20% - Accent1 4 4 2 2" xfId="2853" xr:uid="{627EE262-5A0C-456F-A4C1-6BB9828DB451}"/>
    <cellStyle name="20% - Accent1 4 4 2 2 2" xfId="2854" xr:uid="{66BFD5EB-89A6-4865-A79A-1889A260D5B6}"/>
    <cellStyle name="20% - Accent1 4 4 2 3" xfId="2855" xr:uid="{953BD459-6707-4809-B43C-A11CA4B4AF16}"/>
    <cellStyle name="20% - Accent1 4 4 2 3 2" xfId="2856" xr:uid="{A49DBFD5-2629-4056-8113-96692ED1D4E9}"/>
    <cellStyle name="20% - Accent1 4 4 2 4" xfId="2857" xr:uid="{26A11301-77EB-4BE4-B591-EE1000B0A124}"/>
    <cellStyle name="20% - Accent1 4 4 2 5" xfId="2858" xr:uid="{786D8EA4-AD5B-4455-A09B-B537314F61A4}"/>
    <cellStyle name="20% - Accent1 4 4 3" xfId="2859" xr:uid="{E48315F7-5AB9-43C8-8970-ED6704BB1B5F}"/>
    <cellStyle name="20% - Accent1 4 4 3 2" xfId="2860" xr:uid="{28F09082-B029-4B9C-AADE-1A4C207DF3E2}"/>
    <cellStyle name="20% - Accent1 4 4 4" xfId="2861" xr:uid="{978551A5-5ADA-4571-898D-7806ED62415A}"/>
    <cellStyle name="20% - Accent1 4 4 4 2" xfId="2862" xr:uid="{A44C5B78-D6F9-4DD0-8FEF-79C98C727C9B}"/>
    <cellStyle name="20% - Accent1 4 4 5" xfId="2863" xr:uid="{8F6ACBA0-D01B-4C5F-8A16-E9797C817AC8}"/>
    <cellStyle name="20% - Accent1 4 4 6" xfId="2864" xr:uid="{109F2EEB-3A02-4C06-8BA3-408FB57D4607}"/>
    <cellStyle name="20% - Accent1 4 5" xfId="2865" xr:uid="{5ED17BEF-C110-406F-A58A-958F45009517}"/>
    <cellStyle name="20% - Accent1 4 5 2" xfId="2866" xr:uid="{C67D28F3-7749-4ED4-9D17-FB3CDD6AF2B0}"/>
    <cellStyle name="20% - Accent1 4 5 2 2" xfId="2867" xr:uid="{82B926AF-F8C7-4112-BDF4-7ED149EEE869}"/>
    <cellStyle name="20% - Accent1 4 5 3" xfId="2868" xr:uid="{10B17AAE-3D08-4867-BC0E-FE96C4E20A94}"/>
    <cellStyle name="20% - Accent1 4 5 3 2" xfId="2869" xr:uid="{B04B2F9C-3E51-43FC-A2E1-46F712C11A2D}"/>
    <cellStyle name="20% - Accent1 4 5 4" xfId="2870" xr:uid="{34809848-FC60-4D67-BD6D-9957916CD60C}"/>
    <cellStyle name="20% - Accent1 4 5 5" xfId="2871" xr:uid="{1A8DB8AE-7696-4E47-9882-CDEEE530C7AC}"/>
    <cellStyle name="20% - Accent1 4 6" xfId="2872" xr:uid="{16648AC9-74B6-4398-B6D9-D3F73CDB610D}"/>
    <cellStyle name="20% - Accent1 4 6 2" xfId="2873" xr:uid="{9F44A60B-99F5-4ECB-A985-D471CF7CAB04}"/>
    <cellStyle name="20% - Accent1 4 6 2 2" xfId="2874" xr:uid="{CAF65935-B0DD-423C-B917-9D0A4E64F284}"/>
    <cellStyle name="20% - Accent1 4 6 3" xfId="2875" xr:uid="{51BBF598-7777-45D0-B7D4-4BF62A75D766}"/>
    <cellStyle name="20% - Accent1 4 6 3 2" xfId="2876" xr:uid="{8B938C0B-5948-4CC8-B899-EE9035CD1EAC}"/>
    <cellStyle name="20% - Accent1 4 6 4" xfId="2877" xr:uid="{AFCB645F-686F-401D-8BA7-26DF372726D9}"/>
    <cellStyle name="20% - Accent1 4 6 5" xfId="2878" xr:uid="{90C68D05-049F-4DD2-862A-F0C3092FA3F2}"/>
    <cellStyle name="20% - Accent1 4 7" xfId="2879" xr:uid="{3ED697ED-E8CC-4BDE-BE45-5842441871A0}"/>
    <cellStyle name="20% - Accent1 4 7 2" xfId="2880" xr:uid="{F86D05D4-820F-4941-8828-8986DFD6AAC9}"/>
    <cellStyle name="20% - Accent1 4 7 2 2" xfId="2881" xr:uid="{3BBF5A29-F53D-44BF-9115-F1DCD22D1449}"/>
    <cellStyle name="20% - Accent1 4 7 3" xfId="2882" xr:uid="{76EC8450-001B-47AD-89F8-A8FE0CDD5A9D}"/>
    <cellStyle name="20% - Accent1 4 7 3 2" xfId="2883" xr:uid="{922AF79E-2370-4DD1-AF06-ABA4385D6B11}"/>
    <cellStyle name="20% - Accent1 4 7 4" xfId="2884" xr:uid="{1209C73B-2E85-47A5-9D61-D53F3E1B81E3}"/>
    <cellStyle name="20% - Accent1 4 7 5" xfId="2885" xr:uid="{229DEA08-B3A5-48A0-9400-045E83F7FA7F}"/>
    <cellStyle name="20% - Accent1 4 8" xfId="2886" xr:uid="{C167917B-E736-4365-B08B-57ADDD861323}"/>
    <cellStyle name="20% - Accent1 4 8 2" xfId="2887" xr:uid="{35072465-A044-46E0-97AC-F44ADCB8B360}"/>
    <cellStyle name="20% - Accent1 4 8 2 2" xfId="2888" xr:uid="{C5CC6BFC-091E-42D7-9F24-05EE8FACCEB9}"/>
    <cellStyle name="20% - Accent1 4 8 3" xfId="2889" xr:uid="{20BFE8F1-61D9-49A8-ADDA-6DC3FC9C9D72}"/>
    <cellStyle name="20% - Accent1 4 8 3 2" xfId="2890" xr:uid="{E22FDC4B-36F2-4C50-9222-AD4CDBD82DBC}"/>
    <cellStyle name="20% - Accent1 4 8 4" xfId="2891" xr:uid="{B71523BE-0CB3-4359-8A6D-D51B87F3F02D}"/>
    <cellStyle name="20% - Accent1 4 8 5" xfId="2892" xr:uid="{374F29C3-3419-4DFF-89A8-B4FE6056A0FC}"/>
    <cellStyle name="20% - Accent1 4 9" xfId="2893" xr:uid="{3841EF87-F7DF-4084-A285-452CB488557E}"/>
    <cellStyle name="20% - Accent1 4 9 2" xfId="2894" xr:uid="{D761FB42-8E3E-4BAF-BF53-05AF8FC24625}"/>
    <cellStyle name="20% - Accent1 5" xfId="2895" xr:uid="{B068CCF5-EF35-4D89-97DB-2A9BC9740D32}"/>
    <cellStyle name="20% - Accent1 5 10" xfId="2896" xr:uid="{31F5B187-237F-438A-8E50-ECC8D9A024E0}"/>
    <cellStyle name="20% - Accent1 5 11" xfId="2897" xr:uid="{EE2CA7F5-D53F-4D4B-A4B6-82BFD4E351C4}"/>
    <cellStyle name="20% - Accent1 5 2" xfId="2898" xr:uid="{345AB754-3E73-4780-9CCC-72B7DA742BA6}"/>
    <cellStyle name="20% - Accent1 5 2 10" xfId="2899" xr:uid="{473E06E9-08A9-4FB5-8AD3-81B74477587F}"/>
    <cellStyle name="20% - Accent1 5 2 2" xfId="2900" xr:uid="{1852F974-0E03-4B9A-876E-1AE2E54AFA1A}"/>
    <cellStyle name="20% - Accent1 5 2 2 2" xfId="2901" xr:uid="{6373041A-E126-4DA2-B9AC-70AD1CFD0270}"/>
    <cellStyle name="20% - Accent1 5 2 2 2 2" xfId="2902" xr:uid="{DDA59814-9744-4DF9-BE7A-7AF98DC2231D}"/>
    <cellStyle name="20% - Accent1 5 2 2 2 2 2" xfId="2903" xr:uid="{90BDC4DE-36F0-4ED3-99C6-B2560CE212A8}"/>
    <cellStyle name="20% - Accent1 5 2 2 2 3" xfId="2904" xr:uid="{BAB01424-65E0-4B4C-AB60-CB83A9C46603}"/>
    <cellStyle name="20% - Accent1 5 2 2 2 3 2" xfId="2905" xr:uid="{38E51297-8840-4BA2-BB95-E28DCB9205B4}"/>
    <cellStyle name="20% - Accent1 5 2 2 2 4" xfId="2906" xr:uid="{6952ABB9-D6EC-420F-88BC-111CE2CD9202}"/>
    <cellStyle name="20% - Accent1 5 2 2 2 5" xfId="2907" xr:uid="{70BE6EDA-26E7-4431-9377-80D256E530A1}"/>
    <cellStyle name="20% - Accent1 5 2 2 3" xfId="2908" xr:uid="{C96032CD-759C-4FD3-90CC-3D2CAB9D35F1}"/>
    <cellStyle name="20% - Accent1 5 2 2 3 2" xfId="2909" xr:uid="{34A285E2-16A6-495E-AD97-E90E5F67D4A4}"/>
    <cellStyle name="20% - Accent1 5 2 2 4" xfId="2910" xr:uid="{C6F3DFC4-2B6A-46D1-B4A6-D95FD5CEE890}"/>
    <cellStyle name="20% - Accent1 5 2 2 4 2" xfId="2911" xr:uid="{1D498A47-6486-4B33-8FD1-7D0FC398DAE9}"/>
    <cellStyle name="20% - Accent1 5 2 2 5" xfId="2912" xr:uid="{0F92822E-8288-433A-AFEB-5B3836A34CBD}"/>
    <cellStyle name="20% - Accent1 5 2 2 6" xfId="2913" xr:uid="{5F215ECF-6955-4BEC-83B1-4B477941E2E9}"/>
    <cellStyle name="20% - Accent1 5 2 3" xfId="2914" xr:uid="{0A1C38C8-7C22-4CF4-A18A-B48AEC9825E0}"/>
    <cellStyle name="20% - Accent1 5 2 3 2" xfId="2915" xr:uid="{C4512840-B3C8-42C9-ACF7-6609079AFB62}"/>
    <cellStyle name="20% - Accent1 5 2 3 2 2" xfId="2916" xr:uid="{8292F0C5-EA2A-4C7E-A541-39DAE7CC0845}"/>
    <cellStyle name="20% - Accent1 5 2 3 3" xfId="2917" xr:uid="{0BEE0E1A-EB38-4682-A360-002E5A1350E5}"/>
    <cellStyle name="20% - Accent1 5 2 3 3 2" xfId="2918" xr:uid="{AE92EFDD-E7AF-4861-8BAA-BEF284CFCB12}"/>
    <cellStyle name="20% - Accent1 5 2 3 4" xfId="2919" xr:uid="{1639292B-0001-4B9C-B4D3-DDEF928AFD3F}"/>
    <cellStyle name="20% - Accent1 5 2 3 5" xfId="2920" xr:uid="{C99BB902-F00E-44E4-8EBE-C6BF7755643A}"/>
    <cellStyle name="20% - Accent1 5 2 4" xfId="2921" xr:uid="{A6E41339-9B62-4ADD-9C42-FE427B92B183}"/>
    <cellStyle name="20% - Accent1 5 2 4 2" xfId="2922" xr:uid="{7A3C0D5B-F97E-4551-A8A3-49C914619F70}"/>
    <cellStyle name="20% - Accent1 5 2 4 2 2" xfId="2923" xr:uid="{D6575158-896E-4B1F-864B-3EDF1607A80E}"/>
    <cellStyle name="20% - Accent1 5 2 4 3" xfId="2924" xr:uid="{652BFDC9-4FBE-4AEC-9E75-B02EED4D0FC5}"/>
    <cellStyle name="20% - Accent1 5 2 4 3 2" xfId="2925" xr:uid="{FFECCE61-89FD-48C0-9093-F43BDEFB911C}"/>
    <cellStyle name="20% - Accent1 5 2 4 4" xfId="2926" xr:uid="{947089C8-C625-4940-91E1-48C1B645A092}"/>
    <cellStyle name="20% - Accent1 5 2 4 5" xfId="2927" xr:uid="{EA6560B0-AAE2-4B5B-8D4D-19F351D77377}"/>
    <cellStyle name="20% - Accent1 5 2 5" xfId="2928" xr:uid="{40A2A8E7-A744-45AF-B7B5-B71E7DF75C2D}"/>
    <cellStyle name="20% - Accent1 5 2 5 2" xfId="2929" xr:uid="{C03C0D9D-B946-4EB9-B91F-A8D6AFE4D7F8}"/>
    <cellStyle name="20% - Accent1 5 2 5 2 2" xfId="2930" xr:uid="{794D743E-6DD3-4C98-BDCD-525F0494C2A0}"/>
    <cellStyle name="20% - Accent1 5 2 5 3" xfId="2931" xr:uid="{9B2AF972-21F2-43FA-8A68-404F9043D6EE}"/>
    <cellStyle name="20% - Accent1 5 2 5 3 2" xfId="2932" xr:uid="{D3123ADE-EE0F-4B7A-821E-C05E74C199C1}"/>
    <cellStyle name="20% - Accent1 5 2 5 4" xfId="2933" xr:uid="{196740EF-179B-4F53-8C18-FACADA171A2D}"/>
    <cellStyle name="20% - Accent1 5 2 5 5" xfId="2934" xr:uid="{A1AAC31F-D6B1-462E-8126-D08C41920FBA}"/>
    <cellStyle name="20% - Accent1 5 2 6" xfId="2935" xr:uid="{093D7045-0D91-4201-B071-C5C252F95521}"/>
    <cellStyle name="20% - Accent1 5 2 6 2" xfId="2936" xr:uid="{E8596B5E-02F6-4507-8EEB-72BDFCEB10CB}"/>
    <cellStyle name="20% - Accent1 5 2 6 2 2" xfId="2937" xr:uid="{2B2A2D8E-4C81-4F3F-8A96-6022F03BCF23}"/>
    <cellStyle name="20% - Accent1 5 2 6 3" xfId="2938" xr:uid="{6A1E1820-729E-402F-BE72-7BA0ED99789C}"/>
    <cellStyle name="20% - Accent1 5 2 6 3 2" xfId="2939" xr:uid="{BB812256-42DB-49DB-8289-6CD93A717B4E}"/>
    <cellStyle name="20% - Accent1 5 2 6 4" xfId="2940" xr:uid="{DC3C16F7-5E5E-47E2-BC58-133462D3A584}"/>
    <cellStyle name="20% - Accent1 5 2 6 5" xfId="2941" xr:uid="{B00820CB-5368-47A0-8E12-04741C84F1B1}"/>
    <cellStyle name="20% - Accent1 5 2 7" xfId="2942" xr:uid="{DF34FCD5-312F-4133-8609-E2C44E2D20D3}"/>
    <cellStyle name="20% - Accent1 5 2 7 2" xfId="2943" xr:uid="{67B956C3-B7FF-4960-AE4B-9CBB6C56C01D}"/>
    <cellStyle name="20% - Accent1 5 2 8" xfId="2944" xr:uid="{21742C8E-8706-41FD-A2B9-01DCCEEF4041}"/>
    <cellStyle name="20% - Accent1 5 2 8 2" xfId="2945" xr:uid="{AD3DC0CE-6458-47D4-A9DB-025FE6AAAD52}"/>
    <cellStyle name="20% - Accent1 5 2 9" xfId="2946" xr:uid="{21E341A0-2B13-4184-93C9-4E6249F4CB12}"/>
    <cellStyle name="20% - Accent1 5 3" xfId="2947" xr:uid="{479E1186-2ED3-4355-BC99-73719B58E786}"/>
    <cellStyle name="20% - Accent1 5 3 2" xfId="2948" xr:uid="{B59EC8BD-7ADF-4F15-88D9-3F4D445503F1}"/>
    <cellStyle name="20% - Accent1 5 3 2 2" xfId="2949" xr:uid="{76496A76-593F-4205-92D8-E6254BCBA0CA}"/>
    <cellStyle name="20% - Accent1 5 3 2 2 2" xfId="2950" xr:uid="{E62347FA-10D4-4986-A35E-D348F7F6AF92}"/>
    <cellStyle name="20% - Accent1 5 3 2 3" xfId="2951" xr:uid="{386CBD74-6D02-4D54-9EF9-C40EDA4BAAE4}"/>
    <cellStyle name="20% - Accent1 5 3 2 3 2" xfId="2952" xr:uid="{FC45DA9D-8D44-44B4-810E-4C0AF436456A}"/>
    <cellStyle name="20% - Accent1 5 3 2 4" xfId="2953" xr:uid="{E2CA21AD-0EA2-41E1-91C7-C3DA05591DDC}"/>
    <cellStyle name="20% - Accent1 5 3 2 5" xfId="2954" xr:uid="{B67CECB0-DC04-4088-AEDD-5AE9B6BB1DDE}"/>
    <cellStyle name="20% - Accent1 5 3 3" xfId="2955" xr:uid="{BC97C032-9413-44DC-BA1C-345605D71FBF}"/>
    <cellStyle name="20% - Accent1 5 3 3 2" xfId="2956" xr:uid="{F84D12C7-C7FE-404D-9590-56C1F2CA0F2A}"/>
    <cellStyle name="20% - Accent1 5 3 4" xfId="2957" xr:uid="{07411F2F-671F-42C3-BD07-9B035A93E82A}"/>
    <cellStyle name="20% - Accent1 5 3 4 2" xfId="2958" xr:uid="{C45CD3DC-1415-4B78-AD91-BAF4E47E8634}"/>
    <cellStyle name="20% - Accent1 5 3 5" xfId="2959" xr:uid="{63ED4976-057A-4CE6-818F-5EA8ABCC19C8}"/>
    <cellStyle name="20% - Accent1 5 3 6" xfId="2960" xr:uid="{BA46638F-703E-4082-AC76-1B0E08555F37}"/>
    <cellStyle name="20% - Accent1 5 4" xfId="2961" xr:uid="{40F8CB87-B73D-42C0-8742-3A25FC17FF0B}"/>
    <cellStyle name="20% - Accent1 5 4 2" xfId="2962" xr:uid="{7D95B0B5-68C5-4FD6-8173-917F902D0AC6}"/>
    <cellStyle name="20% - Accent1 5 4 2 2" xfId="2963" xr:uid="{23E94304-753A-4E9A-B915-5D3A32F28B20}"/>
    <cellStyle name="20% - Accent1 5 4 3" xfId="2964" xr:uid="{75E4FCC3-550C-4BA0-9F61-2131FEC531F3}"/>
    <cellStyle name="20% - Accent1 5 4 3 2" xfId="2965" xr:uid="{92CABA98-5FC6-483D-949D-3FCB285617E9}"/>
    <cellStyle name="20% - Accent1 5 4 4" xfId="2966" xr:uid="{757621C8-F63F-44C1-907C-E897ED6ED296}"/>
    <cellStyle name="20% - Accent1 5 4 5" xfId="2967" xr:uid="{FCD7F2D9-C358-4533-B236-5124086FD04E}"/>
    <cellStyle name="20% - Accent1 5 5" xfId="2968" xr:uid="{9DF06DD4-3528-4DFD-9352-8293E55C13FE}"/>
    <cellStyle name="20% - Accent1 5 5 2" xfId="2969" xr:uid="{6664F118-7E6E-4636-A915-9BA286CEA2CE}"/>
    <cellStyle name="20% - Accent1 5 5 2 2" xfId="2970" xr:uid="{02F5161D-782A-4B4B-AF41-82C525387214}"/>
    <cellStyle name="20% - Accent1 5 5 3" xfId="2971" xr:uid="{1AC13115-52E2-471F-8347-14F894C288CD}"/>
    <cellStyle name="20% - Accent1 5 5 3 2" xfId="2972" xr:uid="{A61EF88D-8D0D-4006-9C86-D9BDA094AD10}"/>
    <cellStyle name="20% - Accent1 5 5 4" xfId="2973" xr:uid="{6EB12860-3E14-49BF-A7D7-F8E05C7B5EC3}"/>
    <cellStyle name="20% - Accent1 5 5 5" xfId="2974" xr:uid="{4A9BFEA3-0777-445F-8989-75BE7B5C7DD6}"/>
    <cellStyle name="20% - Accent1 5 6" xfId="2975" xr:uid="{0B66AEF2-D31E-41FD-AEC3-93F0EE6D27AD}"/>
    <cellStyle name="20% - Accent1 5 6 2" xfId="2976" xr:uid="{1A8BA918-4491-4443-AF08-68C5B1FEB441}"/>
    <cellStyle name="20% - Accent1 5 6 2 2" xfId="2977" xr:uid="{7E1555E1-05AE-4081-ABA4-03CA269627AF}"/>
    <cellStyle name="20% - Accent1 5 6 3" xfId="2978" xr:uid="{F5D8EBC4-F696-474B-843C-08A9DA6BBDEB}"/>
    <cellStyle name="20% - Accent1 5 6 3 2" xfId="2979" xr:uid="{4C8FA8AC-4B61-412C-8DD1-D133D8E8D03E}"/>
    <cellStyle name="20% - Accent1 5 6 4" xfId="2980" xr:uid="{C49B7C50-34C4-483D-B878-23B84328BAE6}"/>
    <cellStyle name="20% - Accent1 5 6 5" xfId="2981" xr:uid="{B86621EE-4C69-4FCF-ADD7-743C6C62E3D8}"/>
    <cellStyle name="20% - Accent1 5 7" xfId="2982" xr:uid="{FC7B08FE-C378-4721-9B35-0230663103D7}"/>
    <cellStyle name="20% - Accent1 5 7 2" xfId="2983" xr:uid="{B6E760B1-95CB-401C-9E34-60C6B0ED6F9B}"/>
    <cellStyle name="20% - Accent1 5 7 2 2" xfId="2984" xr:uid="{6D906676-FDBD-4B83-8DF4-121AE539DC47}"/>
    <cellStyle name="20% - Accent1 5 7 3" xfId="2985" xr:uid="{5E696715-309A-465D-AAC9-A24144A4D611}"/>
    <cellStyle name="20% - Accent1 5 7 3 2" xfId="2986" xr:uid="{8D5637DA-45C1-44B3-9F1C-5C463E85215E}"/>
    <cellStyle name="20% - Accent1 5 7 4" xfId="2987" xr:uid="{A5A06CA8-E471-45D6-91BF-667034770F7D}"/>
    <cellStyle name="20% - Accent1 5 7 5" xfId="2988" xr:uid="{BA32CC0D-753A-44FA-87DA-C7A9761605C7}"/>
    <cellStyle name="20% - Accent1 5 8" xfId="2989" xr:uid="{FA3B3E26-09A7-4FD4-8D25-F409F5473160}"/>
    <cellStyle name="20% - Accent1 5 8 2" xfId="2990" xr:uid="{D627D874-6021-47AD-BAFB-42555D37AD7D}"/>
    <cellStyle name="20% - Accent1 5 9" xfId="2991" xr:uid="{AC98FD29-DF9A-46A6-B4C6-B7DEE8BD865E}"/>
    <cellStyle name="20% - Accent1 5 9 2" xfId="2992" xr:uid="{37DB3CE7-69F6-474D-9396-F81BEEB9EDF9}"/>
    <cellStyle name="20% - Accent1 6" xfId="2993" xr:uid="{A253D4E6-8B28-47E4-B71D-B363C830FE33}"/>
    <cellStyle name="20% - Accent1 6 10" xfId="2994" xr:uid="{F21FB67F-0870-4364-B49F-62C45132351F}"/>
    <cellStyle name="20% - Accent1 6 11" xfId="2995" xr:uid="{E29E302C-3055-49F8-B4E2-F228FCE7D70D}"/>
    <cellStyle name="20% - Accent1 6 2" xfId="2996" xr:uid="{D47A8719-4D30-4FB4-9E2B-403D449CE46B}"/>
    <cellStyle name="20% - Accent1 6 2 10" xfId="2997" xr:uid="{2852094B-C9F3-49F3-89C8-5834D55659FD}"/>
    <cellStyle name="20% - Accent1 6 2 2" xfId="2998" xr:uid="{4A3BB503-B5A0-4FA1-B33B-31CEB1632BD2}"/>
    <cellStyle name="20% - Accent1 6 2 2 2" xfId="2999" xr:uid="{A008D807-2B68-40B1-8B10-EBC1DCFF57EE}"/>
    <cellStyle name="20% - Accent1 6 2 2 2 2" xfId="3000" xr:uid="{C837AAD6-7874-4694-83D4-F588767BFBA8}"/>
    <cellStyle name="20% - Accent1 6 2 2 2 2 2" xfId="3001" xr:uid="{CC80B656-FC18-4827-B026-55FE9B44293C}"/>
    <cellStyle name="20% - Accent1 6 2 2 2 3" xfId="3002" xr:uid="{5D9B1924-D567-4FC7-BAF1-51991A0F6E52}"/>
    <cellStyle name="20% - Accent1 6 2 2 2 3 2" xfId="3003" xr:uid="{EB59DA1B-7714-4FFF-9E25-E2F192984EED}"/>
    <cellStyle name="20% - Accent1 6 2 2 2 4" xfId="3004" xr:uid="{D2A704D9-957F-4197-991F-8067CF1C0D9B}"/>
    <cellStyle name="20% - Accent1 6 2 2 2 5" xfId="3005" xr:uid="{DC918EE1-BB51-45B3-924E-A0E32C44FE7E}"/>
    <cellStyle name="20% - Accent1 6 2 2 3" xfId="3006" xr:uid="{9D73589A-AB2A-4209-9B98-A921A533BE91}"/>
    <cellStyle name="20% - Accent1 6 2 2 3 2" xfId="3007" xr:uid="{9E98E176-9210-4225-9950-69636A9EC26D}"/>
    <cellStyle name="20% - Accent1 6 2 2 4" xfId="3008" xr:uid="{17114C9E-630C-4DE8-ACC4-E7D60DE82EB5}"/>
    <cellStyle name="20% - Accent1 6 2 2 4 2" xfId="3009" xr:uid="{DAEADBCF-6524-44B3-8951-134F66D1A973}"/>
    <cellStyle name="20% - Accent1 6 2 2 5" xfId="3010" xr:uid="{E1071864-D511-4908-89FD-27F4C6EB033D}"/>
    <cellStyle name="20% - Accent1 6 2 2 6" xfId="3011" xr:uid="{69CCFC37-3FB6-4668-B848-1F64C7137D0A}"/>
    <cellStyle name="20% - Accent1 6 2 3" xfId="3012" xr:uid="{0AB8DBE9-85CD-4069-AA78-D2C573C063B1}"/>
    <cellStyle name="20% - Accent1 6 2 3 2" xfId="3013" xr:uid="{8DAA41F4-5326-48B3-B3F6-C584C43DEFBD}"/>
    <cellStyle name="20% - Accent1 6 2 3 2 2" xfId="3014" xr:uid="{3031529A-6E63-4698-92BE-3ADCE0903CDE}"/>
    <cellStyle name="20% - Accent1 6 2 3 3" xfId="3015" xr:uid="{E177E5C0-AF45-428F-A453-E04F1740C1CF}"/>
    <cellStyle name="20% - Accent1 6 2 3 3 2" xfId="3016" xr:uid="{E0BA08D8-80A7-4FD1-82E3-FAAE5D65AEDA}"/>
    <cellStyle name="20% - Accent1 6 2 3 4" xfId="3017" xr:uid="{A9AFDF4F-A4C8-4B34-B14D-C3E2B8D0A207}"/>
    <cellStyle name="20% - Accent1 6 2 3 5" xfId="3018" xr:uid="{5015AA9E-76B5-42C5-BD7A-EDD3EBC8C75A}"/>
    <cellStyle name="20% - Accent1 6 2 4" xfId="3019" xr:uid="{A879F6D7-1D82-4541-A8C7-CB805C970114}"/>
    <cellStyle name="20% - Accent1 6 2 4 2" xfId="3020" xr:uid="{E034A58C-2B0F-4E1D-B6DE-97C37215F117}"/>
    <cellStyle name="20% - Accent1 6 2 4 2 2" xfId="3021" xr:uid="{BEE9F94A-F8CD-4B88-A8C2-62084B1C0781}"/>
    <cellStyle name="20% - Accent1 6 2 4 3" xfId="3022" xr:uid="{A3994BD6-3502-4526-90D6-939E4191F06F}"/>
    <cellStyle name="20% - Accent1 6 2 4 3 2" xfId="3023" xr:uid="{B3723EF5-F9AB-475A-8AED-91225A5633BF}"/>
    <cellStyle name="20% - Accent1 6 2 4 4" xfId="3024" xr:uid="{9DEC38B4-39C1-415A-B752-235179B36629}"/>
    <cellStyle name="20% - Accent1 6 2 4 5" xfId="3025" xr:uid="{8A13BBA6-309A-4A67-96BC-27B712591A8F}"/>
    <cellStyle name="20% - Accent1 6 2 5" xfId="3026" xr:uid="{9B199149-BB43-4B6D-B879-9E322727DBF6}"/>
    <cellStyle name="20% - Accent1 6 2 5 2" xfId="3027" xr:uid="{1F78CCC6-6A30-49C2-8E52-E97E89E2BCD6}"/>
    <cellStyle name="20% - Accent1 6 2 5 2 2" xfId="3028" xr:uid="{B98FE672-BF97-4C94-ADFB-B44D7DBD15BE}"/>
    <cellStyle name="20% - Accent1 6 2 5 3" xfId="3029" xr:uid="{0F8C8C3A-EFE6-4D7A-9F7A-DF0CAB787704}"/>
    <cellStyle name="20% - Accent1 6 2 5 3 2" xfId="3030" xr:uid="{D4C138D4-8F34-478F-8D59-049D315726B7}"/>
    <cellStyle name="20% - Accent1 6 2 5 4" xfId="3031" xr:uid="{7029C866-2C52-469B-A886-8662935140B6}"/>
    <cellStyle name="20% - Accent1 6 2 5 5" xfId="3032" xr:uid="{B09A4266-E25D-4AB6-BB32-8AEEB28E6EBD}"/>
    <cellStyle name="20% - Accent1 6 2 6" xfId="3033" xr:uid="{696CABDC-CF22-4F68-AA9A-11F95B0E9D5E}"/>
    <cellStyle name="20% - Accent1 6 2 6 2" xfId="3034" xr:uid="{EF8A9956-0A91-4F79-AE38-7601DEEC2E54}"/>
    <cellStyle name="20% - Accent1 6 2 6 2 2" xfId="3035" xr:uid="{7B3AEB01-88F9-4590-9B40-11D3A2E9400E}"/>
    <cellStyle name="20% - Accent1 6 2 6 3" xfId="3036" xr:uid="{7A8F786E-BB18-484D-84AE-1317DDC06D50}"/>
    <cellStyle name="20% - Accent1 6 2 6 3 2" xfId="3037" xr:uid="{992E3980-399A-4458-AE1F-8DAFAA6291B0}"/>
    <cellStyle name="20% - Accent1 6 2 6 4" xfId="3038" xr:uid="{6799CD37-F759-43F3-B02C-1C7C165CCE49}"/>
    <cellStyle name="20% - Accent1 6 2 6 5" xfId="3039" xr:uid="{0991A7DD-4298-4D1F-B045-E90F7D05AC88}"/>
    <cellStyle name="20% - Accent1 6 2 7" xfId="3040" xr:uid="{B96AB4F6-EEE0-4CB6-85EC-AE7D85A99675}"/>
    <cellStyle name="20% - Accent1 6 2 7 2" xfId="3041" xr:uid="{39FC4DE7-CC07-42CE-B68A-0BAAB3D769D0}"/>
    <cellStyle name="20% - Accent1 6 2 8" xfId="3042" xr:uid="{7DBB2AE3-BF8E-463A-B170-CEC196B5F3A2}"/>
    <cellStyle name="20% - Accent1 6 2 8 2" xfId="3043" xr:uid="{DC7F6F23-076D-4642-B225-645C541B06EC}"/>
    <cellStyle name="20% - Accent1 6 2 9" xfId="3044" xr:uid="{F8348D96-7F3B-4509-840A-8870F6767554}"/>
    <cellStyle name="20% - Accent1 6 3" xfId="3045" xr:uid="{10A9DC19-E267-4816-A507-43914CDFC2AF}"/>
    <cellStyle name="20% - Accent1 6 3 2" xfId="3046" xr:uid="{AA0C4440-D8F8-4606-94CC-FB4C585354CF}"/>
    <cellStyle name="20% - Accent1 6 3 2 2" xfId="3047" xr:uid="{234AAF1A-CAF1-4CB5-9F52-EB5758735E45}"/>
    <cellStyle name="20% - Accent1 6 3 2 2 2" xfId="3048" xr:uid="{7C4916F1-9150-40AD-BDE3-284BB937437D}"/>
    <cellStyle name="20% - Accent1 6 3 2 3" xfId="3049" xr:uid="{C0D9A769-08EA-4CCB-8863-3751BE3E69DF}"/>
    <cellStyle name="20% - Accent1 6 3 2 3 2" xfId="3050" xr:uid="{A231C7DC-58D1-45C6-8570-820EC0BF536A}"/>
    <cellStyle name="20% - Accent1 6 3 2 4" xfId="3051" xr:uid="{BFDD1387-9EE6-4107-A8A6-375BB7E47D55}"/>
    <cellStyle name="20% - Accent1 6 3 2 5" xfId="3052" xr:uid="{0C895541-2C92-4B9D-8D95-2F18646F5238}"/>
    <cellStyle name="20% - Accent1 6 3 3" xfId="3053" xr:uid="{CE3367DD-C0CC-4E9E-80CF-7D753E383146}"/>
    <cellStyle name="20% - Accent1 6 3 3 2" xfId="3054" xr:uid="{F0D8D883-45E9-43FE-B05E-C109BF8FA191}"/>
    <cellStyle name="20% - Accent1 6 3 4" xfId="3055" xr:uid="{3456D7AA-ED90-4C8D-9178-33B3BD15F6A0}"/>
    <cellStyle name="20% - Accent1 6 3 4 2" xfId="3056" xr:uid="{A740C89A-4796-4087-8DF2-B72C857C3828}"/>
    <cellStyle name="20% - Accent1 6 3 5" xfId="3057" xr:uid="{8897AA7C-9F9F-4897-A638-34B07843E62B}"/>
    <cellStyle name="20% - Accent1 6 3 6" xfId="3058" xr:uid="{8FCD18C4-EBE9-446D-9C7A-FFA0296801F4}"/>
    <cellStyle name="20% - Accent1 6 4" xfId="3059" xr:uid="{2988F4DB-A59B-4994-A369-D10D0EB794BD}"/>
    <cellStyle name="20% - Accent1 6 4 2" xfId="3060" xr:uid="{05D718CE-C00D-4C46-A154-68D29F8DF46C}"/>
    <cellStyle name="20% - Accent1 6 4 2 2" xfId="3061" xr:uid="{436851E1-AD08-455D-BBB2-F22A3737848E}"/>
    <cellStyle name="20% - Accent1 6 4 3" xfId="3062" xr:uid="{0887C9D3-2E28-41ED-9E89-87976FBB9705}"/>
    <cellStyle name="20% - Accent1 6 4 3 2" xfId="3063" xr:uid="{A35646AE-72E3-43F4-8259-331C9F2323D5}"/>
    <cellStyle name="20% - Accent1 6 4 4" xfId="3064" xr:uid="{0223E457-09A2-4855-8516-D41DFC059651}"/>
    <cellStyle name="20% - Accent1 6 4 5" xfId="3065" xr:uid="{4113F18D-65AB-47AB-9840-1ECC08D9B124}"/>
    <cellStyle name="20% - Accent1 6 5" xfId="3066" xr:uid="{E63440DE-A059-4D2C-B1D9-71768B82C9F9}"/>
    <cellStyle name="20% - Accent1 6 5 2" xfId="3067" xr:uid="{8032780D-4E39-4CE7-94A3-3D8663C13E20}"/>
    <cellStyle name="20% - Accent1 6 5 2 2" xfId="3068" xr:uid="{A72E1200-44D2-474E-9EB3-9727EBDBED5C}"/>
    <cellStyle name="20% - Accent1 6 5 3" xfId="3069" xr:uid="{05913D6F-9252-49E7-B170-B17791F006E8}"/>
    <cellStyle name="20% - Accent1 6 5 3 2" xfId="3070" xr:uid="{94AFC38D-1CE2-4191-9552-E446157DEBD2}"/>
    <cellStyle name="20% - Accent1 6 5 4" xfId="3071" xr:uid="{2055B7F5-B257-47F8-99B3-E62E215EDF70}"/>
    <cellStyle name="20% - Accent1 6 5 5" xfId="3072" xr:uid="{7083436E-B7F8-4ED8-93F9-C99ED498F1B5}"/>
    <cellStyle name="20% - Accent1 6 6" xfId="3073" xr:uid="{20B5959A-BB8D-4549-9813-D40C0EA136C1}"/>
    <cellStyle name="20% - Accent1 6 6 2" xfId="3074" xr:uid="{4D3B526A-11D8-42B4-AD15-F1E37F858150}"/>
    <cellStyle name="20% - Accent1 6 6 2 2" xfId="3075" xr:uid="{A5DA86F1-5982-40EC-AADB-131D8536620E}"/>
    <cellStyle name="20% - Accent1 6 6 3" xfId="3076" xr:uid="{077E127E-DEE9-40DC-A2AC-24E900FA5A05}"/>
    <cellStyle name="20% - Accent1 6 6 3 2" xfId="3077" xr:uid="{5F94687C-9264-4D3E-93C0-8D6642973F33}"/>
    <cellStyle name="20% - Accent1 6 6 4" xfId="3078" xr:uid="{AB3AB52F-A2E3-4B90-95D8-922324AA9EC2}"/>
    <cellStyle name="20% - Accent1 6 6 5" xfId="3079" xr:uid="{A6D5A73D-38D1-4083-BB41-B93A4108F15C}"/>
    <cellStyle name="20% - Accent1 6 7" xfId="3080" xr:uid="{E753F0EF-50DB-4997-9E89-2576BC356800}"/>
    <cellStyle name="20% - Accent1 6 7 2" xfId="3081" xr:uid="{A3DE8FD5-22F4-403B-88E3-CB446D5B495E}"/>
    <cellStyle name="20% - Accent1 6 7 2 2" xfId="3082" xr:uid="{2E588C89-9991-4D5D-B996-EB6D816397A8}"/>
    <cellStyle name="20% - Accent1 6 7 3" xfId="3083" xr:uid="{20FC1964-40ED-46C4-934F-AD9DFD08BCCE}"/>
    <cellStyle name="20% - Accent1 6 7 3 2" xfId="3084" xr:uid="{97FC1066-25E1-42AE-B3B0-C60A7D9BA87E}"/>
    <cellStyle name="20% - Accent1 6 7 4" xfId="3085" xr:uid="{2FCC3DB7-963E-4024-9537-5BBBD3B5A1DA}"/>
    <cellStyle name="20% - Accent1 6 7 5" xfId="3086" xr:uid="{AAA976F8-FE83-4222-843D-FA9F6E52D71A}"/>
    <cellStyle name="20% - Accent1 6 8" xfId="3087" xr:uid="{9AA722F0-ABAE-4357-A905-CF78A96065A1}"/>
    <cellStyle name="20% - Accent1 6 8 2" xfId="3088" xr:uid="{A0F07376-BE3B-4C4F-B3EC-3A89066998EF}"/>
    <cellStyle name="20% - Accent1 6 9" xfId="3089" xr:uid="{B226B9A6-B88D-40BB-9411-CF615BB76DC9}"/>
    <cellStyle name="20% - Accent1 6 9 2" xfId="3090" xr:uid="{811B271F-2100-4F72-8C9B-5BF1CE387AF9}"/>
    <cellStyle name="20% - Accent1 7" xfId="3091" xr:uid="{7F3A1629-D210-433F-9532-6CEE31EBA24E}"/>
    <cellStyle name="20% - Accent1 7 10" xfId="3092" xr:uid="{91D80AB4-A935-4B38-8A8D-AC6FC3668B88}"/>
    <cellStyle name="20% - Accent1 7 11" xfId="3093" xr:uid="{FA4C1F08-FF7D-4BFE-A72B-B2C7C538D86D}"/>
    <cellStyle name="20% - Accent1 7 2" xfId="3094" xr:uid="{7F213DA1-7ED6-47B1-BEA7-931C2045CCF8}"/>
    <cellStyle name="20% - Accent1 7 2 10" xfId="3095" xr:uid="{28EEE86A-F096-449B-BBFE-A58EA297C0C2}"/>
    <cellStyle name="20% - Accent1 7 2 2" xfId="3096" xr:uid="{D010A8A4-77F9-43A0-83A0-CDD2932D9A77}"/>
    <cellStyle name="20% - Accent1 7 2 2 2" xfId="3097" xr:uid="{01BAFE09-3EB2-42C1-BC68-480B28B6BEC4}"/>
    <cellStyle name="20% - Accent1 7 2 2 2 2" xfId="3098" xr:uid="{949C3441-5750-45D7-8376-E93168BDA6CE}"/>
    <cellStyle name="20% - Accent1 7 2 2 2 2 2" xfId="3099" xr:uid="{487A0D09-5385-47E6-8BF4-287AECBE11A3}"/>
    <cellStyle name="20% - Accent1 7 2 2 2 3" xfId="3100" xr:uid="{3A57B1FC-34AF-4044-A0D2-E03C917CF36A}"/>
    <cellStyle name="20% - Accent1 7 2 2 2 3 2" xfId="3101" xr:uid="{F065FC7E-F599-4FDE-AF11-FCF1C086CE64}"/>
    <cellStyle name="20% - Accent1 7 2 2 2 4" xfId="3102" xr:uid="{C844AAF1-BF66-4AD9-A9DD-DBE88D78E270}"/>
    <cellStyle name="20% - Accent1 7 2 2 2 5" xfId="3103" xr:uid="{CE4DC57C-B21E-48DC-BECD-0D2A3E9EF587}"/>
    <cellStyle name="20% - Accent1 7 2 2 3" xfId="3104" xr:uid="{B63B412C-8B3B-4394-BC9F-2DBE6398A276}"/>
    <cellStyle name="20% - Accent1 7 2 2 3 2" xfId="3105" xr:uid="{1657348C-A7FA-4DC5-AFF6-6378CC282B19}"/>
    <cellStyle name="20% - Accent1 7 2 2 4" xfId="3106" xr:uid="{660644E9-4074-48D1-88CE-F1C57E99D6C8}"/>
    <cellStyle name="20% - Accent1 7 2 2 4 2" xfId="3107" xr:uid="{7DF6EFCB-756A-4384-ABA2-18C249909CB9}"/>
    <cellStyle name="20% - Accent1 7 2 2 5" xfId="3108" xr:uid="{37C02212-886A-4B26-BBAD-2C4FC1BBCDFD}"/>
    <cellStyle name="20% - Accent1 7 2 2 6" xfId="3109" xr:uid="{F6A56309-3EFB-4D4F-9146-B2406C039A96}"/>
    <cellStyle name="20% - Accent1 7 2 3" xfId="3110" xr:uid="{064FDBB5-349C-492E-9958-3CFCAB81074F}"/>
    <cellStyle name="20% - Accent1 7 2 3 2" xfId="3111" xr:uid="{FC44BD7B-69A6-424E-A8A9-3EA1FF2FEE7D}"/>
    <cellStyle name="20% - Accent1 7 2 3 2 2" xfId="3112" xr:uid="{68BB0CA5-E8AE-4658-8F98-117876E40A28}"/>
    <cellStyle name="20% - Accent1 7 2 3 3" xfId="3113" xr:uid="{EABAC1CB-3E5D-47B3-B1DF-112B6595E503}"/>
    <cellStyle name="20% - Accent1 7 2 3 3 2" xfId="3114" xr:uid="{69F5707A-DA0B-477E-9162-E6FE55AFC0AF}"/>
    <cellStyle name="20% - Accent1 7 2 3 4" xfId="3115" xr:uid="{FF9B3F13-C5FD-4D26-902B-56270CA3CFF8}"/>
    <cellStyle name="20% - Accent1 7 2 3 5" xfId="3116" xr:uid="{61C9AA20-6FCC-4087-B9C7-B199DA09A890}"/>
    <cellStyle name="20% - Accent1 7 2 4" xfId="3117" xr:uid="{8F9C4F0D-7F6F-4C75-98AA-3530665472FF}"/>
    <cellStyle name="20% - Accent1 7 2 4 2" xfId="3118" xr:uid="{D4A1899F-00F9-4804-A16D-A699D2A8A1CF}"/>
    <cellStyle name="20% - Accent1 7 2 4 2 2" xfId="3119" xr:uid="{AD62E5C0-4F83-4EFB-86C8-DDE530C6DFD5}"/>
    <cellStyle name="20% - Accent1 7 2 4 3" xfId="3120" xr:uid="{7E0413E8-FE9F-48E6-B83A-5B13CD5E23A6}"/>
    <cellStyle name="20% - Accent1 7 2 4 3 2" xfId="3121" xr:uid="{8DB794A0-0DA0-422E-82DB-159A05CFD09C}"/>
    <cellStyle name="20% - Accent1 7 2 4 4" xfId="3122" xr:uid="{7E3A637B-32F2-4D1E-9848-EB8CB1237C3F}"/>
    <cellStyle name="20% - Accent1 7 2 4 5" xfId="3123" xr:uid="{B0003CDA-9B76-46A2-A2CD-6926FC60A730}"/>
    <cellStyle name="20% - Accent1 7 2 5" xfId="3124" xr:uid="{E1CCEC02-AC72-4CFF-9BF4-2093DE958283}"/>
    <cellStyle name="20% - Accent1 7 2 5 2" xfId="3125" xr:uid="{811DE8B1-A005-4BC1-A04B-73270159B8B4}"/>
    <cellStyle name="20% - Accent1 7 2 5 2 2" xfId="3126" xr:uid="{45FCD71E-0294-42F0-8FB9-26714C04A857}"/>
    <cellStyle name="20% - Accent1 7 2 5 3" xfId="3127" xr:uid="{7BE8B20E-9813-49B3-ABEC-15DF14F5D1F9}"/>
    <cellStyle name="20% - Accent1 7 2 5 3 2" xfId="3128" xr:uid="{67475D1A-51A1-48CF-B448-63E9A5FC7EEB}"/>
    <cellStyle name="20% - Accent1 7 2 5 4" xfId="3129" xr:uid="{928ABF84-A4AD-46E9-8C57-798FC09396B7}"/>
    <cellStyle name="20% - Accent1 7 2 5 5" xfId="3130" xr:uid="{02EE6B69-12FC-4C06-9A1E-60162DC01F4C}"/>
    <cellStyle name="20% - Accent1 7 2 6" xfId="3131" xr:uid="{6598532E-98F5-482C-9AED-1408754E6141}"/>
    <cellStyle name="20% - Accent1 7 2 6 2" xfId="3132" xr:uid="{D518F409-270E-4A3D-B15B-3D6E169A598D}"/>
    <cellStyle name="20% - Accent1 7 2 6 2 2" xfId="3133" xr:uid="{D5669A1D-34A3-4FFE-AD6D-CE9E630043A8}"/>
    <cellStyle name="20% - Accent1 7 2 6 3" xfId="3134" xr:uid="{B09274B4-9A21-4876-AA1D-5AC2022F7DC5}"/>
    <cellStyle name="20% - Accent1 7 2 6 3 2" xfId="3135" xr:uid="{6623AC25-5AE2-432E-BF9E-C0F574B2AA6F}"/>
    <cellStyle name="20% - Accent1 7 2 6 4" xfId="3136" xr:uid="{5EF126A2-D2B5-4791-9414-26E0FCE4FFC3}"/>
    <cellStyle name="20% - Accent1 7 2 6 5" xfId="3137" xr:uid="{AF49101E-6B94-456B-A039-7495425C1633}"/>
    <cellStyle name="20% - Accent1 7 2 7" xfId="3138" xr:uid="{1F314CA7-78AE-4B8A-A753-652829CDD6F5}"/>
    <cellStyle name="20% - Accent1 7 2 7 2" xfId="3139" xr:uid="{E743AE2C-BAB7-48F6-9667-45F224F48A3C}"/>
    <cellStyle name="20% - Accent1 7 2 8" xfId="3140" xr:uid="{23A7B4A8-7DFA-402A-8FA5-DE6DCB324C5E}"/>
    <cellStyle name="20% - Accent1 7 2 8 2" xfId="3141" xr:uid="{D954F777-3C3C-43AE-B64E-6D832E1F88C4}"/>
    <cellStyle name="20% - Accent1 7 2 9" xfId="3142" xr:uid="{C389A66B-A40B-4CE5-BC5A-5405E76D3BE6}"/>
    <cellStyle name="20% - Accent1 7 3" xfId="3143" xr:uid="{00C473A9-ED3C-424E-82DC-E526D5605F02}"/>
    <cellStyle name="20% - Accent1 7 3 2" xfId="3144" xr:uid="{4CC2EDD6-BF7F-42D0-8ECF-4220911DF549}"/>
    <cellStyle name="20% - Accent1 7 3 2 2" xfId="3145" xr:uid="{323F11E6-E6CE-4A75-A8A2-7AB911849B64}"/>
    <cellStyle name="20% - Accent1 7 3 2 2 2" xfId="3146" xr:uid="{D9F208B1-5EB1-461B-B21E-AE2DC0822B52}"/>
    <cellStyle name="20% - Accent1 7 3 2 3" xfId="3147" xr:uid="{87EBDA5D-C33E-4820-B1FD-EED195534195}"/>
    <cellStyle name="20% - Accent1 7 3 2 3 2" xfId="3148" xr:uid="{71F03D0E-2D1E-42E2-8911-3F7502B9C2CA}"/>
    <cellStyle name="20% - Accent1 7 3 2 4" xfId="3149" xr:uid="{758E74EE-D8B5-45A7-B0E7-8B05C74B8B5C}"/>
    <cellStyle name="20% - Accent1 7 3 2 5" xfId="3150" xr:uid="{01DBC06D-EE0C-4286-B011-4FEBEBFDB550}"/>
    <cellStyle name="20% - Accent1 7 3 3" xfId="3151" xr:uid="{FCBF8DB3-C13A-4DC5-8FFD-485AC638310D}"/>
    <cellStyle name="20% - Accent1 7 3 3 2" xfId="3152" xr:uid="{1F1869A9-146A-4444-BF89-0F21518BBA53}"/>
    <cellStyle name="20% - Accent1 7 3 4" xfId="3153" xr:uid="{9152763E-88D2-4023-9C0F-8299BDF03686}"/>
    <cellStyle name="20% - Accent1 7 3 4 2" xfId="3154" xr:uid="{A60787B6-39A9-4194-B955-54D0C95C79C5}"/>
    <cellStyle name="20% - Accent1 7 3 5" xfId="3155" xr:uid="{02158118-9BC3-46BA-8F39-71FDBFEDE5CF}"/>
    <cellStyle name="20% - Accent1 7 3 6" xfId="3156" xr:uid="{31554B4D-0555-422D-9BC8-BB7CDB02F67F}"/>
    <cellStyle name="20% - Accent1 7 4" xfId="3157" xr:uid="{F7F44C0F-903E-4DFE-A2D5-921E98482A9C}"/>
    <cellStyle name="20% - Accent1 7 4 2" xfId="3158" xr:uid="{1DFEED62-F50A-434B-A7E9-AAE4F188FA7A}"/>
    <cellStyle name="20% - Accent1 7 4 2 2" xfId="3159" xr:uid="{08A5F4DE-2565-4772-B418-AA6A98C4FA40}"/>
    <cellStyle name="20% - Accent1 7 4 3" xfId="3160" xr:uid="{7E17624F-A59D-4EE1-8390-AE19B732C27D}"/>
    <cellStyle name="20% - Accent1 7 4 3 2" xfId="3161" xr:uid="{A2D75604-EB21-4B49-A7E1-6845907BC87C}"/>
    <cellStyle name="20% - Accent1 7 4 4" xfId="3162" xr:uid="{EC611607-5E7B-4856-9F63-60BDACEB1FD0}"/>
    <cellStyle name="20% - Accent1 7 4 5" xfId="3163" xr:uid="{C33122CE-7181-4E2D-8BFB-BB79A86857FB}"/>
    <cellStyle name="20% - Accent1 7 5" xfId="3164" xr:uid="{83C60DD4-F76B-4F9F-83EA-0DAD6FE0FE96}"/>
    <cellStyle name="20% - Accent1 7 5 2" xfId="3165" xr:uid="{329ACB35-EC86-4466-B6DB-D9AB9D3B5CA5}"/>
    <cellStyle name="20% - Accent1 7 5 2 2" xfId="3166" xr:uid="{47E696EE-02D0-4E06-AD50-93A3527AA758}"/>
    <cellStyle name="20% - Accent1 7 5 3" xfId="3167" xr:uid="{92768524-6364-4DB2-9A99-753A3CA57349}"/>
    <cellStyle name="20% - Accent1 7 5 3 2" xfId="3168" xr:uid="{07687657-99E7-4714-9312-37DCF614E61F}"/>
    <cellStyle name="20% - Accent1 7 5 4" xfId="3169" xr:uid="{EFBDEE83-60B7-497A-AD88-1B248A6BE3AD}"/>
    <cellStyle name="20% - Accent1 7 5 5" xfId="3170" xr:uid="{6C26791B-F8B3-402D-B5A4-2C5D1A085AD1}"/>
    <cellStyle name="20% - Accent1 7 6" xfId="3171" xr:uid="{D04D6B20-4A2E-4EE1-A501-858BEA923BF3}"/>
    <cellStyle name="20% - Accent1 7 6 2" xfId="3172" xr:uid="{A12E6C9A-4F06-4986-BAC7-DF02B56E5349}"/>
    <cellStyle name="20% - Accent1 7 6 2 2" xfId="3173" xr:uid="{C0B7A3D7-DCE3-4064-AB24-DA670B3334D4}"/>
    <cellStyle name="20% - Accent1 7 6 3" xfId="3174" xr:uid="{D04BFDC5-A968-4BAC-A02E-8BCB935755A0}"/>
    <cellStyle name="20% - Accent1 7 6 3 2" xfId="3175" xr:uid="{475C6801-CE34-46E6-9A77-0FD072778026}"/>
    <cellStyle name="20% - Accent1 7 6 4" xfId="3176" xr:uid="{98DABA26-4414-4EA0-BE69-A0FD7D5EFC4D}"/>
    <cellStyle name="20% - Accent1 7 6 5" xfId="3177" xr:uid="{F1022AC2-19FD-4B8B-98D4-C2B396B95F74}"/>
    <cellStyle name="20% - Accent1 7 7" xfId="3178" xr:uid="{3EADC395-A1ED-41E4-898C-DE0940F41578}"/>
    <cellStyle name="20% - Accent1 7 7 2" xfId="3179" xr:uid="{F6609E34-8589-4616-A645-47A8424BF876}"/>
    <cellStyle name="20% - Accent1 7 7 2 2" xfId="3180" xr:uid="{99893494-2FCA-4B42-9736-920667557FD7}"/>
    <cellStyle name="20% - Accent1 7 7 3" xfId="3181" xr:uid="{E95F92E2-2669-421C-B26D-BCC0F02BE43E}"/>
    <cellStyle name="20% - Accent1 7 7 3 2" xfId="3182" xr:uid="{0F46B7CA-10C9-47E6-B757-33DB0DD64195}"/>
    <cellStyle name="20% - Accent1 7 7 4" xfId="3183" xr:uid="{5A5A896D-4FC5-4847-A808-9323F3D3A967}"/>
    <cellStyle name="20% - Accent1 7 7 5" xfId="3184" xr:uid="{AAC56A3D-E0E6-451D-8281-0BF40587DE91}"/>
    <cellStyle name="20% - Accent1 7 8" xfId="3185" xr:uid="{6C430603-4FD9-489A-9AA6-5A58AE306970}"/>
    <cellStyle name="20% - Accent1 7 8 2" xfId="3186" xr:uid="{71528ABD-F105-4E99-812E-78594CE91064}"/>
    <cellStyle name="20% - Accent1 7 9" xfId="3187" xr:uid="{106BF282-198F-49AD-87A3-10AD610321E7}"/>
    <cellStyle name="20% - Accent1 7 9 2" xfId="3188" xr:uid="{AB6229A5-BE32-4A07-AC01-B96ECFE06C60}"/>
    <cellStyle name="20% - Accent1 8" xfId="3189" xr:uid="{3BD88DFD-58AD-4312-9FCA-8C45C2D88251}"/>
    <cellStyle name="20% - Accent1 8 10" xfId="3190" xr:uid="{21C2044F-0FAE-491E-ADBF-14408390A616}"/>
    <cellStyle name="20% - Accent1 8 11" xfId="3191" xr:uid="{4B364394-0602-4EE4-B825-FD8D2B7B13B5}"/>
    <cellStyle name="20% - Accent1 8 2" xfId="3192" xr:uid="{9A4DBC54-5220-4CFE-A626-E9927B73BD48}"/>
    <cellStyle name="20% - Accent1 8 2 10" xfId="3193" xr:uid="{4D2B12C0-EC08-403F-8802-911799DB3BDC}"/>
    <cellStyle name="20% - Accent1 8 2 2" xfId="3194" xr:uid="{A0E7E978-FEBE-41A3-8338-54D63AA841DC}"/>
    <cellStyle name="20% - Accent1 8 2 2 2" xfId="3195" xr:uid="{0D3BBE76-A983-43A4-81C3-8C6924695644}"/>
    <cellStyle name="20% - Accent1 8 2 2 2 2" xfId="3196" xr:uid="{134D1EE9-E2F5-4E44-AC1A-11064D042A05}"/>
    <cellStyle name="20% - Accent1 8 2 2 2 2 2" xfId="3197" xr:uid="{48C90AFC-CCE2-46F0-95D9-19468F94AEF6}"/>
    <cellStyle name="20% - Accent1 8 2 2 2 3" xfId="3198" xr:uid="{8EFED710-E048-4EA1-8C6F-19F684BCDF08}"/>
    <cellStyle name="20% - Accent1 8 2 2 2 3 2" xfId="3199" xr:uid="{57B23210-D0C9-4822-B47D-3AA9D3594CE2}"/>
    <cellStyle name="20% - Accent1 8 2 2 2 4" xfId="3200" xr:uid="{A6CA284D-92E1-4F8B-9C29-572402D8740D}"/>
    <cellStyle name="20% - Accent1 8 2 2 2 5" xfId="3201" xr:uid="{F8F840E7-4EF0-4DF9-80F2-14DAA3BCCE32}"/>
    <cellStyle name="20% - Accent1 8 2 2 3" xfId="3202" xr:uid="{DDC6810C-A869-404F-9E63-D36CB26FB388}"/>
    <cellStyle name="20% - Accent1 8 2 2 3 2" xfId="3203" xr:uid="{82AC4050-1E5B-4E70-A613-ADC79A100210}"/>
    <cellStyle name="20% - Accent1 8 2 2 4" xfId="3204" xr:uid="{36094273-D42D-4C88-9B5F-FCF175AF3610}"/>
    <cellStyle name="20% - Accent1 8 2 2 4 2" xfId="3205" xr:uid="{4EB09CF6-1359-48CC-A264-BB1E3E30A540}"/>
    <cellStyle name="20% - Accent1 8 2 2 5" xfId="3206" xr:uid="{DF10DF05-575C-49B7-B149-A9C3FAC1D4EE}"/>
    <cellStyle name="20% - Accent1 8 2 2 6" xfId="3207" xr:uid="{417395CD-E380-442A-AA7F-80C1CE49FFFD}"/>
    <cellStyle name="20% - Accent1 8 2 3" xfId="3208" xr:uid="{54717909-BCA7-403D-B56C-F112F86C21EB}"/>
    <cellStyle name="20% - Accent1 8 2 3 2" xfId="3209" xr:uid="{3091EBF4-5F48-482E-9063-2B10DF152E64}"/>
    <cellStyle name="20% - Accent1 8 2 3 2 2" xfId="3210" xr:uid="{8A817D46-595B-43A8-A45B-703FFE7132CF}"/>
    <cellStyle name="20% - Accent1 8 2 3 3" xfId="3211" xr:uid="{9CFDF9BF-6D23-4FDC-B7C8-08F361451553}"/>
    <cellStyle name="20% - Accent1 8 2 3 3 2" xfId="3212" xr:uid="{18F301E3-B94E-4487-B80E-DA4E70EEEA13}"/>
    <cellStyle name="20% - Accent1 8 2 3 4" xfId="3213" xr:uid="{F277EAC7-CE0B-4F0B-BDE1-D327A1C241A7}"/>
    <cellStyle name="20% - Accent1 8 2 3 5" xfId="3214" xr:uid="{D31C81FA-1AC2-4701-9CFD-C14F93310DA8}"/>
    <cellStyle name="20% - Accent1 8 2 4" xfId="3215" xr:uid="{96A0B29C-6C73-464A-A638-D7269125A21E}"/>
    <cellStyle name="20% - Accent1 8 2 4 2" xfId="3216" xr:uid="{CF41D031-2799-4248-B990-592B211618A2}"/>
    <cellStyle name="20% - Accent1 8 2 4 2 2" xfId="3217" xr:uid="{0A97040B-728E-4688-A81D-F6266133438A}"/>
    <cellStyle name="20% - Accent1 8 2 4 3" xfId="3218" xr:uid="{78283B76-591B-4888-9CAE-274FD884999D}"/>
    <cellStyle name="20% - Accent1 8 2 4 3 2" xfId="3219" xr:uid="{C2D26EFF-88A9-4DBB-8FA6-BFB4DD8E6C3C}"/>
    <cellStyle name="20% - Accent1 8 2 4 4" xfId="3220" xr:uid="{C51F29A4-AC65-4643-8EFC-71A096528158}"/>
    <cellStyle name="20% - Accent1 8 2 4 5" xfId="3221" xr:uid="{4CB2631D-AE4F-4D66-ADFA-19D64E1DA92F}"/>
    <cellStyle name="20% - Accent1 8 2 5" xfId="3222" xr:uid="{32481BFF-1220-4CCA-917F-96E2980598F4}"/>
    <cellStyle name="20% - Accent1 8 2 5 2" xfId="3223" xr:uid="{48E6C04E-E0C7-4AF9-A08E-041C1DDF16F9}"/>
    <cellStyle name="20% - Accent1 8 2 5 2 2" xfId="3224" xr:uid="{B68E6E67-E1D4-43FD-87F5-831E66EA9E3A}"/>
    <cellStyle name="20% - Accent1 8 2 5 3" xfId="3225" xr:uid="{F6BF7148-714F-4B14-BF48-7CD56F76B1A3}"/>
    <cellStyle name="20% - Accent1 8 2 5 3 2" xfId="3226" xr:uid="{6F7D6F35-C7FC-46B6-82EB-FA3C8C71F2A3}"/>
    <cellStyle name="20% - Accent1 8 2 5 4" xfId="3227" xr:uid="{60CCA2F9-D0A2-4419-93F1-572D89E905EE}"/>
    <cellStyle name="20% - Accent1 8 2 5 5" xfId="3228" xr:uid="{9F286C2A-DFBA-4B4A-9A5F-D5153609A5CD}"/>
    <cellStyle name="20% - Accent1 8 2 6" xfId="3229" xr:uid="{6426FCF6-B0CB-4A27-A289-8E5B9965C004}"/>
    <cellStyle name="20% - Accent1 8 2 6 2" xfId="3230" xr:uid="{D34F1270-6663-49B9-86F6-F4A915F5845D}"/>
    <cellStyle name="20% - Accent1 8 2 6 2 2" xfId="3231" xr:uid="{37DC1B7A-DEE7-4FFC-B8F1-DFD62E834B9A}"/>
    <cellStyle name="20% - Accent1 8 2 6 3" xfId="3232" xr:uid="{E481C2C1-E0F5-47BD-A8A3-183E27CEBB6B}"/>
    <cellStyle name="20% - Accent1 8 2 6 3 2" xfId="3233" xr:uid="{FF91F6D0-948E-4B5F-A490-B183394CA478}"/>
    <cellStyle name="20% - Accent1 8 2 6 4" xfId="3234" xr:uid="{A0D90BCB-8185-44A4-8214-7C781FE1FC7B}"/>
    <cellStyle name="20% - Accent1 8 2 6 5" xfId="3235" xr:uid="{ADFF8F74-1D6B-46C4-820D-6DF6565B1116}"/>
    <cellStyle name="20% - Accent1 8 2 7" xfId="3236" xr:uid="{BDABAB83-B6A7-4946-A118-0C7D50686A93}"/>
    <cellStyle name="20% - Accent1 8 2 7 2" xfId="3237" xr:uid="{869F6782-A935-492A-B4AA-091CAC95D41D}"/>
    <cellStyle name="20% - Accent1 8 2 8" xfId="3238" xr:uid="{3B65F115-EF62-4242-91E4-9ED6C7FDA5C7}"/>
    <cellStyle name="20% - Accent1 8 2 8 2" xfId="3239" xr:uid="{CC8AE72A-789E-4E91-B81B-D5FE6530D811}"/>
    <cellStyle name="20% - Accent1 8 2 9" xfId="3240" xr:uid="{E39AC46E-855C-4D7C-83A7-6C26FD67C7C4}"/>
    <cellStyle name="20% - Accent1 8 3" xfId="3241" xr:uid="{44F7F4FE-1C3C-4373-A48D-7E52DD1FAB8C}"/>
    <cellStyle name="20% - Accent1 8 3 2" xfId="3242" xr:uid="{0152092F-7767-4BCB-BFD2-A085064CF5F4}"/>
    <cellStyle name="20% - Accent1 8 3 2 2" xfId="3243" xr:uid="{9E77B3D1-539C-41AF-A945-763D812C5188}"/>
    <cellStyle name="20% - Accent1 8 3 2 2 2" xfId="3244" xr:uid="{FC08E684-09DC-4494-B056-58390F5348D0}"/>
    <cellStyle name="20% - Accent1 8 3 2 3" xfId="3245" xr:uid="{34B27A6C-A212-48D3-94C8-9A332EE75EAA}"/>
    <cellStyle name="20% - Accent1 8 3 2 3 2" xfId="3246" xr:uid="{B65887FA-7904-4ED2-B8E9-ED08F419C756}"/>
    <cellStyle name="20% - Accent1 8 3 2 4" xfId="3247" xr:uid="{E369EFF5-3E9F-4C96-AD43-8CDBBEB227F0}"/>
    <cellStyle name="20% - Accent1 8 3 2 5" xfId="3248" xr:uid="{8666D647-28F5-4F82-BAA3-F20E840A100F}"/>
    <cellStyle name="20% - Accent1 8 3 3" xfId="3249" xr:uid="{E02FA02B-1FB7-444F-B6AE-82317D581736}"/>
    <cellStyle name="20% - Accent1 8 3 3 2" xfId="3250" xr:uid="{D4608A6D-7352-4E3D-BA74-5F0F5147B7D0}"/>
    <cellStyle name="20% - Accent1 8 3 4" xfId="3251" xr:uid="{63CD350D-90BF-4814-97C2-45DD94C77C78}"/>
    <cellStyle name="20% - Accent1 8 3 4 2" xfId="3252" xr:uid="{CA9E4B1D-9D51-4633-BF87-CE5562BB60CE}"/>
    <cellStyle name="20% - Accent1 8 3 5" xfId="3253" xr:uid="{A172DD86-0E98-4E1E-8865-C7C44F9940DF}"/>
    <cellStyle name="20% - Accent1 8 3 6" xfId="3254" xr:uid="{F039C585-7B8C-439D-B04E-0E470E98CFD7}"/>
    <cellStyle name="20% - Accent1 8 4" xfId="3255" xr:uid="{0C8CD997-1268-413A-B9C4-B30BEEA40740}"/>
    <cellStyle name="20% - Accent1 8 4 2" xfId="3256" xr:uid="{9791936B-E067-4411-A566-D0583297E827}"/>
    <cellStyle name="20% - Accent1 8 4 2 2" xfId="3257" xr:uid="{81DA2CF2-E7CE-4387-8C71-A4DBCDED445A}"/>
    <cellStyle name="20% - Accent1 8 4 3" xfId="3258" xr:uid="{5F668A60-47FF-45DE-A50C-3EF47AC376F6}"/>
    <cellStyle name="20% - Accent1 8 4 3 2" xfId="3259" xr:uid="{BB6743CF-06E1-4DFD-812D-BF5DCF4D0EE2}"/>
    <cellStyle name="20% - Accent1 8 4 4" xfId="3260" xr:uid="{75CD8EC4-C8A1-4866-B3EC-CFEEE4076FBA}"/>
    <cellStyle name="20% - Accent1 8 4 5" xfId="3261" xr:uid="{A413AAB0-75E8-40A1-9DB2-A67CB8C67F7A}"/>
    <cellStyle name="20% - Accent1 8 5" xfId="3262" xr:uid="{72F92DC1-C2FA-4DBE-8E98-5133C87A26C5}"/>
    <cellStyle name="20% - Accent1 8 5 2" xfId="3263" xr:uid="{8B8F583A-F4FD-4D73-B333-E96FC7DB4964}"/>
    <cellStyle name="20% - Accent1 8 5 2 2" xfId="3264" xr:uid="{67A47214-A69C-4B3D-A653-033BEDF80499}"/>
    <cellStyle name="20% - Accent1 8 5 3" xfId="3265" xr:uid="{F44A6B24-874F-4996-8EFB-B4316C6DA3F0}"/>
    <cellStyle name="20% - Accent1 8 5 3 2" xfId="3266" xr:uid="{A4F7673F-4202-42A7-809B-59A099A3CCE3}"/>
    <cellStyle name="20% - Accent1 8 5 4" xfId="3267" xr:uid="{0D478DE7-E30A-4DC9-9FDE-BF345CC2C244}"/>
    <cellStyle name="20% - Accent1 8 5 5" xfId="3268" xr:uid="{A4192C6A-FAB4-4CD4-9E87-CC189BC04224}"/>
    <cellStyle name="20% - Accent1 8 6" xfId="3269" xr:uid="{BDFA4D20-D213-491E-8266-8414DBCBB268}"/>
    <cellStyle name="20% - Accent1 8 6 2" xfId="3270" xr:uid="{6187297F-6CD3-4A6F-B35D-AA73D9F421CF}"/>
    <cellStyle name="20% - Accent1 8 6 2 2" xfId="3271" xr:uid="{BD875B16-E9E8-4B5B-8D5C-223A933CA10A}"/>
    <cellStyle name="20% - Accent1 8 6 3" xfId="3272" xr:uid="{287A89ED-FCE2-4095-8ADB-E4B6C952D2F9}"/>
    <cellStyle name="20% - Accent1 8 6 3 2" xfId="3273" xr:uid="{D6782286-F0F7-4DFF-AB90-D09A378390E5}"/>
    <cellStyle name="20% - Accent1 8 6 4" xfId="3274" xr:uid="{A55AC410-4AAB-49E1-933F-CBC8C635B5A2}"/>
    <cellStyle name="20% - Accent1 8 6 5" xfId="3275" xr:uid="{B139C3BA-C0BD-4A8E-8BA1-B778433CA69F}"/>
    <cellStyle name="20% - Accent1 8 7" xfId="3276" xr:uid="{17A5D1FB-5BCA-4BB8-8A67-0A9586B95E9A}"/>
    <cellStyle name="20% - Accent1 8 7 2" xfId="3277" xr:uid="{0BDC3F9B-64B3-49FB-ABAA-8264E944089E}"/>
    <cellStyle name="20% - Accent1 8 7 2 2" xfId="3278" xr:uid="{E575CA99-C5FE-486A-B010-FC946177FAAC}"/>
    <cellStyle name="20% - Accent1 8 7 3" xfId="3279" xr:uid="{6E529968-5A8E-4744-8B88-6E183880FF6E}"/>
    <cellStyle name="20% - Accent1 8 7 3 2" xfId="3280" xr:uid="{D3EADE4F-8979-4A9D-AE6F-E358633E99C8}"/>
    <cellStyle name="20% - Accent1 8 7 4" xfId="3281" xr:uid="{F0906EDA-CC2B-48E7-BC16-4A9284811669}"/>
    <cellStyle name="20% - Accent1 8 7 5" xfId="3282" xr:uid="{1AF57E3B-3760-4F43-9FF2-1473C3557FFD}"/>
    <cellStyle name="20% - Accent1 8 8" xfId="3283" xr:uid="{8B953785-38B1-4947-9702-01366681E902}"/>
    <cellStyle name="20% - Accent1 8 8 2" xfId="3284" xr:uid="{5669E368-70B4-4F22-8B34-7903B2A8FBB5}"/>
    <cellStyle name="20% - Accent1 8 9" xfId="3285" xr:uid="{FC90D2B9-A301-427A-AC68-8A1E1A3A2EB0}"/>
    <cellStyle name="20% - Accent1 8 9 2" xfId="3286" xr:uid="{208E83C7-7D0A-4065-B4D4-57EEECB13EEA}"/>
    <cellStyle name="20% - Accent1 9" xfId="3287" xr:uid="{E4220DD7-4F1E-44FD-8E28-A80ACFDDD51F}"/>
    <cellStyle name="20% - Accent1 9 10" xfId="3288" xr:uid="{1E84170A-4830-4F3F-8597-18856A7EFEAC}"/>
    <cellStyle name="20% - Accent1 9 11" xfId="3289" xr:uid="{D38C1694-FCB4-4A18-A438-CEE961582367}"/>
    <cellStyle name="20% - Accent1 9 2" xfId="3290" xr:uid="{7AFA21A5-9A5E-4D65-96AD-150552A52731}"/>
    <cellStyle name="20% - Accent1 9 2 10" xfId="3291" xr:uid="{89EAA553-1E79-41CA-AD08-D0F76037E741}"/>
    <cellStyle name="20% - Accent1 9 2 2" xfId="3292" xr:uid="{6F44EB16-E80C-4134-BC2F-5E822A70B873}"/>
    <cellStyle name="20% - Accent1 9 2 2 2" xfId="3293" xr:uid="{BFEDA738-BFDF-4232-8663-88A44B755BD8}"/>
    <cellStyle name="20% - Accent1 9 2 2 2 2" xfId="3294" xr:uid="{EE919C70-5459-4F13-8F71-4DF12A987412}"/>
    <cellStyle name="20% - Accent1 9 2 2 2 2 2" xfId="3295" xr:uid="{28A47675-D9AA-498D-9CE0-A07C9B3AAAC3}"/>
    <cellStyle name="20% - Accent1 9 2 2 2 3" xfId="3296" xr:uid="{EA6DB5AF-97B2-4F6B-BAC0-B6EC6F51D352}"/>
    <cellStyle name="20% - Accent1 9 2 2 2 3 2" xfId="3297" xr:uid="{EE27E2DA-9359-46AE-966D-DA69B1D9D9A7}"/>
    <cellStyle name="20% - Accent1 9 2 2 2 4" xfId="3298" xr:uid="{0F9EA3FC-E762-4906-A8BC-1FDCB1444285}"/>
    <cellStyle name="20% - Accent1 9 2 2 2 5" xfId="3299" xr:uid="{7A838961-CC56-400C-9C06-D77C332F2E0D}"/>
    <cellStyle name="20% - Accent1 9 2 2 3" xfId="3300" xr:uid="{E1023B4F-B7D8-4844-B6A1-147EF1238C5A}"/>
    <cellStyle name="20% - Accent1 9 2 2 3 2" xfId="3301" xr:uid="{08EF8E5B-522D-4ABF-A7B1-1A71B02D69A1}"/>
    <cellStyle name="20% - Accent1 9 2 2 4" xfId="3302" xr:uid="{935985BB-D8D2-4FEC-8DC8-0169693E727F}"/>
    <cellStyle name="20% - Accent1 9 2 2 4 2" xfId="3303" xr:uid="{6DA99F4F-4CD3-4117-B1AC-7A9691156CD2}"/>
    <cellStyle name="20% - Accent1 9 2 2 5" xfId="3304" xr:uid="{9CB32275-869E-4C22-8E57-A327DD63AA18}"/>
    <cellStyle name="20% - Accent1 9 2 2 6" xfId="3305" xr:uid="{A8CFE15E-1B9C-47DA-BB9E-705B4A1BA997}"/>
    <cellStyle name="20% - Accent1 9 2 3" xfId="3306" xr:uid="{65158318-81EB-43B2-8124-6CEE8C0C8049}"/>
    <cellStyle name="20% - Accent1 9 2 3 2" xfId="3307" xr:uid="{EEB333D3-AAC1-4CCE-AEA4-FC46ED123FBC}"/>
    <cellStyle name="20% - Accent1 9 2 3 2 2" xfId="3308" xr:uid="{CF792C8F-6150-40A5-B355-04CBEFF0AD13}"/>
    <cellStyle name="20% - Accent1 9 2 3 3" xfId="3309" xr:uid="{D7AB5BD9-73DB-4219-B3FE-4589D51D0DA1}"/>
    <cellStyle name="20% - Accent1 9 2 3 3 2" xfId="3310" xr:uid="{ECE5CBA4-EBDC-473A-9FBC-F3A0F1C680C0}"/>
    <cellStyle name="20% - Accent1 9 2 3 4" xfId="3311" xr:uid="{8C315D83-646B-4CE3-A4BD-6824DE2A9104}"/>
    <cellStyle name="20% - Accent1 9 2 3 5" xfId="3312" xr:uid="{F6824CEE-BD25-4BE0-92C7-D00B5316D448}"/>
    <cellStyle name="20% - Accent1 9 2 4" xfId="3313" xr:uid="{2CA52F15-F772-4D53-8153-30010E340474}"/>
    <cellStyle name="20% - Accent1 9 2 4 2" xfId="3314" xr:uid="{F0F1A0DA-10CA-4BC7-A25C-8A1A23D3072D}"/>
    <cellStyle name="20% - Accent1 9 2 4 2 2" xfId="3315" xr:uid="{6999A064-24A7-45C8-9C53-FA80582E2147}"/>
    <cellStyle name="20% - Accent1 9 2 4 3" xfId="3316" xr:uid="{CF37E1CF-6A2C-4208-99AF-D83DF7C2616E}"/>
    <cellStyle name="20% - Accent1 9 2 4 3 2" xfId="3317" xr:uid="{69529F0E-3A1C-4727-95C4-812B18F9F4C0}"/>
    <cellStyle name="20% - Accent1 9 2 4 4" xfId="3318" xr:uid="{C6FC28AD-98A1-45CC-BC46-4962F659B40E}"/>
    <cellStyle name="20% - Accent1 9 2 4 5" xfId="3319" xr:uid="{EACEDDF8-9D69-49BB-BCAE-528CB01FF595}"/>
    <cellStyle name="20% - Accent1 9 2 5" xfId="3320" xr:uid="{C433743C-1629-46DC-AAC4-60737FA2BAF5}"/>
    <cellStyle name="20% - Accent1 9 2 5 2" xfId="3321" xr:uid="{999D9AF2-426F-41F9-A6E8-AB515069ADB9}"/>
    <cellStyle name="20% - Accent1 9 2 5 2 2" xfId="3322" xr:uid="{1041F745-BD36-4B15-890C-B56AAA78E166}"/>
    <cellStyle name="20% - Accent1 9 2 5 3" xfId="3323" xr:uid="{D6A3B934-2291-4EE2-BEE7-5D22626486CA}"/>
    <cellStyle name="20% - Accent1 9 2 5 3 2" xfId="3324" xr:uid="{B04264AC-99AF-4492-8273-98AF4D44B00F}"/>
    <cellStyle name="20% - Accent1 9 2 5 4" xfId="3325" xr:uid="{82C681F4-EE10-4567-8B56-34D9E63CFB33}"/>
    <cellStyle name="20% - Accent1 9 2 5 5" xfId="3326" xr:uid="{D6AA1826-6130-4B93-833B-80661505687D}"/>
    <cellStyle name="20% - Accent1 9 2 6" xfId="3327" xr:uid="{7710CE3B-F0DB-4AA9-8CE4-123EE1D83505}"/>
    <cellStyle name="20% - Accent1 9 2 6 2" xfId="3328" xr:uid="{68966D63-CC0A-42F4-924C-467584292D16}"/>
    <cellStyle name="20% - Accent1 9 2 6 2 2" xfId="3329" xr:uid="{3FF763CD-85D3-4130-8958-A2249F5B174C}"/>
    <cellStyle name="20% - Accent1 9 2 6 3" xfId="3330" xr:uid="{C1B56EDE-8FE0-4AE4-B4BB-EB8D32F8CB84}"/>
    <cellStyle name="20% - Accent1 9 2 6 3 2" xfId="3331" xr:uid="{85814DDF-533C-432D-8F17-4403AA809870}"/>
    <cellStyle name="20% - Accent1 9 2 6 4" xfId="3332" xr:uid="{9245313F-FBAC-4DF4-BBFB-70EF6DBA8AD6}"/>
    <cellStyle name="20% - Accent1 9 2 6 5" xfId="3333" xr:uid="{967F3992-A9D3-42AA-B957-D88E3B77D36C}"/>
    <cellStyle name="20% - Accent1 9 2 7" xfId="3334" xr:uid="{0D61835A-D9D1-42BE-B761-329286A4415A}"/>
    <cellStyle name="20% - Accent1 9 2 7 2" xfId="3335" xr:uid="{60455DE9-060D-44ED-8505-3EB133D6FDAD}"/>
    <cellStyle name="20% - Accent1 9 2 8" xfId="3336" xr:uid="{92983ECF-ECBA-45FE-87C9-18EA73FC4D34}"/>
    <cellStyle name="20% - Accent1 9 2 8 2" xfId="3337" xr:uid="{37882F00-5FD1-4A0C-AE49-4FD907F75732}"/>
    <cellStyle name="20% - Accent1 9 2 9" xfId="3338" xr:uid="{3C494A99-CD41-4733-A06F-3EAF887E3FA7}"/>
    <cellStyle name="20% - Accent1 9 3" xfId="3339" xr:uid="{055E91C6-5888-4749-A5A3-63573D3E6B9A}"/>
    <cellStyle name="20% - Accent1 9 3 2" xfId="3340" xr:uid="{EB125EB5-4EBF-4A4E-B94E-2E6586C1DEC3}"/>
    <cellStyle name="20% - Accent1 9 3 2 2" xfId="3341" xr:uid="{C893B9C9-D768-4B10-9003-7433368020CA}"/>
    <cellStyle name="20% - Accent1 9 3 2 2 2" xfId="3342" xr:uid="{51D90F49-5BFC-40FD-B26C-BF57AD239590}"/>
    <cellStyle name="20% - Accent1 9 3 2 3" xfId="3343" xr:uid="{6C37EF07-4BA5-42FE-B8E3-305220D19480}"/>
    <cellStyle name="20% - Accent1 9 3 2 3 2" xfId="3344" xr:uid="{24E324DF-3259-41E8-AC90-FD10A74F9159}"/>
    <cellStyle name="20% - Accent1 9 3 2 4" xfId="3345" xr:uid="{7F415832-4C8B-4CCF-931D-8F4626A750A9}"/>
    <cellStyle name="20% - Accent1 9 3 2 5" xfId="3346" xr:uid="{F81271C8-6508-4014-8570-7883B617337B}"/>
    <cellStyle name="20% - Accent1 9 3 3" xfId="3347" xr:uid="{34D77E00-BC66-4E4E-B543-4D478F5A15A4}"/>
    <cellStyle name="20% - Accent1 9 3 3 2" xfId="3348" xr:uid="{834D69C0-8556-44B5-B7AD-EDB40ACEF90A}"/>
    <cellStyle name="20% - Accent1 9 3 4" xfId="3349" xr:uid="{9EB9BDA5-DE8D-4E3E-9011-E10F582E3226}"/>
    <cellStyle name="20% - Accent1 9 3 4 2" xfId="3350" xr:uid="{84ABDD7C-6F9F-4344-BA98-FE0544495602}"/>
    <cellStyle name="20% - Accent1 9 3 5" xfId="3351" xr:uid="{151FF31C-4277-4D28-AF7E-78E8B5576A7A}"/>
    <cellStyle name="20% - Accent1 9 3 6" xfId="3352" xr:uid="{EDB05651-077D-485E-9644-F90D164971CA}"/>
    <cellStyle name="20% - Accent1 9 4" xfId="3353" xr:uid="{181264E4-FC33-4F18-A69E-7E06C1FD0F60}"/>
    <cellStyle name="20% - Accent1 9 4 2" xfId="3354" xr:uid="{5A945ECB-CCD0-43D5-9389-4E482F1E8A91}"/>
    <cellStyle name="20% - Accent1 9 4 2 2" xfId="3355" xr:uid="{0B9B7278-DF66-4897-BE9F-7853B1251666}"/>
    <cellStyle name="20% - Accent1 9 4 3" xfId="3356" xr:uid="{43AEAD56-F473-410C-BA65-0DE85EDDE0A5}"/>
    <cellStyle name="20% - Accent1 9 4 3 2" xfId="3357" xr:uid="{26B31937-3794-4667-81D6-885F52A9D1EF}"/>
    <cellStyle name="20% - Accent1 9 4 4" xfId="3358" xr:uid="{629AAF75-2A69-4D4B-B1E8-B5DFDA0A3C61}"/>
    <cellStyle name="20% - Accent1 9 4 5" xfId="3359" xr:uid="{6ECC34BA-1779-4E50-8936-50855EAFA643}"/>
    <cellStyle name="20% - Accent1 9 5" xfId="3360" xr:uid="{D87C5672-F3B2-49AB-8260-2C9ADDD8539D}"/>
    <cellStyle name="20% - Accent1 9 5 2" xfId="3361" xr:uid="{BFB46748-D782-43A2-A5F6-893BCBB4D9BA}"/>
    <cellStyle name="20% - Accent1 9 5 2 2" xfId="3362" xr:uid="{C65DBC04-A0A1-4F9A-94DE-B9765071A833}"/>
    <cellStyle name="20% - Accent1 9 5 3" xfId="3363" xr:uid="{12AC8BCD-173E-4D60-B273-DA6BBEF26784}"/>
    <cellStyle name="20% - Accent1 9 5 3 2" xfId="3364" xr:uid="{A69B2357-C805-43D0-BC7F-CDC5EE4A0F74}"/>
    <cellStyle name="20% - Accent1 9 5 4" xfId="3365" xr:uid="{03AF83C8-9510-449E-BE51-71CB87329767}"/>
    <cellStyle name="20% - Accent1 9 5 5" xfId="3366" xr:uid="{2AA1C447-447E-467E-89C6-86B0D95AB790}"/>
    <cellStyle name="20% - Accent1 9 6" xfId="3367" xr:uid="{D96A17DA-5105-4EDD-8638-ED3A67FADB2A}"/>
    <cellStyle name="20% - Accent1 9 6 2" xfId="3368" xr:uid="{68E82345-DE5B-456D-9F3B-E972D31D1D69}"/>
    <cellStyle name="20% - Accent1 9 6 2 2" xfId="3369" xr:uid="{936DCB33-EE95-417D-9A2E-EC953EC47C1B}"/>
    <cellStyle name="20% - Accent1 9 6 3" xfId="3370" xr:uid="{E48B7592-09B5-4DA1-8002-656E017534AD}"/>
    <cellStyle name="20% - Accent1 9 6 3 2" xfId="3371" xr:uid="{30CB065F-DBD8-425F-93AA-A8FEE754AEDF}"/>
    <cellStyle name="20% - Accent1 9 6 4" xfId="3372" xr:uid="{5B96F6C1-5566-4BE7-BE6A-0AF816560997}"/>
    <cellStyle name="20% - Accent1 9 6 5" xfId="3373" xr:uid="{8ADFBBB1-FF12-4E90-9282-3F81E4EFF246}"/>
    <cellStyle name="20% - Accent1 9 7" xfId="3374" xr:uid="{B75BDE30-509E-4741-AF59-E1DC65DAD840}"/>
    <cellStyle name="20% - Accent1 9 7 2" xfId="3375" xr:uid="{C6434E79-AE9F-4143-98BF-71372464BD57}"/>
    <cellStyle name="20% - Accent1 9 7 2 2" xfId="3376" xr:uid="{A6C458AA-E95E-4DC5-A75C-0D8B3DA6F698}"/>
    <cellStyle name="20% - Accent1 9 7 3" xfId="3377" xr:uid="{BE226BC0-AD3B-4E0D-803F-F4EA130467BE}"/>
    <cellStyle name="20% - Accent1 9 7 3 2" xfId="3378" xr:uid="{D019C2BC-2407-4E74-B1DE-D29DFD19FA93}"/>
    <cellStyle name="20% - Accent1 9 7 4" xfId="3379" xr:uid="{F7D3F981-3AC1-414B-9B89-527769C12621}"/>
    <cellStyle name="20% - Accent1 9 7 5" xfId="3380" xr:uid="{BF0657E7-1ECC-4EC1-BA21-220864C01884}"/>
    <cellStyle name="20% - Accent1 9 8" xfId="3381" xr:uid="{8F414137-A649-4612-A7C8-CF58F6E90472}"/>
    <cellStyle name="20% - Accent1 9 8 2" xfId="3382" xr:uid="{DF76A262-6F19-4450-811D-BD39129115F9}"/>
    <cellStyle name="20% - Accent1 9 9" xfId="3383" xr:uid="{158E0007-9229-4E87-989F-153B293BCCE4}"/>
    <cellStyle name="20% - Accent1 9 9 2" xfId="3384" xr:uid="{1D09186B-8410-4923-AE36-5C3F380C83CF}"/>
    <cellStyle name="20% - Accent2 10" xfId="3385" xr:uid="{028E8C63-F88F-488A-86A5-5C5C941862E0}"/>
    <cellStyle name="20% - Accent2 10 10" xfId="3386" xr:uid="{E6CE670D-693C-42EF-9E92-E42E6B7FA13F}"/>
    <cellStyle name="20% - Accent2 10 2" xfId="3387" xr:uid="{07F2C895-F7D8-4F98-8F88-BDD0ADB34348}"/>
    <cellStyle name="20% - Accent2 10 2 2" xfId="3388" xr:uid="{CD9CFE30-E244-4AF5-BDDD-E3FC513DDC9E}"/>
    <cellStyle name="20% - Accent2 10 2 2 2" xfId="3389" xr:uid="{7CA763CE-79A5-42FD-BC7A-A67E853CC25B}"/>
    <cellStyle name="20% - Accent2 10 2 2 2 2" xfId="3390" xr:uid="{08F651AC-A50E-4BC4-905A-94A3345734B2}"/>
    <cellStyle name="20% - Accent2 10 2 2 3" xfId="3391" xr:uid="{0B47D36B-1A35-41EC-8AF1-C51E7B357A2A}"/>
    <cellStyle name="20% - Accent2 10 2 2 3 2" xfId="3392" xr:uid="{D09E93D3-81AE-4150-AF5E-F951C33A9310}"/>
    <cellStyle name="20% - Accent2 10 2 2 4" xfId="3393" xr:uid="{1466AB9C-FBAD-440E-B208-9BC86E7FA259}"/>
    <cellStyle name="20% - Accent2 10 2 2 5" xfId="3394" xr:uid="{8A30E7C7-34A7-47A0-BBC0-FFFCF5888BA3}"/>
    <cellStyle name="20% - Accent2 10 2 3" xfId="3395" xr:uid="{E5C4FA9F-A357-4E96-B6BD-0629BC8C82A9}"/>
    <cellStyle name="20% - Accent2 10 2 3 2" xfId="3396" xr:uid="{BD7316F9-4C88-44AD-86A1-D81D00F1E505}"/>
    <cellStyle name="20% - Accent2 10 2 3 2 2" xfId="3397" xr:uid="{2D5544D0-45BE-4BAF-849F-CCCB59021EB3}"/>
    <cellStyle name="20% - Accent2 10 2 3 3" xfId="3398" xr:uid="{F31268AD-5EF6-4F23-9EA5-2CC8D7959CAF}"/>
    <cellStyle name="20% - Accent2 10 2 3 3 2" xfId="3399" xr:uid="{2F7EE506-18AF-4D2B-9345-1606218C4B5A}"/>
    <cellStyle name="20% - Accent2 10 2 3 4" xfId="3400" xr:uid="{8BBDBAA4-D179-4407-A586-D6EA19644EE4}"/>
    <cellStyle name="20% - Accent2 10 2 3 5" xfId="3401" xr:uid="{5C502AAD-749C-4DE8-8E10-4308E1D0D551}"/>
    <cellStyle name="20% - Accent2 10 2 4" xfId="3402" xr:uid="{922E3571-318E-48A0-883E-6EA86FD30DED}"/>
    <cellStyle name="20% - Accent2 10 2 4 2" xfId="3403" xr:uid="{8990E6C8-53E1-4595-A4CC-78278C909D19}"/>
    <cellStyle name="20% - Accent2 10 2 4 2 2" xfId="3404" xr:uid="{FC7EC89A-C4FC-4052-A076-97FF5AAB6100}"/>
    <cellStyle name="20% - Accent2 10 2 4 3" xfId="3405" xr:uid="{531916C2-4728-40F1-BA25-0190CA207012}"/>
    <cellStyle name="20% - Accent2 10 2 4 3 2" xfId="3406" xr:uid="{18167C62-B583-46B7-92B4-81CE8C70C187}"/>
    <cellStyle name="20% - Accent2 10 2 4 4" xfId="3407" xr:uid="{C2FF0974-D4BE-4CCD-B59C-A8B9BA897478}"/>
    <cellStyle name="20% - Accent2 10 2 4 5" xfId="3408" xr:uid="{401FE0F1-2674-4444-9BBC-2F21D0E4AA76}"/>
    <cellStyle name="20% - Accent2 10 2 5" xfId="3409" xr:uid="{F1C31CD5-A10F-4061-A009-99D41684841D}"/>
    <cellStyle name="20% - Accent2 10 2 5 2" xfId="3410" xr:uid="{C9ED6945-19A4-4CDD-92D4-03FC3C099406}"/>
    <cellStyle name="20% - Accent2 10 2 5 2 2" xfId="3411" xr:uid="{D4D93773-7210-42A0-AC6D-7740C3FA0A5E}"/>
    <cellStyle name="20% - Accent2 10 2 5 3" xfId="3412" xr:uid="{BEF80759-36F1-48AC-9CCA-70FE6DCBBF57}"/>
    <cellStyle name="20% - Accent2 10 2 5 3 2" xfId="3413" xr:uid="{1437E35B-0EA5-4B43-81CE-4BA853FE786F}"/>
    <cellStyle name="20% - Accent2 10 2 5 4" xfId="3414" xr:uid="{A054BD9D-B762-45F2-846F-6678341E63EE}"/>
    <cellStyle name="20% - Accent2 10 2 5 5" xfId="3415" xr:uid="{3D5D5A9D-6F5D-44DE-95B1-A05FA1C40D21}"/>
    <cellStyle name="20% - Accent2 10 2 6" xfId="3416" xr:uid="{205115E2-92C6-4650-856B-6AE6E8F2822F}"/>
    <cellStyle name="20% - Accent2 10 2 6 2" xfId="3417" xr:uid="{20CEA690-6D12-4033-993B-7846685E9129}"/>
    <cellStyle name="20% - Accent2 10 2 7" xfId="3418" xr:uid="{E19EC62E-1A06-48C5-8879-F3235FB6D93B}"/>
    <cellStyle name="20% - Accent2 10 2 7 2" xfId="3419" xr:uid="{E703ED8B-C767-4327-8DE5-B57EC4A1B80E}"/>
    <cellStyle name="20% - Accent2 10 2 8" xfId="3420" xr:uid="{30E13319-FC25-4B2C-8F2D-DBC13CBA8221}"/>
    <cellStyle name="20% - Accent2 10 2 9" xfId="3421" xr:uid="{303E4F16-F2D6-466B-901C-FDAAA80D29BB}"/>
    <cellStyle name="20% - Accent2 10 3" xfId="3422" xr:uid="{34432F32-48CE-4A85-9B9E-E2A160DD7754}"/>
    <cellStyle name="20% - Accent2 10 3 2" xfId="3423" xr:uid="{37209ABA-051C-4567-B8FA-AA066AA8A269}"/>
    <cellStyle name="20% - Accent2 10 3 2 2" xfId="3424" xr:uid="{B1DA0DD1-1599-4D73-8EDA-20B7B8FBD794}"/>
    <cellStyle name="20% - Accent2 10 3 3" xfId="3425" xr:uid="{AD08AB1C-2FAC-4EEE-A235-B9EBF329D22D}"/>
    <cellStyle name="20% - Accent2 10 3 3 2" xfId="3426" xr:uid="{211D77BF-D7ED-47CC-834E-828B41E91918}"/>
    <cellStyle name="20% - Accent2 10 3 4" xfId="3427" xr:uid="{367459F6-9446-48B7-8161-21324ADFD517}"/>
    <cellStyle name="20% - Accent2 10 3 5" xfId="3428" xr:uid="{7E1E33C3-36AB-4AE6-B897-0629343D8C91}"/>
    <cellStyle name="20% - Accent2 10 4" xfId="3429" xr:uid="{C47139E1-BF4D-4541-A7CB-3A930D9C0BB6}"/>
    <cellStyle name="20% - Accent2 10 4 2" xfId="3430" xr:uid="{67546328-8996-4393-A58B-B1804B30F3CE}"/>
    <cellStyle name="20% - Accent2 10 4 2 2" xfId="3431" xr:uid="{A7E8F3B6-103A-4AB8-92B8-F05B44D642B4}"/>
    <cellStyle name="20% - Accent2 10 4 3" xfId="3432" xr:uid="{BA169062-3CB5-486F-9A36-6681D4984F28}"/>
    <cellStyle name="20% - Accent2 10 4 3 2" xfId="3433" xr:uid="{3201DA6D-A4B1-4160-83EF-D23594ABF1AB}"/>
    <cellStyle name="20% - Accent2 10 4 4" xfId="3434" xr:uid="{0A8FDAF0-9AF6-4EBC-85AE-8F73C8C086DD}"/>
    <cellStyle name="20% - Accent2 10 4 5" xfId="3435" xr:uid="{9BAD807C-F694-441C-A1A0-F2F207AD3D2E}"/>
    <cellStyle name="20% - Accent2 10 5" xfId="3436" xr:uid="{B0E6C419-19DE-4137-A83B-7B9ED590D688}"/>
    <cellStyle name="20% - Accent2 10 5 2" xfId="3437" xr:uid="{6D6A8EFE-9BDD-4BC5-8BEB-A117D072EAC9}"/>
    <cellStyle name="20% - Accent2 10 5 2 2" xfId="3438" xr:uid="{84CD0B8D-D375-47CC-9083-FB376D4FFBEA}"/>
    <cellStyle name="20% - Accent2 10 5 3" xfId="3439" xr:uid="{8E681FD5-5C8B-4253-89FD-293E03534B01}"/>
    <cellStyle name="20% - Accent2 10 5 3 2" xfId="3440" xr:uid="{7B4E946F-8B2F-451B-AACB-5ACBBC9E8B9A}"/>
    <cellStyle name="20% - Accent2 10 5 4" xfId="3441" xr:uid="{F4DABDA1-043C-449A-B10D-7D50C03FF623}"/>
    <cellStyle name="20% - Accent2 10 5 5" xfId="3442" xr:uid="{71B0800F-F228-4729-9093-E220BAA70188}"/>
    <cellStyle name="20% - Accent2 10 6" xfId="3443" xr:uid="{B0B1304F-BEA7-4470-AB0E-52B477280043}"/>
    <cellStyle name="20% - Accent2 10 6 2" xfId="3444" xr:uid="{84752D00-10E3-464A-B393-C59AB5A30185}"/>
    <cellStyle name="20% - Accent2 10 6 2 2" xfId="3445" xr:uid="{88F0BEB3-BD61-45E8-96E8-424F6C51CF13}"/>
    <cellStyle name="20% - Accent2 10 6 3" xfId="3446" xr:uid="{1E54F8FF-0922-4AF5-A8DD-F3D6D56B1154}"/>
    <cellStyle name="20% - Accent2 10 6 3 2" xfId="3447" xr:uid="{07D1A535-BD6B-405E-8251-B22E61BCB8A9}"/>
    <cellStyle name="20% - Accent2 10 6 4" xfId="3448" xr:uid="{FA886E08-FB66-404C-BFCA-619F99D2CC96}"/>
    <cellStyle name="20% - Accent2 10 6 5" xfId="3449" xr:uid="{114CE2A0-4523-4157-8B85-0625D0869002}"/>
    <cellStyle name="20% - Accent2 10 7" xfId="3450" xr:uid="{DE65AF6A-9DB0-48FC-8D9D-B69F6CC6168F}"/>
    <cellStyle name="20% - Accent2 10 7 2" xfId="3451" xr:uid="{1144201B-2A3B-464D-B660-9ECEFCFD712A}"/>
    <cellStyle name="20% - Accent2 10 8" xfId="3452" xr:uid="{B700F874-6039-4C31-9849-B605934CE5D1}"/>
    <cellStyle name="20% - Accent2 10 8 2" xfId="3453" xr:uid="{1B3E5270-6581-4244-98B2-E56C336D69D9}"/>
    <cellStyle name="20% - Accent2 10 9" xfId="3454" xr:uid="{D2837DCC-F824-45DF-8825-B95005078471}"/>
    <cellStyle name="20% - Accent2 11" xfId="3455" xr:uid="{75DBAF1F-7A07-49AA-977F-B9919A87F583}"/>
    <cellStyle name="20% - Accent2 11 10" xfId="3456" xr:uid="{2521C49E-18D5-4EDD-8261-B4B4E8D3057B}"/>
    <cellStyle name="20% - Accent2 11 2" xfId="3457" xr:uid="{DDC1CBA0-EF36-4C31-89A6-6D3A37B631ED}"/>
    <cellStyle name="20% - Accent2 11 2 2" xfId="3458" xr:uid="{2EB6F179-AADB-4827-A62A-A3CB5EE45DFF}"/>
    <cellStyle name="20% - Accent2 11 2 2 2" xfId="3459" xr:uid="{9A04E7C8-82D0-4050-887E-507427B6E222}"/>
    <cellStyle name="20% - Accent2 11 2 2 2 2" xfId="3460" xr:uid="{813802C5-3456-4B84-B4DB-000C9D27BB5C}"/>
    <cellStyle name="20% - Accent2 11 2 2 3" xfId="3461" xr:uid="{9FB065EC-AF0D-4A03-AF01-8A5864392E19}"/>
    <cellStyle name="20% - Accent2 11 2 2 3 2" xfId="3462" xr:uid="{124DC51E-D1C9-44F4-A28B-69537779FCB6}"/>
    <cellStyle name="20% - Accent2 11 2 2 4" xfId="3463" xr:uid="{322B3B97-CD3A-4707-8D70-AD21A4062FBD}"/>
    <cellStyle name="20% - Accent2 11 2 2 5" xfId="3464" xr:uid="{8A88978F-3049-4142-93ED-9B4C090B7DC9}"/>
    <cellStyle name="20% - Accent2 11 2 3" xfId="3465" xr:uid="{6D8AACBB-41E8-43C9-BD50-EEBCA8E86634}"/>
    <cellStyle name="20% - Accent2 11 2 3 2" xfId="3466" xr:uid="{7E4773C3-B70E-4036-B1BE-B4D34C787145}"/>
    <cellStyle name="20% - Accent2 11 2 3 2 2" xfId="3467" xr:uid="{DB768D01-AA2A-49FA-B701-11DAFBF840BF}"/>
    <cellStyle name="20% - Accent2 11 2 3 3" xfId="3468" xr:uid="{6B5B3174-0C86-4171-A35E-7881D69E0E56}"/>
    <cellStyle name="20% - Accent2 11 2 3 3 2" xfId="3469" xr:uid="{F4E7B971-B2FB-4AC1-8362-B88BDBADE25C}"/>
    <cellStyle name="20% - Accent2 11 2 3 4" xfId="3470" xr:uid="{F4A65F5B-3981-4F98-8FBB-EA3E9480ED92}"/>
    <cellStyle name="20% - Accent2 11 2 3 5" xfId="3471" xr:uid="{49EF7587-BC72-416E-9ADF-4CE9E88794B9}"/>
    <cellStyle name="20% - Accent2 11 2 4" xfId="3472" xr:uid="{842D7CA3-FF1A-4AF8-A909-34A6290EF576}"/>
    <cellStyle name="20% - Accent2 11 2 4 2" xfId="3473" xr:uid="{0109DE12-AE01-4680-84C6-F5B56F22714F}"/>
    <cellStyle name="20% - Accent2 11 2 4 2 2" xfId="3474" xr:uid="{25702EA7-EC96-4B8B-8672-4C3FB34A01D1}"/>
    <cellStyle name="20% - Accent2 11 2 4 3" xfId="3475" xr:uid="{A647D871-D3B2-4701-BB85-559EA209D0DA}"/>
    <cellStyle name="20% - Accent2 11 2 4 3 2" xfId="3476" xr:uid="{FFC54C7F-6742-4CD6-864F-56869003B945}"/>
    <cellStyle name="20% - Accent2 11 2 4 4" xfId="3477" xr:uid="{20C65971-6D53-44D9-9FEB-1CFCF0EC3272}"/>
    <cellStyle name="20% - Accent2 11 2 4 5" xfId="3478" xr:uid="{91310CAB-F791-41CC-AF71-5B257379DEC0}"/>
    <cellStyle name="20% - Accent2 11 2 5" xfId="3479" xr:uid="{3EF1C800-04B2-4BAF-AC94-73C33054F9C5}"/>
    <cellStyle name="20% - Accent2 11 2 5 2" xfId="3480" xr:uid="{0F1003B4-1DF9-4568-91D8-D6FC92E5B670}"/>
    <cellStyle name="20% - Accent2 11 2 5 2 2" xfId="3481" xr:uid="{155EF608-38FE-473A-8AB2-26D6D17219B4}"/>
    <cellStyle name="20% - Accent2 11 2 5 3" xfId="3482" xr:uid="{202C06ED-A120-464B-A9EA-205F3CB18E02}"/>
    <cellStyle name="20% - Accent2 11 2 5 3 2" xfId="3483" xr:uid="{8E5BA3C3-CDAC-4FE3-BB07-5C5A177B35A1}"/>
    <cellStyle name="20% - Accent2 11 2 5 4" xfId="3484" xr:uid="{5ACD86CE-D19E-4139-9557-44C39F9F49CB}"/>
    <cellStyle name="20% - Accent2 11 2 5 5" xfId="3485" xr:uid="{3E0793BD-1492-4F62-829C-B23BAADC216E}"/>
    <cellStyle name="20% - Accent2 11 2 6" xfId="3486" xr:uid="{CDFCAA3E-4BBD-4164-8E6E-E219807BCEFC}"/>
    <cellStyle name="20% - Accent2 11 2 6 2" xfId="3487" xr:uid="{9195011B-716E-4E05-A43E-6F6B87F2BC3B}"/>
    <cellStyle name="20% - Accent2 11 2 7" xfId="3488" xr:uid="{3C9F8B51-A4EB-4F33-9739-37D73CCC4AE3}"/>
    <cellStyle name="20% - Accent2 11 2 7 2" xfId="3489" xr:uid="{CF9B2832-8409-4CFE-BAFE-E2D860EDA547}"/>
    <cellStyle name="20% - Accent2 11 2 8" xfId="3490" xr:uid="{E689BFD5-B6F9-4B84-BC12-2D8EEB9CB678}"/>
    <cellStyle name="20% - Accent2 11 2 9" xfId="3491" xr:uid="{0A1E7023-89DA-4726-B72C-DCB3AE700C95}"/>
    <cellStyle name="20% - Accent2 11 3" xfId="3492" xr:uid="{410D0F24-47AC-4867-895E-FC77BA2FBEB6}"/>
    <cellStyle name="20% - Accent2 11 3 2" xfId="3493" xr:uid="{FDFB9C7F-B741-4645-A19E-FD2589C1C769}"/>
    <cellStyle name="20% - Accent2 11 3 2 2" xfId="3494" xr:uid="{7B06BCD9-EFD8-4751-9240-628E9293BA8E}"/>
    <cellStyle name="20% - Accent2 11 3 3" xfId="3495" xr:uid="{999A4632-7012-446F-BAA0-6CDEBDA613A4}"/>
    <cellStyle name="20% - Accent2 11 3 3 2" xfId="3496" xr:uid="{F2F57583-FA04-44B9-BE62-6E2DFBE75582}"/>
    <cellStyle name="20% - Accent2 11 3 4" xfId="3497" xr:uid="{C6AB680F-1AFF-4860-8A3B-CC5733CE6E0B}"/>
    <cellStyle name="20% - Accent2 11 3 5" xfId="3498" xr:uid="{AD76E851-C3C3-49AA-8DE2-4ABE997DE301}"/>
    <cellStyle name="20% - Accent2 11 4" xfId="3499" xr:uid="{3C0E2713-868A-42C5-869D-DAC7D152BD0C}"/>
    <cellStyle name="20% - Accent2 11 4 2" xfId="3500" xr:uid="{C9A40CEB-3535-43A7-AC52-90EFBE2F4465}"/>
    <cellStyle name="20% - Accent2 11 4 2 2" xfId="3501" xr:uid="{1C821C1D-E064-44C8-9FEA-9D6E97E26FE6}"/>
    <cellStyle name="20% - Accent2 11 4 3" xfId="3502" xr:uid="{EA5859D5-7B3F-4496-82E7-C7D40BEABFF5}"/>
    <cellStyle name="20% - Accent2 11 4 3 2" xfId="3503" xr:uid="{680D4BB8-07AF-4C7F-8809-A6A56075A56B}"/>
    <cellStyle name="20% - Accent2 11 4 4" xfId="3504" xr:uid="{F32D9833-6E23-41F5-980E-865B4CD45589}"/>
    <cellStyle name="20% - Accent2 11 4 5" xfId="3505" xr:uid="{346FC695-A084-4477-8B64-7C495A780B43}"/>
    <cellStyle name="20% - Accent2 11 5" xfId="3506" xr:uid="{534B7334-8E03-406E-9B3F-BBB03F7EEE1A}"/>
    <cellStyle name="20% - Accent2 11 5 2" xfId="3507" xr:uid="{0C0F8662-BEE0-4E22-BA29-3D5FF1DC04A0}"/>
    <cellStyle name="20% - Accent2 11 5 2 2" xfId="3508" xr:uid="{23FD28E1-988E-4FFD-B3E0-376B5D09DE76}"/>
    <cellStyle name="20% - Accent2 11 5 3" xfId="3509" xr:uid="{4EFFC185-E237-4D25-9553-28103E89B8D9}"/>
    <cellStyle name="20% - Accent2 11 5 3 2" xfId="3510" xr:uid="{E6E35A3B-7EE4-4A44-AD08-F880236A0B61}"/>
    <cellStyle name="20% - Accent2 11 5 4" xfId="3511" xr:uid="{1B4EFDEE-4385-422B-934F-476A1C4C7FD9}"/>
    <cellStyle name="20% - Accent2 11 5 5" xfId="3512" xr:uid="{2E819EE3-14CB-4978-9508-2C1F0008FA70}"/>
    <cellStyle name="20% - Accent2 11 6" xfId="3513" xr:uid="{0790D1D8-8217-46C5-8323-BF8AADAFDD58}"/>
    <cellStyle name="20% - Accent2 11 6 2" xfId="3514" xr:uid="{AC473B86-4F6F-43A9-8F63-9F7BAD0D405D}"/>
    <cellStyle name="20% - Accent2 11 6 2 2" xfId="3515" xr:uid="{F76CE3F7-395F-4438-8DE1-EA3B26C9CF4D}"/>
    <cellStyle name="20% - Accent2 11 6 3" xfId="3516" xr:uid="{F8E48257-AE4C-4BCD-863E-08C0A9FB105F}"/>
    <cellStyle name="20% - Accent2 11 6 3 2" xfId="3517" xr:uid="{6804CFC0-A190-4615-82BA-D5F32E14B368}"/>
    <cellStyle name="20% - Accent2 11 6 4" xfId="3518" xr:uid="{759F667F-9E3E-4FC0-AEA2-4EF92EDAD704}"/>
    <cellStyle name="20% - Accent2 11 6 5" xfId="3519" xr:uid="{56B08491-F8CA-4B22-892B-7DB6907EBB05}"/>
    <cellStyle name="20% - Accent2 11 7" xfId="3520" xr:uid="{01A303FF-DD54-4679-875A-9D9DAB05829F}"/>
    <cellStyle name="20% - Accent2 11 7 2" xfId="3521" xr:uid="{38E185F8-DDD9-4069-AA02-72FD9C744591}"/>
    <cellStyle name="20% - Accent2 11 8" xfId="3522" xr:uid="{8104385C-367B-46CA-95A9-DB9721CFDD10}"/>
    <cellStyle name="20% - Accent2 11 8 2" xfId="3523" xr:uid="{A66D4733-99D9-4EB0-97B5-6A72824B22EF}"/>
    <cellStyle name="20% - Accent2 11 9" xfId="3524" xr:uid="{EFCD9DDE-BC26-4A55-A873-6D4543DA7A6E}"/>
    <cellStyle name="20% - Accent2 12" xfId="3525" xr:uid="{DE08967B-4DD9-4562-BD21-27F5D6FF8358}"/>
    <cellStyle name="20% - Accent2 12 2" xfId="3526" xr:uid="{FA8F3F14-A333-45C5-BB87-1C09F143D479}"/>
    <cellStyle name="20% - Accent2 12 2 2" xfId="3527" xr:uid="{FF5D7197-A7C2-43D3-A649-91DB52F64003}"/>
    <cellStyle name="20% - Accent2 12 2 2 2" xfId="3528" xr:uid="{49601574-1575-435A-892A-FB7243199110}"/>
    <cellStyle name="20% - Accent2 12 2 2 2 2" xfId="3529" xr:uid="{30346EC1-49D3-4D1B-8014-277016A5C5AB}"/>
    <cellStyle name="20% - Accent2 12 2 2 3" xfId="3530" xr:uid="{0B4A19CB-AFF2-41DC-B610-760624ED9416}"/>
    <cellStyle name="20% - Accent2 12 2 2 3 2" xfId="3531" xr:uid="{AD215012-9AE4-4317-B3CF-BE40B504C2E3}"/>
    <cellStyle name="20% - Accent2 12 2 2 4" xfId="3532" xr:uid="{44BEE8E2-DB97-451D-AF1F-60C28C19EF12}"/>
    <cellStyle name="20% - Accent2 12 2 2 5" xfId="3533" xr:uid="{73D99818-262B-4CA9-A4CB-FCB5C469781A}"/>
    <cellStyle name="20% - Accent2 12 2 3" xfId="3534" xr:uid="{1D639312-5284-4511-84A4-C8397AFA8B1B}"/>
    <cellStyle name="20% - Accent2 12 2 3 2" xfId="3535" xr:uid="{16AAA15F-407C-4AAE-BD62-C24544BF2164}"/>
    <cellStyle name="20% - Accent2 12 2 3 2 2" xfId="3536" xr:uid="{F517765A-FC04-497F-8C3A-A10EC98A5F5E}"/>
    <cellStyle name="20% - Accent2 12 2 3 3" xfId="3537" xr:uid="{ED6CA686-6022-49FC-BE3D-2D0248EA324B}"/>
    <cellStyle name="20% - Accent2 12 2 3 3 2" xfId="3538" xr:uid="{96DF0683-0A0B-4829-B249-BB7D93D2EDB9}"/>
    <cellStyle name="20% - Accent2 12 2 3 4" xfId="3539" xr:uid="{280CCDAF-B9BE-4F87-AB0F-D27BF21DBF72}"/>
    <cellStyle name="20% - Accent2 12 2 3 5" xfId="3540" xr:uid="{7D470C1F-D12A-4809-88AF-13D37D5E60F3}"/>
    <cellStyle name="20% - Accent2 12 2 4" xfId="3541" xr:uid="{FCF558DF-4C79-442A-8179-C6BD927C85D7}"/>
    <cellStyle name="20% - Accent2 12 2 4 2" xfId="3542" xr:uid="{E4467DA4-5F64-45C7-A626-ED682F2917F2}"/>
    <cellStyle name="20% - Accent2 12 2 4 2 2" xfId="3543" xr:uid="{9DE6D489-6650-4BD1-B14C-391958B42982}"/>
    <cellStyle name="20% - Accent2 12 2 4 3" xfId="3544" xr:uid="{ED51D74C-8580-44ED-975A-3D86678715C8}"/>
    <cellStyle name="20% - Accent2 12 2 4 3 2" xfId="3545" xr:uid="{C6149E08-47AD-4CD8-A1EF-0C89D914EBEC}"/>
    <cellStyle name="20% - Accent2 12 2 4 4" xfId="3546" xr:uid="{47FD8632-5DAA-40CB-BB7C-AC10CE3975B1}"/>
    <cellStyle name="20% - Accent2 12 2 4 5" xfId="3547" xr:uid="{843EE8C2-5D15-4CBA-8016-EE05879C0125}"/>
    <cellStyle name="20% - Accent2 12 2 5" xfId="3548" xr:uid="{B8E56938-92F6-49EF-9FC0-8840A9A2337F}"/>
    <cellStyle name="20% - Accent2 12 2 5 2" xfId="3549" xr:uid="{19757BA9-6D49-4D05-B4D0-DE72F96F8765}"/>
    <cellStyle name="20% - Accent2 12 2 6" xfId="3550" xr:uid="{D8DCE89C-EA68-4CA2-B4C7-4A13E655D8FC}"/>
    <cellStyle name="20% - Accent2 12 2 6 2" xfId="3551" xr:uid="{1AFE6A36-7C51-4034-A31D-4DC44401246E}"/>
    <cellStyle name="20% - Accent2 12 2 7" xfId="3552" xr:uid="{9EB26A81-2151-4303-9A83-45E9306E9B94}"/>
    <cellStyle name="20% - Accent2 12 2 8" xfId="3553" xr:uid="{336F95E2-9194-4066-9FB2-F785017AC9B5}"/>
    <cellStyle name="20% - Accent2 12 3" xfId="3554" xr:uid="{C8B28FF4-DE5F-438F-B73D-10500F1CBEF1}"/>
    <cellStyle name="20% - Accent2 12 3 2" xfId="3555" xr:uid="{B63A16BC-E437-48AB-88BF-8CDDAA78A5A8}"/>
    <cellStyle name="20% - Accent2 12 3 2 2" xfId="3556" xr:uid="{358752D6-C0F9-42DA-8E43-779F4DA14FCB}"/>
    <cellStyle name="20% - Accent2 12 3 3" xfId="3557" xr:uid="{A09AE1E4-E7F6-40AB-81CE-3FDA0EE7449A}"/>
    <cellStyle name="20% - Accent2 12 3 3 2" xfId="3558" xr:uid="{2959D772-55DF-4A43-BE10-9151226D22A2}"/>
    <cellStyle name="20% - Accent2 12 3 4" xfId="3559" xr:uid="{C95446FF-CEA8-4E7D-AA97-7F9977D31356}"/>
    <cellStyle name="20% - Accent2 12 3 5" xfId="3560" xr:uid="{A47D61BD-E33A-4B4B-BBED-3C95357D8D22}"/>
    <cellStyle name="20% - Accent2 12 4" xfId="3561" xr:uid="{028113EA-6368-48D9-9B4B-50A38A39BBDE}"/>
    <cellStyle name="20% - Accent2 12 4 2" xfId="3562" xr:uid="{402D8159-AC8C-45A2-A73E-0D3649F5C26C}"/>
    <cellStyle name="20% - Accent2 12 4 2 2" xfId="3563" xr:uid="{2625A3FC-BC68-43B5-849C-7C057FDB7BEC}"/>
    <cellStyle name="20% - Accent2 12 4 3" xfId="3564" xr:uid="{EFC800E0-DAA4-41E6-9BB7-1031A008146A}"/>
    <cellStyle name="20% - Accent2 12 4 3 2" xfId="3565" xr:uid="{1E0A4F3E-D2F4-4757-B474-A9E9109B1C56}"/>
    <cellStyle name="20% - Accent2 12 4 4" xfId="3566" xr:uid="{A1DF99EA-9BF8-45AE-8ADD-4F6A9FDE02DB}"/>
    <cellStyle name="20% - Accent2 12 4 5" xfId="3567" xr:uid="{EF24ED25-B8DE-4FF9-A80A-4B69669C001D}"/>
    <cellStyle name="20% - Accent2 12 5" xfId="3568" xr:uid="{9E13DF46-F9F3-40CF-BEDA-7480F1FCAB6F}"/>
    <cellStyle name="20% - Accent2 12 5 2" xfId="3569" xr:uid="{756C42F1-3381-428E-A891-2C3D0710E819}"/>
    <cellStyle name="20% - Accent2 12 5 2 2" xfId="3570" xr:uid="{B6E4BCEB-FB26-4388-A68D-69326392CBCA}"/>
    <cellStyle name="20% - Accent2 12 5 3" xfId="3571" xr:uid="{290CECB5-1158-4D38-800C-049E390FC351}"/>
    <cellStyle name="20% - Accent2 12 5 3 2" xfId="3572" xr:uid="{766B7780-3B2D-473D-A6DE-7B3699DC79C2}"/>
    <cellStyle name="20% - Accent2 12 5 4" xfId="3573" xr:uid="{CF8D4790-8E2A-4BD8-B4A6-E2BE9B55E041}"/>
    <cellStyle name="20% - Accent2 12 5 5" xfId="3574" xr:uid="{666EDF93-A897-40F1-851D-53E352436CD5}"/>
    <cellStyle name="20% - Accent2 12 6" xfId="3575" xr:uid="{ED9B9DA3-2E63-476E-BE4E-CFA0C946744B}"/>
    <cellStyle name="20% - Accent2 12 6 2" xfId="3576" xr:uid="{AE3D0F23-029B-4F15-986F-A3AE48E2DE7A}"/>
    <cellStyle name="20% - Accent2 12 7" xfId="3577" xr:uid="{81CB5C6C-F45B-4F7A-914F-50C18E49C547}"/>
    <cellStyle name="20% - Accent2 12 7 2" xfId="3578" xr:uid="{36C31297-476D-4253-B9DA-0C1BC554A28A}"/>
    <cellStyle name="20% - Accent2 12 8" xfId="3579" xr:uid="{237363F4-6114-47C0-B6F5-AB74F764BEFE}"/>
    <cellStyle name="20% - Accent2 12 9" xfId="3580" xr:uid="{A336B198-3A2E-477C-8AEB-F06FB3D53192}"/>
    <cellStyle name="20% - Accent2 13" xfId="3581" xr:uid="{40008874-D8BA-49E7-A6E3-2BA550DF59A9}"/>
    <cellStyle name="20% - Accent2 13 2" xfId="3582" xr:uid="{C0A45C78-60A4-44E1-B2AF-0A4870B07E8F}"/>
    <cellStyle name="20% - Accent2 13 2 2" xfId="3583" xr:uid="{07279A30-4519-4879-B7B3-F64BC377F62A}"/>
    <cellStyle name="20% - Accent2 13 2 2 2" xfId="3584" xr:uid="{393F71E8-47DA-40A7-BCF7-D45C74360BF3}"/>
    <cellStyle name="20% - Accent2 13 2 2 2 2" xfId="3585" xr:uid="{7EEAC060-4735-4C37-885D-AC269986DF48}"/>
    <cellStyle name="20% - Accent2 13 2 2 3" xfId="3586" xr:uid="{0BFCEFEB-DAD3-4D58-927F-8BC9DF15CA17}"/>
    <cellStyle name="20% - Accent2 13 2 2 3 2" xfId="3587" xr:uid="{9CAD72F5-7E69-4D0B-BB11-0009CB45423D}"/>
    <cellStyle name="20% - Accent2 13 2 2 4" xfId="3588" xr:uid="{BE2EA442-F1FD-4947-B7CB-A037AD97B9E1}"/>
    <cellStyle name="20% - Accent2 13 2 2 5" xfId="3589" xr:uid="{9F5B6514-D5C3-4EEB-9924-C57E6A39D120}"/>
    <cellStyle name="20% - Accent2 13 2 3" xfId="3590" xr:uid="{2F1C3612-9D6E-4E59-9C9A-AF397A4A9BBD}"/>
    <cellStyle name="20% - Accent2 13 2 3 2" xfId="3591" xr:uid="{6DCE188A-A67B-4234-960B-87EDB75D0E4C}"/>
    <cellStyle name="20% - Accent2 13 2 3 2 2" xfId="3592" xr:uid="{717AC703-91DF-4A25-B5D4-9C527BB96837}"/>
    <cellStyle name="20% - Accent2 13 2 3 3" xfId="3593" xr:uid="{6B1B5811-04ED-4F1B-9CA9-DB186E4A7EFD}"/>
    <cellStyle name="20% - Accent2 13 2 3 3 2" xfId="3594" xr:uid="{F5FE6F8C-170E-4D6A-8A17-D7325ABCC878}"/>
    <cellStyle name="20% - Accent2 13 2 3 4" xfId="3595" xr:uid="{F64411D6-7D5C-44D6-BE8B-6AB2C3D1251D}"/>
    <cellStyle name="20% - Accent2 13 2 3 5" xfId="3596" xr:uid="{FD0BA88F-EA84-4B20-9E9B-76F6D0988718}"/>
    <cellStyle name="20% - Accent2 13 2 4" xfId="3597" xr:uid="{CC45E49F-78EC-4B0E-BD5C-AD3C0C24F8A8}"/>
    <cellStyle name="20% - Accent2 13 2 4 2" xfId="3598" xr:uid="{D4A6C9EE-87B6-4009-AC17-AE5FF0731B33}"/>
    <cellStyle name="20% - Accent2 13 2 4 2 2" xfId="3599" xr:uid="{963FCD96-D98B-4491-862A-EF9CD293A327}"/>
    <cellStyle name="20% - Accent2 13 2 4 3" xfId="3600" xr:uid="{0C1D619C-C2C8-4120-A669-96A9C9AED6E5}"/>
    <cellStyle name="20% - Accent2 13 2 4 3 2" xfId="3601" xr:uid="{B071B964-F93B-4023-BC4B-50DE2CB8A4E5}"/>
    <cellStyle name="20% - Accent2 13 2 4 4" xfId="3602" xr:uid="{8F679CD7-72D6-4893-9769-F9458D773D1E}"/>
    <cellStyle name="20% - Accent2 13 2 4 5" xfId="3603" xr:uid="{6E69DE52-AFFF-4E7E-96D5-EA6C22943823}"/>
    <cellStyle name="20% - Accent2 13 2 5" xfId="3604" xr:uid="{A5E149BD-2333-4B82-A176-EC9167F2F3BA}"/>
    <cellStyle name="20% - Accent2 13 2 5 2" xfId="3605" xr:uid="{DF1F7E83-2581-4E3B-BFD3-9E9C8FD110FD}"/>
    <cellStyle name="20% - Accent2 13 2 6" xfId="3606" xr:uid="{78044986-0A22-48F1-9FEE-1503CACA94E6}"/>
    <cellStyle name="20% - Accent2 13 2 6 2" xfId="3607" xr:uid="{BC965757-6633-4A5F-AC92-F3133E283EA1}"/>
    <cellStyle name="20% - Accent2 13 2 7" xfId="3608" xr:uid="{8E54885F-6057-4210-8E77-5BB5A05F5EF1}"/>
    <cellStyle name="20% - Accent2 13 2 8" xfId="3609" xr:uid="{A7E57703-B71E-4BE6-B657-33A5DF1F6D41}"/>
    <cellStyle name="20% - Accent2 13 3" xfId="3610" xr:uid="{E2DCB18F-A871-40C4-9932-2FF95C11524D}"/>
    <cellStyle name="20% - Accent2 13 3 2" xfId="3611" xr:uid="{2D298204-91B9-47EF-8C40-C9513A450ECD}"/>
    <cellStyle name="20% - Accent2 13 3 2 2" xfId="3612" xr:uid="{2D787576-F7A3-490A-90BA-C9A5DA476C0F}"/>
    <cellStyle name="20% - Accent2 13 3 3" xfId="3613" xr:uid="{D0744652-923B-403F-9A26-324E3841A495}"/>
    <cellStyle name="20% - Accent2 13 3 3 2" xfId="3614" xr:uid="{3E05EB4B-557F-4368-BC75-A450F90FE344}"/>
    <cellStyle name="20% - Accent2 13 3 4" xfId="3615" xr:uid="{071BBC28-88E5-4839-8676-D86D3CBC6EC5}"/>
    <cellStyle name="20% - Accent2 13 3 5" xfId="3616" xr:uid="{39F5BB32-1881-4EE0-9112-74BC1E9EAF1C}"/>
    <cellStyle name="20% - Accent2 13 4" xfId="3617" xr:uid="{41765263-2AF6-421A-92E0-3D7FAB85588A}"/>
    <cellStyle name="20% - Accent2 13 4 2" xfId="3618" xr:uid="{3FC4774B-A31A-43E7-9529-762980BCAF66}"/>
    <cellStyle name="20% - Accent2 13 4 2 2" xfId="3619" xr:uid="{1B3806E2-0B51-40B1-BB7B-94DA73A89AD8}"/>
    <cellStyle name="20% - Accent2 13 4 3" xfId="3620" xr:uid="{BA4B2264-0532-4664-8FA2-8F845DE4DE32}"/>
    <cellStyle name="20% - Accent2 13 4 3 2" xfId="3621" xr:uid="{B2735F5F-CEAD-4878-A69B-08BFDFC41F79}"/>
    <cellStyle name="20% - Accent2 13 4 4" xfId="3622" xr:uid="{9E680594-5A36-4EB5-B07E-98B481C47B3B}"/>
    <cellStyle name="20% - Accent2 13 4 5" xfId="3623" xr:uid="{A83CF3A9-1EB5-48E6-B844-53B6098444D3}"/>
    <cellStyle name="20% - Accent2 13 5" xfId="3624" xr:uid="{0F357E90-9800-4EEE-B735-346CEC398ACC}"/>
    <cellStyle name="20% - Accent2 13 5 2" xfId="3625" xr:uid="{48587D80-9ADE-4640-BDE3-2D2B734CF83C}"/>
    <cellStyle name="20% - Accent2 13 5 2 2" xfId="3626" xr:uid="{2233B547-17B7-4634-9559-62EB8D42E4F9}"/>
    <cellStyle name="20% - Accent2 13 5 3" xfId="3627" xr:uid="{98ADAB6F-A029-422D-9585-222E8EA73CC8}"/>
    <cellStyle name="20% - Accent2 13 5 3 2" xfId="3628" xr:uid="{A42FD296-68F6-4227-A4D4-5C9D840F5807}"/>
    <cellStyle name="20% - Accent2 13 5 4" xfId="3629" xr:uid="{7ED091AA-9B8F-4E3F-A92E-FDE593D21D07}"/>
    <cellStyle name="20% - Accent2 13 5 5" xfId="3630" xr:uid="{C9AB92C2-DC5C-4498-A8AC-BF2D68A42290}"/>
    <cellStyle name="20% - Accent2 13 6" xfId="3631" xr:uid="{806A51BB-3358-4275-94B4-15FD865F760A}"/>
    <cellStyle name="20% - Accent2 13 6 2" xfId="3632" xr:uid="{68593E9A-C568-47DF-91BE-585C489E1641}"/>
    <cellStyle name="20% - Accent2 13 7" xfId="3633" xr:uid="{93A06B08-26C4-4F16-ADBD-031D8A7B19DF}"/>
    <cellStyle name="20% - Accent2 13 7 2" xfId="3634" xr:uid="{E2805887-0B9A-49E8-A6AE-69CBB0A739C6}"/>
    <cellStyle name="20% - Accent2 13 8" xfId="3635" xr:uid="{10D9B461-AB52-45E6-8FA5-157037A3E370}"/>
    <cellStyle name="20% - Accent2 13 9" xfId="3636" xr:uid="{66F506E9-77EB-4216-B268-0F137F3275A8}"/>
    <cellStyle name="20% - Accent2 14" xfId="3637" xr:uid="{2D2984CD-76EA-4565-B502-DE7FBC0EB8BC}"/>
    <cellStyle name="20% - Accent2 14 2" xfId="3638" xr:uid="{5D67088C-9925-465D-A092-02A826B71132}"/>
    <cellStyle name="20% - Accent2 14 2 2" xfId="3639" xr:uid="{0AC92438-3612-4AF1-B76D-91CC808F0877}"/>
    <cellStyle name="20% - Accent2 14 2 2 2" xfId="3640" xr:uid="{89B75824-1EAE-42F5-8E53-B3AC483C62A0}"/>
    <cellStyle name="20% - Accent2 14 2 2 2 2" xfId="3641" xr:uid="{D132BFC9-4AAB-4E10-9577-9A3036D42A7D}"/>
    <cellStyle name="20% - Accent2 14 2 2 3" xfId="3642" xr:uid="{CCE6B6CE-78BF-4A36-A839-239C76EDCB56}"/>
    <cellStyle name="20% - Accent2 14 2 2 3 2" xfId="3643" xr:uid="{68F59B7D-B9F2-4C65-92A1-36FA69F90EDB}"/>
    <cellStyle name="20% - Accent2 14 2 2 4" xfId="3644" xr:uid="{5EF82C6E-4161-4FA4-A133-C1908A12F86C}"/>
    <cellStyle name="20% - Accent2 14 2 2 5" xfId="3645" xr:uid="{0C4A509B-D9E0-4D64-B660-C3CECB94DCBF}"/>
    <cellStyle name="20% - Accent2 14 2 3" xfId="3646" xr:uid="{A62F6211-578B-4DC0-A4DF-C9F5E71A3DDE}"/>
    <cellStyle name="20% - Accent2 14 2 3 2" xfId="3647" xr:uid="{EE101E30-A42C-44FB-9082-6E8D3D71943E}"/>
    <cellStyle name="20% - Accent2 14 2 3 2 2" xfId="3648" xr:uid="{12F9B1FB-BB13-4158-9F5A-5030C0C9AB10}"/>
    <cellStyle name="20% - Accent2 14 2 3 3" xfId="3649" xr:uid="{6A2A9BA7-F08D-4D18-B12A-6664260B4561}"/>
    <cellStyle name="20% - Accent2 14 2 3 3 2" xfId="3650" xr:uid="{BBF50A21-59C1-455D-9F18-2952F4666AD0}"/>
    <cellStyle name="20% - Accent2 14 2 3 4" xfId="3651" xr:uid="{362643FE-E655-4BA4-8DFB-610B504F006E}"/>
    <cellStyle name="20% - Accent2 14 2 3 5" xfId="3652" xr:uid="{CA2D9D03-69C2-4F1D-AE86-0740B7AAB5A2}"/>
    <cellStyle name="20% - Accent2 14 2 4" xfId="3653" xr:uid="{E4A93CAF-E055-423B-8E7E-575A596139E7}"/>
    <cellStyle name="20% - Accent2 14 2 4 2" xfId="3654" xr:uid="{FF54BE08-4C75-485F-9E78-9F48F7594F19}"/>
    <cellStyle name="20% - Accent2 14 2 5" xfId="3655" xr:uid="{D149938C-D534-48B7-BEC4-9CC004596B64}"/>
    <cellStyle name="20% - Accent2 14 2 5 2" xfId="3656" xr:uid="{C1991646-1B3E-4A97-B508-170B6BA34380}"/>
    <cellStyle name="20% - Accent2 14 2 6" xfId="3657" xr:uid="{7443A617-AA73-4988-AFC1-2CB5969A65F7}"/>
    <cellStyle name="20% - Accent2 14 2 7" xfId="3658" xr:uid="{C09E9BAB-F98D-4F15-B85C-D1975F26DA78}"/>
    <cellStyle name="20% - Accent2 14 3" xfId="3659" xr:uid="{9002F8F7-4868-450A-8B86-C0F66EEE9E43}"/>
    <cellStyle name="20% - Accent2 14 3 2" xfId="3660" xr:uid="{D3D14C9A-A438-4EF8-B38A-9B3383AA5B8B}"/>
    <cellStyle name="20% - Accent2 14 3 2 2" xfId="3661" xr:uid="{E2B9CC74-3873-4892-857E-0446AC1A442B}"/>
    <cellStyle name="20% - Accent2 14 3 3" xfId="3662" xr:uid="{0E1DF553-EC37-4E7B-9AEE-4C23CF3DFA18}"/>
    <cellStyle name="20% - Accent2 14 3 3 2" xfId="3663" xr:uid="{BE25440A-B174-4768-BE88-5A74AECFA865}"/>
    <cellStyle name="20% - Accent2 14 3 4" xfId="3664" xr:uid="{44F23CFC-6639-435F-A16F-CB25A5806A29}"/>
    <cellStyle name="20% - Accent2 14 3 5" xfId="3665" xr:uid="{FD1C9F30-5E75-42D0-B04C-CEB776EB3E90}"/>
    <cellStyle name="20% - Accent2 14 4" xfId="3666" xr:uid="{8880D496-94E2-4F51-BFC2-F21CA7F25499}"/>
    <cellStyle name="20% - Accent2 14 4 2" xfId="3667" xr:uid="{01549397-A449-4E49-B5E7-F3FE88A1D82D}"/>
    <cellStyle name="20% - Accent2 14 4 2 2" xfId="3668" xr:uid="{6F93F4CC-86CE-49B6-B3C5-DE48AAD0F347}"/>
    <cellStyle name="20% - Accent2 14 4 3" xfId="3669" xr:uid="{788DAC73-9925-44BD-81A9-8003831BC5F2}"/>
    <cellStyle name="20% - Accent2 14 4 3 2" xfId="3670" xr:uid="{199E5D8F-F96A-475E-B458-09CB0AAD2CF5}"/>
    <cellStyle name="20% - Accent2 14 4 4" xfId="3671" xr:uid="{64B6AEFD-CD57-47E4-87D0-EA525EF8A1C3}"/>
    <cellStyle name="20% - Accent2 14 4 5" xfId="3672" xr:uid="{1530FDD4-9B0E-47D5-9F6A-15FF7795498A}"/>
    <cellStyle name="20% - Accent2 14 5" xfId="3673" xr:uid="{7BAA9FE1-842C-44E1-91DC-27AA2C188DEB}"/>
    <cellStyle name="20% - Accent2 14 5 2" xfId="3674" xr:uid="{CA1BCDE5-05F2-4D2A-85F5-372A3E97E7F8}"/>
    <cellStyle name="20% - Accent2 14 6" xfId="3675" xr:uid="{0A740D43-B2D4-4F4D-8FBE-9D6EF5A13B54}"/>
    <cellStyle name="20% - Accent2 14 6 2" xfId="3676" xr:uid="{2F8D186F-5071-4E5F-BEC4-FFDC672EF6CA}"/>
    <cellStyle name="20% - Accent2 14 7" xfId="3677" xr:uid="{E44C7930-3132-47C1-AB1E-7B83A5740730}"/>
    <cellStyle name="20% - Accent2 14 8" xfId="3678" xr:uid="{71C0E30B-2790-4899-8FA8-BB5B3998291A}"/>
    <cellStyle name="20% - Accent2 15" xfId="3679" xr:uid="{5EB40CB2-280D-4738-B491-B97FD040D6D5}"/>
    <cellStyle name="20% - Accent2 15 2" xfId="3680" xr:uid="{2D431498-DDE0-4A5F-8FA7-C5ACD8072D9E}"/>
    <cellStyle name="20% - Accent2 15 2 2" xfId="3681" xr:uid="{92E239D3-0782-46F8-886E-49DB7A0900A0}"/>
    <cellStyle name="20% - Accent2 15 2 2 2" xfId="3682" xr:uid="{0E982540-BB59-44F0-837C-257F0E747587}"/>
    <cellStyle name="20% - Accent2 15 2 2 2 2" xfId="3683" xr:uid="{2674C123-B2A5-4004-8B35-4DB683CB9BD5}"/>
    <cellStyle name="20% - Accent2 15 2 2 3" xfId="3684" xr:uid="{B6094DD8-B3FC-414F-BB7F-C7A22D503E07}"/>
    <cellStyle name="20% - Accent2 15 2 2 3 2" xfId="3685" xr:uid="{8663B494-BB0F-451D-BB04-9E9591BDFCAF}"/>
    <cellStyle name="20% - Accent2 15 2 2 4" xfId="3686" xr:uid="{ECA51295-12A3-4465-ACD3-86AA4F7019B3}"/>
    <cellStyle name="20% - Accent2 15 2 2 5" xfId="3687" xr:uid="{C04E2088-BE1B-4A23-A1B8-483E753DCDD0}"/>
    <cellStyle name="20% - Accent2 15 2 3" xfId="3688" xr:uid="{9E03EB86-B34B-495A-9648-3EF7ADD4C8FF}"/>
    <cellStyle name="20% - Accent2 15 2 3 2" xfId="3689" xr:uid="{428E9328-E6F1-4014-B200-82C04467FCDD}"/>
    <cellStyle name="20% - Accent2 15 2 3 2 2" xfId="3690" xr:uid="{D5811BE3-9708-49AD-85E1-C9C27C6538C5}"/>
    <cellStyle name="20% - Accent2 15 2 3 3" xfId="3691" xr:uid="{049B5BA9-AEE5-468A-8710-9FA2332D3D65}"/>
    <cellStyle name="20% - Accent2 15 2 3 3 2" xfId="3692" xr:uid="{AA853DB5-0DC4-4D97-AFA3-0F5F3AECAFF8}"/>
    <cellStyle name="20% - Accent2 15 2 3 4" xfId="3693" xr:uid="{9CD183EE-ED7D-4DC8-A0C6-852AE4277F09}"/>
    <cellStyle name="20% - Accent2 15 2 3 5" xfId="3694" xr:uid="{0991E120-D012-4BC3-80DA-450369A68DDF}"/>
    <cellStyle name="20% - Accent2 15 2 4" xfId="3695" xr:uid="{248A1E36-33A7-41AF-902E-96EE58E662BD}"/>
    <cellStyle name="20% - Accent2 15 2 4 2" xfId="3696" xr:uid="{771CDF34-7551-481E-A0F6-114CED340C10}"/>
    <cellStyle name="20% - Accent2 15 2 5" xfId="3697" xr:uid="{8EE991FA-912D-4BD5-81E7-2B396D9ACDB4}"/>
    <cellStyle name="20% - Accent2 15 2 5 2" xfId="3698" xr:uid="{08B3470D-E220-436B-98D0-6C3401791306}"/>
    <cellStyle name="20% - Accent2 15 2 6" xfId="3699" xr:uid="{CEE32994-2F97-434A-A92B-1F2256DCC567}"/>
    <cellStyle name="20% - Accent2 15 2 7" xfId="3700" xr:uid="{44BA0491-0782-474A-9739-3FA0E62DC1DC}"/>
    <cellStyle name="20% - Accent2 15 3" xfId="3701" xr:uid="{E07BB9DC-9BD6-4D34-92D1-FF1BC4F2F6C4}"/>
    <cellStyle name="20% - Accent2 15 3 2" xfId="3702" xr:uid="{47B65AD2-AEDA-48F4-812E-164C4F820EFF}"/>
    <cellStyle name="20% - Accent2 15 3 2 2" xfId="3703" xr:uid="{A60BF44C-B3AE-41BA-B9D0-5EA0A588E592}"/>
    <cellStyle name="20% - Accent2 15 3 3" xfId="3704" xr:uid="{E54C3453-C63B-4B8E-BFAD-EF90A81B0470}"/>
    <cellStyle name="20% - Accent2 15 3 3 2" xfId="3705" xr:uid="{3247E17D-082D-45F4-ADF2-CC2669CA83F3}"/>
    <cellStyle name="20% - Accent2 15 3 4" xfId="3706" xr:uid="{FD234FB3-2814-457E-AEBF-E4A0A92A6282}"/>
    <cellStyle name="20% - Accent2 15 3 5" xfId="3707" xr:uid="{68C900F7-4912-4CD2-8808-C234263B634C}"/>
    <cellStyle name="20% - Accent2 15 4" xfId="3708" xr:uid="{464E6051-0532-4789-948F-7E8F2AE94914}"/>
    <cellStyle name="20% - Accent2 15 4 2" xfId="3709" xr:uid="{B5DB36EA-A9ED-4E99-908D-026867ACA3DC}"/>
    <cellStyle name="20% - Accent2 15 4 2 2" xfId="3710" xr:uid="{CFF4B1AF-3E44-4911-89FB-B34071E1F054}"/>
    <cellStyle name="20% - Accent2 15 4 3" xfId="3711" xr:uid="{B22235E0-D575-4350-BEC5-E82C9B577003}"/>
    <cellStyle name="20% - Accent2 15 4 3 2" xfId="3712" xr:uid="{DFCF9301-47CE-4CA8-ADE4-44F7F55DFC27}"/>
    <cellStyle name="20% - Accent2 15 4 4" xfId="3713" xr:uid="{0DF60094-75BD-4413-B99D-AAFD76748BE1}"/>
    <cellStyle name="20% - Accent2 15 4 5" xfId="3714" xr:uid="{049C3C6A-2BE3-4169-9A16-1EE325ACBC01}"/>
    <cellStyle name="20% - Accent2 15 5" xfId="3715" xr:uid="{4FC3AF98-94DF-4826-8DA5-8D3332BF95C1}"/>
    <cellStyle name="20% - Accent2 15 5 2" xfId="3716" xr:uid="{AD8BC643-E7C6-433C-A572-62B244585BFC}"/>
    <cellStyle name="20% - Accent2 15 6" xfId="3717" xr:uid="{0AEAF838-C8CD-4489-9618-128A50761FBA}"/>
    <cellStyle name="20% - Accent2 15 6 2" xfId="3718" xr:uid="{F909C0A0-64F2-4AD6-8396-650854AECFDF}"/>
    <cellStyle name="20% - Accent2 15 7" xfId="3719" xr:uid="{2B84FEC3-55FF-4133-BF3D-2F7A898474EA}"/>
    <cellStyle name="20% - Accent2 15 8" xfId="3720" xr:uid="{2072A71B-3F69-410F-9A59-F929130DC9AC}"/>
    <cellStyle name="20% - Accent2 16" xfId="3721" xr:uid="{5F69CB5D-D582-40C5-9D08-4DF733CE50CB}"/>
    <cellStyle name="20% - Accent2 16 2" xfId="3722" xr:uid="{51E4CE31-572B-43D6-943B-2EF5937BFAC0}"/>
    <cellStyle name="20% - Accent2 16 2 2" xfId="3723" xr:uid="{292C4097-EC35-44AE-87A4-833FE3D42BC5}"/>
    <cellStyle name="20% - Accent2 16 2 2 2" xfId="3724" xr:uid="{9BB1E85F-0AA4-4EC1-83B9-7F03866C395A}"/>
    <cellStyle name="20% - Accent2 16 2 3" xfId="3725" xr:uid="{6794163E-9B8C-4922-9FEC-8C32058A389F}"/>
    <cellStyle name="20% - Accent2 16 2 3 2" xfId="3726" xr:uid="{BD8F6791-9066-4A80-B323-5E6A42527516}"/>
    <cellStyle name="20% - Accent2 16 2 4" xfId="3727" xr:uid="{E82AAFA3-9C55-457C-8D05-3B041BCE72B7}"/>
    <cellStyle name="20% - Accent2 16 2 5" xfId="3728" xr:uid="{06625833-3A09-4CA9-86E0-7E2CB40CD1E8}"/>
    <cellStyle name="20% - Accent2 16 3" xfId="3729" xr:uid="{B0FCC9F2-AA6E-4A9B-A13D-76F71CEECFCF}"/>
    <cellStyle name="20% - Accent2 16 3 2" xfId="3730" xr:uid="{48D8A8A8-82D1-4C1C-8E90-1A61430A283C}"/>
    <cellStyle name="20% - Accent2 16 3 2 2" xfId="3731" xr:uid="{03E8B8C0-016A-4A5F-934C-D303E6F8E1EF}"/>
    <cellStyle name="20% - Accent2 16 3 3" xfId="3732" xr:uid="{C2B5D9E1-68CB-461A-A2F5-A4AC1F0EFCAB}"/>
    <cellStyle name="20% - Accent2 16 3 3 2" xfId="3733" xr:uid="{81EB4879-10F8-4DCB-9173-B4806D993ACE}"/>
    <cellStyle name="20% - Accent2 16 3 4" xfId="3734" xr:uid="{9DB68733-D340-46F6-A0A6-BFE202DE8C83}"/>
    <cellStyle name="20% - Accent2 16 3 5" xfId="3735" xr:uid="{E15C8BB8-E742-47B4-929C-6E4CEB30DF56}"/>
    <cellStyle name="20% - Accent2 16 4" xfId="3736" xr:uid="{239EAFF7-5EDA-4764-BB76-EE11BC1D259D}"/>
    <cellStyle name="20% - Accent2 16 4 2" xfId="3737" xr:uid="{AAF68D8F-A533-4CF2-A6D5-9BA7250EC0EB}"/>
    <cellStyle name="20% - Accent2 16 5" xfId="3738" xr:uid="{95DA5D2F-0603-4BDD-AD77-DDCB2F97E94B}"/>
    <cellStyle name="20% - Accent2 16 5 2" xfId="3739" xr:uid="{3915B080-0D6D-4581-808E-01EE8160F998}"/>
    <cellStyle name="20% - Accent2 16 6" xfId="3740" xr:uid="{C4CB4AD7-D60E-4F7F-A8CC-F5F3ACC6CC42}"/>
    <cellStyle name="20% - Accent2 16 7" xfId="3741" xr:uid="{8FB4090F-D050-4A4B-B0DA-58A0DE423F16}"/>
    <cellStyle name="20% - Accent2 17" xfId="3742" xr:uid="{BBC6740B-EA42-487A-94B0-E2780237788E}"/>
    <cellStyle name="20% - Accent2 17 2" xfId="3743" xr:uid="{9A0D884D-3A00-4A86-9ED9-67BA871C7EC4}"/>
    <cellStyle name="20% - Accent2 17 2 2" xfId="3744" xr:uid="{2C823B5F-71D9-4F56-B494-F4CE9A9CA40A}"/>
    <cellStyle name="20% - Accent2 17 2 2 2" xfId="3745" xr:uid="{018A9AC5-B470-4262-98B6-67A0B9E10F7A}"/>
    <cellStyle name="20% - Accent2 17 2 3" xfId="3746" xr:uid="{99496F12-51EA-410C-9F12-CAAB83D0C734}"/>
    <cellStyle name="20% - Accent2 17 2 3 2" xfId="3747" xr:uid="{F6A2E2BD-46B8-4ABB-B7D6-642F61469799}"/>
    <cellStyle name="20% - Accent2 17 2 4" xfId="3748" xr:uid="{703A4AB5-7E82-456B-84B6-FC901EE57207}"/>
    <cellStyle name="20% - Accent2 17 2 5" xfId="3749" xr:uid="{B75A0A0C-CDF6-4978-B8D6-F4B7B4A2D1E8}"/>
    <cellStyle name="20% - Accent2 17 3" xfId="3750" xr:uid="{DF236DFE-3CFB-4F0F-B4D7-A30173F802F4}"/>
    <cellStyle name="20% - Accent2 17 3 2" xfId="3751" xr:uid="{C9E43F4D-E99E-4985-90FE-43C35345BEF8}"/>
    <cellStyle name="20% - Accent2 17 3 2 2" xfId="3752" xr:uid="{12F0509B-BA51-4BD4-8F7E-694A3B64DAE0}"/>
    <cellStyle name="20% - Accent2 17 3 3" xfId="3753" xr:uid="{6493FEAA-4003-486E-9323-2C1B3975F567}"/>
    <cellStyle name="20% - Accent2 17 3 3 2" xfId="3754" xr:uid="{1CBBFE6A-0950-491B-8640-C4413F5A3E6C}"/>
    <cellStyle name="20% - Accent2 17 3 4" xfId="3755" xr:uid="{DCA06715-57C7-4DE9-9BF8-A9A8ADFB9CAD}"/>
    <cellStyle name="20% - Accent2 17 3 5" xfId="3756" xr:uid="{AB106911-44D6-4DC0-BBBB-2B80F6EC30C2}"/>
    <cellStyle name="20% - Accent2 17 4" xfId="3757" xr:uid="{92F4CCA9-681A-46F1-9CEA-A0ED8E70DE31}"/>
    <cellStyle name="20% - Accent2 17 4 2" xfId="3758" xr:uid="{ADC67467-C7B1-4FB3-A0F1-7B8B89A0F7F3}"/>
    <cellStyle name="20% - Accent2 17 5" xfId="3759" xr:uid="{E36C963D-32EF-4645-8783-DE7B72ECB9CA}"/>
    <cellStyle name="20% - Accent2 17 5 2" xfId="3760" xr:uid="{622B3EB6-B7DE-4BB7-8085-9262C3846B3B}"/>
    <cellStyle name="20% - Accent2 17 6" xfId="3761" xr:uid="{D162D1FC-EBED-4F57-A429-65C2FE88D6D2}"/>
    <cellStyle name="20% - Accent2 17 7" xfId="3762" xr:uid="{8711C097-CBCC-45EE-B3FE-BAE708EFBD53}"/>
    <cellStyle name="20% - Accent2 18" xfId="3763" xr:uid="{297E00FD-F3C1-46C7-8AB1-382CD20C5C99}"/>
    <cellStyle name="20% - Accent2 18 2" xfId="3764" xr:uid="{51C60F13-AEBC-4793-882E-0723EFFE6069}"/>
    <cellStyle name="20% - Accent2 18 2 2" xfId="3765" xr:uid="{1DD0D92C-FDF2-48C6-803A-1D973D72E699}"/>
    <cellStyle name="20% - Accent2 18 2 2 2" xfId="3766" xr:uid="{D5EE73BF-F513-4B3D-8502-714502184A62}"/>
    <cellStyle name="20% - Accent2 18 2 3" xfId="3767" xr:uid="{74E0442E-0DF3-4635-B201-3BCCC8D9BCC7}"/>
    <cellStyle name="20% - Accent2 18 2 3 2" xfId="3768" xr:uid="{209E5340-C9A5-4247-B040-49F42CF96E0A}"/>
    <cellStyle name="20% - Accent2 18 2 4" xfId="3769" xr:uid="{3E0E811A-3662-4CAC-B5C5-EEF0EF5E7190}"/>
    <cellStyle name="20% - Accent2 18 2 5" xfId="3770" xr:uid="{DFA48B52-FFD2-42AA-B1CD-3C0089D22B50}"/>
    <cellStyle name="20% - Accent2 18 3" xfId="3771" xr:uid="{624B273A-774E-4C7C-AAB5-C68154447078}"/>
    <cellStyle name="20% - Accent2 18 3 2" xfId="3772" xr:uid="{93423125-F597-458F-81B7-E91084CBCBE2}"/>
    <cellStyle name="20% - Accent2 18 4" xfId="3773" xr:uid="{814C41C8-2ECD-4706-8F57-F8D42224CC6A}"/>
    <cellStyle name="20% - Accent2 18 4 2" xfId="3774" xr:uid="{53282675-0C87-4F7D-BC29-FA2CBEC0D2C3}"/>
    <cellStyle name="20% - Accent2 18 5" xfId="3775" xr:uid="{36C63033-0074-4926-A2D5-288C70E0856F}"/>
    <cellStyle name="20% - Accent2 18 6" xfId="3776" xr:uid="{3A060AE6-F2B1-48C0-97D3-40CCD09FB5C2}"/>
    <cellStyle name="20% - Accent2 19" xfId="3777" xr:uid="{710508A2-2498-40A4-B4CF-6FE313A7BEFB}"/>
    <cellStyle name="20% - Accent2 19 2" xfId="3778" xr:uid="{A6EA110F-CA6A-4754-867D-51987B54FB3E}"/>
    <cellStyle name="20% - Accent2 19 2 2" xfId="3779" xr:uid="{D59B417C-AD6E-43CA-A42C-8B8A1E043246}"/>
    <cellStyle name="20% - Accent2 19 2 2 2" xfId="3780" xr:uid="{8DBF209F-91A3-46BC-862D-A0024D24C2A0}"/>
    <cellStyle name="20% - Accent2 19 2 3" xfId="3781" xr:uid="{C71F0A88-03F6-4FF6-B5D3-376BF91522E1}"/>
    <cellStyle name="20% - Accent2 19 2 3 2" xfId="3782" xr:uid="{C2DF941B-709D-4B96-91C6-EFA82C56E1EC}"/>
    <cellStyle name="20% - Accent2 19 2 4" xfId="3783" xr:uid="{DDD0D02B-8920-4396-AF04-A090D69DF811}"/>
    <cellStyle name="20% - Accent2 19 2 5" xfId="3784" xr:uid="{518BEA4D-64D5-423B-83F9-041D3840B3AD}"/>
    <cellStyle name="20% - Accent2 19 3" xfId="3785" xr:uid="{F5343C60-5C43-4AC5-B1F6-B39EE79191B7}"/>
    <cellStyle name="20% - Accent2 19 3 2" xfId="3786" xr:uid="{972E5CCB-6519-4F08-9AE7-516E359CDAB2}"/>
    <cellStyle name="20% - Accent2 19 4" xfId="3787" xr:uid="{A3560484-5733-44F9-A24A-7262AA7A7629}"/>
    <cellStyle name="20% - Accent2 19 4 2" xfId="3788" xr:uid="{97FA033A-D60A-4175-9165-5A2367A07F08}"/>
    <cellStyle name="20% - Accent2 19 5" xfId="3789" xr:uid="{5ADD9650-CDBE-42EB-A90B-97EDF17F8A74}"/>
    <cellStyle name="20% - Accent2 19 6" xfId="3790" xr:uid="{02202C1E-253F-4432-9E20-B873ABEDA1F4}"/>
    <cellStyle name="20% - Accent2 2" xfId="25" xr:uid="{FDF2FC14-8101-45B6-9E06-1C08088B6485}"/>
    <cellStyle name="20% - Accent2 2 10" xfId="3791" xr:uid="{6136398F-44B3-40C3-8837-155829E2059E}"/>
    <cellStyle name="20% - Accent2 2 10 2" xfId="3792" xr:uid="{ACE0FE3E-6F5A-4DD2-98CD-F79C98615D06}"/>
    <cellStyle name="20% - Accent2 2 11" xfId="3793" xr:uid="{F53F79D9-3941-4635-B142-BF5C940F81CA}"/>
    <cellStyle name="20% - Accent2 2 11 2" xfId="20563" xr:uid="{5AC2362C-4F8D-4855-96BF-A932A894736B}"/>
    <cellStyle name="20% - Accent2 2 12" xfId="3794" xr:uid="{9ABA3737-D217-4CCF-BF7A-8405036FD60C}"/>
    <cellStyle name="20% - Accent2 2 12 2" xfId="20564" xr:uid="{2DB7EA28-194B-4DE9-88BF-D812C173A612}"/>
    <cellStyle name="20% - Accent2 2 13" xfId="20565" xr:uid="{8F1EF66E-B5E6-459D-B4AE-01DFEE1350D9}"/>
    <cellStyle name="20% - Accent2 2 13 2" xfId="20566" xr:uid="{ADFA3240-FD41-4BA2-8366-F109B0284B60}"/>
    <cellStyle name="20% - Accent2 2 14" xfId="20567" xr:uid="{21FD8E35-F2D0-4A39-AEF2-53EEA5F1B5B2}"/>
    <cellStyle name="20% - Accent2 2 15" xfId="357" xr:uid="{3371C6C5-9B76-401B-8608-277D9675CE07}"/>
    <cellStyle name="20% - Accent2 2 2" xfId="3795" xr:uid="{EF905FBC-B82A-4879-9CFC-A2D9E7BF757D}"/>
    <cellStyle name="20% - Accent2 2 2 10" xfId="3796" xr:uid="{53055D6B-1EBB-42CF-8C40-8A421E92FE30}"/>
    <cellStyle name="20% - Accent2 2 2 2" xfId="3797" xr:uid="{6DE7C154-C509-4349-9840-51F4538B2B70}"/>
    <cellStyle name="20% - Accent2 2 2 2 2" xfId="3798" xr:uid="{DFB871E2-B787-4F16-A106-9152C9A685CE}"/>
    <cellStyle name="20% - Accent2 2 2 2 2 2" xfId="3799" xr:uid="{E5B3E2A5-95A1-4015-8DA9-9FD80FE9F75A}"/>
    <cellStyle name="20% - Accent2 2 2 2 2 2 2" xfId="3800" xr:uid="{D67EF4E0-A1DC-4557-B33E-22D78DCD8DBD}"/>
    <cellStyle name="20% - Accent2 2 2 2 2 3" xfId="3801" xr:uid="{DB80E187-A07A-47AF-B3EB-23FB8B62AE59}"/>
    <cellStyle name="20% - Accent2 2 2 2 2 3 2" xfId="3802" xr:uid="{7FDBC260-B782-4EE1-AA11-5FABA09AD736}"/>
    <cellStyle name="20% - Accent2 2 2 2 2 4" xfId="3803" xr:uid="{69201DA5-C667-46B8-97FE-567DD5D406CA}"/>
    <cellStyle name="20% - Accent2 2 2 2 2 5" xfId="3804" xr:uid="{D9DE8924-4952-4170-87F5-5C472CBBB637}"/>
    <cellStyle name="20% - Accent2 2 2 2 3" xfId="3805" xr:uid="{6B4FFA2A-D164-46DB-A1EB-62BE8D247A4E}"/>
    <cellStyle name="20% - Accent2 2 2 2 3 2" xfId="3806" xr:uid="{77DA57BD-77EB-458E-A7EF-DD0385504742}"/>
    <cellStyle name="20% - Accent2 2 2 2 4" xfId="3807" xr:uid="{27292999-4E4A-410C-AB1B-DDFF8B08F594}"/>
    <cellStyle name="20% - Accent2 2 2 2 4 2" xfId="3808" xr:uid="{2296277E-5818-4454-B3B5-DF4308CE3814}"/>
    <cellStyle name="20% - Accent2 2 2 2 5" xfId="3809" xr:uid="{89C9AD1F-8D01-4BBB-BE09-0FFC9A3CEE38}"/>
    <cellStyle name="20% - Accent2 2 2 2 6" xfId="3810" xr:uid="{6D0CA468-1EAF-45F0-AE17-E8544AD01B62}"/>
    <cellStyle name="20% - Accent2 2 2 3" xfId="3811" xr:uid="{05472EE1-F16C-4B28-9384-EF043D6E55D1}"/>
    <cellStyle name="20% - Accent2 2 2 3 2" xfId="3812" xr:uid="{035D1817-FC40-4E21-91C4-D414343C0212}"/>
    <cellStyle name="20% - Accent2 2 2 3 2 2" xfId="3813" xr:uid="{7DF224E7-0D74-44D2-B7ED-3C9EFBB892A4}"/>
    <cellStyle name="20% - Accent2 2 2 3 3" xfId="3814" xr:uid="{F0E384F4-0F0E-4E14-A29A-6A536CFEB412}"/>
    <cellStyle name="20% - Accent2 2 2 3 3 2" xfId="3815" xr:uid="{1D2591EF-C49B-4FE9-B6B4-4C39FAF82E9F}"/>
    <cellStyle name="20% - Accent2 2 2 3 4" xfId="3816" xr:uid="{8958BAF1-B794-440D-B40F-2F9957CE6D0B}"/>
    <cellStyle name="20% - Accent2 2 2 3 5" xfId="3817" xr:uid="{433E885C-16AB-4417-9FA6-3C7BB8A7949F}"/>
    <cellStyle name="20% - Accent2 2 2 4" xfId="3818" xr:uid="{A051D0DF-CC7D-4AE4-85E5-7D15A4488EB0}"/>
    <cellStyle name="20% - Accent2 2 2 4 2" xfId="3819" xr:uid="{23BDCAF3-520F-4500-B463-6255C721A69B}"/>
    <cellStyle name="20% - Accent2 2 2 4 2 2" xfId="3820" xr:uid="{CCA469BF-A7FA-4AC2-876D-DDB7FBC85F14}"/>
    <cellStyle name="20% - Accent2 2 2 4 3" xfId="3821" xr:uid="{6239A2A7-3BA8-4BC2-86A5-3CF17D841AEA}"/>
    <cellStyle name="20% - Accent2 2 2 4 3 2" xfId="3822" xr:uid="{FC7A25A6-959D-4AE2-90CF-2E16142FEC56}"/>
    <cellStyle name="20% - Accent2 2 2 4 4" xfId="3823" xr:uid="{E0014FB2-710F-4262-BBC7-A3F270C51A9F}"/>
    <cellStyle name="20% - Accent2 2 2 4 5" xfId="3824" xr:uid="{7A375C13-41CE-4353-AC6F-CA59C77E2B39}"/>
    <cellStyle name="20% - Accent2 2 2 5" xfId="3825" xr:uid="{C77A711D-531F-4752-901A-C0E86B233CC0}"/>
    <cellStyle name="20% - Accent2 2 2 5 2" xfId="3826" xr:uid="{D354297B-F6F4-4E37-A66E-730375E0BE36}"/>
    <cellStyle name="20% - Accent2 2 2 5 2 2" xfId="3827" xr:uid="{D5353B32-172F-4369-96AC-D9C8EA58ACA0}"/>
    <cellStyle name="20% - Accent2 2 2 5 3" xfId="3828" xr:uid="{3C31083C-C17F-4A99-87BB-7A002ED32A32}"/>
    <cellStyle name="20% - Accent2 2 2 5 3 2" xfId="3829" xr:uid="{BF8EF843-5496-4502-9F5A-BF950FB0C6F3}"/>
    <cellStyle name="20% - Accent2 2 2 5 4" xfId="3830" xr:uid="{B7F8540E-76DD-4B2E-9012-22EBCC9938A8}"/>
    <cellStyle name="20% - Accent2 2 2 5 5" xfId="3831" xr:uid="{38080BDC-EFCB-4376-B8E1-449A63C9D884}"/>
    <cellStyle name="20% - Accent2 2 2 6" xfId="3832" xr:uid="{CC7E8AF0-7134-4982-A10D-A8454EA2B139}"/>
    <cellStyle name="20% - Accent2 2 2 6 2" xfId="3833" xr:uid="{9485971F-6FE1-4F26-86F0-3784304B3DD0}"/>
    <cellStyle name="20% - Accent2 2 2 6 2 2" xfId="3834" xr:uid="{676C7321-EC5B-43D0-8774-FE90572CBC08}"/>
    <cellStyle name="20% - Accent2 2 2 6 3" xfId="3835" xr:uid="{3591ED56-9F5A-4E1B-A5FE-DCE36851ACAC}"/>
    <cellStyle name="20% - Accent2 2 2 6 3 2" xfId="3836" xr:uid="{A09034EA-1A12-4CCA-927B-C3C102BC5BA9}"/>
    <cellStyle name="20% - Accent2 2 2 6 4" xfId="3837" xr:uid="{F3A67DFF-415C-4A11-B3E0-AEE70AADD873}"/>
    <cellStyle name="20% - Accent2 2 2 6 5" xfId="3838" xr:uid="{261C78A1-4012-4949-A08C-7145B31FBCB8}"/>
    <cellStyle name="20% - Accent2 2 2 7" xfId="3839" xr:uid="{BCFD7F90-5066-42BE-A4A9-A48A58E83677}"/>
    <cellStyle name="20% - Accent2 2 2 7 2" xfId="3840" xr:uid="{562AE190-40FF-41C5-816A-FAD5FFDAAED8}"/>
    <cellStyle name="20% - Accent2 2 2 8" xfId="3841" xr:uid="{F4F33DD0-63AA-45ED-80DE-5F6FE2FE9FD6}"/>
    <cellStyle name="20% - Accent2 2 2 8 2" xfId="3842" xr:uid="{6B88FB0D-9A0E-4055-8C24-715D63656B7F}"/>
    <cellStyle name="20% - Accent2 2 2 9" xfId="3843" xr:uid="{D1DDA1E1-A866-46D1-9FC1-F3BB5B705B1C}"/>
    <cellStyle name="20% - Accent2 2 3" xfId="3844" xr:uid="{4DB28973-8E6F-446D-9ACC-F30A849798B6}"/>
    <cellStyle name="20% - Accent2 2 3 2" xfId="3845" xr:uid="{15BA1D4B-2201-40DD-87E3-AF9A9EFDA77B}"/>
    <cellStyle name="20% - Accent2 2 3 2 2" xfId="3846" xr:uid="{C595C30D-85BB-452D-948B-D5E52CAC3D1F}"/>
    <cellStyle name="20% - Accent2 2 3 2 2 2" xfId="3847" xr:uid="{BFE9BB2A-05E9-40CF-B9D0-7679EDD15912}"/>
    <cellStyle name="20% - Accent2 2 3 2 2 2 2" xfId="3848" xr:uid="{0C9AF801-30E4-44A6-80CE-AC9F068ED6C2}"/>
    <cellStyle name="20% - Accent2 2 3 2 2 3" xfId="3849" xr:uid="{EB21B822-BC96-4CAC-8930-F39325FF52D5}"/>
    <cellStyle name="20% - Accent2 2 3 2 2 3 2" xfId="3850" xr:uid="{8888C9E5-6D04-48D2-B75A-53E0AEA5EA21}"/>
    <cellStyle name="20% - Accent2 2 3 2 2 4" xfId="3851" xr:uid="{902D9DB8-5FCC-4033-A06C-FACBE0F04C29}"/>
    <cellStyle name="20% - Accent2 2 3 2 2 5" xfId="3852" xr:uid="{410172D8-B2D4-44E1-9C5D-85EBE48DF9B6}"/>
    <cellStyle name="20% - Accent2 2 3 2 3" xfId="3853" xr:uid="{A93033FB-FB9B-4BCD-9B14-39B0F3CED34E}"/>
    <cellStyle name="20% - Accent2 2 3 2 3 2" xfId="3854" xr:uid="{C725541B-364F-4FD3-BE40-13957360BB17}"/>
    <cellStyle name="20% - Accent2 2 3 2 4" xfId="3855" xr:uid="{14E6C702-C25C-4DD0-8CCB-9BD39F585E39}"/>
    <cellStyle name="20% - Accent2 2 3 2 4 2" xfId="3856" xr:uid="{9008729F-8C11-4611-8889-B3BFE95D6E71}"/>
    <cellStyle name="20% - Accent2 2 3 2 5" xfId="3857" xr:uid="{782DF48D-60EA-492E-96BE-90D84CDCBC59}"/>
    <cellStyle name="20% - Accent2 2 3 2 6" xfId="3858" xr:uid="{83107226-76D9-4D03-849A-7908CCDD361A}"/>
    <cellStyle name="20% - Accent2 2 3 3" xfId="3859" xr:uid="{1D8EE9F4-DD2B-40AB-9A5E-10F4B3184052}"/>
    <cellStyle name="20% - Accent2 2 3 3 2" xfId="3860" xr:uid="{2587469A-0B81-433D-9F7A-2FB3065B1DDB}"/>
    <cellStyle name="20% - Accent2 2 3 3 2 2" xfId="3861" xr:uid="{C8B41B78-D597-4DBC-9278-0C09CBD52394}"/>
    <cellStyle name="20% - Accent2 2 3 3 3" xfId="3862" xr:uid="{8DE2320D-F24D-4D56-8E0A-405868C26460}"/>
    <cellStyle name="20% - Accent2 2 3 3 3 2" xfId="3863" xr:uid="{4EA31D17-52D6-4BD6-9110-DF0F09A906B7}"/>
    <cellStyle name="20% - Accent2 2 3 3 4" xfId="3864" xr:uid="{CF4DC08E-A9EA-45DD-9D0E-C583751A6779}"/>
    <cellStyle name="20% - Accent2 2 3 3 5" xfId="3865" xr:uid="{7696B91D-581A-4251-A9E8-F708CA7CE7A7}"/>
    <cellStyle name="20% - Accent2 2 3 4" xfId="3866" xr:uid="{C33C847D-883C-4C10-BC70-2DAF58C4B7DE}"/>
    <cellStyle name="20% - Accent2 2 3 4 2" xfId="3867" xr:uid="{4EA7AD05-F407-481C-ADA6-2EC04B5A7B54}"/>
    <cellStyle name="20% - Accent2 2 3 5" xfId="3868" xr:uid="{56FB60CF-C10D-4E9A-A876-BB11FC7EBD4D}"/>
    <cellStyle name="20% - Accent2 2 3 5 2" xfId="3869" xr:uid="{795ECE29-803D-4AF7-83EF-A8AF6F783B2E}"/>
    <cellStyle name="20% - Accent2 2 3 6" xfId="3870" xr:uid="{91FE4F6A-001E-484D-9C91-EAEF8B780B72}"/>
    <cellStyle name="20% - Accent2 2 3 7" xfId="3871" xr:uid="{F8B4D4B0-40A5-4386-B158-B468CE24E931}"/>
    <cellStyle name="20% - Accent2 2 4" xfId="3872" xr:uid="{C058C56A-D48C-4CE9-9C70-06550C763BCB}"/>
    <cellStyle name="20% - Accent2 2 4 2" xfId="3873" xr:uid="{88E44894-F542-4931-8174-D99273F821D2}"/>
    <cellStyle name="20% - Accent2 2 4 2 2" xfId="3874" xr:uid="{EF872B6C-0FBB-41A9-8450-5535FC267F0E}"/>
    <cellStyle name="20% - Accent2 2 4 2 2 2" xfId="3875" xr:uid="{018CCFC9-4258-4063-915E-E89A1443CAE9}"/>
    <cellStyle name="20% - Accent2 2 4 2 3" xfId="3876" xr:uid="{343D4A62-E056-49D8-8D13-9A9DACC1E326}"/>
    <cellStyle name="20% - Accent2 2 4 2 3 2" xfId="3877" xr:uid="{87DE5102-7712-4B2D-9E70-9620C3EC6031}"/>
    <cellStyle name="20% - Accent2 2 4 2 4" xfId="3878" xr:uid="{7856CD86-8D66-4F7D-9E05-57AD9945CCE6}"/>
    <cellStyle name="20% - Accent2 2 4 2 5" xfId="3879" xr:uid="{AFB7E032-2F0A-4DBB-AE47-C5ED285BDFFE}"/>
    <cellStyle name="20% - Accent2 2 4 3" xfId="3880" xr:uid="{E48B14AB-ED85-4823-A478-ECCE0CE1EFB0}"/>
    <cellStyle name="20% - Accent2 2 4 3 2" xfId="3881" xr:uid="{BDDDC0B8-FBF9-4ED9-B46E-B7B169EC40FA}"/>
    <cellStyle name="20% - Accent2 2 4 4" xfId="3882" xr:uid="{F9871DB5-C657-4314-9D89-F0EE9D5E7F3C}"/>
    <cellStyle name="20% - Accent2 2 4 4 2" xfId="3883" xr:uid="{8CACFF28-88D9-4949-8541-38F2901DC033}"/>
    <cellStyle name="20% - Accent2 2 4 5" xfId="3884" xr:uid="{73E3039A-DB9D-4958-8800-ADA464CA6D5F}"/>
    <cellStyle name="20% - Accent2 2 4 6" xfId="3885" xr:uid="{B445737F-CC1A-45EE-988C-DDAF7E7E9FCE}"/>
    <cellStyle name="20% - Accent2 2 5" xfId="3886" xr:uid="{9AD571FB-530D-4A1B-8650-47E70DB5D219}"/>
    <cellStyle name="20% - Accent2 2 5 2" xfId="3887" xr:uid="{B239C68E-C34E-432F-9B08-59535593AF3D}"/>
    <cellStyle name="20% - Accent2 2 5 2 2" xfId="3888" xr:uid="{58756762-89CF-4C2C-A8D6-A4830A218A3C}"/>
    <cellStyle name="20% - Accent2 2 5 3" xfId="3889" xr:uid="{9DD8D7FD-E8AF-43AB-81BD-72BD04FBF0D2}"/>
    <cellStyle name="20% - Accent2 2 5 3 2" xfId="3890" xr:uid="{99203C77-948A-431C-B729-DA7B9611CFA2}"/>
    <cellStyle name="20% - Accent2 2 5 4" xfId="3891" xr:uid="{8927BE3A-0896-463E-AFE6-9CE619CC8B80}"/>
    <cellStyle name="20% - Accent2 2 5 5" xfId="3892" xr:uid="{FBE6C533-0483-4CE6-9814-DA97F55A14DB}"/>
    <cellStyle name="20% - Accent2 2 6" xfId="3893" xr:uid="{896C2DE8-D90B-44B3-A490-F623E7FE7275}"/>
    <cellStyle name="20% - Accent2 2 6 2" xfId="3894" xr:uid="{5C19DAC7-F0C8-41EE-86D4-01CD12F85405}"/>
    <cellStyle name="20% - Accent2 2 6 2 2" xfId="3895" xr:uid="{E85E6ACC-958A-44CB-9932-CA07FA6744E5}"/>
    <cellStyle name="20% - Accent2 2 6 3" xfId="3896" xr:uid="{A18A940D-E944-416F-82A0-F79C5AF8EE57}"/>
    <cellStyle name="20% - Accent2 2 6 3 2" xfId="3897" xr:uid="{25C24D5D-4D13-426F-A655-87940FC704A8}"/>
    <cellStyle name="20% - Accent2 2 6 4" xfId="3898" xr:uid="{55E57F1A-167C-4A4E-8AC7-49D716A39650}"/>
    <cellStyle name="20% - Accent2 2 6 5" xfId="3899" xr:uid="{91F2480A-2BDE-47A7-9582-767F1BC58F74}"/>
    <cellStyle name="20% - Accent2 2 7" xfId="3900" xr:uid="{C4647A97-3799-4A3F-A37A-C3696763DC47}"/>
    <cellStyle name="20% - Accent2 2 7 2" xfId="3901" xr:uid="{6CBBA0B5-D32D-42BF-A5B0-C133B8041E8C}"/>
    <cellStyle name="20% - Accent2 2 7 2 2" xfId="3902" xr:uid="{4E807D1C-DB72-4AFC-94EF-0BDD84BEF60E}"/>
    <cellStyle name="20% - Accent2 2 7 3" xfId="3903" xr:uid="{56A1BB3C-E9D2-488C-B2B6-51F4FE9D24DF}"/>
    <cellStyle name="20% - Accent2 2 7 3 2" xfId="3904" xr:uid="{41D7BE7C-8633-4B83-84E4-454B75F2BC9E}"/>
    <cellStyle name="20% - Accent2 2 7 4" xfId="3905" xr:uid="{B8C24922-06FB-491A-ADD1-780E56617078}"/>
    <cellStyle name="20% - Accent2 2 7 5" xfId="3906" xr:uid="{D10E63BD-0A47-4E1D-8C93-A65B08238781}"/>
    <cellStyle name="20% - Accent2 2 8" xfId="3907" xr:uid="{DF3AE0DD-6388-4F8A-A130-9A8C72DC7243}"/>
    <cellStyle name="20% - Accent2 2 8 2" xfId="3908" xr:uid="{0E330DF4-F354-42AF-BFD9-711E019E8515}"/>
    <cellStyle name="20% - Accent2 2 8 2 2" xfId="3909" xr:uid="{E53F5226-2659-4DAF-B184-B1EEF6CBF316}"/>
    <cellStyle name="20% - Accent2 2 8 3" xfId="3910" xr:uid="{C1EECD5B-95BC-4818-95C4-B5B301F7131D}"/>
    <cellStyle name="20% - Accent2 2 8 3 2" xfId="3911" xr:uid="{482F7E6A-E444-428D-BC4D-A08A80798017}"/>
    <cellStyle name="20% - Accent2 2 8 4" xfId="3912" xr:uid="{7F6A6674-13B4-4035-B478-5C6A9D30D20B}"/>
    <cellStyle name="20% - Accent2 2 8 5" xfId="3913" xr:uid="{DAA78583-0F6C-4CB1-9349-5AF0EECE5516}"/>
    <cellStyle name="20% - Accent2 2 9" xfId="3914" xr:uid="{DA858862-0BE5-408A-9988-D364D1013114}"/>
    <cellStyle name="20% - Accent2 2 9 2" xfId="3915" xr:uid="{B8BEC342-32EF-4FDB-B063-D3B0ADB4FF08}"/>
    <cellStyle name="20% - Accent2 20" xfId="3916" xr:uid="{FA560465-1B60-4E57-8E34-32DA49E95BD9}"/>
    <cellStyle name="20% - Accent2 20 2" xfId="3917" xr:uid="{BA10EF92-48DC-4AA5-BEA7-FB4FA6E92E6E}"/>
    <cellStyle name="20% - Accent2 20 2 2" xfId="3918" xr:uid="{3882AB26-49CD-4B36-8707-9E07A8951EA5}"/>
    <cellStyle name="20% - Accent2 20 3" xfId="3919" xr:uid="{9D285BE7-9CC9-49FC-BFD9-6101A7C3CD90}"/>
    <cellStyle name="20% - Accent2 20 3 2" xfId="3920" xr:uid="{AC08B2AA-D672-49A1-9A41-1AD5378A84B0}"/>
    <cellStyle name="20% - Accent2 20 4" xfId="3921" xr:uid="{E0AFF6ED-2447-4354-9E67-CB0B2B304E61}"/>
    <cellStyle name="20% - Accent2 20 5" xfId="3922" xr:uid="{3553BE6E-C64A-49CB-BCA6-4A66F528E7AB}"/>
    <cellStyle name="20% - Accent2 21" xfId="3923" xr:uid="{D598A764-F1D0-4C44-B63E-4FBBB158ABB2}"/>
    <cellStyle name="20% - Accent2 21 2" xfId="3924" xr:uid="{5686C376-939C-4F94-95C9-D755C879B841}"/>
    <cellStyle name="20% - Accent2 21 2 2" xfId="3925" xr:uid="{944E2400-44C4-4663-A2C3-68DBB1911E90}"/>
    <cellStyle name="20% - Accent2 21 3" xfId="3926" xr:uid="{ED6E7990-EFB4-4AA3-B008-7756C459689F}"/>
    <cellStyle name="20% - Accent2 21 3 2" xfId="3927" xr:uid="{DACE388B-F740-41DF-B917-F66B3E3AE1EA}"/>
    <cellStyle name="20% - Accent2 21 4" xfId="3928" xr:uid="{EF9BE35B-FB07-40E3-8559-F70BE92272E5}"/>
    <cellStyle name="20% - Accent2 21 5" xfId="3929" xr:uid="{2E2FA0AB-0056-4769-9BDB-F4C1BE4C8966}"/>
    <cellStyle name="20% - Accent2 22" xfId="356" xr:uid="{5223D242-5604-4E52-8B54-D659EDF0CCFB}"/>
    <cellStyle name="20% - Accent2 3" xfId="3930" xr:uid="{61A188BC-BFD8-4464-8C3B-4419C064B60C}"/>
    <cellStyle name="20% - Accent2 3 10" xfId="3931" xr:uid="{FC808D65-3ACD-4181-8AD7-4E9274CCC367}"/>
    <cellStyle name="20% - Accent2 3 10 2" xfId="3932" xr:uid="{9E020683-9590-436E-8C5D-A9CB48C14A76}"/>
    <cellStyle name="20% - Accent2 3 11" xfId="3933" xr:uid="{B7918A77-978D-4E2C-8B34-5B40C8EE6C5F}"/>
    <cellStyle name="20% - Accent2 3 12" xfId="3934" xr:uid="{EE373778-1C2B-4B66-9DFF-9FCEADA12FE9}"/>
    <cellStyle name="20% - Accent2 3 2" xfId="3935" xr:uid="{47267E81-C6A0-4BD6-8899-DC8DE01D4520}"/>
    <cellStyle name="20% - Accent2 3 2 10" xfId="3936" xr:uid="{088AC2EC-7746-42C7-8E48-7B44107E97DF}"/>
    <cellStyle name="20% - Accent2 3 2 2" xfId="3937" xr:uid="{E745FDF4-127C-406E-B6C8-BEFDC0C290E6}"/>
    <cellStyle name="20% - Accent2 3 2 2 2" xfId="3938" xr:uid="{CEFC2046-F4F7-463B-AB6B-59CA13238578}"/>
    <cellStyle name="20% - Accent2 3 2 2 2 2" xfId="3939" xr:uid="{7E783B66-A468-49F5-B5CD-E7315026D483}"/>
    <cellStyle name="20% - Accent2 3 2 2 2 2 2" xfId="3940" xr:uid="{8C5905E6-897F-414D-8E07-AC25AD72351A}"/>
    <cellStyle name="20% - Accent2 3 2 2 2 3" xfId="3941" xr:uid="{91A8616B-00E0-499B-8451-29A2D08DCF4C}"/>
    <cellStyle name="20% - Accent2 3 2 2 2 3 2" xfId="3942" xr:uid="{85149683-E60E-418C-AC31-6FFA2E1DA4A0}"/>
    <cellStyle name="20% - Accent2 3 2 2 2 4" xfId="3943" xr:uid="{EFE2A87B-4BA3-4F97-9A1E-B416342D2F24}"/>
    <cellStyle name="20% - Accent2 3 2 2 2 5" xfId="3944" xr:uid="{0E489B3F-1246-4335-A52A-208D94DC5C73}"/>
    <cellStyle name="20% - Accent2 3 2 2 3" xfId="3945" xr:uid="{E5CA5C4D-9037-463F-BB40-926750A9FB48}"/>
    <cellStyle name="20% - Accent2 3 2 2 3 2" xfId="3946" xr:uid="{41859448-8221-44AB-A9C6-ECBFCF9C1487}"/>
    <cellStyle name="20% - Accent2 3 2 2 4" xfId="3947" xr:uid="{51D53DDF-DC3F-4DDD-8F0C-A44F1F28C196}"/>
    <cellStyle name="20% - Accent2 3 2 2 4 2" xfId="3948" xr:uid="{4178DABB-C899-43BE-A1BA-918BC62954B3}"/>
    <cellStyle name="20% - Accent2 3 2 2 5" xfId="3949" xr:uid="{11379EC9-AE37-492C-8F12-2337222791BF}"/>
    <cellStyle name="20% - Accent2 3 2 2 6" xfId="3950" xr:uid="{1709B429-3A81-45DC-8D37-123F52A9396C}"/>
    <cellStyle name="20% - Accent2 3 2 3" xfId="3951" xr:uid="{C0855C65-7E0D-4B5A-B785-2204EB5D5076}"/>
    <cellStyle name="20% - Accent2 3 2 3 2" xfId="3952" xr:uid="{FC7F87C0-6743-42E7-9A75-B68D16ED8C47}"/>
    <cellStyle name="20% - Accent2 3 2 3 2 2" xfId="3953" xr:uid="{E3739ADE-D36B-4F7B-BA6F-58534A856CF6}"/>
    <cellStyle name="20% - Accent2 3 2 3 3" xfId="3954" xr:uid="{DBE7AA4A-DFF8-4F36-813C-E21C5128A17E}"/>
    <cellStyle name="20% - Accent2 3 2 3 3 2" xfId="3955" xr:uid="{8A717314-21E3-4D7D-96D6-F7F0CEA2CB44}"/>
    <cellStyle name="20% - Accent2 3 2 3 4" xfId="3956" xr:uid="{9E23247E-C4B9-4C46-8EE1-950584931FE6}"/>
    <cellStyle name="20% - Accent2 3 2 3 5" xfId="3957" xr:uid="{81C07BE0-1C94-401F-AAD3-FE3B38943F25}"/>
    <cellStyle name="20% - Accent2 3 2 4" xfId="3958" xr:uid="{CCC73CBD-25B0-46A5-BC25-B2A35766B093}"/>
    <cellStyle name="20% - Accent2 3 2 4 2" xfId="3959" xr:uid="{8C4A78BA-AEE0-4C2F-A348-28FCD68F1A12}"/>
    <cellStyle name="20% - Accent2 3 2 4 2 2" xfId="3960" xr:uid="{FCAB7F2B-06DE-4D74-A695-AA0001560D32}"/>
    <cellStyle name="20% - Accent2 3 2 4 3" xfId="3961" xr:uid="{45D1B801-58BD-4265-A69E-A7E764C03374}"/>
    <cellStyle name="20% - Accent2 3 2 4 3 2" xfId="3962" xr:uid="{C304E5FF-5EAF-45FC-8BD7-F09993A6CA6F}"/>
    <cellStyle name="20% - Accent2 3 2 4 4" xfId="3963" xr:uid="{6957BC67-CD8E-455E-8168-528D29A98914}"/>
    <cellStyle name="20% - Accent2 3 2 4 5" xfId="3964" xr:uid="{567D1DCE-6572-4181-838C-B9B3CD011478}"/>
    <cellStyle name="20% - Accent2 3 2 5" xfId="3965" xr:uid="{5DBE4BD6-621A-4A60-A6CE-10FB36944D52}"/>
    <cellStyle name="20% - Accent2 3 2 5 2" xfId="3966" xr:uid="{132A3719-B45C-4778-89CC-0E7F529C0743}"/>
    <cellStyle name="20% - Accent2 3 2 5 2 2" xfId="3967" xr:uid="{1FDA771E-67B5-4379-9B74-1057A4ACEF63}"/>
    <cellStyle name="20% - Accent2 3 2 5 3" xfId="3968" xr:uid="{E3C2248A-2A02-4A49-A8A4-6AFCB340D275}"/>
    <cellStyle name="20% - Accent2 3 2 5 3 2" xfId="3969" xr:uid="{3903AC5C-DD1A-4501-8BDF-F9C61357D3AA}"/>
    <cellStyle name="20% - Accent2 3 2 5 4" xfId="3970" xr:uid="{AED36A95-15BE-470E-A8EB-2E1B81F4C39A}"/>
    <cellStyle name="20% - Accent2 3 2 5 5" xfId="3971" xr:uid="{B2F056D8-BC89-4E8A-A04F-D65C478F6937}"/>
    <cellStyle name="20% - Accent2 3 2 6" xfId="3972" xr:uid="{17111E30-12B5-470D-B61C-5B1E73851167}"/>
    <cellStyle name="20% - Accent2 3 2 6 2" xfId="3973" xr:uid="{007D904A-60F6-42C1-9C19-65F316A36F94}"/>
    <cellStyle name="20% - Accent2 3 2 6 2 2" xfId="3974" xr:uid="{C036B632-EDA0-4E98-A2B2-FAD085D00D67}"/>
    <cellStyle name="20% - Accent2 3 2 6 3" xfId="3975" xr:uid="{95E93F38-9E04-4E6B-B597-79CC88D4BEAF}"/>
    <cellStyle name="20% - Accent2 3 2 6 3 2" xfId="3976" xr:uid="{CA92B982-4822-4A67-B225-CB53E56B6D46}"/>
    <cellStyle name="20% - Accent2 3 2 6 4" xfId="3977" xr:uid="{A6C1A37A-BD28-49D1-B974-258459511F06}"/>
    <cellStyle name="20% - Accent2 3 2 6 5" xfId="3978" xr:uid="{2F1AF4AE-038B-46F7-8805-4EFDE3BCBD4B}"/>
    <cellStyle name="20% - Accent2 3 2 7" xfId="3979" xr:uid="{630DD228-48C2-44F4-8B78-CE683C410487}"/>
    <cellStyle name="20% - Accent2 3 2 7 2" xfId="3980" xr:uid="{D8458B50-0211-4D49-95DA-62550DA8DC72}"/>
    <cellStyle name="20% - Accent2 3 2 8" xfId="3981" xr:uid="{7D6B4731-361D-4C68-9B51-23F389FF6FE0}"/>
    <cellStyle name="20% - Accent2 3 2 8 2" xfId="3982" xr:uid="{2F2349EF-3936-4716-8DFF-CCAAB066D66A}"/>
    <cellStyle name="20% - Accent2 3 2 9" xfId="3983" xr:uid="{07091B7A-30E0-469C-91DC-914494B7E4C6}"/>
    <cellStyle name="20% - Accent2 3 3" xfId="3984" xr:uid="{6B9B537C-4BC2-4943-B46F-33D9040AC0C3}"/>
    <cellStyle name="20% - Accent2 3 3 2" xfId="3985" xr:uid="{E20C3AE1-61DA-45D0-BDE7-C6980CBA3864}"/>
    <cellStyle name="20% - Accent2 3 3 2 2" xfId="3986" xr:uid="{8D2C1870-BB90-4096-BC09-DF7AD446ABEF}"/>
    <cellStyle name="20% - Accent2 3 3 2 2 2" xfId="3987" xr:uid="{98624BA4-D5B8-4AE5-B8D4-703F81AECA7F}"/>
    <cellStyle name="20% - Accent2 3 3 2 2 2 2" xfId="3988" xr:uid="{EBFAAE0B-D3D3-4B72-9FB3-81D8807E8A23}"/>
    <cellStyle name="20% - Accent2 3 3 2 2 3" xfId="3989" xr:uid="{F6778BC6-7BA2-42EC-9EE7-9AD11297BD11}"/>
    <cellStyle name="20% - Accent2 3 3 2 2 3 2" xfId="3990" xr:uid="{D9429207-EF53-41C8-9927-6121279ABFED}"/>
    <cellStyle name="20% - Accent2 3 3 2 2 4" xfId="3991" xr:uid="{E07EB071-2410-44C8-998F-6D55DE2733AD}"/>
    <cellStyle name="20% - Accent2 3 3 2 2 5" xfId="3992" xr:uid="{B2D13B41-4676-4489-A819-C848D31CC796}"/>
    <cellStyle name="20% - Accent2 3 3 2 3" xfId="3993" xr:uid="{763BC3C3-6F0C-4BA6-899D-C797FEBDE1C9}"/>
    <cellStyle name="20% - Accent2 3 3 2 3 2" xfId="3994" xr:uid="{EFB07E74-B3E9-4086-A33B-455339F50E6F}"/>
    <cellStyle name="20% - Accent2 3 3 2 4" xfId="3995" xr:uid="{9F2F1C0D-37B2-46AE-BDB0-A9CDB309B0FA}"/>
    <cellStyle name="20% - Accent2 3 3 2 4 2" xfId="3996" xr:uid="{39F13B2A-95A0-4278-954D-3C65185A684C}"/>
    <cellStyle name="20% - Accent2 3 3 2 5" xfId="3997" xr:uid="{AEF23A33-4F6C-4994-AB49-FEF737601500}"/>
    <cellStyle name="20% - Accent2 3 3 2 6" xfId="3998" xr:uid="{5F8DE393-1371-41AB-9593-626B453F0939}"/>
    <cellStyle name="20% - Accent2 3 3 3" xfId="3999" xr:uid="{66EAA9B9-FE92-4313-B13A-B256D0704907}"/>
    <cellStyle name="20% - Accent2 3 3 3 2" xfId="4000" xr:uid="{A48E875F-36FD-42BD-AC1C-C47B0CFB70F7}"/>
    <cellStyle name="20% - Accent2 3 3 3 2 2" xfId="4001" xr:uid="{5202E344-A34A-488E-9A3E-686105E2F637}"/>
    <cellStyle name="20% - Accent2 3 3 3 3" xfId="4002" xr:uid="{2CDDB55D-AFB5-4895-9DC3-4949C7B2C49F}"/>
    <cellStyle name="20% - Accent2 3 3 3 3 2" xfId="4003" xr:uid="{8F9CAF22-1EAC-4C42-A99D-59A50F087AF7}"/>
    <cellStyle name="20% - Accent2 3 3 3 4" xfId="4004" xr:uid="{449E058C-6AC3-41F2-A242-5C33F8221134}"/>
    <cellStyle name="20% - Accent2 3 3 3 5" xfId="4005" xr:uid="{50B9F570-B515-4A37-89A0-1A0478E83A0E}"/>
    <cellStyle name="20% - Accent2 3 3 4" xfId="4006" xr:uid="{A98AC77C-F6E8-40C3-A724-57A50FCE3D3E}"/>
    <cellStyle name="20% - Accent2 3 3 4 2" xfId="4007" xr:uid="{FF2A0EF6-F19E-4350-A309-6EEDA8979A7B}"/>
    <cellStyle name="20% - Accent2 3 3 5" xfId="4008" xr:uid="{B67C4C0B-BEAF-45D3-BC2D-DE9FC71F54BD}"/>
    <cellStyle name="20% - Accent2 3 3 5 2" xfId="4009" xr:uid="{2472901C-BD5A-4341-AF81-5016429D3208}"/>
    <cellStyle name="20% - Accent2 3 3 6" xfId="4010" xr:uid="{94FC29E1-94FA-4326-A5C1-4F308F2E7294}"/>
    <cellStyle name="20% - Accent2 3 3 7" xfId="4011" xr:uid="{7DA433F8-43BB-4E0A-B3E0-A5F19F5BC414}"/>
    <cellStyle name="20% - Accent2 3 4" xfId="4012" xr:uid="{19165F58-EC32-48F9-A845-8BDA79A2BB76}"/>
    <cellStyle name="20% - Accent2 3 4 2" xfId="4013" xr:uid="{193705D5-36F8-4E2F-B48C-12D14CC1B241}"/>
    <cellStyle name="20% - Accent2 3 4 2 2" xfId="4014" xr:uid="{77F5CF9A-F6AD-42EB-88E3-0AFFAB0D3227}"/>
    <cellStyle name="20% - Accent2 3 4 2 2 2" xfId="4015" xr:uid="{0E787977-3BBB-46C0-9D17-3D6C0243D712}"/>
    <cellStyle name="20% - Accent2 3 4 2 3" xfId="4016" xr:uid="{8CAE079B-A666-4BD6-A992-E39211A6C959}"/>
    <cellStyle name="20% - Accent2 3 4 2 3 2" xfId="4017" xr:uid="{90C144BB-B613-41B2-9B40-A053D2D9D60B}"/>
    <cellStyle name="20% - Accent2 3 4 2 4" xfId="4018" xr:uid="{C66116A1-0BE1-4F97-B9ED-00DE99297B5F}"/>
    <cellStyle name="20% - Accent2 3 4 2 5" xfId="4019" xr:uid="{2D8A9358-4BCD-4D69-8EAE-8B7D5D2CE9D0}"/>
    <cellStyle name="20% - Accent2 3 4 3" xfId="4020" xr:uid="{212F6B3F-B300-4818-A63E-5C040D59DF21}"/>
    <cellStyle name="20% - Accent2 3 4 3 2" xfId="4021" xr:uid="{863903B2-973B-4F64-817C-8E48B9639071}"/>
    <cellStyle name="20% - Accent2 3 4 4" xfId="4022" xr:uid="{1E0D819C-6F2E-49CC-AA91-DA7C32325900}"/>
    <cellStyle name="20% - Accent2 3 4 4 2" xfId="4023" xr:uid="{F30FCF43-FC07-43EF-9373-F904D22ACB28}"/>
    <cellStyle name="20% - Accent2 3 4 5" xfId="4024" xr:uid="{B0855010-3A7A-4519-A33D-CB7798C8EEB8}"/>
    <cellStyle name="20% - Accent2 3 4 6" xfId="4025" xr:uid="{77E52C89-F0A9-4FA1-A42A-846592422E63}"/>
    <cellStyle name="20% - Accent2 3 5" xfId="4026" xr:uid="{BCDD13F2-2CB8-49F4-BDC8-1FB578D0BA94}"/>
    <cellStyle name="20% - Accent2 3 5 2" xfId="4027" xr:uid="{95B64B72-4CE9-4354-92A2-7617BB97C5EA}"/>
    <cellStyle name="20% - Accent2 3 5 2 2" xfId="4028" xr:uid="{508CC0FC-0740-4931-B058-ECA052EAEA8A}"/>
    <cellStyle name="20% - Accent2 3 5 3" xfId="4029" xr:uid="{6052E640-8A18-4613-B836-E852E10A8A0B}"/>
    <cellStyle name="20% - Accent2 3 5 3 2" xfId="4030" xr:uid="{1A31025F-07CA-43EE-BE2A-2F660A71BC65}"/>
    <cellStyle name="20% - Accent2 3 5 4" xfId="4031" xr:uid="{2912FB6B-7E20-4CF8-A707-176FA263F07B}"/>
    <cellStyle name="20% - Accent2 3 5 5" xfId="4032" xr:uid="{E7AC1576-3F5A-4737-B14A-DD83AD69D93E}"/>
    <cellStyle name="20% - Accent2 3 6" xfId="4033" xr:uid="{5B2E327F-5629-4EF6-B7B6-78736D70222D}"/>
    <cellStyle name="20% - Accent2 3 6 2" xfId="4034" xr:uid="{08213C9A-69EE-4337-85AC-436536A7EEB5}"/>
    <cellStyle name="20% - Accent2 3 6 2 2" xfId="4035" xr:uid="{C433CAB1-4C39-4CB1-B09D-FD515E432678}"/>
    <cellStyle name="20% - Accent2 3 6 3" xfId="4036" xr:uid="{22CABE7E-C805-4FA7-AACA-A459C1C9042E}"/>
    <cellStyle name="20% - Accent2 3 6 3 2" xfId="4037" xr:uid="{0A2E589A-F38C-4DED-AF30-76EFDF5E9880}"/>
    <cellStyle name="20% - Accent2 3 6 4" xfId="4038" xr:uid="{3009CB1E-1BA3-470E-BEA5-D8C51DE99A90}"/>
    <cellStyle name="20% - Accent2 3 6 5" xfId="4039" xr:uid="{382E5D2A-BAB2-4C0E-9429-C7B160411228}"/>
    <cellStyle name="20% - Accent2 3 7" xfId="4040" xr:uid="{06B67917-12BF-4494-A91C-F4995965CC6C}"/>
    <cellStyle name="20% - Accent2 3 7 2" xfId="4041" xr:uid="{D3BC3A2D-7715-4117-AE8F-6A6C923B7F4C}"/>
    <cellStyle name="20% - Accent2 3 7 2 2" xfId="4042" xr:uid="{2F6DDEC6-3DD3-4A2D-AAC8-87F679534B3A}"/>
    <cellStyle name="20% - Accent2 3 7 3" xfId="4043" xr:uid="{8471D19A-59A6-44D2-82FB-CB2E064ABE94}"/>
    <cellStyle name="20% - Accent2 3 7 3 2" xfId="4044" xr:uid="{A22F7CB3-4516-42E8-A3D3-415C9DFA6127}"/>
    <cellStyle name="20% - Accent2 3 7 4" xfId="4045" xr:uid="{7AE1F955-7680-4069-8EE8-067CFE7A932A}"/>
    <cellStyle name="20% - Accent2 3 7 5" xfId="4046" xr:uid="{AA6BAB6A-A57F-43E8-9D69-DD66DAC94F02}"/>
    <cellStyle name="20% - Accent2 3 8" xfId="4047" xr:uid="{B776E85F-C9E9-4B77-B44E-9E5D2708586E}"/>
    <cellStyle name="20% - Accent2 3 8 2" xfId="4048" xr:uid="{91797EBC-4A4B-4F45-9B44-8CB9AFDE2946}"/>
    <cellStyle name="20% - Accent2 3 8 2 2" xfId="4049" xr:uid="{6E4E20BC-BFB4-4355-91DC-101668DDC18D}"/>
    <cellStyle name="20% - Accent2 3 8 3" xfId="4050" xr:uid="{D3447EAD-723E-4175-A31C-7B06685948F1}"/>
    <cellStyle name="20% - Accent2 3 8 3 2" xfId="4051" xr:uid="{E03EBB5F-0462-4746-8AE0-651DFD0558E6}"/>
    <cellStyle name="20% - Accent2 3 8 4" xfId="4052" xr:uid="{D960CC0D-96D4-41C8-9E22-224FC6BE8399}"/>
    <cellStyle name="20% - Accent2 3 8 5" xfId="4053" xr:uid="{C5630227-0EA5-439F-B130-68D1324B976A}"/>
    <cellStyle name="20% - Accent2 3 9" xfId="4054" xr:uid="{984F3534-F4D0-4A62-8AC6-1AD2FD2F29ED}"/>
    <cellStyle name="20% - Accent2 3 9 2" xfId="4055" xr:uid="{04903291-6FEB-4695-923D-A5F8697D9410}"/>
    <cellStyle name="20% - Accent2 4" xfId="4056" xr:uid="{6F8AD11E-C551-4D3B-971C-F1DE05FE13C2}"/>
    <cellStyle name="20% - Accent2 4 10" xfId="4057" xr:uid="{64FD89E0-9F0C-4F9D-B1ED-F29E8E975F35}"/>
    <cellStyle name="20% - Accent2 4 10 2" xfId="4058" xr:uid="{F45B8450-E08B-4417-9D26-BC208055385B}"/>
    <cellStyle name="20% - Accent2 4 11" xfId="4059" xr:uid="{C7DF180C-5354-4986-8B9C-3ED73D4868A7}"/>
    <cellStyle name="20% - Accent2 4 12" xfId="4060" xr:uid="{2B1553D4-1322-4325-A690-B446CDBF3135}"/>
    <cellStyle name="20% - Accent2 4 2" xfId="4061" xr:uid="{DD07E99B-7697-4DC1-AD5C-93F09460E896}"/>
    <cellStyle name="20% - Accent2 4 2 10" xfId="4062" xr:uid="{D0C95181-5196-4817-8CBE-481B6B6E1D7D}"/>
    <cellStyle name="20% - Accent2 4 2 2" xfId="4063" xr:uid="{ABADC970-67DF-4E14-97C8-ED0BA2085C5B}"/>
    <cellStyle name="20% - Accent2 4 2 2 2" xfId="4064" xr:uid="{24F6C7F2-5304-40C4-BBA4-2D3E6948CCA9}"/>
    <cellStyle name="20% - Accent2 4 2 2 2 2" xfId="4065" xr:uid="{E861C248-7464-4F90-9B30-A814C1EE20D8}"/>
    <cellStyle name="20% - Accent2 4 2 2 2 2 2" xfId="4066" xr:uid="{57CFBC3C-FA90-4175-AFD1-7E919CC3D3B5}"/>
    <cellStyle name="20% - Accent2 4 2 2 2 3" xfId="4067" xr:uid="{24CDDB2F-D2DC-479D-9153-B94AE4A3AB7A}"/>
    <cellStyle name="20% - Accent2 4 2 2 2 3 2" xfId="4068" xr:uid="{4BA0C09D-028B-4648-8622-59478A1957B0}"/>
    <cellStyle name="20% - Accent2 4 2 2 2 4" xfId="4069" xr:uid="{FB7F469B-906C-46EF-BF4A-112D36EE5B06}"/>
    <cellStyle name="20% - Accent2 4 2 2 2 5" xfId="4070" xr:uid="{C4C79B3F-4059-4947-ADD8-88FC5FE70B52}"/>
    <cellStyle name="20% - Accent2 4 2 2 3" xfId="4071" xr:uid="{4F3EEDCA-F71A-47EF-807A-982095F97025}"/>
    <cellStyle name="20% - Accent2 4 2 2 3 2" xfId="4072" xr:uid="{098D8580-566C-4DA9-8183-5B48FDD106DB}"/>
    <cellStyle name="20% - Accent2 4 2 2 4" xfId="4073" xr:uid="{10370837-2E86-412B-BDC1-2E48DDE9AA8D}"/>
    <cellStyle name="20% - Accent2 4 2 2 4 2" xfId="4074" xr:uid="{FB7914BD-BEA8-44D1-B29A-EA88D4775C15}"/>
    <cellStyle name="20% - Accent2 4 2 2 5" xfId="4075" xr:uid="{64DBE49D-079D-4508-9DFA-0859D0951107}"/>
    <cellStyle name="20% - Accent2 4 2 2 6" xfId="4076" xr:uid="{A333D54B-381D-43C4-BE6D-2A683D1B8B70}"/>
    <cellStyle name="20% - Accent2 4 2 3" xfId="4077" xr:uid="{FDF26985-C04A-4A81-8FC9-73B6D06D3CE3}"/>
    <cellStyle name="20% - Accent2 4 2 3 2" xfId="4078" xr:uid="{FC341275-E30C-4A2C-B3CE-FDB32FA04761}"/>
    <cellStyle name="20% - Accent2 4 2 3 2 2" xfId="4079" xr:uid="{C97BBF58-8FB2-41DC-8A02-BF5CAC99EF6D}"/>
    <cellStyle name="20% - Accent2 4 2 3 3" xfId="4080" xr:uid="{5AB6F12F-1667-4C11-9875-75B4CD0ACA39}"/>
    <cellStyle name="20% - Accent2 4 2 3 3 2" xfId="4081" xr:uid="{28B72779-C0C5-4C5B-9C8F-B02984135816}"/>
    <cellStyle name="20% - Accent2 4 2 3 4" xfId="4082" xr:uid="{4B3EC21A-B7B7-4236-BFD3-2488A779C896}"/>
    <cellStyle name="20% - Accent2 4 2 3 5" xfId="4083" xr:uid="{A450F155-2827-42CE-8A16-D2B93762AF36}"/>
    <cellStyle name="20% - Accent2 4 2 4" xfId="4084" xr:uid="{5128BF54-E073-420B-A963-F96812CAADF6}"/>
    <cellStyle name="20% - Accent2 4 2 4 2" xfId="4085" xr:uid="{C5AF32F0-3540-4EBE-817D-16FC68144AC0}"/>
    <cellStyle name="20% - Accent2 4 2 4 2 2" xfId="4086" xr:uid="{436540FF-A27F-4B0B-B7F0-455F2C69026C}"/>
    <cellStyle name="20% - Accent2 4 2 4 3" xfId="4087" xr:uid="{ADEE6783-E1A7-4D7E-A507-BADA94878C5C}"/>
    <cellStyle name="20% - Accent2 4 2 4 3 2" xfId="4088" xr:uid="{9426F69B-6ADE-4278-92CF-FD6867EF836F}"/>
    <cellStyle name="20% - Accent2 4 2 4 4" xfId="4089" xr:uid="{5D140A91-817C-46BB-A8FC-E63C992948AD}"/>
    <cellStyle name="20% - Accent2 4 2 4 5" xfId="4090" xr:uid="{37998628-F190-4AF9-87C4-A71C51611E8F}"/>
    <cellStyle name="20% - Accent2 4 2 5" xfId="4091" xr:uid="{EBD8B4D8-8859-41B5-8B8D-17F03C5F7E6C}"/>
    <cellStyle name="20% - Accent2 4 2 5 2" xfId="4092" xr:uid="{93BB62AD-E003-4702-9D68-ADB20778BA64}"/>
    <cellStyle name="20% - Accent2 4 2 5 2 2" xfId="4093" xr:uid="{8757BAD6-B23E-4527-8F01-9E363BF656A2}"/>
    <cellStyle name="20% - Accent2 4 2 5 3" xfId="4094" xr:uid="{A1145E03-F77E-43A8-B0BA-D26B986EF353}"/>
    <cellStyle name="20% - Accent2 4 2 5 3 2" xfId="4095" xr:uid="{4B14F990-C92D-42D6-B035-0E0A6265DB66}"/>
    <cellStyle name="20% - Accent2 4 2 5 4" xfId="4096" xr:uid="{26B598F7-5631-4B07-A0BB-B704482FF834}"/>
    <cellStyle name="20% - Accent2 4 2 5 5" xfId="4097" xr:uid="{D93C0369-35CF-48C5-B5E4-A90555F3F0ED}"/>
    <cellStyle name="20% - Accent2 4 2 6" xfId="4098" xr:uid="{B762A7C5-9422-4B28-ADF5-89DC3CA95713}"/>
    <cellStyle name="20% - Accent2 4 2 6 2" xfId="4099" xr:uid="{110D6B4A-B30C-447D-8DF6-2EC37A93C016}"/>
    <cellStyle name="20% - Accent2 4 2 6 2 2" xfId="4100" xr:uid="{6BF867F6-7E1B-446B-A0C4-5D3CF0F7CA51}"/>
    <cellStyle name="20% - Accent2 4 2 6 3" xfId="4101" xr:uid="{E01F1708-F454-4043-9896-A93EC8122948}"/>
    <cellStyle name="20% - Accent2 4 2 6 3 2" xfId="4102" xr:uid="{1C7738E5-5CC7-4140-8890-FBDE9D093D01}"/>
    <cellStyle name="20% - Accent2 4 2 6 4" xfId="4103" xr:uid="{27D245E5-46BD-40BA-8925-2FFFEC7EFB05}"/>
    <cellStyle name="20% - Accent2 4 2 6 5" xfId="4104" xr:uid="{1BD44060-4571-4F68-8DD9-B04F66E959D3}"/>
    <cellStyle name="20% - Accent2 4 2 7" xfId="4105" xr:uid="{7D416A2D-567B-46D4-A1E5-D43511D0B1E8}"/>
    <cellStyle name="20% - Accent2 4 2 7 2" xfId="4106" xr:uid="{C9A467C5-8D7E-4444-9BCB-34A83291D49E}"/>
    <cellStyle name="20% - Accent2 4 2 8" xfId="4107" xr:uid="{AF9E7522-1634-4D3E-9A2C-06EE76DE956B}"/>
    <cellStyle name="20% - Accent2 4 2 8 2" xfId="4108" xr:uid="{14E80B03-D0E3-437A-B982-AD8C7F46EF86}"/>
    <cellStyle name="20% - Accent2 4 2 9" xfId="4109" xr:uid="{8EA3D711-9539-4D08-AD3F-8D4500DE0FFA}"/>
    <cellStyle name="20% - Accent2 4 3" xfId="4110" xr:uid="{1C9342E2-A0C5-40CD-9179-95BC73445EB2}"/>
    <cellStyle name="20% - Accent2 4 3 2" xfId="4111" xr:uid="{5B776145-D772-4645-872A-354904DDCF0D}"/>
    <cellStyle name="20% - Accent2 4 3 2 2" xfId="4112" xr:uid="{DC7CE434-D50D-4405-A96E-1838A18E219A}"/>
    <cellStyle name="20% - Accent2 4 3 2 2 2" xfId="4113" xr:uid="{72714294-4262-4961-8BB0-E419CB49EAB9}"/>
    <cellStyle name="20% - Accent2 4 3 2 2 2 2" xfId="4114" xr:uid="{5781FCF1-ACBC-45EE-8D95-6A7200BDF298}"/>
    <cellStyle name="20% - Accent2 4 3 2 2 3" xfId="4115" xr:uid="{DDB07504-24A5-41EA-B212-B156972D5626}"/>
    <cellStyle name="20% - Accent2 4 3 2 2 3 2" xfId="4116" xr:uid="{3CA47DD0-A5DA-47D1-B9D2-74E6B41EB94E}"/>
    <cellStyle name="20% - Accent2 4 3 2 2 4" xfId="4117" xr:uid="{3AC72259-D09B-4CB7-9D84-40F82AFB0359}"/>
    <cellStyle name="20% - Accent2 4 3 2 2 5" xfId="4118" xr:uid="{97708681-5943-42B9-AE42-DD58888F0562}"/>
    <cellStyle name="20% - Accent2 4 3 2 3" xfId="4119" xr:uid="{8397A31B-3E3A-4F52-A136-5603493A5D04}"/>
    <cellStyle name="20% - Accent2 4 3 2 3 2" xfId="4120" xr:uid="{97954BE8-26DC-4517-9A9C-8967B5D81A67}"/>
    <cellStyle name="20% - Accent2 4 3 2 4" xfId="4121" xr:uid="{A8545F21-5E05-4125-B5A8-D75350541A6F}"/>
    <cellStyle name="20% - Accent2 4 3 2 4 2" xfId="4122" xr:uid="{0622409C-90E2-4885-BF12-C3B17ACA83C0}"/>
    <cellStyle name="20% - Accent2 4 3 2 5" xfId="4123" xr:uid="{F384CDAD-05E5-4ED0-A484-4E54A2E9A668}"/>
    <cellStyle name="20% - Accent2 4 3 2 6" xfId="4124" xr:uid="{1DC46816-DBAA-4224-A6F3-16CE3A746946}"/>
    <cellStyle name="20% - Accent2 4 3 3" xfId="4125" xr:uid="{7BDF0464-CD43-48EA-BD86-8EB022D0038D}"/>
    <cellStyle name="20% - Accent2 4 3 3 2" xfId="4126" xr:uid="{F56D38E2-F16D-401B-9726-69FE2225DD59}"/>
    <cellStyle name="20% - Accent2 4 3 3 2 2" xfId="4127" xr:uid="{83C6B0F2-0B48-4A31-9F7E-18849A160DFB}"/>
    <cellStyle name="20% - Accent2 4 3 3 3" xfId="4128" xr:uid="{34CAFF55-D08B-49E0-8634-9EEF3DA6A098}"/>
    <cellStyle name="20% - Accent2 4 3 3 3 2" xfId="4129" xr:uid="{92751891-1CE3-4C2F-825E-6E0892BEF1E9}"/>
    <cellStyle name="20% - Accent2 4 3 3 4" xfId="4130" xr:uid="{1C16C49A-0870-4089-9F2E-FD6F2A13DC03}"/>
    <cellStyle name="20% - Accent2 4 3 3 5" xfId="4131" xr:uid="{0B7CC9EC-9E1F-4601-AF0A-F21428A28DB0}"/>
    <cellStyle name="20% - Accent2 4 3 4" xfId="4132" xr:uid="{DFFDD306-C525-431B-AE93-6C9B6F73FC69}"/>
    <cellStyle name="20% - Accent2 4 3 4 2" xfId="4133" xr:uid="{792EA39C-249F-4483-9558-74EC066F4673}"/>
    <cellStyle name="20% - Accent2 4 3 5" xfId="4134" xr:uid="{D9E29E2D-1735-46DB-ADF6-121E3057EEAA}"/>
    <cellStyle name="20% - Accent2 4 3 5 2" xfId="4135" xr:uid="{12234829-700A-4E83-B783-F3EA90A7B1E8}"/>
    <cellStyle name="20% - Accent2 4 3 6" xfId="4136" xr:uid="{25506537-2A9F-49C7-8382-F1EAE847AB17}"/>
    <cellStyle name="20% - Accent2 4 3 7" xfId="4137" xr:uid="{8C3270AF-3E7C-4587-9E3A-00266D5669E6}"/>
    <cellStyle name="20% - Accent2 4 4" xfId="4138" xr:uid="{D7E1AC29-59E2-43B3-BB9D-FF20807ADEC7}"/>
    <cellStyle name="20% - Accent2 4 4 2" xfId="4139" xr:uid="{5FFDD141-A9EB-48BE-88ED-426C60364C66}"/>
    <cellStyle name="20% - Accent2 4 4 2 2" xfId="4140" xr:uid="{FF5FB0DD-878E-4B35-A7A8-63913F2FF713}"/>
    <cellStyle name="20% - Accent2 4 4 2 2 2" xfId="4141" xr:uid="{80B211A6-1917-4D2E-9273-6219E3A69A29}"/>
    <cellStyle name="20% - Accent2 4 4 2 3" xfId="4142" xr:uid="{502C630A-A2F5-4796-9158-C0A125D54D6F}"/>
    <cellStyle name="20% - Accent2 4 4 2 3 2" xfId="4143" xr:uid="{7FD255D7-97A2-4F4B-8319-8A4C30EA61AA}"/>
    <cellStyle name="20% - Accent2 4 4 2 4" xfId="4144" xr:uid="{05439A26-BBB6-43CA-A341-7E7F31656D1C}"/>
    <cellStyle name="20% - Accent2 4 4 2 5" xfId="4145" xr:uid="{032EF82B-105A-480F-81F4-32CA8E167092}"/>
    <cellStyle name="20% - Accent2 4 4 3" xfId="4146" xr:uid="{3DA5573A-9418-4C6A-8963-012A3BAA5ACE}"/>
    <cellStyle name="20% - Accent2 4 4 3 2" xfId="4147" xr:uid="{23B0B030-B9FB-4515-BD8B-AC3ACE90F527}"/>
    <cellStyle name="20% - Accent2 4 4 4" xfId="4148" xr:uid="{E86D5119-F279-49F5-8671-E61DB19F46E5}"/>
    <cellStyle name="20% - Accent2 4 4 4 2" xfId="4149" xr:uid="{93DBEFBB-3251-4067-8A55-F8F8BA069691}"/>
    <cellStyle name="20% - Accent2 4 4 5" xfId="4150" xr:uid="{80EE83C6-11FC-4B7C-BFD4-CAABAFD21336}"/>
    <cellStyle name="20% - Accent2 4 4 6" xfId="4151" xr:uid="{24BDFD2F-35AE-4D5B-BF4B-F231381B99C9}"/>
    <cellStyle name="20% - Accent2 4 5" xfId="4152" xr:uid="{029E6049-C7D5-41CA-B4B8-DBB51048EF58}"/>
    <cellStyle name="20% - Accent2 4 5 2" xfId="4153" xr:uid="{09AEB942-35A9-47AA-9094-0FC04FEE9621}"/>
    <cellStyle name="20% - Accent2 4 5 2 2" xfId="4154" xr:uid="{51690E6F-C035-47B9-AC5A-BAE178BDE334}"/>
    <cellStyle name="20% - Accent2 4 5 3" xfId="4155" xr:uid="{E28AC3EA-AD37-4843-8A97-93276D647BD3}"/>
    <cellStyle name="20% - Accent2 4 5 3 2" xfId="4156" xr:uid="{78D93187-39B1-4821-A5E2-A5A953FA5DAD}"/>
    <cellStyle name="20% - Accent2 4 5 4" xfId="4157" xr:uid="{966D05BD-11AE-48DA-BFA1-777DF8A7A355}"/>
    <cellStyle name="20% - Accent2 4 5 5" xfId="4158" xr:uid="{01674262-2F45-4B6D-9E46-4122C314DCD5}"/>
    <cellStyle name="20% - Accent2 4 6" xfId="4159" xr:uid="{71B058C5-01F3-4294-B480-642742A03CB1}"/>
    <cellStyle name="20% - Accent2 4 6 2" xfId="4160" xr:uid="{95E01A1B-B064-445F-944B-0401F8AC43DC}"/>
    <cellStyle name="20% - Accent2 4 6 2 2" xfId="4161" xr:uid="{60543F39-36EE-466A-9906-44FA426173AD}"/>
    <cellStyle name="20% - Accent2 4 6 3" xfId="4162" xr:uid="{50BA7495-CC01-4E56-A012-396CEB439C2F}"/>
    <cellStyle name="20% - Accent2 4 6 3 2" xfId="4163" xr:uid="{88BCECEF-0A35-4B1A-A453-E96F3A50B80E}"/>
    <cellStyle name="20% - Accent2 4 6 4" xfId="4164" xr:uid="{536CD167-144D-424B-8A2B-77A00F402868}"/>
    <cellStyle name="20% - Accent2 4 6 5" xfId="4165" xr:uid="{2D71E747-AE91-48D5-9E91-B0B829297341}"/>
    <cellStyle name="20% - Accent2 4 7" xfId="4166" xr:uid="{4CDB3334-4A8B-4D72-92BA-F8525765E337}"/>
    <cellStyle name="20% - Accent2 4 7 2" xfId="4167" xr:uid="{9255822A-5C17-4526-8F3E-308AA55943A8}"/>
    <cellStyle name="20% - Accent2 4 7 2 2" xfId="4168" xr:uid="{9B808949-E15B-4F51-8511-64AF8344914F}"/>
    <cellStyle name="20% - Accent2 4 7 3" xfId="4169" xr:uid="{3FD7942F-4030-491D-9DA9-6249A9BDEC9E}"/>
    <cellStyle name="20% - Accent2 4 7 3 2" xfId="4170" xr:uid="{AB39E7FF-D614-47D6-B8E1-1FF9B42D99AD}"/>
    <cellStyle name="20% - Accent2 4 7 4" xfId="4171" xr:uid="{BBA57134-8049-4F80-B568-8F1615965CFD}"/>
    <cellStyle name="20% - Accent2 4 7 5" xfId="4172" xr:uid="{146ACADB-DBD1-4A34-9DA4-C44119FD6D7A}"/>
    <cellStyle name="20% - Accent2 4 8" xfId="4173" xr:uid="{E7A6B014-F884-42C9-9E15-DB3E2A3ED6D1}"/>
    <cellStyle name="20% - Accent2 4 8 2" xfId="4174" xr:uid="{1AF4F38E-323D-457D-A42A-D6BDB5551009}"/>
    <cellStyle name="20% - Accent2 4 8 2 2" xfId="4175" xr:uid="{6F892270-D53A-4CA5-A0EB-A84024D556A6}"/>
    <cellStyle name="20% - Accent2 4 8 3" xfId="4176" xr:uid="{A0D990E0-563A-4069-99EA-95625BDBF6EE}"/>
    <cellStyle name="20% - Accent2 4 8 3 2" xfId="4177" xr:uid="{0E4141B6-6E60-4C82-87DF-B8D06F3B9DCC}"/>
    <cellStyle name="20% - Accent2 4 8 4" xfId="4178" xr:uid="{F843B514-CA20-42A8-A3F3-AA5292F5F9E7}"/>
    <cellStyle name="20% - Accent2 4 8 5" xfId="4179" xr:uid="{EB5EB99A-5612-4B0E-9230-BF8B136688CF}"/>
    <cellStyle name="20% - Accent2 4 9" xfId="4180" xr:uid="{97D9B044-820E-4889-A3AC-B88D2CC858A0}"/>
    <cellStyle name="20% - Accent2 4 9 2" xfId="4181" xr:uid="{DCE50FE0-3E6B-4695-ABE7-6C70E2269BD7}"/>
    <cellStyle name="20% - Accent2 5" xfId="4182" xr:uid="{20D0AF65-5A21-4795-92E0-FB317CB545B9}"/>
    <cellStyle name="20% - Accent2 5 10" xfId="4183" xr:uid="{0F838912-EAF0-41E4-AEFD-E85FA025F49D}"/>
    <cellStyle name="20% - Accent2 5 11" xfId="4184" xr:uid="{1D6130F3-F0D2-430E-8D27-DA2D6B33CE64}"/>
    <cellStyle name="20% - Accent2 5 2" xfId="4185" xr:uid="{6D23A80D-94F1-44D2-8184-D441B06B9301}"/>
    <cellStyle name="20% - Accent2 5 2 10" xfId="4186" xr:uid="{80C728AE-CB82-442E-9DC4-E0D6680959A0}"/>
    <cellStyle name="20% - Accent2 5 2 2" xfId="4187" xr:uid="{3DE73ED4-8998-42CC-9AEA-ED9E2C12D300}"/>
    <cellStyle name="20% - Accent2 5 2 2 2" xfId="4188" xr:uid="{38317F58-69D0-4FCC-9044-67CA52AEF1B3}"/>
    <cellStyle name="20% - Accent2 5 2 2 2 2" xfId="4189" xr:uid="{E15F0FEF-CE65-4A1D-B038-7061C2285357}"/>
    <cellStyle name="20% - Accent2 5 2 2 2 2 2" xfId="4190" xr:uid="{E2D09A19-B67C-48E0-B574-9DED8B9E4FC0}"/>
    <cellStyle name="20% - Accent2 5 2 2 2 3" xfId="4191" xr:uid="{3A3CEF5E-E33E-4216-A01D-AE7B48E8BB57}"/>
    <cellStyle name="20% - Accent2 5 2 2 2 3 2" xfId="4192" xr:uid="{32A394DC-25D3-4445-ACC2-2B28EBDF0AD5}"/>
    <cellStyle name="20% - Accent2 5 2 2 2 4" xfId="4193" xr:uid="{93DD8370-66EA-4F5F-A2A6-E8D11C535E02}"/>
    <cellStyle name="20% - Accent2 5 2 2 2 5" xfId="4194" xr:uid="{6E7E1E6F-EBEB-43D6-BF8B-B761C16A3985}"/>
    <cellStyle name="20% - Accent2 5 2 2 3" xfId="4195" xr:uid="{ABC1DBA4-A618-4B5C-8802-63ED7D7FA329}"/>
    <cellStyle name="20% - Accent2 5 2 2 3 2" xfId="4196" xr:uid="{B309A30E-66FB-447C-AE6C-82035C91C57F}"/>
    <cellStyle name="20% - Accent2 5 2 2 4" xfId="4197" xr:uid="{EC5A7F45-7BA8-4B41-93CB-BF22A3480A42}"/>
    <cellStyle name="20% - Accent2 5 2 2 4 2" xfId="4198" xr:uid="{045326EB-102A-4DB9-B2F6-A9D6C4DBC4C3}"/>
    <cellStyle name="20% - Accent2 5 2 2 5" xfId="4199" xr:uid="{96602E45-5D26-4485-9D59-A779C91245D4}"/>
    <cellStyle name="20% - Accent2 5 2 2 6" xfId="4200" xr:uid="{943873DD-B362-40A2-9981-A29FCE50C5A5}"/>
    <cellStyle name="20% - Accent2 5 2 3" xfId="4201" xr:uid="{4FA91E58-4AF2-49B6-A389-A63A4784BECF}"/>
    <cellStyle name="20% - Accent2 5 2 3 2" xfId="4202" xr:uid="{CB5D5FC4-CDAC-4E77-9A76-3ED0D2B47010}"/>
    <cellStyle name="20% - Accent2 5 2 3 2 2" xfId="4203" xr:uid="{E1B1B3E2-4541-4E57-ABE5-91849509539D}"/>
    <cellStyle name="20% - Accent2 5 2 3 3" xfId="4204" xr:uid="{5EDC0C5F-E3CD-40F3-A0B7-E4E58E0E9010}"/>
    <cellStyle name="20% - Accent2 5 2 3 3 2" xfId="4205" xr:uid="{D5AA069C-48CA-4383-B732-A9EC1346ED29}"/>
    <cellStyle name="20% - Accent2 5 2 3 4" xfId="4206" xr:uid="{192048F3-7289-442C-9245-9EE2089E69FE}"/>
    <cellStyle name="20% - Accent2 5 2 3 5" xfId="4207" xr:uid="{F0058A51-FAAA-439F-84E8-E175082DA5C0}"/>
    <cellStyle name="20% - Accent2 5 2 4" xfId="4208" xr:uid="{568F8253-00B0-433E-A844-0FB63BF35676}"/>
    <cellStyle name="20% - Accent2 5 2 4 2" xfId="4209" xr:uid="{818C40A2-90EA-4B85-9EB9-1A8966EAAD45}"/>
    <cellStyle name="20% - Accent2 5 2 4 2 2" xfId="4210" xr:uid="{319CE292-DB22-4262-9E93-4B1FB541ABD5}"/>
    <cellStyle name="20% - Accent2 5 2 4 3" xfId="4211" xr:uid="{BEA59E47-2322-4313-9E7D-CE8AA00CD283}"/>
    <cellStyle name="20% - Accent2 5 2 4 3 2" xfId="4212" xr:uid="{99BBB4C1-97AC-4ACA-84DC-F07CAC10AD92}"/>
    <cellStyle name="20% - Accent2 5 2 4 4" xfId="4213" xr:uid="{3901C0D9-8553-4973-AF54-AD81A2659E54}"/>
    <cellStyle name="20% - Accent2 5 2 4 5" xfId="4214" xr:uid="{CED25D73-80A9-4211-AC04-14CEAC560910}"/>
    <cellStyle name="20% - Accent2 5 2 5" xfId="4215" xr:uid="{C4689368-5903-4E41-842B-2E39BBC1653C}"/>
    <cellStyle name="20% - Accent2 5 2 5 2" xfId="4216" xr:uid="{6C653AC5-7607-4336-9B2E-762413BE68D1}"/>
    <cellStyle name="20% - Accent2 5 2 5 2 2" xfId="4217" xr:uid="{E99AE438-7E8B-47F3-BE50-6367F5E278CE}"/>
    <cellStyle name="20% - Accent2 5 2 5 3" xfId="4218" xr:uid="{6029CDF5-2F5B-4D75-837F-9459998A4202}"/>
    <cellStyle name="20% - Accent2 5 2 5 3 2" xfId="4219" xr:uid="{2A496200-559B-4A67-9103-4A6468E807DB}"/>
    <cellStyle name="20% - Accent2 5 2 5 4" xfId="4220" xr:uid="{8AFBAEAC-68F7-4481-9478-D984FDF5FD27}"/>
    <cellStyle name="20% - Accent2 5 2 5 5" xfId="4221" xr:uid="{5E386C6B-2E62-4E6F-AFC5-0B0BF2F87A14}"/>
    <cellStyle name="20% - Accent2 5 2 6" xfId="4222" xr:uid="{E8076DF3-9672-4D1B-B69E-030709F62BEF}"/>
    <cellStyle name="20% - Accent2 5 2 6 2" xfId="4223" xr:uid="{D62BC46F-24A7-4E5A-8E84-744B192C303E}"/>
    <cellStyle name="20% - Accent2 5 2 6 2 2" xfId="4224" xr:uid="{8F9AA86F-C98F-4347-AE34-6061B4AF3D17}"/>
    <cellStyle name="20% - Accent2 5 2 6 3" xfId="4225" xr:uid="{F827CBB7-88EE-4022-A142-632E578A06F8}"/>
    <cellStyle name="20% - Accent2 5 2 6 3 2" xfId="4226" xr:uid="{0DF59111-975A-4D00-973F-8603CA5EABEA}"/>
    <cellStyle name="20% - Accent2 5 2 6 4" xfId="4227" xr:uid="{E33A6D92-3862-4B25-BF13-536CB91C910D}"/>
    <cellStyle name="20% - Accent2 5 2 6 5" xfId="4228" xr:uid="{FD58B0EB-1C44-403B-96DB-2F099DD0E4A0}"/>
    <cellStyle name="20% - Accent2 5 2 7" xfId="4229" xr:uid="{4047A361-B04D-438B-BCC3-DA2E006C888E}"/>
    <cellStyle name="20% - Accent2 5 2 7 2" xfId="4230" xr:uid="{A7D78410-ED05-4B0A-89F5-40A22AC2D8CF}"/>
    <cellStyle name="20% - Accent2 5 2 8" xfId="4231" xr:uid="{6BDA029C-3760-4CD6-87CD-57F29B3E4791}"/>
    <cellStyle name="20% - Accent2 5 2 8 2" xfId="4232" xr:uid="{E79DF65E-79A5-47FA-8ADF-559A04ACD36D}"/>
    <cellStyle name="20% - Accent2 5 2 9" xfId="4233" xr:uid="{E77C1421-40CA-4992-B191-58A9FD6DD250}"/>
    <cellStyle name="20% - Accent2 5 3" xfId="4234" xr:uid="{33D599C6-BA46-4EF6-923B-48EE783A1E4C}"/>
    <cellStyle name="20% - Accent2 5 3 2" xfId="4235" xr:uid="{87DF17CD-F044-4FE5-B40B-DA36CBEF1D81}"/>
    <cellStyle name="20% - Accent2 5 3 2 2" xfId="4236" xr:uid="{723FF995-65F3-45DC-94DD-A422C6E3F039}"/>
    <cellStyle name="20% - Accent2 5 3 2 2 2" xfId="4237" xr:uid="{44C724B5-BA46-4D38-B8B0-DE7D33C65624}"/>
    <cellStyle name="20% - Accent2 5 3 2 3" xfId="4238" xr:uid="{BD1F46F8-9EFF-4C2D-91B5-54043F6E80B6}"/>
    <cellStyle name="20% - Accent2 5 3 2 3 2" xfId="4239" xr:uid="{104DF0FB-48F8-45BB-BFB4-25EB72A41A52}"/>
    <cellStyle name="20% - Accent2 5 3 2 4" xfId="4240" xr:uid="{CCE775EC-8EBB-42E7-979C-2A6992CADCA1}"/>
    <cellStyle name="20% - Accent2 5 3 2 5" xfId="4241" xr:uid="{07A018BD-0868-4D75-883A-D8355A29BCBD}"/>
    <cellStyle name="20% - Accent2 5 3 3" xfId="4242" xr:uid="{082E29CC-D0AA-404A-B13E-927B39ABEA7D}"/>
    <cellStyle name="20% - Accent2 5 3 3 2" xfId="4243" xr:uid="{3E1D4085-0128-47E6-B0E8-81C6834BE666}"/>
    <cellStyle name="20% - Accent2 5 3 4" xfId="4244" xr:uid="{990C262B-D099-4EE7-9290-D70C4742D92C}"/>
    <cellStyle name="20% - Accent2 5 3 4 2" xfId="4245" xr:uid="{D08347D1-991E-4357-8CC9-22B42C14375F}"/>
    <cellStyle name="20% - Accent2 5 3 5" xfId="4246" xr:uid="{6AE513BD-D650-405A-A290-2C913FEDC8E2}"/>
    <cellStyle name="20% - Accent2 5 3 6" xfId="4247" xr:uid="{894312B2-C54D-408D-8E52-66BC5DE67B80}"/>
    <cellStyle name="20% - Accent2 5 4" xfId="4248" xr:uid="{911C778E-A4EE-4E8C-981F-79831A7AF2BC}"/>
    <cellStyle name="20% - Accent2 5 4 2" xfId="4249" xr:uid="{244A4A4E-0AC3-4607-BDE8-BE39FED2C319}"/>
    <cellStyle name="20% - Accent2 5 4 2 2" xfId="4250" xr:uid="{8A9E2CD4-DA56-4D9B-B9BC-2427BB0F780F}"/>
    <cellStyle name="20% - Accent2 5 4 3" xfId="4251" xr:uid="{E2F061BB-F037-4261-8994-92E8CEC30A1B}"/>
    <cellStyle name="20% - Accent2 5 4 3 2" xfId="4252" xr:uid="{6ADE2FE9-C22D-4458-A6F8-F81FEACCBEAA}"/>
    <cellStyle name="20% - Accent2 5 4 4" xfId="4253" xr:uid="{476CD5FF-3FE6-41A1-9D2F-981143A9EC58}"/>
    <cellStyle name="20% - Accent2 5 4 5" xfId="4254" xr:uid="{77ED8233-7A87-44FC-A558-78CA9D66F899}"/>
    <cellStyle name="20% - Accent2 5 5" xfId="4255" xr:uid="{33C76200-5EF5-4EE0-B088-1D778497EC81}"/>
    <cellStyle name="20% - Accent2 5 5 2" xfId="4256" xr:uid="{95626A6F-3DED-48BC-A7FE-401007C9CFBD}"/>
    <cellStyle name="20% - Accent2 5 5 2 2" xfId="4257" xr:uid="{65A92F8A-E701-49C9-B9B5-6A43BB9BC244}"/>
    <cellStyle name="20% - Accent2 5 5 3" xfId="4258" xr:uid="{EBC668A6-9E94-4F39-BE48-434C1A3D298B}"/>
    <cellStyle name="20% - Accent2 5 5 3 2" xfId="4259" xr:uid="{018A7570-7DFC-47E4-B858-51831085B50F}"/>
    <cellStyle name="20% - Accent2 5 5 4" xfId="4260" xr:uid="{F625EC4B-D875-49F0-B677-471C48392EF3}"/>
    <cellStyle name="20% - Accent2 5 5 5" xfId="4261" xr:uid="{2CB532C9-2EF4-4FA1-B705-C61199B5C5E8}"/>
    <cellStyle name="20% - Accent2 5 6" xfId="4262" xr:uid="{5251A41A-2EA5-4997-81BC-8E1F4F43032B}"/>
    <cellStyle name="20% - Accent2 5 6 2" xfId="4263" xr:uid="{FD51402A-4DC1-4AEE-BD72-D5BB44393BDD}"/>
    <cellStyle name="20% - Accent2 5 6 2 2" xfId="4264" xr:uid="{E25B5A5A-B2C2-4EED-8B90-9676C4B7554A}"/>
    <cellStyle name="20% - Accent2 5 6 3" xfId="4265" xr:uid="{6467E3CE-EE22-4CC9-AE28-3E142329BB46}"/>
    <cellStyle name="20% - Accent2 5 6 3 2" xfId="4266" xr:uid="{AA1FE1F6-FEE0-4E3D-975C-AA9CD039D1A7}"/>
    <cellStyle name="20% - Accent2 5 6 4" xfId="4267" xr:uid="{A560FFE2-FE13-4CCA-A9B4-416D000820F3}"/>
    <cellStyle name="20% - Accent2 5 6 5" xfId="4268" xr:uid="{7CBF0A36-7C4D-4C89-8D29-00321E7EC9D4}"/>
    <cellStyle name="20% - Accent2 5 7" xfId="4269" xr:uid="{E1F057F9-1C41-44D1-8607-B5E59D7834CB}"/>
    <cellStyle name="20% - Accent2 5 7 2" xfId="4270" xr:uid="{FE383883-3C72-4BFE-9659-4AA2CDF319B6}"/>
    <cellStyle name="20% - Accent2 5 7 2 2" xfId="4271" xr:uid="{CACC2592-D92D-4583-B000-4ECE5D905CF9}"/>
    <cellStyle name="20% - Accent2 5 7 3" xfId="4272" xr:uid="{3CB71D31-A5B5-472D-8D29-C6536DFCF2A4}"/>
    <cellStyle name="20% - Accent2 5 7 3 2" xfId="4273" xr:uid="{86133529-0CAD-4350-9317-A3D71341F6F5}"/>
    <cellStyle name="20% - Accent2 5 7 4" xfId="4274" xr:uid="{5A4103A6-D24A-444D-A392-FB5854412C50}"/>
    <cellStyle name="20% - Accent2 5 7 5" xfId="4275" xr:uid="{2DB287E2-E989-48BD-BF2F-0AD34B4B3A9D}"/>
    <cellStyle name="20% - Accent2 5 8" xfId="4276" xr:uid="{89CAA75E-E725-4394-8DEE-B47CAF310D43}"/>
    <cellStyle name="20% - Accent2 5 8 2" xfId="4277" xr:uid="{2A0EDEE2-DE0B-4929-958A-DCEACEB70786}"/>
    <cellStyle name="20% - Accent2 5 9" xfId="4278" xr:uid="{2CF9EB88-BAC9-47CB-8FD0-2FE2125A0FD0}"/>
    <cellStyle name="20% - Accent2 5 9 2" xfId="4279" xr:uid="{6D649715-34DC-43BC-BDD0-4538F38E1A38}"/>
    <cellStyle name="20% - Accent2 6" xfId="4280" xr:uid="{C39BEB87-D82C-4AA3-8758-ABE8E7C2379E}"/>
    <cellStyle name="20% - Accent2 6 10" xfId="4281" xr:uid="{32FA24C1-3005-472C-A125-5CB2E26F65B6}"/>
    <cellStyle name="20% - Accent2 6 11" xfId="4282" xr:uid="{8173E81F-3B28-43DA-B844-07693E9884CC}"/>
    <cellStyle name="20% - Accent2 6 2" xfId="4283" xr:uid="{4B8883C3-5569-4533-B42A-497AB01D63C5}"/>
    <cellStyle name="20% - Accent2 6 2 10" xfId="4284" xr:uid="{DCDF0E4A-EF49-42F7-917E-C7E66C6EB99C}"/>
    <cellStyle name="20% - Accent2 6 2 2" xfId="4285" xr:uid="{E15E65C1-1FD0-41A5-A3BF-AD9B63E34409}"/>
    <cellStyle name="20% - Accent2 6 2 2 2" xfId="4286" xr:uid="{D40D06E0-7447-47B4-9E6E-781268753D61}"/>
    <cellStyle name="20% - Accent2 6 2 2 2 2" xfId="4287" xr:uid="{DBAF88BD-396F-4337-A76C-3DC152A58BCB}"/>
    <cellStyle name="20% - Accent2 6 2 2 2 2 2" xfId="4288" xr:uid="{92B62190-FB8C-4325-A781-B85B567E071D}"/>
    <cellStyle name="20% - Accent2 6 2 2 2 3" xfId="4289" xr:uid="{01C28B0D-2761-42A7-9F63-FD24262FF7A8}"/>
    <cellStyle name="20% - Accent2 6 2 2 2 3 2" xfId="4290" xr:uid="{4ED9E0B9-303E-4000-AA9E-C0D845321223}"/>
    <cellStyle name="20% - Accent2 6 2 2 2 4" xfId="4291" xr:uid="{27F7E174-A380-4204-9DA0-53E4D826E170}"/>
    <cellStyle name="20% - Accent2 6 2 2 2 5" xfId="4292" xr:uid="{683DD12D-E606-4468-A5B7-7D9C8CF816A5}"/>
    <cellStyle name="20% - Accent2 6 2 2 3" xfId="4293" xr:uid="{94C96CCB-11B5-4EF3-9E6E-1B961FE076E8}"/>
    <cellStyle name="20% - Accent2 6 2 2 3 2" xfId="4294" xr:uid="{38266DE1-C382-4E2C-989B-40614DFEC792}"/>
    <cellStyle name="20% - Accent2 6 2 2 4" xfId="4295" xr:uid="{20AEC37F-2CD0-4491-A73C-72FE5666E61F}"/>
    <cellStyle name="20% - Accent2 6 2 2 4 2" xfId="4296" xr:uid="{361BA47A-1646-4508-ADC6-DF8877E6770D}"/>
    <cellStyle name="20% - Accent2 6 2 2 5" xfId="4297" xr:uid="{26CB8BD5-EE5F-4A07-B0A6-23008FAFF398}"/>
    <cellStyle name="20% - Accent2 6 2 2 6" xfId="4298" xr:uid="{75AD7C77-9467-41EF-A5DB-BE573566C613}"/>
    <cellStyle name="20% - Accent2 6 2 3" xfId="4299" xr:uid="{992195F5-F411-4BBC-A558-78BE429A788C}"/>
    <cellStyle name="20% - Accent2 6 2 3 2" xfId="4300" xr:uid="{AC342F63-F16E-41BD-A74E-C499E52F8381}"/>
    <cellStyle name="20% - Accent2 6 2 3 2 2" xfId="4301" xr:uid="{DE250474-DE99-41B2-8F74-2E5A75B61F05}"/>
    <cellStyle name="20% - Accent2 6 2 3 3" xfId="4302" xr:uid="{D77A175C-6C72-4847-AF80-728B2CEF3974}"/>
    <cellStyle name="20% - Accent2 6 2 3 3 2" xfId="4303" xr:uid="{73868AAA-378C-4CE8-96E6-6706D89DB21F}"/>
    <cellStyle name="20% - Accent2 6 2 3 4" xfId="4304" xr:uid="{EA9DA748-7AB3-4F00-93AD-AFCD1F50DD7E}"/>
    <cellStyle name="20% - Accent2 6 2 3 5" xfId="4305" xr:uid="{5DB9475B-4838-4950-9504-676AC80D9A7E}"/>
    <cellStyle name="20% - Accent2 6 2 4" xfId="4306" xr:uid="{0023C9EA-FE08-4037-8A26-6BD84D811753}"/>
    <cellStyle name="20% - Accent2 6 2 4 2" xfId="4307" xr:uid="{D9BFC4AE-7A1C-44DD-BB17-88FE9E47ABCD}"/>
    <cellStyle name="20% - Accent2 6 2 4 2 2" xfId="4308" xr:uid="{75A41F7E-BC1B-4E3D-ACC4-569EE564CCAD}"/>
    <cellStyle name="20% - Accent2 6 2 4 3" xfId="4309" xr:uid="{3A2502F5-1647-4257-952F-08288E54B7F3}"/>
    <cellStyle name="20% - Accent2 6 2 4 3 2" xfId="4310" xr:uid="{2DA46A82-F8AE-45E4-BECC-8D9D6F0E0A67}"/>
    <cellStyle name="20% - Accent2 6 2 4 4" xfId="4311" xr:uid="{271D21E7-32C5-4C77-926D-7419432A3AB4}"/>
    <cellStyle name="20% - Accent2 6 2 4 5" xfId="4312" xr:uid="{AA95FE85-B49B-4A34-B436-332FC9344FB5}"/>
    <cellStyle name="20% - Accent2 6 2 5" xfId="4313" xr:uid="{17610D8A-86C9-470A-9EF0-C2C3FAC151C4}"/>
    <cellStyle name="20% - Accent2 6 2 5 2" xfId="4314" xr:uid="{CBE012BB-22AB-4607-AC0E-CD91A3537AB0}"/>
    <cellStyle name="20% - Accent2 6 2 5 2 2" xfId="4315" xr:uid="{205E44A6-31DC-418F-AAA1-E096AF92BF9F}"/>
    <cellStyle name="20% - Accent2 6 2 5 3" xfId="4316" xr:uid="{B6823977-BA0D-49A5-BBEA-D999E1C6964A}"/>
    <cellStyle name="20% - Accent2 6 2 5 3 2" xfId="4317" xr:uid="{81E94460-C0CA-45A3-86D1-644C5E2DDF5E}"/>
    <cellStyle name="20% - Accent2 6 2 5 4" xfId="4318" xr:uid="{E00F209D-EFA4-4BE5-86FC-1ACE9D33A3C8}"/>
    <cellStyle name="20% - Accent2 6 2 5 5" xfId="4319" xr:uid="{DEABDA52-584F-43A2-8D8A-32E818FF78CA}"/>
    <cellStyle name="20% - Accent2 6 2 6" xfId="4320" xr:uid="{92CC5CB7-15A3-43CF-AE41-BCD70F2F0277}"/>
    <cellStyle name="20% - Accent2 6 2 6 2" xfId="4321" xr:uid="{C8375C4C-3344-4B16-8D55-D8874F2307BD}"/>
    <cellStyle name="20% - Accent2 6 2 6 2 2" xfId="4322" xr:uid="{B2F7E003-9E67-41E1-AF2E-00CEC72479EE}"/>
    <cellStyle name="20% - Accent2 6 2 6 3" xfId="4323" xr:uid="{7B76A975-E975-4CA7-B555-2BA68180BDB2}"/>
    <cellStyle name="20% - Accent2 6 2 6 3 2" xfId="4324" xr:uid="{A5D7F5B2-DE9D-4012-8392-397B76A3BD16}"/>
    <cellStyle name="20% - Accent2 6 2 6 4" xfId="4325" xr:uid="{12FD4929-EBAD-4C47-96CB-16589B898585}"/>
    <cellStyle name="20% - Accent2 6 2 6 5" xfId="4326" xr:uid="{727FC4DA-0B3F-4B23-ABB5-BF31AA579342}"/>
    <cellStyle name="20% - Accent2 6 2 7" xfId="4327" xr:uid="{05ADD743-7C6B-40FD-99E7-295DB8138559}"/>
    <cellStyle name="20% - Accent2 6 2 7 2" xfId="4328" xr:uid="{B20FC9EB-5D86-4878-A8D6-0D43C4130251}"/>
    <cellStyle name="20% - Accent2 6 2 8" xfId="4329" xr:uid="{EC1F75F0-C62A-4FD0-B401-9A895EEB0995}"/>
    <cellStyle name="20% - Accent2 6 2 8 2" xfId="4330" xr:uid="{B0D293AA-DA9C-4C91-9BA3-888A3CC0DC39}"/>
    <cellStyle name="20% - Accent2 6 2 9" xfId="4331" xr:uid="{AABC9974-7674-482D-81F5-54F8E2950231}"/>
    <cellStyle name="20% - Accent2 6 3" xfId="4332" xr:uid="{1D551F5D-85AF-4704-B30C-55622ECC998F}"/>
    <cellStyle name="20% - Accent2 6 3 2" xfId="4333" xr:uid="{7091545E-43B0-49CA-9F5A-0E10566A7F31}"/>
    <cellStyle name="20% - Accent2 6 3 2 2" xfId="4334" xr:uid="{C6ABACEA-19B5-40E2-BBB4-659E6693CE9B}"/>
    <cellStyle name="20% - Accent2 6 3 2 2 2" xfId="4335" xr:uid="{01D9EECF-98F5-4492-AED3-624D3F00BADC}"/>
    <cellStyle name="20% - Accent2 6 3 2 3" xfId="4336" xr:uid="{E71FB438-8D0A-4E7C-AA0F-4A4779C3CC95}"/>
    <cellStyle name="20% - Accent2 6 3 2 3 2" xfId="4337" xr:uid="{F2CB7F45-A739-436A-9A5B-9BA6D051E9F9}"/>
    <cellStyle name="20% - Accent2 6 3 2 4" xfId="4338" xr:uid="{09D5B16A-DCEE-480F-829C-3EC27AA0E6FD}"/>
    <cellStyle name="20% - Accent2 6 3 2 5" xfId="4339" xr:uid="{E955E395-B2CE-4E01-9E44-DD2A077E641B}"/>
    <cellStyle name="20% - Accent2 6 3 3" xfId="4340" xr:uid="{1F27B7D1-A0A4-4782-8F5A-852B2155B5F1}"/>
    <cellStyle name="20% - Accent2 6 3 3 2" xfId="4341" xr:uid="{A207C2B0-7BFC-4CAA-AADF-E46547673118}"/>
    <cellStyle name="20% - Accent2 6 3 4" xfId="4342" xr:uid="{AA67827B-D3AE-4A20-A379-FE2A32A80186}"/>
    <cellStyle name="20% - Accent2 6 3 4 2" xfId="4343" xr:uid="{1F5228C9-C03C-4876-89CF-6F303514492F}"/>
    <cellStyle name="20% - Accent2 6 3 5" xfId="4344" xr:uid="{B6CF5CB8-7017-4FDD-9B3F-54F3736151A6}"/>
    <cellStyle name="20% - Accent2 6 3 6" xfId="4345" xr:uid="{923DBE82-5E2B-4857-BBA5-78556929A49B}"/>
    <cellStyle name="20% - Accent2 6 4" xfId="4346" xr:uid="{2716456E-D584-484F-AFC9-EB163C82371B}"/>
    <cellStyle name="20% - Accent2 6 4 2" xfId="4347" xr:uid="{FAD88B13-4574-485E-9B3A-3F430948BC71}"/>
    <cellStyle name="20% - Accent2 6 4 2 2" xfId="4348" xr:uid="{06B75C16-2DA0-4F6F-9943-B02659DD53FB}"/>
    <cellStyle name="20% - Accent2 6 4 3" xfId="4349" xr:uid="{8D786F1A-3927-4705-A00D-07CFCD1D3842}"/>
    <cellStyle name="20% - Accent2 6 4 3 2" xfId="4350" xr:uid="{48422960-E238-4FB3-8D8C-B4B9059C3319}"/>
    <cellStyle name="20% - Accent2 6 4 4" xfId="4351" xr:uid="{32051231-84C6-49FE-9F56-DBB7353E664A}"/>
    <cellStyle name="20% - Accent2 6 4 5" xfId="4352" xr:uid="{51F4EAAC-28BF-44B3-960E-C6A4F3DEACC7}"/>
    <cellStyle name="20% - Accent2 6 5" xfId="4353" xr:uid="{662F279C-C52F-4A9C-A76C-80090E23FCE1}"/>
    <cellStyle name="20% - Accent2 6 5 2" xfId="4354" xr:uid="{6698FC5E-8E97-47F6-9EAF-8A478E1C253D}"/>
    <cellStyle name="20% - Accent2 6 5 2 2" xfId="4355" xr:uid="{D88CAA94-51ED-4BC1-B591-78D6C6FEA516}"/>
    <cellStyle name="20% - Accent2 6 5 3" xfId="4356" xr:uid="{BB6F9725-9B75-4273-A42C-2B6B5521212F}"/>
    <cellStyle name="20% - Accent2 6 5 3 2" xfId="4357" xr:uid="{C37CF77C-9F12-4BF0-B0FF-2A443EA9E8EC}"/>
    <cellStyle name="20% - Accent2 6 5 4" xfId="4358" xr:uid="{61680952-36B5-4F74-A1C9-629C1558B81D}"/>
    <cellStyle name="20% - Accent2 6 5 5" xfId="4359" xr:uid="{F1CE7CDC-12F6-487B-8536-EA3095585B5A}"/>
    <cellStyle name="20% - Accent2 6 6" xfId="4360" xr:uid="{498C6BDC-6729-43A5-BFF7-C303457B31FC}"/>
    <cellStyle name="20% - Accent2 6 6 2" xfId="4361" xr:uid="{A9846B56-F605-4129-B270-CB9526A08BC0}"/>
    <cellStyle name="20% - Accent2 6 6 2 2" xfId="4362" xr:uid="{7C54435B-AE27-4A25-A7D6-B7066326084C}"/>
    <cellStyle name="20% - Accent2 6 6 3" xfId="4363" xr:uid="{230C07BD-EC4C-4E42-8AAB-BF3853F07E1B}"/>
    <cellStyle name="20% - Accent2 6 6 3 2" xfId="4364" xr:uid="{37725642-3FEA-4B28-A443-A9A0B9438E97}"/>
    <cellStyle name="20% - Accent2 6 6 4" xfId="4365" xr:uid="{0FEEA581-FB46-4520-BDFC-B7120648EA11}"/>
    <cellStyle name="20% - Accent2 6 6 5" xfId="4366" xr:uid="{26DB9863-7ECD-4633-9E53-5C9FAA8AB6C2}"/>
    <cellStyle name="20% - Accent2 6 7" xfId="4367" xr:uid="{0B246F90-0E9B-441E-AA27-2599035396B5}"/>
    <cellStyle name="20% - Accent2 6 7 2" xfId="4368" xr:uid="{ACC783CF-82F3-4FDB-9104-9E7A16FC19C3}"/>
    <cellStyle name="20% - Accent2 6 7 2 2" xfId="4369" xr:uid="{78AACACD-2D25-48B8-892D-1105F0FBC2F2}"/>
    <cellStyle name="20% - Accent2 6 7 3" xfId="4370" xr:uid="{7461C179-3EF9-4332-9233-26A3701F47F1}"/>
    <cellStyle name="20% - Accent2 6 7 3 2" xfId="4371" xr:uid="{67178597-B8D0-49B7-9283-C135E1CE36D2}"/>
    <cellStyle name="20% - Accent2 6 7 4" xfId="4372" xr:uid="{DBD5BC3B-381C-4607-816C-2AFD8AB809AE}"/>
    <cellStyle name="20% - Accent2 6 7 5" xfId="4373" xr:uid="{CAB7A67D-D41C-45F9-A321-CC3854C29402}"/>
    <cellStyle name="20% - Accent2 6 8" xfId="4374" xr:uid="{1E769BD8-5A7E-4041-B168-6915F5728066}"/>
    <cellStyle name="20% - Accent2 6 8 2" xfId="4375" xr:uid="{61FDE0DE-88CF-470A-8C27-150EB1591568}"/>
    <cellStyle name="20% - Accent2 6 9" xfId="4376" xr:uid="{07D7F0C6-ECD8-4721-A1D7-21B9A4EC1E47}"/>
    <cellStyle name="20% - Accent2 6 9 2" xfId="4377" xr:uid="{D197D32D-F56A-42CC-A3B3-AFAE906DFCD3}"/>
    <cellStyle name="20% - Accent2 7" xfId="4378" xr:uid="{F2856E99-8C74-43A1-82E2-52AB0F12C126}"/>
    <cellStyle name="20% - Accent2 7 10" xfId="4379" xr:uid="{A18BB99D-8E7E-49C5-9762-D2B0F425AA5E}"/>
    <cellStyle name="20% - Accent2 7 11" xfId="4380" xr:uid="{A636C39C-FF1A-4398-A369-FD91E1A80776}"/>
    <cellStyle name="20% - Accent2 7 2" xfId="4381" xr:uid="{46B03202-131A-4F63-BF57-0E66BE24C48E}"/>
    <cellStyle name="20% - Accent2 7 2 10" xfId="4382" xr:uid="{D5DC6EDA-EF47-464E-B66F-925B5220674A}"/>
    <cellStyle name="20% - Accent2 7 2 2" xfId="4383" xr:uid="{E6CA6B17-DB4B-407A-B2E0-4C7D02F7EF7A}"/>
    <cellStyle name="20% - Accent2 7 2 2 2" xfId="4384" xr:uid="{E8D32EB4-3039-4C36-8A46-72417FB27E39}"/>
    <cellStyle name="20% - Accent2 7 2 2 2 2" xfId="4385" xr:uid="{BA53E616-EA65-4E62-AA6E-374D9DC842CB}"/>
    <cellStyle name="20% - Accent2 7 2 2 2 2 2" xfId="4386" xr:uid="{12C8694F-42D5-43EE-8254-A10BBD2BE74A}"/>
    <cellStyle name="20% - Accent2 7 2 2 2 3" xfId="4387" xr:uid="{C92C3A81-B02A-497B-AE53-3C4D3F5EA925}"/>
    <cellStyle name="20% - Accent2 7 2 2 2 3 2" xfId="4388" xr:uid="{DF20DC30-7B65-4C7F-821E-70583D38AA07}"/>
    <cellStyle name="20% - Accent2 7 2 2 2 4" xfId="4389" xr:uid="{23EF59AC-E6A1-4B43-9F45-0BB3637F0667}"/>
    <cellStyle name="20% - Accent2 7 2 2 2 5" xfId="4390" xr:uid="{DC5DF158-B9A9-4A20-8F8E-6733F68F4599}"/>
    <cellStyle name="20% - Accent2 7 2 2 3" xfId="4391" xr:uid="{D4096E89-2AC7-41A9-9B9C-770F09A5A4F2}"/>
    <cellStyle name="20% - Accent2 7 2 2 3 2" xfId="4392" xr:uid="{2BAF5ECC-4614-4F23-A292-DFD3E48ED26F}"/>
    <cellStyle name="20% - Accent2 7 2 2 4" xfId="4393" xr:uid="{9D27A6BE-1365-4375-8E3B-F0C0447F9A45}"/>
    <cellStyle name="20% - Accent2 7 2 2 4 2" xfId="4394" xr:uid="{4EC48D86-274A-4062-A68A-85A0947458CA}"/>
    <cellStyle name="20% - Accent2 7 2 2 5" xfId="4395" xr:uid="{1EEC252B-0F1A-42CC-B949-A15D3C0C2BF0}"/>
    <cellStyle name="20% - Accent2 7 2 2 6" xfId="4396" xr:uid="{998C377D-AB8E-4E1A-B65A-2C27FE9C313E}"/>
    <cellStyle name="20% - Accent2 7 2 3" xfId="4397" xr:uid="{6E7FA163-57F7-4DF9-AB3E-3675487E1BA8}"/>
    <cellStyle name="20% - Accent2 7 2 3 2" xfId="4398" xr:uid="{BD80FAE3-A720-48E0-99DE-B08061AEEA47}"/>
    <cellStyle name="20% - Accent2 7 2 3 2 2" xfId="4399" xr:uid="{C3F5272A-D8D4-4368-B50D-80DD6069218B}"/>
    <cellStyle name="20% - Accent2 7 2 3 3" xfId="4400" xr:uid="{878CE4F8-81DE-4DB3-9638-CD8513152DE2}"/>
    <cellStyle name="20% - Accent2 7 2 3 3 2" xfId="4401" xr:uid="{AD01F17F-52BC-4111-9267-D97096F23834}"/>
    <cellStyle name="20% - Accent2 7 2 3 4" xfId="4402" xr:uid="{72F0B8CA-E453-4E36-B680-F39DBA30F194}"/>
    <cellStyle name="20% - Accent2 7 2 3 5" xfId="4403" xr:uid="{8E0047CE-C5D1-4499-BD70-E2DA9FADEA01}"/>
    <cellStyle name="20% - Accent2 7 2 4" xfId="4404" xr:uid="{197974CD-F1EF-4844-9922-C2B189915E75}"/>
    <cellStyle name="20% - Accent2 7 2 4 2" xfId="4405" xr:uid="{128E5DEC-459D-470C-B607-14108F411B90}"/>
    <cellStyle name="20% - Accent2 7 2 4 2 2" xfId="4406" xr:uid="{73A11FDF-5964-4295-9145-F5AB1EE26180}"/>
    <cellStyle name="20% - Accent2 7 2 4 3" xfId="4407" xr:uid="{3FCE1AD0-C786-4D82-91A7-136A6E167DF8}"/>
    <cellStyle name="20% - Accent2 7 2 4 3 2" xfId="4408" xr:uid="{23C6F86D-430B-46BF-BAF6-D69030884F48}"/>
    <cellStyle name="20% - Accent2 7 2 4 4" xfId="4409" xr:uid="{E568D99F-1E78-4217-BA49-29FE08B9F2A0}"/>
    <cellStyle name="20% - Accent2 7 2 4 5" xfId="4410" xr:uid="{8CA8EE46-155B-4A2E-AD4A-53E973C124F1}"/>
    <cellStyle name="20% - Accent2 7 2 5" xfId="4411" xr:uid="{135DD250-0612-4DFB-9CAB-8BFCD7BA7078}"/>
    <cellStyle name="20% - Accent2 7 2 5 2" xfId="4412" xr:uid="{BE2F4116-3368-4ACB-8B6B-3CD7BD6BC8BA}"/>
    <cellStyle name="20% - Accent2 7 2 5 2 2" xfId="4413" xr:uid="{1715EBB3-868B-4D62-A211-7F5DE02948AA}"/>
    <cellStyle name="20% - Accent2 7 2 5 3" xfId="4414" xr:uid="{88369EC2-CFE8-4F53-81DF-35B9228FD7A5}"/>
    <cellStyle name="20% - Accent2 7 2 5 3 2" xfId="4415" xr:uid="{64604198-F18D-4203-B198-ED1B5C0A603D}"/>
    <cellStyle name="20% - Accent2 7 2 5 4" xfId="4416" xr:uid="{D3D92A40-0A0F-49A1-AC2F-2F71A6C5F716}"/>
    <cellStyle name="20% - Accent2 7 2 5 5" xfId="4417" xr:uid="{A7B788D8-E764-418C-8C8D-1561AA6C11DA}"/>
    <cellStyle name="20% - Accent2 7 2 6" xfId="4418" xr:uid="{4EFFB5DC-0F42-4698-8F6F-A664204FC596}"/>
    <cellStyle name="20% - Accent2 7 2 6 2" xfId="4419" xr:uid="{BBC29AF1-954D-4C8C-A378-EF0522FE9CFD}"/>
    <cellStyle name="20% - Accent2 7 2 6 2 2" xfId="4420" xr:uid="{D2DF92F6-7479-4313-92B3-C8553BDF54BB}"/>
    <cellStyle name="20% - Accent2 7 2 6 3" xfId="4421" xr:uid="{45913C25-1A45-4390-A7F1-E412E10B8E94}"/>
    <cellStyle name="20% - Accent2 7 2 6 3 2" xfId="4422" xr:uid="{F706DACD-1144-423A-90A8-64481D79F1F9}"/>
    <cellStyle name="20% - Accent2 7 2 6 4" xfId="4423" xr:uid="{20A7D622-613E-4B54-B23F-98C152E8BB3F}"/>
    <cellStyle name="20% - Accent2 7 2 6 5" xfId="4424" xr:uid="{DDBDC440-87E1-4B70-958D-3F977E0F3A6D}"/>
    <cellStyle name="20% - Accent2 7 2 7" xfId="4425" xr:uid="{0617DE45-6B25-4472-8DD4-1FD3F5E944AA}"/>
    <cellStyle name="20% - Accent2 7 2 7 2" xfId="4426" xr:uid="{C85006D2-8705-45FA-8E87-29AC1BE3C9AB}"/>
    <cellStyle name="20% - Accent2 7 2 8" xfId="4427" xr:uid="{A68405AA-1848-47CC-98BE-D7377AC08D21}"/>
    <cellStyle name="20% - Accent2 7 2 8 2" xfId="4428" xr:uid="{CBD71CF6-6B9A-4600-9FFA-AFBCF53787CF}"/>
    <cellStyle name="20% - Accent2 7 2 9" xfId="4429" xr:uid="{4691594E-60AC-46A3-A5FB-6ADA5B5E2550}"/>
    <cellStyle name="20% - Accent2 7 3" xfId="4430" xr:uid="{05B33543-2D72-401E-A592-32BCCDBDCB16}"/>
    <cellStyle name="20% - Accent2 7 3 2" xfId="4431" xr:uid="{AD6B4DFC-525B-4D56-AFAA-2018C76127CC}"/>
    <cellStyle name="20% - Accent2 7 3 2 2" xfId="4432" xr:uid="{BD966E8D-7F3A-4BC8-8201-8CF077BFC3B7}"/>
    <cellStyle name="20% - Accent2 7 3 2 2 2" xfId="4433" xr:uid="{2805E0E2-0E2E-46B1-BF09-1603AD48FBB5}"/>
    <cellStyle name="20% - Accent2 7 3 2 3" xfId="4434" xr:uid="{1219672F-BBA6-429B-98A3-2D1EED961703}"/>
    <cellStyle name="20% - Accent2 7 3 2 3 2" xfId="4435" xr:uid="{44D3B80B-B012-46FC-83C2-7FB3283BCEE0}"/>
    <cellStyle name="20% - Accent2 7 3 2 4" xfId="4436" xr:uid="{1C12F78F-7E05-47A3-B7AD-8BCAE0FA3F91}"/>
    <cellStyle name="20% - Accent2 7 3 2 5" xfId="4437" xr:uid="{D48CF909-4527-4D8C-913C-9D789402FBBC}"/>
    <cellStyle name="20% - Accent2 7 3 3" xfId="4438" xr:uid="{566BD9C7-2034-4829-B9D0-BC3A9688D557}"/>
    <cellStyle name="20% - Accent2 7 3 3 2" xfId="4439" xr:uid="{62929EC2-9CF1-48C4-816B-A1205F3390EC}"/>
    <cellStyle name="20% - Accent2 7 3 4" xfId="4440" xr:uid="{33C9400C-E587-4647-8CBC-5B03B4211806}"/>
    <cellStyle name="20% - Accent2 7 3 4 2" xfId="4441" xr:uid="{767C1807-6060-44B8-A698-07DAE1D84B4D}"/>
    <cellStyle name="20% - Accent2 7 3 5" xfId="4442" xr:uid="{412EB397-693E-4D1C-BA01-B54995959C56}"/>
    <cellStyle name="20% - Accent2 7 3 6" xfId="4443" xr:uid="{43324F84-9103-47B1-963D-4037EBD2526C}"/>
    <cellStyle name="20% - Accent2 7 4" xfId="4444" xr:uid="{3E0EDE15-8E1D-40BE-93B9-ED434CDB0545}"/>
    <cellStyle name="20% - Accent2 7 4 2" xfId="4445" xr:uid="{5126FA2C-850B-4A38-90DE-948A60863F11}"/>
    <cellStyle name="20% - Accent2 7 4 2 2" xfId="4446" xr:uid="{AA7159DD-CA37-447C-908F-EFCA6E3BFE15}"/>
    <cellStyle name="20% - Accent2 7 4 3" xfId="4447" xr:uid="{039B8470-E04E-41CE-ADEF-644F86CF1187}"/>
    <cellStyle name="20% - Accent2 7 4 3 2" xfId="4448" xr:uid="{47299479-2830-44B0-B677-A7594A854738}"/>
    <cellStyle name="20% - Accent2 7 4 4" xfId="4449" xr:uid="{9967F0FF-0A37-43C6-8243-3A28FA80A193}"/>
    <cellStyle name="20% - Accent2 7 4 5" xfId="4450" xr:uid="{9E72FBF0-29BF-4F93-8940-520557E419FF}"/>
    <cellStyle name="20% - Accent2 7 5" xfId="4451" xr:uid="{9326CCB9-5EFB-46A6-8195-852AC45E95F7}"/>
    <cellStyle name="20% - Accent2 7 5 2" xfId="4452" xr:uid="{B0B6D79C-FCD2-45AE-8098-7AF2BE097FDC}"/>
    <cellStyle name="20% - Accent2 7 5 2 2" xfId="4453" xr:uid="{00E64562-C847-45BC-A2C6-19C83F9CCCBE}"/>
    <cellStyle name="20% - Accent2 7 5 3" xfId="4454" xr:uid="{1ACE702B-6BF5-4EF5-929C-66F0490013B9}"/>
    <cellStyle name="20% - Accent2 7 5 3 2" xfId="4455" xr:uid="{EC94AE79-714A-4AD1-AB38-14E37703F3C2}"/>
    <cellStyle name="20% - Accent2 7 5 4" xfId="4456" xr:uid="{397BA140-4267-46C0-96EE-6A1F618C0652}"/>
    <cellStyle name="20% - Accent2 7 5 5" xfId="4457" xr:uid="{FF0CF960-1717-4DA1-A182-F95CD2645F0D}"/>
    <cellStyle name="20% - Accent2 7 6" xfId="4458" xr:uid="{6397750E-ED5F-448A-888E-5CAFC910818E}"/>
    <cellStyle name="20% - Accent2 7 6 2" xfId="4459" xr:uid="{5312E820-971F-4EEC-99CB-EC9E69B22A3F}"/>
    <cellStyle name="20% - Accent2 7 6 2 2" xfId="4460" xr:uid="{98675CD2-7EFF-4794-AC21-0E9C7DC1E8CE}"/>
    <cellStyle name="20% - Accent2 7 6 3" xfId="4461" xr:uid="{F0574F4C-82DA-47D5-A1F9-D9649C8AF367}"/>
    <cellStyle name="20% - Accent2 7 6 3 2" xfId="4462" xr:uid="{6B50D2C9-D096-404B-9F9F-FD30AAF95AEF}"/>
    <cellStyle name="20% - Accent2 7 6 4" xfId="4463" xr:uid="{B731F8DB-DFC0-4441-BE7B-4881394EBB15}"/>
    <cellStyle name="20% - Accent2 7 6 5" xfId="4464" xr:uid="{4B8D6A60-9C5D-4247-9F7C-C7628E741C6A}"/>
    <cellStyle name="20% - Accent2 7 7" xfId="4465" xr:uid="{4CBD456C-3BA2-4BA2-AE4E-FDE6474E0A42}"/>
    <cellStyle name="20% - Accent2 7 7 2" xfId="4466" xr:uid="{CCDE5F99-85AA-4391-A1B7-67F221F3F061}"/>
    <cellStyle name="20% - Accent2 7 7 2 2" xfId="4467" xr:uid="{8B263052-F18C-4CFD-83EC-3745387C3F40}"/>
    <cellStyle name="20% - Accent2 7 7 3" xfId="4468" xr:uid="{38A6CC91-61B4-4A12-B01F-CA932665635F}"/>
    <cellStyle name="20% - Accent2 7 7 3 2" xfId="4469" xr:uid="{455E1ECE-2E6D-446B-A895-3FA0E1961C52}"/>
    <cellStyle name="20% - Accent2 7 7 4" xfId="4470" xr:uid="{C953D78E-F549-49DF-B728-F7A2B2A048A7}"/>
    <cellStyle name="20% - Accent2 7 7 5" xfId="4471" xr:uid="{5E3545BF-BC9C-4A29-A323-1CF288E1623F}"/>
    <cellStyle name="20% - Accent2 7 8" xfId="4472" xr:uid="{4119279A-7368-4121-982F-C382C83AD57D}"/>
    <cellStyle name="20% - Accent2 7 8 2" xfId="4473" xr:uid="{D8044FD7-49CB-46E4-8B80-BC6779D4D094}"/>
    <cellStyle name="20% - Accent2 7 9" xfId="4474" xr:uid="{6945E9BA-8443-4E1F-8372-23F6F072228C}"/>
    <cellStyle name="20% - Accent2 7 9 2" xfId="4475" xr:uid="{E4A5192B-2D8A-4DC2-AE11-C7647D8453CC}"/>
    <cellStyle name="20% - Accent2 8" xfId="4476" xr:uid="{85D8D6F6-0A54-4AFD-B486-57204178224E}"/>
    <cellStyle name="20% - Accent2 8 10" xfId="4477" xr:uid="{CC8A7513-701E-48E7-A5B5-28E8CC2B95CE}"/>
    <cellStyle name="20% - Accent2 8 11" xfId="4478" xr:uid="{73C2A544-3D3C-489D-86D1-00CEEC996D3D}"/>
    <cellStyle name="20% - Accent2 8 2" xfId="4479" xr:uid="{F58DDA68-1AEC-47F7-9035-8660026E4EEE}"/>
    <cellStyle name="20% - Accent2 8 2 10" xfId="4480" xr:uid="{8BDEF941-FEF8-4062-BE03-918F149FE3C3}"/>
    <cellStyle name="20% - Accent2 8 2 2" xfId="4481" xr:uid="{D04B988A-A597-4C9E-BFD7-C59918754050}"/>
    <cellStyle name="20% - Accent2 8 2 2 2" xfId="4482" xr:uid="{24E88DEC-EF4F-4EF0-8B86-285A420B0550}"/>
    <cellStyle name="20% - Accent2 8 2 2 2 2" xfId="4483" xr:uid="{CEE56731-0978-43F2-8D68-A0D2AAE0013C}"/>
    <cellStyle name="20% - Accent2 8 2 2 2 2 2" xfId="4484" xr:uid="{01FF8118-0CE3-4E64-9FAB-28E25596C6C1}"/>
    <cellStyle name="20% - Accent2 8 2 2 2 3" xfId="4485" xr:uid="{4BAD7BE2-CD17-485C-BB84-F3A7B7ADC41C}"/>
    <cellStyle name="20% - Accent2 8 2 2 2 3 2" xfId="4486" xr:uid="{9168A081-DF8E-44DA-88DC-0F56924EEDAC}"/>
    <cellStyle name="20% - Accent2 8 2 2 2 4" xfId="4487" xr:uid="{BC0C93D6-3A64-4698-B626-228F0C5F8369}"/>
    <cellStyle name="20% - Accent2 8 2 2 2 5" xfId="4488" xr:uid="{DBD8CB12-D9F0-49F6-860E-C6635DBF3553}"/>
    <cellStyle name="20% - Accent2 8 2 2 3" xfId="4489" xr:uid="{4BEB5BEB-27A4-43D7-9EBC-25E84CED82AF}"/>
    <cellStyle name="20% - Accent2 8 2 2 3 2" xfId="4490" xr:uid="{9BF19043-5BC4-4410-8A97-A73DF07A72C8}"/>
    <cellStyle name="20% - Accent2 8 2 2 4" xfId="4491" xr:uid="{3260BA2C-DD05-4CD6-B388-45C1F1173131}"/>
    <cellStyle name="20% - Accent2 8 2 2 4 2" xfId="4492" xr:uid="{0F39C9AB-4632-4152-8FF4-DDAF771C1783}"/>
    <cellStyle name="20% - Accent2 8 2 2 5" xfId="4493" xr:uid="{FF74856A-B122-4A8D-8F19-C9EC293159E6}"/>
    <cellStyle name="20% - Accent2 8 2 2 6" xfId="4494" xr:uid="{355B6D0D-3265-4BBA-8A3F-EB55448185EF}"/>
    <cellStyle name="20% - Accent2 8 2 3" xfId="4495" xr:uid="{F0784CD2-BB6B-4E0B-879F-6096DA1DE515}"/>
    <cellStyle name="20% - Accent2 8 2 3 2" xfId="4496" xr:uid="{A7963C5A-5138-4977-AA9E-0CD910BA1AD3}"/>
    <cellStyle name="20% - Accent2 8 2 3 2 2" xfId="4497" xr:uid="{586DFBF6-E49B-4B43-B44F-A20410F88EDC}"/>
    <cellStyle name="20% - Accent2 8 2 3 3" xfId="4498" xr:uid="{C43E422F-559D-43F9-BB10-E8DBBEEF6221}"/>
    <cellStyle name="20% - Accent2 8 2 3 3 2" xfId="4499" xr:uid="{4706AAA6-9CBD-4CD6-A9B0-95A62867ED8F}"/>
    <cellStyle name="20% - Accent2 8 2 3 4" xfId="4500" xr:uid="{81920C36-AE38-4DD9-AD86-2B31137180D1}"/>
    <cellStyle name="20% - Accent2 8 2 3 5" xfId="4501" xr:uid="{9AAF0338-4BE3-408B-B4A6-5C9661319535}"/>
    <cellStyle name="20% - Accent2 8 2 4" xfId="4502" xr:uid="{54A2E836-4F89-4BD8-BA3B-AFF064A1A54F}"/>
    <cellStyle name="20% - Accent2 8 2 4 2" xfId="4503" xr:uid="{40022936-65AC-4D83-80E8-EF96BEE0AF67}"/>
    <cellStyle name="20% - Accent2 8 2 4 2 2" xfId="4504" xr:uid="{F666E98A-F394-47D5-9297-067B6FD68299}"/>
    <cellStyle name="20% - Accent2 8 2 4 3" xfId="4505" xr:uid="{2C4B5E5E-60DB-4E57-AE03-3BD5244AF8D4}"/>
    <cellStyle name="20% - Accent2 8 2 4 3 2" xfId="4506" xr:uid="{D64263D4-A403-4A1C-9CBA-8BF76CECF39C}"/>
    <cellStyle name="20% - Accent2 8 2 4 4" xfId="4507" xr:uid="{249C8CEA-0BA3-47BE-9D0C-D84D238DCFF8}"/>
    <cellStyle name="20% - Accent2 8 2 4 5" xfId="4508" xr:uid="{EDFA0CBF-87E0-417F-8224-F741B0A581E6}"/>
    <cellStyle name="20% - Accent2 8 2 5" xfId="4509" xr:uid="{37381581-B105-4004-AFA9-98E2D2C2CB19}"/>
    <cellStyle name="20% - Accent2 8 2 5 2" xfId="4510" xr:uid="{F76A531A-1330-4FE4-A076-B2F85610805B}"/>
    <cellStyle name="20% - Accent2 8 2 5 2 2" xfId="4511" xr:uid="{E7256CB3-4046-45F5-A3E4-B9C701F5B890}"/>
    <cellStyle name="20% - Accent2 8 2 5 3" xfId="4512" xr:uid="{6544B572-7BAC-4044-B713-89A726EA34D7}"/>
    <cellStyle name="20% - Accent2 8 2 5 3 2" xfId="4513" xr:uid="{7C065EF8-EB98-4330-ABAB-D44960092A8F}"/>
    <cellStyle name="20% - Accent2 8 2 5 4" xfId="4514" xr:uid="{EB04DB8C-34E4-41E9-AFCA-D95F91B6A41B}"/>
    <cellStyle name="20% - Accent2 8 2 5 5" xfId="4515" xr:uid="{E0FA6EBA-770C-4BBE-B957-57FCE8D92E4B}"/>
    <cellStyle name="20% - Accent2 8 2 6" xfId="4516" xr:uid="{71B7CBF4-F647-4873-AAB7-67302BC1747B}"/>
    <cellStyle name="20% - Accent2 8 2 6 2" xfId="4517" xr:uid="{94FFD1BC-AAFA-4A26-9240-6C005F1AE3FB}"/>
    <cellStyle name="20% - Accent2 8 2 6 2 2" xfId="4518" xr:uid="{A072610A-CC27-4098-BEBB-B6EA43605BAF}"/>
    <cellStyle name="20% - Accent2 8 2 6 3" xfId="4519" xr:uid="{F96785C8-556A-4B35-8377-65091228057A}"/>
    <cellStyle name="20% - Accent2 8 2 6 3 2" xfId="4520" xr:uid="{3BEDF086-BBC2-4038-BBEA-7B2A06BE16E7}"/>
    <cellStyle name="20% - Accent2 8 2 6 4" xfId="4521" xr:uid="{BCB10C11-FF7A-4ACF-8CAD-0581F63094AD}"/>
    <cellStyle name="20% - Accent2 8 2 6 5" xfId="4522" xr:uid="{3B5A2176-CD4F-4879-8026-1ACA4F4C6047}"/>
    <cellStyle name="20% - Accent2 8 2 7" xfId="4523" xr:uid="{1047EB7A-A9FE-431A-9F70-43FCC6AEBE04}"/>
    <cellStyle name="20% - Accent2 8 2 7 2" xfId="4524" xr:uid="{EE2F36D0-21A5-4A2E-AB2F-7BA0CFC6DDB5}"/>
    <cellStyle name="20% - Accent2 8 2 8" xfId="4525" xr:uid="{009C6326-B3BD-4009-ADFA-73B624D71837}"/>
    <cellStyle name="20% - Accent2 8 2 8 2" xfId="4526" xr:uid="{E2441991-9295-4BA4-8A03-A1B91B854A43}"/>
    <cellStyle name="20% - Accent2 8 2 9" xfId="4527" xr:uid="{21CDB122-3C09-4A7E-A62A-49E86C5667BD}"/>
    <cellStyle name="20% - Accent2 8 3" xfId="4528" xr:uid="{C7FDF633-E476-4B8F-9F10-90489F67237E}"/>
    <cellStyle name="20% - Accent2 8 3 2" xfId="4529" xr:uid="{0909A017-273D-4BEB-A788-1C8FCCC9E2BB}"/>
    <cellStyle name="20% - Accent2 8 3 2 2" xfId="4530" xr:uid="{58B1ED87-100B-4BA2-AB0F-E503937B9EA9}"/>
    <cellStyle name="20% - Accent2 8 3 2 2 2" xfId="4531" xr:uid="{B2206761-6B98-4037-958F-8BDBB7AA7A07}"/>
    <cellStyle name="20% - Accent2 8 3 2 3" xfId="4532" xr:uid="{DFCC175B-C839-45A5-80AC-AE85DA7BC72D}"/>
    <cellStyle name="20% - Accent2 8 3 2 3 2" xfId="4533" xr:uid="{672D0EA7-A423-4801-84C8-67C1B16D3CEF}"/>
    <cellStyle name="20% - Accent2 8 3 2 4" xfId="4534" xr:uid="{8FEAE11E-FD4B-45B9-ABAB-99E62BD11737}"/>
    <cellStyle name="20% - Accent2 8 3 2 5" xfId="4535" xr:uid="{0AE68859-082E-4C68-A75E-79B9B822B5CF}"/>
    <cellStyle name="20% - Accent2 8 3 3" xfId="4536" xr:uid="{D35ACA70-0213-45EC-8E05-D5CF0BD8BDE7}"/>
    <cellStyle name="20% - Accent2 8 3 3 2" xfId="4537" xr:uid="{E1B030E2-BCA2-44EE-85FD-EEEBF04FE364}"/>
    <cellStyle name="20% - Accent2 8 3 4" xfId="4538" xr:uid="{91CC84AA-1545-43F6-89D9-965D669B4F58}"/>
    <cellStyle name="20% - Accent2 8 3 4 2" xfId="4539" xr:uid="{A5A95245-107C-4F1B-8B9E-E1DC7C857F53}"/>
    <cellStyle name="20% - Accent2 8 3 5" xfId="4540" xr:uid="{E0D6CBE2-5BCA-47C3-9388-6E78A628934D}"/>
    <cellStyle name="20% - Accent2 8 3 6" xfId="4541" xr:uid="{30388F2F-6F63-4919-9CE3-77DF82B8C49D}"/>
    <cellStyle name="20% - Accent2 8 4" xfId="4542" xr:uid="{2472B16A-2BCA-4652-8E23-91485F86EBBF}"/>
    <cellStyle name="20% - Accent2 8 4 2" xfId="4543" xr:uid="{C2FE9E90-969C-4498-9EA3-4A26A96D81D3}"/>
    <cellStyle name="20% - Accent2 8 4 2 2" xfId="4544" xr:uid="{AFB3ABF0-7904-46A2-BDD6-60591A88897A}"/>
    <cellStyle name="20% - Accent2 8 4 3" xfId="4545" xr:uid="{2C0B62FD-A567-4498-9867-32276F45FE03}"/>
    <cellStyle name="20% - Accent2 8 4 3 2" xfId="4546" xr:uid="{8290FCBD-6B16-4933-823C-21EA835BF755}"/>
    <cellStyle name="20% - Accent2 8 4 4" xfId="4547" xr:uid="{60A60F92-B15D-48A1-9ADE-07F3CF3ECA23}"/>
    <cellStyle name="20% - Accent2 8 4 5" xfId="4548" xr:uid="{2100CE38-C91A-4CB3-9CB7-5C1D90CC2504}"/>
    <cellStyle name="20% - Accent2 8 5" xfId="4549" xr:uid="{729AFDA5-9BE0-4625-AAB7-AD82E05712FB}"/>
    <cellStyle name="20% - Accent2 8 5 2" xfId="4550" xr:uid="{B765B3A6-9871-41EF-BE46-550EB944BA84}"/>
    <cellStyle name="20% - Accent2 8 5 2 2" xfId="4551" xr:uid="{93708E85-648E-4A0F-A576-1110166D3732}"/>
    <cellStyle name="20% - Accent2 8 5 3" xfId="4552" xr:uid="{EAFCD4FC-8126-42B2-B80A-4115A32EA66F}"/>
    <cellStyle name="20% - Accent2 8 5 3 2" xfId="4553" xr:uid="{3EFB1980-F37F-41B2-8338-7CB22F402686}"/>
    <cellStyle name="20% - Accent2 8 5 4" xfId="4554" xr:uid="{0437E41C-C4D7-4E87-B608-98DDA95E4129}"/>
    <cellStyle name="20% - Accent2 8 5 5" xfId="4555" xr:uid="{6DE62EDA-4201-400C-818E-557A32FD3BF3}"/>
    <cellStyle name="20% - Accent2 8 6" xfId="4556" xr:uid="{B89CEBB8-67B6-463E-B891-02DE9906C69A}"/>
    <cellStyle name="20% - Accent2 8 6 2" xfId="4557" xr:uid="{F3106FE3-B6C9-4B56-9F9D-CF75996119B0}"/>
    <cellStyle name="20% - Accent2 8 6 2 2" xfId="4558" xr:uid="{84DA1C75-E8E4-47DB-8DEB-CCF8B023CBE6}"/>
    <cellStyle name="20% - Accent2 8 6 3" xfId="4559" xr:uid="{30D5310C-DF8F-4E24-A915-CAAF3691AEF2}"/>
    <cellStyle name="20% - Accent2 8 6 3 2" xfId="4560" xr:uid="{6603F302-12DB-4E45-9061-B360F045953F}"/>
    <cellStyle name="20% - Accent2 8 6 4" xfId="4561" xr:uid="{6AD6F366-29FE-478B-9991-A5F64BD22F1B}"/>
    <cellStyle name="20% - Accent2 8 6 5" xfId="4562" xr:uid="{7B451A59-AA7C-4839-A494-5FFA783C307C}"/>
    <cellStyle name="20% - Accent2 8 7" xfId="4563" xr:uid="{A7DB40AF-6158-4787-868B-43003FD24418}"/>
    <cellStyle name="20% - Accent2 8 7 2" xfId="4564" xr:uid="{7FBCA9F6-A83A-47C9-8CDB-8934A85EE124}"/>
    <cellStyle name="20% - Accent2 8 7 2 2" xfId="4565" xr:uid="{977A59E2-2856-4C6C-9DE2-F79874EEDD1C}"/>
    <cellStyle name="20% - Accent2 8 7 3" xfId="4566" xr:uid="{FC4485BB-014B-4ECB-864F-6241014DBF09}"/>
    <cellStyle name="20% - Accent2 8 7 3 2" xfId="4567" xr:uid="{9F83A857-6719-42E3-8DD0-A9C274165763}"/>
    <cellStyle name="20% - Accent2 8 7 4" xfId="4568" xr:uid="{8174BEA2-E56A-45C6-B46A-592508A18C02}"/>
    <cellStyle name="20% - Accent2 8 7 5" xfId="4569" xr:uid="{C5AA6470-49B7-4A15-9DD5-C8F03874D611}"/>
    <cellStyle name="20% - Accent2 8 8" xfId="4570" xr:uid="{C72A102E-C06B-4CD2-B95B-439551AFC37D}"/>
    <cellStyle name="20% - Accent2 8 8 2" xfId="4571" xr:uid="{207FD2D0-7885-48E6-8BF0-A2E611266AA7}"/>
    <cellStyle name="20% - Accent2 8 9" xfId="4572" xr:uid="{1052CF4E-8512-4426-8D31-7B27D8BD6E3F}"/>
    <cellStyle name="20% - Accent2 8 9 2" xfId="4573" xr:uid="{EB0191B7-AEC0-4CB3-A029-279A539039F0}"/>
    <cellStyle name="20% - Accent2 9" xfId="4574" xr:uid="{C7DD5A2F-DD6D-4317-928C-AB88CC6D04E6}"/>
    <cellStyle name="20% - Accent2 9 10" xfId="4575" xr:uid="{E9E48FCD-5AD9-4691-BA84-BD488789FD06}"/>
    <cellStyle name="20% - Accent2 9 11" xfId="4576" xr:uid="{22C1AD3D-FAA3-4556-9CCB-A5EBA04CBF73}"/>
    <cellStyle name="20% - Accent2 9 2" xfId="4577" xr:uid="{1F135C64-F72C-41D5-AA77-BF31B1103729}"/>
    <cellStyle name="20% - Accent2 9 2 10" xfId="4578" xr:uid="{9F7485D3-D371-4795-81BC-B8F68EB93B04}"/>
    <cellStyle name="20% - Accent2 9 2 2" xfId="4579" xr:uid="{894505B5-AF37-46FC-9FF6-6AB7A8192B8C}"/>
    <cellStyle name="20% - Accent2 9 2 2 2" xfId="4580" xr:uid="{AED780D6-4EA9-44B4-91AA-1ABE00A04B21}"/>
    <cellStyle name="20% - Accent2 9 2 2 2 2" xfId="4581" xr:uid="{F8607091-405B-44AF-A1DD-9236AE1755C1}"/>
    <cellStyle name="20% - Accent2 9 2 2 2 2 2" xfId="4582" xr:uid="{EF6257E4-3CE5-42A0-AD85-2049269AB8FE}"/>
    <cellStyle name="20% - Accent2 9 2 2 2 3" xfId="4583" xr:uid="{81D4E230-A5FC-45D2-8513-89AD05A9977E}"/>
    <cellStyle name="20% - Accent2 9 2 2 2 3 2" xfId="4584" xr:uid="{640A9692-EC11-4B2B-8076-4431857F1CEC}"/>
    <cellStyle name="20% - Accent2 9 2 2 2 4" xfId="4585" xr:uid="{9BA0B74C-994A-490D-B0A5-34A28CE777CE}"/>
    <cellStyle name="20% - Accent2 9 2 2 2 5" xfId="4586" xr:uid="{08640A9C-B2D6-44FF-9B9B-29E1A449D00D}"/>
    <cellStyle name="20% - Accent2 9 2 2 3" xfId="4587" xr:uid="{DFBE7049-0172-42CF-9E1F-2FC5715B8560}"/>
    <cellStyle name="20% - Accent2 9 2 2 3 2" xfId="4588" xr:uid="{185AD6AA-AF1C-4925-B4AC-A1FB84553CD8}"/>
    <cellStyle name="20% - Accent2 9 2 2 4" xfId="4589" xr:uid="{DEA7163D-325B-4FFC-B0FF-8246D4B474A4}"/>
    <cellStyle name="20% - Accent2 9 2 2 4 2" xfId="4590" xr:uid="{27676141-E409-4F51-8A01-5155E70C0061}"/>
    <cellStyle name="20% - Accent2 9 2 2 5" xfId="4591" xr:uid="{D11DDD11-CE22-48A5-9750-6F26BE4534D1}"/>
    <cellStyle name="20% - Accent2 9 2 2 6" xfId="4592" xr:uid="{30B20215-89CD-4215-9538-5102F0167929}"/>
    <cellStyle name="20% - Accent2 9 2 3" xfId="4593" xr:uid="{039A5208-B7D1-4D11-8B12-0AEF8503DE70}"/>
    <cellStyle name="20% - Accent2 9 2 3 2" xfId="4594" xr:uid="{0E94799C-966A-44C1-9BC7-22C76126E0E0}"/>
    <cellStyle name="20% - Accent2 9 2 3 2 2" xfId="4595" xr:uid="{D9BBE87E-8424-4938-A296-7E0FF8CC55E3}"/>
    <cellStyle name="20% - Accent2 9 2 3 3" xfId="4596" xr:uid="{82C8D477-4983-4528-ADE4-5F8632758C48}"/>
    <cellStyle name="20% - Accent2 9 2 3 3 2" xfId="4597" xr:uid="{FBED81D2-A1F1-4DB1-9149-BEBC5FA5039B}"/>
    <cellStyle name="20% - Accent2 9 2 3 4" xfId="4598" xr:uid="{78E9A59D-FA6C-4C0A-8A06-7C632AE52CDF}"/>
    <cellStyle name="20% - Accent2 9 2 3 5" xfId="4599" xr:uid="{0BA46B17-DF7B-4704-8F6E-EE7295D3B828}"/>
    <cellStyle name="20% - Accent2 9 2 4" xfId="4600" xr:uid="{CCA0EF3C-58C4-4696-98DA-772EDB6CDFA3}"/>
    <cellStyle name="20% - Accent2 9 2 4 2" xfId="4601" xr:uid="{24DF447D-E2A0-4FF1-BDC2-C1ABC05B619F}"/>
    <cellStyle name="20% - Accent2 9 2 4 2 2" xfId="4602" xr:uid="{F5D7890A-B8C3-4119-9177-054D17CBC641}"/>
    <cellStyle name="20% - Accent2 9 2 4 3" xfId="4603" xr:uid="{EE77EFDF-255A-46E8-9EA0-D99C18772971}"/>
    <cellStyle name="20% - Accent2 9 2 4 3 2" xfId="4604" xr:uid="{BE27DCBD-6539-4F4C-9E4C-9C04DFD248AE}"/>
    <cellStyle name="20% - Accent2 9 2 4 4" xfId="4605" xr:uid="{2AED5BB2-BC24-497F-83B4-33D9CD077FB8}"/>
    <cellStyle name="20% - Accent2 9 2 4 5" xfId="4606" xr:uid="{40CB74C5-D5E3-4152-BB29-DE1779ADA1CB}"/>
    <cellStyle name="20% - Accent2 9 2 5" xfId="4607" xr:uid="{43571E80-534F-4DA2-9933-50DD9D2C955E}"/>
    <cellStyle name="20% - Accent2 9 2 5 2" xfId="4608" xr:uid="{C2992295-5128-4758-A3A8-278E34068667}"/>
    <cellStyle name="20% - Accent2 9 2 5 2 2" xfId="4609" xr:uid="{31D661B5-B9C2-4607-94F6-0B193D3D23BB}"/>
    <cellStyle name="20% - Accent2 9 2 5 3" xfId="4610" xr:uid="{5BFAB6F6-B83B-4DC1-AA92-5D0B7974B153}"/>
    <cellStyle name="20% - Accent2 9 2 5 3 2" xfId="4611" xr:uid="{17A623DC-2BE5-462F-A374-FCFFD5BB5ECD}"/>
    <cellStyle name="20% - Accent2 9 2 5 4" xfId="4612" xr:uid="{799CAA4C-AF31-4F20-B099-3484405EEE13}"/>
    <cellStyle name="20% - Accent2 9 2 5 5" xfId="4613" xr:uid="{5FE8E1BF-B09A-4BE6-BAB4-18E2DDAA78F4}"/>
    <cellStyle name="20% - Accent2 9 2 6" xfId="4614" xr:uid="{804485FE-E620-42EC-B664-C3A0A41024E9}"/>
    <cellStyle name="20% - Accent2 9 2 6 2" xfId="4615" xr:uid="{C761A9A3-F398-4546-908F-60038CB1A6DD}"/>
    <cellStyle name="20% - Accent2 9 2 6 2 2" xfId="4616" xr:uid="{AFF18314-1A30-4C72-9147-8DC825A760B9}"/>
    <cellStyle name="20% - Accent2 9 2 6 3" xfId="4617" xr:uid="{F0789B55-F893-47D7-9EE9-6B3E557CF2AE}"/>
    <cellStyle name="20% - Accent2 9 2 6 3 2" xfId="4618" xr:uid="{B8BBC2C0-28B6-460E-B9D4-655639D413C4}"/>
    <cellStyle name="20% - Accent2 9 2 6 4" xfId="4619" xr:uid="{04F7CC8E-AFB7-4F16-BFFC-FF1B9CA43C91}"/>
    <cellStyle name="20% - Accent2 9 2 6 5" xfId="4620" xr:uid="{DC8418BD-B211-41C9-BAE3-CEE729A99A3E}"/>
    <cellStyle name="20% - Accent2 9 2 7" xfId="4621" xr:uid="{CC00FC4B-62B6-4DAA-A3F8-AFFB030D4001}"/>
    <cellStyle name="20% - Accent2 9 2 7 2" xfId="4622" xr:uid="{3DB29B57-E833-4C46-887F-95A8F1013EA8}"/>
    <cellStyle name="20% - Accent2 9 2 8" xfId="4623" xr:uid="{24E296FD-733C-49E7-ABAA-C12D85190E48}"/>
    <cellStyle name="20% - Accent2 9 2 8 2" xfId="4624" xr:uid="{57D164EE-5080-4ACF-BDD5-63B631BE519B}"/>
    <cellStyle name="20% - Accent2 9 2 9" xfId="4625" xr:uid="{AE01571F-E5AF-4E14-9976-E9493772238F}"/>
    <cellStyle name="20% - Accent2 9 3" xfId="4626" xr:uid="{BA599AEC-B8BE-4DA0-8338-D6D5DBAE15FF}"/>
    <cellStyle name="20% - Accent2 9 3 2" xfId="4627" xr:uid="{62D551C8-2755-46BD-B2A0-9D637DA1A98C}"/>
    <cellStyle name="20% - Accent2 9 3 2 2" xfId="4628" xr:uid="{2140D401-5B44-4399-B8AE-2F463158B864}"/>
    <cellStyle name="20% - Accent2 9 3 2 2 2" xfId="4629" xr:uid="{401FA972-80D2-487B-B5CF-AED10C531366}"/>
    <cellStyle name="20% - Accent2 9 3 2 3" xfId="4630" xr:uid="{82DD1AA2-2954-4F92-A3AD-D4A79A6E058F}"/>
    <cellStyle name="20% - Accent2 9 3 2 3 2" xfId="4631" xr:uid="{4D45B156-DB07-4A0A-A394-ED2ED6C160B7}"/>
    <cellStyle name="20% - Accent2 9 3 2 4" xfId="4632" xr:uid="{7C7BDC10-513B-4038-BE95-4FBC34B4821A}"/>
    <cellStyle name="20% - Accent2 9 3 2 5" xfId="4633" xr:uid="{0F974950-A9AC-47DF-81B1-2ACC2A35EAA3}"/>
    <cellStyle name="20% - Accent2 9 3 3" xfId="4634" xr:uid="{4FDCC055-6C92-45FA-9B58-D57234E84739}"/>
    <cellStyle name="20% - Accent2 9 3 3 2" xfId="4635" xr:uid="{3E6C2CB1-EC99-4647-AFB5-9EAB84ED995F}"/>
    <cellStyle name="20% - Accent2 9 3 4" xfId="4636" xr:uid="{6AEA5079-B3BD-4FDC-90B4-D971AEE14505}"/>
    <cellStyle name="20% - Accent2 9 3 4 2" xfId="4637" xr:uid="{ED8B484D-2140-4FC5-ABD7-17377331ED2C}"/>
    <cellStyle name="20% - Accent2 9 3 5" xfId="4638" xr:uid="{412142E3-D5EE-4804-BCCE-9F5FDFF3726C}"/>
    <cellStyle name="20% - Accent2 9 3 6" xfId="4639" xr:uid="{572B2666-F833-4081-8F66-C970E43F2CB5}"/>
    <cellStyle name="20% - Accent2 9 4" xfId="4640" xr:uid="{DB21508F-2CEE-4914-BA54-0D0655C89FCE}"/>
    <cellStyle name="20% - Accent2 9 4 2" xfId="4641" xr:uid="{24E204E2-110E-470C-BC6E-5EE3E8025C66}"/>
    <cellStyle name="20% - Accent2 9 4 2 2" xfId="4642" xr:uid="{E108026B-19BB-4137-8E15-73E98F3941BC}"/>
    <cellStyle name="20% - Accent2 9 4 3" xfId="4643" xr:uid="{4705179C-4170-4815-B13A-594A369E3C16}"/>
    <cellStyle name="20% - Accent2 9 4 3 2" xfId="4644" xr:uid="{A4280B7A-3711-4D2A-B041-2827DA6DCF0D}"/>
    <cellStyle name="20% - Accent2 9 4 4" xfId="4645" xr:uid="{DE521915-96D4-4A6C-9836-AE37DE140CE3}"/>
    <cellStyle name="20% - Accent2 9 4 5" xfId="4646" xr:uid="{D9B49AB1-60CF-47BD-80A5-7C5537EF3D86}"/>
    <cellStyle name="20% - Accent2 9 5" xfId="4647" xr:uid="{DB2FBAD1-0BE0-4CC5-A24F-C386E641E74B}"/>
    <cellStyle name="20% - Accent2 9 5 2" xfId="4648" xr:uid="{92167AEC-CE6F-4EC4-9AB7-ECAE8B8C10A5}"/>
    <cellStyle name="20% - Accent2 9 5 2 2" xfId="4649" xr:uid="{1120BC9D-8AB8-497F-AE74-B80BCC354C3F}"/>
    <cellStyle name="20% - Accent2 9 5 3" xfId="4650" xr:uid="{CE3F13FA-26E3-4831-96C0-93AC90D86524}"/>
    <cellStyle name="20% - Accent2 9 5 3 2" xfId="4651" xr:uid="{095933C2-3A78-40A3-AED5-E0E11140CB29}"/>
    <cellStyle name="20% - Accent2 9 5 4" xfId="4652" xr:uid="{E94C97B3-D4A7-4A77-B0F1-D2C15CBF5759}"/>
    <cellStyle name="20% - Accent2 9 5 5" xfId="4653" xr:uid="{99B05B83-B18D-4DA8-9D0E-2BB4BE5CB94B}"/>
    <cellStyle name="20% - Accent2 9 6" xfId="4654" xr:uid="{3F63CF67-749D-458F-A3C7-B37BC3DE8371}"/>
    <cellStyle name="20% - Accent2 9 6 2" xfId="4655" xr:uid="{10A2DF36-F41B-4C4E-ADC2-208AA810DAAE}"/>
    <cellStyle name="20% - Accent2 9 6 2 2" xfId="4656" xr:uid="{7A0C5911-86DF-4471-98BF-B78D3FB446D9}"/>
    <cellStyle name="20% - Accent2 9 6 3" xfId="4657" xr:uid="{C09E0465-93F1-4BF7-9A66-8A2A87C6BFD9}"/>
    <cellStyle name="20% - Accent2 9 6 3 2" xfId="4658" xr:uid="{C7A16FAB-E334-4250-AE35-393552EB632A}"/>
    <cellStyle name="20% - Accent2 9 6 4" xfId="4659" xr:uid="{1E478FC6-0FBD-483B-AD27-B499C52F6C9F}"/>
    <cellStyle name="20% - Accent2 9 6 5" xfId="4660" xr:uid="{74C4A579-B1AE-4618-A33B-3655A422ACC9}"/>
    <cellStyle name="20% - Accent2 9 7" xfId="4661" xr:uid="{9EF17AAA-0991-48F6-8769-51A8462A786E}"/>
    <cellStyle name="20% - Accent2 9 7 2" xfId="4662" xr:uid="{D6637164-034A-4874-AD14-80F3679A70FF}"/>
    <cellStyle name="20% - Accent2 9 7 2 2" xfId="4663" xr:uid="{3B906D0F-5567-442E-B6A8-2AF8E40DF713}"/>
    <cellStyle name="20% - Accent2 9 7 3" xfId="4664" xr:uid="{24009087-11B3-49D0-9ACE-C066E06DC743}"/>
    <cellStyle name="20% - Accent2 9 7 3 2" xfId="4665" xr:uid="{8E5E7AB8-FC23-4072-B440-BD43DE228219}"/>
    <cellStyle name="20% - Accent2 9 7 4" xfId="4666" xr:uid="{322B6633-98E0-4EAA-9467-873FC9B2F7F6}"/>
    <cellStyle name="20% - Accent2 9 7 5" xfId="4667" xr:uid="{730D815D-B0C3-4446-A803-B617FE8D72BA}"/>
    <cellStyle name="20% - Accent2 9 8" xfId="4668" xr:uid="{D24CD63F-7DEC-4DC6-B1E0-16074F30E5B1}"/>
    <cellStyle name="20% - Accent2 9 8 2" xfId="4669" xr:uid="{2C7168B6-E773-4651-B477-525E180D30CB}"/>
    <cellStyle name="20% - Accent2 9 9" xfId="4670" xr:uid="{029D0D26-F25C-4BCB-8C9A-0798E5DD0160}"/>
    <cellStyle name="20% - Accent2 9 9 2" xfId="4671" xr:uid="{2B077422-FCAF-43A5-84E4-69671C56B416}"/>
    <cellStyle name="20% - Accent3 10" xfId="4672" xr:uid="{607E1259-9F3E-46B1-A351-280C4321D8A5}"/>
    <cellStyle name="20% - Accent3 10 10" xfId="4673" xr:uid="{FDF81B94-71B8-49DA-AEA5-B8F362A269BF}"/>
    <cellStyle name="20% - Accent3 10 2" xfId="4674" xr:uid="{936E766B-8C4F-40AF-B722-C87C6530D619}"/>
    <cellStyle name="20% - Accent3 10 2 2" xfId="4675" xr:uid="{29D8231C-1F2A-4212-A2C5-97D28A528F65}"/>
    <cellStyle name="20% - Accent3 10 2 2 2" xfId="4676" xr:uid="{13457E07-61DF-4DB3-BA0D-5F174AA971AC}"/>
    <cellStyle name="20% - Accent3 10 2 2 2 2" xfId="4677" xr:uid="{96FEF464-9307-4E6F-BF24-4B30BFB212BE}"/>
    <cellStyle name="20% - Accent3 10 2 2 3" xfId="4678" xr:uid="{270DFA6E-5F3F-4ECB-9305-6472093FAC96}"/>
    <cellStyle name="20% - Accent3 10 2 2 3 2" xfId="4679" xr:uid="{1761610C-A10B-49BC-BA53-531AF0558768}"/>
    <cellStyle name="20% - Accent3 10 2 2 4" xfId="4680" xr:uid="{CD3FD3EE-4B37-4B5C-A02A-A7C773FEE65B}"/>
    <cellStyle name="20% - Accent3 10 2 2 5" xfId="4681" xr:uid="{533D4010-914D-48CB-B701-D73B6CBAA934}"/>
    <cellStyle name="20% - Accent3 10 2 3" xfId="4682" xr:uid="{37B787A5-A685-4116-9ABF-446FB5D13D04}"/>
    <cellStyle name="20% - Accent3 10 2 3 2" xfId="4683" xr:uid="{B16357B4-6B1D-482A-BC4E-8729FB38CE4A}"/>
    <cellStyle name="20% - Accent3 10 2 3 2 2" xfId="4684" xr:uid="{EA443CBB-037C-426D-9C98-4411488BFAE7}"/>
    <cellStyle name="20% - Accent3 10 2 3 3" xfId="4685" xr:uid="{856CBD2F-1466-471C-86BF-2A18B1CA335B}"/>
    <cellStyle name="20% - Accent3 10 2 3 3 2" xfId="4686" xr:uid="{683C0BF8-BF00-42A6-9397-E141363B655E}"/>
    <cellStyle name="20% - Accent3 10 2 3 4" xfId="4687" xr:uid="{A67123E9-B6CD-4AB1-B066-D62D24BB3907}"/>
    <cellStyle name="20% - Accent3 10 2 3 5" xfId="4688" xr:uid="{C6CDC5EE-D177-4C9F-80E2-40A79A7937E4}"/>
    <cellStyle name="20% - Accent3 10 2 4" xfId="4689" xr:uid="{2B5FF0A5-DCB5-4EC5-87FE-0710D7712732}"/>
    <cellStyle name="20% - Accent3 10 2 4 2" xfId="4690" xr:uid="{2E5AFBC1-3E1E-4B7D-8A2F-09FA34289724}"/>
    <cellStyle name="20% - Accent3 10 2 4 2 2" xfId="4691" xr:uid="{DC5E78B4-70E8-4A61-93B9-5A5B4FC213FE}"/>
    <cellStyle name="20% - Accent3 10 2 4 3" xfId="4692" xr:uid="{0B494BA3-B186-4727-B706-26FC6FDE53C7}"/>
    <cellStyle name="20% - Accent3 10 2 4 3 2" xfId="4693" xr:uid="{0F7637AA-A88F-4301-83ED-7E511945B8CF}"/>
    <cellStyle name="20% - Accent3 10 2 4 4" xfId="4694" xr:uid="{2CF30BFE-AAB3-4834-A420-9088551F0258}"/>
    <cellStyle name="20% - Accent3 10 2 4 5" xfId="4695" xr:uid="{F91907B9-D526-4644-94E7-125E68A61BFA}"/>
    <cellStyle name="20% - Accent3 10 2 5" xfId="4696" xr:uid="{577D0759-C30D-480C-8BB8-B167F08D002F}"/>
    <cellStyle name="20% - Accent3 10 2 5 2" xfId="4697" xr:uid="{E9565F88-664F-4553-83D8-8C8BD26CFF26}"/>
    <cellStyle name="20% - Accent3 10 2 5 2 2" xfId="4698" xr:uid="{8EB2C9B9-C6B0-44DF-8A14-BCEA1FBAD8CB}"/>
    <cellStyle name="20% - Accent3 10 2 5 3" xfId="4699" xr:uid="{97FD9B18-31C8-42CD-BD24-C14FBAB73EF3}"/>
    <cellStyle name="20% - Accent3 10 2 5 3 2" xfId="4700" xr:uid="{C25DBCEA-0F85-4693-BB01-7A83029035CB}"/>
    <cellStyle name="20% - Accent3 10 2 5 4" xfId="4701" xr:uid="{07CE47E1-6D97-429F-90B3-051CF1E661A1}"/>
    <cellStyle name="20% - Accent3 10 2 5 5" xfId="4702" xr:uid="{41230A7C-BABA-423B-9039-58E76353EB9A}"/>
    <cellStyle name="20% - Accent3 10 2 6" xfId="4703" xr:uid="{F1129FBA-FF83-4F8A-9D1E-527B2A63710E}"/>
    <cellStyle name="20% - Accent3 10 2 6 2" xfId="4704" xr:uid="{2213C4D2-E51B-4865-8D3D-FA2A5B0D52C7}"/>
    <cellStyle name="20% - Accent3 10 2 7" xfId="4705" xr:uid="{B5C29ABE-32E6-4B28-982E-7BC338888AB8}"/>
    <cellStyle name="20% - Accent3 10 2 7 2" xfId="4706" xr:uid="{3432F366-EF75-4FE8-B3F3-E34DF7732683}"/>
    <cellStyle name="20% - Accent3 10 2 8" xfId="4707" xr:uid="{8A0FE311-D48A-482F-8913-CF8FF856349B}"/>
    <cellStyle name="20% - Accent3 10 2 9" xfId="4708" xr:uid="{BC681505-78A0-46AC-9713-8F5609B08526}"/>
    <cellStyle name="20% - Accent3 10 3" xfId="4709" xr:uid="{2789F59C-6A18-4461-955A-2A861EEFC93E}"/>
    <cellStyle name="20% - Accent3 10 3 2" xfId="4710" xr:uid="{A330D0F8-37E5-483F-B6CA-7662D3259B01}"/>
    <cellStyle name="20% - Accent3 10 3 2 2" xfId="4711" xr:uid="{4C9987A5-9B3F-484E-A685-F4DD7378C385}"/>
    <cellStyle name="20% - Accent3 10 3 3" xfId="4712" xr:uid="{89C1DA73-C6F5-4C06-891F-38CBF3C6CB64}"/>
    <cellStyle name="20% - Accent3 10 3 3 2" xfId="4713" xr:uid="{6FA3EE6D-97BB-4B4B-BBF5-E2DC04CF7CD8}"/>
    <cellStyle name="20% - Accent3 10 3 4" xfId="4714" xr:uid="{EAA45AA9-5CD6-44F6-8693-0EBD9DC7F7BB}"/>
    <cellStyle name="20% - Accent3 10 3 5" xfId="4715" xr:uid="{91F7AC1C-37FA-480D-B57E-81FE8CBAC36B}"/>
    <cellStyle name="20% - Accent3 10 4" xfId="4716" xr:uid="{F72A475C-8E53-4B2B-A009-31623D846ED3}"/>
    <cellStyle name="20% - Accent3 10 4 2" xfId="4717" xr:uid="{90D86C10-E881-43BA-B4E2-79D5B14037AE}"/>
    <cellStyle name="20% - Accent3 10 4 2 2" xfId="4718" xr:uid="{5202AEF4-72CB-41D2-B099-C93B066DDE6B}"/>
    <cellStyle name="20% - Accent3 10 4 3" xfId="4719" xr:uid="{34628B7E-6A47-4F09-9842-D353FA56BAEA}"/>
    <cellStyle name="20% - Accent3 10 4 3 2" xfId="4720" xr:uid="{0962E195-0A8D-4A1B-8234-0B0AB4385291}"/>
    <cellStyle name="20% - Accent3 10 4 4" xfId="4721" xr:uid="{FDB0D315-9A47-4AAB-8C6E-9761B71DFB15}"/>
    <cellStyle name="20% - Accent3 10 4 5" xfId="4722" xr:uid="{AEB46457-4DED-4533-A937-51F9F9BF67DB}"/>
    <cellStyle name="20% - Accent3 10 5" xfId="4723" xr:uid="{5E1014C5-CC2A-47EE-BE60-EDB5AD070888}"/>
    <cellStyle name="20% - Accent3 10 5 2" xfId="4724" xr:uid="{D165F7A8-17B5-491D-95F4-7660595491BE}"/>
    <cellStyle name="20% - Accent3 10 5 2 2" xfId="4725" xr:uid="{9526182D-FECF-40FD-BB08-7B9B3B51B424}"/>
    <cellStyle name="20% - Accent3 10 5 3" xfId="4726" xr:uid="{66A330C8-37A6-4565-AFDB-726EDF35DB40}"/>
    <cellStyle name="20% - Accent3 10 5 3 2" xfId="4727" xr:uid="{CC6788BA-8200-4A11-BE04-0FDD681825B4}"/>
    <cellStyle name="20% - Accent3 10 5 4" xfId="4728" xr:uid="{3D9F9714-CF5E-4631-BE4B-7E13518096F7}"/>
    <cellStyle name="20% - Accent3 10 5 5" xfId="4729" xr:uid="{FE845C6C-DAFC-4093-9696-13B54F2539CE}"/>
    <cellStyle name="20% - Accent3 10 6" xfId="4730" xr:uid="{01319E8C-BD7B-4E46-A4BC-BA68A650C576}"/>
    <cellStyle name="20% - Accent3 10 6 2" xfId="4731" xr:uid="{A1DDD58F-55AC-4308-817D-6D30C16F823C}"/>
    <cellStyle name="20% - Accent3 10 6 2 2" xfId="4732" xr:uid="{69BD03E7-78F4-4833-93BC-610FD5553304}"/>
    <cellStyle name="20% - Accent3 10 6 3" xfId="4733" xr:uid="{C4F2146A-480A-499E-B506-729E11D970A0}"/>
    <cellStyle name="20% - Accent3 10 6 3 2" xfId="4734" xr:uid="{0594A533-D1B4-4DEB-8E77-C4718D41A34C}"/>
    <cellStyle name="20% - Accent3 10 6 4" xfId="4735" xr:uid="{2A20F29C-9126-4577-BEC4-272769973BC1}"/>
    <cellStyle name="20% - Accent3 10 6 5" xfId="4736" xr:uid="{CABB25E7-4D12-40EB-9DEB-3F36906ABD36}"/>
    <cellStyle name="20% - Accent3 10 7" xfId="4737" xr:uid="{A68B3F73-015C-4CD6-A488-16EF4B2C5491}"/>
    <cellStyle name="20% - Accent3 10 7 2" xfId="4738" xr:uid="{E6A7FC58-B029-4154-BFC0-29293557B707}"/>
    <cellStyle name="20% - Accent3 10 8" xfId="4739" xr:uid="{D1D88714-3E7C-4C9F-9F5E-BAD7387C0A17}"/>
    <cellStyle name="20% - Accent3 10 8 2" xfId="4740" xr:uid="{E6DC55D8-335F-4B9F-BBE8-AE5B9581F618}"/>
    <cellStyle name="20% - Accent3 10 9" xfId="4741" xr:uid="{6CDED2C2-CB39-4614-9900-1D6B87B884AB}"/>
    <cellStyle name="20% - Accent3 11" xfId="4742" xr:uid="{983FA8EA-339B-4768-B679-E0632A31DA5D}"/>
    <cellStyle name="20% - Accent3 11 10" xfId="4743" xr:uid="{4E838D02-F4B0-4497-A766-50FC6DF8F68F}"/>
    <cellStyle name="20% - Accent3 11 2" xfId="4744" xr:uid="{FA95AB4E-E3B0-4B18-8BC5-8589C5754F27}"/>
    <cellStyle name="20% - Accent3 11 2 2" xfId="4745" xr:uid="{20589193-0827-495C-82F0-78C22EF8FBC8}"/>
    <cellStyle name="20% - Accent3 11 2 2 2" xfId="4746" xr:uid="{4B852CF7-3AFE-41E6-AA9A-CD8BA0EB6E9C}"/>
    <cellStyle name="20% - Accent3 11 2 2 2 2" xfId="4747" xr:uid="{01330BE2-9DBE-45B2-BEB7-0F792FDA3890}"/>
    <cellStyle name="20% - Accent3 11 2 2 3" xfId="4748" xr:uid="{30749C11-E5EE-4E3B-8FB3-25E33320DDA4}"/>
    <cellStyle name="20% - Accent3 11 2 2 3 2" xfId="4749" xr:uid="{F25D52A5-9191-41E5-BD10-743748DC902C}"/>
    <cellStyle name="20% - Accent3 11 2 2 4" xfId="4750" xr:uid="{A010BAA0-119B-4D38-B52A-5038173B2AD6}"/>
    <cellStyle name="20% - Accent3 11 2 2 5" xfId="4751" xr:uid="{32CB9831-2030-4739-A7C2-7EC3C9466C80}"/>
    <cellStyle name="20% - Accent3 11 2 3" xfId="4752" xr:uid="{CE86318E-F757-4F3F-B274-445D11D5C7B2}"/>
    <cellStyle name="20% - Accent3 11 2 3 2" xfId="4753" xr:uid="{EACBA196-043F-4AF5-9134-56F67DFF0299}"/>
    <cellStyle name="20% - Accent3 11 2 3 2 2" xfId="4754" xr:uid="{17025F9D-6A4B-49E5-9BB5-C9AA4358F788}"/>
    <cellStyle name="20% - Accent3 11 2 3 3" xfId="4755" xr:uid="{5B98C025-B599-4ADC-951F-B51E36EC5A26}"/>
    <cellStyle name="20% - Accent3 11 2 3 3 2" xfId="4756" xr:uid="{CCF0C590-16A6-46D6-9977-7EE3908A0DD0}"/>
    <cellStyle name="20% - Accent3 11 2 3 4" xfId="4757" xr:uid="{4DCED729-EA40-4FA0-8A57-B05AC435B011}"/>
    <cellStyle name="20% - Accent3 11 2 3 5" xfId="4758" xr:uid="{C3123817-58B2-4F58-825D-9870E1BE8893}"/>
    <cellStyle name="20% - Accent3 11 2 4" xfId="4759" xr:uid="{0FBA1F6D-013F-4A21-8380-003DED3608A8}"/>
    <cellStyle name="20% - Accent3 11 2 4 2" xfId="4760" xr:uid="{9BA41F2E-EA91-4C02-A5A6-0A5D23EDE529}"/>
    <cellStyle name="20% - Accent3 11 2 4 2 2" xfId="4761" xr:uid="{DB7BC619-96FD-45E5-A529-83690775DB64}"/>
    <cellStyle name="20% - Accent3 11 2 4 3" xfId="4762" xr:uid="{0036DFDF-A2BA-4618-BDFB-226DC77FD9B8}"/>
    <cellStyle name="20% - Accent3 11 2 4 3 2" xfId="4763" xr:uid="{4C12BCB4-F10D-47A7-A811-B5AF339E67D6}"/>
    <cellStyle name="20% - Accent3 11 2 4 4" xfId="4764" xr:uid="{42F5C796-D7E9-423A-95A9-6461736539F9}"/>
    <cellStyle name="20% - Accent3 11 2 4 5" xfId="4765" xr:uid="{D6FBFF91-FEE9-4A39-BBF5-98BB0B624F4E}"/>
    <cellStyle name="20% - Accent3 11 2 5" xfId="4766" xr:uid="{CC42391D-2335-4B8F-AA39-367CB333A37C}"/>
    <cellStyle name="20% - Accent3 11 2 5 2" xfId="4767" xr:uid="{3B816495-ED4D-4867-8C03-3E5BFCE55EB3}"/>
    <cellStyle name="20% - Accent3 11 2 5 2 2" xfId="4768" xr:uid="{FF1C51B5-6C9D-40F0-B455-17E5CC4D5195}"/>
    <cellStyle name="20% - Accent3 11 2 5 3" xfId="4769" xr:uid="{C2BA124D-0392-455E-83D3-BE2ECF13A0E9}"/>
    <cellStyle name="20% - Accent3 11 2 5 3 2" xfId="4770" xr:uid="{5B2992A2-8E72-49FC-8D58-127924B8EC7F}"/>
    <cellStyle name="20% - Accent3 11 2 5 4" xfId="4771" xr:uid="{FD138DCD-D81A-478A-B385-91799E0EBE8B}"/>
    <cellStyle name="20% - Accent3 11 2 5 5" xfId="4772" xr:uid="{2DFF49D4-09AC-4FAE-A2B3-4D4C74B2040B}"/>
    <cellStyle name="20% - Accent3 11 2 6" xfId="4773" xr:uid="{6163E9B6-3633-4D87-B180-65B6117AC85D}"/>
    <cellStyle name="20% - Accent3 11 2 6 2" xfId="4774" xr:uid="{104C75B0-5D2C-4234-855D-C2CEBBC919DB}"/>
    <cellStyle name="20% - Accent3 11 2 7" xfId="4775" xr:uid="{3DD87525-4708-42D1-98CA-9EE3CD0A729C}"/>
    <cellStyle name="20% - Accent3 11 2 7 2" xfId="4776" xr:uid="{FC58F5EF-C3E0-4A38-AA0F-79A68C6959B0}"/>
    <cellStyle name="20% - Accent3 11 2 8" xfId="4777" xr:uid="{C82186B0-4B92-4AC8-BA03-5EA6F9921B42}"/>
    <cellStyle name="20% - Accent3 11 2 9" xfId="4778" xr:uid="{5230244B-3E2B-4065-A7F2-B413FDF35915}"/>
    <cellStyle name="20% - Accent3 11 3" xfId="4779" xr:uid="{3AD42023-FA35-4B15-A089-84205ACDA215}"/>
    <cellStyle name="20% - Accent3 11 3 2" xfId="4780" xr:uid="{583A0B34-CF7A-44E5-ABCD-14D8A254854C}"/>
    <cellStyle name="20% - Accent3 11 3 2 2" xfId="4781" xr:uid="{BD301550-769A-47B8-A358-0196C1F3E02E}"/>
    <cellStyle name="20% - Accent3 11 3 3" xfId="4782" xr:uid="{5787D276-A5C4-4D44-9A52-AC6EBF0D24D8}"/>
    <cellStyle name="20% - Accent3 11 3 3 2" xfId="4783" xr:uid="{AE5FA9DC-35A4-4997-9E01-A6058CAE9164}"/>
    <cellStyle name="20% - Accent3 11 3 4" xfId="4784" xr:uid="{4335DB72-1A05-462E-A8DC-86B120A5472F}"/>
    <cellStyle name="20% - Accent3 11 3 5" xfId="4785" xr:uid="{27A1AACC-9030-4458-A159-0F57600CB40B}"/>
    <cellStyle name="20% - Accent3 11 4" xfId="4786" xr:uid="{E2230163-6B81-4609-96B3-2743BE780ADC}"/>
    <cellStyle name="20% - Accent3 11 4 2" xfId="4787" xr:uid="{C9BC9E16-9158-44A9-8802-D07FB9C32DCB}"/>
    <cellStyle name="20% - Accent3 11 4 2 2" xfId="4788" xr:uid="{2DE61A35-B6AD-4253-A958-FF927B8E5B1F}"/>
    <cellStyle name="20% - Accent3 11 4 3" xfId="4789" xr:uid="{7D3DFFEF-BB3B-48AD-B738-4EC905FF0012}"/>
    <cellStyle name="20% - Accent3 11 4 3 2" xfId="4790" xr:uid="{E94B9D06-5A70-4A0C-8042-3684B6ACDA11}"/>
    <cellStyle name="20% - Accent3 11 4 4" xfId="4791" xr:uid="{6D1E4F10-F14A-4987-A163-7605FB1AB64B}"/>
    <cellStyle name="20% - Accent3 11 4 5" xfId="4792" xr:uid="{1D91654D-534E-41F0-8423-BF5EE23A52AF}"/>
    <cellStyle name="20% - Accent3 11 5" xfId="4793" xr:uid="{29240A10-2FD8-4295-8CC4-57331EC83C2B}"/>
    <cellStyle name="20% - Accent3 11 5 2" xfId="4794" xr:uid="{1744B5D6-7D1B-4DDE-92AC-3625A8F7208D}"/>
    <cellStyle name="20% - Accent3 11 5 2 2" xfId="4795" xr:uid="{65C001E2-CC73-4E3D-AB28-48426B0D3E55}"/>
    <cellStyle name="20% - Accent3 11 5 3" xfId="4796" xr:uid="{2240DB38-0CA6-4471-B9FA-5AB0090B6B50}"/>
    <cellStyle name="20% - Accent3 11 5 3 2" xfId="4797" xr:uid="{6AFBCB4F-B03F-42B9-940F-C4FAADBD47AE}"/>
    <cellStyle name="20% - Accent3 11 5 4" xfId="4798" xr:uid="{862BC432-387F-489B-8D07-A29151AEFDDB}"/>
    <cellStyle name="20% - Accent3 11 5 5" xfId="4799" xr:uid="{58D2E95C-EBF1-49D6-9065-F3947E445CBE}"/>
    <cellStyle name="20% - Accent3 11 6" xfId="4800" xr:uid="{35946FE9-9297-4A8C-A71D-FC8A64B15BF1}"/>
    <cellStyle name="20% - Accent3 11 6 2" xfId="4801" xr:uid="{AFA894C5-AFB8-4E50-BAF9-70945183DCA9}"/>
    <cellStyle name="20% - Accent3 11 6 2 2" xfId="4802" xr:uid="{53C20845-4D51-4FFF-ACA4-189275C8C443}"/>
    <cellStyle name="20% - Accent3 11 6 3" xfId="4803" xr:uid="{19E33EC2-664A-46AC-9254-9976A9B12FD6}"/>
    <cellStyle name="20% - Accent3 11 6 3 2" xfId="4804" xr:uid="{7C027D48-607D-472A-87DE-3138B110EBFB}"/>
    <cellStyle name="20% - Accent3 11 6 4" xfId="4805" xr:uid="{9B57EA7E-279F-4E9F-9B21-86BA7F3441A9}"/>
    <cellStyle name="20% - Accent3 11 6 5" xfId="4806" xr:uid="{34F7B29F-34A9-4400-B702-9C7AAC7D3F21}"/>
    <cellStyle name="20% - Accent3 11 7" xfId="4807" xr:uid="{7AF2CCC3-EAE2-425B-97AB-47551F12029F}"/>
    <cellStyle name="20% - Accent3 11 7 2" xfId="4808" xr:uid="{11AD0357-5ACD-4225-BA14-B91F2ECC07C4}"/>
    <cellStyle name="20% - Accent3 11 8" xfId="4809" xr:uid="{AFA9D692-AA61-46F3-A820-20EA1A4E366B}"/>
    <cellStyle name="20% - Accent3 11 8 2" xfId="4810" xr:uid="{F9A8E517-95C6-4395-8CFA-0E25F6843F35}"/>
    <cellStyle name="20% - Accent3 11 9" xfId="4811" xr:uid="{520A3DAE-040E-4E23-A17E-EE0E1D292620}"/>
    <cellStyle name="20% - Accent3 12" xfId="4812" xr:uid="{0163ED87-1964-4DFA-882E-20CBF759A558}"/>
    <cellStyle name="20% - Accent3 12 2" xfId="4813" xr:uid="{AD6CDD16-F08F-4835-9FBD-9A67A37B21B0}"/>
    <cellStyle name="20% - Accent3 12 2 2" xfId="4814" xr:uid="{AA1E68F0-DDFA-4581-8C01-806014B84066}"/>
    <cellStyle name="20% - Accent3 12 2 2 2" xfId="4815" xr:uid="{F4545B80-CF9A-44FB-88C8-7D0F769FB8A9}"/>
    <cellStyle name="20% - Accent3 12 2 2 2 2" xfId="4816" xr:uid="{5BE14CA0-3404-497E-AFD3-A2F953BCA85D}"/>
    <cellStyle name="20% - Accent3 12 2 2 3" xfId="4817" xr:uid="{89DACD0A-D119-4B5B-8E2A-336DA7C5A51F}"/>
    <cellStyle name="20% - Accent3 12 2 2 3 2" xfId="4818" xr:uid="{38011321-8AFC-4925-9968-49954B37F221}"/>
    <cellStyle name="20% - Accent3 12 2 2 4" xfId="4819" xr:uid="{94F6BAC9-28F4-43C7-900D-3B6423555DEA}"/>
    <cellStyle name="20% - Accent3 12 2 2 5" xfId="4820" xr:uid="{9C8F6AA9-2397-46DB-BC91-D598E6E45214}"/>
    <cellStyle name="20% - Accent3 12 2 3" xfId="4821" xr:uid="{E7574A0C-46B3-4352-AB27-715E4306B3EF}"/>
    <cellStyle name="20% - Accent3 12 2 3 2" xfId="4822" xr:uid="{3D5A6F8B-F528-41DB-A2DE-1E089F4C5B42}"/>
    <cellStyle name="20% - Accent3 12 2 3 2 2" xfId="4823" xr:uid="{4C7AFDAA-6323-4713-997D-169CC5C4D7C0}"/>
    <cellStyle name="20% - Accent3 12 2 3 3" xfId="4824" xr:uid="{7E5A0FBB-CFC9-473E-B370-3FCD7B4737CF}"/>
    <cellStyle name="20% - Accent3 12 2 3 3 2" xfId="4825" xr:uid="{B2CE961A-2852-47D5-B81D-D2B18AD090CA}"/>
    <cellStyle name="20% - Accent3 12 2 3 4" xfId="4826" xr:uid="{77B783D9-BFD8-484E-A3FD-AD82415DD8B7}"/>
    <cellStyle name="20% - Accent3 12 2 3 5" xfId="4827" xr:uid="{D4BBFD67-6A48-4794-87D6-4FF8BC91CD49}"/>
    <cellStyle name="20% - Accent3 12 2 4" xfId="4828" xr:uid="{777303FF-6963-40A6-A226-B5C82C4F54D6}"/>
    <cellStyle name="20% - Accent3 12 2 4 2" xfId="4829" xr:uid="{0924D206-216D-45C6-91C5-1EDBDA4769B2}"/>
    <cellStyle name="20% - Accent3 12 2 4 2 2" xfId="4830" xr:uid="{036102EF-4E83-4D42-8B3A-2FBDD70D5965}"/>
    <cellStyle name="20% - Accent3 12 2 4 3" xfId="4831" xr:uid="{5592FB53-DD24-4875-BEB2-30B06BCA6A2E}"/>
    <cellStyle name="20% - Accent3 12 2 4 3 2" xfId="4832" xr:uid="{BCA40C27-16CE-4C02-A3BA-FFA099B854B9}"/>
    <cellStyle name="20% - Accent3 12 2 4 4" xfId="4833" xr:uid="{819B2CEA-0E51-4665-8B41-C1A3C4400DBD}"/>
    <cellStyle name="20% - Accent3 12 2 4 5" xfId="4834" xr:uid="{4A86156F-9109-4C82-B720-068ACCD4837D}"/>
    <cellStyle name="20% - Accent3 12 2 5" xfId="4835" xr:uid="{F17DDC75-DA55-4ED5-B163-A658DA0C8D07}"/>
    <cellStyle name="20% - Accent3 12 2 5 2" xfId="4836" xr:uid="{91947042-A866-4D9A-B55F-5877ADB38EC8}"/>
    <cellStyle name="20% - Accent3 12 2 6" xfId="4837" xr:uid="{23A4EEA7-6E9E-4A3A-845D-1CEFE55EB5D7}"/>
    <cellStyle name="20% - Accent3 12 2 6 2" xfId="4838" xr:uid="{B6368601-5DB7-49D7-9DA1-E7E0335685B0}"/>
    <cellStyle name="20% - Accent3 12 2 7" xfId="4839" xr:uid="{657B8EE3-092F-4DEE-87AC-4645ECDA6C1E}"/>
    <cellStyle name="20% - Accent3 12 2 8" xfId="4840" xr:uid="{92D63E14-4307-4F8F-83C9-DA561C53EAED}"/>
    <cellStyle name="20% - Accent3 12 3" xfId="4841" xr:uid="{2BE82543-F7D2-4D0E-AE75-B7C5F2DFA425}"/>
    <cellStyle name="20% - Accent3 12 3 2" xfId="4842" xr:uid="{2D4F11F7-A917-4C47-A397-9D8E6A7FCA4C}"/>
    <cellStyle name="20% - Accent3 12 3 2 2" xfId="4843" xr:uid="{3F3A5275-71C9-4A0A-8126-BE14F0E2F8A8}"/>
    <cellStyle name="20% - Accent3 12 3 3" xfId="4844" xr:uid="{F29BB9B6-FEE0-43AB-AFD2-1EFE65784F8C}"/>
    <cellStyle name="20% - Accent3 12 3 3 2" xfId="4845" xr:uid="{D4B2E6D1-BFF7-4CC5-ACCD-0EF8CA68107E}"/>
    <cellStyle name="20% - Accent3 12 3 4" xfId="4846" xr:uid="{AE133F0B-4341-45DA-B121-64EAC48564E3}"/>
    <cellStyle name="20% - Accent3 12 3 5" xfId="4847" xr:uid="{96024400-D742-457C-A059-07E71F780178}"/>
    <cellStyle name="20% - Accent3 12 4" xfId="4848" xr:uid="{463FFFC2-E451-44A0-95A8-B3E9CB85818E}"/>
    <cellStyle name="20% - Accent3 12 4 2" xfId="4849" xr:uid="{FD5D8F71-4B0D-4C9E-B086-62E257CB5BFA}"/>
    <cellStyle name="20% - Accent3 12 4 2 2" xfId="4850" xr:uid="{C7AB6C2B-0E80-4CDA-86F9-FDDE7DCA1EC2}"/>
    <cellStyle name="20% - Accent3 12 4 3" xfId="4851" xr:uid="{032C41B5-4B4D-4C1D-B191-9B2E691E61DB}"/>
    <cellStyle name="20% - Accent3 12 4 3 2" xfId="4852" xr:uid="{7A438692-ED08-4FAB-A440-B93B1C778841}"/>
    <cellStyle name="20% - Accent3 12 4 4" xfId="4853" xr:uid="{5606A549-4C88-4486-811C-55A534902696}"/>
    <cellStyle name="20% - Accent3 12 4 5" xfId="4854" xr:uid="{331EC400-366C-40FD-985F-2A9AE5754FDF}"/>
    <cellStyle name="20% - Accent3 12 5" xfId="4855" xr:uid="{219B50BF-BE41-4389-A5AF-73FE114F5555}"/>
    <cellStyle name="20% - Accent3 12 5 2" xfId="4856" xr:uid="{501557DF-BE57-4AF4-A457-E94359045841}"/>
    <cellStyle name="20% - Accent3 12 5 2 2" xfId="4857" xr:uid="{6F94EB19-4740-4CFD-A048-B361E2D585D2}"/>
    <cellStyle name="20% - Accent3 12 5 3" xfId="4858" xr:uid="{E3350047-2017-4D72-8E4E-55348AD62FE2}"/>
    <cellStyle name="20% - Accent3 12 5 3 2" xfId="4859" xr:uid="{6EFEAB86-6757-4F91-9BBD-CFC7FBCD5D88}"/>
    <cellStyle name="20% - Accent3 12 5 4" xfId="4860" xr:uid="{3422A9D1-78DB-4BDE-9DCD-5575FACB4A4D}"/>
    <cellStyle name="20% - Accent3 12 5 5" xfId="4861" xr:uid="{CC9A3211-7C47-4C0E-8B67-438FCD90FE9D}"/>
    <cellStyle name="20% - Accent3 12 6" xfId="4862" xr:uid="{463FD39D-2FC7-43D9-8AB6-E8802F629D8E}"/>
    <cellStyle name="20% - Accent3 12 6 2" xfId="4863" xr:uid="{B0AAC11E-0B85-41F4-8AF1-8D78D4C74BFA}"/>
    <cellStyle name="20% - Accent3 12 7" xfId="4864" xr:uid="{28013DC4-477A-44F0-B25B-A6A85A0C3292}"/>
    <cellStyle name="20% - Accent3 12 7 2" xfId="4865" xr:uid="{910294E0-588C-4301-898F-6111F8745B35}"/>
    <cellStyle name="20% - Accent3 12 8" xfId="4866" xr:uid="{0982EC00-F19F-4EBD-80C6-39E52A05257F}"/>
    <cellStyle name="20% - Accent3 12 9" xfId="4867" xr:uid="{19DA5826-416E-4AD2-AAA5-4C059A5C3E7A}"/>
    <cellStyle name="20% - Accent3 13" xfId="4868" xr:uid="{CC32D8F4-AB9B-4C8B-AF68-E1A48BFF6432}"/>
    <cellStyle name="20% - Accent3 13 2" xfId="4869" xr:uid="{DDDFED5D-A5BA-4185-8182-17ECF7D9B372}"/>
    <cellStyle name="20% - Accent3 13 2 2" xfId="4870" xr:uid="{B0C8D229-CB52-4199-85E9-48E7DEB9331E}"/>
    <cellStyle name="20% - Accent3 13 2 2 2" xfId="4871" xr:uid="{F11CDA13-7217-4408-843A-7A90831C8813}"/>
    <cellStyle name="20% - Accent3 13 2 2 2 2" xfId="4872" xr:uid="{C6CB8AA8-3DA9-4122-885C-1C61892BA79B}"/>
    <cellStyle name="20% - Accent3 13 2 2 3" xfId="4873" xr:uid="{16040B66-D90B-43DF-B0F6-254849F067BC}"/>
    <cellStyle name="20% - Accent3 13 2 2 3 2" xfId="4874" xr:uid="{4F0A73E2-335B-48D9-B0F2-61116AAEA511}"/>
    <cellStyle name="20% - Accent3 13 2 2 4" xfId="4875" xr:uid="{DE63126D-9D16-4430-AC46-7C6B8F54BCB6}"/>
    <cellStyle name="20% - Accent3 13 2 2 5" xfId="4876" xr:uid="{53496986-316D-4823-AE71-538E7F0BF7DB}"/>
    <cellStyle name="20% - Accent3 13 2 3" xfId="4877" xr:uid="{0CDE1897-A3BA-474A-8CFC-319AD55C8211}"/>
    <cellStyle name="20% - Accent3 13 2 3 2" xfId="4878" xr:uid="{92C3674B-A613-4526-B298-76A50F3E9D5D}"/>
    <cellStyle name="20% - Accent3 13 2 3 2 2" xfId="4879" xr:uid="{2ADCE8EB-8165-4088-9724-D67AD578F03D}"/>
    <cellStyle name="20% - Accent3 13 2 3 3" xfId="4880" xr:uid="{8DBFB813-6719-4DB5-9084-791645ED9F2D}"/>
    <cellStyle name="20% - Accent3 13 2 3 3 2" xfId="4881" xr:uid="{4F88A437-460B-4546-8BE8-FCC42E1125CB}"/>
    <cellStyle name="20% - Accent3 13 2 3 4" xfId="4882" xr:uid="{18EB3F2F-B063-421B-8644-18FA8A39D55E}"/>
    <cellStyle name="20% - Accent3 13 2 3 5" xfId="4883" xr:uid="{2EDBC27A-5DF3-47D6-A6E8-02B78631B551}"/>
    <cellStyle name="20% - Accent3 13 2 4" xfId="4884" xr:uid="{8D2577FC-E860-4CEC-B08B-919A2F759BBA}"/>
    <cellStyle name="20% - Accent3 13 2 4 2" xfId="4885" xr:uid="{71A0BB75-1B4B-4F8D-94A5-E06AE3DBF8C8}"/>
    <cellStyle name="20% - Accent3 13 2 4 2 2" xfId="4886" xr:uid="{C3EC8B8D-9E49-4B94-991C-571A6258032C}"/>
    <cellStyle name="20% - Accent3 13 2 4 3" xfId="4887" xr:uid="{2DBB8A64-9036-41E4-8B56-87C65F13FF05}"/>
    <cellStyle name="20% - Accent3 13 2 4 3 2" xfId="4888" xr:uid="{81C8F7BA-E4B5-44A7-A9E3-A9DD93F02E3A}"/>
    <cellStyle name="20% - Accent3 13 2 4 4" xfId="4889" xr:uid="{27634069-49A5-4EEE-906F-66EE0D997738}"/>
    <cellStyle name="20% - Accent3 13 2 4 5" xfId="4890" xr:uid="{27F4942B-D340-40F7-B010-BE4342CB3BC6}"/>
    <cellStyle name="20% - Accent3 13 2 5" xfId="4891" xr:uid="{0BA5EA21-B42B-4BEC-8EE1-04B5D77903A3}"/>
    <cellStyle name="20% - Accent3 13 2 5 2" xfId="4892" xr:uid="{73EC6276-0093-4BF1-801C-386D715E9D4F}"/>
    <cellStyle name="20% - Accent3 13 2 6" xfId="4893" xr:uid="{60BAC86C-B683-4B83-95FC-39ED4FA0938C}"/>
    <cellStyle name="20% - Accent3 13 2 6 2" xfId="4894" xr:uid="{31ED312D-0D16-4D56-A8C8-375032B6D015}"/>
    <cellStyle name="20% - Accent3 13 2 7" xfId="4895" xr:uid="{934FBA18-49DC-48D7-A53C-EA89A23FE02C}"/>
    <cellStyle name="20% - Accent3 13 2 8" xfId="4896" xr:uid="{D9983D78-3C63-47C1-BF20-5EBB3BD15727}"/>
    <cellStyle name="20% - Accent3 13 3" xfId="4897" xr:uid="{6BBB1F55-6019-4C5C-BB47-1D6D9CFE8AA4}"/>
    <cellStyle name="20% - Accent3 13 3 2" xfId="4898" xr:uid="{3BDD24BB-5746-4AD3-A332-24345020F71F}"/>
    <cellStyle name="20% - Accent3 13 3 2 2" xfId="4899" xr:uid="{86A16BF7-89C5-41EA-B969-33FEC0067D1C}"/>
    <cellStyle name="20% - Accent3 13 3 3" xfId="4900" xr:uid="{40C9C3A7-34F9-44FF-AF65-FFE44F3535C5}"/>
    <cellStyle name="20% - Accent3 13 3 3 2" xfId="4901" xr:uid="{62B35F8C-677F-4F4C-BA6E-829A4977AC05}"/>
    <cellStyle name="20% - Accent3 13 3 4" xfId="4902" xr:uid="{EECB9540-BDAD-4C38-BA0B-B3C80973878B}"/>
    <cellStyle name="20% - Accent3 13 3 5" xfId="4903" xr:uid="{4B204EFA-2AC3-4654-BBEA-C0A14F84436F}"/>
    <cellStyle name="20% - Accent3 13 4" xfId="4904" xr:uid="{6F9D9256-5B2F-4F60-98DE-9B59DDEB03A3}"/>
    <cellStyle name="20% - Accent3 13 4 2" xfId="4905" xr:uid="{6DB77492-8CF3-48BA-88E2-47E217F30A30}"/>
    <cellStyle name="20% - Accent3 13 4 2 2" xfId="4906" xr:uid="{534B0D09-F4F1-457E-8BC8-5BC0C0D25179}"/>
    <cellStyle name="20% - Accent3 13 4 3" xfId="4907" xr:uid="{FD5E5887-3F04-4900-BB5D-A996CE094DB9}"/>
    <cellStyle name="20% - Accent3 13 4 3 2" xfId="4908" xr:uid="{9337581C-DBE7-4B64-B324-008BBBBF54F6}"/>
    <cellStyle name="20% - Accent3 13 4 4" xfId="4909" xr:uid="{94A1C9A0-01A2-4ECD-AD9C-9F89AF18E147}"/>
    <cellStyle name="20% - Accent3 13 4 5" xfId="4910" xr:uid="{4FC4C5F2-317D-4C0E-9723-38C76475FEA2}"/>
    <cellStyle name="20% - Accent3 13 5" xfId="4911" xr:uid="{974D9585-C860-41FE-86CD-52C959A86826}"/>
    <cellStyle name="20% - Accent3 13 5 2" xfId="4912" xr:uid="{820FC43F-6146-4EE1-B4D6-50069A52E0BE}"/>
    <cellStyle name="20% - Accent3 13 5 2 2" xfId="4913" xr:uid="{D9DFC335-DEBC-4672-BA4B-A021238E20B2}"/>
    <cellStyle name="20% - Accent3 13 5 3" xfId="4914" xr:uid="{5107C7F6-04C6-40F5-9AA2-71A32E23B68E}"/>
    <cellStyle name="20% - Accent3 13 5 3 2" xfId="4915" xr:uid="{0945A05A-AC22-4492-875F-1E8E4C30A408}"/>
    <cellStyle name="20% - Accent3 13 5 4" xfId="4916" xr:uid="{C38F0A8D-09A9-45DD-B641-8FDB4A5FD8E0}"/>
    <cellStyle name="20% - Accent3 13 5 5" xfId="4917" xr:uid="{BD2E099B-C83D-4C58-A653-2386BD6E1B38}"/>
    <cellStyle name="20% - Accent3 13 6" xfId="4918" xr:uid="{2B64DC1F-9B52-436E-A0DC-78AB3F6451EF}"/>
    <cellStyle name="20% - Accent3 13 6 2" xfId="4919" xr:uid="{ED7E6A1C-1E36-488E-86F6-5A6AC748A921}"/>
    <cellStyle name="20% - Accent3 13 7" xfId="4920" xr:uid="{FE0C4514-AD88-444D-AF05-A4333C292B9B}"/>
    <cellStyle name="20% - Accent3 13 7 2" xfId="4921" xr:uid="{EFEAD647-2531-4886-AA24-CE28B18B933E}"/>
    <cellStyle name="20% - Accent3 13 8" xfId="4922" xr:uid="{47A61DC7-303E-4EF3-BBDA-978F27BCE8BD}"/>
    <cellStyle name="20% - Accent3 13 9" xfId="4923" xr:uid="{BC763409-E9B0-40BF-B7A5-6E8ED478155D}"/>
    <cellStyle name="20% - Accent3 14" xfId="4924" xr:uid="{09815D23-9FAF-4DB5-AB98-146A73C9284D}"/>
    <cellStyle name="20% - Accent3 14 2" xfId="4925" xr:uid="{2AD16CBC-9400-41A9-A9BF-38C610F402AD}"/>
    <cellStyle name="20% - Accent3 14 2 2" xfId="4926" xr:uid="{620B4964-EA6A-4951-BB36-C0A5E219DDC2}"/>
    <cellStyle name="20% - Accent3 14 2 2 2" xfId="4927" xr:uid="{440546C8-F355-4A21-9096-F937F9B2F390}"/>
    <cellStyle name="20% - Accent3 14 2 2 2 2" xfId="4928" xr:uid="{33358F1E-E77C-423B-92E9-30E6A1FD72EE}"/>
    <cellStyle name="20% - Accent3 14 2 2 3" xfId="4929" xr:uid="{CE870E95-24C5-41B3-9281-C4307F4A263C}"/>
    <cellStyle name="20% - Accent3 14 2 2 3 2" xfId="4930" xr:uid="{13B3E463-968C-42A8-BCD2-452EC161ACE7}"/>
    <cellStyle name="20% - Accent3 14 2 2 4" xfId="4931" xr:uid="{A80644D0-3DFF-4E4C-945F-F0DFC25DC5C9}"/>
    <cellStyle name="20% - Accent3 14 2 2 5" xfId="4932" xr:uid="{FB3E2193-E20E-4887-8E49-126F4E601B30}"/>
    <cellStyle name="20% - Accent3 14 2 3" xfId="4933" xr:uid="{D2F8BEB5-2A96-4ED2-9D47-4F33F0686121}"/>
    <cellStyle name="20% - Accent3 14 2 3 2" xfId="4934" xr:uid="{745B89F6-5E1F-4430-99A7-16DC19C45C21}"/>
    <cellStyle name="20% - Accent3 14 2 3 2 2" xfId="4935" xr:uid="{DC7B647F-B3F8-46AD-81B1-C5D51F3FE32E}"/>
    <cellStyle name="20% - Accent3 14 2 3 3" xfId="4936" xr:uid="{7A44B40E-1981-4D9E-A652-82E0681A2F8C}"/>
    <cellStyle name="20% - Accent3 14 2 3 3 2" xfId="4937" xr:uid="{CEAD975E-F612-49A5-BBC6-C4BBA1097C97}"/>
    <cellStyle name="20% - Accent3 14 2 3 4" xfId="4938" xr:uid="{45B0D386-4231-4882-87D1-0A6FC8D7A35F}"/>
    <cellStyle name="20% - Accent3 14 2 3 5" xfId="4939" xr:uid="{346F2270-F319-440F-8608-8DB7500B1C4D}"/>
    <cellStyle name="20% - Accent3 14 2 4" xfId="4940" xr:uid="{F78069AD-0841-42D1-B11B-F0D2C936F1E0}"/>
    <cellStyle name="20% - Accent3 14 2 4 2" xfId="4941" xr:uid="{9EF47970-055C-4642-BCAE-B19DE800C73A}"/>
    <cellStyle name="20% - Accent3 14 2 5" xfId="4942" xr:uid="{A7E90926-DF78-4670-9FB2-C0A37BA0B7B8}"/>
    <cellStyle name="20% - Accent3 14 2 5 2" xfId="4943" xr:uid="{C697D398-0AB6-4C71-A676-96BA7F09199F}"/>
    <cellStyle name="20% - Accent3 14 2 6" xfId="4944" xr:uid="{0B8937D6-E060-4E8F-B04A-AA1497CB29A6}"/>
    <cellStyle name="20% - Accent3 14 2 7" xfId="4945" xr:uid="{25778A4B-DA87-4050-A4AB-AE72902E4A11}"/>
    <cellStyle name="20% - Accent3 14 3" xfId="4946" xr:uid="{41AA9BEF-9BEB-4F19-8589-35658161B6EF}"/>
    <cellStyle name="20% - Accent3 14 3 2" xfId="4947" xr:uid="{10BE9FF7-EE61-416B-8B29-A32B02BA7084}"/>
    <cellStyle name="20% - Accent3 14 3 2 2" xfId="4948" xr:uid="{E858C4AA-5D52-4166-BD6E-CC50BC365F5F}"/>
    <cellStyle name="20% - Accent3 14 3 3" xfId="4949" xr:uid="{F0A0B53E-A961-476E-B332-D44A416929A1}"/>
    <cellStyle name="20% - Accent3 14 3 3 2" xfId="4950" xr:uid="{5B4B6D90-C0A1-4434-B16B-A64ED482180D}"/>
    <cellStyle name="20% - Accent3 14 3 4" xfId="4951" xr:uid="{D1BF704F-76CF-4D8D-831E-F98860AC4BC2}"/>
    <cellStyle name="20% - Accent3 14 3 5" xfId="4952" xr:uid="{534E3F20-FAD5-4B8E-A41C-9BF66593E3AE}"/>
    <cellStyle name="20% - Accent3 14 4" xfId="4953" xr:uid="{8B695CAF-17A7-4F0E-AA67-38CF3D1424C1}"/>
    <cellStyle name="20% - Accent3 14 4 2" xfId="4954" xr:uid="{A8610073-53B8-4AEE-84F6-965C6B0FC664}"/>
    <cellStyle name="20% - Accent3 14 4 2 2" xfId="4955" xr:uid="{64E525B4-E030-4F24-8C79-04F3E0293D0C}"/>
    <cellStyle name="20% - Accent3 14 4 3" xfId="4956" xr:uid="{5AA6C3EF-1C12-44D1-86EC-24C7882B8337}"/>
    <cellStyle name="20% - Accent3 14 4 3 2" xfId="4957" xr:uid="{57D15CF7-AEE2-46A2-95FF-11426186679D}"/>
    <cellStyle name="20% - Accent3 14 4 4" xfId="4958" xr:uid="{02093583-E275-411F-9997-B258C67140D8}"/>
    <cellStyle name="20% - Accent3 14 4 5" xfId="4959" xr:uid="{29E3CA8D-C91C-42A5-9C34-C1C54E39FF81}"/>
    <cellStyle name="20% - Accent3 14 5" xfId="4960" xr:uid="{31642EC8-34E5-4CD3-8E21-FB71EAEA90FA}"/>
    <cellStyle name="20% - Accent3 14 5 2" xfId="4961" xr:uid="{3D4D8C4A-628C-4856-9933-9B73D729EB90}"/>
    <cellStyle name="20% - Accent3 14 6" xfId="4962" xr:uid="{EBC06752-507E-45DE-BDD0-D689AEE2A40F}"/>
    <cellStyle name="20% - Accent3 14 6 2" xfId="4963" xr:uid="{76DD0B6E-A612-4E9B-A3E5-44E59C3CB7CE}"/>
    <cellStyle name="20% - Accent3 14 7" xfId="4964" xr:uid="{A5EDCE40-EF0F-47F8-A27B-97E805C18C6D}"/>
    <cellStyle name="20% - Accent3 14 8" xfId="4965" xr:uid="{FF49EE8B-C670-40E7-87E7-BDDB1083560D}"/>
    <cellStyle name="20% - Accent3 15" xfId="4966" xr:uid="{FADED4DF-5922-4341-8A97-181FCAB00E40}"/>
    <cellStyle name="20% - Accent3 15 2" xfId="4967" xr:uid="{27F6C9CF-5B0F-4487-BE7C-DDBD62999492}"/>
    <cellStyle name="20% - Accent3 15 2 2" xfId="4968" xr:uid="{E8FC537E-4FA5-434A-84A2-3A883D1AEA8D}"/>
    <cellStyle name="20% - Accent3 15 2 2 2" xfId="4969" xr:uid="{E63340DD-23E8-4EB4-AA31-CE52CE40AFC7}"/>
    <cellStyle name="20% - Accent3 15 2 2 2 2" xfId="4970" xr:uid="{53212397-B0F1-408C-848C-D8733C4E22DE}"/>
    <cellStyle name="20% - Accent3 15 2 2 3" xfId="4971" xr:uid="{69A16DB6-BEA7-4DEF-83C9-B7E8E8C31C3C}"/>
    <cellStyle name="20% - Accent3 15 2 2 3 2" xfId="4972" xr:uid="{D2DED0D2-A063-4AE9-B7FF-B19A3C7B3AF9}"/>
    <cellStyle name="20% - Accent3 15 2 2 4" xfId="4973" xr:uid="{30917F02-714D-4F02-B557-148A47CE43F9}"/>
    <cellStyle name="20% - Accent3 15 2 2 5" xfId="4974" xr:uid="{3830CB41-7AD6-4454-A2E5-7993561C3727}"/>
    <cellStyle name="20% - Accent3 15 2 3" xfId="4975" xr:uid="{B21D1903-28DF-4505-B555-EB754C1CD9A3}"/>
    <cellStyle name="20% - Accent3 15 2 3 2" xfId="4976" xr:uid="{5703A438-75CE-4880-ADEC-222C97365FBB}"/>
    <cellStyle name="20% - Accent3 15 2 3 2 2" xfId="4977" xr:uid="{6BFB5F72-A53B-4534-BE15-E71DFC836806}"/>
    <cellStyle name="20% - Accent3 15 2 3 3" xfId="4978" xr:uid="{F54EDCDD-DCEC-4CC6-B4A5-B8BAF566EBA7}"/>
    <cellStyle name="20% - Accent3 15 2 3 3 2" xfId="4979" xr:uid="{42632307-4AB6-4466-ACF8-B73806CAFC3F}"/>
    <cellStyle name="20% - Accent3 15 2 3 4" xfId="4980" xr:uid="{514AFA34-EA0A-4BBB-87D9-E5FCA244B784}"/>
    <cellStyle name="20% - Accent3 15 2 3 5" xfId="4981" xr:uid="{81C47B9F-C80B-4FB7-BC58-76BF69B52058}"/>
    <cellStyle name="20% - Accent3 15 2 4" xfId="4982" xr:uid="{82906B21-5CFD-42C7-86B4-0DD123F01BC5}"/>
    <cellStyle name="20% - Accent3 15 2 4 2" xfId="4983" xr:uid="{1F62CDB5-7B54-42B3-87DC-29157583CC95}"/>
    <cellStyle name="20% - Accent3 15 2 5" xfId="4984" xr:uid="{B2FE37C0-E6D5-43E8-832E-9AB24B0330EC}"/>
    <cellStyle name="20% - Accent3 15 2 5 2" xfId="4985" xr:uid="{E23F05C3-9D56-40C2-9DF6-016EFA342B34}"/>
    <cellStyle name="20% - Accent3 15 2 6" xfId="4986" xr:uid="{D4A39933-27D6-4644-B391-A276DDD5EC43}"/>
    <cellStyle name="20% - Accent3 15 2 7" xfId="4987" xr:uid="{723FF7C9-C4F5-4967-A73A-6886402AAAFE}"/>
    <cellStyle name="20% - Accent3 15 3" xfId="4988" xr:uid="{5B3565AB-955A-4D70-9BD5-4FCB1CC7BFD1}"/>
    <cellStyle name="20% - Accent3 15 3 2" xfId="4989" xr:uid="{8235BD87-C21C-48E3-8AB3-747F6AEAD13D}"/>
    <cellStyle name="20% - Accent3 15 3 2 2" xfId="4990" xr:uid="{5C25D2D7-5C6C-4F58-90D3-54ED82676072}"/>
    <cellStyle name="20% - Accent3 15 3 3" xfId="4991" xr:uid="{AC275CB9-E037-4792-97EF-59A406AF8323}"/>
    <cellStyle name="20% - Accent3 15 3 3 2" xfId="4992" xr:uid="{2F3493F0-FEC8-4037-9F42-0F4D50A7A8B5}"/>
    <cellStyle name="20% - Accent3 15 3 4" xfId="4993" xr:uid="{04CC33C5-B8B4-41B1-BDBA-5292790CCECA}"/>
    <cellStyle name="20% - Accent3 15 3 5" xfId="4994" xr:uid="{D780DB03-E040-422E-8FB4-80B62FDBD466}"/>
    <cellStyle name="20% - Accent3 15 4" xfId="4995" xr:uid="{D4F85829-DD99-4D63-A05D-6E982877AF4E}"/>
    <cellStyle name="20% - Accent3 15 4 2" xfId="4996" xr:uid="{7D1B6B46-699F-458D-8185-ED27833BF9C6}"/>
    <cellStyle name="20% - Accent3 15 4 2 2" xfId="4997" xr:uid="{2D972277-FC6E-4943-BD50-53366210847C}"/>
    <cellStyle name="20% - Accent3 15 4 3" xfId="4998" xr:uid="{CD61808A-2BE7-4736-AA91-5935851A113B}"/>
    <cellStyle name="20% - Accent3 15 4 3 2" xfId="4999" xr:uid="{7B7D43CD-1B9A-4C91-A927-E62804C8B9B9}"/>
    <cellStyle name="20% - Accent3 15 4 4" xfId="5000" xr:uid="{27E3C3DE-45B4-40CC-8B71-957DA65E315C}"/>
    <cellStyle name="20% - Accent3 15 4 5" xfId="5001" xr:uid="{379F532C-6AF5-4F0F-9D45-81A1846A043A}"/>
    <cellStyle name="20% - Accent3 15 5" xfId="5002" xr:uid="{A149FD5F-B793-4136-AE30-744C38B0E807}"/>
    <cellStyle name="20% - Accent3 15 5 2" xfId="5003" xr:uid="{A9084B10-A79E-426E-824D-A5F67EC104E0}"/>
    <cellStyle name="20% - Accent3 15 6" xfId="5004" xr:uid="{AD1D8698-7FBF-4B68-BC43-4898B961B936}"/>
    <cellStyle name="20% - Accent3 15 6 2" xfId="5005" xr:uid="{344C524B-2CC6-4E50-BBC9-4AD215ACC305}"/>
    <cellStyle name="20% - Accent3 15 7" xfId="5006" xr:uid="{F400E01C-7E85-4839-856A-49AA28C88333}"/>
    <cellStyle name="20% - Accent3 15 8" xfId="5007" xr:uid="{13F30A98-2768-4DAF-9C13-0BC1D98CCE68}"/>
    <cellStyle name="20% - Accent3 16" xfId="5008" xr:uid="{2A75AB70-89CF-41B9-BE71-5443AA21AC5F}"/>
    <cellStyle name="20% - Accent3 16 2" xfId="5009" xr:uid="{FF0D31AC-9E60-41ED-8E9C-18304ACA92A7}"/>
    <cellStyle name="20% - Accent3 16 2 2" xfId="5010" xr:uid="{BD24D13D-FF12-4058-8F36-F023E0FBF5F5}"/>
    <cellStyle name="20% - Accent3 16 2 2 2" xfId="5011" xr:uid="{337DD786-947A-4014-80B3-7EE8EB113C0C}"/>
    <cellStyle name="20% - Accent3 16 2 3" xfId="5012" xr:uid="{11C4CB4D-9423-45E5-9764-F6D7ADC98707}"/>
    <cellStyle name="20% - Accent3 16 2 3 2" xfId="5013" xr:uid="{0F4574A1-8D6C-4C09-8D94-2F8EBD0DD816}"/>
    <cellStyle name="20% - Accent3 16 2 4" xfId="5014" xr:uid="{1E9A764C-B513-43F5-8361-DE03A355EAF0}"/>
    <cellStyle name="20% - Accent3 16 2 5" xfId="5015" xr:uid="{CE6B9C62-810E-4D58-98C4-E75DCEA2B06C}"/>
    <cellStyle name="20% - Accent3 16 3" xfId="5016" xr:uid="{C4B5F2C8-AE18-4E42-BBDB-3ED687A28E5F}"/>
    <cellStyle name="20% - Accent3 16 3 2" xfId="5017" xr:uid="{EF39F0B2-06E6-4349-A625-9863F623F9CE}"/>
    <cellStyle name="20% - Accent3 16 3 2 2" xfId="5018" xr:uid="{D92C4126-B8A4-4AF4-A5E5-A30464D07F6D}"/>
    <cellStyle name="20% - Accent3 16 3 3" xfId="5019" xr:uid="{E6AC053A-4089-42BC-A711-7F2668157F41}"/>
    <cellStyle name="20% - Accent3 16 3 3 2" xfId="5020" xr:uid="{FF8FC25E-8C9F-4EB6-B0F7-8C64F43BEFF7}"/>
    <cellStyle name="20% - Accent3 16 3 4" xfId="5021" xr:uid="{AEE26315-80CA-4DE2-9386-ECC6E93AD414}"/>
    <cellStyle name="20% - Accent3 16 3 5" xfId="5022" xr:uid="{653C210A-1007-439B-BEB0-CAD2E0E1908A}"/>
    <cellStyle name="20% - Accent3 16 4" xfId="5023" xr:uid="{1D433BC4-6C57-472D-B92F-554B1304F16B}"/>
    <cellStyle name="20% - Accent3 16 4 2" xfId="5024" xr:uid="{513D93FF-F785-4073-A156-53DDB524E789}"/>
    <cellStyle name="20% - Accent3 16 5" xfId="5025" xr:uid="{DA33435E-9C86-47E1-B611-0478244C1D14}"/>
    <cellStyle name="20% - Accent3 16 5 2" xfId="5026" xr:uid="{521BB41D-2ACC-438A-8073-C42EBCFC92FA}"/>
    <cellStyle name="20% - Accent3 16 6" xfId="5027" xr:uid="{18085CBE-C08B-4388-A923-B3DE4DFFCCED}"/>
    <cellStyle name="20% - Accent3 16 7" xfId="5028" xr:uid="{B86A2EE3-412A-4075-988A-4AB404CFE55C}"/>
    <cellStyle name="20% - Accent3 17" xfId="5029" xr:uid="{071F8AE8-EDFA-436F-A649-F37523BBF63A}"/>
    <cellStyle name="20% - Accent3 17 2" xfId="5030" xr:uid="{51511FFE-6F4D-4665-AE80-3168DFF07618}"/>
    <cellStyle name="20% - Accent3 17 2 2" xfId="5031" xr:uid="{487CBD56-652E-4302-B27B-4D9D4EB2475D}"/>
    <cellStyle name="20% - Accent3 17 2 2 2" xfId="5032" xr:uid="{B7936312-D1AE-42C3-8A04-0FB791D501EB}"/>
    <cellStyle name="20% - Accent3 17 2 3" xfId="5033" xr:uid="{C859CB44-5C6F-4CCA-88C4-11AACDA54AB4}"/>
    <cellStyle name="20% - Accent3 17 2 3 2" xfId="5034" xr:uid="{AC1DAF4C-E5C4-4526-BB55-6FF8B0255844}"/>
    <cellStyle name="20% - Accent3 17 2 4" xfId="5035" xr:uid="{EAE8CBB6-13E1-4E55-97CF-5DB9DB7F25B4}"/>
    <cellStyle name="20% - Accent3 17 2 5" xfId="5036" xr:uid="{F6168FE5-9FDA-4E53-B905-A6CCC8D41323}"/>
    <cellStyle name="20% - Accent3 17 3" xfId="5037" xr:uid="{9315BF91-54EB-48AD-A062-A8DF27E3EF16}"/>
    <cellStyle name="20% - Accent3 17 3 2" xfId="5038" xr:uid="{5B141933-A6E1-4575-9841-F47FDAAF927E}"/>
    <cellStyle name="20% - Accent3 17 3 2 2" xfId="5039" xr:uid="{4D4DE66E-A9EF-4A93-80A5-7D20A4C853E4}"/>
    <cellStyle name="20% - Accent3 17 3 3" xfId="5040" xr:uid="{CC52346A-8B22-4E39-B706-679B180E9EFC}"/>
    <cellStyle name="20% - Accent3 17 3 3 2" xfId="5041" xr:uid="{A31A816A-7B50-4CD5-A7D1-C5F9C14D79CF}"/>
    <cellStyle name="20% - Accent3 17 3 4" xfId="5042" xr:uid="{9E540104-F529-4B57-A14E-1C951BC22ECF}"/>
    <cellStyle name="20% - Accent3 17 3 5" xfId="5043" xr:uid="{61BC3598-38C5-4D17-ACA5-58AC46274587}"/>
    <cellStyle name="20% - Accent3 17 4" xfId="5044" xr:uid="{A37ACBD9-F20E-4B2B-8119-0DB9B6E3602A}"/>
    <cellStyle name="20% - Accent3 17 4 2" xfId="5045" xr:uid="{6511A3D9-8D2C-47E4-A023-739032138C95}"/>
    <cellStyle name="20% - Accent3 17 5" xfId="5046" xr:uid="{5D6A9463-28EF-4CCF-9BF3-A62F73BA63F0}"/>
    <cellStyle name="20% - Accent3 17 5 2" xfId="5047" xr:uid="{14C1EB87-CD84-4494-B993-5BEED980D965}"/>
    <cellStyle name="20% - Accent3 17 6" xfId="5048" xr:uid="{8DD27242-D9D8-44D5-B86A-87AF1D7C91F2}"/>
    <cellStyle name="20% - Accent3 17 7" xfId="5049" xr:uid="{D2917665-AC83-4DE8-8470-EE8D9DFDB6EB}"/>
    <cellStyle name="20% - Accent3 18" xfId="5050" xr:uid="{28985C69-E6A0-4898-B9A8-4906E020D379}"/>
    <cellStyle name="20% - Accent3 18 2" xfId="5051" xr:uid="{0F6C1B5F-29C7-42EA-BC08-B2E82135E380}"/>
    <cellStyle name="20% - Accent3 18 2 2" xfId="5052" xr:uid="{4589E296-CD7C-4D76-A918-2D7BED6C0396}"/>
    <cellStyle name="20% - Accent3 18 2 2 2" xfId="5053" xr:uid="{9FFC9059-5A73-4CD1-A17C-C553DA72F395}"/>
    <cellStyle name="20% - Accent3 18 2 3" xfId="5054" xr:uid="{DF09D313-12EB-407F-AFB7-87A11D2026F8}"/>
    <cellStyle name="20% - Accent3 18 2 3 2" xfId="5055" xr:uid="{9BA409CC-0617-4065-9B86-1725814A1B20}"/>
    <cellStyle name="20% - Accent3 18 2 4" xfId="5056" xr:uid="{E11454F0-E46E-4F01-9499-A0EBF51CC359}"/>
    <cellStyle name="20% - Accent3 18 2 5" xfId="5057" xr:uid="{4F4B9C36-A160-4CA2-AD75-C9C603EF56B9}"/>
    <cellStyle name="20% - Accent3 18 3" xfId="5058" xr:uid="{9AA9BD7E-5BC0-47DE-B68A-924461C2C2CF}"/>
    <cellStyle name="20% - Accent3 18 3 2" xfId="5059" xr:uid="{56E362D6-FB58-4E8D-9260-A1A107C43EDB}"/>
    <cellStyle name="20% - Accent3 18 4" xfId="5060" xr:uid="{B3B7FCCA-D88F-4384-9B4B-1BF651EC25DE}"/>
    <cellStyle name="20% - Accent3 18 4 2" xfId="5061" xr:uid="{93C0FA01-1EBC-4024-9337-DD0F3640B2D2}"/>
    <cellStyle name="20% - Accent3 18 5" xfId="5062" xr:uid="{4BDD2763-58FB-4D48-AF91-932F148A5F76}"/>
    <cellStyle name="20% - Accent3 18 6" xfId="5063" xr:uid="{E922992A-424E-427D-B7EA-8849E5BCB778}"/>
    <cellStyle name="20% - Accent3 19" xfId="5064" xr:uid="{AD094C37-5AA9-4723-8341-E6C55A8A28AE}"/>
    <cellStyle name="20% - Accent3 19 2" xfId="5065" xr:uid="{F5D5F479-89FE-4A13-A520-CE176E266772}"/>
    <cellStyle name="20% - Accent3 19 2 2" xfId="5066" xr:uid="{A9B0C911-D56B-4834-94DD-2B1DBBD191C3}"/>
    <cellStyle name="20% - Accent3 19 2 2 2" xfId="5067" xr:uid="{6A2C5C1E-9778-4300-8E48-C6C6AA773EA3}"/>
    <cellStyle name="20% - Accent3 19 2 3" xfId="5068" xr:uid="{AA5AD19F-5B4B-4CC7-BE1E-FAEF1500AFE8}"/>
    <cellStyle name="20% - Accent3 19 2 3 2" xfId="5069" xr:uid="{DD13D5A9-E5E8-4C98-BA85-56FD7969AEE9}"/>
    <cellStyle name="20% - Accent3 19 2 4" xfId="5070" xr:uid="{37FFC17F-B5C6-4A37-89FE-68FFE95EF20C}"/>
    <cellStyle name="20% - Accent3 19 2 5" xfId="5071" xr:uid="{4D996506-B93B-4631-A805-5611144306B9}"/>
    <cellStyle name="20% - Accent3 19 3" xfId="5072" xr:uid="{370E72AE-1E31-42A2-BDB7-87E0966C7DCC}"/>
    <cellStyle name="20% - Accent3 19 3 2" xfId="5073" xr:uid="{EDC1E53F-A231-43EF-A9A3-176B3C27D9B4}"/>
    <cellStyle name="20% - Accent3 19 4" xfId="5074" xr:uid="{C76041B4-CB52-49F6-8857-49444826E0C9}"/>
    <cellStyle name="20% - Accent3 19 4 2" xfId="5075" xr:uid="{77326EF6-F9E3-48D3-8D86-03774A6B0493}"/>
    <cellStyle name="20% - Accent3 19 5" xfId="5076" xr:uid="{7FADC812-89C6-4BEB-B77F-E4F7124C98CD}"/>
    <cellStyle name="20% - Accent3 19 6" xfId="5077" xr:uid="{0881A4AB-8147-4622-B7CD-98432C12005E}"/>
    <cellStyle name="20% - Accent3 2" xfId="26" xr:uid="{697E2608-9C58-442D-BD00-3ED2E628D3AD}"/>
    <cellStyle name="20% - Accent3 2 10" xfId="5078" xr:uid="{65B6D04E-FC87-4F7C-AA62-F97233DCB279}"/>
    <cellStyle name="20% - Accent3 2 10 2" xfId="5079" xr:uid="{4BB6409B-D08F-40B7-9A9B-1B47E81734F2}"/>
    <cellStyle name="20% - Accent3 2 11" xfId="5080" xr:uid="{966FA90E-D45D-4596-9F83-9D9796F81363}"/>
    <cellStyle name="20% - Accent3 2 11 2" xfId="20568" xr:uid="{F5D0F726-3ED5-40A6-B813-0053F70C985E}"/>
    <cellStyle name="20% - Accent3 2 12" xfId="5081" xr:uid="{3F31FC87-1FC6-4097-B703-F02AF7D239F8}"/>
    <cellStyle name="20% - Accent3 2 12 2" xfId="20569" xr:uid="{14BAED0F-529C-428E-B652-4501A2C06007}"/>
    <cellStyle name="20% - Accent3 2 13" xfId="20570" xr:uid="{DE99D718-64ED-49B6-B686-356BC17203B5}"/>
    <cellStyle name="20% - Accent3 2 13 2" xfId="20571" xr:uid="{058398D5-A85E-487A-B81C-02F30D0EA22F}"/>
    <cellStyle name="20% - Accent3 2 14" xfId="20572" xr:uid="{B429CD5E-720C-4160-89A3-82AC5C00A0B3}"/>
    <cellStyle name="20% - Accent3 2 15" xfId="359" xr:uid="{224B2193-68C9-4496-8D51-7FB3AE97860E}"/>
    <cellStyle name="20% - Accent3 2 2" xfId="5082" xr:uid="{029F8286-6DAC-4A28-B2BE-D0102B4EF67E}"/>
    <cellStyle name="20% - Accent3 2 2 10" xfId="5083" xr:uid="{56C0BF7D-4AD1-4EBA-B730-54119FE25015}"/>
    <cellStyle name="20% - Accent3 2 2 2" xfId="5084" xr:uid="{65BD6888-7956-487A-B656-5A5F5F14FF42}"/>
    <cellStyle name="20% - Accent3 2 2 2 2" xfId="5085" xr:uid="{0832213E-589A-4D71-A5F1-BECB53DAB2EB}"/>
    <cellStyle name="20% - Accent3 2 2 2 2 2" xfId="5086" xr:uid="{79F435A6-D54A-42E2-B42E-7C2F127301EA}"/>
    <cellStyle name="20% - Accent3 2 2 2 2 2 2" xfId="5087" xr:uid="{9ED7DA43-A4DB-4CC1-849C-2F3EDC94A462}"/>
    <cellStyle name="20% - Accent3 2 2 2 2 3" xfId="5088" xr:uid="{880AE91D-9024-446E-91A0-E6FCD9D37544}"/>
    <cellStyle name="20% - Accent3 2 2 2 2 3 2" xfId="5089" xr:uid="{1318BC30-2306-44E0-9ED1-B415E6B640AB}"/>
    <cellStyle name="20% - Accent3 2 2 2 2 4" xfId="5090" xr:uid="{7F992F28-D8E1-4A9B-8B8F-4D5E6A16A10A}"/>
    <cellStyle name="20% - Accent3 2 2 2 2 5" xfId="5091" xr:uid="{7147A6C8-62D6-4FBD-A6F0-4E340298F5F3}"/>
    <cellStyle name="20% - Accent3 2 2 2 3" xfId="5092" xr:uid="{7237F21D-EA0F-4428-908C-611FAB5F59B8}"/>
    <cellStyle name="20% - Accent3 2 2 2 3 2" xfId="5093" xr:uid="{BB570197-09AC-48E4-94E0-61AE3198E5BD}"/>
    <cellStyle name="20% - Accent3 2 2 2 4" xfId="5094" xr:uid="{F3A1F5F3-F9DB-4502-BEF8-043884B7F459}"/>
    <cellStyle name="20% - Accent3 2 2 2 4 2" xfId="5095" xr:uid="{66B163BA-85B1-4506-BFE1-D636F9D075EC}"/>
    <cellStyle name="20% - Accent3 2 2 2 5" xfId="5096" xr:uid="{5331B4EF-849E-4708-9B7F-DE259B620489}"/>
    <cellStyle name="20% - Accent3 2 2 2 6" xfId="5097" xr:uid="{831BAFFA-A684-4BA2-BC54-CDB1D642F120}"/>
    <cellStyle name="20% - Accent3 2 2 3" xfId="5098" xr:uid="{25458828-BC1D-4862-A171-2F18C785454F}"/>
    <cellStyle name="20% - Accent3 2 2 3 2" xfId="5099" xr:uid="{7642AD3F-D08F-41AE-B0F9-CCD7238DFF0F}"/>
    <cellStyle name="20% - Accent3 2 2 3 2 2" xfId="5100" xr:uid="{9F639E1D-601A-49BB-B303-D2F6929A9272}"/>
    <cellStyle name="20% - Accent3 2 2 3 3" xfId="5101" xr:uid="{52C49161-1232-4ADF-94EE-791E2C0D1E3D}"/>
    <cellStyle name="20% - Accent3 2 2 3 3 2" xfId="5102" xr:uid="{F506CC78-AAFE-4C9B-BC78-AD1232584D45}"/>
    <cellStyle name="20% - Accent3 2 2 3 4" xfId="5103" xr:uid="{52BBAB0A-5684-4E7D-9B53-9B11B602B933}"/>
    <cellStyle name="20% - Accent3 2 2 3 5" xfId="5104" xr:uid="{162C0781-5150-4069-AD91-D845C2EB2615}"/>
    <cellStyle name="20% - Accent3 2 2 4" xfId="5105" xr:uid="{07BB3CBC-B03A-4337-801F-01FCBFF27DB1}"/>
    <cellStyle name="20% - Accent3 2 2 4 2" xfId="5106" xr:uid="{42645308-954A-4C8B-89DD-E3B269167683}"/>
    <cellStyle name="20% - Accent3 2 2 4 2 2" xfId="5107" xr:uid="{36844816-997A-4076-8D4A-18F3508EEB31}"/>
    <cellStyle name="20% - Accent3 2 2 4 3" xfId="5108" xr:uid="{E23DA7D0-B045-4E5A-AAE5-20F7F3F64963}"/>
    <cellStyle name="20% - Accent3 2 2 4 3 2" xfId="5109" xr:uid="{2D6EB445-E9AA-4D83-8D32-4684F9A4AC6D}"/>
    <cellStyle name="20% - Accent3 2 2 4 4" xfId="5110" xr:uid="{20E46E62-8657-4C4C-B43A-0B8A5B72F8B8}"/>
    <cellStyle name="20% - Accent3 2 2 4 5" xfId="5111" xr:uid="{EC3CB233-EE90-47E4-8ACC-E4154AC62B4D}"/>
    <cellStyle name="20% - Accent3 2 2 5" xfId="5112" xr:uid="{DE11463D-47E4-426C-809F-21C141D6DA34}"/>
    <cellStyle name="20% - Accent3 2 2 5 2" xfId="5113" xr:uid="{1601C146-FF09-4C45-A7A2-63E30677B810}"/>
    <cellStyle name="20% - Accent3 2 2 5 2 2" xfId="5114" xr:uid="{8E0280E6-40B8-42CC-AA97-48597D4BB3E3}"/>
    <cellStyle name="20% - Accent3 2 2 5 3" xfId="5115" xr:uid="{D4488B9A-0D7D-4A7A-B9E0-19F81EE4ACC4}"/>
    <cellStyle name="20% - Accent3 2 2 5 3 2" xfId="5116" xr:uid="{AB4FC9DC-F0A9-48AA-BC8F-C8C0E0B54618}"/>
    <cellStyle name="20% - Accent3 2 2 5 4" xfId="5117" xr:uid="{E82C4851-16FC-42E1-8D43-D3FCEAB4205C}"/>
    <cellStyle name="20% - Accent3 2 2 5 5" xfId="5118" xr:uid="{879BACAF-57B3-4FC4-AEFC-1D8CC8C4D769}"/>
    <cellStyle name="20% - Accent3 2 2 6" xfId="5119" xr:uid="{F92AA15A-E7AC-45D4-8D17-6C8A1092DE41}"/>
    <cellStyle name="20% - Accent3 2 2 6 2" xfId="5120" xr:uid="{BF7E2109-3FA6-406C-96A6-51215558212C}"/>
    <cellStyle name="20% - Accent3 2 2 6 2 2" xfId="5121" xr:uid="{5C20D6BC-B038-4DC3-A26D-63F133A63113}"/>
    <cellStyle name="20% - Accent3 2 2 6 3" xfId="5122" xr:uid="{87F2F6BC-D428-42F2-9B78-F34FA3C534B2}"/>
    <cellStyle name="20% - Accent3 2 2 6 3 2" xfId="5123" xr:uid="{D7004DBD-410C-49A4-B479-E80EF56B1535}"/>
    <cellStyle name="20% - Accent3 2 2 6 4" xfId="5124" xr:uid="{FFFFE5A3-3AA2-4DC9-B48C-04C16019489B}"/>
    <cellStyle name="20% - Accent3 2 2 6 5" xfId="5125" xr:uid="{AC03AFE6-1419-4596-9398-EC9AA9AC31D6}"/>
    <cellStyle name="20% - Accent3 2 2 7" xfId="5126" xr:uid="{F48132EF-7622-4256-9729-81E7A089BB57}"/>
    <cellStyle name="20% - Accent3 2 2 7 2" xfId="5127" xr:uid="{DCE6618D-AABE-4BD3-95C7-C92E75AC4FB2}"/>
    <cellStyle name="20% - Accent3 2 2 8" xfId="5128" xr:uid="{FE14F0BC-9BD9-4F14-BC37-3DA468862050}"/>
    <cellStyle name="20% - Accent3 2 2 8 2" xfId="5129" xr:uid="{F8013209-CC96-44E6-AC57-7C69B4CF2E2A}"/>
    <cellStyle name="20% - Accent3 2 2 9" xfId="5130" xr:uid="{6C60ED72-F5A7-4F44-B49C-BE15A05037A7}"/>
    <cellStyle name="20% - Accent3 2 3" xfId="5131" xr:uid="{6D0E2B3B-4B25-4720-9E8E-C4752A93D9C2}"/>
    <cellStyle name="20% - Accent3 2 3 2" xfId="5132" xr:uid="{E2BC0449-169C-4190-8E7D-D3D950502A6C}"/>
    <cellStyle name="20% - Accent3 2 3 2 2" xfId="5133" xr:uid="{4E6CEF0E-DA8F-4B2C-857F-820F8EE9CE20}"/>
    <cellStyle name="20% - Accent3 2 3 2 2 2" xfId="5134" xr:uid="{5FF8ABD8-E63D-4721-9480-36128D7B54ED}"/>
    <cellStyle name="20% - Accent3 2 3 2 2 2 2" xfId="5135" xr:uid="{06624B44-C85E-4727-9C7A-90D8811F6EFB}"/>
    <cellStyle name="20% - Accent3 2 3 2 2 3" xfId="5136" xr:uid="{51A7ACAA-E41C-406D-A1B8-52F527A83578}"/>
    <cellStyle name="20% - Accent3 2 3 2 2 3 2" xfId="5137" xr:uid="{C885E7DC-DCFA-4366-82DB-AC23EADFF52B}"/>
    <cellStyle name="20% - Accent3 2 3 2 2 4" xfId="5138" xr:uid="{1DB080B5-FC0F-44F9-B9E9-BEB8BCD217C6}"/>
    <cellStyle name="20% - Accent3 2 3 2 2 5" xfId="5139" xr:uid="{DF1806AB-D1F0-49E7-9171-485B3B5A44AC}"/>
    <cellStyle name="20% - Accent3 2 3 2 3" xfId="5140" xr:uid="{D12731E6-7022-426E-ADC9-B1FFC9D02AF8}"/>
    <cellStyle name="20% - Accent3 2 3 2 3 2" xfId="5141" xr:uid="{49F6605B-08E5-46A7-9498-A4F66025989B}"/>
    <cellStyle name="20% - Accent3 2 3 2 4" xfId="5142" xr:uid="{2D69F2A8-6DF0-4EC0-B4DA-1C75AA03E7B8}"/>
    <cellStyle name="20% - Accent3 2 3 2 4 2" xfId="5143" xr:uid="{317960AD-2007-49CE-9AA3-4446AF76F20D}"/>
    <cellStyle name="20% - Accent3 2 3 2 5" xfId="5144" xr:uid="{3A1640F2-ACDB-4929-AAA4-401971FCE105}"/>
    <cellStyle name="20% - Accent3 2 3 2 6" xfId="5145" xr:uid="{8718F4AA-B416-4110-9CA1-B63F247CD37E}"/>
    <cellStyle name="20% - Accent3 2 3 3" xfId="5146" xr:uid="{7B7AF6EC-E85F-4AEC-9CCB-8B9E4FFDC8BD}"/>
    <cellStyle name="20% - Accent3 2 3 3 2" xfId="5147" xr:uid="{0A23A7CF-82CC-4A2D-B08B-921E9EFD8FB7}"/>
    <cellStyle name="20% - Accent3 2 3 3 2 2" xfId="5148" xr:uid="{03E14F06-AF3B-419A-95F3-E1B6F585181E}"/>
    <cellStyle name="20% - Accent3 2 3 3 3" xfId="5149" xr:uid="{AFBD8788-CD7E-4B91-A7E8-FEACF24FB6D7}"/>
    <cellStyle name="20% - Accent3 2 3 3 3 2" xfId="5150" xr:uid="{A5913956-9D39-40C8-B3D2-BFBA393BA069}"/>
    <cellStyle name="20% - Accent3 2 3 3 4" xfId="5151" xr:uid="{75DDBAAB-C908-46B5-8C47-3C2E3DE4BF1A}"/>
    <cellStyle name="20% - Accent3 2 3 3 5" xfId="5152" xr:uid="{3081D15F-4B44-438F-B9AE-9589BF186A16}"/>
    <cellStyle name="20% - Accent3 2 3 4" xfId="5153" xr:uid="{D9BC07AC-EFF5-437B-A19E-44AAF1D79FA8}"/>
    <cellStyle name="20% - Accent3 2 3 4 2" xfId="5154" xr:uid="{23A81C79-BA29-4F06-B3FC-5BBFE7A75C29}"/>
    <cellStyle name="20% - Accent3 2 3 5" xfId="5155" xr:uid="{000837C6-9045-4BC5-9318-CA27C31289DD}"/>
    <cellStyle name="20% - Accent3 2 3 5 2" xfId="5156" xr:uid="{71493082-2F52-408D-B314-0AC9D3641C7B}"/>
    <cellStyle name="20% - Accent3 2 3 6" xfId="5157" xr:uid="{F227468C-CFC7-4477-B749-664D33C5F26A}"/>
    <cellStyle name="20% - Accent3 2 3 7" xfId="5158" xr:uid="{597512BC-78BC-4ACB-9957-B83B17220248}"/>
    <cellStyle name="20% - Accent3 2 4" xfId="5159" xr:uid="{93752770-5458-4685-86FA-F12F60169468}"/>
    <cellStyle name="20% - Accent3 2 4 2" xfId="5160" xr:uid="{B79C7356-999E-4922-B289-1420E0B8EE80}"/>
    <cellStyle name="20% - Accent3 2 4 2 2" xfId="5161" xr:uid="{6665C6A5-6D41-4AE2-8F82-3A05263CDA7A}"/>
    <cellStyle name="20% - Accent3 2 4 2 2 2" xfId="5162" xr:uid="{47B2E4C8-1151-4908-9B5E-7EFD1922955D}"/>
    <cellStyle name="20% - Accent3 2 4 2 3" xfId="5163" xr:uid="{EEB98704-6553-42FD-BBB8-FD0076E1737B}"/>
    <cellStyle name="20% - Accent3 2 4 2 3 2" xfId="5164" xr:uid="{99356A52-E4BB-4A11-93AC-6A59EB179A22}"/>
    <cellStyle name="20% - Accent3 2 4 2 4" xfId="5165" xr:uid="{01C91FB2-268D-476D-9E77-270BE914EE5D}"/>
    <cellStyle name="20% - Accent3 2 4 2 5" xfId="5166" xr:uid="{5CE60B84-5C12-4C0C-9072-DD030366B30A}"/>
    <cellStyle name="20% - Accent3 2 4 3" xfId="5167" xr:uid="{FEC0EC72-8C10-42AB-A5DC-E0F53A0B2200}"/>
    <cellStyle name="20% - Accent3 2 4 3 2" xfId="5168" xr:uid="{1C53F2AA-470F-42EA-90A5-13EC26DCA99F}"/>
    <cellStyle name="20% - Accent3 2 4 4" xfId="5169" xr:uid="{C61D278F-9F32-42B6-AF11-9E88D6E82881}"/>
    <cellStyle name="20% - Accent3 2 4 4 2" xfId="5170" xr:uid="{591F3C34-72CE-48BE-AB12-192D11CE1C2E}"/>
    <cellStyle name="20% - Accent3 2 4 5" xfId="5171" xr:uid="{1ED07BF6-DD2A-4BB5-8880-7C255E2BF5C0}"/>
    <cellStyle name="20% - Accent3 2 4 6" xfId="5172" xr:uid="{A5625C1E-BAB5-49E7-919A-2B67C04FE348}"/>
    <cellStyle name="20% - Accent3 2 5" xfId="5173" xr:uid="{E2D2F356-4A8E-4A9D-B636-E9F59C969BCE}"/>
    <cellStyle name="20% - Accent3 2 5 2" xfId="5174" xr:uid="{A29D9078-D5DC-4B6A-BA68-958A6EBB4D3D}"/>
    <cellStyle name="20% - Accent3 2 5 2 2" xfId="5175" xr:uid="{0606740B-4590-4753-A5FF-B852577086DD}"/>
    <cellStyle name="20% - Accent3 2 5 3" xfId="5176" xr:uid="{2E7FA7B0-B35F-48A3-A335-BAE51169BE19}"/>
    <cellStyle name="20% - Accent3 2 5 3 2" xfId="5177" xr:uid="{887BF67B-E3DA-455D-84CB-E0D2A3162661}"/>
    <cellStyle name="20% - Accent3 2 5 4" xfId="5178" xr:uid="{13C2D1D0-00FE-4183-A617-FB093F4FD7FF}"/>
    <cellStyle name="20% - Accent3 2 5 5" xfId="5179" xr:uid="{6D9CBC46-2D08-4611-8DCA-55A4A2171F74}"/>
    <cellStyle name="20% - Accent3 2 6" xfId="5180" xr:uid="{CA25E3D6-4CD1-4D47-AFDA-4578E6D3C0BC}"/>
    <cellStyle name="20% - Accent3 2 6 2" xfId="5181" xr:uid="{82972270-9C2C-4EB2-BEF2-9D69B9B2D9CC}"/>
    <cellStyle name="20% - Accent3 2 6 2 2" xfId="5182" xr:uid="{EF1F0F79-9CF3-49A6-9EFC-21E7B182B503}"/>
    <cellStyle name="20% - Accent3 2 6 3" xfId="5183" xr:uid="{A94A0C41-1777-42BE-B015-B8168A2A6A89}"/>
    <cellStyle name="20% - Accent3 2 6 3 2" xfId="5184" xr:uid="{2F023489-2C3F-4087-BF81-CD088F3B133A}"/>
    <cellStyle name="20% - Accent3 2 6 4" xfId="5185" xr:uid="{0132D130-47DB-4983-93A6-CBCDBACA8396}"/>
    <cellStyle name="20% - Accent3 2 6 5" xfId="5186" xr:uid="{B8360E77-457A-470A-A6F2-151238C0FCB6}"/>
    <cellStyle name="20% - Accent3 2 7" xfId="5187" xr:uid="{329422DE-14A3-4905-98C8-10CC37A17FA0}"/>
    <cellStyle name="20% - Accent3 2 7 2" xfId="5188" xr:uid="{99F881E7-EF3B-448C-B968-08DC15FFE34D}"/>
    <cellStyle name="20% - Accent3 2 7 2 2" xfId="5189" xr:uid="{16760478-82B5-4B16-870C-D8C1343D781C}"/>
    <cellStyle name="20% - Accent3 2 7 3" xfId="5190" xr:uid="{3F778346-BDCF-4310-A251-B715AC0FA195}"/>
    <cellStyle name="20% - Accent3 2 7 3 2" xfId="5191" xr:uid="{40989967-D3AA-4F97-B18E-B60F4DC57617}"/>
    <cellStyle name="20% - Accent3 2 7 4" xfId="5192" xr:uid="{BE684CDC-D62E-45CF-BCF3-6D275A432542}"/>
    <cellStyle name="20% - Accent3 2 7 5" xfId="5193" xr:uid="{C21C6C76-739C-46B1-8745-19855C5568D4}"/>
    <cellStyle name="20% - Accent3 2 8" xfId="5194" xr:uid="{94C67A46-692F-43BF-BB57-16A6D2092FC3}"/>
    <cellStyle name="20% - Accent3 2 8 2" xfId="5195" xr:uid="{F75D9AE4-24CE-40E5-989C-8F01ED3FE6C6}"/>
    <cellStyle name="20% - Accent3 2 8 2 2" xfId="5196" xr:uid="{CDBC9F3A-1B52-4729-98DC-4123043386E9}"/>
    <cellStyle name="20% - Accent3 2 8 3" xfId="5197" xr:uid="{41E302C9-EE74-4B65-81D9-F1977EC50CE2}"/>
    <cellStyle name="20% - Accent3 2 8 3 2" xfId="5198" xr:uid="{97B5CEED-CA0E-4865-ABCE-704BB829F2A4}"/>
    <cellStyle name="20% - Accent3 2 8 4" xfId="5199" xr:uid="{8714E5B9-A6A2-441D-9073-ECDCB20DE45F}"/>
    <cellStyle name="20% - Accent3 2 8 5" xfId="5200" xr:uid="{21137F5D-4634-4E01-878A-EFFDC300CCA5}"/>
    <cellStyle name="20% - Accent3 2 9" xfId="5201" xr:uid="{22ED3D3A-F12C-404A-8DE1-AF4A7FC25C03}"/>
    <cellStyle name="20% - Accent3 2 9 2" xfId="5202" xr:uid="{DEFF6593-62C7-4105-B08C-B1BFB9F23C33}"/>
    <cellStyle name="20% - Accent3 20" xfId="5203" xr:uid="{1D841274-5ECB-4815-A435-DB707459932D}"/>
    <cellStyle name="20% - Accent3 20 2" xfId="5204" xr:uid="{C56063CF-A07D-44DA-A70D-015A26F2EE98}"/>
    <cellStyle name="20% - Accent3 20 2 2" xfId="5205" xr:uid="{114EA786-11E2-46BF-9C9C-A2C9DAD3E99D}"/>
    <cellStyle name="20% - Accent3 20 3" xfId="5206" xr:uid="{DD6E838F-257F-4BCF-BDD0-D9E974BF2609}"/>
    <cellStyle name="20% - Accent3 20 3 2" xfId="5207" xr:uid="{C61B7090-18DB-4520-8D09-826F6F7D1D27}"/>
    <cellStyle name="20% - Accent3 20 4" xfId="5208" xr:uid="{88D546AF-9BA4-4702-AD2F-D261890DA52E}"/>
    <cellStyle name="20% - Accent3 20 5" xfId="5209" xr:uid="{44D98499-B24D-4898-A076-6BC3890CAA8E}"/>
    <cellStyle name="20% - Accent3 21" xfId="5210" xr:uid="{27578EAF-9A3C-4961-A196-3F13FD8B811E}"/>
    <cellStyle name="20% - Accent3 21 2" xfId="5211" xr:uid="{6E80D72F-3A50-4E83-B2D7-2528B4B8375C}"/>
    <cellStyle name="20% - Accent3 21 2 2" xfId="5212" xr:uid="{E6F6C85F-3CBB-495E-86C1-F4402AA86B51}"/>
    <cellStyle name="20% - Accent3 21 3" xfId="5213" xr:uid="{8AE00589-FC26-4E86-B4B3-8FABE0AF6C9C}"/>
    <cellStyle name="20% - Accent3 21 3 2" xfId="5214" xr:uid="{81F22B98-DC7F-4D05-B4C6-4707333EB372}"/>
    <cellStyle name="20% - Accent3 21 4" xfId="5215" xr:uid="{96860998-A5C5-4615-BD8E-8EB47AB63953}"/>
    <cellStyle name="20% - Accent3 21 5" xfId="5216" xr:uid="{DC128B09-0B56-4622-A6E9-DD28CF8E9DD8}"/>
    <cellStyle name="20% - Accent3 22" xfId="358" xr:uid="{CC3243E2-403C-43DF-8FB4-A8B564CD440C}"/>
    <cellStyle name="20% - Accent3 3" xfId="5217" xr:uid="{F3DFBDCA-1746-4CF1-AD33-6F2A20B9682F}"/>
    <cellStyle name="20% - Accent3 3 10" xfId="5218" xr:uid="{C26101E0-8392-400A-8315-10F98C30992C}"/>
    <cellStyle name="20% - Accent3 3 10 2" xfId="5219" xr:uid="{21AACB67-C088-4359-AA26-04B058C5BD52}"/>
    <cellStyle name="20% - Accent3 3 11" xfId="5220" xr:uid="{0DE12FC6-3F38-4371-8154-C73D85ACBBDA}"/>
    <cellStyle name="20% - Accent3 3 12" xfId="5221" xr:uid="{9CB1034C-4D27-4230-9491-259318EE12D4}"/>
    <cellStyle name="20% - Accent3 3 2" xfId="5222" xr:uid="{B6E4A7FB-A334-4BA8-95E6-B316581F78E5}"/>
    <cellStyle name="20% - Accent3 3 2 10" xfId="5223" xr:uid="{0C2304F7-1E7C-49D6-B162-E082AA659439}"/>
    <cellStyle name="20% - Accent3 3 2 2" xfId="5224" xr:uid="{47B7A966-6A06-41C4-A5BB-7DD2DAC55AFF}"/>
    <cellStyle name="20% - Accent3 3 2 2 2" xfId="5225" xr:uid="{C2A0EE17-4637-4CC1-8C31-6B7459885E4C}"/>
    <cellStyle name="20% - Accent3 3 2 2 2 2" xfId="5226" xr:uid="{009EEA7B-79D5-4C20-8144-C7A530A72C45}"/>
    <cellStyle name="20% - Accent3 3 2 2 2 2 2" xfId="5227" xr:uid="{C3153E01-29A3-4409-BB16-72C767A124D1}"/>
    <cellStyle name="20% - Accent3 3 2 2 2 3" xfId="5228" xr:uid="{119E7DCD-BC49-4E79-A810-EF2CEF4B949D}"/>
    <cellStyle name="20% - Accent3 3 2 2 2 3 2" xfId="5229" xr:uid="{FE6273BE-F822-4B6D-B4BA-BE1E0F6F5645}"/>
    <cellStyle name="20% - Accent3 3 2 2 2 4" xfId="5230" xr:uid="{B6C6D372-53F8-4005-9A16-D4E99F652243}"/>
    <cellStyle name="20% - Accent3 3 2 2 2 5" xfId="5231" xr:uid="{D8CDCCD4-F8DE-4FF3-A596-FF95BFDEF3ED}"/>
    <cellStyle name="20% - Accent3 3 2 2 3" xfId="5232" xr:uid="{2B82DFEF-33AC-446E-8DB6-5E0F05F0CA43}"/>
    <cellStyle name="20% - Accent3 3 2 2 3 2" xfId="5233" xr:uid="{467D219E-53CA-48B8-8242-08630E565FDD}"/>
    <cellStyle name="20% - Accent3 3 2 2 4" xfId="5234" xr:uid="{12CC7731-B80E-4119-8351-137CB6B9EFCD}"/>
    <cellStyle name="20% - Accent3 3 2 2 4 2" xfId="5235" xr:uid="{433A72E1-8E45-499A-8219-63982FB94FE5}"/>
    <cellStyle name="20% - Accent3 3 2 2 5" xfId="5236" xr:uid="{77B5A28B-4544-4E39-90C6-C88FEB24477F}"/>
    <cellStyle name="20% - Accent3 3 2 2 6" xfId="5237" xr:uid="{9D69EB81-427E-4D33-8ADC-F6956597646C}"/>
    <cellStyle name="20% - Accent3 3 2 3" xfId="5238" xr:uid="{DE87A157-6E09-4D2F-AF16-BC311E0A7ECF}"/>
    <cellStyle name="20% - Accent3 3 2 3 2" xfId="5239" xr:uid="{76190376-3E8F-4F68-A25D-19A014C57A3E}"/>
    <cellStyle name="20% - Accent3 3 2 3 2 2" xfId="5240" xr:uid="{91783ECF-E2D3-41AC-8618-AD37B3199158}"/>
    <cellStyle name="20% - Accent3 3 2 3 3" xfId="5241" xr:uid="{6856A5AF-BAEF-471C-9552-2DB918DCF815}"/>
    <cellStyle name="20% - Accent3 3 2 3 3 2" xfId="5242" xr:uid="{94B0ACCA-02FE-4657-9233-923EB70C4BAE}"/>
    <cellStyle name="20% - Accent3 3 2 3 4" xfId="5243" xr:uid="{1106B18F-C6BC-47AD-A861-CA1A03DF045C}"/>
    <cellStyle name="20% - Accent3 3 2 3 5" xfId="5244" xr:uid="{0A2E20EE-568A-4CB0-9BBA-4DF46D9C6122}"/>
    <cellStyle name="20% - Accent3 3 2 4" xfId="5245" xr:uid="{A5372606-45D5-41F1-A19E-9AC757B387BE}"/>
    <cellStyle name="20% - Accent3 3 2 4 2" xfId="5246" xr:uid="{E7B45933-4CF4-404B-9B64-A4FFA967434C}"/>
    <cellStyle name="20% - Accent3 3 2 4 2 2" xfId="5247" xr:uid="{479172F7-DC30-4E7B-A659-000F15C6D8BA}"/>
    <cellStyle name="20% - Accent3 3 2 4 3" xfId="5248" xr:uid="{E9974FAD-AEAD-45E1-B6BE-E19E9F467529}"/>
    <cellStyle name="20% - Accent3 3 2 4 3 2" xfId="5249" xr:uid="{3280CA40-2CA7-4750-A618-6753D216D48C}"/>
    <cellStyle name="20% - Accent3 3 2 4 4" xfId="5250" xr:uid="{38434695-72BE-4DDE-A5B0-48E0F354C7FD}"/>
    <cellStyle name="20% - Accent3 3 2 4 5" xfId="5251" xr:uid="{F6DAE221-366C-4479-996A-B5D06A5788DC}"/>
    <cellStyle name="20% - Accent3 3 2 5" xfId="5252" xr:uid="{C293FB83-46D9-4527-AAB0-8BC07B4A6571}"/>
    <cellStyle name="20% - Accent3 3 2 5 2" xfId="5253" xr:uid="{7F7B1DA2-29A1-4DCA-AFBA-B60658A6B423}"/>
    <cellStyle name="20% - Accent3 3 2 5 2 2" xfId="5254" xr:uid="{5D1E45D4-F89E-42F9-AF23-6536393269A5}"/>
    <cellStyle name="20% - Accent3 3 2 5 3" xfId="5255" xr:uid="{526F80F6-7B90-48E8-AB9A-7F8BAA90F0AC}"/>
    <cellStyle name="20% - Accent3 3 2 5 3 2" xfId="5256" xr:uid="{D3B264FA-92C1-45F8-830A-5AC551D83EF3}"/>
    <cellStyle name="20% - Accent3 3 2 5 4" xfId="5257" xr:uid="{DC446865-FBD3-4960-9284-11C3166365A8}"/>
    <cellStyle name="20% - Accent3 3 2 5 5" xfId="5258" xr:uid="{8D8700CE-4C42-4645-A3BC-D93EB4B376E2}"/>
    <cellStyle name="20% - Accent3 3 2 6" xfId="5259" xr:uid="{8F26BD69-7A70-456F-B9CE-014CCAFE21D0}"/>
    <cellStyle name="20% - Accent3 3 2 6 2" xfId="5260" xr:uid="{69E85800-731F-466E-AAE3-848D8EBA4F82}"/>
    <cellStyle name="20% - Accent3 3 2 6 2 2" xfId="5261" xr:uid="{6AB84652-E7B3-47AD-9234-971BEFC59C5F}"/>
    <cellStyle name="20% - Accent3 3 2 6 3" xfId="5262" xr:uid="{0C4CC879-EE6A-4C71-B14E-6EA1C5623EA5}"/>
    <cellStyle name="20% - Accent3 3 2 6 3 2" xfId="5263" xr:uid="{D30996EC-3164-4C4E-8D42-E13759389816}"/>
    <cellStyle name="20% - Accent3 3 2 6 4" xfId="5264" xr:uid="{02C68BBA-1F99-4E1B-A064-C1203BCA1CC7}"/>
    <cellStyle name="20% - Accent3 3 2 6 5" xfId="5265" xr:uid="{EF2BA8E3-AD7E-4506-BD3E-6B4C290B3C2D}"/>
    <cellStyle name="20% - Accent3 3 2 7" xfId="5266" xr:uid="{A878544F-D746-47EF-810A-806C98B871A3}"/>
    <cellStyle name="20% - Accent3 3 2 7 2" xfId="5267" xr:uid="{2205C7EA-C073-44F1-80D2-15AD62F3B3C9}"/>
    <cellStyle name="20% - Accent3 3 2 8" xfId="5268" xr:uid="{C51B43B6-2274-465B-9EEF-AB880C727433}"/>
    <cellStyle name="20% - Accent3 3 2 8 2" xfId="5269" xr:uid="{B8C8B62E-97EA-46AF-AB5C-E2E0E2F3C071}"/>
    <cellStyle name="20% - Accent3 3 2 9" xfId="5270" xr:uid="{C2BE357C-79B6-4D1A-A9F9-A9C1FAE513EE}"/>
    <cellStyle name="20% - Accent3 3 3" xfId="5271" xr:uid="{664740C9-CD86-4C22-B8D5-60A9BE0C2A6D}"/>
    <cellStyle name="20% - Accent3 3 3 2" xfId="5272" xr:uid="{D2F668F2-A92C-4379-865E-793C7E47E948}"/>
    <cellStyle name="20% - Accent3 3 3 2 2" xfId="5273" xr:uid="{4BCA84EF-9DEB-4FD8-8C2F-09C9A0E16E79}"/>
    <cellStyle name="20% - Accent3 3 3 2 2 2" xfId="5274" xr:uid="{378F81D8-C881-47AA-AAB5-2F5CD909EE63}"/>
    <cellStyle name="20% - Accent3 3 3 2 2 2 2" xfId="5275" xr:uid="{D259823E-A150-438C-B814-2B63D578A324}"/>
    <cellStyle name="20% - Accent3 3 3 2 2 3" xfId="5276" xr:uid="{A95F8AAD-FBC7-40B1-8CC9-A6AF8F1963BD}"/>
    <cellStyle name="20% - Accent3 3 3 2 2 3 2" xfId="5277" xr:uid="{DC7FE5AC-8A0A-43FB-A964-7549F420658C}"/>
    <cellStyle name="20% - Accent3 3 3 2 2 4" xfId="5278" xr:uid="{1CA1F3D4-CA0C-47B1-B41A-B2B19E0294DA}"/>
    <cellStyle name="20% - Accent3 3 3 2 2 5" xfId="5279" xr:uid="{E5E25689-01D8-45CB-A9E9-A5A7169D6F31}"/>
    <cellStyle name="20% - Accent3 3 3 2 3" xfId="5280" xr:uid="{C4C07914-8861-4F63-AE48-313A0C8435CD}"/>
    <cellStyle name="20% - Accent3 3 3 2 3 2" xfId="5281" xr:uid="{CD356D1D-FBAA-4B47-B106-3C1423F35A94}"/>
    <cellStyle name="20% - Accent3 3 3 2 4" xfId="5282" xr:uid="{618F1364-5DE5-4C5C-B39F-D7DDA3B809E4}"/>
    <cellStyle name="20% - Accent3 3 3 2 4 2" xfId="5283" xr:uid="{E11290BA-E4F2-4F12-A17A-A1BC4EE4408C}"/>
    <cellStyle name="20% - Accent3 3 3 2 5" xfId="5284" xr:uid="{6995FC25-0A1E-41C1-A0BA-351CE02E4B2D}"/>
    <cellStyle name="20% - Accent3 3 3 2 6" xfId="5285" xr:uid="{96BF216E-47F5-4A0F-AF47-99158A70B523}"/>
    <cellStyle name="20% - Accent3 3 3 3" xfId="5286" xr:uid="{97C7449B-3DF0-485E-B0C5-8345FBC347C3}"/>
    <cellStyle name="20% - Accent3 3 3 3 2" xfId="5287" xr:uid="{4D8ED43D-4285-4612-B77B-D54AC32B5408}"/>
    <cellStyle name="20% - Accent3 3 3 3 2 2" xfId="5288" xr:uid="{2BCEEBBF-7618-439A-B1F7-FDF493B4DC80}"/>
    <cellStyle name="20% - Accent3 3 3 3 3" xfId="5289" xr:uid="{CB020B11-8145-42B7-B435-25985E88BA2E}"/>
    <cellStyle name="20% - Accent3 3 3 3 3 2" xfId="5290" xr:uid="{063B469A-F3E0-478C-885B-36F476276A3C}"/>
    <cellStyle name="20% - Accent3 3 3 3 4" xfId="5291" xr:uid="{A06E055D-4567-4629-87D6-0DDA7F0BCC6B}"/>
    <cellStyle name="20% - Accent3 3 3 3 5" xfId="5292" xr:uid="{0ABB3468-89F6-4789-B890-418C1E7871CC}"/>
    <cellStyle name="20% - Accent3 3 3 4" xfId="5293" xr:uid="{83C356BD-D2EB-4980-8A82-D28EB3E6A676}"/>
    <cellStyle name="20% - Accent3 3 3 4 2" xfId="5294" xr:uid="{4B35A6BF-811D-47D7-9210-A41CDF9293E3}"/>
    <cellStyle name="20% - Accent3 3 3 5" xfId="5295" xr:uid="{DA69523A-58D4-499C-BEBB-69AC58AAADE8}"/>
    <cellStyle name="20% - Accent3 3 3 5 2" xfId="5296" xr:uid="{BA45B6EB-EF97-4C1F-B60B-ABE12644AD64}"/>
    <cellStyle name="20% - Accent3 3 3 6" xfId="5297" xr:uid="{FC263B0C-047F-4353-928A-4DB380FAEDC4}"/>
    <cellStyle name="20% - Accent3 3 3 7" xfId="5298" xr:uid="{52E81B0F-B22A-42F6-A56D-277DF3D92BE6}"/>
    <cellStyle name="20% - Accent3 3 4" xfId="5299" xr:uid="{E96CDDA7-F80A-4140-BFE7-16815B221DE3}"/>
    <cellStyle name="20% - Accent3 3 4 2" xfId="5300" xr:uid="{C775A9EC-A63A-461E-A19F-1939B9E5F10A}"/>
    <cellStyle name="20% - Accent3 3 4 2 2" xfId="5301" xr:uid="{A17ECB31-BCEC-441C-9A22-E78A0DA41006}"/>
    <cellStyle name="20% - Accent3 3 4 2 2 2" xfId="5302" xr:uid="{E461FA81-5880-4A18-AC0C-1398B49CB86F}"/>
    <cellStyle name="20% - Accent3 3 4 2 3" xfId="5303" xr:uid="{D0CCADF2-3C5F-47CC-9A33-B5C4B6ECE663}"/>
    <cellStyle name="20% - Accent3 3 4 2 3 2" xfId="5304" xr:uid="{B6CC2C4F-3025-4291-8AE6-CE477B312187}"/>
    <cellStyle name="20% - Accent3 3 4 2 4" xfId="5305" xr:uid="{11622EBA-494D-4C68-AAE5-1D915F50A09B}"/>
    <cellStyle name="20% - Accent3 3 4 2 5" xfId="5306" xr:uid="{5C7D5E59-979F-4451-AFA0-1864E83E6F52}"/>
    <cellStyle name="20% - Accent3 3 4 3" xfId="5307" xr:uid="{B6768672-6CDD-4455-AE5B-4D55E219EF3E}"/>
    <cellStyle name="20% - Accent3 3 4 3 2" xfId="5308" xr:uid="{DE713C0C-E487-415F-91FB-79F596A4FD0C}"/>
    <cellStyle name="20% - Accent3 3 4 4" xfId="5309" xr:uid="{086D9F9D-DDF1-44F4-BC2A-5118625FA548}"/>
    <cellStyle name="20% - Accent3 3 4 4 2" xfId="5310" xr:uid="{2A24CB72-2F13-401E-9DFE-3B626F64EB89}"/>
    <cellStyle name="20% - Accent3 3 4 5" xfId="5311" xr:uid="{C284C4B2-1EBD-4B9C-AAB9-43E23E9E42D0}"/>
    <cellStyle name="20% - Accent3 3 4 6" xfId="5312" xr:uid="{6B4DDEE9-9ACD-4BE8-B557-EA92A847F774}"/>
    <cellStyle name="20% - Accent3 3 5" xfId="5313" xr:uid="{B4E51A75-F2A6-405A-92B1-DB3B1DDD8691}"/>
    <cellStyle name="20% - Accent3 3 5 2" xfId="5314" xr:uid="{3A620D2B-C02A-4388-BAC8-CC9CDDDB4A0D}"/>
    <cellStyle name="20% - Accent3 3 5 2 2" xfId="5315" xr:uid="{2C5F0C28-3ACE-4244-BBCE-4FA9C637CDD8}"/>
    <cellStyle name="20% - Accent3 3 5 3" xfId="5316" xr:uid="{CAA0474A-BFA5-4067-99AE-AC69F5E4E85D}"/>
    <cellStyle name="20% - Accent3 3 5 3 2" xfId="5317" xr:uid="{C8295423-9AA1-41D7-B2CF-17F07A159003}"/>
    <cellStyle name="20% - Accent3 3 5 4" xfId="5318" xr:uid="{56E2BB40-A3D0-4D2D-995B-A0770EE23418}"/>
    <cellStyle name="20% - Accent3 3 5 5" xfId="5319" xr:uid="{197C4825-EED5-42E7-AA0D-CFB7507A4630}"/>
    <cellStyle name="20% - Accent3 3 6" xfId="5320" xr:uid="{F8595E7B-EE6F-4CDA-9FD8-07BE8E635E98}"/>
    <cellStyle name="20% - Accent3 3 6 2" xfId="5321" xr:uid="{3436ADD1-5B58-4BBE-B79A-AA2679A6B9B7}"/>
    <cellStyle name="20% - Accent3 3 6 2 2" xfId="5322" xr:uid="{9D59653D-89E9-4C27-B0A7-82744A694DE2}"/>
    <cellStyle name="20% - Accent3 3 6 3" xfId="5323" xr:uid="{1FA897C9-21DB-4A9B-B7B0-71E2419C8629}"/>
    <cellStyle name="20% - Accent3 3 6 3 2" xfId="5324" xr:uid="{56195CAE-8520-4361-8039-FE56AFF952DE}"/>
    <cellStyle name="20% - Accent3 3 6 4" xfId="5325" xr:uid="{25D9A820-B84F-40F2-865B-0982125483F8}"/>
    <cellStyle name="20% - Accent3 3 6 5" xfId="5326" xr:uid="{38938219-9DB6-4992-B528-CADE6F137637}"/>
    <cellStyle name="20% - Accent3 3 7" xfId="5327" xr:uid="{3973C145-0C29-4004-85CE-9AFB15D9161C}"/>
    <cellStyle name="20% - Accent3 3 7 2" xfId="5328" xr:uid="{4987A08A-8016-4595-ACCF-16BEB9859E7C}"/>
    <cellStyle name="20% - Accent3 3 7 2 2" xfId="5329" xr:uid="{0F0C8B3A-CFDA-424C-BAAD-D9CD0726BECD}"/>
    <cellStyle name="20% - Accent3 3 7 3" xfId="5330" xr:uid="{42D5C38C-6D53-4F64-939A-DB97582585D1}"/>
    <cellStyle name="20% - Accent3 3 7 3 2" xfId="5331" xr:uid="{2E6E5AA7-005F-4F3A-BC5C-825BC01B0C14}"/>
    <cellStyle name="20% - Accent3 3 7 4" xfId="5332" xr:uid="{8AA4A7A2-7B56-4052-A04A-6E6987B15A5F}"/>
    <cellStyle name="20% - Accent3 3 7 5" xfId="5333" xr:uid="{73841ACA-C50A-478C-84A0-60A4B17067C0}"/>
    <cellStyle name="20% - Accent3 3 8" xfId="5334" xr:uid="{C1A47AB1-B8D5-42A6-938C-6167F0E728C5}"/>
    <cellStyle name="20% - Accent3 3 8 2" xfId="5335" xr:uid="{3398CD39-A0F3-4DB0-B977-F7EF5B6C43BA}"/>
    <cellStyle name="20% - Accent3 3 8 2 2" xfId="5336" xr:uid="{F6EA9868-9059-4163-AA5F-63C505019311}"/>
    <cellStyle name="20% - Accent3 3 8 3" xfId="5337" xr:uid="{55ACD639-6C60-4357-AAC4-C0FC3B15DD57}"/>
    <cellStyle name="20% - Accent3 3 8 3 2" xfId="5338" xr:uid="{423BD994-D808-46BA-9E50-8BC9BF52A434}"/>
    <cellStyle name="20% - Accent3 3 8 4" xfId="5339" xr:uid="{D768963E-F182-4CBF-94DF-FF3F4CD26E06}"/>
    <cellStyle name="20% - Accent3 3 8 5" xfId="5340" xr:uid="{A16B711E-6FFA-4585-88CB-771693F3DFA2}"/>
    <cellStyle name="20% - Accent3 3 9" xfId="5341" xr:uid="{4657956E-951C-4698-AB15-BEAF34752D30}"/>
    <cellStyle name="20% - Accent3 3 9 2" xfId="5342" xr:uid="{E9F72A17-6AE8-4969-8403-C095B71C1541}"/>
    <cellStyle name="20% - Accent3 4" xfId="5343" xr:uid="{2ED4DB40-4FBA-45D9-B761-46DEBA38BE94}"/>
    <cellStyle name="20% - Accent3 4 10" xfId="5344" xr:uid="{24DA7034-4A66-426B-939F-8EDDBDE8F867}"/>
    <cellStyle name="20% - Accent3 4 10 2" xfId="5345" xr:uid="{CF17F876-6B59-4985-9CFF-16549563F9FF}"/>
    <cellStyle name="20% - Accent3 4 11" xfId="5346" xr:uid="{0CC16D20-396F-4C67-B733-F203F40E5386}"/>
    <cellStyle name="20% - Accent3 4 12" xfId="5347" xr:uid="{D97EB820-F197-4C9F-917C-68C52D979D96}"/>
    <cellStyle name="20% - Accent3 4 2" xfId="5348" xr:uid="{D31CF112-57D4-482E-A692-7B68116CFEB9}"/>
    <cellStyle name="20% - Accent3 4 2 10" xfId="5349" xr:uid="{85FE840A-A6ED-4C29-A1E7-6136B28F2633}"/>
    <cellStyle name="20% - Accent3 4 2 2" xfId="5350" xr:uid="{6B3ED139-3119-4323-A92C-778ED595486D}"/>
    <cellStyle name="20% - Accent3 4 2 2 2" xfId="5351" xr:uid="{ACE146CF-7BD4-4B4C-A382-23128D2FF916}"/>
    <cellStyle name="20% - Accent3 4 2 2 2 2" xfId="5352" xr:uid="{724F2C56-35CB-4413-95C2-82110B89AAE6}"/>
    <cellStyle name="20% - Accent3 4 2 2 2 2 2" xfId="5353" xr:uid="{7A8E64BB-C548-4C23-81C0-EED83A57883C}"/>
    <cellStyle name="20% - Accent3 4 2 2 2 3" xfId="5354" xr:uid="{2A8FB001-8392-4FD9-A370-8B498D2D5796}"/>
    <cellStyle name="20% - Accent3 4 2 2 2 3 2" xfId="5355" xr:uid="{7A0A7050-4794-4E4F-A845-65376DE461F8}"/>
    <cellStyle name="20% - Accent3 4 2 2 2 4" xfId="5356" xr:uid="{8FC6BD1A-B1F0-4AB5-92A2-83EBBAC86F6D}"/>
    <cellStyle name="20% - Accent3 4 2 2 2 5" xfId="5357" xr:uid="{9A34C557-CF0F-44D7-A200-A0301E774A42}"/>
    <cellStyle name="20% - Accent3 4 2 2 3" xfId="5358" xr:uid="{181E288C-DEE8-4A3C-B09D-6F7F7886703B}"/>
    <cellStyle name="20% - Accent3 4 2 2 3 2" xfId="5359" xr:uid="{2F0BEF25-6E9D-4667-A6FE-F046033C41AD}"/>
    <cellStyle name="20% - Accent3 4 2 2 4" xfId="5360" xr:uid="{0AE638B7-0B93-4B2A-8A62-288A09FF6206}"/>
    <cellStyle name="20% - Accent3 4 2 2 4 2" xfId="5361" xr:uid="{AAF3A6AE-5866-4326-BC3A-639B4FAC5640}"/>
    <cellStyle name="20% - Accent3 4 2 2 5" xfId="5362" xr:uid="{B37DEE25-85DB-493D-81DF-7E50779EA326}"/>
    <cellStyle name="20% - Accent3 4 2 2 6" xfId="5363" xr:uid="{7D997282-F711-4F34-AD1D-28198288B200}"/>
    <cellStyle name="20% - Accent3 4 2 3" xfId="5364" xr:uid="{F8D9003D-D598-4A23-AE85-6BBED5ECA1D1}"/>
    <cellStyle name="20% - Accent3 4 2 3 2" xfId="5365" xr:uid="{9D749838-4F26-415B-82BB-1C7C4C20B906}"/>
    <cellStyle name="20% - Accent3 4 2 3 2 2" xfId="5366" xr:uid="{32E35FCA-3991-465B-8C89-2ED663A59D32}"/>
    <cellStyle name="20% - Accent3 4 2 3 3" xfId="5367" xr:uid="{FF3821FA-A2F5-4E19-A0DA-C8D3E78A6C23}"/>
    <cellStyle name="20% - Accent3 4 2 3 3 2" xfId="5368" xr:uid="{E4AFE7BF-EDCC-46CD-8A3E-B67CECDA19F1}"/>
    <cellStyle name="20% - Accent3 4 2 3 4" xfId="5369" xr:uid="{6B40377B-E9F7-48C4-A6C4-A066F6427596}"/>
    <cellStyle name="20% - Accent3 4 2 3 5" xfId="5370" xr:uid="{A725B8D9-C425-472B-BE8A-E45D0FE3EB61}"/>
    <cellStyle name="20% - Accent3 4 2 4" xfId="5371" xr:uid="{2D0DE24B-8BB6-4A0A-B1D9-DF409AA10628}"/>
    <cellStyle name="20% - Accent3 4 2 4 2" xfId="5372" xr:uid="{1F31B757-ECAD-4AAD-8338-C06A2443BDB8}"/>
    <cellStyle name="20% - Accent3 4 2 4 2 2" xfId="5373" xr:uid="{9D2571BC-8756-4ADB-9CCC-DF0C81BA5DD5}"/>
    <cellStyle name="20% - Accent3 4 2 4 3" xfId="5374" xr:uid="{8D815B26-F594-4D5E-ADB5-964D326A7CF7}"/>
    <cellStyle name="20% - Accent3 4 2 4 3 2" xfId="5375" xr:uid="{615D1FB0-4EDA-48BE-8412-B0D7A75375AF}"/>
    <cellStyle name="20% - Accent3 4 2 4 4" xfId="5376" xr:uid="{A09AA923-FF97-4D2E-B80B-7E195109869C}"/>
    <cellStyle name="20% - Accent3 4 2 4 5" xfId="5377" xr:uid="{1075678B-B3BC-459C-85B9-BC3754D526DE}"/>
    <cellStyle name="20% - Accent3 4 2 5" xfId="5378" xr:uid="{97B50975-0F82-4141-A9B4-16ADD5090750}"/>
    <cellStyle name="20% - Accent3 4 2 5 2" xfId="5379" xr:uid="{EAB453C1-6F23-498E-9E44-30AC50EC7B0A}"/>
    <cellStyle name="20% - Accent3 4 2 5 2 2" xfId="5380" xr:uid="{2A78F168-0792-4FCF-B3B7-C6CAFA7E5603}"/>
    <cellStyle name="20% - Accent3 4 2 5 3" xfId="5381" xr:uid="{8AB0249F-3F21-410D-94A1-570937B1166B}"/>
    <cellStyle name="20% - Accent3 4 2 5 3 2" xfId="5382" xr:uid="{3850CF22-6E97-4F92-BD4F-0DDCF870CDC7}"/>
    <cellStyle name="20% - Accent3 4 2 5 4" xfId="5383" xr:uid="{F7D853EF-9943-40FB-9883-C76F04591622}"/>
    <cellStyle name="20% - Accent3 4 2 5 5" xfId="5384" xr:uid="{200F1B08-372E-403C-9E71-E0AAAB0CE76A}"/>
    <cellStyle name="20% - Accent3 4 2 6" xfId="5385" xr:uid="{4E99C583-F99A-430C-8EF2-667B4DF4715C}"/>
    <cellStyle name="20% - Accent3 4 2 6 2" xfId="5386" xr:uid="{DADF690C-C795-48F9-B3AF-1E41CA21328D}"/>
    <cellStyle name="20% - Accent3 4 2 6 2 2" xfId="5387" xr:uid="{8CE191F8-CD0C-4B0D-9AA6-985819861DF1}"/>
    <cellStyle name="20% - Accent3 4 2 6 3" xfId="5388" xr:uid="{15C5DE43-102B-4C96-B3BD-DFF6223FD52E}"/>
    <cellStyle name="20% - Accent3 4 2 6 3 2" xfId="5389" xr:uid="{DD927EC7-E269-45BD-B883-DEF604B18C2E}"/>
    <cellStyle name="20% - Accent3 4 2 6 4" xfId="5390" xr:uid="{615B5437-1E7C-4E85-AE2B-5C081AB48910}"/>
    <cellStyle name="20% - Accent3 4 2 6 5" xfId="5391" xr:uid="{A79B5FF6-EB42-41C4-B2D8-667AC9CD5174}"/>
    <cellStyle name="20% - Accent3 4 2 7" xfId="5392" xr:uid="{C508DC77-7692-4A4E-AF17-ACC024183DB5}"/>
    <cellStyle name="20% - Accent3 4 2 7 2" xfId="5393" xr:uid="{DEEA87C3-C022-447F-B08E-CEE0A33D6AE1}"/>
    <cellStyle name="20% - Accent3 4 2 8" xfId="5394" xr:uid="{2A24D195-6D1C-44C4-A369-D4228FB4D6EE}"/>
    <cellStyle name="20% - Accent3 4 2 8 2" xfId="5395" xr:uid="{FC143DCB-E9C1-437A-9672-93E678C8E0D0}"/>
    <cellStyle name="20% - Accent3 4 2 9" xfId="5396" xr:uid="{E54467E7-916A-4F19-B30F-BC8253630919}"/>
    <cellStyle name="20% - Accent3 4 3" xfId="5397" xr:uid="{38DEDFCD-5498-4E26-9CC7-C7A2685EEC4A}"/>
    <cellStyle name="20% - Accent3 4 3 2" xfId="5398" xr:uid="{7631089E-66B4-4361-9B37-CD28EA37ED34}"/>
    <cellStyle name="20% - Accent3 4 3 2 2" xfId="5399" xr:uid="{3CD8D05F-CB18-4AA7-B3D2-9A90C17EB7B2}"/>
    <cellStyle name="20% - Accent3 4 3 2 2 2" xfId="5400" xr:uid="{700F4CDC-561E-48DF-8407-F0DA728CAB8A}"/>
    <cellStyle name="20% - Accent3 4 3 2 2 2 2" xfId="5401" xr:uid="{24EF0CE1-3FBE-4B95-8EEE-3FB764167723}"/>
    <cellStyle name="20% - Accent3 4 3 2 2 3" xfId="5402" xr:uid="{AF2F9758-9F9A-47AB-ADBF-FF2E58CCC7C4}"/>
    <cellStyle name="20% - Accent3 4 3 2 2 3 2" xfId="5403" xr:uid="{1FAB0534-5D52-42E2-89D1-3C6334BFA528}"/>
    <cellStyle name="20% - Accent3 4 3 2 2 4" xfId="5404" xr:uid="{95DF1071-97D8-44C3-B815-CDAE9D7E7AB8}"/>
    <cellStyle name="20% - Accent3 4 3 2 2 5" xfId="5405" xr:uid="{2BE5B587-8DCD-449A-8450-AD3F57E58CAC}"/>
    <cellStyle name="20% - Accent3 4 3 2 3" xfId="5406" xr:uid="{4BC519FE-4C2C-481D-A608-ECB5313A5CF5}"/>
    <cellStyle name="20% - Accent3 4 3 2 3 2" xfId="5407" xr:uid="{ED6B9306-F5FE-4EF7-AC92-90008BA284E7}"/>
    <cellStyle name="20% - Accent3 4 3 2 4" xfId="5408" xr:uid="{4014249D-B7B0-462B-84E2-D96046CA9808}"/>
    <cellStyle name="20% - Accent3 4 3 2 4 2" xfId="5409" xr:uid="{A1D9A3A0-5A84-4229-B578-8BB56706022C}"/>
    <cellStyle name="20% - Accent3 4 3 2 5" xfId="5410" xr:uid="{82F3C545-8517-4D36-AF93-4D49470C33B2}"/>
    <cellStyle name="20% - Accent3 4 3 2 6" xfId="5411" xr:uid="{E1A04BAD-D381-49A9-B0B0-CCFE50FBA9F5}"/>
    <cellStyle name="20% - Accent3 4 3 3" xfId="5412" xr:uid="{9448B396-19AF-4550-8A3B-5D052E37A546}"/>
    <cellStyle name="20% - Accent3 4 3 3 2" xfId="5413" xr:uid="{DD8F4A9B-DBC7-4E03-A053-FF7C47E2D64C}"/>
    <cellStyle name="20% - Accent3 4 3 3 2 2" xfId="5414" xr:uid="{C601DDFA-42D8-498F-9BF6-98AA5B9F7816}"/>
    <cellStyle name="20% - Accent3 4 3 3 3" xfId="5415" xr:uid="{4A586533-08DF-4F24-904B-1AEBEF78725D}"/>
    <cellStyle name="20% - Accent3 4 3 3 3 2" xfId="5416" xr:uid="{3080FF6C-ADF6-47ED-BB8E-60EE3408E90F}"/>
    <cellStyle name="20% - Accent3 4 3 3 4" xfId="5417" xr:uid="{72166680-C367-4EBA-ACBB-23E7DF685E78}"/>
    <cellStyle name="20% - Accent3 4 3 3 5" xfId="5418" xr:uid="{3CCC0789-CCDE-4469-84AD-AE69FC5968D1}"/>
    <cellStyle name="20% - Accent3 4 3 4" xfId="5419" xr:uid="{6AA93505-4F9D-48FC-A4AB-C76D6F672676}"/>
    <cellStyle name="20% - Accent3 4 3 4 2" xfId="5420" xr:uid="{FA91277E-3323-4AC9-8CCF-C7C32ED15645}"/>
    <cellStyle name="20% - Accent3 4 3 5" xfId="5421" xr:uid="{6E5E13A6-A8DB-405D-AA6B-CB09A96DF56F}"/>
    <cellStyle name="20% - Accent3 4 3 5 2" xfId="5422" xr:uid="{208FD750-663E-45EF-A5C4-524FE27B7967}"/>
    <cellStyle name="20% - Accent3 4 3 6" xfId="5423" xr:uid="{DDFCFF12-6231-4569-90D2-6A1D4BA245D8}"/>
    <cellStyle name="20% - Accent3 4 3 7" xfId="5424" xr:uid="{7E5137B8-137A-4A77-B811-ED59E3A8A7ED}"/>
    <cellStyle name="20% - Accent3 4 4" xfId="5425" xr:uid="{0FA7D3F3-FC57-43EE-9B9E-5D8C870619C4}"/>
    <cellStyle name="20% - Accent3 4 4 2" xfId="5426" xr:uid="{85481DBD-A24C-4D19-9CDD-AB383DFCA3B2}"/>
    <cellStyle name="20% - Accent3 4 4 2 2" xfId="5427" xr:uid="{00B45DEE-73A9-44F2-979A-5194D0292E88}"/>
    <cellStyle name="20% - Accent3 4 4 2 2 2" xfId="5428" xr:uid="{6EBD7D43-60F4-4D57-9244-9E337E56ACFD}"/>
    <cellStyle name="20% - Accent3 4 4 2 3" xfId="5429" xr:uid="{972D655F-90F7-4373-8718-43385EC65583}"/>
    <cellStyle name="20% - Accent3 4 4 2 3 2" xfId="5430" xr:uid="{5826433F-085B-4B84-AA74-B78F63B9D556}"/>
    <cellStyle name="20% - Accent3 4 4 2 4" xfId="5431" xr:uid="{9D78F814-60F0-474E-A591-DC1F4A669BDE}"/>
    <cellStyle name="20% - Accent3 4 4 2 5" xfId="5432" xr:uid="{971310ED-F773-4FA0-AB8F-31267BB8EE6E}"/>
    <cellStyle name="20% - Accent3 4 4 3" xfId="5433" xr:uid="{BE185168-53DD-4902-B015-0FE94D2CF382}"/>
    <cellStyle name="20% - Accent3 4 4 3 2" xfId="5434" xr:uid="{332EBF56-707F-4530-A99F-CB03275F99FF}"/>
    <cellStyle name="20% - Accent3 4 4 4" xfId="5435" xr:uid="{CA2B57CF-5C7F-4612-AA12-99CB3DA75BDE}"/>
    <cellStyle name="20% - Accent3 4 4 4 2" xfId="5436" xr:uid="{9D93E866-C39A-4491-94DF-55878FD17450}"/>
    <cellStyle name="20% - Accent3 4 4 5" xfId="5437" xr:uid="{35256ABD-22DC-4B82-9B72-2BD5327D6163}"/>
    <cellStyle name="20% - Accent3 4 4 6" xfId="5438" xr:uid="{A4A051FC-2BC8-43DB-BD3B-29D78FBA9A00}"/>
    <cellStyle name="20% - Accent3 4 5" xfId="5439" xr:uid="{FEC633B2-4AE6-406A-BA02-1CB6F78D088F}"/>
    <cellStyle name="20% - Accent3 4 5 2" xfId="5440" xr:uid="{EB286374-44FC-4114-884F-EC1A08B17CDD}"/>
    <cellStyle name="20% - Accent3 4 5 2 2" xfId="5441" xr:uid="{15A75BCA-D536-4359-9867-2DA036A9F03C}"/>
    <cellStyle name="20% - Accent3 4 5 3" xfId="5442" xr:uid="{4588D2C1-4344-4A9D-AAE2-645278509024}"/>
    <cellStyle name="20% - Accent3 4 5 3 2" xfId="5443" xr:uid="{54F0A797-5CF8-43A0-AD8D-D7003505C0CC}"/>
    <cellStyle name="20% - Accent3 4 5 4" xfId="5444" xr:uid="{FA798D4E-75CC-4471-8A12-EC2C28339FDC}"/>
    <cellStyle name="20% - Accent3 4 5 5" xfId="5445" xr:uid="{41F30DF5-D872-4815-81FB-C246A8509A12}"/>
    <cellStyle name="20% - Accent3 4 6" xfId="5446" xr:uid="{C393E3AC-FD3A-4B48-87C8-1398292AAAB0}"/>
    <cellStyle name="20% - Accent3 4 6 2" xfId="5447" xr:uid="{4B01F1B9-BCF2-459C-A416-B98AC8DCF2AC}"/>
    <cellStyle name="20% - Accent3 4 6 2 2" xfId="5448" xr:uid="{7A75134F-3DA3-44D0-A17A-AD093202D693}"/>
    <cellStyle name="20% - Accent3 4 6 3" xfId="5449" xr:uid="{CECB9EE1-8594-48F8-B679-5E1A20B8FAED}"/>
    <cellStyle name="20% - Accent3 4 6 3 2" xfId="5450" xr:uid="{F9AD00C1-DAC6-4C0F-82AD-8468AA781184}"/>
    <cellStyle name="20% - Accent3 4 6 4" xfId="5451" xr:uid="{A4186350-EA3D-4DD4-B12C-B69B168BDED3}"/>
    <cellStyle name="20% - Accent3 4 6 5" xfId="5452" xr:uid="{E345C2A5-0190-4630-9496-778BBB5504C0}"/>
    <cellStyle name="20% - Accent3 4 7" xfId="5453" xr:uid="{B9248A14-099F-43B1-B988-16BF3C0793D1}"/>
    <cellStyle name="20% - Accent3 4 7 2" xfId="5454" xr:uid="{FCEA4ABA-C0F7-4A18-8730-290B8324DE45}"/>
    <cellStyle name="20% - Accent3 4 7 2 2" xfId="5455" xr:uid="{746C92BE-A23B-4FBD-BDB7-C07DC8816654}"/>
    <cellStyle name="20% - Accent3 4 7 3" xfId="5456" xr:uid="{01F081E3-A75E-4A13-B30F-8958116B8EBA}"/>
    <cellStyle name="20% - Accent3 4 7 3 2" xfId="5457" xr:uid="{5E3EC8E4-E84B-4DDC-B0EF-AD5B902B2251}"/>
    <cellStyle name="20% - Accent3 4 7 4" xfId="5458" xr:uid="{D2A9A780-8E83-44B9-8EC2-752BCE383C33}"/>
    <cellStyle name="20% - Accent3 4 7 5" xfId="5459" xr:uid="{99BE716F-5C2E-4F5B-86E8-0E3E5D6EA51E}"/>
    <cellStyle name="20% - Accent3 4 8" xfId="5460" xr:uid="{ADB6F9F5-4C5B-4456-9543-DECB8D17A9E2}"/>
    <cellStyle name="20% - Accent3 4 8 2" xfId="5461" xr:uid="{13AE4E0E-5796-4CEC-9055-CBB1D55B7523}"/>
    <cellStyle name="20% - Accent3 4 8 2 2" xfId="5462" xr:uid="{94CBAD7F-61A3-40F7-8011-ADF64467A128}"/>
    <cellStyle name="20% - Accent3 4 8 3" xfId="5463" xr:uid="{6B93235D-2D1B-4191-A752-0A6DE0939391}"/>
    <cellStyle name="20% - Accent3 4 8 3 2" xfId="5464" xr:uid="{59137F3A-F9A5-4F9D-8F01-36C5633C9569}"/>
    <cellStyle name="20% - Accent3 4 8 4" xfId="5465" xr:uid="{A81639D9-18CB-4D1E-B232-D77BD8C0FF80}"/>
    <cellStyle name="20% - Accent3 4 8 5" xfId="5466" xr:uid="{8CBB8214-F074-4FAF-8800-A4D904F143B6}"/>
    <cellStyle name="20% - Accent3 4 9" xfId="5467" xr:uid="{3205DEEF-8993-4B8E-AF8A-A6595A3E41F4}"/>
    <cellStyle name="20% - Accent3 4 9 2" xfId="5468" xr:uid="{A56E7EF4-E386-4CF9-B8D1-E2C28FD4AA9B}"/>
    <cellStyle name="20% - Accent3 5" xfId="5469" xr:uid="{DA53666E-A722-4B5A-AE21-AC13A093652B}"/>
    <cellStyle name="20% - Accent3 5 10" xfId="5470" xr:uid="{6635AC3A-BA8B-428B-AA1A-4F272532596E}"/>
    <cellStyle name="20% - Accent3 5 11" xfId="5471" xr:uid="{CA1AAF42-B5E1-4F1A-9082-6E6FDD97B434}"/>
    <cellStyle name="20% - Accent3 5 2" xfId="5472" xr:uid="{95EA386C-B886-4BF4-8D21-76847C01DEBC}"/>
    <cellStyle name="20% - Accent3 5 2 10" xfId="5473" xr:uid="{B5CF8033-296C-4F30-9CD8-450FC997E02B}"/>
    <cellStyle name="20% - Accent3 5 2 2" xfId="5474" xr:uid="{A2573BD7-F24D-4DDF-BDED-6A5B8492BB86}"/>
    <cellStyle name="20% - Accent3 5 2 2 2" xfId="5475" xr:uid="{7A71AE71-5A2C-46E2-A574-29BA8AC63E34}"/>
    <cellStyle name="20% - Accent3 5 2 2 2 2" xfId="5476" xr:uid="{E539116B-21EE-47B5-B069-745ABDDDEA66}"/>
    <cellStyle name="20% - Accent3 5 2 2 2 2 2" xfId="5477" xr:uid="{815F8771-0C30-43EC-8C7E-2E0B402D0D0B}"/>
    <cellStyle name="20% - Accent3 5 2 2 2 3" xfId="5478" xr:uid="{17BFA8C4-483B-4D4F-9DBB-7AB7B8811137}"/>
    <cellStyle name="20% - Accent3 5 2 2 2 3 2" xfId="5479" xr:uid="{44B55EF6-E5B9-4CBB-81B6-F66D0C5A4E8D}"/>
    <cellStyle name="20% - Accent3 5 2 2 2 4" xfId="5480" xr:uid="{63997BEF-D04B-40AA-820A-C0DD9AB73DB4}"/>
    <cellStyle name="20% - Accent3 5 2 2 2 5" xfId="5481" xr:uid="{36B77130-49C4-426E-BEB7-E82E1F9841FF}"/>
    <cellStyle name="20% - Accent3 5 2 2 3" xfId="5482" xr:uid="{3C1F9509-037A-47A0-BE0D-740D3E0E8F05}"/>
    <cellStyle name="20% - Accent3 5 2 2 3 2" xfId="5483" xr:uid="{B223FB81-22CE-411C-BD61-C129DD2797CA}"/>
    <cellStyle name="20% - Accent3 5 2 2 4" xfId="5484" xr:uid="{EF50A135-CA68-45A7-AC42-7D6DF0C4E95B}"/>
    <cellStyle name="20% - Accent3 5 2 2 4 2" xfId="5485" xr:uid="{4FC67BFC-EC32-40D1-86DB-CE5D2F13EB12}"/>
    <cellStyle name="20% - Accent3 5 2 2 5" xfId="5486" xr:uid="{5BD696DA-4E75-4B0D-9863-767C0C5D3D59}"/>
    <cellStyle name="20% - Accent3 5 2 2 6" xfId="5487" xr:uid="{A6EE9A9C-60D7-4809-8EDB-02584D2840ED}"/>
    <cellStyle name="20% - Accent3 5 2 3" xfId="5488" xr:uid="{DF2C79F7-EB40-4AAE-A314-B6AC0468D8BD}"/>
    <cellStyle name="20% - Accent3 5 2 3 2" xfId="5489" xr:uid="{106376AB-252D-4518-9CF9-ED14A40387A1}"/>
    <cellStyle name="20% - Accent3 5 2 3 2 2" xfId="5490" xr:uid="{78BC4B34-C742-4B26-9900-912E955FF6F0}"/>
    <cellStyle name="20% - Accent3 5 2 3 3" xfId="5491" xr:uid="{9485BADB-097D-40A8-B64C-0FE12B0E2353}"/>
    <cellStyle name="20% - Accent3 5 2 3 3 2" xfId="5492" xr:uid="{6165A4F6-8F73-4738-8295-C34B59C69646}"/>
    <cellStyle name="20% - Accent3 5 2 3 4" xfId="5493" xr:uid="{F811635C-DADC-456E-A803-A632487D7DC3}"/>
    <cellStyle name="20% - Accent3 5 2 3 5" xfId="5494" xr:uid="{35028412-7566-4496-B657-61C7918682CC}"/>
    <cellStyle name="20% - Accent3 5 2 4" xfId="5495" xr:uid="{E399B684-9BAA-4863-B2B5-7D1F305BE6C6}"/>
    <cellStyle name="20% - Accent3 5 2 4 2" xfId="5496" xr:uid="{64D758E8-CD27-45F5-BE5B-428F792BB76B}"/>
    <cellStyle name="20% - Accent3 5 2 4 2 2" xfId="5497" xr:uid="{7D8BE49E-7EB8-4D4E-A6A2-E3F026543217}"/>
    <cellStyle name="20% - Accent3 5 2 4 3" xfId="5498" xr:uid="{6EF8E541-A074-4039-A566-F94DCCF10C45}"/>
    <cellStyle name="20% - Accent3 5 2 4 3 2" xfId="5499" xr:uid="{6B8B9E08-CDAE-4C95-BFF7-B41EF8882F6F}"/>
    <cellStyle name="20% - Accent3 5 2 4 4" xfId="5500" xr:uid="{96CE6D7C-BE8B-43F0-8692-9B4E33C8F573}"/>
    <cellStyle name="20% - Accent3 5 2 4 5" xfId="5501" xr:uid="{41DA4D5F-847B-4F62-AFD9-40A0C2A0A9C9}"/>
    <cellStyle name="20% - Accent3 5 2 5" xfId="5502" xr:uid="{AC7E8EC5-BC1F-46EC-82F7-0F39340616CF}"/>
    <cellStyle name="20% - Accent3 5 2 5 2" xfId="5503" xr:uid="{0EFCD696-78C2-450A-81CE-BC40A3630CF5}"/>
    <cellStyle name="20% - Accent3 5 2 5 2 2" xfId="5504" xr:uid="{DAEF3599-6A68-4637-909A-851CF2E787F0}"/>
    <cellStyle name="20% - Accent3 5 2 5 3" xfId="5505" xr:uid="{AE55123F-870A-4014-963E-126974E3C1B4}"/>
    <cellStyle name="20% - Accent3 5 2 5 3 2" xfId="5506" xr:uid="{4441BFF0-516D-4954-814C-FC01D505E843}"/>
    <cellStyle name="20% - Accent3 5 2 5 4" xfId="5507" xr:uid="{3034820E-4F81-4DAA-B3D5-1B921CC3C550}"/>
    <cellStyle name="20% - Accent3 5 2 5 5" xfId="5508" xr:uid="{AC96204E-CC35-42EA-93C9-D1EF87951B99}"/>
    <cellStyle name="20% - Accent3 5 2 6" xfId="5509" xr:uid="{1746A483-8F8C-4439-B154-6C40D089B2EA}"/>
    <cellStyle name="20% - Accent3 5 2 6 2" xfId="5510" xr:uid="{969AF911-F7B2-4158-88B0-0C274CD625AB}"/>
    <cellStyle name="20% - Accent3 5 2 6 2 2" xfId="5511" xr:uid="{37639A60-71A5-4B99-8246-F25522540545}"/>
    <cellStyle name="20% - Accent3 5 2 6 3" xfId="5512" xr:uid="{0FFB0BF7-C72D-451F-9116-714E62D9712B}"/>
    <cellStyle name="20% - Accent3 5 2 6 3 2" xfId="5513" xr:uid="{862D84AF-E7B7-481E-9AA4-4DF71D902EE3}"/>
    <cellStyle name="20% - Accent3 5 2 6 4" xfId="5514" xr:uid="{EF431E90-E752-488E-BC11-0DDA5F4C4943}"/>
    <cellStyle name="20% - Accent3 5 2 6 5" xfId="5515" xr:uid="{AA68212B-95A3-4A3D-BB2A-B7D5EEC956A5}"/>
    <cellStyle name="20% - Accent3 5 2 7" xfId="5516" xr:uid="{B78D5C9A-8AEE-4E78-B2FC-0163D12074B6}"/>
    <cellStyle name="20% - Accent3 5 2 7 2" xfId="5517" xr:uid="{32E5AFBF-4C38-4054-B968-4825D25985A7}"/>
    <cellStyle name="20% - Accent3 5 2 8" xfId="5518" xr:uid="{FE86E5CD-CA9E-4A9C-A6F2-C065C719F1DB}"/>
    <cellStyle name="20% - Accent3 5 2 8 2" xfId="5519" xr:uid="{4FE9C4CB-F31E-428F-AA65-E916801E0509}"/>
    <cellStyle name="20% - Accent3 5 2 9" xfId="5520" xr:uid="{BA625D19-7A50-4C51-8C21-4B19B092E6D6}"/>
    <cellStyle name="20% - Accent3 5 3" xfId="5521" xr:uid="{98571B72-444B-47A6-A817-B94982E39563}"/>
    <cellStyle name="20% - Accent3 5 3 2" xfId="5522" xr:uid="{9264D8B1-2CD3-499B-9A03-E6D814AE876A}"/>
    <cellStyle name="20% - Accent3 5 3 2 2" xfId="5523" xr:uid="{DEC6B10C-1B49-44CF-91DE-655BEB26F235}"/>
    <cellStyle name="20% - Accent3 5 3 2 2 2" xfId="5524" xr:uid="{724A39C9-705F-4C0B-A3C4-3A47BB2BBCF1}"/>
    <cellStyle name="20% - Accent3 5 3 2 3" xfId="5525" xr:uid="{1D62375A-314F-42F2-90A8-CFBB1F716057}"/>
    <cellStyle name="20% - Accent3 5 3 2 3 2" xfId="5526" xr:uid="{CE1A94E0-A401-4E14-BAF5-F4FDC6F3BD8C}"/>
    <cellStyle name="20% - Accent3 5 3 2 4" xfId="5527" xr:uid="{341E868A-43BD-47B5-BAF5-C4229DB7F1E1}"/>
    <cellStyle name="20% - Accent3 5 3 2 5" xfId="5528" xr:uid="{ACB7D36F-0C8F-4CAD-AD2C-BFCBA2E8EEF8}"/>
    <cellStyle name="20% - Accent3 5 3 3" xfId="5529" xr:uid="{8A00DD98-4EA2-47A0-B403-C026D1A34DB1}"/>
    <cellStyle name="20% - Accent3 5 3 3 2" xfId="5530" xr:uid="{62EDB2B4-DC81-46C0-BF25-0D4C06ADF650}"/>
    <cellStyle name="20% - Accent3 5 3 4" xfId="5531" xr:uid="{7CD80759-BE58-4E40-83F2-DF139CE1A790}"/>
    <cellStyle name="20% - Accent3 5 3 4 2" xfId="5532" xr:uid="{FBED3166-E4D2-4760-8F90-24477EAF5E4A}"/>
    <cellStyle name="20% - Accent3 5 3 5" xfId="5533" xr:uid="{BE1AEFEF-5734-403A-9E76-6C12D9D044AB}"/>
    <cellStyle name="20% - Accent3 5 3 6" xfId="5534" xr:uid="{D91BC1D5-3760-4924-B3B4-16CB6817E9FF}"/>
    <cellStyle name="20% - Accent3 5 4" xfId="5535" xr:uid="{1581B1E1-424B-43B6-A65B-AD99C96716CF}"/>
    <cellStyle name="20% - Accent3 5 4 2" xfId="5536" xr:uid="{FC8D1B4B-C910-4073-81EC-79A7815551CA}"/>
    <cellStyle name="20% - Accent3 5 4 2 2" xfId="5537" xr:uid="{4AB06F77-400B-4900-85FB-155A75A72179}"/>
    <cellStyle name="20% - Accent3 5 4 3" xfId="5538" xr:uid="{5DD79856-DE64-4231-81AF-1F76603471D1}"/>
    <cellStyle name="20% - Accent3 5 4 3 2" xfId="5539" xr:uid="{29762E4C-9029-4DF2-9280-58864E4C5A57}"/>
    <cellStyle name="20% - Accent3 5 4 4" xfId="5540" xr:uid="{E00B31C2-9084-4986-BF2E-C1C46D790434}"/>
    <cellStyle name="20% - Accent3 5 4 5" xfId="5541" xr:uid="{E933DFEF-E60A-402E-A0D6-29581542D067}"/>
    <cellStyle name="20% - Accent3 5 5" xfId="5542" xr:uid="{40FE8F61-5B2B-4FFA-8B91-853D633979ED}"/>
    <cellStyle name="20% - Accent3 5 5 2" xfId="5543" xr:uid="{F7FEA68A-1CEC-43DB-859D-D65FC12D66B1}"/>
    <cellStyle name="20% - Accent3 5 5 2 2" xfId="5544" xr:uid="{775C7854-9117-4DB8-8201-91CF37EA5E5F}"/>
    <cellStyle name="20% - Accent3 5 5 3" xfId="5545" xr:uid="{FFBBDD93-44A5-4BA3-9524-4DBC75396D83}"/>
    <cellStyle name="20% - Accent3 5 5 3 2" xfId="5546" xr:uid="{44E730E6-3947-44DD-94BD-CDAA8F8BEDCC}"/>
    <cellStyle name="20% - Accent3 5 5 4" xfId="5547" xr:uid="{F9940D55-4378-4B46-95B2-941CDF230F7F}"/>
    <cellStyle name="20% - Accent3 5 5 5" xfId="5548" xr:uid="{BC4FA9D7-0F5C-4862-8D79-ACE3771AE1A3}"/>
    <cellStyle name="20% - Accent3 5 6" xfId="5549" xr:uid="{1F765E79-C718-4013-ABF3-3DECF864D459}"/>
    <cellStyle name="20% - Accent3 5 6 2" xfId="5550" xr:uid="{11744833-AE80-4E81-B01D-4B4C0B6DFC89}"/>
    <cellStyle name="20% - Accent3 5 6 2 2" xfId="5551" xr:uid="{C9613B30-9E01-42C3-8C45-1B4CE032FBE0}"/>
    <cellStyle name="20% - Accent3 5 6 3" xfId="5552" xr:uid="{09C29E7F-3768-4DBE-A961-78F29098E241}"/>
    <cellStyle name="20% - Accent3 5 6 3 2" xfId="5553" xr:uid="{C52C5EDB-1559-441C-ACAC-C4221115AD28}"/>
    <cellStyle name="20% - Accent3 5 6 4" xfId="5554" xr:uid="{999E6872-9ABA-4E74-8119-7E7605C2FFF3}"/>
    <cellStyle name="20% - Accent3 5 6 5" xfId="5555" xr:uid="{53E1737A-FAA6-4CB0-A5BF-1AC9CACF3188}"/>
    <cellStyle name="20% - Accent3 5 7" xfId="5556" xr:uid="{41BCF0FE-212F-4102-B1DA-5122A093AB9C}"/>
    <cellStyle name="20% - Accent3 5 7 2" xfId="5557" xr:uid="{CB1F5BD2-3363-4B2B-AEAF-CA5318F0DFB1}"/>
    <cellStyle name="20% - Accent3 5 7 2 2" xfId="5558" xr:uid="{78976E13-BD0E-411D-92B7-29D59FBEEB94}"/>
    <cellStyle name="20% - Accent3 5 7 3" xfId="5559" xr:uid="{DDB903ED-8314-4CC0-B547-E3F4ED067A87}"/>
    <cellStyle name="20% - Accent3 5 7 3 2" xfId="5560" xr:uid="{4A1848E3-1508-426B-ACB0-AECB8A707BA8}"/>
    <cellStyle name="20% - Accent3 5 7 4" xfId="5561" xr:uid="{3AE6F02E-D02D-4E55-9E91-6209B07952EA}"/>
    <cellStyle name="20% - Accent3 5 7 5" xfId="5562" xr:uid="{6B81925D-4148-4BC9-9807-890FB5851FF5}"/>
    <cellStyle name="20% - Accent3 5 8" xfId="5563" xr:uid="{23F7817E-5E64-43C7-A611-460057D51964}"/>
    <cellStyle name="20% - Accent3 5 8 2" xfId="5564" xr:uid="{E1514287-4DDB-46D4-B08F-F74CE0DF8748}"/>
    <cellStyle name="20% - Accent3 5 9" xfId="5565" xr:uid="{34A9A5C6-596C-44D2-B0E3-CC6A217B6C44}"/>
    <cellStyle name="20% - Accent3 5 9 2" xfId="5566" xr:uid="{D61C234C-F40A-409C-8ACF-693EC3B2A026}"/>
    <cellStyle name="20% - Accent3 6" xfId="5567" xr:uid="{0BE944BB-8980-4873-AB15-9CD70922578E}"/>
    <cellStyle name="20% - Accent3 6 10" xfId="5568" xr:uid="{D7613EC3-DFE4-4E99-BEC3-3AA1282E9022}"/>
    <cellStyle name="20% - Accent3 6 11" xfId="5569" xr:uid="{B9DC036B-041F-4B04-9FA2-4A2D312BE7A6}"/>
    <cellStyle name="20% - Accent3 6 2" xfId="5570" xr:uid="{783CE44F-E101-4AB8-8099-19FAB887396E}"/>
    <cellStyle name="20% - Accent3 6 2 10" xfId="5571" xr:uid="{6C295781-7F69-4480-AB29-60E7E1B78B72}"/>
    <cellStyle name="20% - Accent3 6 2 2" xfId="5572" xr:uid="{9295AD65-C31B-4C6F-9B94-5860FFEB9247}"/>
    <cellStyle name="20% - Accent3 6 2 2 2" xfId="5573" xr:uid="{4B0988C2-9FCB-4323-8057-07103DAC51C5}"/>
    <cellStyle name="20% - Accent3 6 2 2 2 2" xfId="5574" xr:uid="{E49E643C-B1F8-4EE6-B620-5A8101FEF6DE}"/>
    <cellStyle name="20% - Accent3 6 2 2 2 2 2" xfId="5575" xr:uid="{46541E5F-6C3E-4C4B-9565-44AF63B48FD5}"/>
    <cellStyle name="20% - Accent3 6 2 2 2 3" xfId="5576" xr:uid="{C5D0A212-DD19-418B-A302-C3E0E1048651}"/>
    <cellStyle name="20% - Accent3 6 2 2 2 3 2" xfId="5577" xr:uid="{D12C236E-2CDC-4924-ABE1-9E774EBFFA25}"/>
    <cellStyle name="20% - Accent3 6 2 2 2 4" xfId="5578" xr:uid="{27660070-DCD8-4C34-8A4F-D83BACB3850C}"/>
    <cellStyle name="20% - Accent3 6 2 2 2 5" xfId="5579" xr:uid="{DB7F643F-8459-4CE1-97DD-F4C768B9DE68}"/>
    <cellStyle name="20% - Accent3 6 2 2 3" xfId="5580" xr:uid="{6613AEB5-3CFB-4951-974B-032DD3297FFE}"/>
    <cellStyle name="20% - Accent3 6 2 2 3 2" xfId="5581" xr:uid="{0CD0E5F5-AFB9-40F5-ADE6-85D4D483AAC4}"/>
    <cellStyle name="20% - Accent3 6 2 2 4" xfId="5582" xr:uid="{2FE12650-EC4C-4F79-8B12-A61EBBC1E80C}"/>
    <cellStyle name="20% - Accent3 6 2 2 4 2" xfId="5583" xr:uid="{808C0D2A-4B7C-4053-A8A0-340EC07FB2C2}"/>
    <cellStyle name="20% - Accent3 6 2 2 5" xfId="5584" xr:uid="{B1702C27-8763-409D-976A-861D4FC03A76}"/>
    <cellStyle name="20% - Accent3 6 2 2 6" xfId="5585" xr:uid="{6B706FE5-26BD-472D-B8E6-781C81BFC380}"/>
    <cellStyle name="20% - Accent3 6 2 3" xfId="5586" xr:uid="{E21718DE-CD54-451A-8A68-E7A43E3243B3}"/>
    <cellStyle name="20% - Accent3 6 2 3 2" xfId="5587" xr:uid="{50A9ECC6-58AB-42D6-AA29-CFF5001A9F84}"/>
    <cellStyle name="20% - Accent3 6 2 3 2 2" xfId="5588" xr:uid="{BB863EB6-C6F8-412D-AB18-4870A8DC39D6}"/>
    <cellStyle name="20% - Accent3 6 2 3 3" xfId="5589" xr:uid="{F02B5BB1-B3FB-4E34-BF24-004E1972E478}"/>
    <cellStyle name="20% - Accent3 6 2 3 3 2" xfId="5590" xr:uid="{196A066E-0107-48E5-B2FF-AB93F985BF28}"/>
    <cellStyle name="20% - Accent3 6 2 3 4" xfId="5591" xr:uid="{C4A0C463-B805-4A5E-8E6D-E88D094E1D72}"/>
    <cellStyle name="20% - Accent3 6 2 3 5" xfId="5592" xr:uid="{2C173750-72B5-433A-940A-5CF0CCC551CC}"/>
    <cellStyle name="20% - Accent3 6 2 4" xfId="5593" xr:uid="{C7A72566-7AD9-44B7-AEF8-FEB0440A926C}"/>
    <cellStyle name="20% - Accent3 6 2 4 2" xfId="5594" xr:uid="{97252CD1-176E-4B02-B547-B36E834D0070}"/>
    <cellStyle name="20% - Accent3 6 2 4 2 2" xfId="5595" xr:uid="{C850DE5E-E6FF-4C22-8E8B-F91274645ED9}"/>
    <cellStyle name="20% - Accent3 6 2 4 3" xfId="5596" xr:uid="{DEDA85E2-1045-42DA-BADA-533EBB8A7647}"/>
    <cellStyle name="20% - Accent3 6 2 4 3 2" xfId="5597" xr:uid="{4708320A-58C3-4763-998B-8FABE00C9226}"/>
    <cellStyle name="20% - Accent3 6 2 4 4" xfId="5598" xr:uid="{92D162D9-9FA9-479C-BCA8-4F3DE83F5F75}"/>
    <cellStyle name="20% - Accent3 6 2 4 5" xfId="5599" xr:uid="{C803C927-128F-4965-B5FB-DBEBA795E149}"/>
    <cellStyle name="20% - Accent3 6 2 5" xfId="5600" xr:uid="{99C6F54D-15DE-41B7-B849-9AFE7AB9B017}"/>
    <cellStyle name="20% - Accent3 6 2 5 2" xfId="5601" xr:uid="{5CEB0C40-DBFA-46D3-9487-68FA9D3B5903}"/>
    <cellStyle name="20% - Accent3 6 2 5 2 2" xfId="5602" xr:uid="{4F523441-AB48-494A-A897-BF8B423D76EB}"/>
    <cellStyle name="20% - Accent3 6 2 5 3" xfId="5603" xr:uid="{1257EA5E-AF7F-4A89-B6BE-BD7AE3B01BC9}"/>
    <cellStyle name="20% - Accent3 6 2 5 3 2" xfId="5604" xr:uid="{A335CE87-F99A-4AB0-AC32-0DC6994B8AE2}"/>
    <cellStyle name="20% - Accent3 6 2 5 4" xfId="5605" xr:uid="{DA1E28C5-AD1A-4EC1-8424-B4AA12C387E0}"/>
    <cellStyle name="20% - Accent3 6 2 5 5" xfId="5606" xr:uid="{AFAE7830-8C6A-4B7F-9074-15872F68FBA1}"/>
    <cellStyle name="20% - Accent3 6 2 6" xfId="5607" xr:uid="{E45C5AC7-A388-4E10-AF66-C1C38D7400F0}"/>
    <cellStyle name="20% - Accent3 6 2 6 2" xfId="5608" xr:uid="{084B0704-9C08-4596-A356-7EFA0CBD0C18}"/>
    <cellStyle name="20% - Accent3 6 2 6 2 2" xfId="5609" xr:uid="{14B22F48-2CD3-428A-B11D-3FF491165894}"/>
    <cellStyle name="20% - Accent3 6 2 6 3" xfId="5610" xr:uid="{B38E7B74-D569-41D1-87F6-DFE7307A9632}"/>
    <cellStyle name="20% - Accent3 6 2 6 3 2" xfId="5611" xr:uid="{B4CC055D-D366-405D-940B-4687D016B07D}"/>
    <cellStyle name="20% - Accent3 6 2 6 4" xfId="5612" xr:uid="{E6962A25-4169-4C59-B07D-3579A4568005}"/>
    <cellStyle name="20% - Accent3 6 2 6 5" xfId="5613" xr:uid="{7D12F89C-02E9-46B2-990E-DB876542311B}"/>
    <cellStyle name="20% - Accent3 6 2 7" xfId="5614" xr:uid="{0F3D4CE8-231E-46A9-9D73-DF9D0D85C2C3}"/>
    <cellStyle name="20% - Accent3 6 2 7 2" xfId="5615" xr:uid="{2037B4DC-F7F0-4565-9A5B-9DB6064AB899}"/>
    <cellStyle name="20% - Accent3 6 2 8" xfId="5616" xr:uid="{EEF85CC2-290F-4CEB-89A1-2D52F4DE9CBE}"/>
    <cellStyle name="20% - Accent3 6 2 8 2" xfId="5617" xr:uid="{1C439831-9291-4464-B314-F7BD6EC75397}"/>
    <cellStyle name="20% - Accent3 6 2 9" xfId="5618" xr:uid="{1933B5B9-5C86-4A6B-A4D9-049BDA1470F7}"/>
    <cellStyle name="20% - Accent3 6 3" xfId="5619" xr:uid="{FF764FD8-012B-4843-9C2A-47E55C930321}"/>
    <cellStyle name="20% - Accent3 6 3 2" xfId="5620" xr:uid="{76DBD976-0279-4F03-A60C-165086C2FB0C}"/>
    <cellStyle name="20% - Accent3 6 3 2 2" xfId="5621" xr:uid="{4E0EA203-6B98-4B75-A23C-A42075AB6765}"/>
    <cellStyle name="20% - Accent3 6 3 2 2 2" xfId="5622" xr:uid="{BDEB9E98-3965-4ED7-B43B-C747F9F9B24F}"/>
    <cellStyle name="20% - Accent3 6 3 2 3" xfId="5623" xr:uid="{DFA1DB5D-900B-4BCC-B591-2E0C716BDE1C}"/>
    <cellStyle name="20% - Accent3 6 3 2 3 2" xfId="5624" xr:uid="{F5DF71B0-28B0-4E6A-8F00-4E825F15F1B6}"/>
    <cellStyle name="20% - Accent3 6 3 2 4" xfId="5625" xr:uid="{516E0928-B905-40EA-80D2-0CE091D2CEF9}"/>
    <cellStyle name="20% - Accent3 6 3 2 5" xfId="5626" xr:uid="{4882A9C3-C950-4616-A68A-5121D24E1279}"/>
    <cellStyle name="20% - Accent3 6 3 3" xfId="5627" xr:uid="{F901C062-652E-44CA-AC1F-3C791480A51D}"/>
    <cellStyle name="20% - Accent3 6 3 3 2" xfId="5628" xr:uid="{8A16F6A2-C67B-41AA-B340-2D338AF62E68}"/>
    <cellStyle name="20% - Accent3 6 3 4" xfId="5629" xr:uid="{3E614CAC-EA8E-422A-A132-3FF58071988B}"/>
    <cellStyle name="20% - Accent3 6 3 4 2" xfId="5630" xr:uid="{A40D1DCB-A7A1-4B2A-9CA8-2215AF4277A6}"/>
    <cellStyle name="20% - Accent3 6 3 5" xfId="5631" xr:uid="{BFC810A9-5142-4DC3-A9A6-1FA5FA343599}"/>
    <cellStyle name="20% - Accent3 6 3 6" xfId="5632" xr:uid="{DB24EC8A-A769-48A5-87B5-3410BE7455C8}"/>
    <cellStyle name="20% - Accent3 6 4" xfId="5633" xr:uid="{F8C6732A-107D-4ECE-BFCF-FF02959FC6BC}"/>
    <cellStyle name="20% - Accent3 6 4 2" xfId="5634" xr:uid="{2EAA847A-28D8-4B78-8D12-ABE2C284E06C}"/>
    <cellStyle name="20% - Accent3 6 4 2 2" xfId="5635" xr:uid="{397255F2-1434-437F-82A5-7CAB4671670A}"/>
    <cellStyle name="20% - Accent3 6 4 3" xfId="5636" xr:uid="{CD1BA4BA-988B-44CD-9C80-1FFBD99436C5}"/>
    <cellStyle name="20% - Accent3 6 4 3 2" xfId="5637" xr:uid="{AAC90620-D93A-4BAF-AC66-05EB97CE4880}"/>
    <cellStyle name="20% - Accent3 6 4 4" xfId="5638" xr:uid="{B7DE5F06-18A0-49BE-83A5-97CF19554FC1}"/>
    <cellStyle name="20% - Accent3 6 4 5" xfId="5639" xr:uid="{D26F6FD1-F46E-48CE-B941-E438B0087D2A}"/>
    <cellStyle name="20% - Accent3 6 5" xfId="5640" xr:uid="{0F65E085-F541-4851-BCDD-0D5A65528FEC}"/>
    <cellStyle name="20% - Accent3 6 5 2" xfId="5641" xr:uid="{8E3A8E99-5D5B-473E-BD58-5AAC51375E79}"/>
    <cellStyle name="20% - Accent3 6 5 2 2" xfId="5642" xr:uid="{76DCF36D-A2E0-4176-850A-3D188F6353FB}"/>
    <cellStyle name="20% - Accent3 6 5 3" xfId="5643" xr:uid="{49E9CA47-1477-461F-ADBD-91A32A1552F0}"/>
    <cellStyle name="20% - Accent3 6 5 3 2" xfId="5644" xr:uid="{A3F959C2-9C73-4674-965D-2B5340F7D885}"/>
    <cellStyle name="20% - Accent3 6 5 4" xfId="5645" xr:uid="{9A5AC98B-0E85-4002-9600-9BB51875D751}"/>
    <cellStyle name="20% - Accent3 6 5 5" xfId="5646" xr:uid="{DA029CE4-DA97-42EE-A5AE-B6D680AB95D7}"/>
    <cellStyle name="20% - Accent3 6 6" xfId="5647" xr:uid="{6822B479-F30C-4381-BABE-54911C822591}"/>
    <cellStyle name="20% - Accent3 6 6 2" xfId="5648" xr:uid="{99E2E0FF-9226-4479-ABD2-88D3F2980613}"/>
    <cellStyle name="20% - Accent3 6 6 2 2" xfId="5649" xr:uid="{C19D4EEB-CFE8-4673-9270-CD558936884F}"/>
    <cellStyle name="20% - Accent3 6 6 3" xfId="5650" xr:uid="{2A8065E3-3A4B-4159-9F3A-D0D13B073EBF}"/>
    <cellStyle name="20% - Accent3 6 6 3 2" xfId="5651" xr:uid="{2F4594C3-CFA5-4107-95BB-88C1009F597C}"/>
    <cellStyle name="20% - Accent3 6 6 4" xfId="5652" xr:uid="{1D18C16A-8695-42D5-8FF9-C6857E978AC8}"/>
    <cellStyle name="20% - Accent3 6 6 5" xfId="5653" xr:uid="{29774819-DDB6-415D-8569-6799E9C2C07D}"/>
    <cellStyle name="20% - Accent3 6 7" xfId="5654" xr:uid="{F673A602-ECCD-46C3-80C0-574A58B29E7C}"/>
    <cellStyle name="20% - Accent3 6 7 2" xfId="5655" xr:uid="{3417EB9F-96C1-4574-B22E-72E80D131B0D}"/>
    <cellStyle name="20% - Accent3 6 7 2 2" xfId="5656" xr:uid="{D0D6DC19-6F56-4BB5-B85C-72DC083AA78A}"/>
    <cellStyle name="20% - Accent3 6 7 3" xfId="5657" xr:uid="{EA60E01E-533F-48F4-A3F8-DC163824025B}"/>
    <cellStyle name="20% - Accent3 6 7 3 2" xfId="5658" xr:uid="{E16EADF6-09F2-4290-93D4-BF3D3CC78FAB}"/>
    <cellStyle name="20% - Accent3 6 7 4" xfId="5659" xr:uid="{1F602051-CA7B-4FC6-A113-D742A9E38837}"/>
    <cellStyle name="20% - Accent3 6 7 5" xfId="5660" xr:uid="{21BD44E7-016D-4BCB-8566-46724D212B92}"/>
    <cellStyle name="20% - Accent3 6 8" xfId="5661" xr:uid="{B0096B74-6B97-4FF3-997C-3D80F8D1A86A}"/>
    <cellStyle name="20% - Accent3 6 8 2" xfId="5662" xr:uid="{EFDA6754-DEDA-4F7C-B589-80EB2CFAD041}"/>
    <cellStyle name="20% - Accent3 6 9" xfId="5663" xr:uid="{042B0573-FDBC-4D66-B732-96300388511A}"/>
    <cellStyle name="20% - Accent3 6 9 2" xfId="5664" xr:uid="{19974626-49BA-4F79-AAE1-8C6B69D43DEE}"/>
    <cellStyle name="20% - Accent3 7" xfId="5665" xr:uid="{7E240AB8-2939-40D5-80E8-5D5184A4031C}"/>
    <cellStyle name="20% - Accent3 7 10" xfId="5666" xr:uid="{1939890C-61FC-47B2-AC48-735864A802E0}"/>
    <cellStyle name="20% - Accent3 7 11" xfId="5667" xr:uid="{D9AF2D3B-7D4C-4F55-9018-6675E9571FB2}"/>
    <cellStyle name="20% - Accent3 7 2" xfId="5668" xr:uid="{9A771A4B-0260-4F7B-AC49-377D4C227C81}"/>
    <cellStyle name="20% - Accent3 7 2 10" xfId="5669" xr:uid="{1654F5E0-88DB-4EB7-A6A0-B40BAF05A32A}"/>
    <cellStyle name="20% - Accent3 7 2 2" xfId="5670" xr:uid="{5316E84C-4133-4DF1-8F1D-4D637D9F86C6}"/>
    <cellStyle name="20% - Accent3 7 2 2 2" xfId="5671" xr:uid="{DE6E865F-41AD-4420-B696-839277507B4A}"/>
    <cellStyle name="20% - Accent3 7 2 2 2 2" xfId="5672" xr:uid="{4F0583FC-DD85-481A-B568-67CB0193D55F}"/>
    <cellStyle name="20% - Accent3 7 2 2 2 2 2" xfId="5673" xr:uid="{010F067C-61E6-4AAF-970C-061E40984F50}"/>
    <cellStyle name="20% - Accent3 7 2 2 2 3" xfId="5674" xr:uid="{B80801DE-F18B-488D-A3BF-0609EFF00EF7}"/>
    <cellStyle name="20% - Accent3 7 2 2 2 3 2" xfId="5675" xr:uid="{EC3C43BE-FE78-4763-B389-FCB7AAC7238D}"/>
    <cellStyle name="20% - Accent3 7 2 2 2 4" xfId="5676" xr:uid="{EF9BFDE8-C263-4C41-99BB-DD3DBB0A4602}"/>
    <cellStyle name="20% - Accent3 7 2 2 2 5" xfId="5677" xr:uid="{1704AE1D-204A-4FB2-92C5-CA53553C264C}"/>
    <cellStyle name="20% - Accent3 7 2 2 3" xfId="5678" xr:uid="{46BCF34E-08F3-478B-B0FB-578B671FA05B}"/>
    <cellStyle name="20% - Accent3 7 2 2 3 2" xfId="5679" xr:uid="{4BD5ECC3-B829-43BF-AA3D-2F24349E5B08}"/>
    <cellStyle name="20% - Accent3 7 2 2 4" xfId="5680" xr:uid="{0507BBEE-EE12-4551-B918-7CF2D0DB142E}"/>
    <cellStyle name="20% - Accent3 7 2 2 4 2" xfId="5681" xr:uid="{E5429C89-E9CE-463F-9179-2F3C47C7E830}"/>
    <cellStyle name="20% - Accent3 7 2 2 5" xfId="5682" xr:uid="{75A484CE-34D5-400A-B533-8CE5C945EECB}"/>
    <cellStyle name="20% - Accent3 7 2 2 6" xfId="5683" xr:uid="{D5526AEB-100A-407D-8401-8963A54CA1C0}"/>
    <cellStyle name="20% - Accent3 7 2 3" xfId="5684" xr:uid="{2B0DA73C-5595-4751-87D6-0AAAA22DCA45}"/>
    <cellStyle name="20% - Accent3 7 2 3 2" xfId="5685" xr:uid="{B5C395C9-0794-4BD5-AF87-56425BB316CF}"/>
    <cellStyle name="20% - Accent3 7 2 3 2 2" xfId="5686" xr:uid="{BA22524F-710C-4695-A7FC-3985A7BC555E}"/>
    <cellStyle name="20% - Accent3 7 2 3 3" xfId="5687" xr:uid="{377933E0-E156-49A7-93B3-D71F14F89D90}"/>
    <cellStyle name="20% - Accent3 7 2 3 3 2" xfId="5688" xr:uid="{8609CE7A-98D0-4A18-BF38-1B345F18A384}"/>
    <cellStyle name="20% - Accent3 7 2 3 4" xfId="5689" xr:uid="{613003D9-DC6D-41A4-A030-CF666B2F0B77}"/>
    <cellStyle name="20% - Accent3 7 2 3 5" xfId="5690" xr:uid="{39B638F3-47BE-47AA-9830-F98249C21063}"/>
    <cellStyle name="20% - Accent3 7 2 4" xfId="5691" xr:uid="{18F040C3-14CC-4B97-AED4-6D575EFE9853}"/>
    <cellStyle name="20% - Accent3 7 2 4 2" xfId="5692" xr:uid="{955CFB7B-857B-464E-B998-0B1CB3372D06}"/>
    <cellStyle name="20% - Accent3 7 2 4 2 2" xfId="5693" xr:uid="{49D9C35E-95C8-4056-B35E-5272F168507B}"/>
    <cellStyle name="20% - Accent3 7 2 4 3" xfId="5694" xr:uid="{6CC2B5EC-1A5B-40EC-8481-45B968A3E6FF}"/>
    <cellStyle name="20% - Accent3 7 2 4 3 2" xfId="5695" xr:uid="{2C4A038D-7CAD-44C0-88ED-30EB1A677E21}"/>
    <cellStyle name="20% - Accent3 7 2 4 4" xfId="5696" xr:uid="{CCB0DEA9-C0EC-4DB6-BA78-2C68FC823271}"/>
    <cellStyle name="20% - Accent3 7 2 4 5" xfId="5697" xr:uid="{4EE1897E-A692-4A0F-B368-626673086FA7}"/>
    <cellStyle name="20% - Accent3 7 2 5" xfId="5698" xr:uid="{58FC281C-A9DA-4700-BB78-A0F7464DE926}"/>
    <cellStyle name="20% - Accent3 7 2 5 2" xfId="5699" xr:uid="{BF1E5498-D58F-47A8-BCC5-1842E3291620}"/>
    <cellStyle name="20% - Accent3 7 2 5 2 2" xfId="5700" xr:uid="{F681F232-BE81-456F-9279-4AC1C49EF1F9}"/>
    <cellStyle name="20% - Accent3 7 2 5 3" xfId="5701" xr:uid="{00A8F301-AB46-4FE6-BF9D-94742182C981}"/>
    <cellStyle name="20% - Accent3 7 2 5 3 2" xfId="5702" xr:uid="{E7A1C439-13FF-4255-8387-DD92A9407D34}"/>
    <cellStyle name="20% - Accent3 7 2 5 4" xfId="5703" xr:uid="{6879C1DE-B931-47AC-8CD1-5FA17FB8B7A5}"/>
    <cellStyle name="20% - Accent3 7 2 5 5" xfId="5704" xr:uid="{4D837EFA-A10E-41DF-ABAF-636EF991C9B3}"/>
    <cellStyle name="20% - Accent3 7 2 6" xfId="5705" xr:uid="{146BA8CE-1726-42B2-A131-FA5DE5530F49}"/>
    <cellStyle name="20% - Accent3 7 2 6 2" xfId="5706" xr:uid="{CC9BA0DB-61B2-47F4-9B15-B32291A5F407}"/>
    <cellStyle name="20% - Accent3 7 2 6 2 2" xfId="5707" xr:uid="{BDDEF5F0-B645-4AF4-A591-D514789489CF}"/>
    <cellStyle name="20% - Accent3 7 2 6 3" xfId="5708" xr:uid="{7588172E-E624-4668-A81B-3831948BE298}"/>
    <cellStyle name="20% - Accent3 7 2 6 3 2" xfId="5709" xr:uid="{E149C31B-27C5-4E62-A2AA-1D40A1DE96AF}"/>
    <cellStyle name="20% - Accent3 7 2 6 4" xfId="5710" xr:uid="{92C4EC62-A603-4E8B-A081-60C2281CB9E1}"/>
    <cellStyle name="20% - Accent3 7 2 6 5" xfId="5711" xr:uid="{C67F07EB-2D51-40E5-B2A8-BC799F958EEF}"/>
    <cellStyle name="20% - Accent3 7 2 7" xfId="5712" xr:uid="{E1BD2416-E712-4010-B897-773767A74566}"/>
    <cellStyle name="20% - Accent3 7 2 7 2" xfId="5713" xr:uid="{928AD697-661A-439C-A7A4-A1152888969F}"/>
    <cellStyle name="20% - Accent3 7 2 8" xfId="5714" xr:uid="{97678B9D-66C0-4721-8D42-E6AAF6512467}"/>
    <cellStyle name="20% - Accent3 7 2 8 2" xfId="5715" xr:uid="{CAC84AED-2F17-4332-BC31-604AEF41D9E9}"/>
    <cellStyle name="20% - Accent3 7 2 9" xfId="5716" xr:uid="{FE73AC71-ED02-4B8F-BD89-A6D21FC40C5D}"/>
    <cellStyle name="20% - Accent3 7 3" xfId="5717" xr:uid="{62008645-FFE4-4BA5-A01D-E708BE315015}"/>
    <cellStyle name="20% - Accent3 7 3 2" xfId="5718" xr:uid="{81AD3E21-6845-4881-BD21-31AAC46B7B72}"/>
    <cellStyle name="20% - Accent3 7 3 2 2" xfId="5719" xr:uid="{61B49494-3BB6-4D77-8C5D-DF064A0FA4B0}"/>
    <cellStyle name="20% - Accent3 7 3 2 2 2" xfId="5720" xr:uid="{98158DBF-20DF-495E-832B-94A56F972D54}"/>
    <cellStyle name="20% - Accent3 7 3 2 3" xfId="5721" xr:uid="{B3E611C8-43C1-4C46-9340-A4F085BD5F6E}"/>
    <cellStyle name="20% - Accent3 7 3 2 3 2" xfId="5722" xr:uid="{0A00FCDB-5F3C-4915-842D-FA0D2D369609}"/>
    <cellStyle name="20% - Accent3 7 3 2 4" xfId="5723" xr:uid="{D7BE4128-E1F3-4811-A411-AD02E77B8E2A}"/>
    <cellStyle name="20% - Accent3 7 3 2 5" xfId="5724" xr:uid="{ADA6621B-1A68-4827-BC81-6E0F344D03C2}"/>
    <cellStyle name="20% - Accent3 7 3 3" xfId="5725" xr:uid="{AC54B1D3-1BDD-437F-8801-1687F1EB05C2}"/>
    <cellStyle name="20% - Accent3 7 3 3 2" xfId="5726" xr:uid="{5E96A5A2-9AE3-4F62-BF2B-2B4C960998D1}"/>
    <cellStyle name="20% - Accent3 7 3 4" xfId="5727" xr:uid="{37915586-03E2-435A-B8B2-04304E2D7D95}"/>
    <cellStyle name="20% - Accent3 7 3 4 2" xfId="5728" xr:uid="{69665129-BBE0-4653-A96A-9CB39EDFE8E3}"/>
    <cellStyle name="20% - Accent3 7 3 5" xfId="5729" xr:uid="{9387D5B1-89D9-493D-926F-D38EFFDF8663}"/>
    <cellStyle name="20% - Accent3 7 3 6" xfId="5730" xr:uid="{A49E8FCA-61D9-457A-9653-DAFC464C84C4}"/>
    <cellStyle name="20% - Accent3 7 4" xfId="5731" xr:uid="{D7DAD173-34AB-4230-B654-C39480EBEDD9}"/>
    <cellStyle name="20% - Accent3 7 4 2" xfId="5732" xr:uid="{4A0826F8-50A2-4E78-A0B8-86AC41925519}"/>
    <cellStyle name="20% - Accent3 7 4 2 2" xfId="5733" xr:uid="{B79033FF-4C5E-4506-A60C-54ECE4910B96}"/>
    <cellStyle name="20% - Accent3 7 4 3" xfId="5734" xr:uid="{F87BB357-560E-4A84-83D3-925AF0A5EA84}"/>
    <cellStyle name="20% - Accent3 7 4 3 2" xfId="5735" xr:uid="{8C5DDD95-4E1F-4588-B521-7A50DA957A5F}"/>
    <cellStyle name="20% - Accent3 7 4 4" xfId="5736" xr:uid="{3E297F39-9C5A-4784-B6FD-5506C3961E8C}"/>
    <cellStyle name="20% - Accent3 7 4 5" xfId="5737" xr:uid="{3628B015-2B79-4A2D-BE66-438E88B6D56D}"/>
    <cellStyle name="20% - Accent3 7 5" xfId="5738" xr:uid="{4C4E6347-AB99-4A15-97BD-9CF6A11B2800}"/>
    <cellStyle name="20% - Accent3 7 5 2" xfId="5739" xr:uid="{51C60703-2815-4977-8410-D47ED90E5701}"/>
    <cellStyle name="20% - Accent3 7 5 2 2" xfId="5740" xr:uid="{7D4C3E9E-1EA7-4364-85E7-05504629DF41}"/>
    <cellStyle name="20% - Accent3 7 5 3" xfId="5741" xr:uid="{FB3759B4-7D66-4D5B-94B2-5E19E9660F08}"/>
    <cellStyle name="20% - Accent3 7 5 3 2" xfId="5742" xr:uid="{6383CEB9-5F7E-4672-8F5B-6BE51C2B6B76}"/>
    <cellStyle name="20% - Accent3 7 5 4" xfId="5743" xr:uid="{D79407C8-9D2F-4BE9-A9B8-CBDAA6EFC6AE}"/>
    <cellStyle name="20% - Accent3 7 5 5" xfId="5744" xr:uid="{DAC5DE6F-68B4-41C7-8C60-87DAE7B0E732}"/>
    <cellStyle name="20% - Accent3 7 6" xfId="5745" xr:uid="{E1C3249A-4E1A-47F7-A5E6-1FDF4C2079E5}"/>
    <cellStyle name="20% - Accent3 7 6 2" xfId="5746" xr:uid="{C940DD28-BB7C-45B6-93AF-521B97841A8A}"/>
    <cellStyle name="20% - Accent3 7 6 2 2" xfId="5747" xr:uid="{C386A361-D157-4F1D-8171-92640BD84F98}"/>
    <cellStyle name="20% - Accent3 7 6 3" xfId="5748" xr:uid="{C514E240-B607-44BA-ABD7-26F355C5D510}"/>
    <cellStyle name="20% - Accent3 7 6 3 2" xfId="5749" xr:uid="{A7AEA0FF-49AC-4C8F-A72A-11E97000EA72}"/>
    <cellStyle name="20% - Accent3 7 6 4" xfId="5750" xr:uid="{A4431D3B-2CC1-4616-882F-C1CE2DC2E650}"/>
    <cellStyle name="20% - Accent3 7 6 5" xfId="5751" xr:uid="{A9778A2A-2261-4E53-BB94-D07BB55E4766}"/>
    <cellStyle name="20% - Accent3 7 7" xfId="5752" xr:uid="{C9FF78F0-2A68-40C8-9757-037D5AABF65B}"/>
    <cellStyle name="20% - Accent3 7 7 2" xfId="5753" xr:uid="{B016CF49-4B1A-4DAD-8A80-E23565743185}"/>
    <cellStyle name="20% - Accent3 7 7 2 2" xfId="5754" xr:uid="{37392AC3-BDE6-445F-B39A-5D34A42B546B}"/>
    <cellStyle name="20% - Accent3 7 7 3" xfId="5755" xr:uid="{DE2014D4-1792-46CF-AB49-B15E9FA1138C}"/>
    <cellStyle name="20% - Accent3 7 7 3 2" xfId="5756" xr:uid="{0FD1726E-6D4B-4922-AF29-AC8E2400A5E7}"/>
    <cellStyle name="20% - Accent3 7 7 4" xfId="5757" xr:uid="{1455A920-73E4-4363-9411-70C59C071BDB}"/>
    <cellStyle name="20% - Accent3 7 7 5" xfId="5758" xr:uid="{62686051-905A-4309-8E40-88F5FD110BCD}"/>
    <cellStyle name="20% - Accent3 7 8" xfId="5759" xr:uid="{F69145ED-8401-4043-97A6-F6FA73F6DD21}"/>
    <cellStyle name="20% - Accent3 7 8 2" xfId="5760" xr:uid="{33E8C287-8964-46A9-9586-C8C56BC776A7}"/>
    <cellStyle name="20% - Accent3 7 9" xfId="5761" xr:uid="{5B88D1E6-7FB4-4722-B833-E0DC411FF419}"/>
    <cellStyle name="20% - Accent3 7 9 2" xfId="5762" xr:uid="{56E239C6-9310-46F3-9BE0-5E9D4772AE18}"/>
    <cellStyle name="20% - Accent3 8" xfId="5763" xr:uid="{8CBEDA18-C6EA-444B-AE8C-F3C190ABC820}"/>
    <cellStyle name="20% - Accent3 8 10" xfId="5764" xr:uid="{B88E75B1-42A6-4F08-BEDC-E091ECC833EE}"/>
    <cellStyle name="20% - Accent3 8 11" xfId="5765" xr:uid="{9B224190-E0C4-4868-97E4-1A86A409A22E}"/>
    <cellStyle name="20% - Accent3 8 2" xfId="5766" xr:uid="{C5CA74D2-66E2-44C0-8E4C-DCA842FE9648}"/>
    <cellStyle name="20% - Accent3 8 2 10" xfId="5767" xr:uid="{0A9B2534-4C73-4055-B292-ADB536D85F02}"/>
    <cellStyle name="20% - Accent3 8 2 2" xfId="5768" xr:uid="{4AA4900F-568C-4020-B5AE-A3CD22B9565F}"/>
    <cellStyle name="20% - Accent3 8 2 2 2" xfId="5769" xr:uid="{2FADE95F-8D8E-403D-BD37-1FA3ABF0C871}"/>
    <cellStyle name="20% - Accent3 8 2 2 2 2" xfId="5770" xr:uid="{2BB13DBF-22DC-412E-BDC0-7F22B478591A}"/>
    <cellStyle name="20% - Accent3 8 2 2 2 2 2" xfId="5771" xr:uid="{D37ACF4E-6583-4E85-A5F8-50545C73EA71}"/>
    <cellStyle name="20% - Accent3 8 2 2 2 3" xfId="5772" xr:uid="{ACC1908D-8C26-47D6-B36E-CE49FF443A27}"/>
    <cellStyle name="20% - Accent3 8 2 2 2 3 2" xfId="5773" xr:uid="{B4980288-7333-4DEE-978E-648A864BD3F8}"/>
    <cellStyle name="20% - Accent3 8 2 2 2 4" xfId="5774" xr:uid="{56668E41-CCAB-4AEF-A8E1-CF14AB918300}"/>
    <cellStyle name="20% - Accent3 8 2 2 2 5" xfId="5775" xr:uid="{8866BD53-29C8-4E77-932A-56B2460228ED}"/>
    <cellStyle name="20% - Accent3 8 2 2 3" xfId="5776" xr:uid="{1AF51829-02A7-48D0-A187-409E107590FB}"/>
    <cellStyle name="20% - Accent3 8 2 2 3 2" xfId="5777" xr:uid="{451A9C29-C033-423C-9008-1A65BC494193}"/>
    <cellStyle name="20% - Accent3 8 2 2 4" xfId="5778" xr:uid="{AB21CEAA-F99D-483F-B1BD-BB8AD564A258}"/>
    <cellStyle name="20% - Accent3 8 2 2 4 2" xfId="5779" xr:uid="{B861A342-55BC-45D5-A55B-9429E7632E86}"/>
    <cellStyle name="20% - Accent3 8 2 2 5" xfId="5780" xr:uid="{30E2621C-D866-47EF-BDE9-F4CAEC27579F}"/>
    <cellStyle name="20% - Accent3 8 2 2 6" xfId="5781" xr:uid="{ECE8C1ED-91E6-402C-A021-C732EF311DD0}"/>
    <cellStyle name="20% - Accent3 8 2 3" xfId="5782" xr:uid="{908498FE-808B-4CE9-9EF0-6EFB30A72BDB}"/>
    <cellStyle name="20% - Accent3 8 2 3 2" xfId="5783" xr:uid="{2C8CA183-A38B-4C48-BEF6-44CA6EFA0913}"/>
    <cellStyle name="20% - Accent3 8 2 3 2 2" xfId="5784" xr:uid="{353E7165-DC0B-407E-8DCF-E500E63DD708}"/>
    <cellStyle name="20% - Accent3 8 2 3 3" xfId="5785" xr:uid="{5CF972FB-F061-49D8-B46B-78ECE1320F08}"/>
    <cellStyle name="20% - Accent3 8 2 3 3 2" xfId="5786" xr:uid="{9537D8C7-628E-4D0A-9995-61BA43BA4227}"/>
    <cellStyle name="20% - Accent3 8 2 3 4" xfId="5787" xr:uid="{AD14A300-35E1-44BB-A7CC-32B61B2F2988}"/>
    <cellStyle name="20% - Accent3 8 2 3 5" xfId="5788" xr:uid="{AFBE4FCC-F76D-4B94-8061-B18B19EFFE30}"/>
    <cellStyle name="20% - Accent3 8 2 4" xfId="5789" xr:uid="{3C8F52C5-965F-40ED-BCCE-F32A1FAB02BC}"/>
    <cellStyle name="20% - Accent3 8 2 4 2" xfId="5790" xr:uid="{A3A471DA-5C6A-4ADB-8CE3-8F7950CFEC6D}"/>
    <cellStyle name="20% - Accent3 8 2 4 2 2" xfId="5791" xr:uid="{3E9ACFF0-251D-4981-A57E-D29103935E53}"/>
    <cellStyle name="20% - Accent3 8 2 4 3" xfId="5792" xr:uid="{29325D74-6C28-42EB-B27F-001B52965E31}"/>
    <cellStyle name="20% - Accent3 8 2 4 3 2" xfId="5793" xr:uid="{82986194-610A-44BF-818A-F514708050A3}"/>
    <cellStyle name="20% - Accent3 8 2 4 4" xfId="5794" xr:uid="{2183690D-86F9-4DFE-B730-FFD2BBA6CF9D}"/>
    <cellStyle name="20% - Accent3 8 2 4 5" xfId="5795" xr:uid="{11E68650-2E79-4157-BBF0-9901A93A5807}"/>
    <cellStyle name="20% - Accent3 8 2 5" xfId="5796" xr:uid="{B62441DC-36ED-475A-B8B1-5FA30B30F8D3}"/>
    <cellStyle name="20% - Accent3 8 2 5 2" xfId="5797" xr:uid="{12CDC7E8-2F9F-4B28-AE5E-FE5FCEB27E63}"/>
    <cellStyle name="20% - Accent3 8 2 5 2 2" xfId="5798" xr:uid="{C22D0AA7-23BD-46E5-A1B6-57DA362B0C4C}"/>
    <cellStyle name="20% - Accent3 8 2 5 3" xfId="5799" xr:uid="{D929E30D-2389-4EBA-AE47-08F642E48816}"/>
    <cellStyle name="20% - Accent3 8 2 5 3 2" xfId="5800" xr:uid="{E4D0BB88-FCC5-4574-867D-EBE71A119152}"/>
    <cellStyle name="20% - Accent3 8 2 5 4" xfId="5801" xr:uid="{573E0B75-18B1-4099-9C31-E399E9BF9DE3}"/>
    <cellStyle name="20% - Accent3 8 2 5 5" xfId="5802" xr:uid="{B7BC97F4-917B-4B5E-B455-12FAF5305DFB}"/>
    <cellStyle name="20% - Accent3 8 2 6" xfId="5803" xr:uid="{E4FB1479-E727-45B2-B9EF-77947EAE0D94}"/>
    <cellStyle name="20% - Accent3 8 2 6 2" xfId="5804" xr:uid="{FFADD2A2-896E-4856-930F-D3BA63FB554B}"/>
    <cellStyle name="20% - Accent3 8 2 6 2 2" xfId="5805" xr:uid="{54C9CC70-44A7-4208-A5A5-0C17898C635C}"/>
    <cellStyle name="20% - Accent3 8 2 6 3" xfId="5806" xr:uid="{0E7CAD29-82EE-4E69-980F-3E48DC7DCD98}"/>
    <cellStyle name="20% - Accent3 8 2 6 3 2" xfId="5807" xr:uid="{0B119A93-4805-41C0-810A-9CEAC588F716}"/>
    <cellStyle name="20% - Accent3 8 2 6 4" xfId="5808" xr:uid="{4B23DB7F-9C22-4A5F-B992-EC4C82A6C5DF}"/>
    <cellStyle name="20% - Accent3 8 2 6 5" xfId="5809" xr:uid="{9C9333B2-1CC6-4F9A-8181-CDEC2D7FAD3D}"/>
    <cellStyle name="20% - Accent3 8 2 7" xfId="5810" xr:uid="{29010CB4-7340-41B1-802D-24E5AEA11F88}"/>
    <cellStyle name="20% - Accent3 8 2 7 2" xfId="5811" xr:uid="{99CDEFB1-B0DA-4F12-AAF9-39F5D6D4F81B}"/>
    <cellStyle name="20% - Accent3 8 2 8" xfId="5812" xr:uid="{E9CB8A74-10F3-4F71-94FC-A6EE8B0B0336}"/>
    <cellStyle name="20% - Accent3 8 2 8 2" xfId="5813" xr:uid="{195A0BD1-0DD6-490B-B630-146D31EA7FDE}"/>
    <cellStyle name="20% - Accent3 8 2 9" xfId="5814" xr:uid="{A0B2836D-8DC1-4D8A-8F71-9BEBB2407878}"/>
    <cellStyle name="20% - Accent3 8 3" xfId="5815" xr:uid="{EA92BA61-AD49-4259-981B-A7D2903BA533}"/>
    <cellStyle name="20% - Accent3 8 3 2" xfId="5816" xr:uid="{8CB74E11-EECA-4D56-ACB9-6029FB9EFD60}"/>
    <cellStyle name="20% - Accent3 8 3 2 2" xfId="5817" xr:uid="{A270EB3E-738D-4B6A-9544-BECF277A0FEC}"/>
    <cellStyle name="20% - Accent3 8 3 2 2 2" xfId="5818" xr:uid="{1AD7838B-88DA-4960-B910-441969349D86}"/>
    <cellStyle name="20% - Accent3 8 3 2 3" xfId="5819" xr:uid="{423FD424-5C08-45BB-924A-75D1737D6586}"/>
    <cellStyle name="20% - Accent3 8 3 2 3 2" xfId="5820" xr:uid="{1D19A668-9863-4E45-91A3-AA7225375FAD}"/>
    <cellStyle name="20% - Accent3 8 3 2 4" xfId="5821" xr:uid="{6C70593C-DF69-4CFA-A966-333DD75D39D2}"/>
    <cellStyle name="20% - Accent3 8 3 2 5" xfId="5822" xr:uid="{8874EFEB-1C01-4EFA-8DD2-E656E3A307A4}"/>
    <cellStyle name="20% - Accent3 8 3 3" xfId="5823" xr:uid="{1FC936BB-D6E9-41CF-8A74-92BF0EC873D9}"/>
    <cellStyle name="20% - Accent3 8 3 3 2" xfId="5824" xr:uid="{7C0F0671-A164-44F7-87DD-43AA4C9D8FA1}"/>
    <cellStyle name="20% - Accent3 8 3 4" xfId="5825" xr:uid="{5F247C1D-59D6-457A-9E36-5E1EC9A15094}"/>
    <cellStyle name="20% - Accent3 8 3 4 2" xfId="5826" xr:uid="{3FB71884-E9BF-44E1-913F-C65FA7D471B7}"/>
    <cellStyle name="20% - Accent3 8 3 5" xfId="5827" xr:uid="{89C94432-E974-4D84-92A3-5131354D5939}"/>
    <cellStyle name="20% - Accent3 8 3 6" xfId="5828" xr:uid="{B3C6A7C0-97E9-4362-8E46-3B5C902E8659}"/>
    <cellStyle name="20% - Accent3 8 4" xfId="5829" xr:uid="{32781BC8-4873-42DA-8FC0-96E9F300C534}"/>
    <cellStyle name="20% - Accent3 8 4 2" xfId="5830" xr:uid="{00B6642F-86B8-47D0-94B1-5F99D32E8499}"/>
    <cellStyle name="20% - Accent3 8 4 2 2" xfId="5831" xr:uid="{2EDB2AA7-B00A-4B8E-9F06-665B2100E52A}"/>
    <cellStyle name="20% - Accent3 8 4 3" xfId="5832" xr:uid="{650ECADA-183C-4E91-B945-4CE43C2FFB07}"/>
    <cellStyle name="20% - Accent3 8 4 3 2" xfId="5833" xr:uid="{9FB1591A-967D-439B-AF40-16B73F4E5465}"/>
    <cellStyle name="20% - Accent3 8 4 4" xfId="5834" xr:uid="{2A4E179B-D423-4B6A-AA08-070CE3680EC8}"/>
    <cellStyle name="20% - Accent3 8 4 5" xfId="5835" xr:uid="{99E00DDE-0086-4F97-9D2A-98075305372B}"/>
    <cellStyle name="20% - Accent3 8 5" xfId="5836" xr:uid="{DF5FC250-F105-4A55-8D20-6421B4DB6B28}"/>
    <cellStyle name="20% - Accent3 8 5 2" xfId="5837" xr:uid="{F09A312B-FFCE-43B5-8F76-6C3EE31071E5}"/>
    <cellStyle name="20% - Accent3 8 5 2 2" xfId="5838" xr:uid="{4D81BAE9-1689-440D-BA36-2614CCCCAAFE}"/>
    <cellStyle name="20% - Accent3 8 5 3" xfId="5839" xr:uid="{1807E719-FF2E-41C7-9C76-890AE1AEFD6A}"/>
    <cellStyle name="20% - Accent3 8 5 3 2" xfId="5840" xr:uid="{6B12E046-9ED9-4652-BF2C-E6302248A0D4}"/>
    <cellStyle name="20% - Accent3 8 5 4" xfId="5841" xr:uid="{9D321D45-742F-478A-A41F-9551F1BD5548}"/>
    <cellStyle name="20% - Accent3 8 5 5" xfId="5842" xr:uid="{013365EC-A5D0-403F-9899-F8FAFECDB97D}"/>
    <cellStyle name="20% - Accent3 8 6" xfId="5843" xr:uid="{012455F6-1041-4DF0-B22A-1CCE9AC27284}"/>
    <cellStyle name="20% - Accent3 8 6 2" xfId="5844" xr:uid="{477F117D-E646-4AB9-AB76-790DEB9B10AA}"/>
    <cellStyle name="20% - Accent3 8 6 2 2" xfId="5845" xr:uid="{C362C24B-DF3C-4615-B187-FAF5A78923B5}"/>
    <cellStyle name="20% - Accent3 8 6 3" xfId="5846" xr:uid="{DE54E313-86AC-4F32-99B7-D2E1532601F9}"/>
    <cellStyle name="20% - Accent3 8 6 3 2" xfId="5847" xr:uid="{F7E9504C-67A6-4FA9-90A2-A79CD478FECD}"/>
    <cellStyle name="20% - Accent3 8 6 4" xfId="5848" xr:uid="{24F264F1-CAC4-4750-AD45-E76F5C86214B}"/>
    <cellStyle name="20% - Accent3 8 6 5" xfId="5849" xr:uid="{715BE14F-744B-4356-B0D5-61864FD165D2}"/>
    <cellStyle name="20% - Accent3 8 7" xfId="5850" xr:uid="{5B45E187-C820-4D3A-90FE-391A01625A57}"/>
    <cellStyle name="20% - Accent3 8 7 2" xfId="5851" xr:uid="{F007CC83-E682-43B7-8569-66B31D987C82}"/>
    <cellStyle name="20% - Accent3 8 7 2 2" xfId="5852" xr:uid="{548B458B-59B9-4B71-896A-02AF38B65A0B}"/>
    <cellStyle name="20% - Accent3 8 7 3" xfId="5853" xr:uid="{C1C61456-8C9A-4E2C-B6ED-0138A88DB627}"/>
    <cellStyle name="20% - Accent3 8 7 3 2" xfId="5854" xr:uid="{8938E9A0-7D91-4A3A-8361-000123D21B3F}"/>
    <cellStyle name="20% - Accent3 8 7 4" xfId="5855" xr:uid="{CB8E1F4D-CD18-4717-ACF7-62269B84A521}"/>
    <cellStyle name="20% - Accent3 8 7 5" xfId="5856" xr:uid="{823C5983-D3E6-4C88-9686-B5D8926A5801}"/>
    <cellStyle name="20% - Accent3 8 8" xfId="5857" xr:uid="{DC601C7E-E42E-4CFC-ADEE-8AA46E3D35D0}"/>
    <cellStyle name="20% - Accent3 8 8 2" xfId="5858" xr:uid="{6CF15B48-9260-4C08-9EEC-A348B5F139EA}"/>
    <cellStyle name="20% - Accent3 8 9" xfId="5859" xr:uid="{447C5812-D330-4443-838B-C0E883CFB1D1}"/>
    <cellStyle name="20% - Accent3 8 9 2" xfId="5860" xr:uid="{3457B765-E2C7-4FD2-92BA-A3D7B1C4E8D6}"/>
    <cellStyle name="20% - Accent3 9" xfId="5861" xr:uid="{CEBF0BD3-A5BC-457D-BB5E-BAC6DC072D3F}"/>
    <cellStyle name="20% - Accent3 9 10" xfId="5862" xr:uid="{645926FB-240A-4F40-B004-0B8FCA5C5613}"/>
    <cellStyle name="20% - Accent3 9 11" xfId="5863" xr:uid="{600E75EC-3D13-45EA-BCC4-67EEFB844E9E}"/>
    <cellStyle name="20% - Accent3 9 2" xfId="5864" xr:uid="{F2518B33-FB72-4BDF-A1E6-FA06E8138073}"/>
    <cellStyle name="20% - Accent3 9 2 10" xfId="5865" xr:uid="{3CEE4CEA-F6A1-4BE0-AD22-3B7E72AD8E37}"/>
    <cellStyle name="20% - Accent3 9 2 2" xfId="5866" xr:uid="{E5A773C8-EDFE-4650-AB24-A5944B5D7DA3}"/>
    <cellStyle name="20% - Accent3 9 2 2 2" xfId="5867" xr:uid="{F11417EE-2EAC-471D-90E5-B91357DFCB51}"/>
    <cellStyle name="20% - Accent3 9 2 2 2 2" xfId="5868" xr:uid="{460B0B23-F28B-4791-A4E3-5979ED1B6C9C}"/>
    <cellStyle name="20% - Accent3 9 2 2 2 2 2" xfId="5869" xr:uid="{FFBFC210-E63F-482E-840B-295D6DCB9E78}"/>
    <cellStyle name="20% - Accent3 9 2 2 2 3" xfId="5870" xr:uid="{995722B7-5F7F-490F-AA27-23DB959E130F}"/>
    <cellStyle name="20% - Accent3 9 2 2 2 3 2" xfId="5871" xr:uid="{6EF47A60-DC4B-4B18-8BAE-0AD1B9FA2685}"/>
    <cellStyle name="20% - Accent3 9 2 2 2 4" xfId="5872" xr:uid="{679281AB-B63C-481C-82FE-DEAFD15A4D0B}"/>
    <cellStyle name="20% - Accent3 9 2 2 2 5" xfId="5873" xr:uid="{424F8069-04D0-40AC-9C32-F70060D32F20}"/>
    <cellStyle name="20% - Accent3 9 2 2 3" xfId="5874" xr:uid="{05BA47B0-2B9F-4641-8164-BDB27CF9C263}"/>
    <cellStyle name="20% - Accent3 9 2 2 3 2" xfId="5875" xr:uid="{A490BC70-2BF0-43B1-9DF3-414E7E56D575}"/>
    <cellStyle name="20% - Accent3 9 2 2 4" xfId="5876" xr:uid="{C1904D89-CF44-492E-A92E-D77DFEA6D649}"/>
    <cellStyle name="20% - Accent3 9 2 2 4 2" xfId="5877" xr:uid="{6A0AB606-C461-436A-9092-C4AB47D2BE98}"/>
    <cellStyle name="20% - Accent3 9 2 2 5" xfId="5878" xr:uid="{F811F844-7319-4008-A57B-210AFCD3D008}"/>
    <cellStyle name="20% - Accent3 9 2 2 6" xfId="5879" xr:uid="{9F79B539-1640-4672-A7BB-5421B65E840C}"/>
    <cellStyle name="20% - Accent3 9 2 3" xfId="5880" xr:uid="{5296A053-B863-4756-8E2E-D3D4C8475A52}"/>
    <cellStyle name="20% - Accent3 9 2 3 2" xfId="5881" xr:uid="{480E86CE-7FDE-4391-A318-E11126911559}"/>
    <cellStyle name="20% - Accent3 9 2 3 2 2" xfId="5882" xr:uid="{7296979F-F95D-4B9F-BD89-A0D828FFD018}"/>
    <cellStyle name="20% - Accent3 9 2 3 3" xfId="5883" xr:uid="{D3758407-DCCB-4204-BDC2-D548F2C9AF66}"/>
    <cellStyle name="20% - Accent3 9 2 3 3 2" xfId="5884" xr:uid="{0FE5BEE7-E085-4A5C-B0AC-8E05B4D47D9B}"/>
    <cellStyle name="20% - Accent3 9 2 3 4" xfId="5885" xr:uid="{F632FE75-28A8-4DC4-9B64-9E720CF0A230}"/>
    <cellStyle name="20% - Accent3 9 2 3 5" xfId="5886" xr:uid="{AA79176C-22A7-4818-ADE4-579D6B4E0518}"/>
    <cellStyle name="20% - Accent3 9 2 4" xfId="5887" xr:uid="{7C9A12A5-0102-4778-9576-92555093F4C9}"/>
    <cellStyle name="20% - Accent3 9 2 4 2" xfId="5888" xr:uid="{496BC388-6005-41E7-87A2-D9E0708BD226}"/>
    <cellStyle name="20% - Accent3 9 2 4 2 2" xfId="5889" xr:uid="{3484281D-F27B-42E2-A0E7-D1444862CD65}"/>
    <cellStyle name="20% - Accent3 9 2 4 3" xfId="5890" xr:uid="{4AF080D4-FD82-42E6-A381-AF3D025F13F7}"/>
    <cellStyle name="20% - Accent3 9 2 4 3 2" xfId="5891" xr:uid="{8720DB82-A61A-4C84-B2FB-1A8666B7CCC3}"/>
    <cellStyle name="20% - Accent3 9 2 4 4" xfId="5892" xr:uid="{7A4B35E7-633A-44A3-B7DD-CAE3CAF83D1A}"/>
    <cellStyle name="20% - Accent3 9 2 4 5" xfId="5893" xr:uid="{0098E8F9-A84D-466B-9AFF-CEF5E19D32F6}"/>
    <cellStyle name="20% - Accent3 9 2 5" xfId="5894" xr:uid="{5F5FCACE-9D3D-42F1-952A-FAC01AD7802A}"/>
    <cellStyle name="20% - Accent3 9 2 5 2" xfId="5895" xr:uid="{890322FE-49F2-4B1B-822E-EECBE1AD80E0}"/>
    <cellStyle name="20% - Accent3 9 2 5 2 2" xfId="5896" xr:uid="{C3CBD9B4-0AD2-48F5-835E-EA6C1051F225}"/>
    <cellStyle name="20% - Accent3 9 2 5 3" xfId="5897" xr:uid="{E63FBAAC-3635-4C8F-8F9B-656320DE6920}"/>
    <cellStyle name="20% - Accent3 9 2 5 3 2" xfId="5898" xr:uid="{F3417F45-B9A3-48EB-900C-094506BFA418}"/>
    <cellStyle name="20% - Accent3 9 2 5 4" xfId="5899" xr:uid="{8FE14E19-FE92-4609-8E8B-3ED1D18BD81B}"/>
    <cellStyle name="20% - Accent3 9 2 5 5" xfId="5900" xr:uid="{9B2C6CF1-31CA-4EBA-9112-4919998B769C}"/>
    <cellStyle name="20% - Accent3 9 2 6" xfId="5901" xr:uid="{7C409557-97AC-46E0-B647-E86C66F33F17}"/>
    <cellStyle name="20% - Accent3 9 2 6 2" xfId="5902" xr:uid="{5DF87054-064E-40C9-88DA-E6D5D711CEA9}"/>
    <cellStyle name="20% - Accent3 9 2 6 2 2" xfId="5903" xr:uid="{F2081E89-077A-4ED2-8934-990B768B7582}"/>
    <cellStyle name="20% - Accent3 9 2 6 3" xfId="5904" xr:uid="{9DD81C53-482E-4FC5-9AB6-58925858123C}"/>
    <cellStyle name="20% - Accent3 9 2 6 3 2" xfId="5905" xr:uid="{AAD5763B-F069-48D8-8DA1-DE928A248397}"/>
    <cellStyle name="20% - Accent3 9 2 6 4" xfId="5906" xr:uid="{76253B52-28C1-47E1-8E74-06B8F83FD0CF}"/>
    <cellStyle name="20% - Accent3 9 2 6 5" xfId="5907" xr:uid="{AEC22636-AD14-4F5F-BC9E-D43EB68D21E4}"/>
    <cellStyle name="20% - Accent3 9 2 7" xfId="5908" xr:uid="{8D5E23B1-098D-4A4A-AE60-1CB1061415ED}"/>
    <cellStyle name="20% - Accent3 9 2 7 2" xfId="5909" xr:uid="{0A705FFE-6D90-4616-BB83-693E110173F9}"/>
    <cellStyle name="20% - Accent3 9 2 8" xfId="5910" xr:uid="{4DECF3DE-D341-4F80-8006-285E6CAEAE31}"/>
    <cellStyle name="20% - Accent3 9 2 8 2" xfId="5911" xr:uid="{1882B26A-2F45-47AF-81F3-98379F84C161}"/>
    <cellStyle name="20% - Accent3 9 2 9" xfId="5912" xr:uid="{DF4DF3EB-D2D1-4248-A599-5EF7565AF982}"/>
    <cellStyle name="20% - Accent3 9 3" xfId="5913" xr:uid="{97774A44-4758-48B1-84C3-207CA58E32C0}"/>
    <cellStyle name="20% - Accent3 9 3 2" xfId="5914" xr:uid="{659CB57E-24DF-4719-8BB8-681458F88D9C}"/>
    <cellStyle name="20% - Accent3 9 3 2 2" xfId="5915" xr:uid="{DCD823B2-97D9-45B4-8734-95B3ED69618C}"/>
    <cellStyle name="20% - Accent3 9 3 2 2 2" xfId="5916" xr:uid="{5F4899FF-B098-4968-BF79-6ADC5C95BA32}"/>
    <cellStyle name="20% - Accent3 9 3 2 3" xfId="5917" xr:uid="{BDFBB165-E320-4F68-975C-CBDA80D30068}"/>
    <cellStyle name="20% - Accent3 9 3 2 3 2" xfId="5918" xr:uid="{5A61FD85-682F-4172-AC31-8F900B7D3819}"/>
    <cellStyle name="20% - Accent3 9 3 2 4" xfId="5919" xr:uid="{776FFB12-E212-4B1B-B0A2-AE3C51A04678}"/>
    <cellStyle name="20% - Accent3 9 3 2 5" xfId="5920" xr:uid="{C42DD9F4-1035-4976-8D34-6209A56E6544}"/>
    <cellStyle name="20% - Accent3 9 3 3" xfId="5921" xr:uid="{7F1FDC2A-EEA7-43D6-8312-D254F308DB3B}"/>
    <cellStyle name="20% - Accent3 9 3 3 2" xfId="5922" xr:uid="{65079EB1-8273-4015-80A5-ECBBAD3DF358}"/>
    <cellStyle name="20% - Accent3 9 3 4" xfId="5923" xr:uid="{3ECAF29D-BEE4-4863-9976-6AB59FDC41DA}"/>
    <cellStyle name="20% - Accent3 9 3 4 2" xfId="5924" xr:uid="{32F35864-ECDF-4092-9C01-4959010BBBE0}"/>
    <cellStyle name="20% - Accent3 9 3 5" xfId="5925" xr:uid="{CCFE5770-4E7C-4213-8753-82802A9DFA25}"/>
    <cellStyle name="20% - Accent3 9 3 6" xfId="5926" xr:uid="{AF4B9BC3-4158-4980-BCEE-474AA63F566C}"/>
    <cellStyle name="20% - Accent3 9 4" xfId="5927" xr:uid="{77DE3E06-FBDA-40F3-BD1E-4040B26090C5}"/>
    <cellStyle name="20% - Accent3 9 4 2" xfId="5928" xr:uid="{F620D03B-CEE4-4FD5-8151-2B3925642D77}"/>
    <cellStyle name="20% - Accent3 9 4 2 2" xfId="5929" xr:uid="{C5EFB326-1145-49EA-9229-FA31E8D29F10}"/>
    <cellStyle name="20% - Accent3 9 4 3" xfId="5930" xr:uid="{B78D34E1-0D05-4A80-A995-5C473A68F87D}"/>
    <cellStyle name="20% - Accent3 9 4 3 2" xfId="5931" xr:uid="{BE708A6A-5C2C-4F25-B12A-C9594FC30160}"/>
    <cellStyle name="20% - Accent3 9 4 4" xfId="5932" xr:uid="{ECF2A133-6C0A-4916-AE20-56A03C57DAB6}"/>
    <cellStyle name="20% - Accent3 9 4 5" xfId="5933" xr:uid="{5544484E-AF93-4645-8769-98FE691B582C}"/>
    <cellStyle name="20% - Accent3 9 5" xfId="5934" xr:uid="{5A728A42-FACB-403A-89B1-53186AEB5237}"/>
    <cellStyle name="20% - Accent3 9 5 2" xfId="5935" xr:uid="{6EDA4711-91AC-4A07-8118-8F96F902BE0B}"/>
    <cellStyle name="20% - Accent3 9 5 2 2" xfId="5936" xr:uid="{B476FBCD-BD71-4ED1-8280-18B05AD2A238}"/>
    <cellStyle name="20% - Accent3 9 5 3" xfId="5937" xr:uid="{EC5083B6-5C63-4C5F-9CAF-47E13B639C50}"/>
    <cellStyle name="20% - Accent3 9 5 3 2" xfId="5938" xr:uid="{FAC86023-6B34-4AEA-B29C-F0542D44341D}"/>
    <cellStyle name="20% - Accent3 9 5 4" xfId="5939" xr:uid="{E8CE7901-1DBF-4133-9779-5334D1CEF715}"/>
    <cellStyle name="20% - Accent3 9 5 5" xfId="5940" xr:uid="{0365CB72-9FB7-4412-85B1-C56498A814E8}"/>
    <cellStyle name="20% - Accent3 9 6" xfId="5941" xr:uid="{ABA96DEF-4220-4068-95D7-8E389CD7E5CF}"/>
    <cellStyle name="20% - Accent3 9 6 2" xfId="5942" xr:uid="{372E2048-3AFA-4447-913D-0C33AA078258}"/>
    <cellStyle name="20% - Accent3 9 6 2 2" xfId="5943" xr:uid="{54EFBEE8-3514-4931-B9A5-1154FE6AA972}"/>
    <cellStyle name="20% - Accent3 9 6 3" xfId="5944" xr:uid="{D1206C68-4BC2-4A03-A3ED-826D36B50221}"/>
    <cellStyle name="20% - Accent3 9 6 3 2" xfId="5945" xr:uid="{B56BF351-3BE1-40DF-B7D1-D1DDC0A3C30E}"/>
    <cellStyle name="20% - Accent3 9 6 4" xfId="5946" xr:uid="{4EF49C0B-8C7F-47B8-B465-5F5FBDB69DBE}"/>
    <cellStyle name="20% - Accent3 9 6 5" xfId="5947" xr:uid="{A0ED5006-52DC-430A-BE45-B3157E906D47}"/>
    <cellStyle name="20% - Accent3 9 7" xfId="5948" xr:uid="{639856E7-C64E-48D3-8688-4446C6574954}"/>
    <cellStyle name="20% - Accent3 9 7 2" xfId="5949" xr:uid="{3B5B43FD-2BC0-45C3-8B24-2444C59C7C14}"/>
    <cellStyle name="20% - Accent3 9 7 2 2" xfId="5950" xr:uid="{3FBF8536-F0D0-4E4E-8B93-079E9CB207EF}"/>
    <cellStyle name="20% - Accent3 9 7 3" xfId="5951" xr:uid="{57975A68-B0C5-4EA0-9EDB-3C996DC0C313}"/>
    <cellStyle name="20% - Accent3 9 7 3 2" xfId="5952" xr:uid="{95C00A55-CBBA-4432-A261-97B5AF587312}"/>
    <cellStyle name="20% - Accent3 9 7 4" xfId="5953" xr:uid="{CFAFC94D-3E3F-41F4-AFC5-3E47B0BC0867}"/>
    <cellStyle name="20% - Accent3 9 7 5" xfId="5954" xr:uid="{D9E89CFD-92C8-44E2-B16D-77DF34EB83AA}"/>
    <cellStyle name="20% - Accent3 9 8" xfId="5955" xr:uid="{35AABEB6-1B1E-4757-9B48-285116CF18F0}"/>
    <cellStyle name="20% - Accent3 9 8 2" xfId="5956" xr:uid="{2424FDF8-8435-48C5-BC6F-7F63AD1D15DB}"/>
    <cellStyle name="20% - Accent3 9 9" xfId="5957" xr:uid="{97CD6FC3-0126-447C-85CE-B63866E996CB}"/>
    <cellStyle name="20% - Accent3 9 9 2" xfId="5958" xr:uid="{BC69A5A0-3601-4E4B-BB35-BE769A6F2FA9}"/>
    <cellStyle name="20% - Accent4 10" xfId="5959" xr:uid="{C6210F17-7FEA-4C7B-AAED-0EF90F6A38D2}"/>
    <cellStyle name="20% - Accent4 10 10" xfId="5960" xr:uid="{CFB0D77C-E746-4A3A-927A-07A706823FD3}"/>
    <cellStyle name="20% - Accent4 10 2" xfId="5961" xr:uid="{998151FF-C983-46A9-978F-842FB60FD10E}"/>
    <cellStyle name="20% - Accent4 10 2 2" xfId="5962" xr:uid="{2365D342-1B8E-47A4-803B-010CAFDFBBF8}"/>
    <cellStyle name="20% - Accent4 10 2 2 2" xfId="5963" xr:uid="{99874D1B-1F90-4E16-8BE0-CF21BD1E4A10}"/>
    <cellStyle name="20% - Accent4 10 2 2 2 2" xfId="5964" xr:uid="{A0E042A1-B5A3-4A3C-A609-B52C90DD87DA}"/>
    <cellStyle name="20% - Accent4 10 2 2 3" xfId="5965" xr:uid="{0DDE7662-6122-4DAE-BEB4-69EED141EEB3}"/>
    <cellStyle name="20% - Accent4 10 2 2 3 2" xfId="5966" xr:uid="{4D896765-8215-4284-9A94-673036EDC709}"/>
    <cellStyle name="20% - Accent4 10 2 2 4" xfId="5967" xr:uid="{D56ECA5F-EEAC-4FD0-8CAE-6A168EB43EAC}"/>
    <cellStyle name="20% - Accent4 10 2 2 5" xfId="5968" xr:uid="{BA654A99-70DB-4CE2-AD8A-88CF49CA88DB}"/>
    <cellStyle name="20% - Accent4 10 2 3" xfId="5969" xr:uid="{078A3B50-E970-4329-A909-581AE6A8052B}"/>
    <cellStyle name="20% - Accent4 10 2 3 2" xfId="5970" xr:uid="{53E276E9-A8FA-4570-BC7E-ED9543A9DBFA}"/>
    <cellStyle name="20% - Accent4 10 2 3 2 2" xfId="5971" xr:uid="{AD66E243-822F-4A37-AD2F-0238377082A5}"/>
    <cellStyle name="20% - Accent4 10 2 3 3" xfId="5972" xr:uid="{DFFB7A25-7467-4038-993A-9DE36D299F24}"/>
    <cellStyle name="20% - Accent4 10 2 3 3 2" xfId="5973" xr:uid="{DB868259-8AA7-465C-91AF-218337A26C03}"/>
    <cellStyle name="20% - Accent4 10 2 3 4" xfId="5974" xr:uid="{8B6ECA1D-5CAC-46D1-90CE-4469A92F47BA}"/>
    <cellStyle name="20% - Accent4 10 2 3 5" xfId="5975" xr:uid="{1B1A4CD8-E5C8-4B32-8873-C88DC1ADF2CC}"/>
    <cellStyle name="20% - Accent4 10 2 4" xfId="5976" xr:uid="{08E3DAD9-069B-4B71-AC34-D55446627301}"/>
    <cellStyle name="20% - Accent4 10 2 4 2" xfId="5977" xr:uid="{09F42414-BD22-4166-89D5-805ED939C278}"/>
    <cellStyle name="20% - Accent4 10 2 4 2 2" xfId="5978" xr:uid="{AA184591-7C00-4AC9-BC27-DC611D7A6B6C}"/>
    <cellStyle name="20% - Accent4 10 2 4 3" xfId="5979" xr:uid="{BD296159-F3B2-4697-B10F-176CF808A6ED}"/>
    <cellStyle name="20% - Accent4 10 2 4 3 2" xfId="5980" xr:uid="{EE6E0075-9A1E-4DF5-8283-DE58AE17EE9D}"/>
    <cellStyle name="20% - Accent4 10 2 4 4" xfId="5981" xr:uid="{88231AC0-37D9-49E4-A245-303C1A7C562A}"/>
    <cellStyle name="20% - Accent4 10 2 4 5" xfId="5982" xr:uid="{8C167298-D2B9-44C2-9B27-46A075A66CD3}"/>
    <cellStyle name="20% - Accent4 10 2 5" xfId="5983" xr:uid="{9A8BE235-C7A9-4E73-A22E-DD6D96F1D0AC}"/>
    <cellStyle name="20% - Accent4 10 2 5 2" xfId="5984" xr:uid="{FD294477-2625-4734-B46D-64935A33C6D9}"/>
    <cellStyle name="20% - Accent4 10 2 5 2 2" xfId="5985" xr:uid="{87AB1E92-C976-4012-BE66-1965D50B22B0}"/>
    <cellStyle name="20% - Accent4 10 2 5 3" xfId="5986" xr:uid="{D68BCDB0-51B7-49BC-896F-6FFF2CCED454}"/>
    <cellStyle name="20% - Accent4 10 2 5 3 2" xfId="5987" xr:uid="{5835A78B-BF60-42EF-8BB7-3DEE87C6D49F}"/>
    <cellStyle name="20% - Accent4 10 2 5 4" xfId="5988" xr:uid="{A8A4BF05-65FE-490E-936D-1D1257FF5C31}"/>
    <cellStyle name="20% - Accent4 10 2 5 5" xfId="5989" xr:uid="{497C440D-EE05-431B-AC4D-9AEF11D479E6}"/>
    <cellStyle name="20% - Accent4 10 2 6" xfId="5990" xr:uid="{34686E74-B9C0-428F-B9A5-3307053F64A1}"/>
    <cellStyle name="20% - Accent4 10 2 6 2" xfId="5991" xr:uid="{89C1CE55-369E-48AF-9CC4-5ED8A90C2F18}"/>
    <cellStyle name="20% - Accent4 10 2 7" xfId="5992" xr:uid="{205FABD9-7BD4-4192-B74D-3A6BEF6D81D1}"/>
    <cellStyle name="20% - Accent4 10 2 7 2" xfId="5993" xr:uid="{934EEBF5-D263-4AAC-B764-B1079DA0660A}"/>
    <cellStyle name="20% - Accent4 10 2 8" xfId="5994" xr:uid="{517CD67C-59D5-4AFB-B058-497965740839}"/>
    <cellStyle name="20% - Accent4 10 2 9" xfId="5995" xr:uid="{421405A5-E30E-4F49-B186-805F6B22E78C}"/>
    <cellStyle name="20% - Accent4 10 3" xfId="5996" xr:uid="{66F4B7C7-0DF6-41BA-B282-20C399C45EBC}"/>
    <cellStyle name="20% - Accent4 10 3 2" xfId="5997" xr:uid="{5CEB8946-1D11-4BFD-BA46-0FA40DD04573}"/>
    <cellStyle name="20% - Accent4 10 3 2 2" xfId="5998" xr:uid="{5AB73060-C084-46CE-92D1-2098B9E897EB}"/>
    <cellStyle name="20% - Accent4 10 3 3" xfId="5999" xr:uid="{9D4951B3-74B8-418F-8D17-1197251FF698}"/>
    <cellStyle name="20% - Accent4 10 3 3 2" xfId="6000" xr:uid="{43042A04-D0D1-4C8C-9EBE-7E1167B7978D}"/>
    <cellStyle name="20% - Accent4 10 3 4" xfId="6001" xr:uid="{868B5736-96A5-4357-9DE4-82E9D03F57A0}"/>
    <cellStyle name="20% - Accent4 10 3 5" xfId="6002" xr:uid="{B1EF1550-517A-4A5F-8842-AD1B9BA38232}"/>
    <cellStyle name="20% - Accent4 10 4" xfId="6003" xr:uid="{34724CD6-48E6-4A79-96FF-6CB1E5CB4389}"/>
    <cellStyle name="20% - Accent4 10 4 2" xfId="6004" xr:uid="{290C9A17-51ED-49C6-AFA3-0B3BF1AFC412}"/>
    <cellStyle name="20% - Accent4 10 4 2 2" xfId="6005" xr:uid="{99D6CFCF-75F6-4D7B-B3B8-4C0050669510}"/>
    <cellStyle name="20% - Accent4 10 4 3" xfId="6006" xr:uid="{616A86D7-675E-462C-8B92-995BAFF133A2}"/>
    <cellStyle name="20% - Accent4 10 4 3 2" xfId="6007" xr:uid="{F4E83BA7-F8A4-4DF4-9A2D-A41BAB894405}"/>
    <cellStyle name="20% - Accent4 10 4 4" xfId="6008" xr:uid="{F55642EC-623E-477C-BB10-FF90F1E997E7}"/>
    <cellStyle name="20% - Accent4 10 4 5" xfId="6009" xr:uid="{931E2C8E-45D9-49F7-8B05-0985AA854801}"/>
    <cellStyle name="20% - Accent4 10 5" xfId="6010" xr:uid="{F4082D61-C30D-49F6-99CC-A7DA6489A5D9}"/>
    <cellStyle name="20% - Accent4 10 5 2" xfId="6011" xr:uid="{5409F51B-29E1-43BE-9312-B5D6405B7EF7}"/>
    <cellStyle name="20% - Accent4 10 5 2 2" xfId="6012" xr:uid="{0DE86C0C-B66E-4B32-AC46-1871404CDD8C}"/>
    <cellStyle name="20% - Accent4 10 5 3" xfId="6013" xr:uid="{C810CDFB-9B42-4988-BA12-06508E06504E}"/>
    <cellStyle name="20% - Accent4 10 5 3 2" xfId="6014" xr:uid="{F6927FBF-A399-49A4-BB33-4967548A8408}"/>
    <cellStyle name="20% - Accent4 10 5 4" xfId="6015" xr:uid="{2868E7CA-3F15-4CC9-8DAC-FAAA78CBAB7F}"/>
    <cellStyle name="20% - Accent4 10 5 5" xfId="6016" xr:uid="{3BFAE367-27C1-4FB0-BD46-EB993D40DDA4}"/>
    <cellStyle name="20% - Accent4 10 6" xfId="6017" xr:uid="{54A19BE2-E717-434C-9050-1C7707323CB3}"/>
    <cellStyle name="20% - Accent4 10 6 2" xfId="6018" xr:uid="{C9675626-A8A1-4AAF-8BA9-4248A7705970}"/>
    <cellStyle name="20% - Accent4 10 6 2 2" xfId="6019" xr:uid="{7B28DAE5-393A-42E5-A1C6-B1F8F71AE770}"/>
    <cellStyle name="20% - Accent4 10 6 3" xfId="6020" xr:uid="{EBCDC4AF-483A-4EB6-83A1-91E98A27F679}"/>
    <cellStyle name="20% - Accent4 10 6 3 2" xfId="6021" xr:uid="{A6609926-2C66-4C9C-A850-25E606B7CAAE}"/>
    <cellStyle name="20% - Accent4 10 6 4" xfId="6022" xr:uid="{036E3279-B840-4C0B-943A-7C9174BB4D8C}"/>
    <cellStyle name="20% - Accent4 10 6 5" xfId="6023" xr:uid="{EE5ECA86-0D85-4F53-901E-676C42BE95CA}"/>
    <cellStyle name="20% - Accent4 10 7" xfId="6024" xr:uid="{D1364AA4-FA30-4EBB-B44A-CC2DC9F0EEA7}"/>
    <cellStyle name="20% - Accent4 10 7 2" xfId="6025" xr:uid="{E04E8A83-DA56-4D54-8B7D-F24057BF8B23}"/>
    <cellStyle name="20% - Accent4 10 8" xfId="6026" xr:uid="{D241DF07-7B1B-4C03-B7A4-832CA052ADC3}"/>
    <cellStyle name="20% - Accent4 10 8 2" xfId="6027" xr:uid="{7C27BD66-58BA-44BB-B163-9946506EF61E}"/>
    <cellStyle name="20% - Accent4 10 9" xfId="6028" xr:uid="{1E40F5B7-783F-4F54-9BD7-DD533BABB190}"/>
    <cellStyle name="20% - Accent4 11" xfId="6029" xr:uid="{4940A400-504F-4C5C-97A4-921EB59F6FEA}"/>
    <cellStyle name="20% - Accent4 11 10" xfId="6030" xr:uid="{BA64CFCD-8D4B-41CF-B73E-22A4B636E19A}"/>
    <cellStyle name="20% - Accent4 11 2" xfId="6031" xr:uid="{62D8DA14-1E91-4545-B0F7-D62DC9971EBC}"/>
    <cellStyle name="20% - Accent4 11 2 2" xfId="6032" xr:uid="{B2B5F698-98BE-4670-BBA7-4D47134FB50A}"/>
    <cellStyle name="20% - Accent4 11 2 2 2" xfId="6033" xr:uid="{FDEBE21D-503D-4C23-93B0-D2CDA3333670}"/>
    <cellStyle name="20% - Accent4 11 2 2 2 2" xfId="6034" xr:uid="{C4798997-966C-4F09-90AF-4F612B660C0F}"/>
    <cellStyle name="20% - Accent4 11 2 2 3" xfId="6035" xr:uid="{1293B58F-4BCA-47CA-9298-CA754690A998}"/>
    <cellStyle name="20% - Accent4 11 2 2 3 2" xfId="6036" xr:uid="{4101F5C0-3B3B-4AC3-86CE-2AFE7E82913B}"/>
    <cellStyle name="20% - Accent4 11 2 2 4" xfId="6037" xr:uid="{E92D72D0-145E-49FA-B0EC-C995E99B517A}"/>
    <cellStyle name="20% - Accent4 11 2 2 5" xfId="6038" xr:uid="{5CA8F64F-3940-4E6A-9555-57DB915BFB62}"/>
    <cellStyle name="20% - Accent4 11 2 3" xfId="6039" xr:uid="{266498B7-9EDA-4653-B40E-0E50FB7A68A4}"/>
    <cellStyle name="20% - Accent4 11 2 3 2" xfId="6040" xr:uid="{64418CD2-CED3-47C0-A2BF-8732D9B541B3}"/>
    <cellStyle name="20% - Accent4 11 2 3 2 2" xfId="6041" xr:uid="{14DA01D3-3679-4608-ACD9-A8E199B490E3}"/>
    <cellStyle name="20% - Accent4 11 2 3 3" xfId="6042" xr:uid="{9A5F5D55-ADCA-432A-BFDE-2B2568EA1DE1}"/>
    <cellStyle name="20% - Accent4 11 2 3 3 2" xfId="6043" xr:uid="{42221D8A-0EB7-43B0-A6C9-688C9B844FBD}"/>
    <cellStyle name="20% - Accent4 11 2 3 4" xfId="6044" xr:uid="{BCFC3F80-1E65-4EAA-AB22-B3C5822C4023}"/>
    <cellStyle name="20% - Accent4 11 2 3 5" xfId="6045" xr:uid="{D62257AD-ECD5-40A0-A9BD-ABA444FF5DB2}"/>
    <cellStyle name="20% - Accent4 11 2 4" xfId="6046" xr:uid="{B1C98B19-E431-4D06-9038-80405A38A16C}"/>
    <cellStyle name="20% - Accent4 11 2 4 2" xfId="6047" xr:uid="{B0CDF424-5605-4130-AD9A-EFCF0A8E4F0F}"/>
    <cellStyle name="20% - Accent4 11 2 4 2 2" xfId="6048" xr:uid="{E11A20E5-857E-459F-A8BF-04C47C9D46AE}"/>
    <cellStyle name="20% - Accent4 11 2 4 3" xfId="6049" xr:uid="{8A780271-18EC-4BDC-867E-9723096F316F}"/>
    <cellStyle name="20% - Accent4 11 2 4 3 2" xfId="6050" xr:uid="{CEE24521-65B5-4CB9-B48A-D3D1E682EC9F}"/>
    <cellStyle name="20% - Accent4 11 2 4 4" xfId="6051" xr:uid="{013428B3-86F9-4549-9A64-AC468151AAD8}"/>
    <cellStyle name="20% - Accent4 11 2 4 5" xfId="6052" xr:uid="{AF62F9AA-6C24-4413-A30E-F4575467F745}"/>
    <cellStyle name="20% - Accent4 11 2 5" xfId="6053" xr:uid="{FCF9B143-6F5F-4CD2-9072-B79762409E87}"/>
    <cellStyle name="20% - Accent4 11 2 5 2" xfId="6054" xr:uid="{D5BA6405-A168-4C63-84F7-954E2062C81E}"/>
    <cellStyle name="20% - Accent4 11 2 5 2 2" xfId="6055" xr:uid="{13AAF71B-03F5-4A24-88F2-9A04A43B0C20}"/>
    <cellStyle name="20% - Accent4 11 2 5 3" xfId="6056" xr:uid="{4F3D9ECA-9536-4C4C-B865-C882F14BBBA7}"/>
    <cellStyle name="20% - Accent4 11 2 5 3 2" xfId="6057" xr:uid="{B0789743-2735-4501-9DBF-F5772FC1C28A}"/>
    <cellStyle name="20% - Accent4 11 2 5 4" xfId="6058" xr:uid="{4DE3EBB8-A60C-4F56-9593-1326F9B2B13D}"/>
    <cellStyle name="20% - Accent4 11 2 5 5" xfId="6059" xr:uid="{89E431AB-4335-422E-99AA-A977E8B77DAA}"/>
    <cellStyle name="20% - Accent4 11 2 6" xfId="6060" xr:uid="{7DF2EA66-07B8-46DF-BB41-CF564DDB2B9E}"/>
    <cellStyle name="20% - Accent4 11 2 6 2" xfId="6061" xr:uid="{BEF9A54A-747D-4302-BC99-92FFDED05F61}"/>
    <cellStyle name="20% - Accent4 11 2 7" xfId="6062" xr:uid="{B50EB9C5-8C1C-4068-ADD7-B76ADC096B32}"/>
    <cellStyle name="20% - Accent4 11 2 7 2" xfId="6063" xr:uid="{72E5B5D3-D8FC-4044-BAC6-868D4CF21006}"/>
    <cellStyle name="20% - Accent4 11 2 8" xfId="6064" xr:uid="{33E18552-4FB9-4730-8107-643DC3107305}"/>
    <cellStyle name="20% - Accent4 11 2 9" xfId="6065" xr:uid="{EDF0609F-BE55-4A09-A171-25C9300AE449}"/>
    <cellStyle name="20% - Accent4 11 3" xfId="6066" xr:uid="{7FC5D56D-ADEF-412E-9751-561CA1392789}"/>
    <cellStyle name="20% - Accent4 11 3 2" xfId="6067" xr:uid="{20F37791-C704-40A2-99CE-5717DFD8C326}"/>
    <cellStyle name="20% - Accent4 11 3 2 2" xfId="6068" xr:uid="{B4253B0A-5234-4180-BA4E-59A60AC507B1}"/>
    <cellStyle name="20% - Accent4 11 3 3" xfId="6069" xr:uid="{785A8771-DDE5-41BF-87AB-8A31F92BC824}"/>
    <cellStyle name="20% - Accent4 11 3 3 2" xfId="6070" xr:uid="{F2AE20D5-1CD0-406A-8A0E-493D4A36E5C4}"/>
    <cellStyle name="20% - Accent4 11 3 4" xfId="6071" xr:uid="{F5EFF170-D877-4FBC-99D4-8E52A3EAD605}"/>
    <cellStyle name="20% - Accent4 11 3 5" xfId="6072" xr:uid="{9E61178C-353D-4711-8EEF-BD6CB3B2915C}"/>
    <cellStyle name="20% - Accent4 11 4" xfId="6073" xr:uid="{18236182-7FB4-4F5E-B07B-BA450D1B9311}"/>
    <cellStyle name="20% - Accent4 11 4 2" xfId="6074" xr:uid="{82BEB2DB-2599-4448-A48D-FBBA1A8E0216}"/>
    <cellStyle name="20% - Accent4 11 4 2 2" xfId="6075" xr:uid="{09141C6D-BB90-4130-BAB4-FE13978C2B33}"/>
    <cellStyle name="20% - Accent4 11 4 3" xfId="6076" xr:uid="{6C930F6D-A148-4882-9BC5-A690072ECBF0}"/>
    <cellStyle name="20% - Accent4 11 4 3 2" xfId="6077" xr:uid="{F3135079-E864-41DA-ABE6-D6B16D1990B4}"/>
    <cellStyle name="20% - Accent4 11 4 4" xfId="6078" xr:uid="{A6452E8A-3EB9-44B9-AE80-F5F177090528}"/>
    <cellStyle name="20% - Accent4 11 4 5" xfId="6079" xr:uid="{9677E78F-5297-4F9D-807D-E75CFD25E078}"/>
    <cellStyle name="20% - Accent4 11 5" xfId="6080" xr:uid="{3608B259-1595-4562-BA0F-5F4541C13251}"/>
    <cellStyle name="20% - Accent4 11 5 2" xfId="6081" xr:uid="{F6140A12-D19B-42A2-B397-3A0C742E6014}"/>
    <cellStyle name="20% - Accent4 11 5 2 2" xfId="6082" xr:uid="{B3B79FD3-2EFA-4366-B8BD-DD831E7D6817}"/>
    <cellStyle name="20% - Accent4 11 5 3" xfId="6083" xr:uid="{34D475E0-A042-46A1-AFD3-71AED7571145}"/>
    <cellStyle name="20% - Accent4 11 5 3 2" xfId="6084" xr:uid="{C24C9ECC-C8C5-4D7D-A040-534C4AA1C4EF}"/>
    <cellStyle name="20% - Accent4 11 5 4" xfId="6085" xr:uid="{4F3D2638-DA64-49E1-84D1-853A7C84D63F}"/>
    <cellStyle name="20% - Accent4 11 5 5" xfId="6086" xr:uid="{59F598CF-7509-4871-B634-39D8426F68A7}"/>
    <cellStyle name="20% - Accent4 11 6" xfId="6087" xr:uid="{2CC02CDF-F7B2-4636-A6DB-B60C217CDA08}"/>
    <cellStyle name="20% - Accent4 11 6 2" xfId="6088" xr:uid="{F29CC736-F2AA-4699-AF39-507AF5E6EF1B}"/>
    <cellStyle name="20% - Accent4 11 6 2 2" xfId="6089" xr:uid="{992BEEDC-6779-4E1F-9A20-5693E0FEB19E}"/>
    <cellStyle name="20% - Accent4 11 6 3" xfId="6090" xr:uid="{E94F770A-5906-41EC-AB86-B68336C6BA40}"/>
    <cellStyle name="20% - Accent4 11 6 3 2" xfId="6091" xr:uid="{153CFE7F-11C5-4EBD-9C2B-FE2078CA1EF3}"/>
    <cellStyle name="20% - Accent4 11 6 4" xfId="6092" xr:uid="{AFF0F108-0CB1-4F27-9A7D-56E56468C550}"/>
    <cellStyle name="20% - Accent4 11 6 5" xfId="6093" xr:uid="{3F929C46-987C-4EFE-A92E-C6CCAB3DC18A}"/>
    <cellStyle name="20% - Accent4 11 7" xfId="6094" xr:uid="{2F77C686-3A90-4AE9-AEC2-F02C7C7F6F59}"/>
    <cellStyle name="20% - Accent4 11 7 2" xfId="6095" xr:uid="{E5449338-E152-4C5E-A461-4E0464084516}"/>
    <cellStyle name="20% - Accent4 11 8" xfId="6096" xr:uid="{60FAD76F-F9AA-4083-853F-D526E8BC945B}"/>
    <cellStyle name="20% - Accent4 11 8 2" xfId="6097" xr:uid="{3B04C98F-440E-4F4A-A353-E018FF70248C}"/>
    <cellStyle name="20% - Accent4 11 9" xfId="6098" xr:uid="{D87D55EB-7877-4557-83C3-396875C9F6FB}"/>
    <cellStyle name="20% - Accent4 12" xfId="6099" xr:uid="{E4F3D468-E88A-4D70-8FF2-52AD2ECE1835}"/>
    <cellStyle name="20% - Accent4 12 2" xfId="6100" xr:uid="{C313915F-25FD-4A6C-B694-61DE5D16EE17}"/>
    <cellStyle name="20% - Accent4 12 2 2" xfId="6101" xr:uid="{58D6D8F6-D15E-4E9F-A861-C8B6E7A29259}"/>
    <cellStyle name="20% - Accent4 12 2 2 2" xfId="6102" xr:uid="{A8D2C760-07D9-42A0-BA8F-96569722CEAD}"/>
    <cellStyle name="20% - Accent4 12 2 2 2 2" xfId="6103" xr:uid="{75631F4B-5A75-472D-B69C-2B750A53B562}"/>
    <cellStyle name="20% - Accent4 12 2 2 3" xfId="6104" xr:uid="{4ECA08A7-F751-4534-A173-2A033E50D388}"/>
    <cellStyle name="20% - Accent4 12 2 2 3 2" xfId="6105" xr:uid="{7E00334A-3854-4876-92A3-066606C75506}"/>
    <cellStyle name="20% - Accent4 12 2 2 4" xfId="6106" xr:uid="{8A2A1E5A-55D6-4C3E-8B97-AF9320BF1C47}"/>
    <cellStyle name="20% - Accent4 12 2 2 5" xfId="6107" xr:uid="{E480CF48-52C5-45E0-B756-07544FC11DAA}"/>
    <cellStyle name="20% - Accent4 12 2 3" xfId="6108" xr:uid="{86FAE9EC-2B91-4434-96EA-609DDD575F7C}"/>
    <cellStyle name="20% - Accent4 12 2 3 2" xfId="6109" xr:uid="{F646F7F9-8A87-4FC6-9BD3-E550957B64F2}"/>
    <cellStyle name="20% - Accent4 12 2 3 2 2" xfId="6110" xr:uid="{215AA148-200A-47D9-8AC1-D9F7073C5CF1}"/>
    <cellStyle name="20% - Accent4 12 2 3 3" xfId="6111" xr:uid="{149F1F3B-590E-4CBF-802F-E1238A6A03A0}"/>
    <cellStyle name="20% - Accent4 12 2 3 3 2" xfId="6112" xr:uid="{6FCA1610-AD03-473F-9CE5-C1E289CC79B7}"/>
    <cellStyle name="20% - Accent4 12 2 3 4" xfId="6113" xr:uid="{CC92CB41-A99A-42EF-8789-A45C25D4A6FE}"/>
    <cellStyle name="20% - Accent4 12 2 3 5" xfId="6114" xr:uid="{835E70E7-8972-45D5-97AC-1B39AF04E519}"/>
    <cellStyle name="20% - Accent4 12 2 4" xfId="6115" xr:uid="{AD0A629C-FF25-4FA3-B0DF-F1D6A39FE174}"/>
    <cellStyle name="20% - Accent4 12 2 4 2" xfId="6116" xr:uid="{79561583-F127-4DB9-B5FC-9CDD26858D09}"/>
    <cellStyle name="20% - Accent4 12 2 4 2 2" xfId="6117" xr:uid="{DED09A0B-3894-445E-84DF-BD3A6220CA93}"/>
    <cellStyle name="20% - Accent4 12 2 4 3" xfId="6118" xr:uid="{31FF843A-5DEC-42AC-B320-01F42D4BCC0F}"/>
    <cellStyle name="20% - Accent4 12 2 4 3 2" xfId="6119" xr:uid="{1271886D-D101-4E2D-8DCE-9F07667052C1}"/>
    <cellStyle name="20% - Accent4 12 2 4 4" xfId="6120" xr:uid="{2C3C55DC-7EEB-43EB-BEE9-660F2D0E084F}"/>
    <cellStyle name="20% - Accent4 12 2 4 5" xfId="6121" xr:uid="{D9567FE5-4378-43DF-8DF1-612384D2CEA9}"/>
    <cellStyle name="20% - Accent4 12 2 5" xfId="6122" xr:uid="{C359A613-1C9F-4AB7-BCFD-66DAA22B20B1}"/>
    <cellStyle name="20% - Accent4 12 2 5 2" xfId="6123" xr:uid="{2393C74C-8B13-4207-A5B2-C5A25BD2E780}"/>
    <cellStyle name="20% - Accent4 12 2 6" xfId="6124" xr:uid="{223A02D2-DC89-46AA-908E-44B3B11CBA2F}"/>
    <cellStyle name="20% - Accent4 12 2 6 2" xfId="6125" xr:uid="{9E61A55A-0711-4414-994F-DF914E38D370}"/>
    <cellStyle name="20% - Accent4 12 2 7" xfId="6126" xr:uid="{A179F9D1-588C-4718-8457-F85FDC6C58D3}"/>
    <cellStyle name="20% - Accent4 12 2 8" xfId="6127" xr:uid="{8F164A04-94DA-4E4E-8374-506684736ABF}"/>
    <cellStyle name="20% - Accent4 12 3" xfId="6128" xr:uid="{B5FB0378-E455-4D91-AF48-CF714D075271}"/>
    <cellStyle name="20% - Accent4 12 3 2" xfId="6129" xr:uid="{45B343EB-AB64-4943-9971-BFA0533F8A28}"/>
    <cellStyle name="20% - Accent4 12 3 2 2" xfId="6130" xr:uid="{50E2F9B3-5E4C-4527-8D6F-B9DE8EA46991}"/>
    <cellStyle name="20% - Accent4 12 3 3" xfId="6131" xr:uid="{23501C1B-AA5B-46CD-8BDE-92261805ECB2}"/>
    <cellStyle name="20% - Accent4 12 3 3 2" xfId="6132" xr:uid="{51C2F33D-F94B-4314-AAF0-ACBFCF4C1E2A}"/>
    <cellStyle name="20% - Accent4 12 3 4" xfId="6133" xr:uid="{1436201B-7EA2-4429-A2E5-AEB69F8B6EAF}"/>
    <cellStyle name="20% - Accent4 12 3 5" xfId="6134" xr:uid="{BC943A20-B9D7-499E-9E83-195B7B1D06EB}"/>
    <cellStyle name="20% - Accent4 12 4" xfId="6135" xr:uid="{1A7ABA07-82A6-4A8A-89E1-97A99098CFBF}"/>
    <cellStyle name="20% - Accent4 12 4 2" xfId="6136" xr:uid="{6862FAD0-6F15-4C8E-807A-3FAC6CEFF8D1}"/>
    <cellStyle name="20% - Accent4 12 4 2 2" xfId="6137" xr:uid="{6B6D82BE-9BC7-42B2-BD6A-5B2089752BE4}"/>
    <cellStyle name="20% - Accent4 12 4 3" xfId="6138" xr:uid="{8EC16516-B8DE-4336-920E-3D730A31D79D}"/>
    <cellStyle name="20% - Accent4 12 4 3 2" xfId="6139" xr:uid="{41015EDE-52CA-43CF-8439-D90A88241835}"/>
    <cellStyle name="20% - Accent4 12 4 4" xfId="6140" xr:uid="{F924517E-DE6E-45F0-879C-AD397417FA8B}"/>
    <cellStyle name="20% - Accent4 12 4 5" xfId="6141" xr:uid="{A14EFB1D-5AFD-4399-8DFB-72E9C8D54502}"/>
    <cellStyle name="20% - Accent4 12 5" xfId="6142" xr:uid="{51F1019F-55AD-4378-B00E-327B20DA5762}"/>
    <cellStyle name="20% - Accent4 12 5 2" xfId="6143" xr:uid="{016A1FFA-2E62-4872-B115-4336F3ED782A}"/>
    <cellStyle name="20% - Accent4 12 5 2 2" xfId="6144" xr:uid="{B0A4533C-597A-49AE-A11C-373991FCA365}"/>
    <cellStyle name="20% - Accent4 12 5 3" xfId="6145" xr:uid="{D64AB6A2-079A-4802-8EEF-221EBFA3FCD8}"/>
    <cellStyle name="20% - Accent4 12 5 3 2" xfId="6146" xr:uid="{085D5D8A-3296-490F-8680-B03BDFF2461F}"/>
    <cellStyle name="20% - Accent4 12 5 4" xfId="6147" xr:uid="{7A8A78BB-5B2D-4E37-AA3D-FB566D847563}"/>
    <cellStyle name="20% - Accent4 12 5 5" xfId="6148" xr:uid="{F2510A7C-84B1-44D5-A145-76AE73AE078F}"/>
    <cellStyle name="20% - Accent4 12 6" xfId="6149" xr:uid="{63664FB7-0D41-4CD9-AC8C-A7303DEE3CF0}"/>
    <cellStyle name="20% - Accent4 12 6 2" xfId="6150" xr:uid="{9B96B88D-4B17-4C36-8478-A256F5C74758}"/>
    <cellStyle name="20% - Accent4 12 7" xfId="6151" xr:uid="{7F7029F4-A9E4-4183-98A2-29DDF61B3673}"/>
    <cellStyle name="20% - Accent4 12 7 2" xfId="6152" xr:uid="{95E5FD35-619A-4C95-B9EB-CB7DE7687A44}"/>
    <cellStyle name="20% - Accent4 12 8" xfId="6153" xr:uid="{033251F6-82EE-47A8-B053-65A991828611}"/>
    <cellStyle name="20% - Accent4 12 9" xfId="6154" xr:uid="{D68E26BA-A6B7-4DB6-947D-CD5BA1E877C8}"/>
    <cellStyle name="20% - Accent4 13" xfId="6155" xr:uid="{A9091B00-372B-4577-AD98-C91F235FFDF7}"/>
    <cellStyle name="20% - Accent4 13 2" xfId="6156" xr:uid="{3F73ACB5-4AE7-4A13-8F16-67FE66B7AF85}"/>
    <cellStyle name="20% - Accent4 13 2 2" xfId="6157" xr:uid="{9227CF27-667A-412A-A4AB-99BC8E12EFCD}"/>
    <cellStyle name="20% - Accent4 13 2 2 2" xfId="6158" xr:uid="{498AB4F6-D6D0-475D-A4F2-D7E4BB94A1D0}"/>
    <cellStyle name="20% - Accent4 13 2 2 2 2" xfId="6159" xr:uid="{ACAEF628-CB22-466C-8719-58A8212DA145}"/>
    <cellStyle name="20% - Accent4 13 2 2 3" xfId="6160" xr:uid="{EA5FEEDB-FC75-47B9-BD36-48508FD539E6}"/>
    <cellStyle name="20% - Accent4 13 2 2 3 2" xfId="6161" xr:uid="{1E5F3CA6-3892-4BDB-A996-319996C605F1}"/>
    <cellStyle name="20% - Accent4 13 2 2 4" xfId="6162" xr:uid="{FFEB1EA5-1F9F-4CDB-9764-65A6394AEBCF}"/>
    <cellStyle name="20% - Accent4 13 2 2 5" xfId="6163" xr:uid="{C00D36E5-BE9D-4998-A9AA-D7CF43DEE78E}"/>
    <cellStyle name="20% - Accent4 13 2 3" xfId="6164" xr:uid="{B6283E50-BB61-4B1F-ACCB-D812B829BF6B}"/>
    <cellStyle name="20% - Accent4 13 2 3 2" xfId="6165" xr:uid="{A4B9D70D-6E31-4C96-89E9-CF67B0D1B375}"/>
    <cellStyle name="20% - Accent4 13 2 3 2 2" xfId="6166" xr:uid="{3688D12D-1E1E-4D8E-BB6D-F944C46B73F8}"/>
    <cellStyle name="20% - Accent4 13 2 3 3" xfId="6167" xr:uid="{42AE4D03-6D48-42F9-AA8D-F8E9A558B260}"/>
    <cellStyle name="20% - Accent4 13 2 3 3 2" xfId="6168" xr:uid="{FB9CAF19-2320-4092-867E-55C584F61B6C}"/>
    <cellStyle name="20% - Accent4 13 2 3 4" xfId="6169" xr:uid="{1E05FD0E-9DB4-4DF4-9AA7-F6B9E1760FB7}"/>
    <cellStyle name="20% - Accent4 13 2 3 5" xfId="6170" xr:uid="{F60DA5F9-1E5E-4A88-9D53-6FFF22654E5E}"/>
    <cellStyle name="20% - Accent4 13 2 4" xfId="6171" xr:uid="{C51FC48C-D614-45C1-9ACD-F3041186C1CD}"/>
    <cellStyle name="20% - Accent4 13 2 4 2" xfId="6172" xr:uid="{3226CC01-AA0C-4CDC-9B49-299004CB9C49}"/>
    <cellStyle name="20% - Accent4 13 2 4 2 2" xfId="6173" xr:uid="{423B679B-5CF8-407F-AAF3-88141CC46608}"/>
    <cellStyle name="20% - Accent4 13 2 4 3" xfId="6174" xr:uid="{AFF20E68-D497-49BC-B3BB-13780CD4C3F9}"/>
    <cellStyle name="20% - Accent4 13 2 4 3 2" xfId="6175" xr:uid="{34611D5E-81C0-4035-A4A6-90B5F70A21D0}"/>
    <cellStyle name="20% - Accent4 13 2 4 4" xfId="6176" xr:uid="{7B489C19-4E33-430B-8FD7-2F9806183217}"/>
    <cellStyle name="20% - Accent4 13 2 4 5" xfId="6177" xr:uid="{26B5742B-BF32-48D7-B99E-CBBC39272A15}"/>
    <cellStyle name="20% - Accent4 13 2 5" xfId="6178" xr:uid="{CCAC88BF-F640-4C94-9A05-E4A6D8E86551}"/>
    <cellStyle name="20% - Accent4 13 2 5 2" xfId="6179" xr:uid="{427F12F7-EC77-40B5-9BD5-547CFBD2D445}"/>
    <cellStyle name="20% - Accent4 13 2 6" xfId="6180" xr:uid="{A24DF6E3-E838-47F5-A014-A43B2248095D}"/>
    <cellStyle name="20% - Accent4 13 2 6 2" xfId="6181" xr:uid="{39A4E38A-32E2-48FD-95AC-07A8FC53F4D8}"/>
    <cellStyle name="20% - Accent4 13 2 7" xfId="6182" xr:uid="{4385EE6D-7DB2-4B45-AF5D-2DB2E3BCF0E4}"/>
    <cellStyle name="20% - Accent4 13 2 8" xfId="6183" xr:uid="{A196AE45-0907-41FC-B5A6-986950D514D4}"/>
    <cellStyle name="20% - Accent4 13 3" xfId="6184" xr:uid="{AE87CFB8-0069-4D0A-ADF5-1C3E9816FB11}"/>
    <cellStyle name="20% - Accent4 13 3 2" xfId="6185" xr:uid="{7D126AEF-A8C0-441D-8344-AD657137B54A}"/>
    <cellStyle name="20% - Accent4 13 3 2 2" xfId="6186" xr:uid="{2AEA4521-6A1D-4EEA-A490-48ED6F9E48FD}"/>
    <cellStyle name="20% - Accent4 13 3 3" xfId="6187" xr:uid="{CEAE6B16-1E61-496F-84AD-C25B28F1E1BB}"/>
    <cellStyle name="20% - Accent4 13 3 3 2" xfId="6188" xr:uid="{B80D38EA-8859-4107-AA60-A54E66391E53}"/>
    <cellStyle name="20% - Accent4 13 3 4" xfId="6189" xr:uid="{108E3909-3DE4-4838-9D78-EC98C7359A0C}"/>
    <cellStyle name="20% - Accent4 13 3 5" xfId="6190" xr:uid="{BAA5A3D2-52FD-4B93-81B4-679CAAAEE180}"/>
    <cellStyle name="20% - Accent4 13 4" xfId="6191" xr:uid="{0037AA4B-2B6F-4EDA-AA8B-C7CC78EFFEEB}"/>
    <cellStyle name="20% - Accent4 13 4 2" xfId="6192" xr:uid="{6BD8E02C-B391-4223-9B9C-43FA7AE94776}"/>
    <cellStyle name="20% - Accent4 13 4 2 2" xfId="6193" xr:uid="{35E0BC78-86F6-4AA8-B01F-7E7696B6C87F}"/>
    <cellStyle name="20% - Accent4 13 4 3" xfId="6194" xr:uid="{12995D92-9EDD-4F94-80A1-6F925D61FEF9}"/>
    <cellStyle name="20% - Accent4 13 4 3 2" xfId="6195" xr:uid="{49EAB610-89E8-4B47-BE7E-FBD894FC08B0}"/>
    <cellStyle name="20% - Accent4 13 4 4" xfId="6196" xr:uid="{64630324-6FBF-42B0-96D7-EC223B4FBE1D}"/>
    <cellStyle name="20% - Accent4 13 4 5" xfId="6197" xr:uid="{FE1FA9DA-6793-41A5-A325-0A1A66E0BCCF}"/>
    <cellStyle name="20% - Accent4 13 5" xfId="6198" xr:uid="{C585F061-BC2C-4AC0-A077-EC4ACF138F9A}"/>
    <cellStyle name="20% - Accent4 13 5 2" xfId="6199" xr:uid="{8FC38E58-FEE2-4BB1-B57F-BA6B5A1F6BB1}"/>
    <cellStyle name="20% - Accent4 13 5 2 2" xfId="6200" xr:uid="{40722473-C8F7-4B88-BF1D-8F62DBA314E1}"/>
    <cellStyle name="20% - Accent4 13 5 3" xfId="6201" xr:uid="{03F1028B-4419-4CB4-B862-46134BB6C9BD}"/>
    <cellStyle name="20% - Accent4 13 5 3 2" xfId="6202" xr:uid="{EFBF1CEA-5E32-440D-9357-31DD0A9AFB99}"/>
    <cellStyle name="20% - Accent4 13 5 4" xfId="6203" xr:uid="{3C937D6F-1F95-454B-A625-C285C63A3E56}"/>
    <cellStyle name="20% - Accent4 13 5 5" xfId="6204" xr:uid="{CEE66534-97E7-4785-A20C-F2F483B235A3}"/>
    <cellStyle name="20% - Accent4 13 6" xfId="6205" xr:uid="{FF420A86-8431-4D3A-874E-73E2129FDC51}"/>
    <cellStyle name="20% - Accent4 13 6 2" xfId="6206" xr:uid="{862A247D-391E-466B-8F38-2FE0A407113E}"/>
    <cellStyle name="20% - Accent4 13 7" xfId="6207" xr:uid="{9ABE82D8-E6F7-45DA-A322-07EFFE85904D}"/>
    <cellStyle name="20% - Accent4 13 7 2" xfId="6208" xr:uid="{1F9D01EC-F477-47FD-AFF7-2BBA5BA25C15}"/>
    <cellStyle name="20% - Accent4 13 8" xfId="6209" xr:uid="{47965290-AA24-4EFC-8397-B40C0B5EC02F}"/>
    <cellStyle name="20% - Accent4 13 9" xfId="6210" xr:uid="{74AE3261-8121-4E26-80FF-2571EA19E60F}"/>
    <cellStyle name="20% - Accent4 14" xfId="6211" xr:uid="{D001D064-B293-422B-849B-F5044BE98BD7}"/>
    <cellStyle name="20% - Accent4 14 2" xfId="6212" xr:uid="{569B8C2F-4095-4D95-A370-4CB3D8C5367A}"/>
    <cellStyle name="20% - Accent4 14 2 2" xfId="6213" xr:uid="{F390CCDB-35EA-46E8-AABE-01EF5E9783B0}"/>
    <cellStyle name="20% - Accent4 14 2 2 2" xfId="6214" xr:uid="{AF0EE507-0CCC-4E96-B846-69881546642B}"/>
    <cellStyle name="20% - Accent4 14 2 2 2 2" xfId="6215" xr:uid="{DB9ED0C5-542C-492E-BA53-906D513CE6D4}"/>
    <cellStyle name="20% - Accent4 14 2 2 3" xfId="6216" xr:uid="{0717C574-A91E-44C8-94DE-C1C788BAF7D1}"/>
    <cellStyle name="20% - Accent4 14 2 2 3 2" xfId="6217" xr:uid="{6DD71A9D-BE42-4EAE-962C-32F6FCA51641}"/>
    <cellStyle name="20% - Accent4 14 2 2 4" xfId="6218" xr:uid="{886F5949-C3A9-46BD-848E-DF222981D181}"/>
    <cellStyle name="20% - Accent4 14 2 2 5" xfId="6219" xr:uid="{495489AB-AC26-45D1-BB70-737A730BB8E7}"/>
    <cellStyle name="20% - Accent4 14 2 3" xfId="6220" xr:uid="{E3B51EE8-91F5-4ADD-A6B8-F51EC8B51184}"/>
    <cellStyle name="20% - Accent4 14 2 3 2" xfId="6221" xr:uid="{098A9E03-DAAE-4FB7-B127-E13C19640930}"/>
    <cellStyle name="20% - Accent4 14 2 3 2 2" xfId="6222" xr:uid="{73895A28-884D-4771-AD21-F0582ABD8EA5}"/>
    <cellStyle name="20% - Accent4 14 2 3 3" xfId="6223" xr:uid="{1FC690D7-84E6-4D4C-8938-A64F61565D52}"/>
    <cellStyle name="20% - Accent4 14 2 3 3 2" xfId="6224" xr:uid="{17FCFB78-421B-46B7-9849-D86B6412BD21}"/>
    <cellStyle name="20% - Accent4 14 2 3 4" xfId="6225" xr:uid="{6BB514AF-620C-4056-8FD6-CD89094CE892}"/>
    <cellStyle name="20% - Accent4 14 2 3 5" xfId="6226" xr:uid="{45AE8923-BCF8-41E7-8026-26AD8CDF3BCD}"/>
    <cellStyle name="20% - Accent4 14 2 4" xfId="6227" xr:uid="{DAE9F313-5F88-4AF9-8B86-339499D5B133}"/>
    <cellStyle name="20% - Accent4 14 2 4 2" xfId="6228" xr:uid="{ADEB3AAF-81AE-4265-A0BA-AF515A11CF96}"/>
    <cellStyle name="20% - Accent4 14 2 5" xfId="6229" xr:uid="{8F386840-7611-4FEF-9B6E-50F9A21C4E70}"/>
    <cellStyle name="20% - Accent4 14 2 5 2" xfId="6230" xr:uid="{60770209-A088-4FFF-87D0-6B00F5547CB2}"/>
    <cellStyle name="20% - Accent4 14 2 6" xfId="6231" xr:uid="{B6A28650-B458-4238-A6E0-26272279D6E7}"/>
    <cellStyle name="20% - Accent4 14 2 7" xfId="6232" xr:uid="{64B21E30-C126-46B6-AD6C-AEEF9D009F85}"/>
    <cellStyle name="20% - Accent4 14 3" xfId="6233" xr:uid="{449B234C-938B-4994-AA7C-01C4F5791550}"/>
    <cellStyle name="20% - Accent4 14 3 2" xfId="6234" xr:uid="{6C42B556-6293-4AD1-AFF9-ABD548670DB2}"/>
    <cellStyle name="20% - Accent4 14 3 2 2" xfId="6235" xr:uid="{5A0EA305-6005-4676-8E9B-0A83AD12E60B}"/>
    <cellStyle name="20% - Accent4 14 3 3" xfId="6236" xr:uid="{872DF55E-3B4E-4186-841B-9CFCF03A32E4}"/>
    <cellStyle name="20% - Accent4 14 3 3 2" xfId="6237" xr:uid="{A11443E1-9B85-4C9F-A418-BB23225179DF}"/>
    <cellStyle name="20% - Accent4 14 3 4" xfId="6238" xr:uid="{47D46416-A260-49ED-A3E8-BA691BD34402}"/>
    <cellStyle name="20% - Accent4 14 3 5" xfId="6239" xr:uid="{E31011D8-E657-4D34-B4FD-C615B8372F50}"/>
    <cellStyle name="20% - Accent4 14 4" xfId="6240" xr:uid="{83459CF5-DBFD-45E3-9504-B548D8D32A2F}"/>
    <cellStyle name="20% - Accent4 14 4 2" xfId="6241" xr:uid="{A1DE9D25-E219-4397-B2F7-310D1B6A5F93}"/>
    <cellStyle name="20% - Accent4 14 4 2 2" xfId="6242" xr:uid="{1730DB02-3099-4B4B-A562-1BE59C553191}"/>
    <cellStyle name="20% - Accent4 14 4 3" xfId="6243" xr:uid="{E33B99D2-6FDB-42F6-9184-D71C18B5E275}"/>
    <cellStyle name="20% - Accent4 14 4 3 2" xfId="6244" xr:uid="{FADAC59E-2B77-4532-B76D-D35363644CED}"/>
    <cellStyle name="20% - Accent4 14 4 4" xfId="6245" xr:uid="{D1A85597-E5DA-4DE9-88C8-02807A75FF56}"/>
    <cellStyle name="20% - Accent4 14 4 5" xfId="6246" xr:uid="{CD23F69B-7E1F-48CF-869F-B72243CDF948}"/>
    <cellStyle name="20% - Accent4 14 5" xfId="6247" xr:uid="{26A4663B-879F-4CB9-B7EC-8BCC6CBFCBE0}"/>
    <cellStyle name="20% - Accent4 14 5 2" xfId="6248" xr:uid="{274332DA-8D17-42FE-B281-A5C9FF8C1D29}"/>
    <cellStyle name="20% - Accent4 14 6" xfId="6249" xr:uid="{4D93F06E-3D76-4A66-9943-2E393EA600EC}"/>
    <cellStyle name="20% - Accent4 14 6 2" xfId="6250" xr:uid="{5C190EBB-45A1-4B5C-8978-03704C8C086E}"/>
    <cellStyle name="20% - Accent4 14 7" xfId="6251" xr:uid="{14179008-B524-4681-9067-9313192E5B9C}"/>
    <cellStyle name="20% - Accent4 14 8" xfId="6252" xr:uid="{3BC7C3C6-9ADD-406A-88C0-1567F6A216BC}"/>
    <cellStyle name="20% - Accent4 15" xfId="6253" xr:uid="{967FE6EC-BC7C-4040-B0C4-39252735D3F8}"/>
    <cellStyle name="20% - Accent4 15 2" xfId="6254" xr:uid="{B8C3E994-E2D9-4E29-9DC8-5D7373581E58}"/>
    <cellStyle name="20% - Accent4 15 2 2" xfId="6255" xr:uid="{5C9962E7-E2FE-41BE-B0E7-56A8B0C24001}"/>
    <cellStyle name="20% - Accent4 15 2 2 2" xfId="6256" xr:uid="{9D208A93-B9C9-42C1-9EF6-7D6541384DA7}"/>
    <cellStyle name="20% - Accent4 15 2 2 2 2" xfId="6257" xr:uid="{B511F11B-D26D-479B-900B-D2D7782DEC18}"/>
    <cellStyle name="20% - Accent4 15 2 2 3" xfId="6258" xr:uid="{00EC87C4-1519-4B45-8DB6-E08862D33B88}"/>
    <cellStyle name="20% - Accent4 15 2 2 3 2" xfId="6259" xr:uid="{30FB9465-0CFC-431E-AE42-BBE867C9C485}"/>
    <cellStyle name="20% - Accent4 15 2 2 4" xfId="6260" xr:uid="{2D765D21-898E-4CCC-A27A-3B080ED0BE09}"/>
    <cellStyle name="20% - Accent4 15 2 2 5" xfId="6261" xr:uid="{8390E90C-B96A-4C4A-8786-520F8CABD880}"/>
    <cellStyle name="20% - Accent4 15 2 3" xfId="6262" xr:uid="{996C4104-72E3-4517-9015-515FA77DD22B}"/>
    <cellStyle name="20% - Accent4 15 2 3 2" xfId="6263" xr:uid="{BED3B215-1208-4604-82F7-2331235C18AF}"/>
    <cellStyle name="20% - Accent4 15 2 3 2 2" xfId="6264" xr:uid="{734EEA75-9C36-424D-8DBE-1F3616BC7199}"/>
    <cellStyle name="20% - Accent4 15 2 3 3" xfId="6265" xr:uid="{693A40B4-B291-47AA-AAEA-CA7A1E3EFE8C}"/>
    <cellStyle name="20% - Accent4 15 2 3 3 2" xfId="6266" xr:uid="{A912BCAF-D3CD-43F6-ACA3-682FAA846B73}"/>
    <cellStyle name="20% - Accent4 15 2 3 4" xfId="6267" xr:uid="{9EF8C514-0FD7-4FF5-85D3-F99D528A4872}"/>
    <cellStyle name="20% - Accent4 15 2 3 5" xfId="6268" xr:uid="{3FEFE4BE-DC3D-4057-9036-6C3A415B0442}"/>
    <cellStyle name="20% - Accent4 15 2 4" xfId="6269" xr:uid="{F3CE5C45-6B69-4E8A-8991-D072229E1997}"/>
    <cellStyle name="20% - Accent4 15 2 4 2" xfId="6270" xr:uid="{7EC393E0-10F3-4507-890D-A9D4E588543A}"/>
    <cellStyle name="20% - Accent4 15 2 5" xfId="6271" xr:uid="{97811B5F-8FED-4055-B5F2-31DB5A6F0355}"/>
    <cellStyle name="20% - Accent4 15 2 5 2" xfId="6272" xr:uid="{FB845552-ED37-49C2-8D88-E323AA4C1B26}"/>
    <cellStyle name="20% - Accent4 15 2 6" xfId="6273" xr:uid="{83E889D1-E460-4855-A08B-956C99E3AC6A}"/>
    <cellStyle name="20% - Accent4 15 2 7" xfId="6274" xr:uid="{DB0F891D-7EA1-462D-8614-72A691EEB527}"/>
    <cellStyle name="20% - Accent4 15 3" xfId="6275" xr:uid="{694E2957-9806-4771-AC81-E09BC75F32AD}"/>
    <cellStyle name="20% - Accent4 15 3 2" xfId="6276" xr:uid="{C0445D16-D717-4EB6-B09A-7BEA69C0EFCE}"/>
    <cellStyle name="20% - Accent4 15 3 2 2" xfId="6277" xr:uid="{B06927AE-2A8C-4A4B-B788-48B0300172E8}"/>
    <cellStyle name="20% - Accent4 15 3 3" xfId="6278" xr:uid="{C340A97F-C4E4-4E55-BC53-378B7400767F}"/>
    <cellStyle name="20% - Accent4 15 3 3 2" xfId="6279" xr:uid="{0EEFEC5C-04AA-4AA1-B29A-8733ADDFD8F9}"/>
    <cellStyle name="20% - Accent4 15 3 4" xfId="6280" xr:uid="{6229FE83-6608-4102-830E-AB7F31DB72C8}"/>
    <cellStyle name="20% - Accent4 15 3 5" xfId="6281" xr:uid="{2E500A50-F9F3-49AD-B89F-23145EC256FF}"/>
    <cellStyle name="20% - Accent4 15 4" xfId="6282" xr:uid="{46200467-DCA3-434D-BCFF-0369D5391C38}"/>
    <cellStyle name="20% - Accent4 15 4 2" xfId="6283" xr:uid="{624FCED2-34C4-49A2-AA6F-116BCF1B2A9F}"/>
    <cellStyle name="20% - Accent4 15 4 2 2" xfId="6284" xr:uid="{1F7AD21C-3077-4D5C-96AF-BF614CD9DADF}"/>
    <cellStyle name="20% - Accent4 15 4 3" xfId="6285" xr:uid="{6AF4F025-847C-4B67-A08C-21A42EE7F2B4}"/>
    <cellStyle name="20% - Accent4 15 4 3 2" xfId="6286" xr:uid="{61474C8C-5F8F-4DE8-A802-5D060F6B1C1A}"/>
    <cellStyle name="20% - Accent4 15 4 4" xfId="6287" xr:uid="{7B7194C6-011C-4472-8516-CF6315044904}"/>
    <cellStyle name="20% - Accent4 15 4 5" xfId="6288" xr:uid="{9339318B-D6B3-4F9C-BA68-3539575A1112}"/>
    <cellStyle name="20% - Accent4 15 5" xfId="6289" xr:uid="{4459CF7B-1D87-47F7-A465-6F30697A904D}"/>
    <cellStyle name="20% - Accent4 15 5 2" xfId="6290" xr:uid="{54220B0B-E6DB-4BEF-8F8B-35A60FCD8992}"/>
    <cellStyle name="20% - Accent4 15 6" xfId="6291" xr:uid="{C2E97CAD-77F2-4F9E-AD56-31BD5CB144F4}"/>
    <cellStyle name="20% - Accent4 15 6 2" xfId="6292" xr:uid="{6320A562-0799-4650-A128-4F708619867A}"/>
    <cellStyle name="20% - Accent4 15 7" xfId="6293" xr:uid="{3AC24350-DE47-4E8B-B452-5F8BD4C8BF8A}"/>
    <cellStyle name="20% - Accent4 15 8" xfId="6294" xr:uid="{8744532F-C3F8-49A9-8C1A-E3EB1D9EA4CE}"/>
    <cellStyle name="20% - Accent4 16" xfId="6295" xr:uid="{3BEDDFBB-1B43-41B3-8BFC-2924663C6608}"/>
    <cellStyle name="20% - Accent4 16 2" xfId="6296" xr:uid="{1AC7812B-69A0-4A9B-BA88-934FEDB3D143}"/>
    <cellStyle name="20% - Accent4 16 2 2" xfId="6297" xr:uid="{F7F39B3A-5EC5-4F87-95AB-24D18EB1C0EA}"/>
    <cellStyle name="20% - Accent4 16 2 2 2" xfId="6298" xr:uid="{30FEFF32-3466-4655-AFD7-9F6F6FD9B647}"/>
    <cellStyle name="20% - Accent4 16 2 3" xfId="6299" xr:uid="{1FBF2053-0453-428E-8443-889DB4131648}"/>
    <cellStyle name="20% - Accent4 16 2 3 2" xfId="6300" xr:uid="{9EF5D816-2844-4558-AAA1-41428AFC3CCC}"/>
    <cellStyle name="20% - Accent4 16 2 4" xfId="6301" xr:uid="{BEC1A75A-F278-4236-9F3C-6A967964BC29}"/>
    <cellStyle name="20% - Accent4 16 2 5" xfId="6302" xr:uid="{8E8CF4C2-6776-41FA-8603-4189095E3364}"/>
    <cellStyle name="20% - Accent4 16 3" xfId="6303" xr:uid="{3450F9C1-0C4D-4A0D-87C2-6BCE55A16598}"/>
    <cellStyle name="20% - Accent4 16 3 2" xfId="6304" xr:uid="{19EAD26D-6BA6-4A38-BE8C-F648B50D1E36}"/>
    <cellStyle name="20% - Accent4 16 3 2 2" xfId="6305" xr:uid="{9CF96B3C-24B9-405C-90FE-C3E5341725F5}"/>
    <cellStyle name="20% - Accent4 16 3 3" xfId="6306" xr:uid="{70903DF0-C1D2-44B7-B100-E403B86CF19F}"/>
    <cellStyle name="20% - Accent4 16 3 3 2" xfId="6307" xr:uid="{64AD55C0-9563-4FAA-B41B-8307FB1B56BA}"/>
    <cellStyle name="20% - Accent4 16 3 4" xfId="6308" xr:uid="{78763D2B-3F16-401E-B130-9933DBE489C1}"/>
    <cellStyle name="20% - Accent4 16 3 5" xfId="6309" xr:uid="{1C514296-8F67-4391-AFE3-D43392D4F743}"/>
    <cellStyle name="20% - Accent4 16 4" xfId="6310" xr:uid="{AB4D4021-BFDC-4115-B056-E154E006299B}"/>
    <cellStyle name="20% - Accent4 16 4 2" xfId="6311" xr:uid="{3B8AFD30-FE75-4DF2-BEE9-C8146E48AEE5}"/>
    <cellStyle name="20% - Accent4 16 5" xfId="6312" xr:uid="{37BC80AE-54FD-4347-BD61-43F386CBE222}"/>
    <cellStyle name="20% - Accent4 16 5 2" xfId="6313" xr:uid="{4B219933-5282-4677-8BA0-06B81C2ACCEE}"/>
    <cellStyle name="20% - Accent4 16 6" xfId="6314" xr:uid="{5AE52572-628E-4918-AA41-7573AAE80BEA}"/>
    <cellStyle name="20% - Accent4 16 7" xfId="6315" xr:uid="{5CD52313-0814-4506-A062-4585475D24F4}"/>
    <cellStyle name="20% - Accent4 17" xfId="6316" xr:uid="{B105C3F0-D0D2-4B4D-AD0F-7A24FFEE0BA5}"/>
    <cellStyle name="20% - Accent4 17 2" xfId="6317" xr:uid="{4822B870-5C05-4DAE-BC63-500D577B7AED}"/>
    <cellStyle name="20% - Accent4 17 2 2" xfId="6318" xr:uid="{45AD8A9A-154B-4893-8B7C-AED0D8427217}"/>
    <cellStyle name="20% - Accent4 17 2 2 2" xfId="6319" xr:uid="{87D04875-E274-43C8-9A64-9454F81F4D63}"/>
    <cellStyle name="20% - Accent4 17 2 3" xfId="6320" xr:uid="{806BDC02-3B1D-47B6-BCFC-4A4251625C6D}"/>
    <cellStyle name="20% - Accent4 17 2 3 2" xfId="6321" xr:uid="{A5B484E9-4BE4-4F81-A25E-D72DBF2CB73F}"/>
    <cellStyle name="20% - Accent4 17 2 4" xfId="6322" xr:uid="{9FC40387-3717-4C9B-A67C-7EBE8E1ABD97}"/>
    <cellStyle name="20% - Accent4 17 2 5" xfId="6323" xr:uid="{6B373DF1-C667-4522-B405-F44BBFCD7E48}"/>
    <cellStyle name="20% - Accent4 17 3" xfId="6324" xr:uid="{C60FA7CB-62E3-4CDF-AC92-B01E73FCF8FA}"/>
    <cellStyle name="20% - Accent4 17 3 2" xfId="6325" xr:uid="{F4B34568-9FF5-43F8-B7AF-4B7B0E648914}"/>
    <cellStyle name="20% - Accent4 17 3 2 2" xfId="6326" xr:uid="{1CD7901F-91F1-4D14-819D-7999E02B67FC}"/>
    <cellStyle name="20% - Accent4 17 3 3" xfId="6327" xr:uid="{44861E6D-A0C9-440E-82FE-3F646B2C142B}"/>
    <cellStyle name="20% - Accent4 17 3 3 2" xfId="6328" xr:uid="{BF35B675-F863-4E56-959A-5886CD3E77E2}"/>
    <cellStyle name="20% - Accent4 17 3 4" xfId="6329" xr:uid="{3005ED98-1355-43F9-A20F-3755CA251DB6}"/>
    <cellStyle name="20% - Accent4 17 3 5" xfId="6330" xr:uid="{D192C2D9-C452-44E8-B9B7-AA5844127A48}"/>
    <cellStyle name="20% - Accent4 17 4" xfId="6331" xr:uid="{74B4B85A-DF7C-40EC-8A05-310680B1AD39}"/>
    <cellStyle name="20% - Accent4 17 4 2" xfId="6332" xr:uid="{A36333BA-C973-406C-BCD5-48A83710E798}"/>
    <cellStyle name="20% - Accent4 17 5" xfId="6333" xr:uid="{E13CB00A-555F-469C-BAD9-CDED8ED5C163}"/>
    <cellStyle name="20% - Accent4 17 5 2" xfId="6334" xr:uid="{6DECC61F-BAE8-476F-9732-1EF7E7516165}"/>
    <cellStyle name="20% - Accent4 17 6" xfId="6335" xr:uid="{8AE1DBD7-E317-4079-9A0F-D086016F35B3}"/>
    <cellStyle name="20% - Accent4 17 7" xfId="6336" xr:uid="{54F217E8-D701-4425-947C-F67965645D6D}"/>
    <cellStyle name="20% - Accent4 18" xfId="6337" xr:uid="{B1B6FFF4-1C24-44BA-A793-BCF33EFB4135}"/>
    <cellStyle name="20% - Accent4 18 2" xfId="6338" xr:uid="{80A79472-C685-478C-8454-C14D5E1ADD85}"/>
    <cellStyle name="20% - Accent4 18 2 2" xfId="6339" xr:uid="{B9F7BF32-9F59-43A2-8D90-D1789181110C}"/>
    <cellStyle name="20% - Accent4 18 2 2 2" xfId="6340" xr:uid="{217EC354-E61B-4320-8628-AB6FE2F116BD}"/>
    <cellStyle name="20% - Accent4 18 2 3" xfId="6341" xr:uid="{D2227784-E8F3-431B-A4F5-89DB6878CF71}"/>
    <cellStyle name="20% - Accent4 18 2 3 2" xfId="6342" xr:uid="{87D8B1D8-FC5A-4CA7-ABCE-4940BA915515}"/>
    <cellStyle name="20% - Accent4 18 2 4" xfId="6343" xr:uid="{A3C8E4E3-35C5-43BD-8235-030FB4CA92A3}"/>
    <cellStyle name="20% - Accent4 18 2 5" xfId="6344" xr:uid="{204CE6C4-74F8-4CC0-BA6C-023654A0F170}"/>
    <cellStyle name="20% - Accent4 18 3" xfId="6345" xr:uid="{E4FE10F1-0E42-41C6-B625-D3BDF544D346}"/>
    <cellStyle name="20% - Accent4 18 3 2" xfId="6346" xr:uid="{FC9DA489-A0DC-4DA7-9D53-BF3A630E9FEB}"/>
    <cellStyle name="20% - Accent4 18 4" xfId="6347" xr:uid="{9EC98609-25AA-4CC9-BB74-E6637BD96689}"/>
    <cellStyle name="20% - Accent4 18 4 2" xfId="6348" xr:uid="{F5A7505C-709C-4632-9FF9-9F69375F5156}"/>
    <cellStyle name="20% - Accent4 18 5" xfId="6349" xr:uid="{BF837E32-4784-4AED-B7B4-E09FAC43BC84}"/>
    <cellStyle name="20% - Accent4 18 6" xfId="6350" xr:uid="{782F1C0F-D602-4EBE-A773-AF14BF6F4979}"/>
    <cellStyle name="20% - Accent4 19" xfId="6351" xr:uid="{60659AFA-2351-4973-B4A1-414930FC5175}"/>
    <cellStyle name="20% - Accent4 19 2" xfId="6352" xr:uid="{2B7ED279-C7B4-4358-9D60-D3428C70EDBC}"/>
    <cellStyle name="20% - Accent4 19 2 2" xfId="6353" xr:uid="{18D5474B-89A3-4F16-8CCB-94DD084C47B7}"/>
    <cellStyle name="20% - Accent4 19 2 2 2" xfId="6354" xr:uid="{4B2C57BD-8997-4274-9AF1-61C4A9CFA289}"/>
    <cellStyle name="20% - Accent4 19 2 3" xfId="6355" xr:uid="{AD1272D8-DAF0-4549-87A7-52638B2C7AB4}"/>
    <cellStyle name="20% - Accent4 19 2 3 2" xfId="6356" xr:uid="{780B2DE1-A5A3-49CA-BA3C-C9B86A3E4945}"/>
    <cellStyle name="20% - Accent4 19 2 4" xfId="6357" xr:uid="{4C0CA155-47EF-40FC-AD04-63FE8E65C087}"/>
    <cellStyle name="20% - Accent4 19 2 5" xfId="6358" xr:uid="{FCC7359C-16B7-4DCB-87BB-30FF91CFFAB4}"/>
    <cellStyle name="20% - Accent4 19 3" xfId="6359" xr:uid="{43F1A2FE-EC03-43B7-A8EC-C7C0A2BB4EBC}"/>
    <cellStyle name="20% - Accent4 19 3 2" xfId="6360" xr:uid="{AA7EC398-F72E-45F4-AB76-8F15D8959A49}"/>
    <cellStyle name="20% - Accent4 19 4" xfId="6361" xr:uid="{EF0E3708-C536-4197-A4D1-C878E5237757}"/>
    <cellStyle name="20% - Accent4 19 4 2" xfId="6362" xr:uid="{BB66B146-229E-4F24-A14F-3BAA69707512}"/>
    <cellStyle name="20% - Accent4 19 5" xfId="6363" xr:uid="{DECF152A-07E1-4B41-8686-5361FFD2F3D9}"/>
    <cellStyle name="20% - Accent4 19 6" xfId="6364" xr:uid="{F276392A-7D9C-459C-93CD-4D8D9492773B}"/>
    <cellStyle name="20% - Accent4 2" xfId="27" xr:uid="{0D3A229F-4BC7-4151-A12E-05F775D75707}"/>
    <cellStyle name="20% - Accent4 2 10" xfId="6365" xr:uid="{3AD9652D-5427-4770-A258-CB0C81DD1FBC}"/>
    <cellStyle name="20% - Accent4 2 10 2" xfId="6366" xr:uid="{653173DC-CD47-411C-B878-205C51AC5AC5}"/>
    <cellStyle name="20% - Accent4 2 11" xfId="6367" xr:uid="{ECB261A6-7AD8-47E2-A16C-F51B7D2A3990}"/>
    <cellStyle name="20% - Accent4 2 11 2" xfId="20573" xr:uid="{B5FBE4C6-7212-488E-8A0E-2B4F23B52F18}"/>
    <cellStyle name="20% - Accent4 2 12" xfId="6368" xr:uid="{2C8B7251-5C63-4CAA-85C0-2C0C8DB574F7}"/>
    <cellStyle name="20% - Accent4 2 12 2" xfId="20574" xr:uid="{747E4322-935A-45C0-8CFF-0D53801F0E55}"/>
    <cellStyle name="20% - Accent4 2 13" xfId="20575" xr:uid="{6D1249E6-5594-4191-87CB-0315AB5F7974}"/>
    <cellStyle name="20% - Accent4 2 13 2" xfId="20576" xr:uid="{7329C0CD-A841-4284-885B-68DAD0AE7609}"/>
    <cellStyle name="20% - Accent4 2 14" xfId="20577" xr:uid="{07AD8B8B-D1F0-42A7-ACE3-AC5DB87768E3}"/>
    <cellStyle name="20% - Accent4 2 15" xfId="361" xr:uid="{7C371EE4-4E6E-46D5-8570-085B61ECACC5}"/>
    <cellStyle name="20% - Accent4 2 2" xfId="6369" xr:uid="{98A2145A-699D-43C9-ADBB-201240E36D1A}"/>
    <cellStyle name="20% - Accent4 2 2 10" xfId="6370" xr:uid="{9D1F1705-A49F-489D-AB03-648593B05E47}"/>
    <cellStyle name="20% - Accent4 2 2 2" xfId="6371" xr:uid="{6E5A7C70-E5C7-45B0-B3A4-400437B4BF32}"/>
    <cellStyle name="20% - Accent4 2 2 2 2" xfId="6372" xr:uid="{8185E12C-7849-41F6-A5FA-2369983A3511}"/>
    <cellStyle name="20% - Accent4 2 2 2 2 2" xfId="6373" xr:uid="{6FD433FD-DDF5-47CC-855E-C6CBDEFE990D}"/>
    <cellStyle name="20% - Accent4 2 2 2 2 2 2" xfId="6374" xr:uid="{9C1DC5D0-4BB9-43C7-A9E8-A0F631949B98}"/>
    <cellStyle name="20% - Accent4 2 2 2 2 3" xfId="6375" xr:uid="{DF5827F5-5047-4AF9-A69E-2AC4114AC403}"/>
    <cellStyle name="20% - Accent4 2 2 2 2 3 2" xfId="6376" xr:uid="{F8591A1F-6781-47D7-AF29-0D9975732064}"/>
    <cellStyle name="20% - Accent4 2 2 2 2 4" xfId="6377" xr:uid="{7A7D522A-C6D2-41C7-81E3-8DC9BB4E22B3}"/>
    <cellStyle name="20% - Accent4 2 2 2 2 5" xfId="6378" xr:uid="{255F7177-583A-4DD2-A7B1-35D283076696}"/>
    <cellStyle name="20% - Accent4 2 2 2 3" xfId="6379" xr:uid="{094BB9DF-8ABB-44E6-BBEE-8B31BCFFC98C}"/>
    <cellStyle name="20% - Accent4 2 2 2 3 2" xfId="6380" xr:uid="{DE20E2A0-7815-4C39-B66D-6F025516434D}"/>
    <cellStyle name="20% - Accent4 2 2 2 4" xfId="6381" xr:uid="{1E82BC1E-E438-4334-A253-759AC27B7E6D}"/>
    <cellStyle name="20% - Accent4 2 2 2 4 2" xfId="6382" xr:uid="{AD2C65D4-9587-447B-865D-8256840E8B92}"/>
    <cellStyle name="20% - Accent4 2 2 2 5" xfId="6383" xr:uid="{DBEF87B8-0AF5-440C-8DD5-DF8578F6E5C1}"/>
    <cellStyle name="20% - Accent4 2 2 2 6" xfId="6384" xr:uid="{E2EF8499-85DB-4589-84ED-57E9E8A969AF}"/>
    <cellStyle name="20% - Accent4 2 2 3" xfId="6385" xr:uid="{71DC182C-0153-488B-A099-6147DF18948A}"/>
    <cellStyle name="20% - Accent4 2 2 3 2" xfId="6386" xr:uid="{51C0218F-C664-4E84-A253-06C2614FDEAD}"/>
    <cellStyle name="20% - Accent4 2 2 3 2 2" xfId="6387" xr:uid="{78BF03BF-CFCF-4851-8D00-DBA0A38CECA1}"/>
    <cellStyle name="20% - Accent4 2 2 3 3" xfId="6388" xr:uid="{81CCAFFD-3044-4A8E-B04B-6E39A563A4DF}"/>
    <cellStyle name="20% - Accent4 2 2 3 3 2" xfId="6389" xr:uid="{FD58E304-0F1C-4C2B-B870-9960B7B7474F}"/>
    <cellStyle name="20% - Accent4 2 2 3 4" xfId="6390" xr:uid="{B02BB53E-C81C-4A2F-84BB-53E935FC047D}"/>
    <cellStyle name="20% - Accent4 2 2 3 5" xfId="6391" xr:uid="{7677EB22-C1C1-4E6E-BDD3-93ACCD4E959A}"/>
    <cellStyle name="20% - Accent4 2 2 4" xfId="6392" xr:uid="{B771D69B-828E-4453-86DE-4B3C0D3D208A}"/>
    <cellStyle name="20% - Accent4 2 2 4 2" xfId="6393" xr:uid="{5558350C-5CFC-4E09-94DD-9E3CF3291FC2}"/>
    <cellStyle name="20% - Accent4 2 2 4 2 2" xfId="6394" xr:uid="{857DBD35-DA9C-4132-A4B0-A2EA8B2449A7}"/>
    <cellStyle name="20% - Accent4 2 2 4 3" xfId="6395" xr:uid="{513EBACA-5FA0-4002-B03D-16258C75516B}"/>
    <cellStyle name="20% - Accent4 2 2 4 3 2" xfId="6396" xr:uid="{8B000717-8EEF-486D-AD34-33E2310F6F0C}"/>
    <cellStyle name="20% - Accent4 2 2 4 4" xfId="6397" xr:uid="{62FF1F83-8C67-42B4-96F7-62E498B894BA}"/>
    <cellStyle name="20% - Accent4 2 2 4 5" xfId="6398" xr:uid="{9F5A79DD-2831-4927-98FA-7E87239345DB}"/>
    <cellStyle name="20% - Accent4 2 2 5" xfId="6399" xr:uid="{AC86BEDD-2BE6-4B91-AA10-327F5D63E138}"/>
    <cellStyle name="20% - Accent4 2 2 5 2" xfId="6400" xr:uid="{C188D786-EAF6-4BEC-B892-04106D6CE312}"/>
    <cellStyle name="20% - Accent4 2 2 5 2 2" xfId="6401" xr:uid="{8836F55C-E409-4220-B84C-7DF811569F70}"/>
    <cellStyle name="20% - Accent4 2 2 5 3" xfId="6402" xr:uid="{D3BA860C-1113-44BB-B57E-5961F0AAF6A4}"/>
    <cellStyle name="20% - Accent4 2 2 5 3 2" xfId="6403" xr:uid="{E589C769-A58C-4AF8-A731-DDDF4D5D7E54}"/>
    <cellStyle name="20% - Accent4 2 2 5 4" xfId="6404" xr:uid="{F12061B7-F7A7-45C1-9EB5-481583585BFB}"/>
    <cellStyle name="20% - Accent4 2 2 5 5" xfId="6405" xr:uid="{065B1125-B770-4EBF-901E-2941E0141349}"/>
    <cellStyle name="20% - Accent4 2 2 6" xfId="6406" xr:uid="{562F06C6-9577-40CC-BDBE-BB54C612198B}"/>
    <cellStyle name="20% - Accent4 2 2 6 2" xfId="6407" xr:uid="{AC8C0F2A-2810-4508-AF65-7320C909508E}"/>
    <cellStyle name="20% - Accent4 2 2 6 2 2" xfId="6408" xr:uid="{F55E6770-33FC-45EA-ABC8-D59612403CAA}"/>
    <cellStyle name="20% - Accent4 2 2 6 3" xfId="6409" xr:uid="{613143E0-729D-443B-903B-C5ADE4B2967B}"/>
    <cellStyle name="20% - Accent4 2 2 6 3 2" xfId="6410" xr:uid="{BEF9CF01-CECF-492F-8A0A-AC83E438F506}"/>
    <cellStyle name="20% - Accent4 2 2 6 4" xfId="6411" xr:uid="{1B2F14B4-A93F-4F0E-AC80-9AA728891F70}"/>
    <cellStyle name="20% - Accent4 2 2 6 5" xfId="6412" xr:uid="{C8516EA7-8DF5-42ED-850D-E635EBBA1B67}"/>
    <cellStyle name="20% - Accent4 2 2 7" xfId="6413" xr:uid="{988ED357-01C9-4C89-BC95-4E72821F2E26}"/>
    <cellStyle name="20% - Accent4 2 2 7 2" xfId="6414" xr:uid="{91A6C068-DC93-4964-9A2B-B81D3DF14876}"/>
    <cellStyle name="20% - Accent4 2 2 8" xfId="6415" xr:uid="{F5303F08-A3D1-4A99-A76B-99E5272BA522}"/>
    <cellStyle name="20% - Accent4 2 2 8 2" xfId="6416" xr:uid="{F41BBBFA-315E-4750-93D6-C712FD64C586}"/>
    <cellStyle name="20% - Accent4 2 2 9" xfId="6417" xr:uid="{1177CA71-4625-4115-9164-D8AE0AEBA38A}"/>
    <cellStyle name="20% - Accent4 2 3" xfId="6418" xr:uid="{998FC254-91BE-42AD-8CAF-94D9A51C1D2C}"/>
    <cellStyle name="20% - Accent4 2 3 2" xfId="6419" xr:uid="{AF64344D-3711-4336-9C28-7945CD687EC7}"/>
    <cellStyle name="20% - Accent4 2 3 2 2" xfId="6420" xr:uid="{F5D15134-BD63-44CE-957A-EF15445FD89D}"/>
    <cellStyle name="20% - Accent4 2 3 2 2 2" xfId="6421" xr:uid="{967D0A11-0F57-4AA5-91DF-BFE9BDFE1D00}"/>
    <cellStyle name="20% - Accent4 2 3 2 2 2 2" xfId="6422" xr:uid="{0CDB70E5-585B-4E69-90AA-455A07593DEE}"/>
    <cellStyle name="20% - Accent4 2 3 2 2 3" xfId="6423" xr:uid="{8E539A42-02ED-4F56-A078-06081F7B6B0E}"/>
    <cellStyle name="20% - Accent4 2 3 2 2 3 2" xfId="6424" xr:uid="{D4FF610F-BAEB-4F75-9ED7-F3A7F508082B}"/>
    <cellStyle name="20% - Accent4 2 3 2 2 4" xfId="6425" xr:uid="{7E1BA0E4-E3E6-45CD-BF59-804205FA2C64}"/>
    <cellStyle name="20% - Accent4 2 3 2 2 5" xfId="6426" xr:uid="{404611F4-E6D0-4CCA-8179-7CB7EDA8DC3A}"/>
    <cellStyle name="20% - Accent4 2 3 2 3" xfId="6427" xr:uid="{0F62BA01-A061-4726-87D4-ED3308909C5A}"/>
    <cellStyle name="20% - Accent4 2 3 2 3 2" xfId="6428" xr:uid="{779CD919-AD97-45D3-BC7C-39F53D8E9AC8}"/>
    <cellStyle name="20% - Accent4 2 3 2 4" xfId="6429" xr:uid="{C04EFAED-EC13-4A0C-922E-CF19D83EE6DC}"/>
    <cellStyle name="20% - Accent4 2 3 2 4 2" xfId="6430" xr:uid="{346FA074-F0ED-4FB5-A55F-030153519ACE}"/>
    <cellStyle name="20% - Accent4 2 3 2 5" xfId="6431" xr:uid="{8205AFFD-6DB6-4F09-AD43-EC8292531BEF}"/>
    <cellStyle name="20% - Accent4 2 3 2 6" xfId="6432" xr:uid="{70FDDEA2-CA65-4AFC-AEF7-317BC69CA6DE}"/>
    <cellStyle name="20% - Accent4 2 3 3" xfId="6433" xr:uid="{DFD3AB2D-619D-46F0-9155-5E8AEC8F281D}"/>
    <cellStyle name="20% - Accent4 2 3 3 2" xfId="6434" xr:uid="{0BC2370B-ECE5-40EF-9196-4633C2DA98A4}"/>
    <cellStyle name="20% - Accent4 2 3 3 2 2" xfId="6435" xr:uid="{D07331B1-6E0B-41A4-9B06-00FC5412AACC}"/>
    <cellStyle name="20% - Accent4 2 3 3 3" xfId="6436" xr:uid="{A5BF8731-3D62-445E-8355-40965DA7B45B}"/>
    <cellStyle name="20% - Accent4 2 3 3 3 2" xfId="6437" xr:uid="{240D5ED0-C288-4BB2-B6E9-9629E1BF9139}"/>
    <cellStyle name="20% - Accent4 2 3 3 4" xfId="6438" xr:uid="{98EF4433-F5BE-4E88-A741-86DA1E1473B8}"/>
    <cellStyle name="20% - Accent4 2 3 3 5" xfId="6439" xr:uid="{AE38B30B-94E7-472D-AB66-19D00F68785D}"/>
    <cellStyle name="20% - Accent4 2 3 4" xfId="6440" xr:uid="{B4FF3EA6-411B-4FFC-8F30-0F891F3ABBE4}"/>
    <cellStyle name="20% - Accent4 2 3 4 2" xfId="6441" xr:uid="{D4EAE449-BFFA-42D4-B945-BCA996211827}"/>
    <cellStyle name="20% - Accent4 2 3 5" xfId="6442" xr:uid="{4B6D0E4C-F9D0-49F8-BBF4-9777897508B5}"/>
    <cellStyle name="20% - Accent4 2 3 5 2" xfId="6443" xr:uid="{BC42F2D5-6A6C-4218-9882-9F0337FF01C8}"/>
    <cellStyle name="20% - Accent4 2 3 6" xfId="6444" xr:uid="{441357D7-61EF-4850-BCB4-448CE5745B49}"/>
    <cellStyle name="20% - Accent4 2 3 7" xfId="6445" xr:uid="{F9974EA1-8D28-4B2A-BC60-7D042F082099}"/>
    <cellStyle name="20% - Accent4 2 4" xfId="6446" xr:uid="{5AFEB806-1372-4294-B154-ABB7CD56BCD3}"/>
    <cellStyle name="20% - Accent4 2 4 2" xfId="6447" xr:uid="{95ACE80B-FB4D-4C97-85C8-215B0AD29AA0}"/>
    <cellStyle name="20% - Accent4 2 4 2 2" xfId="6448" xr:uid="{4C261D3F-35B3-4B10-B644-669CE53215E6}"/>
    <cellStyle name="20% - Accent4 2 4 2 2 2" xfId="6449" xr:uid="{484E99D2-C8AD-4AD2-8545-4211743DD237}"/>
    <cellStyle name="20% - Accent4 2 4 2 3" xfId="6450" xr:uid="{DD200CB7-7D6B-48AB-972A-91A5B1EA3439}"/>
    <cellStyle name="20% - Accent4 2 4 2 3 2" xfId="6451" xr:uid="{B3158096-0BF9-429C-9045-7F53785F2DA0}"/>
    <cellStyle name="20% - Accent4 2 4 2 4" xfId="6452" xr:uid="{975701FD-77C2-447D-B65E-CD49E0BE382C}"/>
    <cellStyle name="20% - Accent4 2 4 2 5" xfId="6453" xr:uid="{882097F5-E3D9-4B92-ABC6-67FB64A40B07}"/>
    <cellStyle name="20% - Accent4 2 4 3" xfId="6454" xr:uid="{949997F2-7593-4CF0-9DC3-B29F0477FE79}"/>
    <cellStyle name="20% - Accent4 2 4 3 2" xfId="6455" xr:uid="{27F7CA26-AA1E-4C72-8EFC-E51523225FDE}"/>
    <cellStyle name="20% - Accent4 2 4 4" xfId="6456" xr:uid="{FC078636-5516-4D2A-AD1F-3A340EA1D074}"/>
    <cellStyle name="20% - Accent4 2 4 4 2" xfId="6457" xr:uid="{5DEB11BD-E37E-4056-9C39-8AA46BB563EB}"/>
    <cellStyle name="20% - Accent4 2 4 5" xfId="6458" xr:uid="{5F69FC8A-94A8-4B86-B0DC-9B592AA6966E}"/>
    <cellStyle name="20% - Accent4 2 4 6" xfId="6459" xr:uid="{E3AAC36B-9EAA-4437-9766-AD6747B38F66}"/>
    <cellStyle name="20% - Accent4 2 5" xfId="6460" xr:uid="{ABEA6546-8D38-4879-A717-0581681721B0}"/>
    <cellStyle name="20% - Accent4 2 5 2" xfId="6461" xr:uid="{56D69170-99B0-4720-BB78-7A96C79B7AA9}"/>
    <cellStyle name="20% - Accent4 2 5 2 2" xfId="6462" xr:uid="{F14E217E-B2BB-415C-82E4-49A89B85D4A1}"/>
    <cellStyle name="20% - Accent4 2 5 3" xfId="6463" xr:uid="{413BB6F0-8F12-4C3F-8858-ACF41C896AAD}"/>
    <cellStyle name="20% - Accent4 2 5 3 2" xfId="6464" xr:uid="{3A6940B9-381C-4715-A984-7DA1A55C2A60}"/>
    <cellStyle name="20% - Accent4 2 5 4" xfId="6465" xr:uid="{4FA523E8-DF09-4E49-B25C-CAF91182A56F}"/>
    <cellStyle name="20% - Accent4 2 5 5" xfId="6466" xr:uid="{2517C9FF-8C44-400B-BB2D-0A78A3BEF9F6}"/>
    <cellStyle name="20% - Accent4 2 6" xfId="6467" xr:uid="{81DAE91B-13E8-4F08-A6B0-10B99222FBBA}"/>
    <cellStyle name="20% - Accent4 2 6 2" xfId="6468" xr:uid="{4AE208BC-53EF-4A89-B480-B31E8A1C1021}"/>
    <cellStyle name="20% - Accent4 2 6 2 2" xfId="6469" xr:uid="{57895A3C-2799-4870-B2AF-E5CE84366733}"/>
    <cellStyle name="20% - Accent4 2 6 3" xfId="6470" xr:uid="{D783E95B-61EA-4DAC-9B33-A72F27B0D93C}"/>
    <cellStyle name="20% - Accent4 2 6 3 2" xfId="6471" xr:uid="{4605B366-1ECC-41C0-95BA-B757C172EE10}"/>
    <cellStyle name="20% - Accent4 2 6 4" xfId="6472" xr:uid="{F2CC55CC-1905-40DA-B2B6-53141BC35D9A}"/>
    <cellStyle name="20% - Accent4 2 6 5" xfId="6473" xr:uid="{7C849D00-EE96-4FC2-8085-299B9441CB3C}"/>
    <cellStyle name="20% - Accent4 2 7" xfId="6474" xr:uid="{55BC4A26-C539-4EFC-89BC-FF57A40EE522}"/>
    <cellStyle name="20% - Accent4 2 7 2" xfId="6475" xr:uid="{9AC3E4F7-86B4-440D-AE04-2752061DDC5A}"/>
    <cellStyle name="20% - Accent4 2 7 2 2" xfId="6476" xr:uid="{509A72F9-6ACB-493B-927E-50967E4ED77D}"/>
    <cellStyle name="20% - Accent4 2 7 3" xfId="6477" xr:uid="{61B4A53E-DA3E-4551-B9B8-45BCD5C8D000}"/>
    <cellStyle name="20% - Accent4 2 7 3 2" xfId="6478" xr:uid="{5F1A7944-B444-4879-B2C1-3A24D5198877}"/>
    <cellStyle name="20% - Accent4 2 7 4" xfId="6479" xr:uid="{AE3B5BF3-53E9-4265-B408-E9A79BD9AB72}"/>
    <cellStyle name="20% - Accent4 2 7 5" xfId="6480" xr:uid="{7E81C8E3-C5F7-4136-9823-4B3ACCF2F183}"/>
    <cellStyle name="20% - Accent4 2 8" xfId="6481" xr:uid="{09665899-5CC1-4212-BC92-9F5E124B3DD7}"/>
    <cellStyle name="20% - Accent4 2 8 2" xfId="6482" xr:uid="{F98744A0-B3A5-4195-A861-5D5EC1F02A38}"/>
    <cellStyle name="20% - Accent4 2 8 2 2" xfId="6483" xr:uid="{FB724300-C6FB-42D4-BC9E-137E5E37C827}"/>
    <cellStyle name="20% - Accent4 2 8 3" xfId="6484" xr:uid="{CC41FB89-BD3F-41A3-B350-2925879D2286}"/>
    <cellStyle name="20% - Accent4 2 8 3 2" xfId="6485" xr:uid="{A1102A23-8362-480F-9684-6C273F7CCBF5}"/>
    <cellStyle name="20% - Accent4 2 8 4" xfId="6486" xr:uid="{682CFB32-D3CA-449A-B561-6C0DCF7A16C3}"/>
    <cellStyle name="20% - Accent4 2 8 5" xfId="6487" xr:uid="{55F90B42-78A2-4BB5-A3B3-D095120B5E28}"/>
    <cellStyle name="20% - Accent4 2 9" xfId="6488" xr:uid="{14925507-ADCD-429F-B8A7-64E45AE13FCA}"/>
    <cellStyle name="20% - Accent4 2 9 2" xfId="6489" xr:uid="{C5AAB586-FC52-43A8-B2F2-0AB1C75F177C}"/>
    <cellStyle name="20% - Accent4 20" xfId="6490" xr:uid="{7FC8ABF3-ABAC-4028-84B5-D6048FDB00C4}"/>
    <cellStyle name="20% - Accent4 20 2" xfId="6491" xr:uid="{666682B9-B837-4C87-92CC-980977262505}"/>
    <cellStyle name="20% - Accent4 20 2 2" xfId="6492" xr:uid="{80997C74-BB42-434E-B97B-A1AB12F486C2}"/>
    <cellStyle name="20% - Accent4 20 3" xfId="6493" xr:uid="{F1774277-CE10-41A3-8E1B-93CF9FE9F44C}"/>
    <cellStyle name="20% - Accent4 20 3 2" xfId="6494" xr:uid="{EB265791-9035-4694-9FD5-B8CD11FA751D}"/>
    <cellStyle name="20% - Accent4 20 4" xfId="6495" xr:uid="{57A0703F-2B9B-4F34-8409-26D2D0F033AD}"/>
    <cellStyle name="20% - Accent4 20 5" xfId="6496" xr:uid="{3C9CD4EE-76AE-4234-8047-8D66CEDA660A}"/>
    <cellStyle name="20% - Accent4 21" xfId="6497" xr:uid="{B0FF8088-2B0B-49B0-9900-2A97F87F7A7D}"/>
    <cellStyle name="20% - Accent4 21 2" xfId="6498" xr:uid="{084EFD63-E12C-42F1-AF94-329D45C72F25}"/>
    <cellStyle name="20% - Accent4 21 2 2" xfId="6499" xr:uid="{61CDA91B-5C36-4045-BACF-91D2B4167B53}"/>
    <cellStyle name="20% - Accent4 21 3" xfId="6500" xr:uid="{F5197B4D-44EA-4187-88E9-8777986B4884}"/>
    <cellStyle name="20% - Accent4 21 3 2" xfId="6501" xr:uid="{101FCE51-970E-43C2-A256-5AB9D91EA7F8}"/>
    <cellStyle name="20% - Accent4 21 4" xfId="6502" xr:uid="{BF7F39C1-DB77-4395-BF31-D5491C1BEA14}"/>
    <cellStyle name="20% - Accent4 21 5" xfId="6503" xr:uid="{42C1D5DF-7812-4CDB-8EDB-CD86005B99AC}"/>
    <cellStyle name="20% - Accent4 22" xfId="360" xr:uid="{540E625B-A89F-4824-A70F-423A7F32D87D}"/>
    <cellStyle name="20% - Accent4 3" xfId="6504" xr:uid="{F6EACF13-2D53-4048-A84C-CBBBE840B619}"/>
    <cellStyle name="20% - Accent4 3 10" xfId="6505" xr:uid="{703CA023-ED68-401D-8552-8A59FFF8E8B2}"/>
    <cellStyle name="20% - Accent4 3 10 2" xfId="6506" xr:uid="{62164CBA-BA21-47CA-ACC0-040BA17A426D}"/>
    <cellStyle name="20% - Accent4 3 11" xfId="6507" xr:uid="{E939BF33-A4F7-40EA-AC88-316F8CCC470D}"/>
    <cellStyle name="20% - Accent4 3 12" xfId="6508" xr:uid="{30B8428F-970B-43D5-96D7-A71CFFBF7A7C}"/>
    <cellStyle name="20% - Accent4 3 2" xfId="6509" xr:uid="{8AEE2192-4DF6-4D7F-94F4-27F3DF422C73}"/>
    <cellStyle name="20% - Accent4 3 2 10" xfId="6510" xr:uid="{C902CF96-E185-4D51-B3F9-668FBD971C7D}"/>
    <cellStyle name="20% - Accent4 3 2 2" xfId="6511" xr:uid="{F531C9A5-AE6E-43B0-9B57-1A596575B3AD}"/>
    <cellStyle name="20% - Accent4 3 2 2 2" xfId="6512" xr:uid="{D4A3282A-38BB-4857-91C6-7155226E9566}"/>
    <cellStyle name="20% - Accent4 3 2 2 2 2" xfId="6513" xr:uid="{C425C4B0-9C2C-46D9-A669-EBDE6E89BC8E}"/>
    <cellStyle name="20% - Accent4 3 2 2 2 2 2" xfId="6514" xr:uid="{78A84049-1441-4D5B-A6F7-5A581C4ECC8B}"/>
    <cellStyle name="20% - Accent4 3 2 2 2 3" xfId="6515" xr:uid="{14699D12-C31C-4669-83E1-D1DC22A61C07}"/>
    <cellStyle name="20% - Accent4 3 2 2 2 3 2" xfId="6516" xr:uid="{0ABBCEAC-4934-4C03-AA46-8ED55FE83D87}"/>
    <cellStyle name="20% - Accent4 3 2 2 2 4" xfId="6517" xr:uid="{04753943-4B35-408F-99A9-685008036AF5}"/>
    <cellStyle name="20% - Accent4 3 2 2 2 5" xfId="6518" xr:uid="{691DDBAA-4BB3-4D82-B278-CFC52493FBDF}"/>
    <cellStyle name="20% - Accent4 3 2 2 3" xfId="6519" xr:uid="{E8717671-A23C-4A31-BDCF-1987A5FE5D0F}"/>
    <cellStyle name="20% - Accent4 3 2 2 3 2" xfId="6520" xr:uid="{39CDBFC1-9865-41B4-8588-8EC97C9D6A53}"/>
    <cellStyle name="20% - Accent4 3 2 2 4" xfId="6521" xr:uid="{35B28907-2B41-4A04-89F8-714C815060E2}"/>
    <cellStyle name="20% - Accent4 3 2 2 4 2" xfId="6522" xr:uid="{2C7F76EF-0687-4C6A-B0BF-C11A0D371DB4}"/>
    <cellStyle name="20% - Accent4 3 2 2 5" xfId="6523" xr:uid="{B05A72F5-7BAB-4E8A-8073-45AA1311F703}"/>
    <cellStyle name="20% - Accent4 3 2 2 6" xfId="6524" xr:uid="{07CCCDFD-D117-419D-8B23-52AD2AB0ED61}"/>
    <cellStyle name="20% - Accent4 3 2 3" xfId="6525" xr:uid="{A3AAE8B1-12DD-4975-B896-40BFD4EE946B}"/>
    <cellStyle name="20% - Accent4 3 2 3 2" xfId="6526" xr:uid="{99A5D46A-86C4-48BA-8F50-FF94DA181069}"/>
    <cellStyle name="20% - Accent4 3 2 3 2 2" xfId="6527" xr:uid="{C4FF8BD5-94E4-4ECF-8986-F399F328F6F1}"/>
    <cellStyle name="20% - Accent4 3 2 3 3" xfId="6528" xr:uid="{0B5FCC0C-7766-4B06-A0FE-BECC3E65D6FD}"/>
    <cellStyle name="20% - Accent4 3 2 3 3 2" xfId="6529" xr:uid="{7476E961-FD6A-4DEB-B262-F51BB98C2350}"/>
    <cellStyle name="20% - Accent4 3 2 3 4" xfId="6530" xr:uid="{BB40116E-1D7C-4EBF-895A-CF73E1D55BD3}"/>
    <cellStyle name="20% - Accent4 3 2 3 5" xfId="6531" xr:uid="{BC5835DF-290A-4E07-ACB8-FC9B3D05D2BA}"/>
    <cellStyle name="20% - Accent4 3 2 4" xfId="6532" xr:uid="{45A25F77-AAD6-439A-9C53-4823307C36C7}"/>
    <cellStyle name="20% - Accent4 3 2 4 2" xfId="6533" xr:uid="{80EE28C2-155B-42F4-8307-8F1BC0BAB95A}"/>
    <cellStyle name="20% - Accent4 3 2 4 2 2" xfId="6534" xr:uid="{334BD392-607C-4234-8D3D-9FA226D3A656}"/>
    <cellStyle name="20% - Accent4 3 2 4 3" xfId="6535" xr:uid="{4044F39E-0646-4A3B-9A90-29F58AAC126E}"/>
    <cellStyle name="20% - Accent4 3 2 4 3 2" xfId="6536" xr:uid="{EAB94E4E-CA50-407F-B392-6960510004F1}"/>
    <cellStyle name="20% - Accent4 3 2 4 4" xfId="6537" xr:uid="{16DE396F-85F2-4DA6-9B31-73DFAEEF941A}"/>
    <cellStyle name="20% - Accent4 3 2 4 5" xfId="6538" xr:uid="{2D216833-7DDF-4646-8B0B-CBC10BC1E030}"/>
    <cellStyle name="20% - Accent4 3 2 5" xfId="6539" xr:uid="{ECBB84DA-7D09-41C3-B9BD-5AC2032FD11D}"/>
    <cellStyle name="20% - Accent4 3 2 5 2" xfId="6540" xr:uid="{0DC8FE42-D843-4DFA-8755-A9E2F103F122}"/>
    <cellStyle name="20% - Accent4 3 2 5 2 2" xfId="6541" xr:uid="{222E097E-FC05-4D39-9DE1-EB9FED39252C}"/>
    <cellStyle name="20% - Accent4 3 2 5 3" xfId="6542" xr:uid="{885B7CC1-931C-4F57-86E5-9E06028B8560}"/>
    <cellStyle name="20% - Accent4 3 2 5 3 2" xfId="6543" xr:uid="{5766AA13-44E8-4F27-943B-5A099C53C89B}"/>
    <cellStyle name="20% - Accent4 3 2 5 4" xfId="6544" xr:uid="{BD421C4F-42D9-4511-9D38-18F57A1E622B}"/>
    <cellStyle name="20% - Accent4 3 2 5 5" xfId="6545" xr:uid="{A884775C-8C2D-4498-B528-10BE9B300617}"/>
    <cellStyle name="20% - Accent4 3 2 6" xfId="6546" xr:uid="{76DA5D6E-4003-4342-9B96-58BEAB53B5FF}"/>
    <cellStyle name="20% - Accent4 3 2 6 2" xfId="6547" xr:uid="{BB3A59D7-9A99-43B3-8151-EE45DBB11D74}"/>
    <cellStyle name="20% - Accent4 3 2 6 2 2" xfId="6548" xr:uid="{5AE32F0A-2F9D-41B9-8688-45D16E108B0D}"/>
    <cellStyle name="20% - Accent4 3 2 6 3" xfId="6549" xr:uid="{8462B211-9462-4DF0-8474-04E83B197081}"/>
    <cellStyle name="20% - Accent4 3 2 6 3 2" xfId="6550" xr:uid="{549C6FE1-FA8A-45E2-906E-3E67FA6166F8}"/>
    <cellStyle name="20% - Accent4 3 2 6 4" xfId="6551" xr:uid="{FF5D6B46-C19C-4316-9321-784AFCEF9B60}"/>
    <cellStyle name="20% - Accent4 3 2 6 5" xfId="6552" xr:uid="{AEEB1525-0E4D-4E28-B7E0-45150A51E2B4}"/>
    <cellStyle name="20% - Accent4 3 2 7" xfId="6553" xr:uid="{2BF3CEBC-98A8-4218-8467-E4A28FF0DCDD}"/>
    <cellStyle name="20% - Accent4 3 2 7 2" xfId="6554" xr:uid="{2CE7D3B8-1F32-48AF-AC7B-08A7319816AD}"/>
    <cellStyle name="20% - Accent4 3 2 8" xfId="6555" xr:uid="{9E6F072B-7E28-44F3-87FF-73FFC0199B1A}"/>
    <cellStyle name="20% - Accent4 3 2 8 2" xfId="6556" xr:uid="{1B2CDCB7-48D2-4DC2-8473-FE54BF71F429}"/>
    <cellStyle name="20% - Accent4 3 2 9" xfId="6557" xr:uid="{99BE32E9-8BE1-4CC8-9E6F-EE88AB71A273}"/>
    <cellStyle name="20% - Accent4 3 3" xfId="6558" xr:uid="{97705BA2-E0E5-49D4-9C1C-89D303C30A86}"/>
    <cellStyle name="20% - Accent4 3 3 2" xfId="6559" xr:uid="{AF7A9342-ECF0-41D2-8A27-DCE375E38FBD}"/>
    <cellStyle name="20% - Accent4 3 3 2 2" xfId="6560" xr:uid="{87C3152F-0E85-482C-82C3-CAA0E68AF1EB}"/>
    <cellStyle name="20% - Accent4 3 3 2 2 2" xfId="6561" xr:uid="{287976BC-0C95-42C7-B4F0-BAA8916CEDC3}"/>
    <cellStyle name="20% - Accent4 3 3 2 2 2 2" xfId="6562" xr:uid="{4F53EBD4-60FB-4C57-A9A8-ADFD508D0519}"/>
    <cellStyle name="20% - Accent4 3 3 2 2 3" xfId="6563" xr:uid="{B38C0906-0E57-4887-8AC3-E9AF42CD33CF}"/>
    <cellStyle name="20% - Accent4 3 3 2 2 3 2" xfId="6564" xr:uid="{D74947C8-0766-4DFC-A5BF-9761280EBD8D}"/>
    <cellStyle name="20% - Accent4 3 3 2 2 4" xfId="6565" xr:uid="{9530F8EA-9A72-405E-B826-4642C9DEB377}"/>
    <cellStyle name="20% - Accent4 3 3 2 2 5" xfId="6566" xr:uid="{B44CACB1-1CCB-4322-A0D9-5167EE8B876F}"/>
    <cellStyle name="20% - Accent4 3 3 2 3" xfId="6567" xr:uid="{14273CAE-B4EC-48F8-A29D-8C6AC9FB3119}"/>
    <cellStyle name="20% - Accent4 3 3 2 3 2" xfId="6568" xr:uid="{16D18BF2-9F19-4853-B5ED-BB0CBA3C0025}"/>
    <cellStyle name="20% - Accent4 3 3 2 4" xfId="6569" xr:uid="{4A2A1C2C-BA78-4619-890F-3D4C0CE711C6}"/>
    <cellStyle name="20% - Accent4 3 3 2 4 2" xfId="6570" xr:uid="{280EB4C7-BEDA-4E39-B2E0-40DC3B7B3AAF}"/>
    <cellStyle name="20% - Accent4 3 3 2 5" xfId="6571" xr:uid="{B1438314-53D8-46A2-92BC-F778543EC29C}"/>
    <cellStyle name="20% - Accent4 3 3 2 6" xfId="6572" xr:uid="{5885BE5E-BE50-418F-ADE0-B308093EAA28}"/>
    <cellStyle name="20% - Accent4 3 3 3" xfId="6573" xr:uid="{0ABB1D84-C13E-44D5-AF7A-E18C84C7D06A}"/>
    <cellStyle name="20% - Accent4 3 3 3 2" xfId="6574" xr:uid="{9776E0AA-4A55-48EE-B343-14324C110A8A}"/>
    <cellStyle name="20% - Accent4 3 3 3 2 2" xfId="6575" xr:uid="{AC272233-49DF-4968-98E4-0DC7711EC995}"/>
    <cellStyle name="20% - Accent4 3 3 3 3" xfId="6576" xr:uid="{B235FB1D-5671-488C-90D7-4BB9630A4C8D}"/>
    <cellStyle name="20% - Accent4 3 3 3 3 2" xfId="6577" xr:uid="{3598176B-FF4C-4B7A-9AF7-B283475D3222}"/>
    <cellStyle name="20% - Accent4 3 3 3 4" xfId="6578" xr:uid="{8AA8BF86-F116-4BF4-9746-D4CFC5EB2C4C}"/>
    <cellStyle name="20% - Accent4 3 3 3 5" xfId="6579" xr:uid="{36B187AE-93CA-4732-8193-53C0E1392DAA}"/>
    <cellStyle name="20% - Accent4 3 3 4" xfId="6580" xr:uid="{D42B91C5-C76E-41D3-85A5-77EFE4B4C090}"/>
    <cellStyle name="20% - Accent4 3 3 4 2" xfId="6581" xr:uid="{65BEF2E4-E31B-49E2-84CE-179B7B4EA8D1}"/>
    <cellStyle name="20% - Accent4 3 3 5" xfId="6582" xr:uid="{F2C3BBF3-C19A-4B21-B858-79A01955CAC5}"/>
    <cellStyle name="20% - Accent4 3 3 5 2" xfId="6583" xr:uid="{A2CB5872-10FB-4CCF-ADDE-13184B1E1B79}"/>
    <cellStyle name="20% - Accent4 3 3 6" xfId="6584" xr:uid="{CCEA24C6-E1A9-45FE-A0CA-31C2F9C9F229}"/>
    <cellStyle name="20% - Accent4 3 3 7" xfId="6585" xr:uid="{BFEA8D59-3947-4FC0-B142-954E31F31B62}"/>
    <cellStyle name="20% - Accent4 3 4" xfId="6586" xr:uid="{D1F24A65-AD7C-4D66-A9CB-BAFABB78ECD9}"/>
    <cellStyle name="20% - Accent4 3 4 2" xfId="6587" xr:uid="{2E5F00EA-D7DC-4F72-85FC-2F50E4D250A2}"/>
    <cellStyle name="20% - Accent4 3 4 2 2" xfId="6588" xr:uid="{7BD098D4-43EF-4133-ACFB-039E12891CBA}"/>
    <cellStyle name="20% - Accent4 3 4 2 2 2" xfId="6589" xr:uid="{7B772286-74D6-4BAB-8D91-AB01D82689C5}"/>
    <cellStyle name="20% - Accent4 3 4 2 3" xfId="6590" xr:uid="{338DAAD3-F41B-46FD-AE71-8AA265BBB3E4}"/>
    <cellStyle name="20% - Accent4 3 4 2 3 2" xfId="6591" xr:uid="{91ABFDD3-454E-498F-95ED-7B9D7865CF88}"/>
    <cellStyle name="20% - Accent4 3 4 2 4" xfId="6592" xr:uid="{25CE4365-BF2E-47B6-AE89-E4546C43D90E}"/>
    <cellStyle name="20% - Accent4 3 4 2 5" xfId="6593" xr:uid="{5B62A360-A250-454A-A22D-636BAB5FA1D3}"/>
    <cellStyle name="20% - Accent4 3 4 3" xfId="6594" xr:uid="{00C91A7F-7823-48D4-BFD5-C4013F81B1AE}"/>
    <cellStyle name="20% - Accent4 3 4 3 2" xfId="6595" xr:uid="{6CC9C646-CD36-4CFF-9453-7C981D75BAE6}"/>
    <cellStyle name="20% - Accent4 3 4 4" xfId="6596" xr:uid="{8840AF22-055C-432C-B4F8-1A0C01BEE67E}"/>
    <cellStyle name="20% - Accent4 3 4 4 2" xfId="6597" xr:uid="{C90E6E6E-CEE2-467A-B2F8-E78B0BCEB8C2}"/>
    <cellStyle name="20% - Accent4 3 4 5" xfId="6598" xr:uid="{365DB074-BC15-4C3B-86A5-1A59D110CF72}"/>
    <cellStyle name="20% - Accent4 3 4 6" xfId="6599" xr:uid="{958B8A29-675B-473F-905C-E70FF479D6A9}"/>
    <cellStyle name="20% - Accent4 3 5" xfId="6600" xr:uid="{0081FBA7-961E-4E00-9BA3-BD26B3C28A9D}"/>
    <cellStyle name="20% - Accent4 3 5 2" xfId="6601" xr:uid="{710414FD-BD45-4258-8BD1-88C3A17E5178}"/>
    <cellStyle name="20% - Accent4 3 5 2 2" xfId="6602" xr:uid="{28950D76-38A6-4B71-A9BF-CEE28C8ECDF8}"/>
    <cellStyle name="20% - Accent4 3 5 3" xfId="6603" xr:uid="{92EBDA20-5E4D-4F5D-AC9B-03465AB2AF38}"/>
    <cellStyle name="20% - Accent4 3 5 3 2" xfId="6604" xr:uid="{11B4DDD1-E3BF-49A8-B13D-751DE05963DF}"/>
    <cellStyle name="20% - Accent4 3 5 4" xfId="6605" xr:uid="{242BC66D-EED3-44F7-99F1-7F000BDDB64A}"/>
    <cellStyle name="20% - Accent4 3 5 5" xfId="6606" xr:uid="{65909223-7F57-48D4-B79A-ACD64C0C0B1F}"/>
    <cellStyle name="20% - Accent4 3 6" xfId="6607" xr:uid="{76D3E0E6-693C-48AB-9860-D0266865F03A}"/>
    <cellStyle name="20% - Accent4 3 6 2" xfId="6608" xr:uid="{B604CFF1-6E04-40C5-B7B9-BF4DEE187A01}"/>
    <cellStyle name="20% - Accent4 3 6 2 2" xfId="6609" xr:uid="{43D2FCE8-BE26-4B5B-B6E1-60266D66DCD2}"/>
    <cellStyle name="20% - Accent4 3 6 3" xfId="6610" xr:uid="{35C8DCEF-EE93-43E6-8567-F37FC26786BC}"/>
    <cellStyle name="20% - Accent4 3 6 3 2" xfId="6611" xr:uid="{05F81F17-4C5D-4F9D-BB3F-4558A4DC88B8}"/>
    <cellStyle name="20% - Accent4 3 6 4" xfId="6612" xr:uid="{E16C4E23-734F-4211-8EA6-A6D2D95ED61D}"/>
    <cellStyle name="20% - Accent4 3 6 5" xfId="6613" xr:uid="{29631C52-BFCC-49DD-A3DA-10585FEA8A46}"/>
    <cellStyle name="20% - Accent4 3 7" xfId="6614" xr:uid="{3C46143F-F1E6-43BC-AFFC-7B8033AE288C}"/>
    <cellStyle name="20% - Accent4 3 7 2" xfId="6615" xr:uid="{09E2EA2C-90F3-43D0-8F4A-2F934D5A0640}"/>
    <cellStyle name="20% - Accent4 3 7 2 2" xfId="6616" xr:uid="{A660FC87-7B7C-4B7C-A3C2-98DEE3C53276}"/>
    <cellStyle name="20% - Accent4 3 7 3" xfId="6617" xr:uid="{F013B5D0-8C69-41F0-BE7B-A364CCCB1E0C}"/>
    <cellStyle name="20% - Accent4 3 7 3 2" xfId="6618" xr:uid="{5FA062FE-F369-421B-B9E6-BA6780116266}"/>
    <cellStyle name="20% - Accent4 3 7 4" xfId="6619" xr:uid="{CE54CC9C-886A-47BF-BE14-C809B91ED223}"/>
    <cellStyle name="20% - Accent4 3 7 5" xfId="6620" xr:uid="{88B6F978-264D-4955-8053-C55E092EB1B0}"/>
    <cellStyle name="20% - Accent4 3 8" xfId="6621" xr:uid="{9D5DC2EB-D46B-438C-BBA6-AE6AAA4A3497}"/>
    <cellStyle name="20% - Accent4 3 8 2" xfId="6622" xr:uid="{7B469B35-F719-411F-AE57-69557C657037}"/>
    <cellStyle name="20% - Accent4 3 8 2 2" xfId="6623" xr:uid="{841FCFFE-A7B0-4EFD-8D54-946FEB03126F}"/>
    <cellStyle name="20% - Accent4 3 8 3" xfId="6624" xr:uid="{D504B90D-C9FE-4288-A127-D3A154226789}"/>
    <cellStyle name="20% - Accent4 3 8 3 2" xfId="6625" xr:uid="{EDFBCA8F-CD3D-4473-A974-289A83AB2024}"/>
    <cellStyle name="20% - Accent4 3 8 4" xfId="6626" xr:uid="{A80D0EBE-4FDF-4A9F-9F24-68ED3EBA7BD9}"/>
    <cellStyle name="20% - Accent4 3 8 5" xfId="6627" xr:uid="{41B997EE-4962-4DD7-A8DE-839D00B32185}"/>
    <cellStyle name="20% - Accent4 3 9" xfId="6628" xr:uid="{27DF34D9-4050-43B6-8A84-71A2FD692CFA}"/>
    <cellStyle name="20% - Accent4 3 9 2" xfId="6629" xr:uid="{05B8B23D-197D-4DCD-8950-1D9F0E3A82B2}"/>
    <cellStyle name="20% - Accent4 4" xfId="6630" xr:uid="{0CDD62AB-5270-4358-BF27-1AAF7F8FFC3F}"/>
    <cellStyle name="20% - Accent4 4 10" xfId="6631" xr:uid="{22BEF162-E659-4A1B-A135-39481B242DC4}"/>
    <cellStyle name="20% - Accent4 4 10 2" xfId="6632" xr:uid="{9BF0365D-FCD9-45A6-9B9C-52808D3BCE0B}"/>
    <cellStyle name="20% - Accent4 4 11" xfId="6633" xr:uid="{9529216A-413F-4AB4-9F47-8646989FA368}"/>
    <cellStyle name="20% - Accent4 4 12" xfId="6634" xr:uid="{60BD6722-F9D8-4070-B50F-D59EA72C1C80}"/>
    <cellStyle name="20% - Accent4 4 2" xfId="6635" xr:uid="{E293155E-3930-4103-A632-B8EF93F03EC4}"/>
    <cellStyle name="20% - Accent4 4 2 10" xfId="6636" xr:uid="{58A8089A-FE92-4C13-8B93-B3E4CF574813}"/>
    <cellStyle name="20% - Accent4 4 2 2" xfId="6637" xr:uid="{53753340-2DCB-4E48-A912-B67928649BE0}"/>
    <cellStyle name="20% - Accent4 4 2 2 2" xfId="6638" xr:uid="{4CF3FFAE-8A6D-4302-A24F-E1572236C813}"/>
    <cellStyle name="20% - Accent4 4 2 2 2 2" xfId="6639" xr:uid="{B96CF515-CCE7-46D6-8669-D963B74A0584}"/>
    <cellStyle name="20% - Accent4 4 2 2 2 2 2" xfId="6640" xr:uid="{67A98C4C-D8B3-4AA0-8206-8E3F75FC902E}"/>
    <cellStyle name="20% - Accent4 4 2 2 2 3" xfId="6641" xr:uid="{9BB1208B-3BD5-404B-9C1C-698CB0B93517}"/>
    <cellStyle name="20% - Accent4 4 2 2 2 3 2" xfId="6642" xr:uid="{C4532AF4-48AB-4598-A596-16C3C04E3FA3}"/>
    <cellStyle name="20% - Accent4 4 2 2 2 4" xfId="6643" xr:uid="{A4A24683-0999-4A9A-BB04-308AD3AD6250}"/>
    <cellStyle name="20% - Accent4 4 2 2 2 5" xfId="6644" xr:uid="{8304432F-CF52-4389-9BB2-4EB5CD79D02C}"/>
    <cellStyle name="20% - Accent4 4 2 2 3" xfId="6645" xr:uid="{642303BA-27BC-4349-8660-8837CEA3BD71}"/>
    <cellStyle name="20% - Accent4 4 2 2 3 2" xfId="6646" xr:uid="{D7ED99EA-1587-49AD-AB95-E2F23478B1CA}"/>
    <cellStyle name="20% - Accent4 4 2 2 4" xfId="6647" xr:uid="{11C3299F-5661-4F38-BFBD-8537CD8D1FD9}"/>
    <cellStyle name="20% - Accent4 4 2 2 4 2" xfId="6648" xr:uid="{FE581426-0B4F-4459-BD63-FCC3AE51EE52}"/>
    <cellStyle name="20% - Accent4 4 2 2 5" xfId="6649" xr:uid="{05D6EC85-2F6F-428D-9318-96BFC64A1B3D}"/>
    <cellStyle name="20% - Accent4 4 2 2 6" xfId="6650" xr:uid="{6D95BB2B-5321-41E0-A07F-AAE9686D1EF5}"/>
    <cellStyle name="20% - Accent4 4 2 3" xfId="6651" xr:uid="{FD9A9A53-7683-4D0E-A459-3D2581713CFA}"/>
    <cellStyle name="20% - Accent4 4 2 3 2" xfId="6652" xr:uid="{7D84C867-522A-47A9-A447-44007BAA6A40}"/>
    <cellStyle name="20% - Accent4 4 2 3 2 2" xfId="6653" xr:uid="{49507CC9-4CFF-4D96-8280-B3A60B868400}"/>
    <cellStyle name="20% - Accent4 4 2 3 3" xfId="6654" xr:uid="{89B11234-55DF-4819-A20F-BED749C18517}"/>
    <cellStyle name="20% - Accent4 4 2 3 3 2" xfId="6655" xr:uid="{94E402CF-DD9D-4F20-B29B-4A66F0A53783}"/>
    <cellStyle name="20% - Accent4 4 2 3 4" xfId="6656" xr:uid="{30079310-4DBA-47F3-9419-88AF875B580E}"/>
    <cellStyle name="20% - Accent4 4 2 3 5" xfId="6657" xr:uid="{D379FF37-6CC1-443E-920C-505F08569EB5}"/>
    <cellStyle name="20% - Accent4 4 2 4" xfId="6658" xr:uid="{359A8A3F-6E74-4654-A03B-63F886C34BEC}"/>
    <cellStyle name="20% - Accent4 4 2 4 2" xfId="6659" xr:uid="{601B1DBF-2E55-4B81-ADEE-3F3A0A2ED57D}"/>
    <cellStyle name="20% - Accent4 4 2 4 2 2" xfId="6660" xr:uid="{1950615A-8948-4F9D-AE22-3A9D182801E8}"/>
    <cellStyle name="20% - Accent4 4 2 4 3" xfId="6661" xr:uid="{0C10DF78-1C72-4CE5-9A4B-E7BBE9291807}"/>
    <cellStyle name="20% - Accent4 4 2 4 3 2" xfId="6662" xr:uid="{12C2279A-CED3-4CF3-BCCC-6AA23A27775A}"/>
    <cellStyle name="20% - Accent4 4 2 4 4" xfId="6663" xr:uid="{F6C56A9D-8DCE-4793-94E4-4E409B5B7688}"/>
    <cellStyle name="20% - Accent4 4 2 4 5" xfId="6664" xr:uid="{6BFCBB2A-76F9-4AEC-A024-A12D27150A38}"/>
    <cellStyle name="20% - Accent4 4 2 5" xfId="6665" xr:uid="{22AAD149-5481-4C86-9531-DB0C7D53A988}"/>
    <cellStyle name="20% - Accent4 4 2 5 2" xfId="6666" xr:uid="{D977E7A1-58AB-411D-9A49-D32C69C9734D}"/>
    <cellStyle name="20% - Accent4 4 2 5 2 2" xfId="6667" xr:uid="{70C8D15E-07A0-442B-BC7C-6F5F2B41E23D}"/>
    <cellStyle name="20% - Accent4 4 2 5 3" xfId="6668" xr:uid="{D3C2C754-6095-4205-8479-F2258BCC57B2}"/>
    <cellStyle name="20% - Accent4 4 2 5 3 2" xfId="6669" xr:uid="{D267B90A-3C0A-4502-B70F-2FC6FDBF15F8}"/>
    <cellStyle name="20% - Accent4 4 2 5 4" xfId="6670" xr:uid="{56A453B7-E51F-44A9-BD94-B856F1DD8D4C}"/>
    <cellStyle name="20% - Accent4 4 2 5 5" xfId="6671" xr:uid="{95F0D6C6-FB16-475F-B3A0-05981B71F20E}"/>
    <cellStyle name="20% - Accent4 4 2 6" xfId="6672" xr:uid="{915F6819-F138-490A-8F5B-233F766E8132}"/>
    <cellStyle name="20% - Accent4 4 2 6 2" xfId="6673" xr:uid="{A61FDF48-26BA-48F6-9053-DE175A8ADD08}"/>
    <cellStyle name="20% - Accent4 4 2 6 2 2" xfId="6674" xr:uid="{4EEC9E6D-A812-4FD8-9205-CFB3F38EF9C7}"/>
    <cellStyle name="20% - Accent4 4 2 6 3" xfId="6675" xr:uid="{313BC7BE-504D-41DC-AD8D-CBCA348A20D2}"/>
    <cellStyle name="20% - Accent4 4 2 6 3 2" xfId="6676" xr:uid="{868F3DE3-2E7F-4514-AA98-34F6869A1667}"/>
    <cellStyle name="20% - Accent4 4 2 6 4" xfId="6677" xr:uid="{142B8865-6262-498F-9336-1D8D5308D5C4}"/>
    <cellStyle name="20% - Accent4 4 2 6 5" xfId="6678" xr:uid="{240535A8-25E5-4C6C-876E-CDDC48A9A193}"/>
    <cellStyle name="20% - Accent4 4 2 7" xfId="6679" xr:uid="{C62AAFF4-F9B4-448E-B2D4-E239033ABE2C}"/>
    <cellStyle name="20% - Accent4 4 2 7 2" xfId="6680" xr:uid="{A3A03403-FA75-48A4-8BA7-B7E65B31A9DA}"/>
    <cellStyle name="20% - Accent4 4 2 8" xfId="6681" xr:uid="{47A065E8-BFB8-4CA2-A30A-08D969613067}"/>
    <cellStyle name="20% - Accent4 4 2 8 2" xfId="6682" xr:uid="{7E43BB22-FDED-436B-96F5-AF2B1FA0F0FB}"/>
    <cellStyle name="20% - Accent4 4 2 9" xfId="6683" xr:uid="{1EDF72C5-EBB8-4365-912D-3655912DB0B3}"/>
    <cellStyle name="20% - Accent4 4 3" xfId="6684" xr:uid="{D635DCE0-83FE-46CD-9C87-503108535F31}"/>
    <cellStyle name="20% - Accent4 4 3 2" xfId="6685" xr:uid="{C00EC0AD-8C8A-4397-A5AD-E5DB210A3950}"/>
    <cellStyle name="20% - Accent4 4 3 2 2" xfId="6686" xr:uid="{32EC6978-214F-4D42-AC8E-2F41F69D8AFE}"/>
    <cellStyle name="20% - Accent4 4 3 2 2 2" xfId="6687" xr:uid="{0A043774-B5AC-4A3F-A8DB-041FB9985C34}"/>
    <cellStyle name="20% - Accent4 4 3 2 2 2 2" xfId="6688" xr:uid="{F7B213E2-2656-462B-86AA-ABD761DA37E0}"/>
    <cellStyle name="20% - Accent4 4 3 2 2 3" xfId="6689" xr:uid="{6FBEF10D-473D-4CBD-B091-2954BD81BB22}"/>
    <cellStyle name="20% - Accent4 4 3 2 2 3 2" xfId="6690" xr:uid="{B4805760-FE3D-4479-A283-4C9C15DE0713}"/>
    <cellStyle name="20% - Accent4 4 3 2 2 4" xfId="6691" xr:uid="{C0583EA3-BF7D-4BE4-A6EE-B2638659FC6D}"/>
    <cellStyle name="20% - Accent4 4 3 2 2 5" xfId="6692" xr:uid="{6DF0E3E3-4726-474E-A0F1-D4DBC349A65C}"/>
    <cellStyle name="20% - Accent4 4 3 2 3" xfId="6693" xr:uid="{4323E712-B9AC-49C1-A290-D84583045F35}"/>
    <cellStyle name="20% - Accent4 4 3 2 3 2" xfId="6694" xr:uid="{09520A20-356D-4BB2-A577-49717B7250F2}"/>
    <cellStyle name="20% - Accent4 4 3 2 4" xfId="6695" xr:uid="{52874983-7A87-4D48-A451-DBD603238EE4}"/>
    <cellStyle name="20% - Accent4 4 3 2 4 2" xfId="6696" xr:uid="{527FD061-3374-4EC4-B85E-630FCF53E73E}"/>
    <cellStyle name="20% - Accent4 4 3 2 5" xfId="6697" xr:uid="{E5DAABC9-A091-4720-91AD-38F00975C086}"/>
    <cellStyle name="20% - Accent4 4 3 2 6" xfId="6698" xr:uid="{3FBB223A-7665-4383-8100-44DC2115CA7E}"/>
    <cellStyle name="20% - Accent4 4 3 3" xfId="6699" xr:uid="{9494F18E-0CC3-4C62-A75C-004D34F7EBA7}"/>
    <cellStyle name="20% - Accent4 4 3 3 2" xfId="6700" xr:uid="{58E652D8-D301-48FD-8295-142FF346EF1A}"/>
    <cellStyle name="20% - Accent4 4 3 3 2 2" xfId="6701" xr:uid="{6ECBB7AC-2BEC-461B-8124-874C5094CB08}"/>
    <cellStyle name="20% - Accent4 4 3 3 3" xfId="6702" xr:uid="{306F906A-948A-429B-BBCD-9AA3DDA98045}"/>
    <cellStyle name="20% - Accent4 4 3 3 3 2" xfId="6703" xr:uid="{5EE12FFB-860A-489C-9B24-6DA7EF98C984}"/>
    <cellStyle name="20% - Accent4 4 3 3 4" xfId="6704" xr:uid="{DD4D1643-2B6C-47E9-AB5D-90BFD2441E29}"/>
    <cellStyle name="20% - Accent4 4 3 3 5" xfId="6705" xr:uid="{FBD8D2FA-7DD9-432E-9821-BEC8E73A0597}"/>
    <cellStyle name="20% - Accent4 4 3 4" xfId="6706" xr:uid="{86BBF318-9E74-4A36-A393-1256B01CFC7F}"/>
    <cellStyle name="20% - Accent4 4 3 4 2" xfId="6707" xr:uid="{827A9D4D-835E-4038-A97B-F198FCD7F322}"/>
    <cellStyle name="20% - Accent4 4 3 5" xfId="6708" xr:uid="{C0E8F8A8-C440-4F31-B45E-8417F7FBBDA7}"/>
    <cellStyle name="20% - Accent4 4 3 5 2" xfId="6709" xr:uid="{1E7D9A65-1E71-4548-BE7A-C2DF0AF8E810}"/>
    <cellStyle name="20% - Accent4 4 3 6" xfId="6710" xr:uid="{A15D3658-1D37-4AB4-8D42-F2A0314E3737}"/>
    <cellStyle name="20% - Accent4 4 3 7" xfId="6711" xr:uid="{9FD59B9E-921B-4C9A-B408-D18CAD18DED7}"/>
    <cellStyle name="20% - Accent4 4 4" xfId="6712" xr:uid="{96BB6E57-73F0-4DB4-90F4-0C1F84D0828C}"/>
    <cellStyle name="20% - Accent4 4 4 2" xfId="6713" xr:uid="{C5624637-A79F-4E75-B93B-2FDDA3CDD640}"/>
    <cellStyle name="20% - Accent4 4 4 2 2" xfId="6714" xr:uid="{F7EF9BBD-A860-4053-8C4A-7DED2C93016B}"/>
    <cellStyle name="20% - Accent4 4 4 2 2 2" xfId="6715" xr:uid="{4721CA45-ED46-42FE-B036-8E7EA0C2B664}"/>
    <cellStyle name="20% - Accent4 4 4 2 3" xfId="6716" xr:uid="{AE7C4DE1-DA40-446D-ABFA-BC89F2DB354F}"/>
    <cellStyle name="20% - Accent4 4 4 2 3 2" xfId="6717" xr:uid="{EB892868-E9F3-40C7-8D7E-675315B51DD1}"/>
    <cellStyle name="20% - Accent4 4 4 2 4" xfId="6718" xr:uid="{86DBC020-F3E3-419D-9B59-93F99655C47B}"/>
    <cellStyle name="20% - Accent4 4 4 2 5" xfId="6719" xr:uid="{B2560401-EA8B-4D3B-B093-F831837DD24B}"/>
    <cellStyle name="20% - Accent4 4 4 3" xfId="6720" xr:uid="{C0C11EBC-5D68-40D1-86D2-6A9C7F7FE525}"/>
    <cellStyle name="20% - Accent4 4 4 3 2" xfId="6721" xr:uid="{F863117B-A455-4232-8DDE-9682E822EF66}"/>
    <cellStyle name="20% - Accent4 4 4 4" xfId="6722" xr:uid="{1015D17D-3522-40DF-907A-5481A89F11FE}"/>
    <cellStyle name="20% - Accent4 4 4 4 2" xfId="6723" xr:uid="{020D6F78-18C1-40DB-A6D3-187B04C0EC8F}"/>
    <cellStyle name="20% - Accent4 4 4 5" xfId="6724" xr:uid="{B40CE63D-4CC1-436C-975D-A8BDFD350E42}"/>
    <cellStyle name="20% - Accent4 4 4 6" xfId="6725" xr:uid="{E8E627A7-7950-4675-B5F3-10EFF4929591}"/>
    <cellStyle name="20% - Accent4 4 5" xfId="6726" xr:uid="{BF4FCE9E-3892-4B56-8FE8-7729BC3F1C2F}"/>
    <cellStyle name="20% - Accent4 4 5 2" xfId="6727" xr:uid="{89197959-5113-420F-8C50-10E9F80ECB4E}"/>
    <cellStyle name="20% - Accent4 4 5 2 2" xfId="6728" xr:uid="{BFCEA2FD-8633-4775-A73E-425E178767ED}"/>
    <cellStyle name="20% - Accent4 4 5 3" xfId="6729" xr:uid="{826D87FF-287B-49E4-A914-4AC26A7607F2}"/>
    <cellStyle name="20% - Accent4 4 5 3 2" xfId="6730" xr:uid="{433B0BF9-D18E-451D-B04E-93F16408AB23}"/>
    <cellStyle name="20% - Accent4 4 5 4" xfId="6731" xr:uid="{4B058212-4CC1-4CDC-9C3C-5B6B83BDAFEE}"/>
    <cellStyle name="20% - Accent4 4 5 5" xfId="6732" xr:uid="{39AAAA74-D69E-4D7F-9793-A401425A45F9}"/>
    <cellStyle name="20% - Accent4 4 6" xfId="6733" xr:uid="{5A7227DF-E4EF-49F3-B822-E123178CB08D}"/>
    <cellStyle name="20% - Accent4 4 6 2" xfId="6734" xr:uid="{A04C96FB-EFDC-4A46-90EA-769B6672B631}"/>
    <cellStyle name="20% - Accent4 4 6 2 2" xfId="6735" xr:uid="{1EE14257-2889-4C36-9E08-B58902AC5FD8}"/>
    <cellStyle name="20% - Accent4 4 6 3" xfId="6736" xr:uid="{F227A0B9-B180-487E-B595-2C819AA31B31}"/>
    <cellStyle name="20% - Accent4 4 6 3 2" xfId="6737" xr:uid="{91A37EE6-5163-4061-BADE-DE21999BC285}"/>
    <cellStyle name="20% - Accent4 4 6 4" xfId="6738" xr:uid="{8EE1605D-8C63-4672-BD89-FEDEA8532363}"/>
    <cellStyle name="20% - Accent4 4 6 5" xfId="6739" xr:uid="{2704861F-85E8-4057-BCBF-FE5A5E9027FC}"/>
    <cellStyle name="20% - Accent4 4 7" xfId="6740" xr:uid="{8CE957E8-0594-4C67-A5F7-F26449D62456}"/>
    <cellStyle name="20% - Accent4 4 7 2" xfId="6741" xr:uid="{F626AEA5-B088-4849-99F3-1931AAFB26C1}"/>
    <cellStyle name="20% - Accent4 4 7 2 2" xfId="6742" xr:uid="{93ADBB48-3F59-46A9-8226-602008A422AD}"/>
    <cellStyle name="20% - Accent4 4 7 3" xfId="6743" xr:uid="{C0119D27-E7EB-4A4E-85A1-1920A17B1554}"/>
    <cellStyle name="20% - Accent4 4 7 3 2" xfId="6744" xr:uid="{A870A8D7-9A16-4CBE-B1D0-7BFA2274DDBA}"/>
    <cellStyle name="20% - Accent4 4 7 4" xfId="6745" xr:uid="{5385FA74-5EF5-48A7-A266-BDD3B8809704}"/>
    <cellStyle name="20% - Accent4 4 7 5" xfId="6746" xr:uid="{FA84ECE1-41D5-4F25-A153-705DC517D205}"/>
    <cellStyle name="20% - Accent4 4 8" xfId="6747" xr:uid="{777E7647-51E5-43F7-93FE-2DE7E05425C8}"/>
    <cellStyle name="20% - Accent4 4 8 2" xfId="6748" xr:uid="{078A8E37-5686-454D-ABBD-DD9FB11AE5C5}"/>
    <cellStyle name="20% - Accent4 4 8 2 2" xfId="6749" xr:uid="{F390BEF0-71B0-4AC0-BC92-3199A934C22E}"/>
    <cellStyle name="20% - Accent4 4 8 3" xfId="6750" xr:uid="{82426F38-BC87-48AB-A0A1-EB8BD63905FD}"/>
    <cellStyle name="20% - Accent4 4 8 3 2" xfId="6751" xr:uid="{276D3CD0-5C9A-43E6-B4EE-9942AF222924}"/>
    <cellStyle name="20% - Accent4 4 8 4" xfId="6752" xr:uid="{402A0264-7C8E-4D40-8828-499D67EE1470}"/>
    <cellStyle name="20% - Accent4 4 8 5" xfId="6753" xr:uid="{6FD2158F-182C-44B6-8898-E2ADCE0D265F}"/>
    <cellStyle name="20% - Accent4 4 9" xfId="6754" xr:uid="{AF8ABD69-53FB-4A9A-AFE1-9CF7A0754C09}"/>
    <cellStyle name="20% - Accent4 4 9 2" xfId="6755" xr:uid="{EC97B38D-D48A-40AC-B016-95E814A93D0E}"/>
    <cellStyle name="20% - Accent4 5" xfId="6756" xr:uid="{B768E4FC-D178-4E0D-A844-2656BA8474C9}"/>
    <cellStyle name="20% - Accent4 5 10" xfId="6757" xr:uid="{70F5F43A-18A7-4D14-8A2F-C8A00F185468}"/>
    <cellStyle name="20% - Accent4 5 11" xfId="6758" xr:uid="{BB935CF1-4ACE-4837-9992-0E8D907DD603}"/>
    <cellStyle name="20% - Accent4 5 2" xfId="6759" xr:uid="{1C107840-75DE-4ADA-9C95-55C8205A3805}"/>
    <cellStyle name="20% - Accent4 5 2 10" xfId="6760" xr:uid="{50683873-CDCF-4217-9489-835F45B72530}"/>
    <cellStyle name="20% - Accent4 5 2 2" xfId="6761" xr:uid="{567BBA71-1840-4C52-B710-E9E9ECD617D6}"/>
    <cellStyle name="20% - Accent4 5 2 2 2" xfId="6762" xr:uid="{41F91B9F-220C-4AD3-A640-DC26906196F5}"/>
    <cellStyle name="20% - Accent4 5 2 2 2 2" xfId="6763" xr:uid="{F0E6D6AF-9F31-4248-B04F-B27B173587B0}"/>
    <cellStyle name="20% - Accent4 5 2 2 2 2 2" xfId="6764" xr:uid="{BEA4FE6D-7FF0-4519-AC8D-8B3E115A26CD}"/>
    <cellStyle name="20% - Accent4 5 2 2 2 3" xfId="6765" xr:uid="{10DD14F4-BA59-4E73-8711-9F5B771854B9}"/>
    <cellStyle name="20% - Accent4 5 2 2 2 3 2" xfId="6766" xr:uid="{350AB674-493D-4CFE-A5F0-213519B32251}"/>
    <cellStyle name="20% - Accent4 5 2 2 2 4" xfId="6767" xr:uid="{F1B4260D-C517-49A9-AFD0-9C4331B0070D}"/>
    <cellStyle name="20% - Accent4 5 2 2 2 5" xfId="6768" xr:uid="{2BAD134E-2DF2-480B-BEBE-940E0416FFB6}"/>
    <cellStyle name="20% - Accent4 5 2 2 3" xfId="6769" xr:uid="{4CC42EEC-8971-4A82-A597-98D7A2F13DB1}"/>
    <cellStyle name="20% - Accent4 5 2 2 3 2" xfId="6770" xr:uid="{868B0190-6673-4040-9CE9-D4860FEC1FA0}"/>
    <cellStyle name="20% - Accent4 5 2 2 4" xfId="6771" xr:uid="{EBBA5422-C346-44BF-B328-BDCE142658C7}"/>
    <cellStyle name="20% - Accent4 5 2 2 4 2" xfId="6772" xr:uid="{E3522609-2AA6-48A6-B66B-15795CD8ACBA}"/>
    <cellStyle name="20% - Accent4 5 2 2 5" xfId="6773" xr:uid="{7DFBA89A-25C2-4F26-BD45-91F65F4EBC9B}"/>
    <cellStyle name="20% - Accent4 5 2 2 6" xfId="6774" xr:uid="{CA8B9D51-6A86-40C9-B6A5-C0E74CEDFD6A}"/>
    <cellStyle name="20% - Accent4 5 2 3" xfId="6775" xr:uid="{2380974A-3BFF-4F6B-8919-292E48D0C104}"/>
    <cellStyle name="20% - Accent4 5 2 3 2" xfId="6776" xr:uid="{1CD265C5-3B94-4BCB-9B41-F077458CD35C}"/>
    <cellStyle name="20% - Accent4 5 2 3 2 2" xfId="6777" xr:uid="{542DD32A-D678-4FDE-8B25-9F4BBE07B1B6}"/>
    <cellStyle name="20% - Accent4 5 2 3 3" xfId="6778" xr:uid="{D49908CD-2426-46FC-BC9D-E0EA36C27FA6}"/>
    <cellStyle name="20% - Accent4 5 2 3 3 2" xfId="6779" xr:uid="{A272953A-374B-433B-A760-1D27C4827144}"/>
    <cellStyle name="20% - Accent4 5 2 3 4" xfId="6780" xr:uid="{7AAF8FBF-6B4E-4E96-87A6-8C7E9C435DBF}"/>
    <cellStyle name="20% - Accent4 5 2 3 5" xfId="6781" xr:uid="{8DC7F7C7-E95F-4919-BA85-BC338C8E2192}"/>
    <cellStyle name="20% - Accent4 5 2 4" xfId="6782" xr:uid="{7BC0566F-7EBD-4D8C-8D0E-32A3DA6A23C4}"/>
    <cellStyle name="20% - Accent4 5 2 4 2" xfId="6783" xr:uid="{0F41C95F-052F-40BE-8E99-3FE7FFC720DD}"/>
    <cellStyle name="20% - Accent4 5 2 4 2 2" xfId="6784" xr:uid="{D0230E7C-62D2-4CF6-9256-21D1FFE746D0}"/>
    <cellStyle name="20% - Accent4 5 2 4 3" xfId="6785" xr:uid="{02B1BD78-E2A6-4AB3-BB8A-1368FC4C8A16}"/>
    <cellStyle name="20% - Accent4 5 2 4 3 2" xfId="6786" xr:uid="{9072DBDB-4D41-4CA3-B90C-BEE8F6F17E91}"/>
    <cellStyle name="20% - Accent4 5 2 4 4" xfId="6787" xr:uid="{A01B7E29-52CC-4BAC-828B-7E7D0E00178F}"/>
    <cellStyle name="20% - Accent4 5 2 4 5" xfId="6788" xr:uid="{05DB4EC0-6F9E-4E31-9F76-83C1983D19D3}"/>
    <cellStyle name="20% - Accent4 5 2 5" xfId="6789" xr:uid="{41C562BB-2CAA-4F4A-9659-C0761D2E3CA8}"/>
    <cellStyle name="20% - Accent4 5 2 5 2" xfId="6790" xr:uid="{6673D086-B294-474E-930C-D78510D751F0}"/>
    <cellStyle name="20% - Accent4 5 2 5 2 2" xfId="6791" xr:uid="{2BC5D8C8-FCD9-4963-860B-899D579B52C9}"/>
    <cellStyle name="20% - Accent4 5 2 5 3" xfId="6792" xr:uid="{20B23E38-C7CD-484E-AB6B-8413F50B7939}"/>
    <cellStyle name="20% - Accent4 5 2 5 3 2" xfId="6793" xr:uid="{A86B090A-FA6F-484C-BF57-140F537BBDEB}"/>
    <cellStyle name="20% - Accent4 5 2 5 4" xfId="6794" xr:uid="{EAD31CD1-98BC-4205-81E7-320E1551819F}"/>
    <cellStyle name="20% - Accent4 5 2 5 5" xfId="6795" xr:uid="{2EC7BBC1-7E6C-428A-A17E-D82707A8561E}"/>
    <cellStyle name="20% - Accent4 5 2 6" xfId="6796" xr:uid="{E1128FD1-0A94-444E-9D72-8343EB35572F}"/>
    <cellStyle name="20% - Accent4 5 2 6 2" xfId="6797" xr:uid="{DEA206C1-E50C-48D5-A062-9E9719E4C58A}"/>
    <cellStyle name="20% - Accent4 5 2 6 2 2" xfId="6798" xr:uid="{8DFCDC3C-B69C-424B-B456-7C8D45C7C9C5}"/>
    <cellStyle name="20% - Accent4 5 2 6 3" xfId="6799" xr:uid="{E881BDF1-8D39-434E-8BF2-894014262BB7}"/>
    <cellStyle name="20% - Accent4 5 2 6 3 2" xfId="6800" xr:uid="{E619E44D-5BCF-4C16-8414-74A5FB6EA30F}"/>
    <cellStyle name="20% - Accent4 5 2 6 4" xfId="6801" xr:uid="{12789247-2EA0-4E11-B6F9-ED1AADE19491}"/>
    <cellStyle name="20% - Accent4 5 2 6 5" xfId="6802" xr:uid="{D931ADDF-72D6-4141-9930-49AE5CC9EC18}"/>
    <cellStyle name="20% - Accent4 5 2 7" xfId="6803" xr:uid="{8EA1619A-99EB-4627-AD73-91439749D6EE}"/>
    <cellStyle name="20% - Accent4 5 2 7 2" xfId="6804" xr:uid="{91C7406F-FBB9-4691-B1CA-5EF82C406635}"/>
    <cellStyle name="20% - Accent4 5 2 8" xfId="6805" xr:uid="{64EBB682-EAD0-4629-A7A3-E259B3AF1CCF}"/>
    <cellStyle name="20% - Accent4 5 2 8 2" xfId="6806" xr:uid="{BC4E298E-6C48-4AB2-9003-AAED8C221EE6}"/>
    <cellStyle name="20% - Accent4 5 2 9" xfId="6807" xr:uid="{83252B1A-82CA-4A16-8FD9-B21B7D5AFA1B}"/>
    <cellStyle name="20% - Accent4 5 3" xfId="6808" xr:uid="{BCD3D3CB-108C-4B7D-A644-9EAB72381DF2}"/>
    <cellStyle name="20% - Accent4 5 3 2" xfId="6809" xr:uid="{BEF36B98-BB03-45C9-983F-AD76C9D71D7A}"/>
    <cellStyle name="20% - Accent4 5 3 2 2" xfId="6810" xr:uid="{F499D97B-A253-48E5-94F0-5703EA0C2D3E}"/>
    <cellStyle name="20% - Accent4 5 3 2 2 2" xfId="6811" xr:uid="{8BC01F14-D2D1-4E94-8487-4E2889BF567A}"/>
    <cellStyle name="20% - Accent4 5 3 2 3" xfId="6812" xr:uid="{78CED993-8AA2-4C75-8C4E-555413B37A22}"/>
    <cellStyle name="20% - Accent4 5 3 2 3 2" xfId="6813" xr:uid="{6EA56A48-62AF-4234-8DCE-5F47F347F1DB}"/>
    <cellStyle name="20% - Accent4 5 3 2 4" xfId="6814" xr:uid="{BEEB9B16-8718-4280-BEFE-F3C34E269533}"/>
    <cellStyle name="20% - Accent4 5 3 2 5" xfId="6815" xr:uid="{FB501E91-8D0E-4982-AD55-4AEF4F8A9269}"/>
    <cellStyle name="20% - Accent4 5 3 3" xfId="6816" xr:uid="{6EA3A1F1-2832-4A9A-959F-ADE2FCFFA894}"/>
    <cellStyle name="20% - Accent4 5 3 3 2" xfId="6817" xr:uid="{D78FE83A-A77A-47BA-8D1C-031B728ACF74}"/>
    <cellStyle name="20% - Accent4 5 3 4" xfId="6818" xr:uid="{894D2DC2-B8B6-4C44-BB6F-FD446545CD34}"/>
    <cellStyle name="20% - Accent4 5 3 4 2" xfId="6819" xr:uid="{211F0C6D-B899-42DB-8B40-4479C3491778}"/>
    <cellStyle name="20% - Accent4 5 3 5" xfId="6820" xr:uid="{0237AB83-A105-48E7-A6DF-C4155DFAD0A8}"/>
    <cellStyle name="20% - Accent4 5 3 6" xfId="6821" xr:uid="{C0E3B3F3-4F5C-4C6B-AFB5-9B4D4F9EB03E}"/>
    <cellStyle name="20% - Accent4 5 4" xfId="6822" xr:uid="{81552B56-DA64-4EC2-9B0B-757E522364C3}"/>
    <cellStyle name="20% - Accent4 5 4 2" xfId="6823" xr:uid="{499CEC5A-34C5-4050-93F6-ACB8966ABEB6}"/>
    <cellStyle name="20% - Accent4 5 4 2 2" xfId="6824" xr:uid="{2F38B434-9A46-4A94-B6CE-2F70359A8AA7}"/>
    <cellStyle name="20% - Accent4 5 4 3" xfId="6825" xr:uid="{552A6D43-7268-4133-BA1B-A6E80757A444}"/>
    <cellStyle name="20% - Accent4 5 4 3 2" xfId="6826" xr:uid="{71016D07-1B98-4B44-BE77-DFC8967C2472}"/>
    <cellStyle name="20% - Accent4 5 4 4" xfId="6827" xr:uid="{EF2CCC2C-FFDD-465C-87BF-160A47C4CEA3}"/>
    <cellStyle name="20% - Accent4 5 4 5" xfId="6828" xr:uid="{33AE8355-139D-4BC4-B353-E36A5E6FA768}"/>
    <cellStyle name="20% - Accent4 5 5" xfId="6829" xr:uid="{FE63AB0D-4074-477A-BEA0-BB6A6782237A}"/>
    <cellStyle name="20% - Accent4 5 5 2" xfId="6830" xr:uid="{8247E6A0-5193-4DBC-AA9A-07847B99A873}"/>
    <cellStyle name="20% - Accent4 5 5 2 2" xfId="6831" xr:uid="{25438797-208F-47A3-9A0B-DC5F84A39E5E}"/>
    <cellStyle name="20% - Accent4 5 5 3" xfId="6832" xr:uid="{B2AEEB3E-7E48-4E88-ADC9-B517C4F2942F}"/>
    <cellStyle name="20% - Accent4 5 5 3 2" xfId="6833" xr:uid="{21530656-BC02-49B8-8D2F-28A3B869CE1D}"/>
    <cellStyle name="20% - Accent4 5 5 4" xfId="6834" xr:uid="{A790181A-2474-42B1-B83F-CFACC3A5DAEC}"/>
    <cellStyle name="20% - Accent4 5 5 5" xfId="6835" xr:uid="{92388F47-A0C0-40BF-AD49-2B1ECC1569BE}"/>
    <cellStyle name="20% - Accent4 5 6" xfId="6836" xr:uid="{1E325546-4D2F-4BB6-A696-42664B1FBE85}"/>
    <cellStyle name="20% - Accent4 5 6 2" xfId="6837" xr:uid="{1E1389DF-2593-4ADC-81C5-BD9F5809148E}"/>
    <cellStyle name="20% - Accent4 5 6 2 2" xfId="6838" xr:uid="{4474258B-8497-46B3-B8D5-D958E91F9DDE}"/>
    <cellStyle name="20% - Accent4 5 6 3" xfId="6839" xr:uid="{CC6207C9-87ED-48C9-A4DA-ECBD0F4EB9C0}"/>
    <cellStyle name="20% - Accent4 5 6 3 2" xfId="6840" xr:uid="{AB377A54-3ED2-4D3B-B5A9-A0F84D02867F}"/>
    <cellStyle name="20% - Accent4 5 6 4" xfId="6841" xr:uid="{51C42AF7-347A-424A-A5D5-C6FCD73028E7}"/>
    <cellStyle name="20% - Accent4 5 6 5" xfId="6842" xr:uid="{B8E4C904-FAA1-4954-8B6A-7BB2F1D3CCA8}"/>
    <cellStyle name="20% - Accent4 5 7" xfId="6843" xr:uid="{8F9A1AF5-1053-4949-BF24-81614ACB9B5B}"/>
    <cellStyle name="20% - Accent4 5 7 2" xfId="6844" xr:uid="{7EFC396D-56C2-4D51-84A2-38A9808F32FA}"/>
    <cellStyle name="20% - Accent4 5 7 2 2" xfId="6845" xr:uid="{3C215A70-41CF-44F7-B235-F755E2634C7A}"/>
    <cellStyle name="20% - Accent4 5 7 3" xfId="6846" xr:uid="{16864997-7708-4E40-9D41-40B4E2BC8295}"/>
    <cellStyle name="20% - Accent4 5 7 3 2" xfId="6847" xr:uid="{B65DA61A-FD7D-4A7C-9454-D88AF8E90176}"/>
    <cellStyle name="20% - Accent4 5 7 4" xfId="6848" xr:uid="{F271F460-D16E-498F-B17C-E0CB781AD844}"/>
    <cellStyle name="20% - Accent4 5 7 5" xfId="6849" xr:uid="{3F7CE86F-208E-4DD7-92A2-7717C2BF3DD5}"/>
    <cellStyle name="20% - Accent4 5 8" xfId="6850" xr:uid="{AF05103B-6BDD-45AF-B91C-C4C63543E60E}"/>
    <cellStyle name="20% - Accent4 5 8 2" xfId="6851" xr:uid="{DEE388A7-3F93-4DC6-93BF-BFF67AC6BDE2}"/>
    <cellStyle name="20% - Accent4 5 9" xfId="6852" xr:uid="{BF017A23-C3E5-494F-A6D9-6358BF179725}"/>
    <cellStyle name="20% - Accent4 5 9 2" xfId="6853" xr:uid="{4FA51E89-0671-43E2-A8C3-01FCAFB32E01}"/>
    <cellStyle name="20% - Accent4 6" xfId="6854" xr:uid="{02320B28-FC58-4B9E-AFDF-0494A73A0D4B}"/>
    <cellStyle name="20% - Accent4 6 10" xfId="6855" xr:uid="{A4020865-0EEB-4741-B8C5-3BD92EB5C2C4}"/>
    <cellStyle name="20% - Accent4 6 11" xfId="6856" xr:uid="{9A563B19-923F-4127-ADD0-F9FCA462C28E}"/>
    <cellStyle name="20% - Accent4 6 2" xfId="6857" xr:uid="{9E40360C-F58B-4A82-B4AA-DB3C39C90882}"/>
    <cellStyle name="20% - Accent4 6 2 10" xfId="6858" xr:uid="{CC298DE1-C681-48AA-AD32-F01F2FC454FC}"/>
    <cellStyle name="20% - Accent4 6 2 2" xfId="6859" xr:uid="{034D8603-CA29-4D79-BC93-F884015A5DC3}"/>
    <cellStyle name="20% - Accent4 6 2 2 2" xfId="6860" xr:uid="{7175DF11-9D2D-4364-A0C0-74C94F216266}"/>
    <cellStyle name="20% - Accent4 6 2 2 2 2" xfId="6861" xr:uid="{FED4DFC4-C16F-4CCD-B590-3AB8E0879454}"/>
    <cellStyle name="20% - Accent4 6 2 2 2 2 2" xfId="6862" xr:uid="{234F90A0-E3B9-46A2-9AE5-F916EC3E0903}"/>
    <cellStyle name="20% - Accent4 6 2 2 2 3" xfId="6863" xr:uid="{F2A08386-4CAF-42E0-A1E5-2556D793AC52}"/>
    <cellStyle name="20% - Accent4 6 2 2 2 3 2" xfId="6864" xr:uid="{8842193B-810B-4B2E-8B44-35FEDB57ED3E}"/>
    <cellStyle name="20% - Accent4 6 2 2 2 4" xfId="6865" xr:uid="{32DF4CF6-C985-4674-8500-62BD174DC616}"/>
    <cellStyle name="20% - Accent4 6 2 2 2 5" xfId="6866" xr:uid="{AE65CE30-785C-427E-8336-FAC5584098EA}"/>
    <cellStyle name="20% - Accent4 6 2 2 3" xfId="6867" xr:uid="{24BB0231-E518-460C-930D-7EFFA38D1F6C}"/>
    <cellStyle name="20% - Accent4 6 2 2 3 2" xfId="6868" xr:uid="{4923B409-366D-4EB3-B2C8-E5B923A4D75B}"/>
    <cellStyle name="20% - Accent4 6 2 2 4" xfId="6869" xr:uid="{E5589DAE-17A3-4114-B429-FA52BAAA67A0}"/>
    <cellStyle name="20% - Accent4 6 2 2 4 2" xfId="6870" xr:uid="{D9AE4BA3-8056-491A-B211-2BC6481C5FB0}"/>
    <cellStyle name="20% - Accent4 6 2 2 5" xfId="6871" xr:uid="{C71D324B-2D75-4EAF-A634-0CAA6704CB2B}"/>
    <cellStyle name="20% - Accent4 6 2 2 6" xfId="6872" xr:uid="{87F5FC94-631E-4F3D-BEDF-E02106173A7A}"/>
    <cellStyle name="20% - Accent4 6 2 3" xfId="6873" xr:uid="{D629EB9D-9B6B-4A78-A558-B7AE65740918}"/>
    <cellStyle name="20% - Accent4 6 2 3 2" xfId="6874" xr:uid="{EE5DB80C-B3B7-4D7C-995A-68D3D7639E56}"/>
    <cellStyle name="20% - Accent4 6 2 3 2 2" xfId="6875" xr:uid="{9D25BC6E-0D25-4838-8AEF-5D6CD2D0B6D0}"/>
    <cellStyle name="20% - Accent4 6 2 3 3" xfId="6876" xr:uid="{231079C4-24C3-4B97-A951-B4B6CBD4F91A}"/>
    <cellStyle name="20% - Accent4 6 2 3 3 2" xfId="6877" xr:uid="{D87D25CB-F9D8-4BCB-9265-A690A35F7192}"/>
    <cellStyle name="20% - Accent4 6 2 3 4" xfId="6878" xr:uid="{731E63FD-C54F-47A8-ADD9-E5E95874AD34}"/>
    <cellStyle name="20% - Accent4 6 2 3 5" xfId="6879" xr:uid="{D692E635-9D12-484A-A65C-D087C03DEB89}"/>
    <cellStyle name="20% - Accent4 6 2 4" xfId="6880" xr:uid="{6F52D1A8-EE49-4105-B6F7-994116FC509A}"/>
    <cellStyle name="20% - Accent4 6 2 4 2" xfId="6881" xr:uid="{9960BAAB-1B59-4D7A-A861-FD7777C269ED}"/>
    <cellStyle name="20% - Accent4 6 2 4 2 2" xfId="6882" xr:uid="{47B88F56-DF3C-41EC-9F9D-5A7D1BC4136F}"/>
    <cellStyle name="20% - Accent4 6 2 4 3" xfId="6883" xr:uid="{CE542498-FFEE-4020-B5DE-8E359A497E04}"/>
    <cellStyle name="20% - Accent4 6 2 4 3 2" xfId="6884" xr:uid="{792F33FB-19B6-49AA-A48E-E5122898C3F3}"/>
    <cellStyle name="20% - Accent4 6 2 4 4" xfId="6885" xr:uid="{194C1266-A234-4F43-8F7C-8BDB8A37C235}"/>
    <cellStyle name="20% - Accent4 6 2 4 5" xfId="6886" xr:uid="{110BF676-8D41-40A6-B25F-7C2209FA68EA}"/>
    <cellStyle name="20% - Accent4 6 2 5" xfId="6887" xr:uid="{B1794479-298E-4C75-8C84-FA2B6932A439}"/>
    <cellStyle name="20% - Accent4 6 2 5 2" xfId="6888" xr:uid="{9CC5FA25-59A7-4A9A-BBEF-70A1728D03EC}"/>
    <cellStyle name="20% - Accent4 6 2 5 2 2" xfId="6889" xr:uid="{422CB0CE-B427-4ED9-B0A7-49AE499AB64C}"/>
    <cellStyle name="20% - Accent4 6 2 5 3" xfId="6890" xr:uid="{27879297-1C95-4FD5-B783-3A521C268410}"/>
    <cellStyle name="20% - Accent4 6 2 5 3 2" xfId="6891" xr:uid="{402F4065-CD20-4499-BAAE-0C73237D1746}"/>
    <cellStyle name="20% - Accent4 6 2 5 4" xfId="6892" xr:uid="{8D9FAB75-8836-4F23-AB1B-46EB084CFB20}"/>
    <cellStyle name="20% - Accent4 6 2 5 5" xfId="6893" xr:uid="{0843E72A-9624-4225-B31B-8D7784150536}"/>
    <cellStyle name="20% - Accent4 6 2 6" xfId="6894" xr:uid="{5DCEB5EB-CE7D-4468-8A08-0FC275D90AAD}"/>
    <cellStyle name="20% - Accent4 6 2 6 2" xfId="6895" xr:uid="{3420B32D-41D4-403C-A401-D8578EBE86A4}"/>
    <cellStyle name="20% - Accent4 6 2 6 2 2" xfId="6896" xr:uid="{493472C3-6C0A-47A4-A522-2511D085BF12}"/>
    <cellStyle name="20% - Accent4 6 2 6 3" xfId="6897" xr:uid="{F926E1BC-C1F2-436A-9A6E-A5573CBD83B6}"/>
    <cellStyle name="20% - Accent4 6 2 6 3 2" xfId="6898" xr:uid="{C19DCCF8-7E53-4434-9DAD-5BE56BE2FF31}"/>
    <cellStyle name="20% - Accent4 6 2 6 4" xfId="6899" xr:uid="{898E7F2C-5024-4D04-A082-F75E82087159}"/>
    <cellStyle name="20% - Accent4 6 2 6 5" xfId="6900" xr:uid="{4D34A6FD-B09C-4CC2-B213-38570C52DCC9}"/>
    <cellStyle name="20% - Accent4 6 2 7" xfId="6901" xr:uid="{09BA0938-FC40-40DE-A818-CF245C72293F}"/>
    <cellStyle name="20% - Accent4 6 2 7 2" xfId="6902" xr:uid="{A84B32A9-3119-4B57-B0F1-03EF620431DB}"/>
    <cellStyle name="20% - Accent4 6 2 8" xfId="6903" xr:uid="{E8A7D477-2218-41B1-A3AE-4993192FB1B4}"/>
    <cellStyle name="20% - Accent4 6 2 8 2" xfId="6904" xr:uid="{B514466C-E790-4091-A841-5647092181ED}"/>
    <cellStyle name="20% - Accent4 6 2 9" xfId="6905" xr:uid="{810729DC-0D7B-43FF-8B18-9D14E92427FB}"/>
    <cellStyle name="20% - Accent4 6 3" xfId="6906" xr:uid="{C899F314-0BB9-4486-BE33-F4200A056ECE}"/>
    <cellStyle name="20% - Accent4 6 3 2" xfId="6907" xr:uid="{9543676B-BFE0-4D47-A205-F85B400B97DB}"/>
    <cellStyle name="20% - Accent4 6 3 2 2" xfId="6908" xr:uid="{917A61E9-8A1C-4C6A-9047-6C2C5D56F233}"/>
    <cellStyle name="20% - Accent4 6 3 2 2 2" xfId="6909" xr:uid="{6DBF28F3-972F-44EE-8F22-B4B9E99EF705}"/>
    <cellStyle name="20% - Accent4 6 3 2 3" xfId="6910" xr:uid="{58A68F9D-F3CC-4F24-82A6-861EBF6DDC07}"/>
    <cellStyle name="20% - Accent4 6 3 2 3 2" xfId="6911" xr:uid="{63DC1704-1502-4CBF-BBAD-307C27B39254}"/>
    <cellStyle name="20% - Accent4 6 3 2 4" xfId="6912" xr:uid="{4F6716BF-C4D0-48F7-8909-66848044FC19}"/>
    <cellStyle name="20% - Accent4 6 3 2 5" xfId="6913" xr:uid="{6C9F020E-4B84-4057-9503-3025B6B6B7B9}"/>
    <cellStyle name="20% - Accent4 6 3 3" xfId="6914" xr:uid="{9E0941A2-8818-42BA-961A-97CCED1AAFDF}"/>
    <cellStyle name="20% - Accent4 6 3 3 2" xfId="6915" xr:uid="{E62C38AC-BDBA-4176-8B81-561927CBE0CE}"/>
    <cellStyle name="20% - Accent4 6 3 4" xfId="6916" xr:uid="{4BDA6DF3-D416-4052-9D32-647B25F60F39}"/>
    <cellStyle name="20% - Accent4 6 3 4 2" xfId="6917" xr:uid="{866BAC6B-09E2-46D2-83EA-66371587B200}"/>
    <cellStyle name="20% - Accent4 6 3 5" xfId="6918" xr:uid="{A7C5AB4E-D101-4BAD-B542-0D067BBE89A2}"/>
    <cellStyle name="20% - Accent4 6 3 6" xfId="6919" xr:uid="{264480BF-3617-4E3E-B106-C50A51CFC3C5}"/>
    <cellStyle name="20% - Accent4 6 4" xfId="6920" xr:uid="{88D1EAC8-A4C1-4037-B6EB-77D7DDDEF10E}"/>
    <cellStyle name="20% - Accent4 6 4 2" xfId="6921" xr:uid="{5FCFB266-4668-4D39-8564-664374FD0623}"/>
    <cellStyle name="20% - Accent4 6 4 2 2" xfId="6922" xr:uid="{6F533D7C-A582-4ED4-B633-C5E46D268A74}"/>
    <cellStyle name="20% - Accent4 6 4 3" xfId="6923" xr:uid="{AB26AD25-D438-417F-8346-55E6DB06020A}"/>
    <cellStyle name="20% - Accent4 6 4 3 2" xfId="6924" xr:uid="{033F4369-27D2-4398-9A69-ADE0C3CE63A9}"/>
    <cellStyle name="20% - Accent4 6 4 4" xfId="6925" xr:uid="{21304082-BD38-48C2-95A2-37C8F1C80AE6}"/>
    <cellStyle name="20% - Accent4 6 4 5" xfId="6926" xr:uid="{C92853A0-D0EB-4C0B-ADD2-915B5F10AABA}"/>
    <cellStyle name="20% - Accent4 6 5" xfId="6927" xr:uid="{B1342D0A-0E67-4A28-9A2E-B983501999FE}"/>
    <cellStyle name="20% - Accent4 6 5 2" xfId="6928" xr:uid="{79E08DDB-C57C-4700-A843-BEC051186CCF}"/>
    <cellStyle name="20% - Accent4 6 5 2 2" xfId="6929" xr:uid="{F4391C89-9E0C-4F10-A389-CCDB92607EEC}"/>
    <cellStyle name="20% - Accent4 6 5 3" xfId="6930" xr:uid="{9CC1830B-84FD-4648-92DD-CB2B8221B2E3}"/>
    <cellStyle name="20% - Accent4 6 5 3 2" xfId="6931" xr:uid="{79712C03-E361-402E-BB83-EA9CF5535375}"/>
    <cellStyle name="20% - Accent4 6 5 4" xfId="6932" xr:uid="{40610FE7-3A4D-411B-90FE-E2B30C42103A}"/>
    <cellStyle name="20% - Accent4 6 5 5" xfId="6933" xr:uid="{33F27413-D3A0-419D-B60D-422B3A8E7B53}"/>
    <cellStyle name="20% - Accent4 6 6" xfId="6934" xr:uid="{F5076C0B-49F9-444C-9622-35E7F15D37E2}"/>
    <cellStyle name="20% - Accent4 6 6 2" xfId="6935" xr:uid="{B4CF3E0B-01D9-4051-BA20-11C9F669295B}"/>
    <cellStyle name="20% - Accent4 6 6 2 2" xfId="6936" xr:uid="{1CB9E310-AF8C-4473-B47F-EF5DE47F1474}"/>
    <cellStyle name="20% - Accent4 6 6 3" xfId="6937" xr:uid="{881A4376-0B63-416C-98C5-0EE382385216}"/>
    <cellStyle name="20% - Accent4 6 6 3 2" xfId="6938" xr:uid="{0E9F26F5-DAA0-4E70-A672-40D5094BB732}"/>
    <cellStyle name="20% - Accent4 6 6 4" xfId="6939" xr:uid="{C270184B-FE2B-480A-83D9-27EB4C9FA37D}"/>
    <cellStyle name="20% - Accent4 6 6 5" xfId="6940" xr:uid="{61F476FF-D0C5-49FD-B83C-B617680B0696}"/>
    <cellStyle name="20% - Accent4 6 7" xfId="6941" xr:uid="{FF58B2C5-6930-41CC-A3AC-35DDD31221AD}"/>
    <cellStyle name="20% - Accent4 6 7 2" xfId="6942" xr:uid="{7CE2AFE6-D458-455C-907D-9295872FB926}"/>
    <cellStyle name="20% - Accent4 6 7 2 2" xfId="6943" xr:uid="{3D2915F5-C4DD-438E-8345-37BD532048F9}"/>
    <cellStyle name="20% - Accent4 6 7 3" xfId="6944" xr:uid="{935E517E-11C8-4DAC-B5D2-F3D6190168E8}"/>
    <cellStyle name="20% - Accent4 6 7 3 2" xfId="6945" xr:uid="{9A455F35-1DF6-487A-9EBF-CCC8C8ED2777}"/>
    <cellStyle name="20% - Accent4 6 7 4" xfId="6946" xr:uid="{6DC45477-1DF6-4597-BA06-D4B061AE247B}"/>
    <cellStyle name="20% - Accent4 6 7 5" xfId="6947" xr:uid="{03F8948B-A56B-41B0-91D1-E0490A5FFEF0}"/>
    <cellStyle name="20% - Accent4 6 8" xfId="6948" xr:uid="{6FFBAAFB-D437-4CFA-A3F4-280B972B05FE}"/>
    <cellStyle name="20% - Accent4 6 8 2" xfId="6949" xr:uid="{F050F77D-38D8-4213-85C4-0A956368D4FB}"/>
    <cellStyle name="20% - Accent4 6 9" xfId="6950" xr:uid="{CAD220B9-37B8-4849-B60C-4E7BEE398B97}"/>
    <cellStyle name="20% - Accent4 6 9 2" xfId="6951" xr:uid="{3E71C6BC-C9C0-48C6-982A-E2CE5BC7B79B}"/>
    <cellStyle name="20% - Accent4 7" xfId="6952" xr:uid="{396AB96F-351E-440E-B19B-E4C8805FAC20}"/>
    <cellStyle name="20% - Accent4 7 10" xfId="6953" xr:uid="{03DC52EF-1794-4836-A878-DFBB330C1BA6}"/>
    <cellStyle name="20% - Accent4 7 11" xfId="6954" xr:uid="{1F792B20-C607-4B5E-BD3C-EEB53FFF6E0C}"/>
    <cellStyle name="20% - Accent4 7 2" xfId="6955" xr:uid="{4423608B-6EF3-4CF3-95D0-FA7ABBB48557}"/>
    <cellStyle name="20% - Accent4 7 2 10" xfId="6956" xr:uid="{B2998BDC-5F57-4A7A-A22E-827DB2D4C25C}"/>
    <cellStyle name="20% - Accent4 7 2 2" xfId="6957" xr:uid="{AEC1153B-0344-418C-BFA1-722CAF1ED2CB}"/>
    <cellStyle name="20% - Accent4 7 2 2 2" xfId="6958" xr:uid="{5CCFA92D-713B-4A70-A9FC-AC263CF60262}"/>
    <cellStyle name="20% - Accent4 7 2 2 2 2" xfId="6959" xr:uid="{8F6537D1-7F7D-4F90-938B-8B8DA48FFB04}"/>
    <cellStyle name="20% - Accent4 7 2 2 2 2 2" xfId="6960" xr:uid="{B2FFABC0-C2E5-49EF-9790-075118A976A7}"/>
    <cellStyle name="20% - Accent4 7 2 2 2 3" xfId="6961" xr:uid="{B8A23ECB-4ECA-4A2E-B91F-E0D6CB7AB6B2}"/>
    <cellStyle name="20% - Accent4 7 2 2 2 3 2" xfId="6962" xr:uid="{ACA07A13-6506-495B-B2AA-573A09522267}"/>
    <cellStyle name="20% - Accent4 7 2 2 2 4" xfId="6963" xr:uid="{4D5C23DF-6E84-4E37-8132-39D6CC5C38EB}"/>
    <cellStyle name="20% - Accent4 7 2 2 2 5" xfId="6964" xr:uid="{938AC352-4B0F-4674-B0F8-82500D7B8215}"/>
    <cellStyle name="20% - Accent4 7 2 2 3" xfId="6965" xr:uid="{8023AF2E-57A5-4185-8097-A4A7B8E13591}"/>
    <cellStyle name="20% - Accent4 7 2 2 3 2" xfId="6966" xr:uid="{DEFDE522-CD10-408F-892D-5248D4487319}"/>
    <cellStyle name="20% - Accent4 7 2 2 4" xfId="6967" xr:uid="{D8DCF3B2-3383-4041-BC54-264EDAAB2B29}"/>
    <cellStyle name="20% - Accent4 7 2 2 4 2" xfId="6968" xr:uid="{D4481DBE-8D3C-4BD2-AC2E-2A235B31EE69}"/>
    <cellStyle name="20% - Accent4 7 2 2 5" xfId="6969" xr:uid="{FC01556F-DEBD-402B-ADF9-A4360D37F081}"/>
    <cellStyle name="20% - Accent4 7 2 2 6" xfId="6970" xr:uid="{252C042E-A317-4686-A89E-9926EFDFAA27}"/>
    <cellStyle name="20% - Accent4 7 2 3" xfId="6971" xr:uid="{3F2F11AE-4CF5-4C61-8952-EA7D55F8E311}"/>
    <cellStyle name="20% - Accent4 7 2 3 2" xfId="6972" xr:uid="{9E8E0BB2-53C2-44E9-9147-17B425AAAF78}"/>
    <cellStyle name="20% - Accent4 7 2 3 2 2" xfId="6973" xr:uid="{0D21ECD8-0471-4D1D-9493-246068932310}"/>
    <cellStyle name="20% - Accent4 7 2 3 3" xfId="6974" xr:uid="{D74194F2-283B-45A2-9ACC-8CDB403EE36C}"/>
    <cellStyle name="20% - Accent4 7 2 3 3 2" xfId="6975" xr:uid="{93E0FA99-4DCE-42E9-A081-EF97C6942A46}"/>
    <cellStyle name="20% - Accent4 7 2 3 4" xfId="6976" xr:uid="{D8C23813-4693-46BC-B056-AFAEDEC2925D}"/>
    <cellStyle name="20% - Accent4 7 2 3 5" xfId="6977" xr:uid="{BC454B22-4E14-48E7-BE75-227490AC643F}"/>
    <cellStyle name="20% - Accent4 7 2 4" xfId="6978" xr:uid="{15F0FFB5-EF55-4D71-81E1-2885EA11483D}"/>
    <cellStyle name="20% - Accent4 7 2 4 2" xfId="6979" xr:uid="{D21BBD4A-2FC7-44BF-8086-CF1BD711EB3E}"/>
    <cellStyle name="20% - Accent4 7 2 4 2 2" xfId="6980" xr:uid="{3E6027CA-922C-484E-B62C-C16DD0E8E656}"/>
    <cellStyle name="20% - Accent4 7 2 4 3" xfId="6981" xr:uid="{E7997C01-4F52-4A5F-9F0B-D5518B6891CF}"/>
    <cellStyle name="20% - Accent4 7 2 4 3 2" xfId="6982" xr:uid="{F4FBDE76-DB4A-4E7C-8CB6-35E30859614C}"/>
    <cellStyle name="20% - Accent4 7 2 4 4" xfId="6983" xr:uid="{215ADBBA-E16C-4EFD-819E-F5E2875E6C29}"/>
    <cellStyle name="20% - Accent4 7 2 4 5" xfId="6984" xr:uid="{2D3B83EC-DF6E-4A40-956B-6913375A3AB5}"/>
    <cellStyle name="20% - Accent4 7 2 5" xfId="6985" xr:uid="{3A39F9E8-D95B-43F4-95EA-A59DE12163D7}"/>
    <cellStyle name="20% - Accent4 7 2 5 2" xfId="6986" xr:uid="{498E54E9-4388-40A5-BABE-DA2AC0A39828}"/>
    <cellStyle name="20% - Accent4 7 2 5 2 2" xfId="6987" xr:uid="{0DD82ABE-0895-4F4D-8428-7A7A32BEDB25}"/>
    <cellStyle name="20% - Accent4 7 2 5 3" xfId="6988" xr:uid="{0DE4B0D3-603F-4022-AC81-9A4B8D6904AF}"/>
    <cellStyle name="20% - Accent4 7 2 5 3 2" xfId="6989" xr:uid="{E63CE868-8B94-438A-8305-2E4415633AD1}"/>
    <cellStyle name="20% - Accent4 7 2 5 4" xfId="6990" xr:uid="{A0D132B4-0E88-489B-ABE5-0901BBE12540}"/>
    <cellStyle name="20% - Accent4 7 2 5 5" xfId="6991" xr:uid="{A21410E4-00E1-4066-9BD4-E49FC62A0D1C}"/>
    <cellStyle name="20% - Accent4 7 2 6" xfId="6992" xr:uid="{3D28A685-8031-46E5-A37E-831EF1CF44DE}"/>
    <cellStyle name="20% - Accent4 7 2 6 2" xfId="6993" xr:uid="{16E5EE4D-B9A8-4A6B-A550-1E86D1A53FFD}"/>
    <cellStyle name="20% - Accent4 7 2 6 2 2" xfId="6994" xr:uid="{EDE709E9-B2B8-4DB8-B9E9-8A160825F575}"/>
    <cellStyle name="20% - Accent4 7 2 6 3" xfId="6995" xr:uid="{CB15FC84-D7BF-486F-8C6B-CEAFB985BEA8}"/>
    <cellStyle name="20% - Accent4 7 2 6 3 2" xfId="6996" xr:uid="{96DEDE35-4AEA-48CE-B138-CFBC92F2A0DD}"/>
    <cellStyle name="20% - Accent4 7 2 6 4" xfId="6997" xr:uid="{A5094ADD-E91A-4840-8EA3-60F35B6A85DC}"/>
    <cellStyle name="20% - Accent4 7 2 6 5" xfId="6998" xr:uid="{795D082C-1A4E-40F9-BC7E-2124120DBF5F}"/>
    <cellStyle name="20% - Accent4 7 2 7" xfId="6999" xr:uid="{59A31617-4262-4A0D-B7C9-239970039537}"/>
    <cellStyle name="20% - Accent4 7 2 7 2" xfId="7000" xr:uid="{BD92A828-C5B5-416F-9A52-51F46796356E}"/>
    <cellStyle name="20% - Accent4 7 2 8" xfId="7001" xr:uid="{9F170C99-7518-49F7-B133-A968AC4EF0C7}"/>
    <cellStyle name="20% - Accent4 7 2 8 2" xfId="7002" xr:uid="{F86E59A5-3792-489E-87A9-C1AA951C7C4D}"/>
    <cellStyle name="20% - Accent4 7 2 9" xfId="7003" xr:uid="{C029E0C3-68CD-4578-AE4A-7CE2F25BFB77}"/>
    <cellStyle name="20% - Accent4 7 3" xfId="7004" xr:uid="{E67AE39C-6632-4956-9B0E-B471EEBFF12F}"/>
    <cellStyle name="20% - Accent4 7 3 2" xfId="7005" xr:uid="{A6BF5431-51FC-4FA4-A7DC-33844E944049}"/>
    <cellStyle name="20% - Accent4 7 3 2 2" xfId="7006" xr:uid="{DF3216DA-93A8-4C21-940C-6AD51E82700D}"/>
    <cellStyle name="20% - Accent4 7 3 2 2 2" xfId="7007" xr:uid="{638BA4C4-88C0-448D-B928-6811EE054061}"/>
    <cellStyle name="20% - Accent4 7 3 2 3" xfId="7008" xr:uid="{936E6062-20EA-4821-B8C6-1A5190DEA803}"/>
    <cellStyle name="20% - Accent4 7 3 2 3 2" xfId="7009" xr:uid="{0FC62435-3CB3-48A2-87A1-E22303B8E0BA}"/>
    <cellStyle name="20% - Accent4 7 3 2 4" xfId="7010" xr:uid="{DE1EEB4D-9AD2-4AB7-9C22-93DE490D13B7}"/>
    <cellStyle name="20% - Accent4 7 3 2 5" xfId="7011" xr:uid="{0BB1ACFE-86F9-435D-87A1-D8D4B838583A}"/>
    <cellStyle name="20% - Accent4 7 3 3" xfId="7012" xr:uid="{F5E5955C-57C1-4AAE-B63C-F8F614D8F5EB}"/>
    <cellStyle name="20% - Accent4 7 3 3 2" xfId="7013" xr:uid="{D15F1CE2-C36C-43BA-8528-18612929B24E}"/>
    <cellStyle name="20% - Accent4 7 3 4" xfId="7014" xr:uid="{29B0026D-5011-4AE7-A758-7B1DF8865A03}"/>
    <cellStyle name="20% - Accent4 7 3 4 2" xfId="7015" xr:uid="{DFE35834-98BB-4FE0-9CD8-04CCF3C90BB0}"/>
    <cellStyle name="20% - Accent4 7 3 5" xfId="7016" xr:uid="{B51A7AA1-7E85-4D4D-8FB3-71A70FD37A62}"/>
    <cellStyle name="20% - Accent4 7 3 6" xfId="7017" xr:uid="{97569D7E-15F1-458C-9C3B-B414D391EC41}"/>
    <cellStyle name="20% - Accent4 7 4" xfId="7018" xr:uid="{242E462D-EB18-40CF-A756-9003F5FA23BA}"/>
    <cellStyle name="20% - Accent4 7 4 2" xfId="7019" xr:uid="{155029F6-D848-40EE-9AD1-BF447E00555C}"/>
    <cellStyle name="20% - Accent4 7 4 2 2" xfId="7020" xr:uid="{AD322A3D-E4C7-4F5A-88DB-1D83F5A740BC}"/>
    <cellStyle name="20% - Accent4 7 4 3" xfId="7021" xr:uid="{1DC1ECDC-ACE6-46D6-ABEB-C4D2BF64E321}"/>
    <cellStyle name="20% - Accent4 7 4 3 2" xfId="7022" xr:uid="{5A499D5B-8459-4463-B5E6-3EB970BD29AC}"/>
    <cellStyle name="20% - Accent4 7 4 4" xfId="7023" xr:uid="{4B21A656-8227-4F18-8342-F53CA06B78B9}"/>
    <cellStyle name="20% - Accent4 7 4 5" xfId="7024" xr:uid="{036CA9D9-BC27-42D0-8798-FAAE7D8EED7F}"/>
    <cellStyle name="20% - Accent4 7 5" xfId="7025" xr:uid="{8FC23071-C605-473A-8B15-59EFBCFABB4B}"/>
    <cellStyle name="20% - Accent4 7 5 2" xfId="7026" xr:uid="{DF72854F-3044-4DB7-878F-9843FCC95E7F}"/>
    <cellStyle name="20% - Accent4 7 5 2 2" xfId="7027" xr:uid="{C508BEEF-E7E2-4148-9937-EF0DCADBFFFA}"/>
    <cellStyle name="20% - Accent4 7 5 3" xfId="7028" xr:uid="{75B671CB-6083-4436-9368-10E9A20DCD51}"/>
    <cellStyle name="20% - Accent4 7 5 3 2" xfId="7029" xr:uid="{0B965A54-D382-406A-8CA5-79C412236258}"/>
    <cellStyle name="20% - Accent4 7 5 4" xfId="7030" xr:uid="{B92B68BC-9102-4730-BE61-186C6C2C03AC}"/>
    <cellStyle name="20% - Accent4 7 5 5" xfId="7031" xr:uid="{9266A6F9-3CF7-429C-9427-18C1A8726ABE}"/>
    <cellStyle name="20% - Accent4 7 6" xfId="7032" xr:uid="{F88F7823-F438-414E-8F4B-395D9740B2A2}"/>
    <cellStyle name="20% - Accent4 7 6 2" xfId="7033" xr:uid="{F973F6FC-4244-4584-AD68-41DFB7E84776}"/>
    <cellStyle name="20% - Accent4 7 6 2 2" xfId="7034" xr:uid="{B55C4F6B-1900-4906-B3CD-5E675A9BCD7B}"/>
    <cellStyle name="20% - Accent4 7 6 3" xfId="7035" xr:uid="{0AA63DE9-A1E8-43EE-86BF-CD2909803AD7}"/>
    <cellStyle name="20% - Accent4 7 6 3 2" xfId="7036" xr:uid="{E5808419-C71F-4775-83B6-4B126A9C5C0B}"/>
    <cellStyle name="20% - Accent4 7 6 4" xfId="7037" xr:uid="{5752D538-FC66-4216-B007-CE8517664788}"/>
    <cellStyle name="20% - Accent4 7 6 5" xfId="7038" xr:uid="{7A6E2012-C695-472D-B353-4CC22B2C0D81}"/>
    <cellStyle name="20% - Accent4 7 7" xfId="7039" xr:uid="{3AF75479-7785-4903-8047-EF51AE866B22}"/>
    <cellStyle name="20% - Accent4 7 7 2" xfId="7040" xr:uid="{3A5038BE-1104-4F6B-83CE-15C6AA5C5CE2}"/>
    <cellStyle name="20% - Accent4 7 7 2 2" xfId="7041" xr:uid="{AF71E6CE-AFA0-40F7-BC24-92F23B075A33}"/>
    <cellStyle name="20% - Accent4 7 7 3" xfId="7042" xr:uid="{75E7E6DC-7E06-4AFF-A563-C1F354C3BAFC}"/>
    <cellStyle name="20% - Accent4 7 7 3 2" xfId="7043" xr:uid="{4D744862-7A85-4656-8FF6-3CACD114A884}"/>
    <cellStyle name="20% - Accent4 7 7 4" xfId="7044" xr:uid="{80F10F0D-A30D-4DA7-8CB6-C8A2D9A8DD5A}"/>
    <cellStyle name="20% - Accent4 7 7 5" xfId="7045" xr:uid="{1916F77E-3836-4FBD-A7A0-F61C866BDB4B}"/>
    <cellStyle name="20% - Accent4 7 8" xfId="7046" xr:uid="{2C1C67CC-23A3-4448-8C27-2B64697C34AB}"/>
    <cellStyle name="20% - Accent4 7 8 2" xfId="7047" xr:uid="{32B921DA-7D02-4E7F-BA92-8C10FAEA4A35}"/>
    <cellStyle name="20% - Accent4 7 9" xfId="7048" xr:uid="{1A4D7F46-57BA-4E9A-944E-89F23CD6A0D5}"/>
    <cellStyle name="20% - Accent4 7 9 2" xfId="7049" xr:uid="{D7BE11BB-E5E4-4E36-9D40-3B25A2E60DB1}"/>
    <cellStyle name="20% - Accent4 8" xfId="7050" xr:uid="{B035055D-B98B-4914-9DFF-4E88EC80C138}"/>
    <cellStyle name="20% - Accent4 8 10" xfId="7051" xr:uid="{3CD9A6AD-396F-4D22-98ED-D41FC4B5C9C8}"/>
    <cellStyle name="20% - Accent4 8 11" xfId="7052" xr:uid="{F92704CE-8AD5-489D-A09B-C78785EB491C}"/>
    <cellStyle name="20% - Accent4 8 2" xfId="7053" xr:uid="{A7F32A24-0110-48B8-9A9D-3B545E31A084}"/>
    <cellStyle name="20% - Accent4 8 2 10" xfId="7054" xr:uid="{2AEAECA2-04F8-4348-8BE1-FC9C9E1534FB}"/>
    <cellStyle name="20% - Accent4 8 2 2" xfId="7055" xr:uid="{D1E6AE46-D299-42EB-8704-C074B685BD8C}"/>
    <cellStyle name="20% - Accent4 8 2 2 2" xfId="7056" xr:uid="{9C821C39-9F26-49BF-B7BD-6D1F423D9EA6}"/>
    <cellStyle name="20% - Accent4 8 2 2 2 2" xfId="7057" xr:uid="{F84890E7-6FE8-48FE-B87C-1E400217E36B}"/>
    <cellStyle name="20% - Accent4 8 2 2 2 2 2" xfId="7058" xr:uid="{B2B7DE29-46D4-4241-93F4-5F47503F847F}"/>
    <cellStyle name="20% - Accent4 8 2 2 2 3" xfId="7059" xr:uid="{AF193862-4642-46DF-BF69-BDB4067BCD60}"/>
    <cellStyle name="20% - Accent4 8 2 2 2 3 2" xfId="7060" xr:uid="{3C55A7E4-048F-4EE7-B5AF-81209E347615}"/>
    <cellStyle name="20% - Accent4 8 2 2 2 4" xfId="7061" xr:uid="{4ECB1CB8-B8CF-426C-953C-68C37F2FE5CA}"/>
    <cellStyle name="20% - Accent4 8 2 2 2 5" xfId="7062" xr:uid="{19BC59C5-6489-41B2-8D54-F969C4284595}"/>
    <cellStyle name="20% - Accent4 8 2 2 3" xfId="7063" xr:uid="{8DFED2BD-154A-4B9B-9DE2-CA220F053CD8}"/>
    <cellStyle name="20% - Accent4 8 2 2 3 2" xfId="7064" xr:uid="{C1CA0C58-C1E9-49D1-B497-E1683D7C5B4D}"/>
    <cellStyle name="20% - Accent4 8 2 2 4" xfId="7065" xr:uid="{59DB858E-7399-4FE0-9C6F-059D822FFD22}"/>
    <cellStyle name="20% - Accent4 8 2 2 4 2" xfId="7066" xr:uid="{F30B02F3-4D21-46E7-8EFB-70CC4E5C3025}"/>
    <cellStyle name="20% - Accent4 8 2 2 5" xfId="7067" xr:uid="{4716942F-A21F-4807-95D5-BAD7720B5DF2}"/>
    <cellStyle name="20% - Accent4 8 2 2 6" xfId="7068" xr:uid="{CD73C1E6-B4E1-4DEE-97B2-F2B663BD6972}"/>
    <cellStyle name="20% - Accent4 8 2 3" xfId="7069" xr:uid="{4FD0253C-6604-4EA1-AB29-C0F170B243C6}"/>
    <cellStyle name="20% - Accent4 8 2 3 2" xfId="7070" xr:uid="{0846CE66-CA9D-4DA1-8927-6C22B553B465}"/>
    <cellStyle name="20% - Accent4 8 2 3 2 2" xfId="7071" xr:uid="{D021B2CE-BD01-47B0-8C3E-34670BAF7C9D}"/>
    <cellStyle name="20% - Accent4 8 2 3 3" xfId="7072" xr:uid="{9E7B4A2D-E67D-40CF-8016-62C8B81E1C05}"/>
    <cellStyle name="20% - Accent4 8 2 3 3 2" xfId="7073" xr:uid="{F420EA0F-BA87-4649-86A6-38A298FEED74}"/>
    <cellStyle name="20% - Accent4 8 2 3 4" xfId="7074" xr:uid="{E7DD0024-9F01-4836-AB67-008747D8B778}"/>
    <cellStyle name="20% - Accent4 8 2 3 5" xfId="7075" xr:uid="{139C4BD1-8B07-4948-A1F5-84F60115B927}"/>
    <cellStyle name="20% - Accent4 8 2 4" xfId="7076" xr:uid="{539AA059-5F59-4A37-8C62-EA0D556F74FD}"/>
    <cellStyle name="20% - Accent4 8 2 4 2" xfId="7077" xr:uid="{6EE679BC-D30D-4DC4-8869-DEE8C0119778}"/>
    <cellStyle name="20% - Accent4 8 2 4 2 2" xfId="7078" xr:uid="{F82C495C-090D-420D-BFAA-B3E7C94C2388}"/>
    <cellStyle name="20% - Accent4 8 2 4 3" xfId="7079" xr:uid="{59D115BE-8707-4DD1-A65C-CE59A9950D75}"/>
    <cellStyle name="20% - Accent4 8 2 4 3 2" xfId="7080" xr:uid="{9141B6B4-9978-4B7A-89EB-3CA2641866AB}"/>
    <cellStyle name="20% - Accent4 8 2 4 4" xfId="7081" xr:uid="{045B7EEE-14CA-4973-AF1B-C27368D251E2}"/>
    <cellStyle name="20% - Accent4 8 2 4 5" xfId="7082" xr:uid="{7C958C87-7ED1-4F4A-AFDD-3EE4310C6D23}"/>
    <cellStyle name="20% - Accent4 8 2 5" xfId="7083" xr:uid="{48D62A7F-E31C-4A93-83B3-84354EC0ACB4}"/>
    <cellStyle name="20% - Accent4 8 2 5 2" xfId="7084" xr:uid="{D3A8088B-BD06-4647-BCA5-001FC6F045E8}"/>
    <cellStyle name="20% - Accent4 8 2 5 2 2" xfId="7085" xr:uid="{FF45D8FA-7958-43D5-82CC-A955EDF64F7A}"/>
    <cellStyle name="20% - Accent4 8 2 5 3" xfId="7086" xr:uid="{37FDB3D8-CB6F-47B8-A037-C2FC671964B6}"/>
    <cellStyle name="20% - Accent4 8 2 5 3 2" xfId="7087" xr:uid="{EDED60DA-AE30-4F96-8A0D-D30DA7C77D03}"/>
    <cellStyle name="20% - Accent4 8 2 5 4" xfId="7088" xr:uid="{F290CAA4-5E14-4D4E-AD86-8CE4643890E0}"/>
    <cellStyle name="20% - Accent4 8 2 5 5" xfId="7089" xr:uid="{17ED1562-BACF-4C9A-8944-251362306227}"/>
    <cellStyle name="20% - Accent4 8 2 6" xfId="7090" xr:uid="{C501FF7C-E2CB-4DE3-9AF6-8F7D8E645C45}"/>
    <cellStyle name="20% - Accent4 8 2 6 2" xfId="7091" xr:uid="{3B298C59-0965-4272-B9F6-B1A158524DFD}"/>
    <cellStyle name="20% - Accent4 8 2 6 2 2" xfId="7092" xr:uid="{D7AABBF8-9FA7-44E5-9004-1319BC2B6E3B}"/>
    <cellStyle name="20% - Accent4 8 2 6 3" xfId="7093" xr:uid="{57A5C2F9-416F-4849-8E1D-8912457208E0}"/>
    <cellStyle name="20% - Accent4 8 2 6 3 2" xfId="7094" xr:uid="{8978F35B-0012-4535-BE03-56F7F4D2AAA0}"/>
    <cellStyle name="20% - Accent4 8 2 6 4" xfId="7095" xr:uid="{B82548BE-9BD2-4FEF-A052-EF5F66CF88C8}"/>
    <cellStyle name="20% - Accent4 8 2 6 5" xfId="7096" xr:uid="{FA843CFC-FB64-4FA9-8371-A4F86D761383}"/>
    <cellStyle name="20% - Accent4 8 2 7" xfId="7097" xr:uid="{9FB9D572-9502-44CE-AF55-FD801A67F106}"/>
    <cellStyle name="20% - Accent4 8 2 7 2" xfId="7098" xr:uid="{EA61589E-46FD-4AF3-B581-9137465710B1}"/>
    <cellStyle name="20% - Accent4 8 2 8" xfId="7099" xr:uid="{38711D8B-88AD-4C94-AC17-5145C02EFCB3}"/>
    <cellStyle name="20% - Accent4 8 2 8 2" xfId="7100" xr:uid="{CE19888F-F3C0-4854-BC6B-A2F47810485B}"/>
    <cellStyle name="20% - Accent4 8 2 9" xfId="7101" xr:uid="{04274DED-201D-4016-876B-4F73EDACA347}"/>
    <cellStyle name="20% - Accent4 8 3" xfId="7102" xr:uid="{AD6CAE9F-090D-45B9-8232-BCCB34235946}"/>
    <cellStyle name="20% - Accent4 8 3 2" xfId="7103" xr:uid="{74708164-E596-4FDA-A4E2-F3EC5E3F8688}"/>
    <cellStyle name="20% - Accent4 8 3 2 2" xfId="7104" xr:uid="{BDC0DF9E-DFEE-4460-AA75-3B7DBD05641B}"/>
    <cellStyle name="20% - Accent4 8 3 2 2 2" xfId="7105" xr:uid="{4D2C3196-8C86-4178-A54B-A699DBB89CA4}"/>
    <cellStyle name="20% - Accent4 8 3 2 3" xfId="7106" xr:uid="{E57B817D-20B9-4B8A-AD43-621B5D1FA5AD}"/>
    <cellStyle name="20% - Accent4 8 3 2 3 2" xfId="7107" xr:uid="{BAC13F19-A595-441A-A122-A3440AEE3AD7}"/>
    <cellStyle name="20% - Accent4 8 3 2 4" xfId="7108" xr:uid="{49040390-B06A-47FB-87F4-C42A320C83E7}"/>
    <cellStyle name="20% - Accent4 8 3 2 5" xfId="7109" xr:uid="{C48116DC-5142-475D-9E9A-23E0ACFB7A10}"/>
    <cellStyle name="20% - Accent4 8 3 3" xfId="7110" xr:uid="{81A450AA-B766-41C6-A9F4-2689024FB292}"/>
    <cellStyle name="20% - Accent4 8 3 3 2" xfId="7111" xr:uid="{FC4801BA-3366-4842-8A72-505708EC592B}"/>
    <cellStyle name="20% - Accent4 8 3 4" xfId="7112" xr:uid="{C1FBD437-AF9A-45DE-A24F-4BEA70922CC0}"/>
    <cellStyle name="20% - Accent4 8 3 4 2" xfId="7113" xr:uid="{9D865191-A163-4EBC-99D0-BF933F151433}"/>
    <cellStyle name="20% - Accent4 8 3 5" xfId="7114" xr:uid="{F7C8F4DF-D71E-4437-AF5C-E2E3BE5D9B92}"/>
    <cellStyle name="20% - Accent4 8 3 6" xfId="7115" xr:uid="{064EE459-92D9-4E36-8587-1D67450381EC}"/>
    <cellStyle name="20% - Accent4 8 4" xfId="7116" xr:uid="{A37C482E-21D1-4EBD-8218-482F92AE0D3A}"/>
    <cellStyle name="20% - Accent4 8 4 2" xfId="7117" xr:uid="{BD76DE29-2B41-4632-AD77-DFF0325A914B}"/>
    <cellStyle name="20% - Accent4 8 4 2 2" xfId="7118" xr:uid="{CF5A8922-D886-4813-B113-72E60A44B9EB}"/>
    <cellStyle name="20% - Accent4 8 4 3" xfId="7119" xr:uid="{3B572915-B57C-4CAC-9D9D-DCB1941195A3}"/>
    <cellStyle name="20% - Accent4 8 4 3 2" xfId="7120" xr:uid="{5BAFA0EB-5AF6-41F1-B77A-B48DEED73082}"/>
    <cellStyle name="20% - Accent4 8 4 4" xfId="7121" xr:uid="{45A80214-97B2-4801-BF63-3F2B7E03E5EE}"/>
    <cellStyle name="20% - Accent4 8 4 5" xfId="7122" xr:uid="{35B5B05F-2384-4D5C-928C-060A690B9DBE}"/>
    <cellStyle name="20% - Accent4 8 5" xfId="7123" xr:uid="{5813BF7E-F8C7-493D-BBF3-B84B4949EC48}"/>
    <cellStyle name="20% - Accent4 8 5 2" xfId="7124" xr:uid="{6314D43D-BC26-4D6A-A839-F27A70775478}"/>
    <cellStyle name="20% - Accent4 8 5 2 2" xfId="7125" xr:uid="{1599E5BB-F8FA-4969-824E-2BF0D2FAFDC0}"/>
    <cellStyle name="20% - Accent4 8 5 3" xfId="7126" xr:uid="{9931F076-8744-4713-A507-C6B5DA2D3F8C}"/>
    <cellStyle name="20% - Accent4 8 5 3 2" xfId="7127" xr:uid="{8B63F181-76BC-49A3-B04E-3E7E10C2F434}"/>
    <cellStyle name="20% - Accent4 8 5 4" xfId="7128" xr:uid="{D4B8721A-D410-499E-AD45-EFA0EB1B0962}"/>
    <cellStyle name="20% - Accent4 8 5 5" xfId="7129" xr:uid="{22960E17-C163-4F25-BA86-078A431D6D9E}"/>
    <cellStyle name="20% - Accent4 8 6" xfId="7130" xr:uid="{3FF71E70-93C7-4E2C-9C21-65644F17B365}"/>
    <cellStyle name="20% - Accent4 8 6 2" xfId="7131" xr:uid="{D25D7D9D-FC2E-4BA1-8D51-84A70177058F}"/>
    <cellStyle name="20% - Accent4 8 6 2 2" xfId="7132" xr:uid="{5611044B-E82C-4450-A1AC-9D841BE71DB4}"/>
    <cellStyle name="20% - Accent4 8 6 3" xfId="7133" xr:uid="{8212AE3A-4393-4490-8BD0-DB2A65E029CA}"/>
    <cellStyle name="20% - Accent4 8 6 3 2" xfId="7134" xr:uid="{75C0A18C-2F64-4F3B-BBAF-FA6C9F11644A}"/>
    <cellStyle name="20% - Accent4 8 6 4" xfId="7135" xr:uid="{C798CA65-FD46-422D-A1E2-E89BF2143892}"/>
    <cellStyle name="20% - Accent4 8 6 5" xfId="7136" xr:uid="{4ACAB5A4-5FEA-42AB-AEB4-D07B8706D40B}"/>
    <cellStyle name="20% - Accent4 8 7" xfId="7137" xr:uid="{9D1AD977-F61F-4EE0-B5A2-2C544270F029}"/>
    <cellStyle name="20% - Accent4 8 7 2" xfId="7138" xr:uid="{39137758-7250-4F4D-966E-77F8010B1294}"/>
    <cellStyle name="20% - Accent4 8 7 2 2" xfId="7139" xr:uid="{77A08771-7D18-446F-B052-F46526084DE4}"/>
    <cellStyle name="20% - Accent4 8 7 3" xfId="7140" xr:uid="{F9285E3B-176D-4C38-88A3-EC3FF63DEB23}"/>
    <cellStyle name="20% - Accent4 8 7 3 2" xfId="7141" xr:uid="{7F6B344F-4BCE-46BC-B22B-06AFB9E3E0EA}"/>
    <cellStyle name="20% - Accent4 8 7 4" xfId="7142" xr:uid="{C5DD130C-4417-4C53-B2F0-67748F10E253}"/>
    <cellStyle name="20% - Accent4 8 7 5" xfId="7143" xr:uid="{F28953B7-9CD3-4E4F-B751-67D24B846FED}"/>
    <cellStyle name="20% - Accent4 8 8" xfId="7144" xr:uid="{9554E482-8C31-4040-A7A8-D1E8342A0AB6}"/>
    <cellStyle name="20% - Accent4 8 8 2" xfId="7145" xr:uid="{CE834844-F8E3-4C69-ADC8-DEF0BC289601}"/>
    <cellStyle name="20% - Accent4 8 9" xfId="7146" xr:uid="{AA5C5C2A-4DBC-46C5-ABDD-0E2800257B35}"/>
    <cellStyle name="20% - Accent4 8 9 2" xfId="7147" xr:uid="{46DB99DA-D180-48A3-BFFC-AA255F2245DC}"/>
    <cellStyle name="20% - Accent4 9" xfId="7148" xr:uid="{FE30F3B2-6629-4F31-8991-38624D041CD6}"/>
    <cellStyle name="20% - Accent4 9 10" xfId="7149" xr:uid="{9161AA7E-2464-431E-B750-82170025DCB5}"/>
    <cellStyle name="20% - Accent4 9 11" xfId="7150" xr:uid="{DF49CEF6-85C9-483C-8934-3EE31A72EB2A}"/>
    <cellStyle name="20% - Accent4 9 2" xfId="7151" xr:uid="{B549F110-7757-4D03-8B98-076BEAD3B7EA}"/>
    <cellStyle name="20% - Accent4 9 2 10" xfId="7152" xr:uid="{F6409D27-FD39-4987-BC85-79043688FD70}"/>
    <cellStyle name="20% - Accent4 9 2 2" xfId="7153" xr:uid="{496F9309-8CB9-4762-AA65-DDF6009129F8}"/>
    <cellStyle name="20% - Accent4 9 2 2 2" xfId="7154" xr:uid="{6E470E09-4F00-4BFC-B0FF-0D86C1783DA0}"/>
    <cellStyle name="20% - Accent4 9 2 2 2 2" xfId="7155" xr:uid="{3D2C66A4-CA36-468D-BF3F-5D4315C5C01C}"/>
    <cellStyle name="20% - Accent4 9 2 2 2 2 2" xfId="7156" xr:uid="{4176194C-00EA-4BBC-8BC6-0CD21AF61AE8}"/>
    <cellStyle name="20% - Accent4 9 2 2 2 3" xfId="7157" xr:uid="{46AE4E65-6D58-4435-A1C7-AC4024434211}"/>
    <cellStyle name="20% - Accent4 9 2 2 2 3 2" xfId="7158" xr:uid="{84B4480D-F8FE-4C64-9334-7A65E80348BC}"/>
    <cellStyle name="20% - Accent4 9 2 2 2 4" xfId="7159" xr:uid="{9DB1CBF0-F32C-41F0-8C90-38D6140CE957}"/>
    <cellStyle name="20% - Accent4 9 2 2 2 5" xfId="7160" xr:uid="{FA457B2F-3A48-4AAF-B600-694E9B5A1CE7}"/>
    <cellStyle name="20% - Accent4 9 2 2 3" xfId="7161" xr:uid="{080D7C48-3491-4CA7-A421-AF9E75ACFA0E}"/>
    <cellStyle name="20% - Accent4 9 2 2 3 2" xfId="7162" xr:uid="{E7CC83C3-EF38-454B-B863-EFD0E8A1F859}"/>
    <cellStyle name="20% - Accent4 9 2 2 4" xfId="7163" xr:uid="{113DA80A-6318-46E7-BCB4-B0F6A57BAA38}"/>
    <cellStyle name="20% - Accent4 9 2 2 4 2" xfId="7164" xr:uid="{1EFDE1B1-7FE2-4A52-96C2-21A66E45D66F}"/>
    <cellStyle name="20% - Accent4 9 2 2 5" xfId="7165" xr:uid="{A7DB3A36-BC19-491F-A2DD-830A679CF659}"/>
    <cellStyle name="20% - Accent4 9 2 2 6" xfId="7166" xr:uid="{F820AF0D-9894-4E25-8AAF-D281AC274CBF}"/>
    <cellStyle name="20% - Accent4 9 2 3" xfId="7167" xr:uid="{733C8B49-3189-4EB8-806E-3B5F4F851B97}"/>
    <cellStyle name="20% - Accent4 9 2 3 2" xfId="7168" xr:uid="{22A7BC9B-7CD1-4683-BA23-702E87C3EACF}"/>
    <cellStyle name="20% - Accent4 9 2 3 2 2" xfId="7169" xr:uid="{14E860A4-4487-48EC-9C1B-B1845D2FB887}"/>
    <cellStyle name="20% - Accent4 9 2 3 3" xfId="7170" xr:uid="{0615752D-E545-429B-A10D-3E014D4D30AF}"/>
    <cellStyle name="20% - Accent4 9 2 3 3 2" xfId="7171" xr:uid="{372C5A21-0623-450B-BF0B-8442FE6EC214}"/>
    <cellStyle name="20% - Accent4 9 2 3 4" xfId="7172" xr:uid="{A2910C9F-E375-43FA-9360-BFF458D4E2A4}"/>
    <cellStyle name="20% - Accent4 9 2 3 5" xfId="7173" xr:uid="{7F7A93E8-336E-4E88-A252-BD2D997BFFB9}"/>
    <cellStyle name="20% - Accent4 9 2 4" xfId="7174" xr:uid="{67010882-0F5B-4175-9F9D-B2914996705C}"/>
    <cellStyle name="20% - Accent4 9 2 4 2" xfId="7175" xr:uid="{6DADA212-2428-48F7-8F78-75CDF9F32581}"/>
    <cellStyle name="20% - Accent4 9 2 4 2 2" xfId="7176" xr:uid="{2D0C3206-775C-4E26-B0B9-432ED9575B3F}"/>
    <cellStyle name="20% - Accent4 9 2 4 3" xfId="7177" xr:uid="{8636F627-6DCB-4E9A-BCCA-AD901CF95B09}"/>
    <cellStyle name="20% - Accent4 9 2 4 3 2" xfId="7178" xr:uid="{2896905B-F284-4983-A87F-A645AE41BFAA}"/>
    <cellStyle name="20% - Accent4 9 2 4 4" xfId="7179" xr:uid="{2C1F5763-8EA2-4249-9D26-D3B59FE51F74}"/>
    <cellStyle name="20% - Accent4 9 2 4 5" xfId="7180" xr:uid="{FC17A7D9-F20B-4BD8-9BF8-98FE4327AA90}"/>
    <cellStyle name="20% - Accent4 9 2 5" xfId="7181" xr:uid="{0DDDE511-B480-491A-9747-355DCC2E885A}"/>
    <cellStyle name="20% - Accent4 9 2 5 2" xfId="7182" xr:uid="{37B7EFA8-7875-4C76-ABB4-1EBBF9D2B26F}"/>
    <cellStyle name="20% - Accent4 9 2 5 2 2" xfId="7183" xr:uid="{7CCC249E-BBE6-481A-A70C-E2C0C3EECFE6}"/>
    <cellStyle name="20% - Accent4 9 2 5 3" xfId="7184" xr:uid="{53E6CCF1-C471-46D5-BB94-58278C96A707}"/>
    <cellStyle name="20% - Accent4 9 2 5 3 2" xfId="7185" xr:uid="{5EF29AAD-0A95-49AF-84AC-039D5EAE2240}"/>
    <cellStyle name="20% - Accent4 9 2 5 4" xfId="7186" xr:uid="{C82E0BC8-44BC-4B17-9D01-72CBE00490CB}"/>
    <cellStyle name="20% - Accent4 9 2 5 5" xfId="7187" xr:uid="{A1BABE58-75B2-4CBF-9D3E-21BB54BB6345}"/>
    <cellStyle name="20% - Accent4 9 2 6" xfId="7188" xr:uid="{18B1C7A2-BEC9-41F6-927C-E5924BEB6E26}"/>
    <cellStyle name="20% - Accent4 9 2 6 2" xfId="7189" xr:uid="{2F41A3E3-5226-4E59-BA22-00AEEA521FA9}"/>
    <cellStyle name="20% - Accent4 9 2 6 2 2" xfId="7190" xr:uid="{09DDF933-0551-43ED-A999-FB4E9BB732AC}"/>
    <cellStyle name="20% - Accent4 9 2 6 3" xfId="7191" xr:uid="{CDF74261-49D4-4E1F-98D8-E84732C29B99}"/>
    <cellStyle name="20% - Accent4 9 2 6 3 2" xfId="7192" xr:uid="{CCE0C27F-CE49-476E-949E-BCF0D49ED180}"/>
    <cellStyle name="20% - Accent4 9 2 6 4" xfId="7193" xr:uid="{3991D2A5-A2C4-44CE-A666-B006F984EA94}"/>
    <cellStyle name="20% - Accent4 9 2 6 5" xfId="7194" xr:uid="{93B7CF08-D4B7-4591-8C5F-4A65C37914E1}"/>
    <cellStyle name="20% - Accent4 9 2 7" xfId="7195" xr:uid="{ED21A1EB-141B-44D8-A9F3-4EADC9DA7E2D}"/>
    <cellStyle name="20% - Accent4 9 2 7 2" xfId="7196" xr:uid="{3E76A368-FBF8-44B5-811F-CED08038D341}"/>
    <cellStyle name="20% - Accent4 9 2 8" xfId="7197" xr:uid="{4FD5D71D-970A-4EEA-ADA9-4B935FA088D4}"/>
    <cellStyle name="20% - Accent4 9 2 8 2" xfId="7198" xr:uid="{4BF7D99E-F0FC-42C7-ACEE-BC414A0B8876}"/>
    <cellStyle name="20% - Accent4 9 2 9" xfId="7199" xr:uid="{70347B36-FF63-4977-9D2D-7EB864B7497F}"/>
    <cellStyle name="20% - Accent4 9 3" xfId="7200" xr:uid="{7648A7C0-6F11-4E79-B3CA-531C5AF1C02D}"/>
    <cellStyle name="20% - Accent4 9 3 2" xfId="7201" xr:uid="{667A7EF0-429E-4535-BA95-BCBBFE55916D}"/>
    <cellStyle name="20% - Accent4 9 3 2 2" xfId="7202" xr:uid="{03127F7C-2B01-4EEE-857D-33AF172323A9}"/>
    <cellStyle name="20% - Accent4 9 3 2 2 2" xfId="7203" xr:uid="{248A7549-2A47-45C2-850C-18036BC637B8}"/>
    <cellStyle name="20% - Accent4 9 3 2 3" xfId="7204" xr:uid="{797D7BA5-4579-45D7-B2D7-D40960C8D22A}"/>
    <cellStyle name="20% - Accent4 9 3 2 3 2" xfId="7205" xr:uid="{28165BED-DF7F-4475-93DD-EB59F830D86B}"/>
    <cellStyle name="20% - Accent4 9 3 2 4" xfId="7206" xr:uid="{C78E5E12-B8A2-4C64-82D2-8EEE8A05EC7B}"/>
    <cellStyle name="20% - Accent4 9 3 2 5" xfId="7207" xr:uid="{21D4E29E-CC32-4EFF-9F33-B2B8E0E6247A}"/>
    <cellStyle name="20% - Accent4 9 3 3" xfId="7208" xr:uid="{C4DBF5A1-F3A1-48C6-8E5D-B57948FA5C22}"/>
    <cellStyle name="20% - Accent4 9 3 3 2" xfId="7209" xr:uid="{4D1FAA66-4E7A-4AA1-8E0B-52668911AAC6}"/>
    <cellStyle name="20% - Accent4 9 3 4" xfId="7210" xr:uid="{BE886923-8110-4210-B309-7457FEEB2112}"/>
    <cellStyle name="20% - Accent4 9 3 4 2" xfId="7211" xr:uid="{1A60CCE3-A640-4591-82AD-8AA874F82290}"/>
    <cellStyle name="20% - Accent4 9 3 5" xfId="7212" xr:uid="{CB3EAA90-EB53-49AC-AB7B-DC8E7197912E}"/>
    <cellStyle name="20% - Accent4 9 3 6" xfId="7213" xr:uid="{FE6993C7-B5DB-477D-94E7-DE7A8BDB9669}"/>
    <cellStyle name="20% - Accent4 9 4" xfId="7214" xr:uid="{A9705212-BC0D-4177-9682-BDECF6DF2FE8}"/>
    <cellStyle name="20% - Accent4 9 4 2" xfId="7215" xr:uid="{BCE3B0B6-E5DA-4410-8192-55A7423F999D}"/>
    <cellStyle name="20% - Accent4 9 4 2 2" xfId="7216" xr:uid="{5D2D6E83-6E2A-467A-AE73-63812D8EF128}"/>
    <cellStyle name="20% - Accent4 9 4 3" xfId="7217" xr:uid="{E617D9FD-6C51-4E19-9836-C003DD62AA97}"/>
    <cellStyle name="20% - Accent4 9 4 3 2" xfId="7218" xr:uid="{1F029F28-2130-4467-8344-B3B79487558C}"/>
    <cellStyle name="20% - Accent4 9 4 4" xfId="7219" xr:uid="{5E32050E-6111-4AC9-81D4-612A594FEDA7}"/>
    <cellStyle name="20% - Accent4 9 4 5" xfId="7220" xr:uid="{BDE8D676-D0BC-4679-B82C-485BF0EBF7FF}"/>
    <cellStyle name="20% - Accent4 9 5" xfId="7221" xr:uid="{FC5D5F8A-91D8-486E-B411-815ACDB40FF1}"/>
    <cellStyle name="20% - Accent4 9 5 2" xfId="7222" xr:uid="{AF2B1D6B-5B99-46E9-A860-4ACC48709474}"/>
    <cellStyle name="20% - Accent4 9 5 2 2" xfId="7223" xr:uid="{FFAF43A0-E543-4993-9AF3-A010EF771C7C}"/>
    <cellStyle name="20% - Accent4 9 5 3" xfId="7224" xr:uid="{FE4BA609-13B3-4262-B719-0F4233EB0A70}"/>
    <cellStyle name="20% - Accent4 9 5 3 2" xfId="7225" xr:uid="{C1446D26-1AD0-4D4C-B54C-3EB29FD4E9BE}"/>
    <cellStyle name="20% - Accent4 9 5 4" xfId="7226" xr:uid="{0A33CA7B-6EB9-494D-8B1C-A82EA5B1D1F4}"/>
    <cellStyle name="20% - Accent4 9 5 5" xfId="7227" xr:uid="{38FE5475-BC69-4539-88A3-7B1C5F452AB8}"/>
    <cellStyle name="20% - Accent4 9 6" xfId="7228" xr:uid="{582954EF-FBE9-4C51-BCF5-B9DCCB58FA74}"/>
    <cellStyle name="20% - Accent4 9 6 2" xfId="7229" xr:uid="{A0AE0512-C8FE-400E-8EE2-9B635C33E3CB}"/>
    <cellStyle name="20% - Accent4 9 6 2 2" xfId="7230" xr:uid="{170771DA-85C7-4FA3-822A-D5EA90FA9C1B}"/>
    <cellStyle name="20% - Accent4 9 6 3" xfId="7231" xr:uid="{ED2C94A7-49A4-4FE5-A7EE-699122978E27}"/>
    <cellStyle name="20% - Accent4 9 6 3 2" xfId="7232" xr:uid="{6E8AEDAB-9D34-4AF3-A646-0C848CA8FC02}"/>
    <cellStyle name="20% - Accent4 9 6 4" xfId="7233" xr:uid="{A4D6D4B5-36F6-43AC-8503-C77E61CD2374}"/>
    <cellStyle name="20% - Accent4 9 6 5" xfId="7234" xr:uid="{20C62E84-EE36-4FAF-9A2C-6F3274BBF2C0}"/>
    <cellStyle name="20% - Accent4 9 7" xfId="7235" xr:uid="{1BB0E8E1-6B47-4B6E-9FF4-345F5B624C9D}"/>
    <cellStyle name="20% - Accent4 9 7 2" xfId="7236" xr:uid="{C00DEB7E-2183-4863-ACF6-D3C2AE446E8E}"/>
    <cellStyle name="20% - Accent4 9 7 2 2" xfId="7237" xr:uid="{B32BAF34-100D-40E4-B6B5-68E72C448D15}"/>
    <cellStyle name="20% - Accent4 9 7 3" xfId="7238" xr:uid="{38353C7E-4476-4F12-93CC-7FD1C80D62E3}"/>
    <cellStyle name="20% - Accent4 9 7 3 2" xfId="7239" xr:uid="{0AF26ED4-35BD-4014-A701-0D1BB511BD89}"/>
    <cellStyle name="20% - Accent4 9 7 4" xfId="7240" xr:uid="{B11DC411-D0A6-45E6-89E4-82C1C387DECB}"/>
    <cellStyle name="20% - Accent4 9 7 5" xfId="7241" xr:uid="{1FA5B5BD-2FF3-4920-B75C-4212C66C3E89}"/>
    <cellStyle name="20% - Accent4 9 8" xfId="7242" xr:uid="{154937D5-C54E-4DB5-A85D-A82F027E83EE}"/>
    <cellStyle name="20% - Accent4 9 8 2" xfId="7243" xr:uid="{7B521399-44A4-4CD1-B0C9-8FAE4451A0B0}"/>
    <cellStyle name="20% - Accent4 9 9" xfId="7244" xr:uid="{F47F1F77-566C-434C-898D-959BFFC780F1}"/>
    <cellStyle name="20% - Accent4 9 9 2" xfId="7245" xr:uid="{D8DBD31F-43F4-4ACF-BC1B-380E763D8B57}"/>
    <cellStyle name="20% - Accent5 10" xfId="7246" xr:uid="{6D74A729-273C-441A-AAF1-60B2C5368A7A}"/>
    <cellStyle name="20% - Accent5 10 10" xfId="7247" xr:uid="{7E81C721-64F4-4030-9EC0-C97833B4D289}"/>
    <cellStyle name="20% - Accent5 10 2" xfId="7248" xr:uid="{7AE9AC45-8692-413D-8061-DE66B34C67CB}"/>
    <cellStyle name="20% - Accent5 10 2 2" xfId="7249" xr:uid="{D193F518-129A-4F50-9F32-66331A2E6483}"/>
    <cellStyle name="20% - Accent5 10 2 2 2" xfId="7250" xr:uid="{0AFB215C-C8D4-4339-8025-DE13C3BD12D5}"/>
    <cellStyle name="20% - Accent5 10 2 2 2 2" xfId="7251" xr:uid="{E3C47A7B-ED87-44DB-8828-7C98F070DBBC}"/>
    <cellStyle name="20% - Accent5 10 2 2 3" xfId="7252" xr:uid="{8E4181CA-2DC7-404D-AB6E-6D21F37C6C0E}"/>
    <cellStyle name="20% - Accent5 10 2 2 3 2" xfId="7253" xr:uid="{24112672-A792-4B97-BCA5-05F426A9778C}"/>
    <cellStyle name="20% - Accent5 10 2 2 4" xfId="7254" xr:uid="{F8A45498-4FDC-41D7-97DA-56225377C1FE}"/>
    <cellStyle name="20% - Accent5 10 2 2 5" xfId="7255" xr:uid="{C997FF25-1E4E-4D77-BC37-80E000B5240A}"/>
    <cellStyle name="20% - Accent5 10 2 3" xfId="7256" xr:uid="{09AA0070-9FF1-4ED2-AAC8-46F2AB1DE714}"/>
    <cellStyle name="20% - Accent5 10 2 3 2" xfId="7257" xr:uid="{7D7D3D14-D2AF-4AFA-8F90-0E9290D0320F}"/>
    <cellStyle name="20% - Accent5 10 2 3 2 2" xfId="7258" xr:uid="{4ECEF942-E9C5-4FA0-933F-CD20DFE316A4}"/>
    <cellStyle name="20% - Accent5 10 2 3 3" xfId="7259" xr:uid="{0AA51BFA-EEB7-4CAA-AAB1-D99A274B9651}"/>
    <cellStyle name="20% - Accent5 10 2 3 3 2" xfId="7260" xr:uid="{52B9013B-7D46-4985-8604-B43A0A78C2D2}"/>
    <cellStyle name="20% - Accent5 10 2 3 4" xfId="7261" xr:uid="{415C1DB4-866E-4EF7-B807-2F3ADB7AD66D}"/>
    <cellStyle name="20% - Accent5 10 2 3 5" xfId="7262" xr:uid="{E49692C9-5014-4B61-A54A-EC36C8339A73}"/>
    <cellStyle name="20% - Accent5 10 2 4" xfId="7263" xr:uid="{5922B651-3A43-4AFE-BB81-A6C28B282C3A}"/>
    <cellStyle name="20% - Accent5 10 2 4 2" xfId="7264" xr:uid="{0D530E41-4D8D-48EA-B0DD-5085A5A4F680}"/>
    <cellStyle name="20% - Accent5 10 2 4 2 2" xfId="7265" xr:uid="{F91AB809-3897-4780-9A73-10037AF50EDD}"/>
    <cellStyle name="20% - Accent5 10 2 4 3" xfId="7266" xr:uid="{64572E4A-49D4-4C0F-BF64-0FC2E3F7D348}"/>
    <cellStyle name="20% - Accent5 10 2 4 3 2" xfId="7267" xr:uid="{77BF9D77-6CE4-44EE-B499-00D8C34813F1}"/>
    <cellStyle name="20% - Accent5 10 2 4 4" xfId="7268" xr:uid="{DC063C17-C445-4D7B-BE7B-48698835A823}"/>
    <cellStyle name="20% - Accent5 10 2 4 5" xfId="7269" xr:uid="{8F45A45E-75AB-4121-85DD-BC1AFC745AF8}"/>
    <cellStyle name="20% - Accent5 10 2 5" xfId="7270" xr:uid="{C513A55F-2086-4DE5-AFCE-A94E3AF80DFF}"/>
    <cellStyle name="20% - Accent5 10 2 5 2" xfId="7271" xr:uid="{282EA57F-A501-4332-9E3C-7FFFE95D5CB7}"/>
    <cellStyle name="20% - Accent5 10 2 5 2 2" xfId="7272" xr:uid="{8A828A01-3CC7-4330-9A82-B73B044743E1}"/>
    <cellStyle name="20% - Accent5 10 2 5 3" xfId="7273" xr:uid="{02A0A321-2272-457B-A5BF-63100C269438}"/>
    <cellStyle name="20% - Accent5 10 2 5 3 2" xfId="7274" xr:uid="{D494E542-9328-4B48-87F6-C077166753AE}"/>
    <cellStyle name="20% - Accent5 10 2 5 4" xfId="7275" xr:uid="{F2A5E50B-F183-4A53-808C-944B5EC4E963}"/>
    <cellStyle name="20% - Accent5 10 2 5 5" xfId="7276" xr:uid="{FC60713D-A75A-47AD-B144-2E8169D37792}"/>
    <cellStyle name="20% - Accent5 10 2 6" xfId="7277" xr:uid="{965CE578-10A9-4E7D-A1C8-5BED7FB3233E}"/>
    <cellStyle name="20% - Accent5 10 2 6 2" xfId="7278" xr:uid="{BEA748B1-AC84-45F2-A075-F1890EDC375C}"/>
    <cellStyle name="20% - Accent5 10 2 7" xfId="7279" xr:uid="{5C5C1C2E-5C18-4432-A6B2-BB571B4CCBB7}"/>
    <cellStyle name="20% - Accent5 10 2 7 2" xfId="7280" xr:uid="{B65C86DD-291E-45F9-898A-F60D93AAB16E}"/>
    <cellStyle name="20% - Accent5 10 2 8" xfId="7281" xr:uid="{B154C7EB-2E40-4269-9A1F-EF79B803981A}"/>
    <cellStyle name="20% - Accent5 10 2 9" xfId="7282" xr:uid="{CB7819F0-B448-49B4-8A93-5828D50F4354}"/>
    <cellStyle name="20% - Accent5 10 3" xfId="7283" xr:uid="{237A1A36-1C76-4A63-B134-685C8F743547}"/>
    <cellStyle name="20% - Accent5 10 3 2" xfId="7284" xr:uid="{D4746213-BF0D-4C6E-BD2E-1CD1E50D288F}"/>
    <cellStyle name="20% - Accent5 10 3 2 2" xfId="7285" xr:uid="{54F4584A-CD9D-4F36-879D-DC3F0792C408}"/>
    <cellStyle name="20% - Accent5 10 3 3" xfId="7286" xr:uid="{B7AD7B81-D06C-437D-BD51-E8B54DBBDCC5}"/>
    <cellStyle name="20% - Accent5 10 3 3 2" xfId="7287" xr:uid="{C9664F59-A36D-4F0C-89C5-FCED7B9F4445}"/>
    <cellStyle name="20% - Accent5 10 3 4" xfId="7288" xr:uid="{55D7F315-003B-4E4B-BA14-484AD9613B04}"/>
    <cellStyle name="20% - Accent5 10 3 5" xfId="7289" xr:uid="{E684F568-38A4-4E3E-90FC-2929F8EF36C0}"/>
    <cellStyle name="20% - Accent5 10 4" xfId="7290" xr:uid="{EB1077BE-1889-468B-80DC-B29C8853BBE1}"/>
    <cellStyle name="20% - Accent5 10 4 2" xfId="7291" xr:uid="{494C8FD4-86A8-425C-A096-BBC5711F6D4D}"/>
    <cellStyle name="20% - Accent5 10 4 2 2" xfId="7292" xr:uid="{062E8587-9444-4331-8901-EC193D7EE49F}"/>
    <cellStyle name="20% - Accent5 10 4 3" xfId="7293" xr:uid="{E8185E2A-6141-4CC5-BA35-07F34CA3FA46}"/>
    <cellStyle name="20% - Accent5 10 4 3 2" xfId="7294" xr:uid="{C6A46FCC-4AF6-47A6-843E-8F0F115EC207}"/>
    <cellStyle name="20% - Accent5 10 4 4" xfId="7295" xr:uid="{77A099DB-8534-49D7-A504-5D8B41868849}"/>
    <cellStyle name="20% - Accent5 10 4 5" xfId="7296" xr:uid="{7518B166-D151-4AF7-86EB-888D59E5607D}"/>
    <cellStyle name="20% - Accent5 10 5" xfId="7297" xr:uid="{C05F40E3-DD04-4D33-942C-88230004748F}"/>
    <cellStyle name="20% - Accent5 10 5 2" xfId="7298" xr:uid="{446727B3-3F71-434C-AD9D-CA2B7F963BE7}"/>
    <cellStyle name="20% - Accent5 10 5 2 2" xfId="7299" xr:uid="{B1B46737-889C-44DB-BD2A-263C005C1C64}"/>
    <cellStyle name="20% - Accent5 10 5 3" xfId="7300" xr:uid="{68730AAF-F14D-489E-BE3B-6B08C487DC85}"/>
    <cellStyle name="20% - Accent5 10 5 3 2" xfId="7301" xr:uid="{0E5266FF-4BE3-4C69-BD63-02284ED6B644}"/>
    <cellStyle name="20% - Accent5 10 5 4" xfId="7302" xr:uid="{87419FFC-72C6-4202-824B-FF4AB12461D9}"/>
    <cellStyle name="20% - Accent5 10 5 5" xfId="7303" xr:uid="{C0933B2A-B16F-47B7-B811-BCF0EE38E73F}"/>
    <cellStyle name="20% - Accent5 10 6" xfId="7304" xr:uid="{A4172485-ED17-4F9E-9E5D-ED82DD3282EF}"/>
    <cellStyle name="20% - Accent5 10 6 2" xfId="7305" xr:uid="{4F4C0EFE-26DC-4A05-8773-9D04BD284DAE}"/>
    <cellStyle name="20% - Accent5 10 6 2 2" xfId="7306" xr:uid="{E5180276-F01C-4C39-8F31-BD738A866F87}"/>
    <cellStyle name="20% - Accent5 10 6 3" xfId="7307" xr:uid="{67AAF59A-4E41-4926-BE75-3038A4E15C75}"/>
    <cellStyle name="20% - Accent5 10 6 3 2" xfId="7308" xr:uid="{67D4BBB0-9D21-4771-8928-38EC8AAB5FEF}"/>
    <cellStyle name="20% - Accent5 10 6 4" xfId="7309" xr:uid="{86CF19E1-A19D-49EA-8388-ED0B21C4257C}"/>
    <cellStyle name="20% - Accent5 10 6 5" xfId="7310" xr:uid="{492F20B8-C172-4931-8C28-F8EBE4D1F41A}"/>
    <cellStyle name="20% - Accent5 10 7" xfId="7311" xr:uid="{58E10C1E-B319-4B31-BBF7-351B1CA3D56E}"/>
    <cellStyle name="20% - Accent5 10 7 2" xfId="7312" xr:uid="{3551C56C-6ADF-4342-975A-1EEE698376B1}"/>
    <cellStyle name="20% - Accent5 10 8" xfId="7313" xr:uid="{66A15F2E-D45B-4745-BA12-EC359CAC7D3D}"/>
    <cellStyle name="20% - Accent5 10 8 2" xfId="7314" xr:uid="{D7294111-8AAD-427C-8779-9AD8A01F5C29}"/>
    <cellStyle name="20% - Accent5 10 9" xfId="7315" xr:uid="{F46957FD-7833-428B-8E0C-ACF5F08F8CDE}"/>
    <cellStyle name="20% - Accent5 11" xfId="7316" xr:uid="{E9FB3C10-15F4-48F2-BEC6-6FD125C781CC}"/>
    <cellStyle name="20% - Accent5 11 10" xfId="7317" xr:uid="{2C0E3C51-BAA9-402A-A841-E3B3E9FC0AEA}"/>
    <cellStyle name="20% - Accent5 11 2" xfId="7318" xr:uid="{F20C4591-5B43-4399-A69D-57C18A5AD84E}"/>
    <cellStyle name="20% - Accent5 11 2 2" xfId="7319" xr:uid="{175FCA81-64B6-45CB-B237-FAB90DBC0CE3}"/>
    <cellStyle name="20% - Accent5 11 2 2 2" xfId="7320" xr:uid="{AAF7B7A6-6FFD-49EB-B4BC-6B93B2161BA4}"/>
    <cellStyle name="20% - Accent5 11 2 2 2 2" xfId="7321" xr:uid="{729869DB-96E1-42CE-B09A-56BE7EB6AA08}"/>
    <cellStyle name="20% - Accent5 11 2 2 3" xfId="7322" xr:uid="{FE35796E-611D-402D-B8D8-7B3806B0824A}"/>
    <cellStyle name="20% - Accent5 11 2 2 3 2" xfId="7323" xr:uid="{CDC24F42-A3F3-48CE-8BC4-15CB57687C68}"/>
    <cellStyle name="20% - Accent5 11 2 2 4" xfId="7324" xr:uid="{97D8EC19-71F7-430A-97B1-622F44B992B6}"/>
    <cellStyle name="20% - Accent5 11 2 2 5" xfId="7325" xr:uid="{6E4601B6-128D-4839-953A-16F7D5E28E68}"/>
    <cellStyle name="20% - Accent5 11 2 3" xfId="7326" xr:uid="{A7D6525C-9E3F-4375-AD17-ED9386F904A3}"/>
    <cellStyle name="20% - Accent5 11 2 3 2" xfId="7327" xr:uid="{981C053C-267B-4023-8B8E-35D9D4D2356E}"/>
    <cellStyle name="20% - Accent5 11 2 3 2 2" xfId="7328" xr:uid="{E940E4A8-0EC3-4C1D-B041-C240A69BF909}"/>
    <cellStyle name="20% - Accent5 11 2 3 3" xfId="7329" xr:uid="{11286CF4-454B-4FC4-8D17-94C5232ED47D}"/>
    <cellStyle name="20% - Accent5 11 2 3 3 2" xfId="7330" xr:uid="{65C6597C-5636-4AEC-A84A-A8AA0D52322B}"/>
    <cellStyle name="20% - Accent5 11 2 3 4" xfId="7331" xr:uid="{244AF515-A07D-4E05-B8FD-2C5BAC87F183}"/>
    <cellStyle name="20% - Accent5 11 2 3 5" xfId="7332" xr:uid="{C3D2AEBD-CB9B-4EF5-B49B-C9583AE90E9E}"/>
    <cellStyle name="20% - Accent5 11 2 4" xfId="7333" xr:uid="{64B8099E-0A7F-4053-ACF3-91D75E119489}"/>
    <cellStyle name="20% - Accent5 11 2 4 2" xfId="7334" xr:uid="{0DC177E9-94CE-4531-8873-D12429368A02}"/>
    <cellStyle name="20% - Accent5 11 2 4 2 2" xfId="7335" xr:uid="{2DD945EA-AD20-4F95-B502-318ADCF1F7D1}"/>
    <cellStyle name="20% - Accent5 11 2 4 3" xfId="7336" xr:uid="{5179E196-ED34-4F02-81C8-0EDB3ACD870A}"/>
    <cellStyle name="20% - Accent5 11 2 4 3 2" xfId="7337" xr:uid="{966B13A4-696D-41FF-A269-7E07AE22C46B}"/>
    <cellStyle name="20% - Accent5 11 2 4 4" xfId="7338" xr:uid="{EBEE6379-02CA-45A2-9335-903D2377A26D}"/>
    <cellStyle name="20% - Accent5 11 2 4 5" xfId="7339" xr:uid="{67F2A997-76F0-47FE-AE2B-B062604FF7EC}"/>
    <cellStyle name="20% - Accent5 11 2 5" xfId="7340" xr:uid="{16AFBB9B-B814-4800-A1AF-A347CA373D46}"/>
    <cellStyle name="20% - Accent5 11 2 5 2" xfId="7341" xr:uid="{CF067D93-E066-4063-8381-52009DB24F9C}"/>
    <cellStyle name="20% - Accent5 11 2 5 2 2" xfId="7342" xr:uid="{6ED01ADF-2E0F-4335-A696-48F5867D77EE}"/>
    <cellStyle name="20% - Accent5 11 2 5 3" xfId="7343" xr:uid="{C16C050A-0B65-4947-9BB4-03673EF18095}"/>
    <cellStyle name="20% - Accent5 11 2 5 3 2" xfId="7344" xr:uid="{6D871481-0B15-491D-81D7-B62884230F66}"/>
    <cellStyle name="20% - Accent5 11 2 5 4" xfId="7345" xr:uid="{3B1ED5C8-17EB-4F81-8B6B-9CC443BA7738}"/>
    <cellStyle name="20% - Accent5 11 2 5 5" xfId="7346" xr:uid="{FA64DCF7-CCD7-4130-A4F8-89D699F68EBE}"/>
    <cellStyle name="20% - Accent5 11 2 6" xfId="7347" xr:uid="{9594AFA8-3659-40B0-A798-9E17BA9E7D20}"/>
    <cellStyle name="20% - Accent5 11 2 6 2" xfId="7348" xr:uid="{9ED5F297-D123-4A59-A63A-3DA3A94C9077}"/>
    <cellStyle name="20% - Accent5 11 2 7" xfId="7349" xr:uid="{1CBA0DD1-2F5D-41E6-87C6-7FFC9F9383B1}"/>
    <cellStyle name="20% - Accent5 11 2 7 2" xfId="7350" xr:uid="{D244CB87-215A-4A25-A134-6974A6F08884}"/>
    <cellStyle name="20% - Accent5 11 2 8" xfId="7351" xr:uid="{B60A5F5E-4AA8-463D-8CCD-3C3C5A5AB75C}"/>
    <cellStyle name="20% - Accent5 11 2 9" xfId="7352" xr:uid="{2C30E555-FE32-4562-A7A4-48B58C77DC99}"/>
    <cellStyle name="20% - Accent5 11 3" xfId="7353" xr:uid="{977DB14C-6351-4526-8AAE-A781F2E778D5}"/>
    <cellStyle name="20% - Accent5 11 3 2" xfId="7354" xr:uid="{D7F25592-AEF3-4489-9102-B28733E223DD}"/>
    <cellStyle name="20% - Accent5 11 3 2 2" xfId="7355" xr:uid="{5224EBF0-926B-47A7-8171-4EA8B02E5276}"/>
    <cellStyle name="20% - Accent5 11 3 3" xfId="7356" xr:uid="{4253CBD8-A3D2-42B5-8E94-384705703929}"/>
    <cellStyle name="20% - Accent5 11 3 3 2" xfId="7357" xr:uid="{7BE1DA3D-F026-49EC-82AC-E1F2FAD987AF}"/>
    <cellStyle name="20% - Accent5 11 3 4" xfId="7358" xr:uid="{824A33D2-2E57-48D3-B68C-528C01791D20}"/>
    <cellStyle name="20% - Accent5 11 3 5" xfId="7359" xr:uid="{0059D947-56C6-4B29-B53F-D4D4747FEEEF}"/>
    <cellStyle name="20% - Accent5 11 4" xfId="7360" xr:uid="{95E31A25-4D6D-448F-BF36-1BE0D548D3EF}"/>
    <cellStyle name="20% - Accent5 11 4 2" xfId="7361" xr:uid="{7964F5D6-BEE0-476A-B0BE-D88561973641}"/>
    <cellStyle name="20% - Accent5 11 4 2 2" xfId="7362" xr:uid="{5E6EDC46-F85D-495A-89AC-C69D8507B359}"/>
    <cellStyle name="20% - Accent5 11 4 3" xfId="7363" xr:uid="{27AB1458-FA19-4265-A4F0-CEC47FCD2507}"/>
    <cellStyle name="20% - Accent5 11 4 3 2" xfId="7364" xr:uid="{7240A465-2BD4-4FB4-A13C-F8ECC20BC03B}"/>
    <cellStyle name="20% - Accent5 11 4 4" xfId="7365" xr:uid="{5D4E7A14-57E5-49AA-BFE4-1EF847DA5F16}"/>
    <cellStyle name="20% - Accent5 11 4 5" xfId="7366" xr:uid="{CEE5DA2D-C0C5-49D4-9DF0-72C14A8CECCB}"/>
    <cellStyle name="20% - Accent5 11 5" xfId="7367" xr:uid="{A7C318E5-16CA-4895-87BD-5635B605D68D}"/>
    <cellStyle name="20% - Accent5 11 5 2" xfId="7368" xr:uid="{3EBC8309-7364-457B-A260-602F53778DC8}"/>
    <cellStyle name="20% - Accent5 11 5 2 2" xfId="7369" xr:uid="{AA3E563F-BDDA-4BBF-9B26-BE05931F97B0}"/>
    <cellStyle name="20% - Accent5 11 5 3" xfId="7370" xr:uid="{A55B59F7-4B22-4F19-AD83-B3B6AD515C9A}"/>
    <cellStyle name="20% - Accent5 11 5 3 2" xfId="7371" xr:uid="{B8C51ACA-D62E-4081-B407-EBE163AD0142}"/>
    <cellStyle name="20% - Accent5 11 5 4" xfId="7372" xr:uid="{3A56B607-6348-41A6-AE49-2C64CADEE171}"/>
    <cellStyle name="20% - Accent5 11 5 5" xfId="7373" xr:uid="{07D109F2-85F3-4C5D-8153-FB04A1C2597E}"/>
    <cellStyle name="20% - Accent5 11 6" xfId="7374" xr:uid="{5F9908FE-A9E6-4F39-862C-56210FF7E4F5}"/>
    <cellStyle name="20% - Accent5 11 6 2" xfId="7375" xr:uid="{0B23E171-1E8F-425F-AFBD-69C266A52392}"/>
    <cellStyle name="20% - Accent5 11 6 2 2" xfId="7376" xr:uid="{1E2DA67F-E693-4309-9455-E8EB2F8CFA9D}"/>
    <cellStyle name="20% - Accent5 11 6 3" xfId="7377" xr:uid="{D00A3AE5-6066-4A9C-8DB7-B8DDADB4C55F}"/>
    <cellStyle name="20% - Accent5 11 6 3 2" xfId="7378" xr:uid="{07F6003F-4A75-4EA4-A844-3089775B5DBF}"/>
    <cellStyle name="20% - Accent5 11 6 4" xfId="7379" xr:uid="{BBFD418D-C1F0-432C-9FF3-1701E8AC8296}"/>
    <cellStyle name="20% - Accent5 11 6 5" xfId="7380" xr:uid="{BDDE16C0-091B-429E-9B6D-1786D4BD51B8}"/>
    <cellStyle name="20% - Accent5 11 7" xfId="7381" xr:uid="{AB6BBD97-7D62-4C96-9843-FFFBC5640379}"/>
    <cellStyle name="20% - Accent5 11 7 2" xfId="7382" xr:uid="{E717E24D-4D12-40CD-B607-54AB4D4A5A6C}"/>
    <cellStyle name="20% - Accent5 11 8" xfId="7383" xr:uid="{4C9D5144-C17F-4A56-826F-8277443C3B61}"/>
    <cellStyle name="20% - Accent5 11 8 2" xfId="7384" xr:uid="{815268AB-377D-4D74-9201-8CD0B8C63D23}"/>
    <cellStyle name="20% - Accent5 11 9" xfId="7385" xr:uid="{A47CF0C6-EAE0-4DFF-B11A-6997FD5CBDE9}"/>
    <cellStyle name="20% - Accent5 12" xfId="7386" xr:uid="{508E44D4-03D4-45EA-AE05-F2F81BAB460D}"/>
    <cellStyle name="20% - Accent5 12 2" xfId="7387" xr:uid="{CCA0E915-84F8-42D4-A027-ADCACCAE16BC}"/>
    <cellStyle name="20% - Accent5 12 2 2" xfId="7388" xr:uid="{96355C79-2A4D-4333-A2EE-F444EF0D405F}"/>
    <cellStyle name="20% - Accent5 12 2 2 2" xfId="7389" xr:uid="{57B3483D-4176-4014-9247-3C9693F17DDA}"/>
    <cellStyle name="20% - Accent5 12 2 2 2 2" xfId="7390" xr:uid="{E344CA1C-B11D-476B-B846-87A14D93BA38}"/>
    <cellStyle name="20% - Accent5 12 2 2 3" xfId="7391" xr:uid="{C8477BF8-576F-4A7D-9CC2-B1CFB21162C2}"/>
    <cellStyle name="20% - Accent5 12 2 2 3 2" xfId="7392" xr:uid="{F37E0639-BA88-4691-AEE0-52854626F5F6}"/>
    <cellStyle name="20% - Accent5 12 2 2 4" xfId="7393" xr:uid="{DC055FF9-7F4D-4D9A-A286-CC7D2F8DD8F8}"/>
    <cellStyle name="20% - Accent5 12 2 2 5" xfId="7394" xr:uid="{99B68D3E-EA18-42B4-BC9C-5C04DAC915E9}"/>
    <cellStyle name="20% - Accent5 12 2 3" xfId="7395" xr:uid="{B38B72AC-CD01-43ED-AC1F-7A263266021C}"/>
    <cellStyle name="20% - Accent5 12 2 3 2" xfId="7396" xr:uid="{9FBD05C0-8572-4EAE-A2AD-ED375AD71735}"/>
    <cellStyle name="20% - Accent5 12 2 3 2 2" xfId="7397" xr:uid="{78A216A8-7278-4A6F-88F0-6CAD6BEE695A}"/>
    <cellStyle name="20% - Accent5 12 2 3 3" xfId="7398" xr:uid="{D87CD8CE-2069-4127-BB45-B797C1CFAC96}"/>
    <cellStyle name="20% - Accent5 12 2 3 3 2" xfId="7399" xr:uid="{D40A8384-1C49-4036-A8A3-46F93CBD5457}"/>
    <cellStyle name="20% - Accent5 12 2 3 4" xfId="7400" xr:uid="{05E8C691-D8D7-487D-B94B-772D0AF3E132}"/>
    <cellStyle name="20% - Accent5 12 2 3 5" xfId="7401" xr:uid="{E0084243-5883-4256-85F4-8CB7E4A99806}"/>
    <cellStyle name="20% - Accent5 12 2 4" xfId="7402" xr:uid="{DFE511A7-107D-4B8D-B350-D2CB9AF809F1}"/>
    <cellStyle name="20% - Accent5 12 2 4 2" xfId="7403" xr:uid="{04A11765-6747-4B8C-9DB6-E146109E593C}"/>
    <cellStyle name="20% - Accent5 12 2 4 2 2" xfId="7404" xr:uid="{8DB9E72D-1721-4E79-AE04-4E44175CF05A}"/>
    <cellStyle name="20% - Accent5 12 2 4 3" xfId="7405" xr:uid="{CFA3BECE-8E42-484D-98DB-D0BDA95AB47C}"/>
    <cellStyle name="20% - Accent5 12 2 4 3 2" xfId="7406" xr:uid="{151EEAF2-DB2E-415E-AE87-4E88DB7422CB}"/>
    <cellStyle name="20% - Accent5 12 2 4 4" xfId="7407" xr:uid="{DDDD0BF3-AD6F-4011-B397-DD24091D0154}"/>
    <cellStyle name="20% - Accent5 12 2 4 5" xfId="7408" xr:uid="{2F333A33-6649-4CC9-9BBC-612282EBC389}"/>
    <cellStyle name="20% - Accent5 12 2 5" xfId="7409" xr:uid="{EC75B8BA-128E-452C-B173-5902EB2639F9}"/>
    <cellStyle name="20% - Accent5 12 2 5 2" xfId="7410" xr:uid="{EB5E34CC-DF1C-4750-B4E4-ACD59D9DFAC7}"/>
    <cellStyle name="20% - Accent5 12 2 6" xfId="7411" xr:uid="{7E386F1B-A562-4D0D-9E66-878158863015}"/>
    <cellStyle name="20% - Accent5 12 2 6 2" xfId="7412" xr:uid="{4CEFCB92-6476-44A2-9CD4-C1638AC69CA0}"/>
    <cellStyle name="20% - Accent5 12 2 7" xfId="7413" xr:uid="{49325FEB-8358-4C18-BD8A-7C5ECE4FCE2A}"/>
    <cellStyle name="20% - Accent5 12 2 8" xfId="7414" xr:uid="{5151B479-73EE-494A-9E5E-7526FC5AFCE0}"/>
    <cellStyle name="20% - Accent5 12 3" xfId="7415" xr:uid="{F6541414-01DB-41A6-B5E2-D261D4961363}"/>
    <cellStyle name="20% - Accent5 12 3 2" xfId="7416" xr:uid="{6DD8ECE7-4B27-4B27-B1D5-2691A1FFCA66}"/>
    <cellStyle name="20% - Accent5 12 3 2 2" xfId="7417" xr:uid="{026AA557-DBCE-4009-9695-DA39734D4BF1}"/>
    <cellStyle name="20% - Accent5 12 3 3" xfId="7418" xr:uid="{DBDFF7FA-2FE9-4C77-964C-671D9795DDBE}"/>
    <cellStyle name="20% - Accent5 12 3 3 2" xfId="7419" xr:uid="{7BDC7508-1C7E-4BB1-9BEF-B9EEAB2D37E3}"/>
    <cellStyle name="20% - Accent5 12 3 4" xfId="7420" xr:uid="{E0BC9012-46F9-4701-ABC2-D63E04C5A7F1}"/>
    <cellStyle name="20% - Accent5 12 3 5" xfId="7421" xr:uid="{686025AD-FBD4-4182-ABB1-62FB78E47ED0}"/>
    <cellStyle name="20% - Accent5 12 4" xfId="7422" xr:uid="{63ED10E1-6956-44E2-9780-85743AF2E91D}"/>
    <cellStyle name="20% - Accent5 12 4 2" xfId="7423" xr:uid="{F07BB03F-C7CA-41A1-BFFF-9CF4E1EF474E}"/>
    <cellStyle name="20% - Accent5 12 4 2 2" xfId="7424" xr:uid="{C9ED766C-E86B-4067-9036-2B5C9345C73F}"/>
    <cellStyle name="20% - Accent5 12 4 3" xfId="7425" xr:uid="{192CF51C-D56D-4880-A5C9-C0F4D5E4439B}"/>
    <cellStyle name="20% - Accent5 12 4 3 2" xfId="7426" xr:uid="{B2D1A567-AB86-43FE-BE07-2AB0891552B4}"/>
    <cellStyle name="20% - Accent5 12 4 4" xfId="7427" xr:uid="{6BEBB188-DCF7-4BFE-9BB6-09F5D31F0C7A}"/>
    <cellStyle name="20% - Accent5 12 4 5" xfId="7428" xr:uid="{833144E6-FB54-471D-A329-1BB9294D2CBE}"/>
    <cellStyle name="20% - Accent5 12 5" xfId="7429" xr:uid="{B6D7C1B2-1338-4D81-9646-C136807D0613}"/>
    <cellStyle name="20% - Accent5 12 5 2" xfId="7430" xr:uid="{9BD745CF-C4B8-49D5-8AEC-66B80EE1ACCF}"/>
    <cellStyle name="20% - Accent5 12 5 2 2" xfId="7431" xr:uid="{DA9503F5-7889-4C15-B49C-80C6595F755D}"/>
    <cellStyle name="20% - Accent5 12 5 3" xfId="7432" xr:uid="{81442757-AD0B-4BDF-80C3-1353CFFC40DE}"/>
    <cellStyle name="20% - Accent5 12 5 3 2" xfId="7433" xr:uid="{9C8646DC-B3FD-42A1-A6F1-D05A42459BEB}"/>
    <cellStyle name="20% - Accent5 12 5 4" xfId="7434" xr:uid="{9D9C0F45-1EDC-4D27-BF70-E183BA6B6252}"/>
    <cellStyle name="20% - Accent5 12 5 5" xfId="7435" xr:uid="{3975D505-0696-4DBE-9ACF-9B1DFF4904CB}"/>
    <cellStyle name="20% - Accent5 12 6" xfId="7436" xr:uid="{89976C6B-3C94-4FF8-B0F6-464A54C3A7B2}"/>
    <cellStyle name="20% - Accent5 12 6 2" xfId="7437" xr:uid="{50C80661-F092-464A-BA5A-E0220FB4326C}"/>
    <cellStyle name="20% - Accent5 12 7" xfId="7438" xr:uid="{ABF01916-2F7E-441D-B1A6-2EE32A99F4CF}"/>
    <cellStyle name="20% - Accent5 12 7 2" xfId="7439" xr:uid="{8478860F-A8BE-44AD-964D-E5CBA9730880}"/>
    <cellStyle name="20% - Accent5 12 8" xfId="7440" xr:uid="{9C8FE810-775E-47B3-A829-C958E0F67F94}"/>
    <cellStyle name="20% - Accent5 12 9" xfId="7441" xr:uid="{5A783593-715E-4C33-B9E7-26C6909C8B25}"/>
    <cellStyle name="20% - Accent5 13" xfId="7442" xr:uid="{DBB64C2D-C2FA-4018-AEB7-E36DFF5E1BC3}"/>
    <cellStyle name="20% - Accent5 13 2" xfId="7443" xr:uid="{02D3B121-7D64-44A8-8149-54A91971E3FD}"/>
    <cellStyle name="20% - Accent5 13 2 2" xfId="7444" xr:uid="{7E0F886B-0B10-42D7-B48D-1B5D4A5CE9B4}"/>
    <cellStyle name="20% - Accent5 13 2 2 2" xfId="7445" xr:uid="{B84E93C8-880D-4214-8CC1-76E14D9CA549}"/>
    <cellStyle name="20% - Accent5 13 2 2 2 2" xfId="7446" xr:uid="{AA7C0F75-B0CD-4787-8CFF-0C099AB95AE6}"/>
    <cellStyle name="20% - Accent5 13 2 2 3" xfId="7447" xr:uid="{AFE67B3A-0BE1-4BB1-8874-9EFEFEADC6AE}"/>
    <cellStyle name="20% - Accent5 13 2 2 3 2" xfId="7448" xr:uid="{3623E563-D34D-423A-984F-4FAD4845A017}"/>
    <cellStyle name="20% - Accent5 13 2 2 4" xfId="7449" xr:uid="{55B3AF87-78DC-4370-BD7E-A14583987F37}"/>
    <cellStyle name="20% - Accent5 13 2 2 5" xfId="7450" xr:uid="{549A9DFE-53FB-4740-A74B-B4E6D2BB2F58}"/>
    <cellStyle name="20% - Accent5 13 2 3" xfId="7451" xr:uid="{DCC3F057-E6B5-4F25-A573-9AD317AFF1B5}"/>
    <cellStyle name="20% - Accent5 13 2 3 2" xfId="7452" xr:uid="{E54872A5-CA57-44C6-8AEB-F850E112A3DA}"/>
    <cellStyle name="20% - Accent5 13 2 3 2 2" xfId="7453" xr:uid="{F03A80D5-6582-431C-9407-DE25D3604F75}"/>
    <cellStyle name="20% - Accent5 13 2 3 3" xfId="7454" xr:uid="{7CF1DC99-3BF9-4AAF-B8A6-EC3D2CC5B2A8}"/>
    <cellStyle name="20% - Accent5 13 2 3 3 2" xfId="7455" xr:uid="{40FC3855-BFB6-42B6-9BE2-A2746CAFE1ED}"/>
    <cellStyle name="20% - Accent5 13 2 3 4" xfId="7456" xr:uid="{47D6FF77-0C57-4B25-82C9-5046C0914A26}"/>
    <cellStyle name="20% - Accent5 13 2 3 5" xfId="7457" xr:uid="{4E9E6DF0-AAB2-4491-98D6-2A08F29F8BFB}"/>
    <cellStyle name="20% - Accent5 13 2 4" xfId="7458" xr:uid="{63C0CE69-BE2F-4AA8-81DB-507CC82D1383}"/>
    <cellStyle name="20% - Accent5 13 2 4 2" xfId="7459" xr:uid="{C4D3ADB1-ECFA-4FA7-98B5-6CA13F80A1F0}"/>
    <cellStyle name="20% - Accent5 13 2 4 2 2" xfId="7460" xr:uid="{E3EB1B42-D500-41C6-974E-0BFEF27B5832}"/>
    <cellStyle name="20% - Accent5 13 2 4 3" xfId="7461" xr:uid="{88EB608F-2679-47B1-A406-D2152145983F}"/>
    <cellStyle name="20% - Accent5 13 2 4 3 2" xfId="7462" xr:uid="{42996CC2-56A0-4AF7-A5DF-3D4B123889A8}"/>
    <cellStyle name="20% - Accent5 13 2 4 4" xfId="7463" xr:uid="{4B5CB113-DD87-4C78-909F-917B44BF76CB}"/>
    <cellStyle name="20% - Accent5 13 2 4 5" xfId="7464" xr:uid="{6ACA2F5C-3ECB-4B4D-8AB3-56B92F2E6B79}"/>
    <cellStyle name="20% - Accent5 13 2 5" xfId="7465" xr:uid="{755B89EF-44DC-46A0-80E4-BCFC20697D97}"/>
    <cellStyle name="20% - Accent5 13 2 5 2" xfId="7466" xr:uid="{3C8F290E-BC64-496D-B743-FD442490E61F}"/>
    <cellStyle name="20% - Accent5 13 2 6" xfId="7467" xr:uid="{6F3A212D-498A-42BC-864F-4D33492F115D}"/>
    <cellStyle name="20% - Accent5 13 2 6 2" xfId="7468" xr:uid="{63B1846F-63F5-4B03-B2DE-A0778EFDFCBC}"/>
    <cellStyle name="20% - Accent5 13 2 7" xfId="7469" xr:uid="{FFA5A760-4003-463B-BCF0-2308638C3999}"/>
    <cellStyle name="20% - Accent5 13 2 8" xfId="7470" xr:uid="{F60F8148-C1A9-4527-A302-B1A17C41B972}"/>
    <cellStyle name="20% - Accent5 13 3" xfId="7471" xr:uid="{42196BF7-B6F5-4C95-B676-A8323A3687D8}"/>
    <cellStyle name="20% - Accent5 13 3 2" xfId="7472" xr:uid="{2AB49EB5-014C-4E29-81B9-32EC6C129464}"/>
    <cellStyle name="20% - Accent5 13 3 2 2" xfId="7473" xr:uid="{A4F96ABC-8BD4-4426-9966-7180CCB82D63}"/>
    <cellStyle name="20% - Accent5 13 3 3" xfId="7474" xr:uid="{B8DD865F-9D7F-419D-862E-79F7448E4701}"/>
    <cellStyle name="20% - Accent5 13 3 3 2" xfId="7475" xr:uid="{26A6FC02-0749-41F4-BC40-AEB68F76F90D}"/>
    <cellStyle name="20% - Accent5 13 3 4" xfId="7476" xr:uid="{5417C207-6FD0-42C5-BEE4-813B342A8060}"/>
    <cellStyle name="20% - Accent5 13 3 5" xfId="7477" xr:uid="{698B1FF5-1571-451B-AFED-BE8F44AD2FE5}"/>
    <cellStyle name="20% - Accent5 13 4" xfId="7478" xr:uid="{4B7105C0-F16E-4B1E-8085-BE7C5AA80D96}"/>
    <cellStyle name="20% - Accent5 13 4 2" xfId="7479" xr:uid="{F798CC8F-FC32-4FDB-A82F-4935F7C0BF98}"/>
    <cellStyle name="20% - Accent5 13 4 2 2" xfId="7480" xr:uid="{53F44EFD-3B8C-4493-8A75-5FBD0BA8052E}"/>
    <cellStyle name="20% - Accent5 13 4 3" xfId="7481" xr:uid="{9F2CDCD2-36F6-470B-9634-030F31588B5C}"/>
    <cellStyle name="20% - Accent5 13 4 3 2" xfId="7482" xr:uid="{5EA0B28D-4147-475F-B806-54284C496D2F}"/>
    <cellStyle name="20% - Accent5 13 4 4" xfId="7483" xr:uid="{C5F05D28-5AFE-43A6-8D70-2DA35DAF8CA8}"/>
    <cellStyle name="20% - Accent5 13 4 5" xfId="7484" xr:uid="{D3B546BC-7B90-4778-8300-2C5E91DE8300}"/>
    <cellStyle name="20% - Accent5 13 5" xfId="7485" xr:uid="{27DA6001-829D-4B02-8815-5AAEB8D684B3}"/>
    <cellStyle name="20% - Accent5 13 5 2" xfId="7486" xr:uid="{A43EAE04-3647-49D7-AB2E-4427F1A7B19C}"/>
    <cellStyle name="20% - Accent5 13 5 2 2" xfId="7487" xr:uid="{E2400799-40A6-4ED7-B69F-74AD15047BD0}"/>
    <cellStyle name="20% - Accent5 13 5 3" xfId="7488" xr:uid="{6921C264-6D2A-4DE5-84F6-F1EC40F59466}"/>
    <cellStyle name="20% - Accent5 13 5 3 2" xfId="7489" xr:uid="{E618D8E3-F672-41D5-BD61-FEB41C3AABBE}"/>
    <cellStyle name="20% - Accent5 13 5 4" xfId="7490" xr:uid="{70756BE1-613F-47A4-813B-A7ABD717B300}"/>
    <cellStyle name="20% - Accent5 13 5 5" xfId="7491" xr:uid="{024184BC-0DE2-4B6F-9F5B-043099660E54}"/>
    <cellStyle name="20% - Accent5 13 6" xfId="7492" xr:uid="{13E601A6-7058-4929-AF2C-60860FFA58D5}"/>
    <cellStyle name="20% - Accent5 13 6 2" xfId="7493" xr:uid="{FE736195-A86C-4EDD-A30F-7789194BC10A}"/>
    <cellStyle name="20% - Accent5 13 7" xfId="7494" xr:uid="{729396F2-AB3E-420A-8B7C-229C8CED6F49}"/>
    <cellStyle name="20% - Accent5 13 7 2" xfId="7495" xr:uid="{D38A8D3D-83CF-4EB6-9EE1-B4EF9550C80B}"/>
    <cellStyle name="20% - Accent5 13 8" xfId="7496" xr:uid="{54F60202-6231-4799-BE2C-05C8E760E9E8}"/>
    <cellStyle name="20% - Accent5 13 9" xfId="7497" xr:uid="{62C8257C-D269-45FA-A0AB-698076820A10}"/>
    <cellStyle name="20% - Accent5 14" xfId="7498" xr:uid="{69EBA2BB-3BFE-424F-9ED2-41FC1552252E}"/>
    <cellStyle name="20% - Accent5 14 2" xfId="7499" xr:uid="{8E146F7F-DBE5-4F36-9CDC-3076288874C9}"/>
    <cellStyle name="20% - Accent5 14 2 2" xfId="7500" xr:uid="{44E2A8DF-02FB-45B9-B268-0410AC92292D}"/>
    <cellStyle name="20% - Accent5 14 2 2 2" xfId="7501" xr:uid="{22A8185F-1573-4550-B1B4-51FDB369E8DF}"/>
    <cellStyle name="20% - Accent5 14 2 2 2 2" xfId="7502" xr:uid="{E92768E1-AB98-4C1E-B726-21CB163F7E54}"/>
    <cellStyle name="20% - Accent5 14 2 2 3" xfId="7503" xr:uid="{35B1DC25-E047-4442-8BD3-933146E130B1}"/>
    <cellStyle name="20% - Accent5 14 2 2 3 2" xfId="7504" xr:uid="{6BC59E41-43C9-484A-8C8D-CED326551C39}"/>
    <cellStyle name="20% - Accent5 14 2 2 4" xfId="7505" xr:uid="{942E4A95-421B-4F37-87B3-FF7D8742A955}"/>
    <cellStyle name="20% - Accent5 14 2 2 5" xfId="7506" xr:uid="{673DD44C-F96D-439D-B906-2CC68E984EE9}"/>
    <cellStyle name="20% - Accent5 14 2 3" xfId="7507" xr:uid="{2CF3440C-670D-46FA-8C91-6DFF3FA2AD2E}"/>
    <cellStyle name="20% - Accent5 14 2 3 2" xfId="7508" xr:uid="{8CBD972B-9249-4200-B80F-05C915619071}"/>
    <cellStyle name="20% - Accent5 14 2 3 2 2" xfId="7509" xr:uid="{39045FF9-E966-42CA-8837-1A8CE5B761F3}"/>
    <cellStyle name="20% - Accent5 14 2 3 3" xfId="7510" xr:uid="{1B925745-B5E9-4DE8-9AE2-F2077314B26B}"/>
    <cellStyle name="20% - Accent5 14 2 3 3 2" xfId="7511" xr:uid="{44B5D435-46C5-4A46-B3B7-CF3672CA9BF9}"/>
    <cellStyle name="20% - Accent5 14 2 3 4" xfId="7512" xr:uid="{0D7E3BDC-0D48-4255-8681-34AD97865A7A}"/>
    <cellStyle name="20% - Accent5 14 2 3 5" xfId="7513" xr:uid="{FDCB3F94-E6D6-412A-9A04-B43A68A3B607}"/>
    <cellStyle name="20% - Accent5 14 2 4" xfId="7514" xr:uid="{EC548F4F-F8BB-4B9F-B37B-00FF34DD04E8}"/>
    <cellStyle name="20% - Accent5 14 2 4 2" xfId="7515" xr:uid="{A53679F2-D287-46A7-A662-6B2B5D9B2C8B}"/>
    <cellStyle name="20% - Accent5 14 2 5" xfId="7516" xr:uid="{BFACF4DC-20CC-4DF6-A34C-CB06C519100C}"/>
    <cellStyle name="20% - Accent5 14 2 5 2" xfId="7517" xr:uid="{7C8BC93B-4E48-4255-9EC8-91F033EEBDD3}"/>
    <cellStyle name="20% - Accent5 14 2 6" xfId="7518" xr:uid="{4E9A7286-9627-48CD-A714-F8FCBE1A0F38}"/>
    <cellStyle name="20% - Accent5 14 2 7" xfId="7519" xr:uid="{60F9678E-A535-41B7-868E-C598F3CED6C7}"/>
    <cellStyle name="20% - Accent5 14 3" xfId="7520" xr:uid="{1FD583E3-9C56-4336-B755-CC6FF57ED440}"/>
    <cellStyle name="20% - Accent5 14 3 2" xfId="7521" xr:uid="{1E16C516-DD8D-46E6-AF6D-5363BADFB2F6}"/>
    <cellStyle name="20% - Accent5 14 3 2 2" xfId="7522" xr:uid="{D3DF77E9-B786-4C0B-9EBF-7ABC040B1497}"/>
    <cellStyle name="20% - Accent5 14 3 3" xfId="7523" xr:uid="{B024CD1F-FD7A-4F38-811F-CA4B145BB06F}"/>
    <cellStyle name="20% - Accent5 14 3 3 2" xfId="7524" xr:uid="{5750DD84-E2F1-4DCB-8C7A-096C5010B65B}"/>
    <cellStyle name="20% - Accent5 14 3 4" xfId="7525" xr:uid="{312BA705-7CB6-49D6-91C1-929A41174369}"/>
    <cellStyle name="20% - Accent5 14 3 5" xfId="7526" xr:uid="{376545D4-3A01-415C-BC53-341570559905}"/>
    <cellStyle name="20% - Accent5 14 4" xfId="7527" xr:uid="{72767343-D233-4CF1-8F26-0F5EE3425D0D}"/>
    <cellStyle name="20% - Accent5 14 4 2" xfId="7528" xr:uid="{34D9CE45-B30F-4987-A270-746700E73E35}"/>
    <cellStyle name="20% - Accent5 14 4 2 2" xfId="7529" xr:uid="{C50E8546-CBD3-4366-958B-5275A71E32C7}"/>
    <cellStyle name="20% - Accent5 14 4 3" xfId="7530" xr:uid="{C5C8ECAC-8806-4B2A-9754-464EF5E37435}"/>
    <cellStyle name="20% - Accent5 14 4 3 2" xfId="7531" xr:uid="{EED18EAC-9CBD-40D6-835E-3276A942A5CC}"/>
    <cellStyle name="20% - Accent5 14 4 4" xfId="7532" xr:uid="{05DB12BC-7569-4C02-90F6-5F41D544A05B}"/>
    <cellStyle name="20% - Accent5 14 4 5" xfId="7533" xr:uid="{FCD67F98-819F-4926-86B9-DDA073FE2D80}"/>
    <cellStyle name="20% - Accent5 14 5" xfId="7534" xr:uid="{017C0698-C3CC-4C34-9192-031564C09549}"/>
    <cellStyle name="20% - Accent5 14 5 2" xfId="7535" xr:uid="{AD0ACA5B-D95E-4F3D-84B7-6AFA443E745E}"/>
    <cellStyle name="20% - Accent5 14 6" xfId="7536" xr:uid="{DF1CF783-2618-483D-BDBC-94DDC0F16B89}"/>
    <cellStyle name="20% - Accent5 14 6 2" xfId="7537" xr:uid="{77F5F684-193F-4195-BAE9-3FA6B58B1F25}"/>
    <cellStyle name="20% - Accent5 14 7" xfId="7538" xr:uid="{E36B9CA6-B630-4ABB-81F7-3ADB930C154E}"/>
    <cellStyle name="20% - Accent5 14 8" xfId="7539" xr:uid="{C25B8C4F-8460-453D-9063-50F43BCCC41C}"/>
    <cellStyle name="20% - Accent5 15" xfId="7540" xr:uid="{C5F6A8A9-3C68-4834-B937-54D72A51C87D}"/>
    <cellStyle name="20% - Accent5 15 2" xfId="7541" xr:uid="{CA3E9E00-0F5C-4434-BF9E-8FBB86BD5B8D}"/>
    <cellStyle name="20% - Accent5 15 2 2" xfId="7542" xr:uid="{6131555C-F340-4748-A608-7D8CE7FBEE08}"/>
    <cellStyle name="20% - Accent5 15 2 2 2" xfId="7543" xr:uid="{6B0D85F6-638F-43A1-A255-DF6E66904ABC}"/>
    <cellStyle name="20% - Accent5 15 2 2 2 2" xfId="7544" xr:uid="{7C031112-44DA-4ABF-85FF-B4AAE7CEBAD7}"/>
    <cellStyle name="20% - Accent5 15 2 2 3" xfId="7545" xr:uid="{EE1DDF21-FE7A-4910-BC30-CC80F7A5C13D}"/>
    <cellStyle name="20% - Accent5 15 2 2 3 2" xfId="7546" xr:uid="{2A599412-AEAD-4F10-B0FA-849E709B9FD9}"/>
    <cellStyle name="20% - Accent5 15 2 2 4" xfId="7547" xr:uid="{C5ABE00F-2537-43AF-964A-2C11C46974C3}"/>
    <cellStyle name="20% - Accent5 15 2 2 5" xfId="7548" xr:uid="{19963B7E-5E72-40BB-A716-77321D320F16}"/>
    <cellStyle name="20% - Accent5 15 2 3" xfId="7549" xr:uid="{64950F36-B952-443D-ACC7-AFE2CAAD46D1}"/>
    <cellStyle name="20% - Accent5 15 2 3 2" xfId="7550" xr:uid="{42492B48-4417-45F1-B877-F9A1C20E6A75}"/>
    <cellStyle name="20% - Accent5 15 2 3 2 2" xfId="7551" xr:uid="{354816E4-24C9-46E2-AC1C-C99A60C5F5C7}"/>
    <cellStyle name="20% - Accent5 15 2 3 3" xfId="7552" xr:uid="{DA8D4AE9-02BD-407B-BFC9-698A59590A95}"/>
    <cellStyle name="20% - Accent5 15 2 3 3 2" xfId="7553" xr:uid="{26DE4C68-8DDD-4BDB-AAEA-91DCD91E05C8}"/>
    <cellStyle name="20% - Accent5 15 2 3 4" xfId="7554" xr:uid="{08279CEE-D5FF-4DB7-BFFC-839AF845F236}"/>
    <cellStyle name="20% - Accent5 15 2 3 5" xfId="7555" xr:uid="{858C5E03-E287-46EC-A55D-423A445B1651}"/>
    <cellStyle name="20% - Accent5 15 2 4" xfId="7556" xr:uid="{A4BD591F-F2CA-4361-9B1F-4DE13B12069A}"/>
    <cellStyle name="20% - Accent5 15 2 4 2" xfId="7557" xr:uid="{5419F984-592D-451C-947C-DBE10716C6F9}"/>
    <cellStyle name="20% - Accent5 15 2 5" xfId="7558" xr:uid="{5A91F049-3485-4CBB-84B2-CFB91F52F056}"/>
    <cellStyle name="20% - Accent5 15 2 5 2" xfId="7559" xr:uid="{E97E68F9-90F2-41C0-89B1-ADF1104A51C0}"/>
    <cellStyle name="20% - Accent5 15 2 6" xfId="7560" xr:uid="{9EDF3925-A9A8-43BF-8ACA-A6355513FF00}"/>
    <cellStyle name="20% - Accent5 15 2 7" xfId="7561" xr:uid="{FDB52F09-BF7E-41C2-97D7-0A24940A4BC8}"/>
    <cellStyle name="20% - Accent5 15 3" xfId="7562" xr:uid="{A2D9A789-80B0-439D-A007-476C1E19CB7F}"/>
    <cellStyle name="20% - Accent5 15 3 2" xfId="7563" xr:uid="{CFF454AD-770A-406A-9619-6A70234B5B77}"/>
    <cellStyle name="20% - Accent5 15 3 2 2" xfId="7564" xr:uid="{A9C7F89E-1801-4344-B674-C75689E2E588}"/>
    <cellStyle name="20% - Accent5 15 3 3" xfId="7565" xr:uid="{3FB67F4C-166A-4727-A934-0EF548FBFA4E}"/>
    <cellStyle name="20% - Accent5 15 3 3 2" xfId="7566" xr:uid="{CF4BC19C-52D0-4264-BAF8-5CE349230F3A}"/>
    <cellStyle name="20% - Accent5 15 3 4" xfId="7567" xr:uid="{1228F9AE-5515-4C34-8BE9-EF52BE2DB471}"/>
    <cellStyle name="20% - Accent5 15 3 5" xfId="7568" xr:uid="{2F7E5CDA-48E2-4618-B41E-4CE0490AD588}"/>
    <cellStyle name="20% - Accent5 15 4" xfId="7569" xr:uid="{DD4E8AC1-5EAE-4680-88CE-322A21504A70}"/>
    <cellStyle name="20% - Accent5 15 4 2" xfId="7570" xr:uid="{CEBE060F-5CFD-4D0A-A782-11CADF9BF816}"/>
    <cellStyle name="20% - Accent5 15 4 2 2" xfId="7571" xr:uid="{06EF4DEB-1BA2-4A63-BDD0-59625FF8CFBF}"/>
    <cellStyle name="20% - Accent5 15 4 3" xfId="7572" xr:uid="{234AFDE3-AECE-44E3-8788-2E2BB0189405}"/>
    <cellStyle name="20% - Accent5 15 4 3 2" xfId="7573" xr:uid="{3734AC23-88EF-4BED-BF0A-A41B1CCE9591}"/>
    <cellStyle name="20% - Accent5 15 4 4" xfId="7574" xr:uid="{3B7EE542-047B-4CF4-A7CB-9AF9FDABAAD4}"/>
    <cellStyle name="20% - Accent5 15 4 5" xfId="7575" xr:uid="{578442EE-1DDE-4783-AFC8-D2E1A24307A8}"/>
    <cellStyle name="20% - Accent5 15 5" xfId="7576" xr:uid="{4414EEF1-93DE-4ACE-925F-D508B7A24978}"/>
    <cellStyle name="20% - Accent5 15 5 2" xfId="7577" xr:uid="{D38A54A9-4550-4A59-A8C8-FD73A2D8D380}"/>
    <cellStyle name="20% - Accent5 15 6" xfId="7578" xr:uid="{30B7F868-0978-41DD-A91B-D3C8445699DF}"/>
    <cellStyle name="20% - Accent5 15 6 2" xfId="7579" xr:uid="{4DB025CA-76C7-47C1-B422-1D36DA0F946B}"/>
    <cellStyle name="20% - Accent5 15 7" xfId="7580" xr:uid="{622DE7C0-FD1C-4D3E-A9A3-64CED51026E2}"/>
    <cellStyle name="20% - Accent5 15 8" xfId="7581" xr:uid="{21574FA7-2C54-4BBA-9778-678D29058E0E}"/>
    <cellStyle name="20% - Accent5 16" xfId="7582" xr:uid="{BD05A70F-827C-442E-B770-7D43DA3159D2}"/>
    <cellStyle name="20% - Accent5 16 2" xfId="7583" xr:uid="{6CF7AB70-B83C-412D-AB08-A4F31B1F6BD4}"/>
    <cellStyle name="20% - Accent5 16 2 2" xfId="7584" xr:uid="{D1E78337-0650-4D5B-9788-DA430AAD36D8}"/>
    <cellStyle name="20% - Accent5 16 2 2 2" xfId="7585" xr:uid="{F923F2D4-8565-438C-99B3-0490198A5028}"/>
    <cellStyle name="20% - Accent5 16 2 3" xfId="7586" xr:uid="{70F9659E-C64F-4B5C-BA77-C26BB3A6177C}"/>
    <cellStyle name="20% - Accent5 16 2 3 2" xfId="7587" xr:uid="{35ED7AC2-73F9-4C8C-8B90-985B765AF951}"/>
    <cellStyle name="20% - Accent5 16 2 4" xfId="7588" xr:uid="{C8483593-1AAD-4B12-9415-9513D5EDF919}"/>
    <cellStyle name="20% - Accent5 16 2 5" xfId="7589" xr:uid="{E57ADD81-EFA2-4864-8666-77B9633E945D}"/>
    <cellStyle name="20% - Accent5 16 3" xfId="7590" xr:uid="{E0A70870-8905-469A-B9F1-495165FD3A58}"/>
    <cellStyle name="20% - Accent5 16 3 2" xfId="7591" xr:uid="{0F0BEB3B-C6BD-4578-941E-5EE472165151}"/>
    <cellStyle name="20% - Accent5 16 3 2 2" xfId="7592" xr:uid="{9C635ACA-D70B-4790-A68C-673A16DB492A}"/>
    <cellStyle name="20% - Accent5 16 3 3" xfId="7593" xr:uid="{03C11EE9-81C5-429D-ABF7-8BE56C761EBC}"/>
    <cellStyle name="20% - Accent5 16 3 3 2" xfId="7594" xr:uid="{A22A4B7A-39DE-4DC8-99D7-4A43A0B17C29}"/>
    <cellStyle name="20% - Accent5 16 3 4" xfId="7595" xr:uid="{653E31B5-4CB0-4631-BB1B-3B4CF85ADB4D}"/>
    <cellStyle name="20% - Accent5 16 3 5" xfId="7596" xr:uid="{5AF942AE-8779-4430-8D50-5F04E8B2900E}"/>
    <cellStyle name="20% - Accent5 16 4" xfId="7597" xr:uid="{9AC5DF54-AB9F-4563-B1AD-C3DEF612B06D}"/>
    <cellStyle name="20% - Accent5 16 4 2" xfId="7598" xr:uid="{D6FBD9E6-1037-42D0-8992-EAB1940B0BDB}"/>
    <cellStyle name="20% - Accent5 16 5" xfId="7599" xr:uid="{714DA15F-F57C-4D6B-8513-E65ABAA3B943}"/>
    <cellStyle name="20% - Accent5 16 5 2" xfId="7600" xr:uid="{BC26B65D-A337-4F28-AED9-81C9F359FAC7}"/>
    <cellStyle name="20% - Accent5 16 6" xfId="7601" xr:uid="{6C664FFD-3028-49A4-B886-4857CDCE898E}"/>
    <cellStyle name="20% - Accent5 16 7" xfId="7602" xr:uid="{73A64401-CB2E-4CB9-9429-B7B60AA855F8}"/>
    <cellStyle name="20% - Accent5 17" xfId="7603" xr:uid="{AC03116C-E424-4E80-BF46-131FF36C1114}"/>
    <cellStyle name="20% - Accent5 17 2" xfId="7604" xr:uid="{D2BA7902-6F05-4386-8D3F-53AD8650B9E8}"/>
    <cellStyle name="20% - Accent5 17 2 2" xfId="7605" xr:uid="{9C888A4F-E2BC-4C87-8103-FCF7D5B09B1C}"/>
    <cellStyle name="20% - Accent5 17 2 2 2" xfId="7606" xr:uid="{6E813EF3-BAD4-404F-9FF3-AB7682FAB43E}"/>
    <cellStyle name="20% - Accent5 17 2 3" xfId="7607" xr:uid="{A2C963E5-C3EA-46CE-AC04-E39F2EF34A39}"/>
    <cellStyle name="20% - Accent5 17 2 3 2" xfId="7608" xr:uid="{5FD74986-86AF-42BC-8659-398A602320EF}"/>
    <cellStyle name="20% - Accent5 17 2 4" xfId="7609" xr:uid="{C4F6D9B8-3951-4208-8FB0-35A32332E8CC}"/>
    <cellStyle name="20% - Accent5 17 2 5" xfId="7610" xr:uid="{14E0FF10-C204-4112-B89E-A590EA7447E0}"/>
    <cellStyle name="20% - Accent5 17 3" xfId="7611" xr:uid="{7941939D-5E2E-480E-8777-F98D154E9073}"/>
    <cellStyle name="20% - Accent5 17 3 2" xfId="7612" xr:uid="{CBE3CE7E-1EB2-41D4-8B7F-4B6A15373A73}"/>
    <cellStyle name="20% - Accent5 17 3 2 2" xfId="7613" xr:uid="{19AB014C-C926-4D26-916D-B89F761A4E97}"/>
    <cellStyle name="20% - Accent5 17 3 3" xfId="7614" xr:uid="{8A2FEF02-1CCF-4F37-B4D3-9AEA61E7B065}"/>
    <cellStyle name="20% - Accent5 17 3 3 2" xfId="7615" xr:uid="{4ABD4BB3-556E-47EE-8DB2-C25ECE157FF1}"/>
    <cellStyle name="20% - Accent5 17 3 4" xfId="7616" xr:uid="{EC42CEBF-B2D4-4AED-95E8-E855B6DB6E9F}"/>
    <cellStyle name="20% - Accent5 17 3 5" xfId="7617" xr:uid="{7348B35A-B787-49F6-8016-7400B9CF7717}"/>
    <cellStyle name="20% - Accent5 17 4" xfId="7618" xr:uid="{2487ACEC-9086-427E-96D3-A1A8487DE60F}"/>
    <cellStyle name="20% - Accent5 17 4 2" xfId="7619" xr:uid="{91A93912-56F3-4964-955D-2B8ACE524D15}"/>
    <cellStyle name="20% - Accent5 17 5" xfId="7620" xr:uid="{5136AB94-A8EA-49B6-B3DF-44EE95FBF589}"/>
    <cellStyle name="20% - Accent5 17 5 2" xfId="7621" xr:uid="{239DC9D6-DDFB-4A79-92BE-32EEEE8769C9}"/>
    <cellStyle name="20% - Accent5 17 6" xfId="7622" xr:uid="{AAD9746E-A4A1-4FA7-ACAC-73C6A22EDE85}"/>
    <cellStyle name="20% - Accent5 17 7" xfId="7623" xr:uid="{40C285B8-A35F-4A68-88ED-B73567BC1BE0}"/>
    <cellStyle name="20% - Accent5 18" xfId="7624" xr:uid="{AAFD2AF4-811B-4EB0-8742-A4594EC32777}"/>
    <cellStyle name="20% - Accent5 18 2" xfId="7625" xr:uid="{CF610AFE-E94B-4F59-8C25-3171BF16AE3C}"/>
    <cellStyle name="20% - Accent5 18 2 2" xfId="7626" xr:uid="{12ECBDE8-C07D-4AB4-9055-1ACCAE84A47E}"/>
    <cellStyle name="20% - Accent5 18 2 2 2" xfId="7627" xr:uid="{C000EF9E-C4C3-438E-BDF0-F5669D254CF0}"/>
    <cellStyle name="20% - Accent5 18 2 3" xfId="7628" xr:uid="{198F302D-D9A8-41BE-983A-F7DC59F81A84}"/>
    <cellStyle name="20% - Accent5 18 2 3 2" xfId="7629" xr:uid="{90C6906D-FA8B-4799-B4CC-C63274062629}"/>
    <cellStyle name="20% - Accent5 18 2 4" xfId="7630" xr:uid="{6630974F-C4EF-4B8C-8112-3256D3D6FC5B}"/>
    <cellStyle name="20% - Accent5 18 2 5" xfId="7631" xr:uid="{750D1AAA-A8CE-4895-8EC7-293FED39B571}"/>
    <cellStyle name="20% - Accent5 18 3" xfId="7632" xr:uid="{0767A536-0841-4CF2-A890-A6358CC88324}"/>
    <cellStyle name="20% - Accent5 18 3 2" xfId="7633" xr:uid="{A3C612F5-6CB3-402C-A4C9-410D0034AAB1}"/>
    <cellStyle name="20% - Accent5 18 4" xfId="7634" xr:uid="{AA133028-7989-4C61-B57E-C85AA427F4AF}"/>
    <cellStyle name="20% - Accent5 18 4 2" xfId="7635" xr:uid="{2FE1FA06-20D5-4B89-A931-1F964B4962B8}"/>
    <cellStyle name="20% - Accent5 18 5" xfId="7636" xr:uid="{DAAB664A-3CAB-404A-B483-6C466B80E221}"/>
    <cellStyle name="20% - Accent5 18 6" xfId="7637" xr:uid="{6E9C996F-3EA0-4C36-832A-0FC2C37F5AD4}"/>
    <cellStyle name="20% - Accent5 19" xfId="7638" xr:uid="{F3158B53-C067-4E9C-92A4-9E62D43A346E}"/>
    <cellStyle name="20% - Accent5 19 2" xfId="7639" xr:uid="{8B601400-9C42-453B-8BE1-874E98ECC5D5}"/>
    <cellStyle name="20% - Accent5 19 2 2" xfId="7640" xr:uid="{D09B49C7-30F8-4F57-92E2-B347928947DA}"/>
    <cellStyle name="20% - Accent5 19 2 2 2" xfId="7641" xr:uid="{78E9FD25-9657-4756-956A-E8A9906F21BC}"/>
    <cellStyle name="20% - Accent5 19 2 3" xfId="7642" xr:uid="{B05F8FD9-A5CF-4C6C-9310-96AE78DE68A4}"/>
    <cellStyle name="20% - Accent5 19 2 3 2" xfId="7643" xr:uid="{3BD496BD-0CB4-43AB-80F3-3145EC805DB4}"/>
    <cellStyle name="20% - Accent5 19 2 4" xfId="7644" xr:uid="{F811D4D4-5350-43B2-85F0-50B011985A40}"/>
    <cellStyle name="20% - Accent5 19 2 5" xfId="7645" xr:uid="{F53C499D-7855-4128-9780-A3146E194782}"/>
    <cellStyle name="20% - Accent5 19 3" xfId="7646" xr:uid="{830A58F0-4278-4316-883D-98FE989729E4}"/>
    <cellStyle name="20% - Accent5 19 3 2" xfId="7647" xr:uid="{5C8D5B60-409D-4ADB-8E8A-B88FFB41F46C}"/>
    <cellStyle name="20% - Accent5 19 4" xfId="7648" xr:uid="{43905ED7-D206-46B4-B1F9-FC3E48019A61}"/>
    <cellStyle name="20% - Accent5 19 4 2" xfId="7649" xr:uid="{C84C7525-D314-4926-9E28-9B229A2041CE}"/>
    <cellStyle name="20% - Accent5 19 5" xfId="7650" xr:uid="{A5219EAE-A071-459A-AB37-408075F1C817}"/>
    <cellStyle name="20% - Accent5 19 6" xfId="7651" xr:uid="{11699036-6557-48FF-B2D3-9B92099F96A6}"/>
    <cellStyle name="20% - Accent5 2" xfId="28" xr:uid="{6C7510CA-47DD-48F7-A7F9-0C2A2608516F}"/>
    <cellStyle name="20% - Accent5 2 10" xfId="7652" xr:uid="{6C5B04FE-79E6-47FF-874C-67F8A79362B6}"/>
    <cellStyle name="20% - Accent5 2 10 2" xfId="7653" xr:uid="{08591560-20F4-4A66-BF7C-C35B2DFA177C}"/>
    <cellStyle name="20% - Accent5 2 11" xfId="7654" xr:uid="{21908140-74DB-47A0-9992-23180D6125ED}"/>
    <cellStyle name="20% - Accent5 2 11 2" xfId="20578" xr:uid="{C8D14A84-8112-42AF-82EF-E4C44048D603}"/>
    <cellStyle name="20% - Accent5 2 12" xfId="7655" xr:uid="{C951EB24-83AB-4C31-A3F8-1ED285E66F38}"/>
    <cellStyle name="20% - Accent5 2 12 2" xfId="20579" xr:uid="{FDCE5011-5725-4561-B861-A719C03F3964}"/>
    <cellStyle name="20% - Accent5 2 13" xfId="20580" xr:uid="{014CAD3B-FBDE-4301-A4E5-F750A9ACC0BC}"/>
    <cellStyle name="20% - Accent5 2 13 2" xfId="20581" xr:uid="{9608D8AB-8CAD-4528-BF2D-D6B49495E4AF}"/>
    <cellStyle name="20% - Accent5 2 14" xfId="20582" xr:uid="{7D7BAC26-D84A-4723-84E5-33AAE5E40E39}"/>
    <cellStyle name="20% - Accent5 2 2" xfId="7656" xr:uid="{885266C0-9425-4E7B-AE5E-593C7FEFA1EC}"/>
    <cellStyle name="20% - Accent5 2 2 10" xfId="7657" xr:uid="{73D91047-FDD6-4970-B0B4-49C19F3BCF96}"/>
    <cellStyle name="20% - Accent5 2 2 2" xfId="7658" xr:uid="{C537A006-D8F1-46AB-A5EB-4113E7965154}"/>
    <cellStyle name="20% - Accent5 2 2 2 2" xfId="7659" xr:uid="{0420141D-FBAE-41B8-BD41-D63AF18009ED}"/>
    <cellStyle name="20% - Accent5 2 2 2 2 2" xfId="7660" xr:uid="{3C349E56-0263-4D60-99A7-B8FDFD4FF196}"/>
    <cellStyle name="20% - Accent5 2 2 2 2 2 2" xfId="7661" xr:uid="{BA99CA3F-87E4-4388-9401-4EE4E9A99AFD}"/>
    <cellStyle name="20% - Accent5 2 2 2 2 3" xfId="7662" xr:uid="{FDF5BF85-07EF-4D6C-B4ED-282F1C27472C}"/>
    <cellStyle name="20% - Accent5 2 2 2 2 3 2" xfId="7663" xr:uid="{6D403334-C0F3-408B-B597-083301EF6CA2}"/>
    <cellStyle name="20% - Accent5 2 2 2 2 4" xfId="7664" xr:uid="{EA9A1808-33BB-4EF8-B72B-4FAC6C998698}"/>
    <cellStyle name="20% - Accent5 2 2 2 2 5" xfId="7665" xr:uid="{F404101B-84B9-4390-A3D5-574726F18FBF}"/>
    <cellStyle name="20% - Accent5 2 2 2 3" xfId="7666" xr:uid="{B7FE3BA3-9F55-4941-B360-3807A73568C7}"/>
    <cellStyle name="20% - Accent5 2 2 2 3 2" xfId="7667" xr:uid="{344EB5B7-BDF7-4643-BE20-BFD059E17474}"/>
    <cellStyle name="20% - Accent5 2 2 2 4" xfId="7668" xr:uid="{25FD03B6-A559-45E8-BE7E-B3AC2487B0AF}"/>
    <cellStyle name="20% - Accent5 2 2 2 4 2" xfId="7669" xr:uid="{65840500-103A-4A8E-A448-320B5971C914}"/>
    <cellStyle name="20% - Accent5 2 2 2 5" xfId="7670" xr:uid="{DFF3F734-FC65-421A-B13A-576A211822B2}"/>
    <cellStyle name="20% - Accent5 2 2 2 6" xfId="7671" xr:uid="{CD86F42F-4CBE-443B-AFCF-19977E03E4B0}"/>
    <cellStyle name="20% - Accent5 2 2 3" xfId="7672" xr:uid="{3182B865-5A47-4D49-91F9-1F1F8A20E2F8}"/>
    <cellStyle name="20% - Accent5 2 2 3 2" xfId="7673" xr:uid="{9779117C-C32D-48DD-B9CA-DF8CA5D031A1}"/>
    <cellStyle name="20% - Accent5 2 2 3 2 2" xfId="7674" xr:uid="{6441FB17-FB7C-4CBD-A81D-90FFF3BC6240}"/>
    <cellStyle name="20% - Accent5 2 2 3 3" xfId="7675" xr:uid="{04AC6BB8-37CD-44A5-A787-91F9A4EEAA4C}"/>
    <cellStyle name="20% - Accent5 2 2 3 3 2" xfId="7676" xr:uid="{6EE92961-62BD-4599-98F7-514F889B8EF9}"/>
    <cellStyle name="20% - Accent5 2 2 3 4" xfId="7677" xr:uid="{038CE5CC-FAFF-4FFF-ADCA-E4FEF8BA356B}"/>
    <cellStyle name="20% - Accent5 2 2 3 5" xfId="7678" xr:uid="{F17F4F1F-E5C7-4144-B0A2-03D56C8C95E4}"/>
    <cellStyle name="20% - Accent5 2 2 4" xfId="7679" xr:uid="{6172ADD3-EB15-44D1-A446-6B0449671B1A}"/>
    <cellStyle name="20% - Accent5 2 2 4 2" xfId="7680" xr:uid="{4EB5A7EB-1C3F-4778-8D72-2B49CF3C309F}"/>
    <cellStyle name="20% - Accent5 2 2 4 2 2" xfId="7681" xr:uid="{AB3C927C-3B46-4268-86AF-9E51803A574C}"/>
    <cellStyle name="20% - Accent5 2 2 4 3" xfId="7682" xr:uid="{A9BC25C6-160B-4D85-84D4-5DC6FB83206E}"/>
    <cellStyle name="20% - Accent5 2 2 4 3 2" xfId="7683" xr:uid="{8A1C667B-45DB-441B-A1C5-BF6D460155E9}"/>
    <cellStyle name="20% - Accent5 2 2 4 4" xfId="7684" xr:uid="{97522C18-9229-4EE6-A5A7-ACAA2F00C1F7}"/>
    <cellStyle name="20% - Accent5 2 2 4 5" xfId="7685" xr:uid="{DAD9F2E7-7F8D-47EA-BA96-EAE946AD0BD9}"/>
    <cellStyle name="20% - Accent5 2 2 5" xfId="7686" xr:uid="{086D138C-B56B-4DB1-B603-173BAA12DE2C}"/>
    <cellStyle name="20% - Accent5 2 2 5 2" xfId="7687" xr:uid="{3C453F33-2738-4037-9CED-68B0BA0B3FC2}"/>
    <cellStyle name="20% - Accent5 2 2 5 2 2" xfId="7688" xr:uid="{6CBED16E-D424-4A52-834C-99C3542971C8}"/>
    <cellStyle name="20% - Accent5 2 2 5 3" xfId="7689" xr:uid="{80F85FD8-236A-4E1D-84FF-8089B268C569}"/>
    <cellStyle name="20% - Accent5 2 2 5 3 2" xfId="7690" xr:uid="{9EC8E49A-496E-4F6F-A5F5-7CEFF1E370C9}"/>
    <cellStyle name="20% - Accent5 2 2 5 4" xfId="7691" xr:uid="{990061D9-F0D4-428E-BF92-EC2266EACF61}"/>
    <cellStyle name="20% - Accent5 2 2 5 5" xfId="7692" xr:uid="{85E07FC2-0956-4B14-9EE4-EB4A3FCC99F5}"/>
    <cellStyle name="20% - Accent5 2 2 6" xfId="7693" xr:uid="{B5346B19-9B22-4E64-9994-A038AF6C063D}"/>
    <cellStyle name="20% - Accent5 2 2 6 2" xfId="7694" xr:uid="{06B2E62E-8721-4FB0-ACED-893FEF2A0038}"/>
    <cellStyle name="20% - Accent5 2 2 6 2 2" xfId="7695" xr:uid="{169C6E3B-FF71-4AA5-A5E2-F553F26E2573}"/>
    <cellStyle name="20% - Accent5 2 2 6 3" xfId="7696" xr:uid="{14110F60-D906-4AF5-82D2-D78A8BADC6EA}"/>
    <cellStyle name="20% - Accent5 2 2 6 3 2" xfId="7697" xr:uid="{2F3329EB-BC94-436D-B110-7C79340E86D2}"/>
    <cellStyle name="20% - Accent5 2 2 6 4" xfId="7698" xr:uid="{E51ABD4E-5FAA-4236-8A73-F29CA6290DAD}"/>
    <cellStyle name="20% - Accent5 2 2 6 5" xfId="7699" xr:uid="{79A27D0A-1A6B-4EF1-8F89-C5DC4C4F15AF}"/>
    <cellStyle name="20% - Accent5 2 2 7" xfId="7700" xr:uid="{C7146289-5217-4553-95CE-E233180B4321}"/>
    <cellStyle name="20% - Accent5 2 2 7 2" xfId="7701" xr:uid="{0CCDEB30-797D-461E-A019-E33287350EB1}"/>
    <cellStyle name="20% - Accent5 2 2 8" xfId="7702" xr:uid="{AB720BB6-808D-4F73-B6F2-FD469C2BC9C7}"/>
    <cellStyle name="20% - Accent5 2 2 8 2" xfId="7703" xr:uid="{C70C58E2-9CA2-462F-BC47-FF691235B174}"/>
    <cellStyle name="20% - Accent5 2 2 9" xfId="7704" xr:uid="{C956B66E-1800-4A93-BC4F-74132B4516A2}"/>
    <cellStyle name="20% - Accent5 2 3" xfId="7705" xr:uid="{45003606-8894-4165-BCDB-1DF055A9E2C9}"/>
    <cellStyle name="20% - Accent5 2 3 2" xfId="7706" xr:uid="{B1D8B714-15FC-44C1-9A31-B03C69014FE1}"/>
    <cellStyle name="20% - Accent5 2 3 2 2" xfId="7707" xr:uid="{A0F8A593-DEA3-44AA-B4EC-35B4E56AD07C}"/>
    <cellStyle name="20% - Accent5 2 3 2 2 2" xfId="7708" xr:uid="{9DF99B20-E479-4019-BD1F-678DF19C476B}"/>
    <cellStyle name="20% - Accent5 2 3 2 2 2 2" xfId="7709" xr:uid="{1C24D517-9A59-4776-938F-697971B38459}"/>
    <cellStyle name="20% - Accent5 2 3 2 2 3" xfId="7710" xr:uid="{C1A3DAD0-FB6F-4AA3-AE6B-1B240175C02E}"/>
    <cellStyle name="20% - Accent5 2 3 2 2 3 2" xfId="7711" xr:uid="{19027835-058C-45EF-A889-AD73B85E410E}"/>
    <cellStyle name="20% - Accent5 2 3 2 2 4" xfId="7712" xr:uid="{0B17131A-2772-433D-A061-98F8D7E53E0A}"/>
    <cellStyle name="20% - Accent5 2 3 2 2 5" xfId="7713" xr:uid="{A83DD548-A554-45F1-8402-61FF0D8B555C}"/>
    <cellStyle name="20% - Accent5 2 3 2 3" xfId="7714" xr:uid="{A3882274-2417-4D15-9FF5-93A307E8CAC2}"/>
    <cellStyle name="20% - Accent5 2 3 2 3 2" xfId="7715" xr:uid="{7A68A18F-DCB6-4A05-BEEE-C3FE5308F450}"/>
    <cellStyle name="20% - Accent5 2 3 2 4" xfId="7716" xr:uid="{EE0E338E-C1AC-4702-B9FB-E56384068484}"/>
    <cellStyle name="20% - Accent5 2 3 2 4 2" xfId="7717" xr:uid="{01AFBAA0-18B9-4048-9E2C-EFC9F8FDD2DB}"/>
    <cellStyle name="20% - Accent5 2 3 2 5" xfId="7718" xr:uid="{21DBEC18-A315-4FC0-A3DA-6D5B6222E10E}"/>
    <cellStyle name="20% - Accent5 2 3 2 6" xfId="7719" xr:uid="{9E86F838-81D3-4147-A7E6-9A987FD79D28}"/>
    <cellStyle name="20% - Accent5 2 3 3" xfId="7720" xr:uid="{42452921-075C-46D3-813D-03F74DD8BDD7}"/>
    <cellStyle name="20% - Accent5 2 3 3 2" xfId="7721" xr:uid="{3EF848D3-20FD-46A4-B1F1-C7955019DC89}"/>
    <cellStyle name="20% - Accent5 2 3 3 2 2" xfId="7722" xr:uid="{5D355B87-EA91-4F88-8586-D4CFA10798BC}"/>
    <cellStyle name="20% - Accent5 2 3 3 3" xfId="7723" xr:uid="{2E0B2E68-AA1A-40E3-8909-CA276E618303}"/>
    <cellStyle name="20% - Accent5 2 3 3 3 2" xfId="7724" xr:uid="{D8B388C2-C2B8-4D81-9029-AD1BF1D4B957}"/>
    <cellStyle name="20% - Accent5 2 3 3 4" xfId="7725" xr:uid="{7A315837-2F81-4320-B34C-1E92AF506E5A}"/>
    <cellStyle name="20% - Accent5 2 3 3 5" xfId="7726" xr:uid="{1E69CE8B-ED0F-4B8C-AF2E-65E030C20858}"/>
    <cellStyle name="20% - Accent5 2 3 4" xfId="7727" xr:uid="{6D5E551C-6E87-4608-96DF-A2C6281B7AAA}"/>
    <cellStyle name="20% - Accent5 2 3 4 2" xfId="7728" xr:uid="{DAB0E7F9-3728-4520-9C1E-15D850ED9FBA}"/>
    <cellStyle name="20% - Accent5 2 3 5" xfId="7729" xr:uid="{FFF21421-0D2E-4869-9370-B3524E51E10E}"/>
    <cellStyle name="20% - Accent5 2 3 5 2" xfId="7730" xr:uid="{96CAC18B-6160-4CA9-A359-E380C9D876B0}"/>
    <cellStyle name="20% - Accent5 2 3 6" xfId="7731" xr:uid="{0378BFAF-8037-4FCE-8C8C-00C918094A13}"/>
    <cellStyle name="20% - Accent5 2 3 7" xfId="7732" xr:uid="{F8A67D02-C683-47AC-84B3-7C4CF17CAFDB}"/>
    <cellStyle name="20% - Accent5 2 4" xfId="7733" xr:uid="{A1258C34-3CE2-4FD8-B993-D68867F519BD}"/>
    <cellStyle name="20% - Accent5 2 4 2" xfId="7734" xr:uid="{F403ABD0-B17B-419D-983E-135D5718CD6C}"/>
    <cellStyle name="20% - Accent5 2 4 2 2" xfId="7735" xr:uid="{8BDFD5E5-E86D-4533-B839-59DDF0C9F2CD}"/>
    <cellStyle name="20% - Accent5 2 4 2 2 2" xfId="7736" xr:uid="{3363F49F-5209-4B91-9E7E-DBDA7DB515E4}"/>
    <cellStyle name="20% - Accent5 2 4 2 3" xfId="7737" xr:uid="{CBBACAAA-06DA-4A70-AB83-35D81C15C9E9}"/>
    <cellStyle name="20% - Accent5 2 4 2 3 2" xfId="7738" xr:uid="{79840678-16DE-4FD0-ACCC-02C67FFAC420}"/>
    <cellStyle name="20% - Accent5 2 4 2 4" xfId="7739" xr:uid="{56EB0CD5-021B-495A-8FE6-A8CB5A7A5702}"/>
    <cellStyle name="20% - Accent5 2 4 2 5" xfId="7740" xr:uid="{F4BF5FFF-C21E-4719-AF3A-9A983ECA7072}"/>
    <cellStyle name="20% - Accent5 2 4 3" xfId="7741" xr:uid="{543C558D-4308-4605-8AB4-B2A3C63557AF}"/>
    <cellStyle name="20% - Accent5 2 4 3 2" xfId="7742" xr:uid="{4A3A5CF8-A27F-48C8-9F4D-F9C973158FDF}"/>
    <cellStyle name="20% - Accent5 2 4 4" xfId="7743" xr:uid="{57015FF1-DE96-4B16-854D-E652AD1329E1}"/>
    <cellStyle name="20% - Accent5 2 4 4 2" xfId="7744" xr:uid="{C01F6D48-CFF0-42AA-8395-1CB01ED94D8F}"/>
    <cellStyle name="20% - Accent5 2 4 5" xfId="7745" xr:uid="{4D0A4C41-FDCF-49D0-B10E-438BC830481B}"/>
    <cellStyle name="20% - Accent5 2 4 6" xfId="7746" xr:uid="{891856D5-A56D-4EBD-B9FC-DB8C52DF4706}"/>
    <cellStyle name="20% - Accent5 2 5" xfId="7747" xr:uid="{63BA248C-2D44-45F8-BA86-BB524ACAB533}"/>
    <cellStyle name="20% - Accent5 2 5 2" xfId="7748" xr:uid="{52E99BA5-3E68-4149-97DC-8CCA7C750506}"/>
    <cellStyle name="20% - Accent5 2 5 2 2" xfId="7749" xr:uid="{934D8EA1-24FE-4F07-96D0-1103BABBBAD7}"/>
    <cellStyle name="20% - Accent5 2 5 3" xfId="7750" xr:uid="{88AFAF94-BBD5-4F35-A93A-86878AE0A650}"/>
    <cellStyle name="20% - Accent5 2 5 3 2" xfId="7751" xr:uid="{C7AC91ED-0BB0-4FDD-B058-38AADF8504F3}"/>
    <cellStyle name="20% - Accent5 2 5 4" xfId="7752" xr:uid="{6137889B-39D9-4594-BF8B-4B1DCB9A72BE}"/>
    <cellStyle name="20% - Accent5 2 5 5" xfId="7753" xr:uid="{9BE6A34D-6005-40D7-9D8D-E2A2CDDA8C86}"/>
    <cellStyle name="20% - Accent5 2 6" xfId="7754" xr:uid="{E69F5ED1-05A2-41B0-B807-286EFC358865}"/>
    <cellStyle name="20% - Accent5 2 6 2" xfId="7755" xr:uid="{6CFD397C-0890-4805-A566-00DE518D5B28}"/>
    <cellStyle name="20% - Accent5 2 6 2 2" xfId="7756" xr:uid="{B3811E63-B3C0-445F-A319-145B37B91D3E}"/>
    <cellStyle name="20% - Accent5 2 6 3" xfId="7757" xr:uid="{C09CC4F3-9202-4349-9234-192A272DDBA2}"/>
    <cellStyle name="20% - Accent5 2 6 3 2" xfId="7758" xr:uid="{37F56DAD-099C-486E-B228-E68BE74C4C93}"/>
    <cellStyle name="20% - Accent5 2 6 4" xfId="7759" xr:uid="{B371A5CA-D03B-439F-81A0-8D9D02FD51F7}"/>
    <cellStyle name="20% - Accent5 2 6 5" xfId="7760" xr:uid="{DBA5E03E-B7BD-4E35-B574-776E8F06349A}"/>
    <cellStyle name="20% - Accent5 2 7" xfId="7761" xr:uid="{E0A8EE3F-8B18-4418-95CE-8CBF3D8C5962}"/>
    <cellStyle name="20% - Accent5 2 7 2" xfId="7762" xr:uid="{394195A0-92AC-4E87-ADFE-DD20DCA9831E}"/>
    <cellStyle name="20% - Accent5 2 7 2 2" xfId="7763" xr:uid="{68B865A6-80CA-42D8-A763-8AD270F9C39C}"/>
    <cellStyle name="20% - Accent5 2 7 3" xfId="7764" xr:uid="{19C95FCF-8451-4170-A460-147562AB6459}"/>
    <cellStyle name="20% - Accent5 2 7 3 2" xfId="7765" xr:uid="{8C4AABD2-351D-4B25-8667-127E7482A897}"/>
    <cellStyle name="20% - Accent5 2 7 4" xfId="7766" xr:uid="{6FB588F2-18F1-45AD-8A2A-6932C122C503}"/>
    <cellStyle name="20% - Accent5 2 7 5" xfId="7767" xr:uid="{EA937522-9C1B-4EB2-97BF-CB88BF36F2A5}"/>
    <cellStyle name="20% - Accent5 2 8" xfId="7768" xr:uid="{1E939712-A832-4C3A-8255-9A0D1C11F7A4}"/>
    <cellStyle name="20% - Accent5 2 8 2" xfId="7769" xr:uid="{409F4D08-4B13-4BBE-ABAD-99B31AEB9050}"/>
    <cellStyle name="20% - Accent5 2 8 2 2" xfId="7770" xr:uid="{C227C202-498B-48D6-9DD6-5515D3C504A1}"/>
    <cellStyle name="20% - Accent5 2 8 3" xfId="7771" xr:uid="{F98D6FD6-E6FF-4726-B142-EA348E483FC6}"/>
    <cellStyle name="20% - Accent5 2 8 3 2" xfId="7772" xr:uid="{48208FFD-9323-4155-8EA3-C0DCAF1B7A0A}"/>
    <cellStyle name="20% - Accent5 2 8 4" xfId="7773" xr:uid="{3CEDF339-B179-424A-8F7B-745E4BB5BEE7}"/>
    <cellStyle name="20% - Accent5 2 8 5" xfId="7774" xr:uid="{B10D59F7-31C8-44FE-A413-FA9CC4516DFA}"/>
    <cellStyle name="20% - Accent5 2 9" xfId="7775" xr:uid="{015C30C6-655A-4AA4-A7E1-EA50B46FD9CA}"/>
    <cellStyle name="20% - Accent5 2 9 2" xfId="7776" xr:uid="{3B508170-E85D-4BA5-BDDD-6F9F3115FE6B}"/>
    <cellStyle name="20% - Accent5 20" xfId="7777" xr:uid="{CBC4D6D9-5223-4F98-A430-B2AB48ADD3E8}"/>
    <cellStyle name="20% - Accent5 20 2" xfId="7778" xr:uid="{8A5B42A0-5EED-46B5-9C11-CD7E1B236E52}"/>
    <cellStyle name="20% - Accent5 20 2 2" xfId="7779" xr:uid="{B904A5FB-4190-4968-8374-A8E6A1BD6AA0}"/>
    <cellStyle name="20% - Accent5 20 3" xfId="7780" xr:uid="{A319AB04-7C4D-4A91-AA4D-CB0685DD6600}"/>
    <cellStyle name="20% - Accent5 20 3 2" xfId="7781" xr:uid="{4D80B437-C698-4449-B758-DF3414BE6D7E}"/>
    <cellStyle name="20% - Accent5 20 4" xfId="7782" xr:uid="{FE6CA6D4-A2AC-4C0A-ABDF-1B8D1657CA8E}"/>
    <cellStyle name="20% - Accent5 20 5" xfId="7783" xr:uid="{A095DA75-4FA8-41D6-8419-02383C478061}"/>
    <cellStyle name="20% - Accent5 21" xfId="7784" xr:uid="{590E198F-A0A0-4F71-A11F-745793CFC35E}"/>
    <cellStyle name="20% - Accent5 21 2" xfId="7785" xr:uid="{3AB39E4C-CA63-462A-BB5D-2933AF37766E}"/>
    <cellStyle name="20% - Accent5 21 2 2" xfId="7786" xr:uid="{CDA56049-573F-46A4-A6C6-FB9678F762EC}"/>
    <cellStyle name="20% - Accent5 21 3" xfId="7787" xr:uid="{002BBCC8-B1DB-4E8D-BD30-85E66235EBD4}"/>
    <cellStyle name="20% - Accent5 21 3 2" xfId="7788" xr:uid="{586344A0-BF7D-43D9-BB7E-4F3BAEA2B456}"/>
    <cellStyle name="20% - Accent5 21 4" xfId="7789" xr:uid="{5C0FB77C-A37E-48B4-BD1D-FF543200FC38}"/>
    <cellStyle name="20% - Accent5 21 5" xfId="7790" xr:uid="{4BC9F421-6D8B-4531-8B51-DFF24A9A53D9}"/>
    <cellStyle name="20% - Accent5 3" xfId="7791" xr:uid="{D82F0993-B8FC-45D9-BFCB-EBB0C6BD1525}"/>
    <cellStyle name="20% - Accent5 3 10" xfId="7792" xr:uid="{00DC6432-F719-423B-BAC8-2D7E6EE6DCCA}"/>
    <cellStyle name="20% - Accent5 3 10 2" xfId="7793" xr:uid="{CD59253E-15BA-4BE2-9A61-C5769A6954C7}"/>
    <cellStyle name="20% - Accent5 3 11" xfId="7794" xr:uid="{14738377-3610-44AB-84AE-0F2DD2C79E44}"/>
    <cellStyle name="20% - Accent5 3 12" xfId="7795" xr:uid="{14ADEA7C-E283-463E-8396-9EFCD189DFE2}"/>
    <cellStyle name="20% - Accent5 3 2" xfId="7796" xr:uid="{CCDACECB-1B85-4974-BAF7-BBBEC623A2DA}"/>
    <cellStyle name="20% - Accent5 3 2 10" xfId="7797" xr:uid="{6E8B2B8E-B6EF-4FD7-959E-07EA58072380}"/>
    <cellStyle name="20% - Accent5 3 2 2" xfId="7798" xr:uid="{3F1651FE-D602-4489-BCC0-489CF2350935}"/>
    <cellStyle name="20% - Accent5 3 2 2 2" xfId="7799" xr:uid="{1E83DFEA-840A-4C18-8E4B-6428E6E2A951}"/>
    <cellStyle name="20% - Accent5 3 2 2 2 2" xfId="7800" xr:uid="{24253225-B934-4F79-9D00-64C8AF21D96D}"/>
    <cellStyle name="20% - Accent5 3 2 2 2 2 2" xfId="7801" xr:uid="{907CF260-19B0-4017-9B05-8A7DC58A4DE8}"/>
    <cellStyle name="20% - Accent5 3 2 2 2 3" xfId="7802" xr:uid="{6CD08770-744C-4C50-B7CD-E0EB5ED8B7A6}"/>
    <cellStyle name="20% - Accent5 3 2 2 2 3 2" xfId="7803" xr:uid="{8F9C7E0C-73E1-4C15-9104-0184016E9C03}"/>
    <cellStyle name="20% - Accent5 3 2 2 2 4" xfId="7804" xr:uid="{BC783C04-33EB-4A67-A386-9EBCA479DE92}"/>
    <cellStyle name="20% - Accent5 3 2 2 2 5" xfId="7805" xr:uid="{5233C31D-8B7F-4542-A879-F6A39FA2EAB5}"/>
    <cellStyle name="20% - Accent5 3 2 2 3" xfId="7806" xr:uid="{EF166A61-D4D7-4EB8-8BC3-D6D6690D4C17}"/>
    <cellStyle name="20% - Accent5 3 2 2 3 2" xfId="7807" xr:uid="{6B6038D0-85DA-4AE7-A140-A46A1BEB27C8}"/>
    <cellStyle name="20% - Accent5 3 2 2 4" xfId="7808" xr:uid="{660D59BE-C36E-489A-9351-CB0762C64D12}"/>
    <cellStyle name="20% - Accent5 3 2 2 4 2" xfId="7809" xr:uid="{5EE49288-FBD2-41DC-A12F-D025602E1D4A}"/>
    <cellStyle name="20% - Accent5 3 2 2 5" xfId="7810" xr:uid="{9DA6AB90-0EC5-487D-9787-FD1B18F27B97}"/>
    <cellStyle name="20% - Accent5 3 2 2 6" xfId="7811" xr:uid="{83E48F7B-D30E-4382-8DC4-29160E8CC508}"/>
    <cellStyle name="20% - Accent5 3 2 3" xfId="7812" xr:uid="{09507074-D946-46D9-BA12-47147691D4C9}"/>
    <cellStyle name="20% - Accent5 3 2 3 2" xfId="7813" xr:uid="{D5E890BE-4EE0-4B66-AEDF-1110C9C430FC}"/>
    <cellStyle name="20% - Accent5 3 2 3 2 2" xfId="7814" xr:uid="{30BE70F2-2E5C-4BE3-B163-E9FAB72E9A8E}"/>
    <cellStyle name="20% - Accent5 3 2 3 3" xfId="7815" xr:uid="{A96203B8-B13F-4362-82D7-2B0277EE7292}"/>
    <cellStyle name="20% - Accent5 3 2 3 3 2" xfId="7816" xr:uid="{C73AC921-FB0B-43C8-A536-CD1B6D724C73}"/>
    <cellStyle name="20% - Accent5 3 2 3 4" xfId="7817" xr:uid="{5F19518F-0A38-4481-BBAC-CB171C7AA879}"/>
    <cellStyle name="20% - Accent5 3 2 3 5" xfId="7818" xr:uid="{08A85A7B-886C-42A7-9A2E-4D345EC0F824}"/>
    <cellStyle name="20% - Accent5 3 2 4" xfId="7819" xr:uid="{221BE5CB-134F-47D0-84B8-23D9E16EA720}"/>
    <cellStyle name="20% - Accent5 3 2 4 2" xfId="7820" xr:uid="{2A0CCEDA-0E6F-4865-B403-FEECF9F7096B}"/>
    <cellStyle name="20% - Accent5 3 2 4 2 2" xfId="7821" xr:uid="{F3C1345C-D930-4357-B7B5-EA4563E5E2F8}"/>
    <cellStyle name="20% - Accent5 3 2 4 3" xfId="7822" xr:uid="{C0D2A6FD-39A9-409F-BAFE-5711B25C4F7B}"/>
    <cellStyle name="20% - Accent5 3 2 4 3 2" xfId="7823" xr:uid="{53E50CDD-CACC-4DE9-8C41-C0C012FC7839}"/>
    <cellStyle name="20% - Accent5 3 2 4 4" xfId="7824" xr:uid="{5F8B1505-6A2B-4520-A1E7-C8DA72FFD343}"/>
    <cellStyle name="20% - Accent5 3 2 4 5" xfId="7825" xr:uid="{51D2E916-1EA5-4617-BAF9-9605488A9C2D}"/>
    <cellStyle name="20% - Accent5 3 2 5" xfId="7826" xr:uid="{603DECEB-133E-4150-B2BC-37F63279D4C1}"/>
    <cellStyle name="20% - Accent5 3 2 5 2" xfId="7827" xr:uid="{88B249DE-01F4-4D88-B544-5152F2C6234A}"/>
    <cellStyle name="20% - Accent5 3 2 5 2 2" xfId="7828" xr:uid="{5D13C9A9-6CD4-4E88-B049-AD7860E54E35}"/>
    <cellStyle name="20% - Accent5 3 2 5 3" xfId="7829" xr:uid="{0810DDBF-F5EB-45DD-B221-3437BE43C8DE}"/>
    <cellStyle name="20% - Accent5 3 2 5 3 2" xfId="7830" xr:uid="{8D2C30C5-8BF4-4768-8D8E-43CEFF5CC53A}"/>
    <cellStyle name="20% - Accent5 3 2 5 4" xfId="7831" xr:uid="{19E3DB36-F17E-4AF1-8ACA-0F9F85C3D558}"/>
    <cellStyle name="20% - Accent5 3 2 5 5" xfId="7832" xr:uid="{B33B5CC5-4475-45A4-838C-D83A39FF5426}"/>
    <cellStyle name="20% - Accent5 3 2 6" xfId="7833" xr:uid="{58AF40D9-6ECC-4452-80F0-2EC069A0A601}"/>
    <cellStyle name="20% - Accent5 3 2 6 2" xfId="7834" xr:uid="{92219B63-8DAD-4F9D-BC36-75086E992C66}"/>
    <cellStyle name="20% - Accent5 3 2 6 2 2" xfId="7835" xr:uid="{629137FD-D674-4750-AA3C-48F3583DCC34}"/>
    <cellStyle name="20% - Accent5 3 2 6 3" xfId="7836" xr:uid="{C7421816-EA00-4AF1-94B1-729D8BE959A2}"/>
    <cellStyle name="20% - Accent5 3 2 6 3 2" xfId="7837" xr:uid="{0900C81C-2F0C-4CEF-8267-E40FD5536548}"/>
    <cellStyle name="20% - Accent5 3 2 6 4" xfId="7838" xr:uid="{3A2493CA-A2B5-456A-99B4-D2B8F3A90B60}"/>
    <cellStyle name="20% - Accent5 3 2 6 5" xfId="7839" xr:uid="{8D948CF2-F3C6-471C-858E-C864533E14D8}"/>
    <cellStyle name="20% - Accent5 3 2 7" xfId="7840" xr:uid="{F0DB7D11-C4E4-4EC3-B681-665DB5A2CB57}"/>
    <cellStyle name="20% - Accent5 3 2 7 2" xfId="7841" xr:uid="{45CE3BAF-EB50-4CE6-B7E8-0B64169D22C3}"/>
    <cellStyle name="20% - Accent5 3 2 8" xfId="7842" xr:uid="{8EC438AE-4F90-45F3-B593-B3BC34597F68}"/>
    <cellStyle name="20% - Accent5 3 2 8 2" xfId="7843" xr:uid="{719DB414-91F0-4F01-81E1-2269652F01F2}"/>
    <cellStyle name="20% - Accent5 3 2 9" xfId="7844" xr:uid="{AE41BA77-7CB9-4893-9E1B-9EABFCA7C1ED}"/>
    <cellStyle name="20% - Accent5 3 3" xfId="7845" xr:uid="{71A28B79-2BF3-4371-A69C-1522F188DA4C}"/>
    <cellStyle name="20% - Accent5 3 3 2" xfId="7846" xr:uid="{AF9DA250-0668-45BF-9051-AB55BBBB9F89}"/>
    <cellStyle name="20% - Accent5 3 3 2 2" xfId="7847" xr:uid="{23EB55F4-F099-40F4-BF35-81CAF90FA149}"/>
    <cellStyle name="20% - Accent5 3 3 2 2 2" xfId="7848" xr:uid="{CAAA437F-A942-4CA0-8D23-ED6D96A06DEB}"/>
    <cellStyle name="20% - Accent5 3 3 2 2 2 2" xfId="7849" xr:uid="{8072343B-F575-4EF5-B8D9-781ADDDDC302}"/>
    <cellStyle name="20% - Accent5 3 3 2 2 3" xfId="7850" xr:uid="{923BF2C6-EEE3-4162-881A-C744D6C12EF2}"/>
    <cellStyle name="20% - Accent5 3 3 2 2 3 2" xfId="7851" xr:uid="{DC346313-3547-4EC0-A248-DE77C9C0E63F}"/>
    <cellStyle name="20% - Accent5 3 3 2 2 4" xfId="7852" xr:uid="{72461076-DC09-4042-BD33-D8636DE20A78}"/>
    <cellStyle name="20% - Accent5 3 3 2 2 5" xfId="7853" xr:uid="{2E7A45BC-C81D-4410-8423-B9C82C3A8A60}"/>
    <cellStyle name="20% - Accent5 3 3 2 3" xfId="7854" xr:uid="{105114F5-E47B-4F22-82A2-C7214FEC4DC6}"/>
    <cellStyle name="20% - Accent5 3 3 2 3 2" xfId="7855" xr:uid="{8FB46EF4-3B8F-4AF6-8F48-043BCB62F18E}"/>
    <cellStyle name="20% - Accent5 3 3 2 4" xfId="7856" xr:uid="{A2678D9F-E435-456B-B821-C4D9C2382B4F}"/>
    <cellStyle name="20% - Accent5 3 3 2 4 2" xfId="7857" xr:uid="{81929137-47E9-4A2A-ADEF-2B8E0F65E418}"/>
    <cellStyle name="20% - Accent5 3 3 2 5" xfId="7858" xr:uid="{13594D85-66C4-4494-9529-872CD68EF720}"/>
    <cellStyle name="20% - Accent5 3 3 2 6" xfId="7859" xr:uid="{CCD5E0EE-0BBE-4E7A-A8D6-37B8CA88B68D}"/>
    <cellStyle name="20% - Accent5 3 3 3" xfId="7860" xr:uid="{B60D7AE2-E98A-4946-B068-01BF450CCE33}"/>
    <cellStyle name="20% - Accent5 3 3 3 2" xfId="7861" xr:uid="{F26C0D63-AC31-490D-A4D0-ADF57EAA9083}"/>
    <cellStyle name="20% - Accent5 3 3 3 2 2" xfId="7862" xr:uid="{C6B9B92A-2EC4-43E0-930D-97B9A8F3C3A3}"/>
    <cellStyle name="20% - Accent5 3 3 3 3" xfId="7863" xr:uid="{28392340-A664-4F8D-A6E2-FBA730590B70}"/>
    <cellStyle name="20% - Accent5 3 3 3 3 2" xfId="7864" xr:uid="{5A90164E-267A-4CFA-ADF2-7CCF9FF72258}"/>
    <cellStyle name="20% - Accent5 3 3 3 4" xfId="7865" xr:uid="{AAD6D37B-7756-46A7-B5F6-CEE217A36ED5}"/>
    <cellStyle name="20% - Accent5 3 3 3 5" xfId="7866" xr:uid="{E9D18E40-658A-48A8-95EC-AB24309CC76B}"/>
    <cellStyle name="20% - Accent5 3 3 4" xfId="7867" xr:uid="{27BE7D42-52CE-4AA8-B270-6A6F7F96A4C9}"/>
    <cellStyle name="20% - Accent5 3 3 4 2" xfId="7868" xr:uid="{DB0A5A15-BE5E-44B0-8A11-E0685D4D017A}"/>
    <cellStyle name="20% - Accent5 3 3 5" xfId="7869" xr:uid="{CAC0E3C6-00ED-43BA-A34C-56A6AE16359A}"/>
    <cellStyle name="20% - Accent5 3 3 5 2" xfId="7870" xr:uid="{46913E07-29FC-4AA8-A7CE-81F46161744F}"/>
    <cellStyle name="20% - Accent5 3 3 6" xfId="7871" xr:uid="{BA510A1A-2E2C-45AA-9DCE-2FAC4CB013ED}"/>
    <cellStyle name="20% - Accent5 3 3 7" xfId="7872" xr:uid="{0EFBE79C-BAF8-4FDB-8CCE-3044939053EC}"/>
    <cellStyle name="20% - Accent5 3 4" xfId="7873" xr:uid="{F39FA5AD-94CC-4803-BDA2-1751CAA0747D}"/>
    <cellStyle name="20% - Accent5 3 4 2" xfId="7874" xr:uid="{B0D0D050-88CB-4FCA-97F9-1E6F8FD643AE}"/>
    <cellStyle name="20% - Accent5 3 4 2 2" xfId="7875" xr:uid="{7DAB0FC4-24C0-451A-8944-3F6FF2D7969B}"/>
    <cellStyle name="20% - Accent5 3 4 2 2 2" xfId="7876" xr:uid="{CD650C27-3BE3-4DDB-9618-DFE5825EB9D6}"/>
    <cellStyle name="20% - Accent5 3 4 2 3" xfId="7877" xr:uid="{96A872CC-89FD-442B-9AA0-9EFF77F6DE07}"/>
    <cellStyle name="20% - Accent5 3 4 2 3 2" xfId="7878" xr:uid="{C27228E1-E90E-46F8-8DA3-7785252C87BA}"/>
    <cellStyle name="20% - Accent5 3 4 2 4" xfId="7879" xr:uid="{92FDFE20-4446-4C13-8D1D-F48BC29B1C69}"/>
    <cellStyle name="20% - Accent5 3 4 2 5" xfId="7880" xr:uid="{6B51CDE5-F1EE-4BC3-B37B-5CEC8E205823}"/>
    <cellStyle name="20% - Accent5 3 4 3" xfId="7881" xr:uid="{5E251236-4425-4A67-AD41-6BA1832C8851}"/>
    <cellStyle name="20% - Accent5 3 4 3 2" xfId="7882" xr:uid="{ED220811-6A1A-4A47-A7AF-093F6819378D}"/>
    <cellStyle name="20% - Accent5 3 4 4" xfId="7883" xr:uid="{A076D141-D276-4823-8ECB-A6A7492577E6}"/>
    <cellStyle name="20% - Accent5 3 4 4 2" xfId="7884" xr:uid="{19B3A33F-4101-4715-8857-F5E1A3219468}"/>
    <cellStyle name="20% - Accent5 3 4 5" xfId="7885" xr:uid="{FF6DC203-B5AB-4D7D-8F92-BFC639482BD1}"/>
    <cellStyle name="20% - Accent5 3 4 6" xfId="7886" xr:uid="{F874E9BA-8585-44B2-AC04-1A36DC476F83}"/>
    <cellStyle name="20% - Accent5 3 5" xfId="7887" xr:uid="{66A0FFCF-EA77-4FFD-9369-F5A5C81C530F}"/>
    <cellStyle name="20% - Accent5 3 5 2" xfId="7888" xr:uid="{6913FCE4-55A6-4559-9E69-CBD77435579B}"/>
    <cellStyle name="20% - Accent5 3 5 2 2" xfId="7889" xr:uid="{B76E55DD-F243-4115-BD1B-C6B4C21F383A}"/>
    <cellStyle name="20% - Accent5 3 5 3" xfId="7890" xr:uid="{6180C6F5-A9AB-4826-905A-BD0BCB42F159}"/>
    <cellStyle name="20% - Accent5 3 5 3 2" xfId="7891" xr:uid="{84BE1B46-EBC3-49CC-84ED-26FA8FA2BBF7}"/>
    <cellStyle name="20% - Accent5 3 5 4" xfId="7892" xr:uid="{AC09A25C-50EC-4540-A238-7A48746C5F66}"/>
    <cellStyle name="20% - Accent5 3 5 5" xfId="7893" xr:uid="{E043631A-8855-4E03-8221-5B98AACFA7A1}"/>
    <cellStyle name="20% - Accent5 3 6" xfId="7894" xr:uid="{80B6636E-37FF-480C-8353-0DFF76580CCC}"/>
    <cellStyle name="20% - Accent5 3 6 2" xfId="7895" xr:uid="{A8ECF5F0-BB22-4B86-A9CE-7403C7D5E8F1}"/>
    <cellStyle name="20% - Accent5 3 6 2 2" xfId="7896" xr:uid="{CD86D08A-CD67-4C11-B888-B3DD13CC6518}"/>
    <cellStyle name="20% - Accent5 3 6 3" xfId="7897" xr:uid="{87C9FFF9-937D-4E8D-89FF-2BF3408BF06F}"/>
    <cellStyle name="20% - Accent5 3 6 3 2" xfId="7898" xr:uid="{FE24B90C-A5E7-4C18-9883-52DACF079735}"/>
    <cellStyle name="20% - Accent5 3 6 4" xfId="7899" xr:uid="{2428D055-CD55-46D9-B4D3-06968485D869}"/>
    <cellStyle name="20% - Accent5 3 6 5" xfId="7900" xr:uid="{93D38E8C-D2BE-4DB0-90AA-19B70353B16A}"/>
    <cellStyle name="20% - Accent5 3 7" xfId="7901" xr:uid="{A72E954F-3685-41CD-8991-5B757E9AF790}"/>
    <cellStyle name="20% - Accent5 3 7 2" xfId="7902" xr:uid="{447AC631-1DA1-417E-851C-9C5AAF3B6E04}"/>
    <cellStyle name="20% - Accent5 3 7 2 2" xfId="7903" xr:uid="{27804444-5901-4981-8404-11C6A2E638B1}"/>
    <cellStyle name="20% - Accent5 3 7 3" xfId="7904" xr:uid="{4C599F1E-0BB5-4789-A82B-20C7F116CEAE}"/>
    <cellStyle name="20% - Accent5 3 7 3 2" xfId="7905" xr:uid="{F3DB3751-3F90-4C92-B0D1-DDB6D2F61952}"/>
    <cellStyle name="20% - Accent5 3 7 4" xfId="7906" xr:uid="{B33ED299-06DD-4228-9DDD-93280D8B9438}"/>
    <cellStyle name="20% - Accent5 3 7 5" xfId="7907" xr:uid="{1A19F26F-045F-4007-881F-E85BBCED303D}"/>
    <cellStyle name="20% - Accent5 3 8" xfId="7908" xr:uid="{48A5DFBD-6828-47F5-8DC3-7C0940ECDB12}"/>
    <cellStyle name="20% - Accent5 3 8 2" xfId="7909" xr:uid="{CFDA8CD3-647E-4EB4-938C-FA0A8D29AFA8}"/>
    <cellStyle name="20% - Accent5 3 8 2 2" xfId="7910" xr:uid="{A52DF345-07E6-41DF-89EE-F308897BBF0F}"/>
    <cellStyle name="20% - Accent5 3 8 3" xfId="7911" xr:uid="{01F3EA3E-3830-4485-8B94-00506A086FE5}"/>
    <cellStyle name="20% - Accent5 3 8 3 2" xfId="7912" xr:uid="{B4DC0964-37D8-43A1-812D-301FEB35D37D}"/>
    <cellStyle name="20% - Accent5 3 8 4" xfId="7913" xr:uid="{237D2D3E-9134-4693-80C6-C46039516F5A}"/>
    <cellStyle name="20% - Accent5 3 8 5" xfId="7914" xr:uid="{156B74D2-7A83-44DD-B977-899E31606B02}"/>
    <cellStyle name="20% - Accent5 3 9" xfId="7915" xr:uid="{E5B79442-978F-4F67-ADD3-2A91079D2E60}"/>
    <cellStyle name="20% - Accent5 3 9 2" xfId="7916" xr:uid="{290E74B3-89D7-4F6D-BB0D-A907DF9C388B}"/>
    <cellStyle name="20% - Accent5 4" xfId="7917" xr:uid="{EEC48119-7A2F-4A3F-B5F8-6669195CBFA6}"/>
    <cellStyle name="20% - Accent5 4 10" xfId="7918" xr:uid="{93198346-46CE-4C97-BA39-F4D8ADAFFD2B}"/>
    <cellStyle name="20% - Accent5 4 10 2" xfId="7919" xr:uid="{89D56432-358C-425D-86D6-85A560FA3D34}"/>
    <cellStyle name="20% - Accent5 4 11" xfId="7920" xr:uid="{3C7C5B1D-C983-4E43-965E-FAF83DF5D684}"/>
    <cellStyle name="20% - Accent5 4 12" xfId="7921" xr:uid="{480BDDE7-C49B-41F4-8C48-8B0DA0DA4BD3}"/>
    <cellStyle name="20% - Accent5 4 2" xfId="7922" xr:uid="{AC2F0A8B-D859-417B-B63C-63DA183422C9}"/>
    <cellStyle name="20% - Accent5 4 2 10" xfId="7923" xr:uid="{3B2D79DA-BCEF-41EF-9D20-C992B97C6639}"/>
    <cellStyle name="20% - Accent5 4 2 2" xfId="7924" xr:uid="{CEDBEB8D-F6B8-4CDB-B236-82C849DF7C1C}"/>
    <cellStyle name="20% - Accent5 4 2 2 2" xfId="7925" xr:uid="{A839E1F5-5AEF-4C21-A356-7C5429A50CA8}"/>
    <cellStyle name="20% - Accent5 4 2 2 2 2" xfId="7926" xr:uid="{40995964-A764-4C8A-A582-1FB30878692F}"/>
    <cellStyle name="20% - Accent5 4 2 2 2 2 2" xfId="7927" xr:uid="{3523C0D2-25E7-4BE0-BFCA-7A282AB816C8}"/>
    <cellStyle name="20% - Accent5 4 2 2 2 3" xfId="7928" xr:uid="{68585900-E7E6-40E6-AE76-43DDC5E2672A}"/>
    <cellStyle name="20% - Accent5 4 2 2 2 3 2" xfId="7929" xr:uid="{05EC7EAC-C788-4B44-8687-76EA7158CF15}"/>
    <cellStyle name="20% - Accent5 4 2 2 2 4" xfId="7930" xr:uid="{BF4F25A7-69AB-4173-80DE-C703B1364F9A}"/>
    <cellStyle name="20% - Accent5 4 2 2 2 5" xfId="7931" xr:uid="{DC2BBEA3-2CB4-4080-8B8A-8A470C0887BB}"/>
    <cellStyle name="20% - Accent5 4 2 2 3" xfId="7932" xr:uid="{D9D0A3AF-FC34-4F03-808C-C46C12F8906A}"/>
    <cellStyle name="20% - Accent5 4 2 2 3 2" xfId="7933" xr:uid="{28F343C1-1102-4544-9070-664C04D26BEB}"/>
    <cellStyle name="20% - Accent5 4 2 2 4" xfId="7934" xr:uid="{44A7B8D8-C576-40E5-99DC-DEFB8B761521}"/>
    <cellStyle name="20% - Accent5 4 2 2 4 2" xfId="7935" xr:uid="{A19C4BD6-A0C0-4A39-AEF8-D7B025B4166F}"/>
    <cellStyle name="20% - Accent5 4 2 2 5" xfId="7936" xr:uid="{4B4CAB85-9CBE-44C5-BBD1-CB8B43269DA6}"/>
    <cellStyle name="20% - Accent5 4 2 2 6" xfId="7937" xr:uid="{4EAFC529-2A31-4E76-9A27-13CEA611E118}"/>
    <cellStyle name="20% - Accent5 4 2 3" xfId="7938" xr:uid="{2B06CB6B-3D9C-4860-9A88-01F20EAA823E}"/>
    <cellStyle name="20% - Accent5 4 2 3 2" xfId="7939" xr:uid="{06FF8303-E663-45A9-A122-9F6A987E60AE}"/>
    <cellStyle name="20% - Accent5 4 2 3 2 2" xfId="7940" xr:uid="{6F106290-CC09-454D-9117-71ED76886B4F}"/>
    <cellStyle name="20% - Accent5 4 2 3 3" xfId="7941" xr:uid="{1E3EE2F5-857B-4C2B-9B07-691F2D983C41}"/>
    <cellStyle name="20% - Accent5 4 2 3 3 2" xfId="7942" xr:uid="{9F66ABE7-AAEE-46B4-A52F-2B43F3D5D7C5}"/>
    <cellStyle name="20% - Accent5 4 2 3 4" xfId="7943" xr:uid="{D9C49345-A7BA-4DBD-B76A-882B2E236939}"/>
    <cellStyle name="20% - Accent5 4 2 3 5" xfId="7944" xr:uid="{EB3ADF75-175B-4D09-8F0D-B9959E32A933}"/>
    <cellStyle name="20% - Accent5 4 2 4" xfId="7945" xr:uid="{F8B691C2-789C-4506-81E8-676AAAA7C9F1}"/>
    <cellStyle name="20% - Accent5 4 2 4 2" xfId="7946" xr:uid="{63981D09-67D1-4E61-9657-601100A3AAAC}"/>
    <cellStyle name="20% - Accent5 4 2 4 2 2" xfId="7947" xr:uid="{FCC00DB7-23C3-45E9-A600-D264E2F151A0}"/>
    <cellStyle name="20% - Accent5 4 2 4 3" xfId="7948" xr:uid="{A1FDEEE6-6CB3-42F4-919D-E8940A1DE07C}"/>
    <cellStyle name="20% - Accent5 4 2 4 3 2" xfId="7949" xr:uid="{9DB08B1B-3626-43E1-A3E0-B0C0763889CB}"/>
    <cellStyle name="20% - Accent5 4 2 4 4" xfId="7950" xr:uid="{6891F042-3D9D-4AAE-942A-782E0E7B35C2}"/>
    <cellStyle name="20% - Accent5 4 2 4 5" xfId="7951" xr:uid="{5D6F5894-D13F-402E-8A9F-B0D67F35A2A7}"/>
    <cellStyle name="20% - Accent5 4 2 5" xfId="7952" xr:uid="{D847DDFC-C1D2-44C6-A4BA-7CBCE5242BB4}"/>
    <cellStyle name="20% - Accent5 4 2 5 2" xfId="7953" xr:uid="{EF2B2DAF-A322-4C74-A22D-77120E12D8FF}"/>
    <cellStyle name="20% - Accent5 4 2 5 2 2" xfId="7954" xr:uid="{1997A82A-742E-492E-8494-4CBE1E186F6D}"/>
    <cellStyle name="20% - Accent5 4 2 5 3" xfId="7955" xr:uid="{DF88A5D4-9F12-4FB4-A457-1A1C9FD5C948}"/>
    <cellStyle name="20% - Accent5 4 2 5 3 2" xfId="7956" xr:uid="{625F1512-BA77-412F-85A3-8EB1B33682E8}"/>
    <cellStyle name="20% - Accent5 4 2 5 4" xfId="7957" xr:uid="{49ADB120-C356-421B-BF3C-B2FA68B78B2E}"/>
    <cellStyle name="20% - Accent5 4 2 5 5" xfId="7958" xr:uid="{2C2ADCBC-26D9-4E14-BF5D-4A5A14D90B4B}"/>
    <cellStyle name="20% - Accent5 4 2 6" xfId="7959" xr:uid="{AB8480A2-C8F2-4898-A336-372710F14835}"/>
    <cellStyle name="20% - Accent5 4 2 6 2" xfId="7960" xr:uid="{8E9325DC-CE6E-4919-B0A8-90D246BDB877}"/>
    <cellStyle name="20% - Accent5 4 2 6 2 2" xfId="7961" xr:uid="{42FAD95A-75B9-49A5-BCC7-8B5A2E5A7BD6}"/>
    <cellStyle name="20% - Accent5 4 2 6 3" xfId="7962" xr:uid="{5E5BCEA8-D7D7-46E9-813D-343BBC5C10FA}"/>
    <cellStyle name="20% - Accent5 4 2 6 3 2" xfId="7963" xr:uid="{D4FB7A49-88B6-4C9B-A83A-FD9E632602B9}"/>
    <cellStyle name="20% - Accent5 4 2 6 4" xfId="7964" xr:uid="{59C674E4-DA12-4B97-BD37-CAAA458DAE4C}"/>
    <cellStyle name="20% - Accent5 4 2 6 5" xfId="7965" xr:uid="{9894C5DB-DF1F-48AE-9A04-F8603E7DDF4B}"/>
    <cellStyle name="20% - Accent5 4 2 7" xfId="7966" xr:uid="{D3AD3FC3-B1B5-459E-AD04-FA9B852DA8B5}"/>
    <cellStyle name="20% - Accent5 4 2 7 2" xfId="7967" xr:uid="{FF3AA8DA-6075-407F-BA8E-EBE94A584886}"/>
    <cellStyle name="20% - Accent5 4 2 8" xfId="7968" xr:uid="{541E81CB-4968-423A-8581-D1B1A1FD0FFB}"/>
    <cellStyle name="20% - Accent5 4 2 8 2" xfId="7969" xr:uid="{07249007-369A-4C3A-A3E4-75BBE00EAE78}"/>
    <cellStyle name="20% - Accent5 4 2 9" xfId="7970" xr:uid="{C15782A9-B30F-4E3F-A187-21172F7F0394}"/>
    <cellStyle name="20% - Accent5 4 3" xfId="7971" xr:uid="{29E86978-73F0-4EAC-A4D1-5FF5A2F34006}"/>
    <cellStyle name="20% - Accent5 4 3 2" xfId="7972" xr:uid="{314178F2-5F8E-4397-BC7B-B8267953E58A}"/>
    <cellStyle name="20% - Accent5 4 3 2 2" xfId="7973" xr:uid="{CF406F35-BA42-422D-A5F6-D1D67D020ABE}"/>
    <cellStyle name="20% - Accent5 4 3 2 2 2" xfId="7974" xr:uid="{F0847D38-045D-47BF-8020-3313D0F8F839}"/>
    <cellStyle name="20% - Accent5 4 3 2 2 2 2" xfId="7975" xr:uid="{677E30AC-57EB-461E-98B2-DBDD841D5944}"/>
    <cellStyle name="20% - Accent5 4 3 2 2 3" xfId="7976" xr:uid="{64AB271E-5BA6-43B9-8D96-2D2D04466EA5}"/>
    <cellStyle name="20% - Accent5 4 3 2 2 3 2" xfId="7977" xr:uid="{94416E46-CB39-4B7B-9400-4FE92BD15E68}"/>
    <cellStyle name="20% - Accent5 4 3 2 2 4" xfId="7978" xr:uid="{8F245DF5-9701-498E-91AA-0B112D40FE9C}"/>
    <cellStyle name="20% - Accent5 4 3 2 2 5" xfId="7979" xr:uid="{AC12DF9D-78B5-400F-B254-8E4909DF45B7}"/>
    <cellStyle name="20% - Accent5 4 3 2 3" xfId="7980" xr:uid="{77B3DC4A-7358-4F08-8969-79FAED6C015A}"/>
    <cellStyle name="20% - Accent5 4 3 2 3 2" xfId="7981" xr:uid="{0F1646EC-F1BE-465F-B8EF-76D00BFD410C}"/>
    <cellStyle name="20% - Accent5 4 3 2 4" xfId="7982" xr:uid="{0E2E20CF-A46A-4B47-8209-EF7ED794EF12}"/>
    <cellStyle name="20% - Accent5 4 3 2 4 2" xfId="7983" xr:uid="{98C76A75-38FF-4168-BDE5-AB5EBA5D7525}"/>
    <cellStyle name="20% - Accent5 4 3 2 5" xfId="7984" xr:uid="{84F81529-0CAE-4CCD-BCB2-B02B95B54D92}"/>
    <cellStyle name="20% - Accent5 4 3 2 6" xfId="7985" xr:uid="{78EB459B-9FA4-4B05-9043-158E2A6724FB}"/>
    <cellStyle name="20% - Accent5 4 3 3" xfId="7986" xr:uid="{04EF0F8F-431B-422C-BCE1-CF1FC58C9990}"/>
    <cellStyle name="20% - Accent5 4 3 3 2" xfId="7987" xr:uid="{47F49A36-FCB2-4949-8E77-94FB16CA5F1A}"/>
    <cellStyle name="20% - Accent5 4 3 3 2 2" xfId="7988" xr:uid="{3305F7E4-0EED-455B-9B60-31295254A763}"/>
    <cellStyle name="20% - Accent5 4 3 3 3" xfId="7989" xr:uid="{956B340B-DA59-490B-9F39-06B2A2DACF93}"/>
    <cellStyle name="20% - Accent5 4 3 3 3 2" xfId="7990" xr:uid="{FB4DE22E-0B1D-4F4C-A00B-0B89C5347234}"/>
    <cellStyle name="20% - Accent5 4 3 3 4" xfId="7991" xr:uid="{D1478577-1940-4DE8-A742-8F6B95256566}"/>
    <cellStyle name="20% - Accent5 4 3 3 5" xfId="7992" xr:uid="{023CC1D8-1E48-4771-A782-D66E8EBF2ABC}"/>
    <cellStyle name="20% - Accent5 4 3 4" xfId="7993" xr:uid="{4089751C-203E-47DB-B445-D9A3B2268D11}"/>
    <cellStyle name="20% - Accent5 4 3 4 2" xfId="7994" xr:uid="{A854B5F3-441A-4447-82FF-F994E4B192E0}"/>
    <cellStyle name="20% - Accent5 4 3 5" xfId="7995" xr:uid="{51271559-06EE-481B-8896-3E01D8425009}"/>
    <cellStyle name="20% - Accent5 4 3 5 2" xfId="7996" xr:uid="{E06627E8-B2AD-438F-BCC8-1410773F4157}"/>
    <cellStyle name="20% - Accent5 4 3 6" xfId="7997" xr:uid="{7E5F53E1-309C-4E96-840C-E02C65F7D9BC}"/>
    <cellStyle name="20% - Accent5 4 3 7" xfId="7998" xr:uid="{D4508919-8910-4B15-8738-4669174BF079}"/>
    <cellStyle name="20% - Accent5 4 4" xfId="7999" xr:uid="{3FC5FEB7-7459-47F8-B17A-81439A6C102A}"/>
    <cellStyle name="20% - Accent5 4 4 2" xfId="8000" xr:uid="{D14A1238-2AB0-4D16-9A44-017C4C8F4CB2}"/>
    <cellStyle name="20% - Accent5 4 4 2 2" xfId="8001" xr:uid="{E224DD34-7C23-4550-B372-812D9DD62B21}"/>
    <cellStyle name="20% - Accent5 4 4 2 2 2" xfId="8002" xr:uid="{275B1238-50BB-4AC6-BEF0-CEE386DD35E4}"/>
    <cellStyle name="20% - Accent5 4 4 2 3" xfId="8003" xr:uid="{8A0A3AB1-7723-44EF-89F1-04503D54B084}"/>
    <cellStyle name="20% - Accent5 4 4 2 3 2" xfId="8004" xr:uid="{7899AFC2-1739-4159-BE19-708B763F2667}"/>
    <cellStyle name="20% - Accent5 4 4 2 4" xfId="8005" xr:uid="{F0D5AB06-7686-4BEB-BC9F-A1A013D285FE}"/>
    <cellStyle name="20% - Accent5 4 4 2 5" xfId="8006" xr:uid="{1948213B-8A5C-4FF5-9145-56814843948F}"/>
    <cellStyle name="20% - Accent5 4 4 3" xfId="8007" xr:uid="{8522D521-8DA4-4DCC-B310-42A2DB45E043}"/>
    <cellStyle name="20% - Accent5 4 4 3 2" xfId="8008" xr:uid="{F304D3AE-4E9C-4AFD-977D-DE890AF7E3DF}"/>
    <cellStyle name="20% - Accent5 4 4 4" xfId="8009" xr:uid="{79131DE5-1249-47C0-B182-28849B52470B}"/>
    <cellStyle name="20% - Accent5 4 4 4 2" xfId="8010" xr:uid="{C7D9A394-59D0-4746-AA60-2F74B3E2BC86}"/>
    <cellStyle name="20% - Accent5 4 4 5" xfId="8011" xr:uid="{B98736C2-02E0-4B2E-95B5-9F4A46ED5B54}"/>
    <cellStyle name="20% - Accent5 4 4 6" xfId="8012" xr:uid="{328F5403-D884-4F7B-BBA6-6CF4DD0F6789}"/>
    <cellStyle name="20% - Accent5 4 5" xfId="8013" xr:uid="{01413DAE-F910-4FA0-8956-B2ACAB9407B1}"/>
    <cellStyle name="20% - Accent5 4 5 2" xfId="8014" xr:uid="{EE8F875E-B812-4F65-B00D-CC14562C3F59}"/>
    <cellStyle name="20% - Accent5 4 5 2 2" xfId="8015" xr:uid="{3E20B32A-E7F1-418F-B940-8A7FED24D670}"/>
    <cellStyle name="20% - Accent5 4 5 3" xfId="8016" xr:uid="{16BDBC7C-F2B7-45E6-B925-AB922A074FFE}"/>
    <cellStyle name="20% - Accent5 4 5 3 2" xfId="8017" xr:uid="{CF8A59B5-5F9E-4397-84EE-1C6469987D87}"/>
    <cellStyle name="20% - Accent5 4 5 4" xfId="8018" xr:uid="{A9236CB9-2B41-410F-B11C-D11358F3E537}"/>
    <cellStyle name="20% - Accent5 4 5 5" xfId="8019" xr:uid="{41567B55-AE58-4233-88EB-406B021E68D2}"/>
    <cellStyle name="20% - Accent5 4 6" xfId="8020" xr:uid="{DF7BDFED-3B4E-4AEF-96BC-4FD3DD02FD96}"/>
    <cellStyle name="20% - Accent5 4 6 2" xfId="8021" xr:uid="{7287A8CF-0C3E-4A54-AF10-DA5EADC0E58D}"/>
    <cellStyle name="20% - Accent5 4 6 2 2" xfId="8022" xr:uid="{42F627FD-C8F2-4B16-86B2-40218B84D37E}"/>
    <cellStyle name="20% - Accent5 4 6 3" xfId="8023" xr:uid="{5BC7EC00-5DC7-4FEA-BEBE-29E7A2EB42C9}"/>
    <cellStyle name="20% - Accent5 4 6 3 2" xfId="8024" xr:uid="{E8BDE5A8-385C-4CAF-8960-95754C6738B1}"/>
    <cellStyle name="20% - Accent5 4 6 4" xfId="8025" xr:uid="{337FFA2C-C180-413C-A0DA-F3D4253AFFE9}"/>
    <cellStyle name="20% - Accent5 4 6 5" xfId="8026" xr:uid="{742145F4-5E87-4369-B40A-1B2B2E75DB25}"/>
    <cellStyle name="20% - Accent5 4 7" xfId="8027" xr:uid="{14FF770F-8E83-4873-91AD-B67A7BDF7801}"/>
    <cellStyle name="20% - Accent5 4 7 2" xfId="8028" xr:uid="{B1349261-266A-4D87-B583-9E882E647A8F}"/>
    <cellStyle name="20% - Accent5 4 7 2 2" xfId="8029" xr:uid="{B9006D42-5AB3-4B17-8DBD-4C52E7EEB639}"/>
    <cellStyle name="20% - Accent5 4 7 3" xfId="8030" xr:uid="{3C025334-2637-47D9-89E3-E492E7949EE4}"/>
    <cellStyle name="20% - Accent5 4 7 3 2" xfId="8031" xr:uid="{4935097D-7F1E-4204-8503-3F87B083A855}"/>
    <cellStyle name="20% - Accent5 4 7 4" xfId="8032" xr:uid="{35D3BF77-1286-4316-8AFC-7EA23172BEB0}"/>
    <cellStyle name="20% - Accent5 4 7 5" xfId="8033" xr:uid="{24020348-1417-410F-AD28-BB4B9FBE3FEA}"/>
    <cellStyle name="20% - Accent5 4 8" xfId="8034" xr:uid="{324D71C9-EEAD-4282-8E6F-B1BCFC5D54BD}"/>
    <cellStyle name="20% - Accent5 4 8 2" xfId="8035" xr:uid="{15608F6B-7BD5-425E-826D-4DC4192D7DF4}"/>
    <cellStyle name="20% - Accent5 4 8 2 2" xfId="8036" xr:uid="{4D5ADD44-BA56-4BFF-B366-96DE903DD2B4}"/>
    <cellStyle name="20% - Accent5 4 8 3" xfId="8037" xr:uid="{7423952E-41F7-413A-AA3A-AC01DF81EA2C}"/>
    <cellStyle name="20% - Accent5 4 8 3 2" xfId="8038" xr:uid="{055DBEFC-B08B-4FEC-A8C8-8974D945F56F}"/>
    <cellStyle name="20% - Accent5 4 8 4" xfId="8039" xr:uid="{50654785-DA7F-4CB8-8013-4B883000CA05}"/>
    <cellStyle name="20% - Accent5 4 8 5" xfId="8040" xr:uid="{3EF75641-5B2A-46B3-B765-12680534F0A5}"/>
    <cellStyle name="20% - Accent5 4 9" xfId="8041" xr:uid="{6AB35D16-648F-44EB-9508-F504BC1815F0}"/>
    <cellStyle name="20% - Accent5 4 9 2" xfId="8042" xr:uid="{0D306BB0-EC36-4505-A6B7-1B4F1D0A9077}"/>
    <cellStyle name="20% - Accent5 5" xfId="8043" xr:uid="{8406D96E-30EC-4177-884D-AA29CB94B5FA}"/>
    <cellStyle name="20% - Accent5 5 10" xfId="8044" xr:uid="{90ABEBAE-DBCA-428F-8346-56BF682EFCA0}"/>
    <cellStyle name="20% - Accent5 5 11" xfId="8045" xr:uid="{CF99A07C-B42F-4E5E-99D2-099B41C013CD}"/>
    <cellStyle name="20% - Accent5 5 2" xfId="8046" xr:uid="{FA4E91AB-B30B-4093-AEB6-E41D9FACA370}"/>
    <cellStyle name="20% - Accent5 5 2 10" xfId="8047" xr:uid="{7FCB202A-39D6-4913-8915-B29B4F8E3F55}"/>
    <cellStyle name="20% - Accent5 5 2 2" xfId="8048" xr:uid="{EEE3E819-7C87-43F4-94EB-84D7E11B1289}"/>
    <cellStyle name="20% - Accent5 5 2 2 2" xfId="8049" xr:uid="{E4F3045B-9158-4430-A354-F71C1C2DBA0E}"/>
    <cellStyle name="20% - Accent5 5 2 2 2 2" xfId="8050" xr:uid="{7DF2B138-DB72-49F5-88C7-E28504070002}"/>
    <cellStyle name="20% - Accent5 5 2 2 2 2 2" xfId="8051" xr:uid="{78FF0B22-6D92-4A0F-9A45-FE5F74232AFE}"/>
    <cellStyle name="20% - Accent5 5 2 2 2 3" xfId="8052" xr:uid="{4F062692-610A-425C-A845-50D03CFFFC46}"/>
    <cellStyle name="20% - Accent5 5 2 2 2 3 2" xfId="8053" xr:uid="{18111AD5-784D-450B-AA1E-BD390957CE03}"/>
    <cellStyle name="20% - Accent5 5 2 2 2 4" xfId="8054" xr:uid="{64BEAB60-7FC5-4E91-BDDB-DF02684523DD}"/>
    <cellStyle name="20% - Accent5 5 2 2 2 5" xfId="8055" xr:uid="{48953114-BD79-4FEE-BBA0-FB69C26579A6}"/>
    <cellStyle name="20% - Accent5 5 2 2 3" xfId="8056" xr:uid="{636009E7-BF45-4409-B924-3CFE646F612C}"/>
    <cellStyle name="20% - Accent5 5 2 2 3 2" xfId="8057" xr:uid="{D3AB3C09-246C-4C2D-833A-99F30E249F0C}"/>
    <cellStyle name="20% - Accent5 5 2 2 4" xfId="8058" xr:uid="{8AE3A275-D7B4-4CBD-AB76-7C98466378FA}"/>
    <cellStyle name="20% - Accent5 5 2 2 4 2" xfId="8059" xr:uid="{E681CA55-5401-4601-AE7E-89194A970CB8}"/>
    <cellStyle name="20% - Accent5 5 2 2 5" xfId="8060" xr:uid="{DCC85F77-8072-4575-970A-2B7B8D415460}"/>
    <cellStyle name="20% - Accent5 5 2 2 6" xfId="8061" xr:uid="{D8DFA82B-F935-4167-A887-BC3438B8C04C}"/>
    <cellStyle name="20% - Accent5 5 2 3" xfId="8062" xr:uid="{9D3D117B-FB19-4A04-8CB9-9DB09D9F5517}"/>
    <cellStyle name="20% - Accent5 5 2 3 2" xfId="8063" xr:uid="{69CCCD95-423B-4375-ADAA-E9E71DE9456D}"/>
    <cellStyle name="20% - Accent5 5 2 3 2 2" xfId="8064" xr:uid="{37A6BC6E-8D68-46AC-8EC3-CB3B4AC2D770}"/>
    <cellStyle name="20% - Accent5 5 2 3 3" xfId="8065" xr:uid="{765736E4-9C09-4C45-B57F-417BC0F41094}"/>
    <cellStyle name="20% - Accent5 5 2 3 3 2" xfId="8066" xr:uid="{E86A4CAE-5BFD-4A31-8C3F-C4D777D5505D}"/>
    <cellStyle name="20% - Accent5 5 2 3 4" xfId="8067" xr:uid="{6CB725F0-1E49-47D9-ADD1-508083814674}"/>
    <cellStyle name="20% - Accent5 5 2 3 5" xfId="8068" xr:uid="{5954917B-7532-42A6-8D94-D11DBDD87B56}"/>
    <cellStyle name="20% - Accent5 5 2 4" xfId="8069" xr:uid="{767F4348-12FB-4A06-86C0-F14001147CF2}"/>
    <cellStyle name="20% - Accent5 5 2 4 2" xfId="8070" xr:uid="{2A70E950-02E4-4589-BF59-8776A8D25E49}"/>
    <cellStyle name="20% - Accent5 5 2 4 2 2" xfId="8071" xr:uid="{E3BAE3A8-E23A-419F-BB09-FFFDB98350BE}"/>
    <cellStyle name="20% - Accent5 5 2 4 3" xfId="8072" xr:uid="{ABD0522D-4A3E-4064-8750-F7212EE9A9E7}"/>
    <cellStyle name="20% - Accent5 5 2 4 3 2" xfId="8073" xr:uid="{C8097B16-15DA-4479-9BB0-B7D7C3B4AE65}"/>
    <cellStyle name="20% - Accent5 5 2 4 4" xfId="8074" xr:uid="{9B936C8C-B76D-4EC6-A102-093A22214E55}"/>
    <cellStyle name="20% - Accent5 5 2 4 5" xfId="8075" xr:uid="{4749320C-BD76-4EEA-8C8D-B564855128EE}"/>
    <cellStyle name="20% - Accent5 5 2 5" xfId="8076" xr:uid="{AE13955E-0200-4E50-B99B-37DEE7B8E7D3}"/>
    <cellStyle name="20% - Accent5 5 2 5 2" xfId="8077" xr:uid="{B2C1129A-A871-43E6-9812-3736BB6FC683}"/>
    <cellStyle name="20% - Accent5 5 2 5 2 2" xfId="8078" xr:uid="{DFC66844-0E79-412B-835C-7FC81D6CB04A}"/>
    <cellStyle name="20% - Accent5 5 2 5 3" xfId="8079" xr:uid="{0C3B4072-6FD1-4A43-9163-14897F09B551}"/>
    <cellStyle name="20% - Accent5 5 2 5 3 2" xfId="8080" xr:uid="{3766B184-B417-4696-BFE4-D32BAD06E9FA}"/>
    <cellStyle name="20% - Accent5 5 2 5 4" xfId="8081" xr:uid="{F4C74537-EAF7-4A62-8143-0F1EB8AB616B}"/>
    <cellStyle name="20% - Accent5 5 2 5 5" xfId="8082" xr:uid="{6C7C9784-7194-441A-B6E6-7A7D566434FD}"/>
    <cellStyle name="20% - Accent5 5 2 6" xfId="8083" xr:uid="{8904073F-F21C-450B-A09B-134ADCBC3F36}"/>
    <cellStyle name="20% - Accent5 5 2 6 2" xfId="8084" xr:uid="{8D9AE333-2B6C-4BAC-9AC8-B2F2858EE259}"/>
    <cellStyle name="20% - Accent5 5 2 6 2 2" xfId="8085" xr:uid="{8486FE0E-14BB-4A90-B409-A3591F2F4E7A}"/>
    <cellStyle name="20% - Accent5 5 2 6 3" xfId="8086" xr:uid="{C7CA7B45-210F-425C-8A7B-C28C4EB8A5A9}"/>
    <cellStyle name="20% - Accent5 5 2 6 3 2" xfId="8087" xr:uid="{A098DA9B-129A-493F-A457-1E4692A917B1}"/>
    <cellStyle name="20% - Accent5 5 2 6 4" xfId="8088" xr:uid="{64129B30-846F-4985-8B9B-FE409BFB725F}"/>
    <cellStyle name="20% - Accent5 5 2 6 5" xfId="8089" xr:uid="{0A813DF7-7F85-49A9-8DD6-606476B967DA}"/>
    <cellStyle name="20% - Accent5 5 2 7" xfId="8090" xr:uid="{337D2A27-483D-4CA0-81E3-A3D8286E4FCF}"/>
    <cellStyle name="20% - Accent5 5 2 7 2" xfId="8091" xr:uid="{DC92DC3E-1F80-4A45-8D4F-4BAF33ACD27B}"/>
    <cellStyle name="20% - Accent5 5 2 8" xfId="8092" xr:uid="{724AF35D-0C01-4A9E-92AA-5A1FE6A8E8B8}"/>
    <cellStyle name="20% - Accent5 5 2 8 2" xfId="8093" xr:uid="{68FB663A-A8EF-471B-9546-24E5043AE088}"/>
    <cellStyle name="20% - Accent5 5 2 9" xfId="8094" xr:uid="{15A4CAF4-86E2-4A52-8627-72B91BDAB1C6}"/>
    <cellStyle name="20% - Accent5 5 3" xfId="8095" xr:uid="{802D15FE-96EA-4406-A9C9-31319DC70B3D}"/>
    <cellStyle name="20% - Accent5 5 3 2" xfId="8096" xr:uid="{8D1D71AF-81FB-4DD6-BB39-B967AED589CB}"/>
    <cellStyle name="20% - Accent5 5 3 2 2" xfId="8097" xr:uid="{8534495F-C7A8-4280-A074-9DFA97A9BA4F}"/>
    <cellStyle name="20% - Accent5 5 3 2 2 2" xfId="8098" xr:uid="{85EFE411-134E-44E4-B986-76D6F3FD1F81}"/>
    <cellStyle name="20% - Accent5 5 3 2 3" xfId="8099" xr:uid="{F7C73B40-DE87-4C4D-A702-EF0BEE12428F}"/>
    <cellStyle name="20% - Accent5 5 3 2 3 2" xfId="8100" xr:uid="{58C27CD1-9CEF-4060-82AC-A62A17F26B08}"/>
    <cellStyle name="20% - Accent5 5 3 2 4" xfId="8101" xr:uid="{2130D567-2A31-4655-963D-0F31E582447E}"/>
    <cellStyle name="20% - Accent5 5 3 2 5" xfId="8102" xr:uid="{E36B02B4-2907-404D-9FC7-C9930479ABDA}"/>
    <cellStyle name="20% - Accent5 5 3 3" xfId="8103" xr:uid="{00E75336-BBCB-42A6-8948-823544CD05F5}"/>
    <cellStyle name="20% - Accent5 5 3 3 2" xfId="8104" xr:uid="{9100D9EB-306C-4F8A-8F59-11521440FF96}"/>
    <cellStyle name="20% - Accent5 5 3 4" xfId="8105" xr:uid="{4E932072-9776-485C-9582-0FC9BF48A621}"/>
    <cellStyle name="20% - Accent5 5 3 4 2" xfId="8106" xr:uid="{7C44C312-2936-46A7-A665-1199D866A75B}"/>
    <cellStyle name="20% - Accent5 5 3 5" xfId="8107" xr:uid="{27FC7FB1-0F80-46CA-B3B4-3CC1594AB647}"/>
    <cellStyle name="20% - Accent5 5 3 6" xfId="8108" xr:uid="{F6CF0827-ECA7-4054-85A3-4822E5352F36}"/>
    <cellStyle name="20% - Accent5 5 4" xfId="8109" xr:uid="{F34D9917-A683-4562-9F07-A76E0B7D991D}"/>
    <cellStyle name="20% - Accent5 5 4 2" xfId="8110" xr:uid="{582F9924-A79F-4465-BCBB-2E67B419095D}"/>
    <cellStyle name="20% - Accent5 5 4 2 2" xfId="8111" xr:uid="{9878E806-66FC-4329-8FB0-258B5D71AE07}"/>
    <cellStyle name="20% - Accent5 5 4 3" xfId="8112" xr:uid="{0DEE68BB-5C7B-46FB-A266-5FAEEC36D805}"/>
    <cellStyle name="20% - Accent5 5 4 3 2" xfId="8113" xr:uid="{76FBA704-5F41-4C9C-B57F-A8243E849249}"/>
    <cellStyle name="20% - Accent5 5 4 4" xfId="8114" xr:uid="{44D7E6C5-2D59-4CC9-87A2-2F701AFA17E1}"/>
    <cellStyle name="20% - Accent5 5 4 5" xfId="8115" xr:uid="{1127ED44-3BFE-4388-86E0-F1E4FE624B25}"/>
    <cellStyle name="20% - Accent5 5 5" xfId="8116" xr:uid="{ED1FE2C9-C781-4128-A7A1-8728BD429331}"/>
    <cellStyle name="20% - Accent5 5 5 2" xfId="8117" xr:uid="{C9935B19-B1B6-4485-BDD3-20EEB53AE778}"/>
    <cellStyle name="20% - Accent5 5 5 2 2" xfId="8118" xr:uid="{536F4D13-2618-4EDA-AECF-53ED3FB8C10B}"/>
    <cellStyle name="20% - Accent5 5 5 3" xfId="8119" xr:uid="{CED66E15-52C9-4DA2-8837-2648C03BA59A}"/>
    <cellStyle name="20% - Accent5 5 5 3 2" xfId="8120" xr:uid="{30188876-F44B-4B4E-A1EA-E3C2F43352F5}"/>
    <cellStyle name="20% - Accent5 5 5 4" xfId="8121" xr:uid="{1331BE7C-05C3-4D4C-AAE3-CB24B4522BCA}"/>
    <cellStyle name="20% - Accent5 5 5 5" xfId="8122" xr:uid="{C0ED0349-AB1C-43C0-9249-A81E30C8AACE}"/>
    <cellStyle name="20% - Accent5 5 6" xfId="8123" xr:uid="{D7D0B39A-E117-4124-B75D-690F8A25E84A}"/>
    <cellStyle name="20% - Accent5 5 6 2" xfId="8124" xr:uid="{DA1053A1-107C-4C79-8FB6-C0EC33D65593}"/>
    <cellStyle name="20% - Accent5 5 6 2 2" xfId="8125" xr:uid="{34169480-3BDF-4455-84AE-ACBC5091DC93}"/>
    <cellStyle name="20% - Accent5 5 6 3" xfId="8126" xr:uid="{C376844F-8833-4941-B79C-8DBBEFAACCB4}"/>
    <cellStyle name="20% - Accent5 5 6 3 2" xfId="8127" xr:uid="{F1AAB8EA-2302-454D-BEE6-C51D33805090}"/>
    <cellStyle name="20% - Accent5 5 6 4" xfId="8128" xr:uid="{1DC3641A-5490-45C2-988B-518873D143B4}"/>
    <cellStyle name="20% - Accent5 5 6 5" xfId="8129" xr:uid="{47A41001-6CA3-4B18-9877-3ADC5FE30F68}"/>
    <cellStyle name="20% - Accent5 5 7" xfId="8130" xr:uid="{E5C5B505-B3C4-4AD6-ABA8-07C219BC154D}"/>
    <cellStyle name="20% - Accent5 5 7 2" xfId="8131" xr:uid="{C8091F3E-61F1-41C7-9C25-4E6882B1F2E1}"/>
    <cellStyle name="20% - Accent5 5 7 2 2" xfId="8132" xr:uid="{D5F3FAE8-FB4B-4190-97CB-0D5DFCD55D07}"/>
    <cellStyle name="20% - Accent5 5 7 3" xfId="8133" xr:uid="{C1770D48-3AC0-4F04-B49E-3D6CB062F423}"/>
    <cellStyle name="20% - Accent5 5 7 3 2" xfId="8134" xr:uid="{9BD40E37-4E13-45A8-AE98-CDA5A2C4F9BA}"/>
    <cellStyle name="20% - Accent5 5 7 4" xfId="8135" xr:uid="{F8DE3E4C-5B1C-43BA-960E-F89A2B65FB6F}"/>
    <cellStyle name="20% - Accent5 5 7 5" xfId="8136" xr:uid="{DF14C9CB-4EA2-4244-9B1E-445EE5E7F451}"/>
    <cellStyle name="20% - Accent5 5 8" xfId="8137" xr:uid="{A0EE8E20-7707-474A-BE83-2CF67E5838F2}"/>
    <cellStyle name="20% - Accent5 5 8 2" xfId="8138" xr:uid="{48A29420-C102-4EAF-BCC0-B89C230C9439}"/>
    <cellStyle name="20% - Accent5 5 9" xfId="8139" xr:uid="{F4075A06-2F93-4BC1-B771-2BE1A09F1AF1}"/>
    <cellStyle name="20% - Accent5 5 9 2" xfId="8140" xr:uid="{F728D5F6-CE1E-4B71-B12A-88A5C60F33C4}"/>
    <cellStyle name="20% - Accent5 6" xfId="8141" xr:uid="{A2C2F06B-6DB2-4CFC-A795-1601279EF809}"/>
    <cellStyle name="20% - Accent5 6 10" xfId="8142" xr:uid="{7F261BB1-881B-4CE9-8EA4-F82855340AE9}"/>
    <cellStyle name="20% - Accent5 6 11" xfId="8143" xr:uid="{625D581B-0BA4-416E-99DA-8F731A29F901}"/>
    <cellStyle name="20% - Accent5 6 2" xfId="8144" xr:uid="{A8E7B4EC-E46D-45B8-BE03-21EA1F95A1A9}"/>
    <cellStyle name="20% - Accent5 6 2 10" xfId="8145" xr:uid="{30FF7293-DE1F-4D5B-995A-0EC8FE4027C1}"/>
    <cellStyle name="20% - Accent5 6 2 2" xfId="8146" xr:uid="{BE9D9CA8-8FA7-488D-8F8A-55B535219D46}"/>
    <cellStyle name="20% - Accent5 6 2 2 2" xfId="8147" xr:uid="{B2929539-AD3F-4DBC-93CA-2324F282415D}"/>
    <cellStyle name="20% - Accent5 6 2 2 2 2" xfId="8148" xr:uid="{47FC8C2B-0AEA-4003-B6A5-2546282FA7A7}"/>
    <cellStyle name="20% - Accent5 6 2 2 2 2 2" xfId="8149" xr:uid="{CA2DCE48-85DC-4068-9DBA-54B1D4321D16}"/>
    <cellStyle name="20% - Accent5 6 2 2 2 3" xfId="8150" xr:uid="{6F167471-B052-4A9B-827F-50002113942F}"/>
    <cellStyle name="20% - Accent5 6 2 2 2 3 2" xfId="8151" xr:uid="{494CA0F7-D87A-4D59-A1AA-05D11E270D06}"/>
    <cellStyle name="20% - Accent5 6 2 2 2 4" xfId="8152" xr:uid="{716D7616-06E8-48AD-8CCD-EA90F24AE796}"/>
    <cellStyle name="20% - Accent5 6 2 2 2 5" xfId="8153" xr:uid="{1B468450-11BE-4DBF-8535-8068FC4FB1D1}"/>
    <cellStyle name="20% - Accent5 6 2 2 3" xfId="8154" xr:uid="{D16642B3-B875-41B0-BD4D-7F7304AE5D66}"/>
    <cellStyle name="20% - Accent5 6 2 2 3 2" xfId="8155" xr:uid="{5866C396-CAAA-4953-8EEB-F469B8DD670A}"/>
    <cellStyle name="20% - Accent5 6 2 2 4" xfId="8156" xr:uid="{972F507C-E8CF-4293-8BFC-B38A36271A8A}"/>
    <cellStyle name="20% - Accent5 6 2 2 4 2" xfId="8157" xr:uid="{41245255-1F76-462E-AF46-A19CC8921F85}"/>
    <cellStyle name="20% - Accent5 6 2 2 5" xfId="8158" xr:uid="{5D1A1013-A149-4115-8385-351DE4B76BA3}"/>
    <cellStyle name="20% - Accent5 6 2 2 6" xfId="8159" xr:uid="{AA803139-6238-469C-8888-1646D81C2B8C}"/>
    <cellStyle name="20% - Accent5 6 2 3" xfId="8160" xr:uid="{5F513FA3-2740-44AA-935C-490E03CE5281}"/>
    <cellStyle name="20% - Accent5 6 2 3 2" xfId="8161" xr:uid="{B3A39A26-B437-41BA-A45F-D868B7959EC4}"/>
    <cellStyle name="20% - Accent5 6 2 3 2 2" xfId="8162" xr:uid="{F4AEC743-4400-41C4-8936-5A700C3BA81D}"/>
    <cellStyle name="20% - Accent5 6 2 3 3" xfId="8163" xr:uid="{2492E855-9D80-436E-BA91-C0496CA9EB3D}"/>
    <cellStyle name="20% - Accent5 6 2 3 3 2" xfId="8164" xr:uid="{E9D5AF14-E2AC-478A-B7E5-DB66BC5FB31B}"/>
    <cellStyle name="20% - Accent5 6 2 3 4" xfId="8165" xr:uid="{207D80B5-4778-4022-8CB9-77E2BD388FFF}"/>
    <cellStyle name="20% - Accent5 6 2 3 5" xfId="8166" xr:uid="{2B71EDE7-1B26-4E16-AE11-D049BF7F7A9A}"/>
    <cellStyle name="20% - Accent5 6 2 4" xfId="8167" xr:uid="{6ACED60D-000C-4566-ACA6-CB1D72081556}"/>
    <cellStyle name="20% - Accent5 6 2 4 2" xfId="8168" xr:uid="{1DE40928-DB8A-4790-9DEF-C18A7ADBA68A}"/>
    <cellStyle name="20% - Accent5 6 2 4 2 2" xfId="8169" xr:uid="{1C81D4A5-5367-467D-8325-FCF6709CAB35}"/>
    <cellStyle name="20% - Accent5 6 2 4 3" xfId="8170" xr:uid="{C3AD74A9-52CC-4198-8946-BCE4FD3267AF}"/>
    <cellStyle name="20% - Accent5 6 2 4 3 2" xfId="8171" xr:uid="{3A897D51-6811-4459-8692-52CFD4289153}"/>
    <cellStyle name="20% - Accent5 6 2 4 4" xfId="8172" xr:uid="{78C74A68-EEAC-4EFA-B8FB-65A3006B0A17}"/>
    <cellStyle name="20% - Accent5 6 2 4 5" xfId="8173" xr:uid="{3E0EC40D-8C25-463E-9B7F-72BF308771D6}"/>
    <cellStyle name="20% - Accent5 6 2 5" xfId="8174" xr:uid="{394A2E34-C876-4E49-BE49-29CA5E675820}"/>
    <cellStyle name="20% - Accent5 6 2 5 2" xfId="8175" xr:uid="{51500B7D-27E3-4356-AC12-351F44B94A55}"/>
    <cellStyle name="20% - Accent5 6 2 5 2 2" xfId="8176" xr:uid="{1E928396-A48E-4BAB-8609-72EBBC59896F}"/>
    <cellStyle name="20% - Accent5 6 2 5 3" xfId="8177" xr:uid="{F6CA72D6-0B33-41A6-BB6B-953730AB0269}"/>
    <cellStyle name="20% - Accent5 6 2 5 3 2" xfId="8178" xr:uid="{B7B33BDB-9646-4AD2-9814-06DB61A20D96}"/>
    <cellStyle name="20% - Accent5 6 2 5 4" xfId="8179" xr:uid="{E8B16ADD-9E39-4486-805E-74E2B0D68EB0}"/>
    <cellStyle name="20% - Accent5 6 2 5 5" xfId="8180" xr:uid="{90AD5D95-1A1B-4D42-B935-2CA999CC1991}"/>
    <cellStyle name="20% - Accent5 6 2 6" xfId="8181" xr:uid="{E7745409-9FC1-4830-B305-C53B10A8A624}"/>
    <cellStyle name="20% - Accent5 6 2 6 2" xfId="8182" xr:uid="{28B35D1F-C1F1-4AD9-B320-4B8377032BB2}"/>
    <cellStyle name="20% - Accent5 6 2 6 2 2" xfId="8183" xr:uid="{7CDCCF58-9D21-432A-BB90-8F294395901A}"/>
    <cellStyle name="20% - Accent5 6 2 6 3" xfId="8184" xr:uid="{9BF22937-4087-436D-80AA-DAB48EE0C15E}"/>
    <cellStyle name="20% - Accent5 6 2 6 3 2" xfId="8185" xr:uid="{3CD5E246-1876-42F3-95B9-BE2BD32453F5}"/>
    <cellStyle name="20% - Accent5 6 2 6 4" xfId="8186" xr:uid="{FC75E7C1-BECA-4739-9755-01F0F3E25AE6}"/>
    <cellStyle name="20% - Accent5 6 2 6 5" xfId="8187" xr:uid="{E66B3C10-DF66-4340-8FAF-173C0472E031}"/>
    <cellStyle name="20% - Accent5 6 2 7" xfId="8188" xr:uid="{3AF6992B-B146-44C0-AF0E-3958647982AC}"/>
    <cellStyle name="20% - Accent5 6 2 7 2" xfId="8189" xr:uid="{90B0F847-9791-4C96-99DB-62C82A4FF355}"/>
    <cellStyle name="20% - Accent5 6 2 8" xfId="8190" xr:uid="{75A8D787-0DA0-49E4-AF51-225427418618}"/>
    <cellStyle name="20% - Accent5 6 2 8 2" xfId="8191" xr:uid="{279C295A-74F1-4B62-830E-C583488FE149}"/>
    <cellStyle name="20% - Accent5 6 2 9" xfId="8192" xr:uid="{2DA77233-3E47-4AF3-A241-6CE6ED46844F}"/>
    <cellStyle name="20% - Accent5 6 3" xfId="8193" xr:uid="{6E8D1911-97E7-4E22-8B20-06AC131E8909}"/>
    <cellStyle name="20% - Accent5 6 3 2" xfId="8194" xr:uid="{42F13071-8A00-48AB-8345-FFA89D280379}"/>
    <cellStyle name="20% - Accent5 6 3 2 2" xfId="8195" xr:uid="{19BEAA5C-11DA-4ACB-AEC5-A98F887A814B}"/>
    <cellStyle name="20% - Accent5 6 3 2 2 2" xfId="8196" xr:uid="{306E9768-DB63-4BB6-AD4D-345F60302703}"/>
    <cellStyle name="20% - Accent5 6 3 2 3" xfId="8197" xr:uid="{4DA0570C-2C7F-44A6-9187-DF6B7A8216CC}"/>
    <cellStyle name="20% - Accent5 6 3 2 3 2" xfId="8198" xr:uid="{57C9A759-1659-4D3B-AE2A-E810BFB878BB}"/>
    <cellStyle name="20% - Accent5 6 3 2 4" xfId="8199" xr:uid="{D346236A-E2E2-4373-8701-760F6BC89CAA}"/>
    <cellStyle name="20% - Accent5 6 3 2 5" xfId="8200" xr:uid="{49E7A948-A05D-47A4-B249-5E19EF887B36}"/>
    <cellStyle name="20% - Accent5 6 3 3" xfId="8201" xr:uid="{B0FA8B98-8090-46D4-BCA5-2961F07DB5BB}"/>
    <cellStyle name="20% - Accent5 6 3 3 2" xfId="8202" xr:uid="{BD6B2FAA-F758-4079-A5AB-7E0E29D49468}"/>
    <cellStyle name="20% - Accent5 6 3 4" xfId="8203" xr:uid="{35921600-A92F-4A45-9B1D-E4E2D72FA7C5}"/>
    <cellStyle name="20% - Accent5 6 3 4 2" xfId="8204" xr:uid="{73A1A42C-7436-4657-9CF4-C669C96D6BDE}"/>
    <cellStyle name="20% - Accent5 6 3 5" xfId="8205" xr:uid="{AB829CDA-DF3F-4345-93CE-20CCABC342B7}"/>
    <cellStyle name="20% - Accent5 6 3 6" xfId="8206" xr:uid="{90422FF6-AEA3-4BF6-BEBD-5070A61BDDAC}"/>
    <cellStyle name="20% - Accent5 6 4" xfId="8207" xr:uid="{367133CC-4A0F-4EB4-B14F-14CB6F509905}"/>
    <cellStyle name="20% - Accent5 6 4 2" xfId="8208" xr:uid="{F2A25FB2-5565-4CB5-A93B-87D93238D4F0}"/>
    <cellStyle name="20% - Accent5 6 4 2 2" xfId="8209" xr:uid="{1C156636-7F97-4585-BE39-EDBEAFC8BF9D}"/>
    <cellStyle name="20% - Accent5 6 4 3" xfId="8210" xr:uid="{2E062767-77DF-4A43-9E19-83B5FE22AEE6}"/>
    <cellStyle name="20% - Accent5 6 4 3 2" xfId="8211" xr:uid="{D26202A3-72BD-4436-BAB0-2BFE2EECD156}"/>
    <cellStyle name="20% - Accent5 6 4 4" xfId="8212" xr:uid="{F0B1EBAF-6BA3-447E-B5E3-68AB338BE4C6}"/>
    <cellStyle name="20% - Accent5 6 4 5" xfId="8213" xr:uid="{115AB8DA-F53D-49DD-BB4E-4B0BE6E49BA8}"/>
    <cellStyle name="20% - Accent5 6 5" xfId="8214" xr:uid="{055A0701-7AB8-473F-9DA6-B5D85DA1B67E}"/>
    <cellStyle name="20% - Accent5 6 5 2" xfId="8215" xr:uid="{60EF3F78-FD6E-45D4-AAB2-79A3AE021A73}"/>
    <cellStyle name="20% - Accent5 6 5 2 2" xfId="8216" xr:uid="{7B7798C9-FB80-42E3-8AEF-0CE2B4BFA6BA}"/>
    <cellStyle name="20% - Accent5 6 5 3" xfId="8217" xr:uid="{C01AEECA-BF8B-4874-ADD8-2864A30C336F}"/>
    <cellStyle name="20% - Accent5 6 5 3 2" xfId="8218" xr:uid="{024A3C55-4077-48E7-9C66-4BB28FA5929C}"/>
    <cellStyle name="20% - Accent5 6 5 4" xfId="8219" xr:uid="{9C5B475E-F21E-48A6-97A0-08FB9A7912A7}"/>
    <cellStyle name="20% - Accent5 6 5 5" xfId="8220" xr:uid="{2211566C-E5FC-4992-86D1-88DA3D598001}"/>
    <cellStyle name="20% - Accent5 6 6" xfId="8221" xr:uid="{786377B6-0C26-4FC1-B6B9-6A77F5698D1C}"/>
    <cellStyle name="20% - Accent5 6 6 2" xfId="8222" xr:uid="{BBE3FBF7-9C53-4513-AAF9-51BFF3769A8C}"/>
    <cellStyle name="20% - Accent5 6 6 2 2" xfId="8223" xr:uid="{0864B1ED-A45F-4441-8254-334F21D1AB3A}"/>
    <cellStyle name="20% - Accent5 6 6 3" xfId="8224" xr:uid="{BAD07067-B0A1-49C4-9717-BCAF092FF272}"/>
    <cellStyle name="20% - Accent5 6 6 3 2" xfId="8225" xr:uid="{88DFBB69-EBC3-48BE-8760-4D732CC67665}"/>
    <cellStyle name="20% - Accent5 6 6 4" xfId="8226" xr:uid="{05183C16-4AAD-4EE6-9FE3-F3E0F0561E31}"/>
    <cellStyle name="20% - Accent5 6 6 5" xfId="8227" xr:uid="{BF3FB0BA-2D58-48D0-9593-0131601D1FD9}"/>
    <cellStyle name="20% - Accent5 6 7" xfId="8228" xr:uid="{1F7D63EB-66C7-4516-B974-D85A756BD315}"/>
    <cellStyle name="20% - Accent5 6 7 2" xfId="8229" xr:uid="{CC41FBAC-6787-4594-B887-EF23A6FDFC94}"/>
    <cellStyle name="20% - Accent5 6 7 2 2" xfId="8230" xr:uid="{F959AAB0-9C91-4F93-98BA-5A7E2B5247CC}"/>
    <cellStyle name="20% - Accent5 6 7 3" xfId="8231" xr:uid="{B2A1B305-037D-4040-A81F-C98792E64CE5}"/>
    <cellStyle name="20% - Accent5 6 7 3 2" xfId="8232" xr:uid="{11CE09CD-DBDA-4717-A7E1-3B85E3ABC5FE}"/>
    <cellStyle name="20% - Accent5 6 7 4" xfId="8233" xr:uid="{BDE2F333-C66A-48F6-8BDA-E4BA3536B599}"/>
    <cellStyle name="20% - Accent5 6 7 5" xfId="8234" xr:uid="{1FD6006E-74A4-4DD5-ABEA-2958DE95D8B5}"/>
    <cellStyle name="20% - Accent5 6 8" xfId="8235" xr:uid="{1342E820-14F6-4AC5-A9D5-034708802928}"/>
    <cellStyle name="20% - Accent5 6 8 2" xfId="8236" xr:uid="{A3EE217D-9E82-4A93-8E48-2D17B0469801}"/>
    <cellStyle name="20% - Accent5 6 9" xfId="8237" xr:uid="{B7707A26-FF9B-44BA-B598-3F431ECDE2C9}"/>
    <cellStyle name="20% - Accent5 6 9 2" xfId="8238" xr:uid="{65063505-D625-4930-A9C6-7AB6138C5F9C}"/>
    <cellStyle name="20% - Accent5 7" xfId="8239" xr:uid="{E7E0829E-F538-476B-B2DB-41EAEE72E10A}"/>
    <cellStyle name="20% - Accent5 7 10" xfId="8240" xr:uid="{6019A9E8-2C81-49BC-B8BB-4565E49BD90E}"/>
    <cellStyle name="20% - Accent5 7 11" xfId="8241" xr:uid="{E8F1A546-CA7B-4D26-B32C-16773B3FC2C8}"/>
    <cellStyle name="20% - Accent5 7 2" xfId="8242" xr:uid="{A259D770-AB34-435C-8DA9-596959626407}"/>
    <cellStyle name="20% - Accent5 7 2 10" xfId="8243" xr:uid="{AA8C499E-A5AA-4C28-90BC-5BD746E0867E}"/>
    <cellStyle name="20% - Accent5 7 2 2" xfId="8244" xr:uid="{EB76BF2F-9623-4DBC-98B3-DB32B8650A82}"/>
    <cellStyle name="20% - Accent5 7 2 2 2" xfId="8245" xr:uid="{A2747AF7-5392-4277-B806-8D90B80FF634}"/>
    <cellStyle name="20% - Accent5 7 2 2 2 2" xfId="8246" xr:uid="{10AF6977-6568-4001-B57D-A2C4A8AB2045}"/>
    <cellStyle name="20% - Accent5 7 2 2 2 2 2" xfId="8247" xr:uid="{753F8E4E-8094-43B2-842F-901EB28EAABC}"/>
    <cellStyle name="20% - Accent5 7 2 2 2 3" xfId="8248" xr:uid="{8FBC9815-CC85-40A1-820D-129B314B3D90}"/>
    <cellStyle name="20% - Accent5 7 2 2 2 3 2" xfId="8249" xr:uid="{504D4527-DC60-43E6-A61E-8B422F95F5BB}"/>
    <cellStyle name="20% - Accent5 7 2 2 2 4" xfId="8250" xr:uid="{4AD48D99-8268-437F-B27D-CF692CB2B26B}"/>
    <cellStyle name="20% - Accent5 7 2 2 2 5" xfId="8251" xr:uid="{CB7AD33D-DCF9-488D-AAF4-22E8A0B04A52}"/>
    <cellStyle name="20% - Accent5 7 2 2 3" xfId="8252" xr:uid="{5831AABF-9AAE-4830-825E-599738D4BEEB}"/>
    <cellStyle name="20% - Accent5 7 2 2 3 2" xfId="8253" xr:uid="{2EA63F3D-48A3-49EE-90B2-DF44E55C31D8}"/>
    <cellStyle name="20% - Accent5 7 2 2 4" xfId="8254" xr:uid="{3E0FD188-490A-4CFA-B915-C17D0471B563}"/>
    <cellStyle name="20% - Accent5 7 2 2 4 2" xfId="8255" xr:uid="{E628482B-FD09-4138-9E2E-0DDE3B6BAF92}"/>
    <cellStyle name="20% - Accent5 7 2 2 5" xfId="8256" xr:uid="{A4A9C89C-5E89-48AB-AF0A-C3DE711AE022}"/>
    <cellStyle name="20% - Accent5 7 2 2 6" xfId="8257" xr:uid="{B931A432-F445-4523-A73D-C79C6A979743}"/>
    <cellStyle name="20% - Accent5 7 2 3" xfId="8258" xr:uid="{89323C99-1B29-481C-940A-2FF2749DD82B}"/>
    <cellStyle name="20% - Accent5 7 2 3 2" xfId="8259" xr:uid="{226AED7C-D570-4AEA-B0D2-1AFA15AA74EB}"/>
    <cellStyle name="20% - Accent5 7 2 3 2 2" xfId="8260" xr:uid="{8A47408F-CB90-4252-AFDA-BF54678DCF9F}"/>
    <cellStyle name="20% - Accent5 7 2 3 3" xfId="8261" xr:uid="{E6A3C48A-C71D-4526-8088-2F0DDF9C15D5}"/>
    <cellStyle name="20% - Accent5 7 2 3 3 2" xfId="8262" xr:uid="{DD96150C-FACF-4A87-A595-1FF14B23ADFB}"/>
    <cellStyle name="20% - Accent5 7 2 3 4" xfId="8263" xr:uid="{34920961-6231-444C-B92A-F7B59EE0F77B}"/>
    <cellStyle name="20% - Accent5 7 2 3 5" xfId="8264" xr:uid="{C1BA3AE2-9870-4AA4-8CA9-A9C3C9388FED}"/>
    <cellStyle name="20% - Accent5 7 2 4" xfId="8265" xr:uid="{83AE7716-02A1-4B9C-8052-873351944CC9}"/>
    <cellStyle name="20% - Accent5 7 2 4 2" xfId="8266" xr:uid="{CFCA2796-82E5-4CAC-8BE9-6988A0FC3B23}"/>
    <cellStyle name="20% - Accent5 7 2 4 2 2" xfId="8267" xr:uid="{A3496FC8-EF6C-46AA-B46B-024938AEB609}"/>
    <cellStyle name="20% - Accent5 7 2 4 3" xfId="8268" xr:uid="{4C12DF24-6449-45DF-AA8D-120BF56AEF7E}"/>
    <cellStyle name="20% - Accent5 7 2 4 3 2" xfId="8269" xr:uid="{C2935421-8C4A-4AD0-A8F1-C78BC80D5903}"/>
    <cellStyle name="20% - Accent5 7 2 4 4" xfId="8270" xr:uid="{51E2497E-37AB-407D-8A1A-CE36311203DE}"/>
    <cellStyle name="20% - Accent5 7 2 4 5" xfId="8271" xr:uid="{17783727-0754-4CA6-AD23-06E4179E834A}"/>
    <cellStyle name="20% - Accent5 7 2 5" xfId="8272" xr:uid="{C832C758-D8D4-42C7-950B-F82C583E8F84}"/>
    <cellStyle name="20% - Accent5 7 2 5 2" xfId="8273" xr:uid="{C1A4BC91-A3BD-4234-B01F-2281CE901BA5}"/>
    <cellStyle name="20% - Accent5 7 2 5 2 2" xfId="8274" xr:uid="{F6E086B8-C9C0-4424-9896-84F11376BE8E}"/>
    <cellStyle name="20% - Accent5 7 2 5 3" xfId="8275" xr:uid="{BB4D6A4C-6C96-4C0C-9082-E33442F5EC13}"/>
    <cellStyle name="20% - Accent5 7 2 5 3 2" xfId="8276" xr:uid="{400C3AFA-2716-4D61-BA18-05729FF26E5E}"/>
    <cellStyle name="20% - Accent5 7 2 5 4" xfId="8277" xr:uid="{F8916F82-749F-46D0-8FA0-AD05C00DDF93}"/>
    <cellStyle name="20% - Accent5 7 2 5 5" xfId="8278" xr:uid="{32F6EBDC-ABE7-4B5E-BF6F-57A733A36988}"/>
    <cellStyle name="20% - Accent5 7 2 6" xfId="8279" xr:uid="{42CF426B-7752-42C1-80F6-FE942793375C}"/>
    <cellStyle name="20% - Accent5 7 2 6 2" xfId="8280" xr:uid="{B178BB66-46DC-4D5A-BAFC-CF163CF3508D}"/>
    <cellStyle name="20% - Accent5 7 2 6 2 2" xfId="8281" xr:uid="{3B507C0A-471C-48ED-9E10-32144B79BB33}"/>
    <cellStyle name="20% - Accent5 7 2 6 3" xfId="8282" xr:uid="{01DAD08F-720D-4E09-9793-D340724A2E22}"/>
    <cellStyle name="20% - Accent5 7 2 6 3 2" xfId="8283" xr:uid="{55980ABA-49A9-4E85-8B32-C85A7D19C52F}"/>
    <cellStyle name="20% - Accent5 7 2 6 4" xfId="8284" xr:uid="{F8A56C10-5FB4-4F26-AB6F-5624955A4CA5}"/>
    <cellStyle name="20% - Accent5 7 2 6 5" xfId="8285" xr:uid="{0C915233-61B9-4988-843C-2BBBFD3870F6}"/>
    <cellStyle name="20% - Accent5 7 2 7" xfId="8286" xr:uid="{2222A8F6-290A-4BDD-8483-50606FA6352A}"/>
    <cellStyle name="20% - Accent5 7 2 7 2" xfId="8287" xr:uid="{4793D7D7-FDE1-45A1-824F-BB4D6F81CA73}"/>
    <cellStyle name="20% - Accent5 7 2 8" xfId="8288" xr:uid="{8FA0AA44-3258-4281-B71B-8C8F3BD95FAD}"/>
    <cellStyle name="20% - Accent5 7 2 8 2" xfId="8289" xr:uid="{5F684685-DC70-4B0E-AA8A-6C71C13C12C0}"/>
    <cellStyle name="20% - Accent5 7 2 9" xfId="8290" xr:uid="{A17E1A79-F556-4EE3-A900-126CE1AFF457}"/>
    <cellStyle name="20% - Accent5 7 3" xfId="8291" xr:uid="{32DD200E-007F-4D20-A05F-132F7436049F}"/>
    <cellStyle name="20% - Accent5 7 3 2" xfId="8292" xr:uid="{400EBDA9-D3A7-4735-88B4-A629E776E035}"/>
    <cellStyle name="20% - Accent5 7 3 2 2" xfId="8293" xr:uid="{6F923BAF-1AD1-49B9-9FD6-4F78F1D1AFD0}"/>
    <cellStyle name="20% - Accent5 7 3 2 2 2" xfId="8294" xr:uid="{7EF19C19-1671-4EFC-9FE2-883FD53A671D}"/>
    <cellStyle name="20% - Accent5 7 3 2 3" xfId="8295" xr:uid="{B4B94F97-EB5E-4A41-B0ED-C134591CC3EC}"/>
    <cellStyle name="20% - Accent5 7 3 2 3 2" xfId="8296" xr:uid="{DD482FCF-258A-45D6-94CD-E6BC1205328C}"/>
    <cellStyle name="20% - Accent5 7 3 2 4" xfId="8297" xr:uid="{BBED3B9D-956E-4881-8C8A-33AD50E5B668}"/>
    <cellStyle name="20% - Accent5 7 3 2 5" xfId="8298" xr:uid="{5CE221C5-6C03-47B5-82B0-A699DBD40C47}"/>
    <cellStyle name="20% - Accent5 7 3 3" xfId="8299" xr:uid="{C32F367F-5FD8-41F7-A1AC-A69973BE9077}"/>
    <cellStyle name="20% - Accent5 7 3 3 2" xfId="8300" xr:uid="{CF58D980-05CB-44A5-934B-1A9879F1A09A}"/>
    <cellStyle name="20% - Accent5 7 3 4" xfId="8301" xr:uid="{BA898360-8CAC-4496-A2B1-01B31B56B15A}"/>
    <cellStyle name="20% - Accent5 7 3 4 2" xfId="8302" xr:uid="{350AE56C-938B-411F-BD6A-1DFA4D5118F3}"/>
    <cellStyle name="20% - Accent5 7 3 5" xfId="8303" xr:uid="{DE33AFD9-F656-45CB-8EF6-A29B1F45FBD6}"/>
    <cellStyle name="20% - Accent5 7 3 6" xfId="8304" xr:uid="{5ECF1C91-2089-4F26-B0EC-E33681F275E0}"/>
    <cellStyle name="20% - Accent5 7 4" xfId="8305" xr:uid="{C04B98D3-B61D-4116-9081-721FD968544C}"/>
    <cellStyle name="20% - Accent5 7 4 2" xfId="8306" xr:uid="{0B6BB614-3CE7-4AC9-BE2C-A5D1342663A2}"/>
    <cellStyle name="20% - Accent5 7 4 2 2" xfId="8307" xr:uid="{CE0F1FEF-576C-4529-ADCB-0A7CC95A6E30}"/>
    <cellStyle name="20% - Accent5 7 4 3" xfId="8308" xr:uid="{259E074D-C288-405C-8DD5-6556C76EA426}"/>
    <cellStyle name="20% - Accent5 7 4 3 2" xfId="8309" xr:uid="{1C9515FF-F3D1-4859-978B-155C70F384F7}"/>
    <cellStyle name="20% - Accent5 7 4 4" xfId="8310" xr:uid="{82681EFD-AB8F-4068-ADF1-14A91B09386B}"/>
    <cellStyle name="20% - Accent5 7 4 5" xfId="8311" xr:uid="{65D97C1D-F099-44CA-B046-F5A3D3B9FBB0}"/>
    <cellStyle name="20% - Accent5 7 5" xfId="8312" xr:uid="{39589D55-CC6D-40F8-876E-81B214B22F94}"/>
    <cellStyle name="20% - Accent5 7 5 2" xfId="8313" xr:uid="{AC690841-858E-4E0C-A7D0-C6842CD9C42F}"/>
    <cellStyle name="20% - Accent5 7 5 2 2" xfId="8314" xr:uid="{41F29F51-C2AC-4AC8-97E9-1CB22F840946}"/>
    <cellStyle name="20% - Accent5 7 5 3" xfId="8315" xr:uid="{0BE1F631-A064-436F-8F9F-854B1EFD62D9}"/>
    <cellStyle name="20% - Accent5 7 5 3 2" xfId="8316" xr:uid="{7B84CE7D-EF4E-4369-854C-12C0B76F7259}"/>
    <cellStyle name="20% - Accent5 7 5 4" xfId="8317" xr:uid="{730C8AF4-F6D7-4DE4-B2AF-A568822C1A67}"/>
    <cellStyle name="20% - Accent5 7 5 5" xfId="8318" xr:uid="{9FA49DE1-4981-4BAC-B52C-AACD5E6700C7}"/>
    <cellStyle name="20% - Accent5 7 6" xfId="8319" xr:uid="{21BCB424-F744-469C-8F71-B3588973D834}"/>
    <cellStyle name="20% - Accent5 7 6 2" xfId="8320" xr:uid="{8B5EB6A5-6446-4DE8-B67A-FD621C09B709}"/>
    <cellStyle name="20% - Accent5 7 6 2 2" xfId="8321" xr:uid="{A51205D1-78AD-4DDB-BCB0-5B31CDBEB3DA}"/>
    <cellStyle name="20% - Accent5 7 6 3" xfId="8322" xr:uid="{16AEC374-CFF4-4822-9ACB-C2E075DFDC62}"/>
    <cellStyle name="20% - Accent5 7 6 3 2" xfId="8323" xr:uid="{9618D201-29A2-426F-B17B-341764C157FD}"/>
    <cellStyle name="20% - Accent5 7 6 4" xfId="8324" xr:uid="{2ADDFCDD-8C27-4E09-BFAF-E66102D6A595}"/>
    <cellStyle name="20% - Accent5 7 6 5" xfId="8325" xr:uid="{AB654E95-06AF-4CD9-B5F6-45C7315B9F9E}"/>
    <cellStyle name="20% - Accent5 7 7" xfId="8326" xr:uid="{BA4D51BD-C6E7-48BB-ABED-788E5657FCC1}"/>
    <cellStyle name="20% - Accent5 7 7 2" xfId="8327" xr:uid="{018AEF61-E703-4570-8E57-680047EE5964}"/>
    <cellStyle name="20% - Accent5 7 7 2 2" xfId="8328" xr:uid="{6B6E23BF-43F6-412D-BC29-6C97DA7B987E}"/>
    <cellStyle name="20% - Accent5 7 7 3" xfId="8329" xr:uid="{F2EFA4E4-4706-40DA-9F40-1B17B798994C}"/>
    <cellStyle name="20% - Accent5 7 7 3 2" xfId="8330" xr:uid="{83F7116E-B6F2-4FC1-B795-305F239E27DD}"/>
    <cellStyle name="20% - Accent5 7 7 4" xfId="8331" xr:uid="{EC15F023-5DD7-4450-B16B-F0C99E0FB355}"/>
    <cellStyle name="20% - Accent5 7 7 5" xfId="8332" xr:uid="{E955097B-3879-4057-AB2B-9E9C4CE2B3B5}"/>
    <cellStyle name="20% - Accent5 7 8" xfId="8333" xr:uid="{0A52DD94-B4B1-440F-B7AC-8ADE17F9F7FD}"/>
    <cellStyle name="20% - Accent5 7 8 2" xfId="8334" xr:uid="{6E872E26-7663-40CB-8733-94303D47C313}"/>
    <cellStyle name="20% - Accent5 7 9" xfId="8335" xr:uid="{9101E9C8-128C-449B-81C4-77AAF455275A}"/>
    <cellStyle name="20% - Accent5 7 9 2" xfId="8336" xr:uid="{D905D879-4F28-47CF-A276-C6622D50405C}"/>
    <cellStyle name="20% - Accent5 8" xfId="8337" xr:uid="{072EC010-DB1F-4362-8B2F-C6F2A3A89235}"/>
    <cellStyle name="20% - Accent5 8 10" xfId="8338" xr:uid="{999337B0-6DF6-43F4-B8A4-D6FC641C22E2}"/>
    <cellStyle name="20% - Accent5 8 11" xfId="8339" xr:uid="{CA139FD6-6552-4838-B91F-B82F324A5E15}"/>
    <cellStyle name="20% - Accent5 8 2" xfId="8340" xr:uid="{60F4AD2B-4D2D-422D-8701-866C7C2BBFA8}"/>
    <cellStyle name="20% - Accent5 8 2 10" xfId="8341" xr:uid="{43E6F9D7-420F-41B0-94C5-5DD271052F84}"/>
    <cellStyle name="20% - Accent5 8 2 2" xfId="8342" xr:uid="{B8B74AE7-C285-44E7-A47F-B23E1029AE31}"/>
    <cellStyle name="20% - Accent5 8 2 2 2" xfId="8343" xr:uid="{ECC9F60A-712D-4828-92E2-F28E770CEECD}"/>
    <cellStyle name="20% - Accent5 8 2 2 2 2" xfId="8344" xr:uid="{87E6A38C-2C09-4598-9A0B-9F8C6A5EA682}"/>
    <cellStyle name="20% - Accent5 8 2 2 2 2 2" xfId="8345" xr:uid="{20CD6C06-4C9D-4BAA-A261-21D3827CE701}"/>
    <cellStyle name="20% - Accent5 8 2 2 2 3" xfId="8346" xr:uid="{E80CE108-FDD1-41F1-8D84-644AC297E781}"/>
    <cellStyle name="20% - Accent5 8 2 2 2 3 2" xfId="8347" xr:uid="{68AF41DA-37C5-43BE-88EE-506C3A42EA69}"/>
    <cellStyle name="20% - Accent5 8 2 2 2 4" xfId="8348" xr:uid="{E165EB75-A2A4-4018-AD58-50C21545D3A9}"/>
    <cellStyle name="20% - Accent5 8 2 2 2 5" xfId="8349" xr:uid="{664BE7E9-2771-4A6B-8802-EEA7FC949D71}"/>
    <cellStyle name="20% - Accent5 8 2 2 3" xfId="8350" xr:uid="{FA86C71F-6972-4228-B12F-5688E8D763EC}"/>
    <cellStyle name="20% - Accent5 8 2 2 3 2" xfId="8351" xr:uid="{539FE56B-F255-488B-8C3C-10A91FFAC129}"/>
    <cellStyle name="20% - Accent5 8 2 2 4" xfId="8352" xr:uid="{02EC46D7-812F-4B08-BB3A-116A3C8AAA07}"/>
    <cellStyle name="20% - Accent5 8 2 2 4 2" xfId="8353" xr:uid="{52CBEF7E-9033-4443-B40B-86485203BC21}"/>
    <cellStyle name="20% - Accent5 8 2 2 5" xfId="8354" xr:uid="{8FC07639-5AD8-43AC-AB4E-2DD0E07FC7C6}"/>
    <cellStyle name="20% - Accent5 8 2 2 6" xfId="8355" xr:uid="{9257462D-F2BD-4488-921B-7AA3B2CE7C1D}"/>
    <cellStyle name="20% - Accent5 8 2 3" xfId="8356" xr:uid="{A81EF99E-33D1-43C2-A79C-171D5D134358}"/>
    <cellStyle name="20% - Accent5 8 2 3 2" xfId="8357" xr:uid="{B2274C39-2728-494A-B5A5-011393307D0C}"/>
    <cellStyle name="20% - Accent5 8 2 3 2 2" xfId="8358" xr:uid="{0F71DE36-5DFF-49AB-BAF2-DD838FE7DC79}"/>
    <cellStyle name="20% - Accent5 8 2 3 3" xfId="8359" xr:uid="{246A9850-6C33-451E-BAA1-41FD0E4CA29D}"/>
    <cellStyle name="20% - Accent5 8 2 3 3 2" xfId="8360" xr:uid="{0F7055E8-553F-48D8-B2D2-DBA99CF209E7}"/>
    <cellStyle name="20% - Accent5 8 2 3 4" xfId="8361" xr:uid="{1B2C8C81-9EF0-4FE4-B631-00CF5BDFFC84}"/>
    <cellStyle name="20% - Accent5 8 2 3 5" xfId="8362" xr:uid="{03B0F350-20C5-402E-8CB5-7AF4088D560F}"/>
    <cellStyle name="20% - Accent5 8 2 4" xfId="8363" xr:uid="{B7021855-BA22-4B26-AD70-02D6709C7FD6}"/>
    <cellStyle name="20% - Accent5 8 2 4 2" xfId="8364" xr:uid="{4AC79654-4BDD-4F7A-8C8C-83DDC2EDAD24}"/>
    <cellStyle name="20% - Accent5 8 2 4 2 2" xfId="8365" xr:uid="{1D02EC45-8690-4977-A805-7DE18588C988}"/>
    <cellStyle name="20% - Accent5 8 2 4 3" xfId="8366" xr:uid="{1D4D06D2-12D4-4817-902A-BEA8CC41F485}"/>
    <cellStyle name="20% - Accent5 8 2 4 3 2" xfId="8367" xr:uid="{A7224834-D11D-49D3-A387-77BC459B51B3}"/>
    <cellStyle name="20% - Accent5 8 2 4 4" xfId="8368" xr:uid="{CDB9ED1B-0A95-4492-975A-ECA264FEC04B}"/>
    <cellStyle name="20% - Accent5 8 2 4 5" xfId="8369" xr:uid="{595B8512-876C-4B94-B029-4D4C752C29FD}"/>
    <cellStyle name="20% - Accent5 8 2 5" xfId="8370" xr:uid="{1C523343-40D9-4037-9A08-BC0F2E930513}"/>
    <cellStyle name="20% - Accent5 8 2 5 2" xfId="8371" xr:uid="{8F93FAE8-1486-460E-9E2A-38FE1AF2483D}"/>
    <cellStyle name="20% - Accent5 8 2 5 2 2" xfId="8372" xr:uid="{A7C15E33-33AF-4370-AEC8-AE73F040A8FB}"/>
    <cellStyle name="20% - Accent5 8 2 5 3" xfId="8373" xr:uid="{FB581FDF-7B77-4614-9BB7-D927D6D1D803}"/>
    <cellStyle name="20% - Accent5 8 2 5 3 2" xfId="8374" xr:uid="{113ED527-ECF6-445C-9B5A-F97858B5D41C}"/>
    <cellStyle name="20% - Accent5 8 2 5 4" xfId="8375" xr:uid="{BECBC4CB-15D4-4341-9B7E-4497254AE0B4}"/>
    <cellStyle name="20% - Accent5 8 2 5 5" xfId="8376" xr:uid="{8EE9967E-895C-4CB8-8F44-513A38165A26}"/>
    <cellStyle name="20% - Accent5 8 2 6" xfId="8377" xr:uid="{22EE97AF-C00E-457A-BF5B-4FAA890CA055}"/>
    <cellStyle name="20% - Accent5 8 2 6 2" xfId="8378" xr:uid="{895638EA-65FC-4A8F-AFC0-FF47DBA2ECA3}"/>
    <cellStyle name="20% - Accent5 8 2 6 2 2" xfId="8379" xr:uid="{DDCDDA19-DBF7-4861-AFB0-6360A87830C1}"/>
    <cellStyle name="20% - Accent5 8 2 6 3" xfId="8380" xr:uid="{D80B7C57-156F-4E94-831C-18EFB1DC26CC}"/>
    <cellStyle name="20% - Accent5 8 2 6 3 2" xfId="8381" xr:uid="{E3C29654-5531-4EBB-8E73-67F61EF52B2E}"/>
    <cellStyle name="20% - Accent5 8 2 6 4" xfId="8382" xr:uid="{FE8B1E90-D9FA-4FD3-8A01-D0FABF916585}"/>
    <cellStyle name="20% - Accent5 8 2 6 5" xfId="8383" xr:uid="{C0092030-F1F5-4010-A0FC-1DF0B1DFF430}"/>
    <cellStyle name="20% - Accent5 8 2 7" xfId="8384" xr:uid="{16D4FE19-8198-4DDC-B04F-F8AEA748302A}"/>
    <cellStyle name="20% - Accent5 8 2 7 2" xfId="8385" xr:uid="{CC8966D9-AAC1-404B-99AD-650B4CA480AA}"/>
    <cellStyle name="20% - Accent5 8 2 8" xfId="8386" xr:uid="{0964664B-B56F-4B21-94A7-60D53D20729C}"/>
    <cellStyle name="20% - Accent5 8 2 8 2" xfId="8387" xr:uid="{FAFE69F0-D1A8-4ECD-B549-EC2750F20E24}"/>
    <cellStyle name="20% - Accent5 8 2 9" xfId="8388" xr:uid="{73F502FC-07E3-42C9-A0A4-B4A5955945DE}"/>
    <cellStyle name="20% - Accent5 8 3" xfId="8389" xr:uid="{16767642-E864-47D6-BDC3-0F7742DA18F3}"/>
    <cellStyle name="20% - Accent5 8 3 2" xfId="8390" xr:uid="{F8A1A108-5044-43DC-812D-1CE5F0FB6198}"/>
    <cellStyle name="20% - Accent5 8 3 2 2" xfId="8391" xr:uid="{305A1648-5358-4CC9-9571-A78F5C326A19}"/>
    <cellStyle name="20% - Accent5 8 3 2 2 2" xfId="8392" xr:uid="{91540DF9-6F35-40F9-9F7A-23194E553E83}"/>
    <cellStyle name="20% - Accent5 8 3 2 3" xfId="8393" xr:uid="{BDF56236-BDF7-4FC3-B9F4-232630A92946}"/>
    <cellStyle name="20% - Accent5 8 3 2 3 2" xfId="8394" xr:uid="{90261C59-9EE3-432F-8E2C-39BDDC0F709B}"/>
    <cellStyle name="20% - Accent5 8 3 2 4" xfId="8395" xr:uid="{B7054102-E054-490B-BF0A-A3B2606C9989}"/>
    <cellStyle name="20% - Accent5 8 3 2 5" xfId="8396" xr:uid="{6A02319E-21FC-48F1-95DD-71F55A9FB1FB}"/>
    <cellStyle name="20% - Accent5 8 3 3" xfId="8397" xr:uid="{26C033B3-246E-4079-B8D6-1D0D008B30F3}"/>
    <cellStyle name="20% - Accent5 8 3 3 2" xfId="8398" xr:uid="{A18BE2B5-0546-40E4-9AD0-B4ADADD054EC}"/>
    <cellStyle name="20% - Accent5 8 3 4" xfId="8399" xr:uid="{09B9F5C0-C4E5-40BE-A2A4-C6A7B09710C2}"/>
    <cellStyle name="20% - Accent5 8 3 4 2" xfId="8400" xr:uid="{1D11230F-3191-4F66-A353-4EE42B23B4E6}"/>
    <cellStyle name="20% - Accent5 8 3 5" xfId="8401" xr:uid="{BECE701D-6367-4641-B49D-FEAD10A6968B}"/>
    <cellStyle name="20% - Accent5 8 3 6" xfId="8402" xr:uid="{291CD649-B233-4214-BAED-2F1D0B594FA2}"/>
    <cellStyle name="20% - Accent5 8 4" xfId="8403" xr:uid="{6488ACEF-684E-40C0-9176-60AA5EA4D302}"/>
    <cellStyle name="20% - Accent5 8 4 2" xfId="8404" xr:uid="{4F463949-8C62-414D-AC5F-EBB15110825A}"/>
    <cellStyle name="20% - Accent5 8 4 2 2" xfId="8405" xr:uid="{DEAD9567-F1FB-4EEB-853C-96311D73CE51}"/>
    <cellStyle name="20% - Accent5 8 4 3" xfId="8406" xr:uid="{8C3FF0C2-A925-4ED7-B79F-857AEAF83C57}"/>
    <cellStyle name="20% - Accent5 8 4 3 2" xfId="8407" xr:uid="{685D99EF-D035-4DA8-B651-007B30C3220D}"/>
    <cellStyle name="20% - Accent5 8 4 4" xfId="8408" xr:uid="{3A56C784-C3E2-4D83-A588-F48A231BBFEF}"/>
    <cellStyle name="20% - Accent5 8 4 5" xfId="8409" xr:uid="{269F1D8C-C3CA-4C05-8099-6F6CDEF7DB67}"/>
    <cellStyle name="20% - Accent5 8 5" xfId="8410" xr:uid="{E7975237-9137-40EB-929A-5F2568754AD1}"/>
    <cellStyle name="20% - Accent5 8 5 2" xfId="8411" xr:uid="{AFD951A5-FDCD-4F2E-8674-8EC9148BC08C}"/>
    <cellStyle name="20% - Accent5 8 5 2 2" xfId="8412" xr:uid="{AC9DB266-E8F9-4DB0-AB8D-8EAA6DF012B4}"/>
    <cellStyle name="20% - Accent5 8 5 3" xfId="8413" xr:uid="{2A5D39CC-7444-44D7-8135-E0E2DBDF1359}"/>
    <cellStyle name="20% - Accent5 8 5 3 2" xfId="8414" xr:uid="{EAE2E090-9AC1-472C-A080-3F77669E245F}"/>
    <cellStyle name="20% - Accent5 8 5 4" xfId="8415" xr:uid="{C5DD4752-D46C-447F-8E0C-995890D22965}"/>
    <cellStyle name="20% - Accent5 8 5 5" xfId="8416" xr:uid="{970D4702-CACC-4005-9E6D-89EF756ADD02}"/>
    <cellStyle name="20% - Accent5 8 6" xfId="8417" xr:uid="{0B59BD66-5F51-4E6B-95EF-A2FB9FB166FD}"/>
    <cellStyle name="20% - Accent5 8 6 2" xfId="8418" xr:uid="{471820B5-00C8-487F-BBAB-601738B324B8}"/>
    <cellStyle name="20% - Accent5 8 6 2 2" xfId="8419" xr:uid="{8B62B0A0-377F-4BCB-B008-49EDE2755EDE}"/>
    <cellStyle name="20% - Accent5 8 6 3" xfId="8420" xr:uid="{02F3C85E-CF7B-4BD9-AE39-B4B48629C483}"/>
    <cellStyle name="20% - Accent5 8 6 3 2" xfId="8421" xr:uid="{9A7B498F-3D9B-486E-B30D-DC44FEFE2121}"/>
    <cellStyle name="20% - Accent5 8 6 4" xfId="8422" xr:uid="{A1AE8AD0-6530-4B81-9510-15456C18B030}"/>
    <cellStyle name="20% - Accent5 8 6 5" xfId="8423" xr:uid="{6624B0C1-CCD9-4F40-B0B8-1F9575EEBB38}"/>
    <cellStyle name="20% - Accent5 8 7" xfId="8424" xr:uid="{2037262C-346E-41B1-9D83-E5682E52BD73}"/>
    <cellStyle name="20% - Accent5 8 7 2" xfId="8425" xr:uid="{A79B5208-E6CB-4295-8F86-A0703D798374}"/>
    <cellStyle name="20% - Accent5 8 7 2 2" xfId="8426" xr:uid="{EE1E7D12-21D1-4C92-8F8B-7CE8AEA98AF2}"/>
    <cellStyle name="20% - Accent5 8 7 3" xfId="8427" xr:uid="{CBBFB205-A389-4CAB-846F-9D1E10C06A63}"/>
    <cellStyle name="20% - Accent5 8 7 3 2" xfId="8428" xr:uid="{572B52AD-A62C-4BD0-9EF2-32BD8DB4D1AA}"/>
    <cellStyle name="20% - Accent5 8 7 4" xfId="8429" xr:uid="{CD2CB39D-7ED2-48C2-938C-40D051ADD6AA}"/>
    <cellStyle name="20% - Accent5 8 7 5" xfId="8430" xr:uid="{656045A3-EF71-447A-970F-94052F641158}"/>
    <cellStyle name="20% - Accent5 8 8" xfId="8431" xr:uid="{74BDEA82-6D36-4E21-A531-7D7F16B306EC}"/>
    <cellStyle name="20% - Accent5 8 8 2" xfId="8432" xr:uid="{A6D9C662-9C09-4DCA-886B-1FFFC50E27F7}"/>
    <cellStyle name="20% - Accent5 8 9" xfId="8433" xr:uid="{A946A6EA-FBD1-4B65-AB7E-A648FB576F8F}"/>
    <cellStyle name="20% - Accent5 8 9 2" xfId="8434" xr:uid="{E439B28B-AC64-412E-A9C2-9F30C310D31B}"/>
    <cellStyle name="20% - Accent5 9" xfId="8435" xr:uid="{60942E74-EA13-4844-8A38-52F1AB29A6FC}"/>
    <cellStyle name="20% - Accent5 9 10" xfId="8436" xr:uid="{E30462CB-94B4-4240-A12C-4134F77978B8}"/>
    <cellStyle name="20% - Accent5 9 11" xfId="8437" xr:uid="{9742D939-5B4B-47DB-A19F-FD4A63213917}"/>
    <cellStyle name="20% - Accent5 9 2" xfId="8438" xr:uid="{9F6E2B3A-3D85-4C95-A386-94D52B0E6DD2}"/>
    <cellStyle name="20% - Accent5 9 2 10" xfId="8439" xr:uid="{5C0038F3-618D-4642-A059-EBAC16124628}"/>
    <cellStyle name="20% - Accent5 9 2 2" xfId="8440" xr:uid="{FA4CCF5C-5770-4593-93A0-40FCE707C129}"/>
    <cellStyle name="20% - Accent5 9 2 2 2" xfId="8441" xr:uid="{17279CAE-E525-44E7-B9D6-8920D0977100}"/>
    <cellStyle name="20% - Accent5 9 2 2 2 2" xfId="8442" xr:uid="{41980F52-F8BD-4588-A6B1-DEE54EDFF005}"/>
    <cellStyle name="20% - Accent5 9 2 2 2 2 2" xfId="8443" xr:uid="{2F898B14-8CC6-4B3F-AB1F-8120B1E4C609}"/>
    <cellStyle name="20% - Accent5 9 2 2 2 3" xfId="8444" xr:uid="{ACD3FF3B-F87C-4B65-B67C-91BF58A6315C}"/>
    <cellStyle name="20% - Accent5 9 2 2 2 3 2" xfId="8445" xr:uid="{CE10C3D0-A7E9-4FC0-A10F-174C476DDEA3}"/>
    <cellStyle name="20% - Accent5 9 2 2 2 4" xfId="8446" xr:uid="{D040D02F-55C0-4F19-A0AE-B1D316972209}"/>
    <cellStyle name="20% - Accent5 9 2 2 2 5" xfId="8447" xr:uid="{E4C7D658-8A46-4AD9-B0F2-D8400D1FD6E0}"/>
    <cellStyle name="20% - Accent5 9 2 2 3" xfId="8448" xr:uid="{F8203E6B-8A60-4119-91F5-F9D86A2A7B3B}"/>
    <cellStyle name="20% - Accent5 9 2 2 3 2" xfId="8449" xr:uid="{C4321040-17D9-4B8C-997A-BD4D8190CB10}"/>
    <cellStyle name="20% - Accent5 9 2 2 4" xfId="8450" xr:uid="{3CFCE91F-7C3A-425D-9145-33DEF51BE9FE}"/>
    <cellStyle name="20% - Accent5 9 2 2 4 2" xfId="8451" xr:uid="{6A50E855-780D-40A7-9F0A-8E960BCFBEC9}"/>
    <cellStyle name="20% - Accent5 9 2 2 5" xfId="8452" xr:uid="{C8C02B0A-698B-4119-8FE9-8E70ABA3D466}"/>
    <cellStyle name="20% - Accent5 9 2 2 6" xfId="8453" xr:uid="{EAE96240-A18C-4006-840B-27BB879D8826}"/>
    <cellStyle name="20% - Accent5 9 2 3" xfId="8454" xr:uid="{7C7EE68A-86AE-4D5C-9839-DFA8296A3325}"/>
    <cellStyle name="20% - Accent5 9 2 3 2" xfId="8455" xr:uid="{97866FDF-74B1-468F-B70B-609690416E1E}"/>
    <cellStyle name="20% - Accent5 9 2 3 2 2" xfId="8456" xr:uid="{F8B43853-A552-4127-B340-1F40CB23A39A}"/>
    <cellStyle name="20% - Accent5 9 2 3 3" xfId="8457" xr:uid="{37DDCECF-92CB-4A69-91E0-7A313677DC42}"/>
    <cellStyle name="20% - Accent5 9 2 3 3 2" xfId="8458" xr:uid="{D9DD875A-612E-4E53-B967-C6223C7F3894}"/>
    <cellStyle name="20% - Accent5 9 2 3 4" xfId="8459" xr:uid="{9EF8BAFE-D3F7-45FE-B0F5-B00EB6301D41}"/>
    <cellStyle name="20% - Accent5 9 2 3 5" xfId="8460" xr:uid="{610C69B1-BD88-4CA6-90C6-EA622405B4A8}"/>
    <cellStyle name="20% - Accent5 9 2 4" xfId="8461" xr:uid="{0366AE04-07B2-47B0-A79F-F1B5235E79DD}"/>
    <cellStyle name="20% - Accent5 9 2 4 2" xfId="8462" xr:uid="{E664A4AB-9006-4431-86C8-0AF6C4915B4F}"/>
    <cellStyle name="20% - Accent5 9 2 4 2 2" xfId="8463" xr:uid="{C564F40A-4E49-4A06-B50E-812F21EED382}"/>
    <cellStyle name="20% - Accent5 9 2 4 3" xfId="8464" xr:uid="{575268BD-E2EE-4897-B74E-D2D70FC68484}"/>
    <cellStyle name="20% - Accent5 9 2 4 3 2" xfId="8465" xr:uid="{6396F468-2A15-4D9E-A359-E94FAB18DBC5}"/>
    <cellStyle name="20% - Accent5 9 2 4 4" xfId="8466" xr:uid="{86A0B18F-BFDC-47BE-83AF-41FD832DA81D}"/>
    <cellStyle name="20% - Accent5 9 2 4 5" xfId="8467" xr:uid="{5B45B92D-C135-4205-952C-26BC394EA9FE}"/>
    <cellStyle name="20% - Accent5 9 2 5" xfId="8468" xr:uid="{DDC9AB77-E621-4C18-BDD0-01084865F6CD}"/>
    <cellStyle name="20% - Accent5 9 2 5 2" xfId="8469" xr:uid="{56861036-4818-404F-88F7-60F67273AB38}"/>
    <cellStyle name="20% - Accent5 9 2 5 2 2" xfId="8470" xr:uid="{02C4EAF6-22C3-41B0-B86A-15B905DC3724}"/>
    <cellStyle name="20% - Accent5 9 2 5 3" xfId="8471" xr:uid="{27A74926-D31B-4186-BFA7-FA15377C5A19}"/>
    <cellStyle name="20% - Accent5 9 2 5 3 2" xfId="8472" xr:uid="{C8F1298D-5C68-474B-90F1-E3DA6A0C17A3}"/>
    <cellStyle name="20% - Accent5 9 2 5 4" xfId="8473" xr:uid="{9FA7B504-C49D-4405-8AA1-88BDC1D723FF}"/>
    <cellStyle name="20% - Accent5 9 2 5 5" xfId="8474" xr:uid="{CAC24325-D518-4351-83D7-3419BE69C0D5}"/>
    <cellStyle name="20% - Accent5 9 2 6" xfId="8475" xr:uid="{FCF6E8E5-7DBE-45FC-8355-93B6077AF2BE}"/>
    <cellStyle name="20% - Accent5 9 2 6 2" xfId="8476" xr:uid="{3A4B644F-FBAD-4D6B-8C13-EB7FC8C3702E}"/>
    <cellStyle name="20% - Accent5 9 2 6 2 2" xfId="8477" xr:uid="{8EAA5411-3077-4607-B695-B19AF4E2F351}"/>
    <cellStyle name="20% - Accent5 9 2 6 3" xfId="8478" xr:uid="{5F430658-E9EB-4A74-912C-D69ED52A3286}"/>
    <cellStyle name="20% - Accent5 9 2 6 3 2" xfId="8479" xr:uid="{AEB6A75D-9D6E-407E-A545-51874D313CE2}"/>
    <cellStyle name="20% - Accent5 9 2 6 4" xfId="8480" xr:uid="{8FC90BC2-92CF-467E-B343-7BDFDCF5921B}"/>
    <cellStyle name="20% - Accent5 9 2 6 5" xfId="8481" xr:uid="{529E5740-18A9-4DC1-BC68-7C855284683E}"/>
    <cellStyle name="20% - Accent5 9 2 7" xfId="8482" xr:uid="{9547EBE0-287B-4AF0-97C7-3BDEEF896DC7}"/>
    <cellStyle name="20% - Accent5 9 2 7 2" xfId="8483" xr:uid="{FE70E40E-963A-431F-9DCB-6717EBC6356B}"/>
    <cellStyle name="20% - Accent5 9 2 8" xfId="8484" xr:uid="{5CA23EA8-28F6-4B95-8073-F04ED3CEA02C}"/>
    <cellStyle name="20% - Accent5 9 2 8 2" xfId="8485" xr:uid="{2C5CABA5-A355-4029-AB3B-3B3D31FB1218}"/>
    <cellStyle name="20% - Accent5 9 2 9" xfId="8486" xr:uid="{382D0BCC-A466-42C4-ADA1-30D43ECF6F30}"/>
    <cellStyle name="20% - Accent5 9 3" xfId="8487" xr:uid="{1C9954C2-E9F2-4D49-A8F2-74DC70676597}"/>
    <cellStyle name="20% - Accent5 9 3 2" xfId="8488" xr:uid="{48A4204E-52AD-4CCD-BED3-BA9B1859019A}"/>
    <cellStyle name="20% - Accent5 9 3 2 2" xfId="8489" xr:uid="{B13048CC-FFAC-4361-8267-68204ED81424}"/>
    <cellStyle name="20% - Accent5 9 3 2 2 2" xfId="8490" xr:uid="{B65621D0-2C17-4223-B547-EEBD5678982A}"/>
    <cellStyle name="20% - Accent5 9 3 2 3" xfId="8491" xr:uid="{6E095567-9A06-46AF-B20F-56C9DD6A723E}"/>
    <cellStyle name="20% - Accent5 9 3 2 3 2" xfId="8492" xr:uid="{2EFD0491-EE53-4715-9B1F-0FE36E1988EA}"/>
    <cellStyle name="20% - Accent5 9 3 2 4" xfId="8493" xr:uid="{051075C0-DA93-44D7-8962-6D81265100FF}"/>
    <cellStyle name="20% - Accent5 9 3 2 5" xfId="8494" xr:uid="{DC072784-0676-472C-A2B8-CF8593B2B6F2}"/>
    <cellStyle name="20% - Accent5 9 3 3" xfId="8495" xr:uid="{99C52B1C-C5B1-4DD8-A912-E8FD5B5C7FD3}"/>
    <cellStyle name="20% - Accent5 9 3 3 2" xfId="8496" xr:uid="{EA93039A-7262-4DF4-909D-A40112BD4712}"/>
    <cellStyle name="20% - Accent5 9 3 4" xfId="8497" xr:uid="{AC2FEC91-EDD0-47BF-AEA2-549CA6646B3C}"/>
    <cellStyle name="20% - Accent5 9 3 4 2" xfId="8498" xr:uid="{853EF251-DFD7-43B5-A54B-B19C9DC24B00}"/>
    <cellStyle name="20% - Accent5 9 3 5" xfId="8499" xr:uid="{D7E8955F-F683-4A31-804F-C104A2B948D8}"/>
    <cellStyle name="20% - Accent5 9 3 6" xfId="8500" xr:uid="{115190D6-174D-4C3D-8332-8D69C78C9786}"/>
    <cellStyle name="20% - Accent5 9 4" xfId="8501" xr:uid="{813F931A-5886-4997-9C82-00A8A63C0E46}"/>
    <cellStyle name="20% - Accent5 9 4 2" xfId="8502" xr:uid="{D7D616C5-BEE5-46B9-AC23-354CBFDAECEF}"/>
    <cellStyle name="20% - Accent5 9 4 2 2" xfId="8503" xr:uid="{B89DA3A1-E023-4D0A-95FA-DEE3F8592B2A}"/>
    <cellStyle name="20% - Accent5 9 4 3" xfId="8504" xr:uid="{EAFE5005-BBC7-4B61-900A-68A59A029A80}"/>
    <cellStyle name="20% - Accent5 9 4 3 2" xfId="8505" xr:uid="{162CB430-09C4-4F6E-81F1-629257CF20A7}"/>
    <cellStyle name="20% - Accent5 9 4 4" xfId="8506" xr:uid="{1F50C9FB-5FE0-4996-B915-1D23667509FF}"/>
    <cellStyle name="20% - Accent5 9 4 5" xfId="8507" xr:uid="{6E8480BB-3CEF-439E-8C86-5D426FBDE029}"/>
    <cellStyle name="20% - Accent5 9 5" xfId="8508" xr:uid="{7AE9E05A-25B1-483B-BD7B-53E2601A39C7}"/>
    <cellStyle name="20% - Accent5 9 5 2" xfId="8509" xr:uid="{567A44E3-B64F-4484-8563-CF99DC59FA7C}"/>
    <cellStyle name="20% - Accent5 9 5 2 2" xfId="8510" xr:uid="{64A9BB67-856F-4E72-83D4-AC886327A4DF}"/>
    <cellStyle name="20% - Accent5 9 5 3" xfId="8511" xr:uid="{C43B3AC2-AA98-490B-B04F-0E29CC8AB477}"/>
    <cellStyle name="20% - Accent5 9 5 3 2" xfId="8512" xr:uid="{492F27E6-448A-4210-904E-2462D2AD1856}"/>
    <cellStyle name="20% - Accent5 9 5 4" xfId="8513" xr:uid="{AD935723-302C-4BEB-B056-004AD1E2D59D}"/>
    <cellStyle name="20% - Accent5 9 5 5" xfId="8514" xr:uid="{E9498570-4D7D-45A8-A375-60821256FC79}"/>
    <cellStyle name="20% - Accent5 9 6" xfId="8515" xr:uid="{722CDDFD-30CD-45B3-8F6F-5CCDBEB6F67E}"/>
    <cellStyle name="20% - Accent5 9 6 2" xfId="8516" xr:uid="{ACB7024D-EE2D-4017-B634-EAF665930136}"/>
    <cellStyle name="20% - Accent5 9 6 2 2" xfId="8517" xr:uid="{2CC78C5A-C25D-4A51-BDB3-878B7FDD010A}"/>
    <cellStyle name="20% - Accent5 9 6 3" xfId="8518" xr:uid="{C845FDCB-3400-4A1D-AF0A-F679D2C139DA}"/>
    <cellStyle name="20% - Accent5 9 6 3 2" xfId="8519" xr:uid="{8E8D7CB8-3470-439D-AB8A-FDB3493A1BF5}"/>
    <cellStyle name="20% - Accent5 9 6 4" xfId="8520" xr:uid="{00722569-4B34-4FA0-9351-1BEADBDC30F3}"/>
    <cellStyle name="20% - Accent5 9 6 5" xfId="8521" xr:uid="{1E69B393-C384-4007-902A-6C41065E021A}"/>
    <cellStyle name="20% - Accent5 9 7" xfId="8522" xr:uid="{8119C734-ACF0-4E13-8AD1-DAAAEB38E7FD}"/>
    <cellStyle name="20% - Accent5 9 7 2" xfId="8523" xr:uid="{D818FBA0-814B-423E-9C10-8D51342CF579}"/>
    <cellStyle name="20% - Accent5 9 7 2 2" xfId="8524" xr:uid="{F4E38F4E-76E4-4322-8BE0-9C573971FA1A}"/>
    <cellStyle name="20% - Accent5 9 7 3" xfId="8525" xr:uid="{0EC8554F-D0E8-4B5D-BE04-048FD7A71358}"/>
    <cellStyle name="20% - Accent5 9 7 3 2" xfId="8526" xr:uid="{F3FE0DA2-09CF-4F5C-8580-E4708F16036F}"/>
    <cellStyle name="20% - Accent5 9 7 4" xfId="8527" xr:uid="{22C06D78-5897-46DB-A0BC-DDC40BF9F9D2}"/>
    <cellStyle name="20% - Accent5 9 7 5" xfId="8528" xr:uid="{445C1658-9A28-4D6C-8A48-320C668D2DAE}"/>
    <cellStyle name="20% - Accent5 9 8" xfId="8529" xr:uid="{543D93FA-03EE-4590-8F7E-3632BDB1B243}"/>
    <cellStyle name="20% - Accent5 9 8 2" xfId="8530" xr:uid="{024B0864-BE4A-4048-97A5-393B7B87064D}"/>
    <cellStyle name="20% - Accent5 9 9" xfId="8531" xr:uid="{340BC5D6-C5D1-46F9-B355-A597389ABD70}"/>
    <cellStyle name="20% - Accent5 9 9 2" xfId="8532" xr:uid="{D9A0EAF9-B868-4E2E-9282-037EB666E3EB}"/>
    <cellStyle name="20% - Accent6 10" xfId="8533" xr:uid="{DF697E94-B420-42EC-8872-A43970CFCB68}"/>
    <cellStyle name="20% - Accent6 10 10" xfId="8534" xr:uid="{F0F5CC1C-5898-4804-A48C-2D7DEFFD64B6}"/>
    <cellStyle name="20% - Accent6 10 2" xfId="8535" xr:uid="{E020571C-8225-41BD-A200-BBC838264894}"/>
    <cellStyle name="20% - Accent6 10 2 2" xfId="8536" xr:uid="{F947FF1B-3874-4EB4-928F-92518E700817}"/>
    <cellStyle name="20% - Accent6 10 2 2 2" xfId="8537" xr:uid="{C5162408-B12F-4065-A99C-1C2F43BE8E12}"/>
    <cellStyle name="20% - Accent6 10 2 2 2 2" xfId="8538" xr:uid="{24A4668E-1E04-44A3-B416-50258113B4CA}"/>
    <cellStyle name="20% - Accent6 10 2 2 3" xfId="8539" xr:uid="{E114EB90-9FCE-4EBA-A2F4-FD86ECA20F14}"/>
    <cellStyle name="20% - Accent6 10 2 2 3 2" xfId="8540" xr:uid="{72EAC0C5-C73B-49B3-9CFF-06B5152B3DE9}"/>
    <cellStyle name="20% - Accent6 10 2 2 4" xfId="8541" xr:uid="{A8C42D04-14F4-4E9F-8228-8FDEA9C6EB16}"/>
    <cellStyle name="20% - Accent6 10 2 2 5" xfId="8542" xr:uid="{1550B1B6-A47C-4DE1-96A8-F4286CC82827}"/>
    <cellStyle name="20% - Accent6 10 2 3" xfId="8543" xr:uid="{7F56A2DC-D658-4BEC-B268-25A14FF7DB46}"/>
    <cellStyle name="20% - Accent6 10 2 3 2" xfId="8544" xr:uid="{7DA71A4D-665E-4C63-939B-F11979E922A6}"/>
    <cellStyle name="20% - Accent6 10 2 3 2 2" xfId="8545" xr:uid="{E9784909-5D7E-495C-8668-4E3780A6963E}"/>
    <cellStyle name="20% - Accent6 10 2 3 3" xfId="8546" xr:uid="{092266E3-4D1F-4E59-9CAA-BE7ABB12A349}"/>
    <cellStyle name="20% - Accent6 10 2 3 3 2" xfId="8547" xr:uid="{5E4D978A-E6CC-4BCC-AA99-181BBDAD9334}"/>
    <cellStyle name="20% - Accent6 10 2 3 4" xfId="8548" xr:uid="{A89C1BCF-7B0D-419B-A869-CB301E38F000}"/>
    <cellStyle name="20% - Accent6 10 2 3 5" xfId="8549" xr:uid="{922BB2D1-7F5D-40DD-8B83-6B6C6F2B4381}"/>
    <cellStyle name="20% - Accent6 10 2 4" xfId="8550" xr:uid="{7E626544-41DE-4953-95EB-94300E8E81BF}"/>
    <cellStyle name="20% - Accent6 10 2 4 2" xfId="8551" xr:uid="{D661C21A-B165-4492-BE35-AF6C01A6423C}"/>
    <cellStyle name="20% - Accent6 10 2 4 2 2" xfId="8552" xr:uid="{B1A438B9-98B3-4864-9687-4C4644C563F6}"/>
    <cellStyle name="20% - Accent6 10 2 4 3" xfId="8553" xr:uid="{25BA71CD-0E1B-4C12-94D1-29BA2A013095}"/>
    <cellStyle name="20% - Accent6 10 2 4 3 2" xfId="8554" xr:uid="{237EACA7-6652-45BF-BC53-EA037A05E67A}"/>
    <cellStyle name="20% - Accent6 10 2 4 4" xfId="8555" xr:uid="{C881766D-BD92-4957-ABAD-8CAAE70F3A3B}"/>
    <cellStyle name="20% - Accent6 10 2 4 5" xfId="8556" xr:uid="{50E11F83-0170-401A-8BD7-B6EB1ECFC928}"/>
    <cellStyle name="20% - Accent6 10 2 5" xfId="8557" xr:uid="{77C4ED53-254B-46C0-B10C-B089D67C4160}"/>
    <cellStyle name="20% - Accent6 10 2 5 2" xfId="8558" xr:uid="{223219D4-405A-4B91-8200-1040C1F5F180}"/>
    <cellStyle name="20% - Accent6 10 2 5 2 2" xfId="8559" xr:uid="{F4B1ADC9-7CD6-4256-91B0-44D932215A6B}"/>
    <cellStyle name="20% - Accent6 10 2 5 3" xfId="8560" xr:uid="{10D52F8A-6FF1-4471-9FE6-63FE318BCBD2}"/>
    <cellStyle name="20% - Accent6 10 2 5 3 2" xfId="8561" xr:uid="{875CB1D1-6424-4B1C-A1F0-8665748885D8}"/>
    <cellStyle name="20% - Accent6 10 2 5 4" xfId="8562" xr:uid="{C4F24B7D-22A8-4E77-BCF6-DE132FF3BA67}"/>
    <cellStyle name="20% - Accent6 10 2 5 5" xfId="8563" xr:uid="{8BB03032-E9E9-4F78-B972-52B5E027BC4E}"/>
    <cellStyle name="20% - Accent6 10 2 6" xfId="8564" xr:uid="{A4346C88-0446-4FD0-B44E-623E143DD43C}"/>
    <cellStyle name="20% - Accent6 10 2 6 2" xfId="8565" xr:uid="{30F5EF41-D19C-4A2A-B479-609CE9226D4D}"/>
    <cellStyle name="20% - Accent6 10 2 7" xfId="8566" xr:uid="{4C67F1C5-CCD0-493C-83A2-E2B6404E1A78}"/>
    <cellStyle name="20% - Accent6 10 2 7 2" xfId="8567" xr:uid="{F0EBF6B9-45E7-41D6-9437-1A865CF2256F}"/>
    <cellStyle name="20% - Accent6 10 2 8" xfId="8568" xr:uid="{023DBC8C-297D-4206-8A0C-70C4FA25D1BF}"/>
    <cellStyle name="20% - Accent6 10 2 9" xfId="8569" xr:uid="{56D99D0F-C361-4FB6-A122-1B20935A25F8}"/>
    <cellStyle name="20% - Accent6 10 3" xfId="8570" xr:uid="{CE94AAEA-9610-4347-9D66-C551933B7B8F}"/>
    <cellStyle name="20% - Accent6 10 3 2" xfId="8571" xr:uid="{B829776D-C4BA-457F-95F3-D3FBF2302527}"/>
    <cellStyle name="20% - Accent6 10 3 2 2" xfId="8572" xr:uid="{8388E186-8463-4F48-AA51-2CCD8F5A6653}"/>
    <cellStyle name="20% - Accent6 10 3 3" xfId="8573" xr:uid="{BDBF9335-276C-44DC-B314-8EBA7ECCD544}"/>
    <cellStyle name="20% - Accent6 10 3 3 2" xfId="8574" xr:uid="{D673E412-CD10-4A1C-8AC7-A20A0EEE882E}"/>
    <cellStyle name="20% - Accent6 10 3 4" xfId="8575" xr:uid="{89CFEE37-48AD-4D6E-9487-6849241D9B9A}"/>
    <cellStyle name="20% - Accent6 10 3 5" xfId="8576" xr:uid="{748C1521-89F4-4273-9D6C-A9CB91C34132}"/>
    <cellStyle name="20% - Accent6 10 4" xfId="8577" xr:uid="{8C42393E-58EB-4494-9DC9-8FEA58B61A21}"/>
    <cellStyle name="20% - Accent6 10 4 2" xfId="8578" xr:uid="{8BE32616-06F5-47C7-811E-00DF76EC463D}"/>
    <cellStyle name="20% - Accent6 10 4 2 2" xfId="8579" xr:uid="{47FB364F-E05B-4F80-AC7E-97BDD6CFEDD1}"/>
    <cellStyle name="20% - Accent6 10 4 3" xfId="8580" xr:uid="{1BE7EECB-F7EB-44BD-AFF1-0685B84F0AEC}"/>
    <cellStyle name="20% - Accent6 10 4 3 2" xfId="8581" xr:uid="{9A17C837-3BAD-44EE-930A-F6D1DADB52BE}"/>
    <cellStyle name="20% - Accent6 10 4 4" xfId="8582" xr:uid="{DC6E4833-8D10-43A1-A18D-A462DD919A4F}"/>
    <cellStyle name="20% - Accent6 10 4 5" xfId="8583" xr:uid="{00AB2E58-D04E-475D-8880-923532ACFD75}"/>
    <cellStyle name="20% - Accent6 10 5" xfId="8584" xr:uid="{E135A5B4-FE88-4F06-8D0C-A37ED2F949C6}"/>
    <cellStyle name="20% - Accent6 10 5 2" xfId="8585" xr:uid="{1963059A-EFAD-4EFF-816E-547D5F854199}"/>
    <cellStyle name="20% - Accent6 10 5 2 2" xfId="8586" xr:uid="{CAB4F9FA-B39A-47C6-94F0-734623917F40}"/>
    <cellStyle name="20% - Accent6 10 5 3" xfId="8587" xr:uid="{D1685C78-3BF7-4472-A48C-3ACE44AABD40}"/>
    <cellStyle name="20% - Accent6 10 5 3 2" xfId="8588" xr:uid="{D2C9C21C-CD0B-4BD6-9E5B-DD01B55B9242}"/>
    <cellStyle name="20% - Accent6 10 5 4" xfId="8589" xr:uid="{A5260E1D-A2C4-42D7-8BAD-B1D41A498E62}"/>
    <cellStyle name="20% - Accent6 10 5 5" xfId="8590" xr:uid="{2C53F1FC-C1E5-48C4-BA6E-FD86D5DB1E03}"/>
    <cellStyle name="20% - Accent6 10 6" xfId="8591" xr:uid="{C2598C63-B416-4F79-83B6-FA5995F40153}"/>
    <cellStyle name="20% - Accent6 10 6 2" xfId="8592" xr:uid="{2AAF9BC2-49EE-4C39-8345-F482A5C325D8}"/>
    <cellStyle name="20% - Accent6 10 6 2 2" xfId="8593" xr:uid="{B4BCFAF6-7690-4EAF-9A08-E7227044B83F}"/>
    <cellStyle name="20% - Accent6 10 6 3" xfId="8594" xr:uid="{8AA5260D-D2DA-4CBB-A8D7-5BD335C9CBBA}"/>
    <cellStyle name="20% - Accent6 10 6 3 2" xfId="8595" xr:uid="{C831B8A1-8EA3-48E4-9614-C1580EE73D7C}"/>
    <cellStyle name="20% - Accent6 10 6 4" xfId="8596" xr:uid="{ADF7DB58-16BC-4D20-BC5D-87DB247AE996}"/>
    <cellStyle name="20% - Accent6 10 6 5" xfId="8597" xr:uid="{D5D35AED-FD6E-4543-B98C-14CA87DDEC94}"/>
    <cellStyle name="20% - Accent6 10 7" xfId="8598" xr:uid="{41884E9E-576A-4071-9A9E-DE02BB30C20D}"/>
    <cellStyle name="20% - Accent6 10 7 2" xfId="8599" xr:uid="{35C95637-D843-4292-B421-1D0C5EAF0FC6}"/>
    <cellStyle name="20% - Accent6 10 8" xfId="8600" xr:uid="{D4078874-3878-46C5-94E2-0292C0EB1E1C}"/>
    <cellStyle name="20% - Accent6 10 8 2" xfId="8601" xr:uid="{23B70820-A6C4-47E2-8959-CFBAF7A4922C}"/>
    <cellStyle name="20% - Accent6 10 9" xfId="8602" xr:uid="{1F37F15C-C5AB-4151-9294-DAF10B68536F}"/>
    <cellStyle name="20% - Accent6 11" xfId="8603" xr:uid="{5C01F9DF-18E3-4727-B0E2-A93559BBE82D}"/>
    <cellStyle name="20% - Accent6 11 10" xfId="8604" xr:uid="{B9A5287D-1669-40DD-ACC5-14F1BB954D8A}"/>
    <cellStyle name="20% - Accent6 11 2" xfId="8605" xr:uid="{266687E7-503A-4397-9D81-DC28CA37635E}"/>
    <cellStyle name="20% - Accent6 11 2 2" xfId="8606" xr:uid="{D2ABB141-E262-4C14-9701-C4CBF6A3B49F}"/>
    <cellStyle name="20% - Accent6 11 2 2 2" xfId="8607" xr:uid="{59672E96-3B5E-49F1-A370-B40B78D8A994}"/>
    <cellStyle name="20% - Accent6 11 2 2 2 2" xfId="8608" xr:uid="{2AE96184-C3CF-41BC-9EA0-7F662FB56A86}"/>
    <cellStyle name="20% - Accent6 11 2 2 3" xfId="8609" xr:uid="{BE0E9D89-738D-4A28-8277-84072EFDCB7A}"/>
    <cellStyle name="20% - Accent6 11 2 2 3 2" xfId="8610" xr:uid="{9E563EDF-0729-4147-AC4A-2F863B9DE81D}"/>
    <cellStyle name="20% - Accent6 11 2 2 4" xfId="8611" xr:uid="{C0FFB1FD-54A6-4842-A5FF-7416CCC8007B}"/>
    <cellStyle name="20% - Accent6 11 2 2 5" xfId="8612" xr:uid="{AC9712B4-5FFB-4897-A421-DC7166F92D20}"/>
    <cellStyle name="20% - Accent6 11 2 3" xfId="8613" xr:uid="{BC6ED1CA-6D42-4E0F-A7AB-0634218B8191}"/>
    <cellStyle name="20% - Accent6 11 2 3 2" xfId="8614" xr:uid="{80BF0179-2171-4428-954A-93D2357595AB}"/>
    <cellStyle name="20% - Accent6 11 2 3 2 2" xfId="8615" xr:uid="{FE60F068-6708-4434-8E46-03FDC0BAA927}"/>
    <cellStyle name="20% - Accent6 11 2 3 3" xfId="8616" xr:uid="{BFA08852-022D-4987-8CCB-40A6D2B1930E}"/>
    <cellStyle name="20% - Accent6 11 2 3 3 2" xfId="8617" xr:uid="{031D0B78-04C5-4C20-B3E2-387D368FA6F6}"/>
    <cellStyle name="20% - Accent6 11 2 3 4" xfId="8618" xr:uid="{142E5EED-D149-44AB-BACC-91B3093329E8}"/>
    <cellStyle name="20% - Accent6 11 2 3 5" xfId="8619" xr:uid="{89DE6B5B-9907-4B98-AB8B-38D1D71293AC}"/>
    <cellStyle name="20% - Accent6 11 2 4" xfId="8620" xr:uid="{BBC67BB8-28C5-462D-B158-74B3062AA667}"/>
    <cellStyle name="20% - Accent6 11 2 4 2" xfId="8621" xr:uid="{9D7B60D8-CF8F-4FE0-814E-F6512199FF14}"/>
    <cellStyle name="20% - Accent6 11 2 4 2 2" xfId="8622" xr:uid="{61B39F15-6F96-460A-80DD-A98AB906B2C1}"/>
    <cellStyle name="20% - Accent6 11 2 4 3" xfId="8623" xr:uid="{4D1D1A7B-799A-4136-A0AF-4BB4809CFBAB}"/>
    <cellStyle name="20% - Accent6 11 2 4 3 2" xfId="8624" xr:uid="{4988114A-ED40-45DF-863D-CE22C0F5084F}"/>
    <cellStyle name="20% - Accent6 11 2 4 4" xfId="8625" xr:uid="{08A6D192-6629-48F7-A0B1-8EA3DE2B4199}"/>
    <cellStyle name="20% - Accent6 11 2 4 5" xfId="8626" xr:uid="{27D04B79-86B5-48C3-B6A1-49F904082A10}"/>
    <cellStyle name="20% - Accent6 11 2 5" xfId="8627" xr:uid="{84F975EA-1004-4DF6-ADE4-394DF6CC0C0C}"/>
    <cellStyle name="20% - Accent6 11 2 5 2" xfId="8628" xr:uid="{BF98226E-927F-4F75-A907-25DC19A6750B}"/>
    <cellStyle name="20% - Accent6 11 2 5 2 2" xfId="8629" xr:uid="{65F9CF67-7D45-4F59-89D1-FAEB92338A33}"/>
    <cellStyle name="20% - Accent6 11 2 5 3" xfId="8630" xr:uid="{A72134B7-8963-456E-AF51-CA17E75656B4}"/>
    <cellStyle name="20% - Accent6 11 2 5 3 2" xfId="8631" xr:uid="{79308939-4FF0-4715-8DCA-81CE3D9B965C}"/>
    <cellStyle name="20% - Accent6 11 2 5 4" xfId="8632" xr:uid="{F5B130FC-C368-4E7E-8259-AB13FB3F94AA}"/>
    <cellStyle name="20% - Accent6 11 2 5 5" xfId="8633" xr:uid="{D9E42B8E-57F0-4035-907E-51D82286EEC6}"/>
    <cellStyle name="20% - Accent6 11 2 6" xfId="8634" xr:uid="{F898B7E8-74DB-457F-BC96-D330A106DA6A}"/>
    <cellStyle name="20% - Accent6 11 2 6 2" xfId="8635" xr:uid="{766A0D7A-BB50-4468-B55F-EF8D817B2B9F}"/>
    <cellStyle name="20% - Accent6 11 2 7" xfId="8636" xr:uid="{4666CAF3-B7BD-431B-BFF3-AC7A5ACAE82A}"/>
    <cellStyle name="20% - Accent6 11 2 7 2" xfId="8637" xr:uid="{D613EF1B-C564-4E77-A8F7-35F76DC95A6D}"/>
    <cellStyle name="20% - Accent6 11 2 8" xfId="8638" xr:uid="{498A7354-FFF3-4891-947B-1BFC373E7811}"/>
    <cellStyle name="20% - Accent6 11 2 9" xfId="8639" xr:uid="{657A1F26-BD7C-4CA6-8E1A-CFE1CC96CEDE}"/>
    <cellStyle name="20% - Accent6 11 3" xfId="8640" xr:uid="{9CEDFB8D-9639-41DD-8B62-F6DDDBFBD039}"/>
    <cellStyle name="20% - Accent6 11 3 2" xfId="8641" xr:uid="{3F51D4F1-3188-4920-9918-FC432A993F95}"/>
    <cellStyle name="20% - Accent6 11 3 2 2" xfId="8642" xr:uid="{EF163506-A7DB-4E9A-8E81-A5FF8C7B4B84}"/>
    <cellStyle name="20% - Accent6 11 3 3" xfId="8643" xr:uid="{5C5CAA3B-A549-47F5-8F36-6E7604F72618}"/>
    <cellStyle name="20% - Accent6 11 3 3 2" xfId="8644" xr:uid="{E50B3119-6538-495B-B3BD-9C2081FEB1F9}"/>
    <cellStyle name="20% - Accent6 11 3 4" xfId="8645" xr:uid="{5ACC5B70-5DB3-4B6E-8165-9455AB2F5BC9}"/>
    <cellStyle name="20% - Accent6 11 3 5" xfId="8646" xr:uid="{6FF05523-9B62-47BB-9081-9C801726B741}"/>
    <cellStyle name="20% - Accent6 11 4" xfId="8647" xr:uid="{54A63D32-8722-426C-ADAE-857D8E2A4AED}"/>
    <cellStyle name="20% - Accent6 11 4 2" xfId="8648" xr:uid="{BB9EF8F9-7D33-4F17-BF6C-1AE61BB4BB99}"/>
    <cellStyle name="20% - Accent6 11 4 2 2" xfId="8649" xr:uid="{C690BFA1-5F01-4DDE-A2F9-3E329D24D6FA}"/>
    <cellStyle name="20% - Accent6 11 4 3" xfId="8650" xr:uid="{A0C3AE4A-D651-448C-B26F-D7E735032CEF}"/>
    <cellStyle name="20% - Accent6 11 4 3 2" xfId="8651" xr:uid="{F55701D1-30C9-4187-8D89-95E50EB00C17}"/>
    <cellStyle name="20% - Accent6 11 4 4" xfId="8652" xr:uid="{591BA883-0BAD-492A-9ECA-EE2784A42FE8}"/>
    <cellStyle name="20% - Accent6 11 4 5" xfId="8653" xr:uid="{4BEC603D-5514-456B-BBBD-D05747557334}"/>
    <cellStyle name="20% - Accent6 11 5" xfId="8654" xr:uid="{CDC434E1-DBF6-4976-8BB8-33B9A07BE54A}"/>
    <cellStyle name="20% - Accent6 11 5 2" xfId="8655" xr:uid="{4E7A5CDF-3186-4081-91A5-C79447F7376C}"/>
    <cellStyle name="20% - Accent6 11 5 2 2" xfId="8656" xr:uid="{A3F47556-E0AB-4825-879A-2A5D7D7B23E4}"/>
    <cellStyle name="20% - Accent6 11 5 3" xfId="8657" xr:uid="{62412070-C864-4EA5-B965-B4956A06C359}"/>
    <cellStyle name="20% - Accent6 11 5 3 2" xfId="8658" xr:uid="{EF9B8868-958D-4BAE-A2B7-D01B7221F6C2}"/>
    <cellStyle name="20% - Accent6 11 5 4" xfId="8659" xr:uid="{94C26087-64BC-4E73-AA01-F207A25CD903}"/>
    <cellStyle name="20% - Accent6 11 5 5" xfId="8660" xr:uid="{AE4E4C4D-3C16-475D-97C9-046E56349FA3}"/>
    <cellStyle name="20% - Accent6 11 6" xfId="8661" xr:uid="{BDBCB91F-AC8E-4557-9FC2-42230FA7EBBE}"/>
    <cellStyle name="20% - Accent6 11 6 2" xfId="8662" xr:uid="{727975F6-B64D-425B-9F9A-5BF5ABDC0655}"/>
    <cellStyle name="20% - Accent6 11 6 2 2" xfId="8663" xr:uid="{54E71DF2-00C9-4E8F-9BFD-EFA88E71F83E}"/>
    <cellStyle name="20% - Accent6 11 6 3" xfId="8664" xr:uid="{22CF2D60-5E44-42B7-B65A-1AA55DDFBF76}"/>
    <cellStyle name="20% - Accent6 11 6 3 2" xfId="8665" xr:uid="{0CACA16E-1B86-418A-9390-FC8E893A9875}"/>
    <cellStyle name="20% - Accent6 11 6 4" xfId="8666" xr:uid="{0D59CA73-FA0D-4864-B4E8-7916322EAFC5}"/>
    <cellStyle name="20% - Accent6 11 6 5" xfId="8667" xr:uid="{22089C61-F027-4ECC-8312-343D192C8AF7}"/>
    <cellStyle name="20% - Accent6 11 7" xfId="8668" xr:uid="{C31A176B-E108-4C12-8CBD-812EC8AAE6DB}"/>
    <cellStyle name="20% - Accent6 11 7 2" xfId="8669" xr:uid="{F589A138-6084-49D8-903F-B74CE110DA32}"/>
    <cellStyle name="20% - Accent6 11 8" xfId="8670" xr:uid="{85BDCC63-56E2-4CE2-B639-9AF2467597A1}"/>
    <cellStyle name="20% - Accent6 11 8 2" xfId="8671" xr:uid="{05EE972B-D3D9-4AE1-862F-925C42567D91}"/>
    <cellStyle name="20% - Accent6 11 9" xfId="8672" xr:uid="{2AE13D30-D7CF-48D7-8015-04C1360810D6}"/>
    <cellStyle name="20% - Accent6 12" xfId="8673" xr:uid="{E345E427-F646-45E5-BE15-A32D1D942F6A}"/>
    <cellStyle name="20% - Accent6 12 2" xfId="8674" xr:uid="{D039B11B-8CC9-4CD5-B6EE-A949B214CBAC}"/>
    <cellStyle name="20% - Accent6 12 2 2" xfId="8675" xr:uid="{5DA08EBE-3A2C-464E-87D6-DCEA2B52C9A5}"/>
    <cellStyle name="20% - Accent6 12 2 2 2" xfId="8676" xr:uid="{1A7458DB-E043-4458-832C-F29A2CD90475}"/>
    <cellStyle name="20% - Accent6 12 2 2 2 2" xfId="8677" xr:uid="{732A17DA-4703-49FD-9136-FF8D7874FA5C}"/>
    <cellStyle name="20% - Accent6 12 2 2 3" xfId="8678" xr:uid="{3F949DB1-833C-41CE-8647-659B4F321D52}"/>
    <cellStyle name="20% - Accent6 12 2 2 3 2" xfId="8679" xr:uid="{FF5D0B66-307C-4ABA-8C40-845640BE4F5C}"/>
    <cellStyle name="20% - Accent6 12 2 2 4" xfId="8680" xr:uid="{A79300EA-16B3-46F9-B655-55D0A33C6DFE}"/>
    <cellStyle name="20% - Accent6 12 2 2 5" xfId="8681" xr:uid="{EF476B71-1F64-4FE5-83AC-3051FFBDE487}"/>
    <cellStyle name="20% - Accent6 12 2 3" xfId="8682" xr:uid="{1B9DBF43-0FFC-425B-A0A7-9390C90F30FD}"/>
    <cellStyle name="20% - Accent6 12 2 3 2" xfId="8683" xr:uid="{08ECB64E-1068-4B4C-AC18-C37B7F1FACB1}"/>
    <cellStyle name="20% - Accent6 12 2 3 2 2" xfId="8684" xr:uid="{C305F942-A13D-4E22-9C2D-371091151DFC}"/>
    <cellStyle name="20% - Accent6 12 2 3 3" xfId="8685" xr:uid="{E80CCE04-5DC1-47F1-9EEB-6D9474580392}"/>
    <cellStyle name="20% - Accent6 12 2 3 3 2" xfId="8686" xr:uid="{82F8B64D-D994-40CC-99C4-ECFF74F09C2E}"/>
    <cellStyle name="20% - Accent6 12 2 3 4" xfId="8687" xr:uid="{B6DD208F-7276-478A-9912-FFC4473FC417}"/>
    <cellStyle name="20% - Accent6 12 2 3 5" xfId="8688" xr:uid="{03AB2CC1-8B91-4AB9-B9C9-6F36E8FFD9C2}"/>
    <cellStyle name="20% - Accent6 12 2 4" xfId="8689" xr:uid="{3C0D1710-B3D2-4900-A213-C64B1055184C}"/>
    <cellStyle name="20% - Accent6 12 2 4 2" xfId="8690" xr:uid="{EACCB494-AA16-40FD-96C3-D089CDEB2AF2}"/>
    <cellStyle name="20% - Accent6 12 2 4 2 2" xfId="8691" xr:uid="{D247AD41-6997-4889-A4E0-314673DEDCD6}"/>
    <cellStyle name="20% - Accent6 12 2 4 3" xfId="8692" xr:uid="{A8C3F25F-29E4-473D-89DF-4A75CCC02986}"/>
    <cellStyle name="20% - Accent6 12 2 4 3 2" xfId="8693" xr:uid="{05766480-06ED-44A1-BE01-142F064526D0}"/>
    <cellStyle name="20% - Accent6 12 2 4 4" xfId="8694" xr:uid="{E98CC96B-05BB-4A69-8244-52587AFEFCCC}"/>
    <cellStyle name="20% - Accent6 12 2 4 5" xfId="8695" xr:uid="{E200344E-3EDE-4E29-887E-703DFCAB81EF}"/>
    <cellStyle name="20% - Accent6 12 2 5" xfId="8696" xr:uid="{6445FE8D-2416-4624-A897-F6F15EBFE36A}"/>
    <cellStyle name="20% - Accent6 12 2 5 2" xfId="8697" xr:uid="{EA6D96C0-2CAD-4090-BBC2-97959BF8D42B}"/>
    <cellStyle name="20% - Accent6 12 2 6" xfId="8698" xr:uid="{E1FA6707-505E-43CD-998D-D004257327AB}"/>
    <cellStyle name="20% - Accent6 12 2 6 2" xfId="8699" xr:uid="{205EEBBB-455D-40A9-8CD9-8FE6169E42AB}"/>
    <cellStyle name="20% - Accent6 12 2 7" xfId="8700" xr:uid="{F6522388-1DEA-4BC0-AFBC-CDAC352C0492}"/>
    <cellStyle name="20% - Accent6 12 2 8" xfId="8701" xr:uid="{A2D433C7-ECA0-4229-8EFA-62AAC256326A}"/>
    <cellStyle name="20% - Accent6 12 3" xfId="8702" xr:uid="{995F8B6F-1506-4D6F-B337-B7D6F45464F4}"/>
    <cellStyle name="20% - Accent6 12 3 2" xfId="8703" xr:uid="{87F53FEC-D778-4003-8385-759827468D05}"/>
    <cellStyle name="20% - Accent6 12 3 2 2" xfId="8704" xr:uid="{729B7F6C-3E21-4A14-9DA8-8480BB0753C0}"/>
    <cellStyle name="20% - Accent6 12 3 3" xfId="8705" xr:uid="{C2E4CC14-4058-4E4D-9FAE-4844BD36036A}"/>
    <cellStyle name="20% - Accent6 12 3 3 2" xfId="8706" xr:uid="{31D60B6D-C6E8-4170-8E10-2279C33A7D3D}"/>
    <cellStyle name="20% - Accent6 12 3 4" xfId="8707" xr:uid="{06ED7FC6-3311-48A0-BCEA-4598C5C2D5FC}"/>
    <cellStyle name="20% - Accent6 12 3 5" xfId="8708" xr:uid="{F179E73A-95B2-4E19-B2F6-E7F5E7D518E2}"/>
    <cellStyle name="20% - Accent6 12 4" xfId="8709" xr:uid="{C2EEE2C5-6407-4E88-B0DE-4A7B76388B4A}"/>
    <cellStyle name="20% - Accent6 12 4 2" xfId="8710" xr:uid="{2F1F5B80-BA33-49DE-8D02-C07C31423F37}"/>
    <cellStyle name="20% - Accent6 12 4 2 2" xfId="8711" xr:uid="{CF07EB1C-5C25-45EA-93BC-7CDE1EBD84B6}"/>
    <cellStyle name="20% - Accent6 12 4 3" xfId="8712" xr:uid="{ACFC76DC-33D7-43B7-B3CD-B9154AD3C1F0}"/>
    <cellStyle name="20% - Accent6 12 4 3 2" xfId="8713" xr:uid="{FB81520F-3B02-4A85-B5AD-66D76CCAD034}"/>
    <cellStyle name="20% - Accent6 12 4 4" xfId="8714" xr:uid="{96C76223-083E-4ADD-BB11-B0061055C68A}"/>
    <cellStyle name="20% - Accent6 12 4 5" xfId="8715" xr:uid="{419C506E-FA95-4BB9-96DA-180D7E2861EC}"/>
    <cellStyle name="20% - Accent6 12 5" xfId="8716" xr:uid="{972F4CA2-06A4-4D4A-8D1A-CA075320AEAE}"/>
    <cellStyle name="20% - Accent6 12 5 2" xfId="8717" xr:uid="{9C9C202D-3DE1-4D8A-BEE3-CDD90A0C4B4A}"/>
    <cellStyle name="20% - Accent6 12 5 2 2" xfId="8718" xr:uid="{1812740F-0096-4856-84E0-766DC3FBEB8F}"/>
    <cellStyle name="20% - Accent6 12 5 3" xfId="8719" xr:uid="{0C68AB61-E9AF-43D6-8C6F-C80D1B527BCD}"/>
    <cellStyle name="20% - Accent6 12 5 3 2" xfId="8720" xr:uid="{C82B3AE2-5BAC-418C-8AE6-C31C2DFD2F68}"/>
    <cellStyle name="20% - Accent6 12 5 4" xfId="8721" xr:uid="{837FD694-37CE-4308-B84A-BCC15F845798}"/>
    <cellStyle name="20% - Accent6 12 5 5" xfId="8722" xr:uid="{59B79156-C6F2-4F86-B877-143A5C4151F5}"/>
    <cellStyle name="20% - Accent6 12 6" xfId="8723" xr:uid="{BB44354B-91E9-410C-ACC4-1212B8A6CA2D}"/>
    <cellStyle name="20% - Accent6 12 6 2" xfId="8724" xr:uid="{D621335B-AF74-40D1-AEF2-43753C86051A}"/>
    <cellStyle name="20% - Accent6 12 7" xfId="8725" xr:uid="{3C10881E-05C5-42A9-A197-DE5CA1DB5CB3}"/>
    <cellStyle name="20% - Accent6 12 7 2" xfId="8726" xr:uid="{52DAAD66-D777-45C8-BAC4-1895E3DBFCF7}"/>
    <cellStyle name="20% - Accent6 12 8" xfId="8727" xr:uid="{A3629F02-5052-4A3C-92B0-68E3B9C6A395}"/>
    <cellStyle name="20% - Accent6 12 9" xfId="8728" xr:uid="{30503599-5E38-4DD0-A48A-64F686AC6534}"/>
    <cellStyle name="20% - Accent6 13" xfId="8729" xr:uid="{FD814AE3-FCAE-4A25-9EB4-D26B13D515B2}"/>
    <cellStyle name="20% - Accent6 13 2" xfId="8730" xr:uid="{287B33B3-2EEB-4CC1-92A3-21D7AFCEEF99}"/>
    <cellStyle name="20% - Accent6 13 2 2" xfId="8731" xr:uid="{B2F740FD-C12A-4F5C-90FF-DD9B9E7C41A4}"/>
    <cellStyle name="20% - Accent6 13 2 2 2" xfId="8732" xr:uid="{E567007E-A5F6-40BC-8086-32478C010644}"/>
    <cellStyle name="20% - Accent6 13 2 2 2 2" xfId="8733" xr:uid="{9B44EB13-3444-453C-9A0B-A7004577C0D9}"/>
    <cellStyle name="20% - Accent6 13 2 2 3" xfId="8734" xr:uid="{88E4910B-FCF9-446F-BBF8-BF771A8781AA}"/>
    <cellStyle name="20% - Accent6 13 2 2 3 2" xfId="8735" xr:uid="{844B186F-A520-48F5-B57B-1FB971DC3234}"/>
    <cellStyle name="20% - Accent6 13 2 2 4" xfId="8736" xr:uid="{2CD53187-E282-4B07-83D3-E2FEDBC7DE87}"/>
    <cellStyle name="20% - Accent6 13 2 2 5" xfId="8737" xr:uid="{34822C29-1DA4-49EF-B0DD-6F439E678D6E}"/>
    <cellStyle name="20% - Accent6 13 2 3" xfId="8738" xr:uid="{F799AB68-6B1A-4153-8FC0-3CB2E97B8D05}"/>
    <cellStyle name="20% - Accent6 13 2 3 2" xfId="8739" xr:uid="{F05703BB-D258-42EC-B962-8EE0C990EF77}"/>
    <cellStyle name="20% - Accent6 13 2 3 2 2" xfId="8740" xr:uid="{FAA01D9D-41D8-487A-83B6-FB828A09A2FA}"/>
    <cellStyle name="20% - Accent6 13 2 3 3" xfId="8741" xr:uid="{1C5738D3-C5FD-4169-AB46-3F1267506017}"/>
    <cellStyle name="20% - Accent6 13 2 3 3 2" xfId="8742" xr:uid="{BA77A30C-B950-42C8-AFE2-54D4695534AF}"/>
    <cellStyle name="20% - Accent6 13 2 3 4" xfId="8743" xr:uid="{88D7086B-F345-498F-A166-AB5E5FC0DF1A}"/>
    <cellStyle name="20% - Accent6 13 2 3 5" xfId="8744" xr:uid="{202FEA37-5460-45A7-B156-C09851383BBC}"/>
    <cellStyle name="20% - Accent6 13 2 4" xfId="8745" xr:uid="{C241FCF7-3AD7-477B-8EBB-106725C27074}"/>
    <cellStyle name="20% - Accent6 13 2 4 2" xfId="8746" xr:uid="{B7A15DA0-C387-46E1-B484-2B827D1B2A32}"/>
    <cellStyle name="20% - Accent6 13 2 4 2 2" xfId="8747" xr:uid="{24E937D0-4375-416E-8904-EEE413997C25}"/>
    <cellStyle name="20% - Accent6 13 2 4 3" xfId="8748" xr:uid="{198B7AD5-6A46-47C6-9D3F-D16D5381FFB8}"/>
    <cellStyle name="20% - Accent6 13 2 4 3 2" xfId="8749" xr:uid="{74EB4390-E589-4B4D-ADF3-C851603FCDE8}"/>
    <cellStyle name="20% - Accent6 13 2 4 4" xfId="8750" xr:uid="{6A5F43F4-394A-4B4D-ADB2-8F669F9E9FD0}"/>
    <cellStyle name="20% - Accent6 13 2 4 5" xfId="8751" xr:uid="{4E52BB47-3799-4F0E-8247-8C94585F64FD}"/>
    <cellStyle name="20% - Accent6 13 2 5" xfId="8752" xr:uid="{180BD91A-72BD-45E7-B078-4081B81DC55D}"/>
    <cellStyle name="20% - Accent6 13 2 5 2" xfId="8753" xr:uid="{347CAEC1-2A52-41C2-BB4C-23913FF3ED38}"/>
    <cellStyle name="20% - Accent6 13 2 6" xfId="8754" xr:uid="{BC9B3C60-9862-456B-B3D2-0B6A1AB0DE57}"/>
    <cellStyle name="20% - Accent6 13 2 6 2" xfId="8755" xr:uid="{11AB61D3-58F5-4CD7-A252-B5CFD6DBBF03}"/>
    <cellStyle name="20% - Accent6 13 2 7" xfId="8756" xr:uid="{7BF7E113-7EE6-4B52-B43B-E57D843807C9}"/>
    <cellStyle name="20% - Accent6 13 2 8" xfId="8757" xr:uid="{AC5D10C8-FB6A-4431-96C2-6259C7AA87AA}"/>
    <cellStyle name="20% - Accent6 13 3" xfId="8758" xr:uid="{5D37E467-6092-46DA-AC51-5B440F44AF47}"/>
    <cellStyle name="20% - Accent6 13 3 2" xfId="8759" xr:uid="{A6BC983F-3D0A-4D49-BFD9-B04133F6383F}"/>
    <cellStyle name="20% - Accent6 13 3 2 2" xfId="8760" xr:uid="{D37A30AB-1021-4996-8D03-86D5C28BF0DE}"/>
    <cellStyle name="20% - Accent6 13 3 3" xfId="8761" xr:uid="{37D93640-B7DF-4F5E-B00B-E398B58F2B67}"/>
    <cellStyle name="20% - Accent6 13 3 3 2" xfId="8762" xr:uid="{6D9FA6AA-5EE8-4221-905B-AEDC1A2124C4}"/>
    <cellStyle name="20% - Accent6 13 3 4" xfId="8763" xr:uid="{52B07D90-BFD3-4F49-9110-F7FB72F8A4AF}"/>
    <cellStyle name="20% - Accent6 13 3 5" xfId="8764" xr:uid="{BB058C76-B9C6-4741-B53B-6E2B9D8941AB}"/>
    <cellStyle name="20% - Accent6 13 4" xfId="8765" xr:uid="{F438AC53-BCFF-441B-A968-A6E698A1F544}"/>
    <cellStyle name="20% - Accent6 13 4 2" xfId="8766" xr:uid="{7C3E2906-6CF4-4FC0-8EFC-455B4B4CAF85}"/>
    <cellStyle name="20% - Accent6 13 4 2 2" xfId="8767" xr:uid="{5357AB11-BF21-4734-970A-D6D4A7C37F3D}"/>
    <cellStyle name="20% - Accent6 13 4 3" xfId="8768" xr:uid="{6478497E-EFD9-4937-92FB-80EDA6928A85}"/>
    <cellStyle name="20% - Accent6 13 4 3 2" xfId="8769" xr:uid="{8989E2A2-91AA-42DE-9126-9FB39A11E9D7}"/>
    <cellStyle name="20% - Accent6 13 4 4" xfId="8770" xr:uid="{D6757D67-E0A0-4539-A4E7-D7A83A623960}"/>
    <cellStyle name="20% - Accent6 13 4 5" xfId="8771" xr:uid="{3A9F104C-939C-41D2-A451-29F811BFBBA3}"/>
    <cellStyle name="20% - Accent6 13 5" xfId="8772" xr:uid="{36301829-5098-4583-9C49-AD21DE720D0C}"/>
    <cellStyle name="20% - Accent6 13 5 2" xfId="8773" xr:uid="{979129F0-8C28-49BC-88E8-8BB26960E953}"/>
    <cellStyle name="20% - Accent6 13 5 2 2" xfId="8774" xr:uid="{E0E6F828-1158-4590-9CF1-ED4925A94556}"/>
    <cellStyle name="20% - Accent6 13 5 3" xfId="8775" xr:uid="{D6BDD165-1DD1-44A8-8CFE-1ADDACA2DDA1}"/>
    <cellStyle name="20% - Accent6 13 5 3 2" xfId="8776" xr:uid="{0A67D492-2AD5-4495-B037-98250F7E1029}"/>
    <cellStyle name="20% - Accent6 13 5 4" xfId="8777" xr:uid="{72934B10-37D9-49EC-BFB4-73666783E0AB}"/>
    <cellStyle name="20% - Accent6 13 5 5" xfId="8778" xr:uid="{00DAF58C-B053-40A5-AAF4-7A8E47C91B39}"/>
    <cellStyle name="20% - Accent6 13 6" xfId="8779" xr:uid="{687E6533-605D-4112-9C2E-F8AD3135F327}"/>
    <cellStyle name="20% - Accent6 13 6 2" xfId="8780" xr:uid="{25515DFC-0D23-4A6B-8002-92FAE33C7ADB}"/>
    <cellStyle name="20% - Accent6 13 7" xfId="8781" xr:uid="{CB10371D-9B1B-4DDD-9AD1-B9507C015337}"/>
    <cellStyle name="20% - Accent6 13 7 2" xfId="8782" xr:uid="{59DF06EE-27F0-49BC-8E07-54FEF226318A}"/>
    <cellStyle name="20% - Accent6 13 8" xfId="8783" xr:uid="{9C6CF464-D19D-462D-B23A-D5F5B920DDB8}"/>
    <cellStyle name="20% - Accent6 13 9" xfId="8784" xr:uid="{BDACD5D4-0D81-44DA-8CD9-BCB030E20995}"/>
    <cellStyle name="20% - Accent6 14" xfId="8785" xr:uid="{E9117FDE-F6CD-4326-B867-6D145AD6CD62}"/>
    <cellStyle name="20% - Accent6 14 2" xfId="8786" xr:uid="{7AB95E8F-70A3-4836-B52D-465819E80556}"/>
    <cellStyle name="20% - Accent6 14 2 2" xfId="8787" xr:uid="{49C762DD-6283-4D65-9D76-4A91182B5761}"/>
    <cellStyle name="20% - Accent6 14 2 2 2" xfId="8788" xr:uid="{17F29A21-51AE-4802-9F9B-71DE82C7862A}"/>
    <cellStyle name="20% - Accent6 14 2 2 2 2" xfId="8789" xr:uid="{76D23622-C2F5-4DAD-9CD2-4381F9BE84B3}"/>
    <cellStyle name="20% - Accent6 14 2 2 3" xfId="8790" xr:uid="{1A66A180-31E4-49E0-A1AF-6482C2692D31}"/>
    <cellStyle name="20% - Accent6 14 2 2 3 2" xfId="8791" xr:uid="{3DA65781-C040-4FA3-941B-8499DE3DAC73}"/>
    <cellStyle name="20% - Accent6 14 2 2 4" xfId="8792" xr:uid="{0E3CB9D8-6A10-411A-9CCA-E437C49E2BE3}"/>
    <cellStyle name="20% - Accent6 14 2 2 5" xfId="8793" xr:uid="{20DEC001-9E06-4B61-9F6D-96AE6CCAD45B}"/>
    <cellStyle name="20% - Accent6 14 2 3" xfId="8794" xr:uid="{31A591E4-1939-41DF-812A-D4FC102BD46F}"/>
    <cellStyle name="20% - Accent6 14 2 3 2" xfId="8795" xr:uid="{B3B0560B-26EF-44B2-8B96-49E6128805E8}"/>
    <cellStyle name="20% - Accent6 14 2 3 2 2" xfId="8796" xr:uid="{59C159A0-A67A-49F3-A006-E716A4A41BF5}"/>
    <cellStyle name="20% - Accent6 14 2 3 3" xfId="8797" xr:uid="{4EA59306-5D15-46F4-9677-1C55310B97E8}"/>
    <cellStyle name="20% - Accent6 14 2 3 3 2" xfId="8798" xr:uid="{D3082AED-B681-4EDF-9016-2F35B86D6C91}"/>
    <cellStyle name="20% - Accent6 14 2 3 4" xfId="8799" xr:uid="{2B6FBB02-5C05-45BB-9AA3-4991BCDC5BCC}"/>
    <cellStyle name="20% - Accent6 14 2 3 5" xfId="8800" xr:uid="{6B124FCA-7E8D-42CC-9572-689050EFCED2}"/>
    <cellStyle name="20% - Accent6 14 2 4" xfId="8801" xr:uid="{418D3437-3C3F-4FD3-8D85-020A60B698CC}"/>
    <cellStyle name="20% - Accent6 14 2 4 2" xfId="8802" xr:uid="{CDE9E646-853E-47ED-AF63-57B676C76D18}"/>
    <cellStyle name="20% - Accent6 14 2 5" xfId="8803" xr:uid="{B7B3863B-818C-47C9-BED7-02924373EDC8}"/>
    <cellStyle name="20% - Accent6 14 2 5 2" xfId="8804" xr:uid="{0FF23026-7699-4DA5-B6B9-D4F368F7931C}"/>
    <cellStyle name="20% - Accent6 14 2 6" xfId="8805" xr:uid="{45041D06-F35A-4BA6-AB2F-9B93FC4777EE}"/>
    <cellStyle name="20% - Accent6 14 2 7" xfId="8806" xr:uid="{D6086D1F-05BB-4A05-8D46-D0487EE7CC4C}"/>
    <cellStyle name="20% - Accent6 14 3" xfId="8807" xr:uid="{08AC97FB-3D2C-4A9D-A850-C91E749D873D}"/>
    <cellStyle name="20% - Accent6 14 3 2" xfId="8808" xr:uid="{91CFDCB1-FEED-4DE4-BE62-EDFA01A2EFE7}"/>
    <cellStyle name="20% - Accent6 14 3 2 2" xfId="8809" xr:uid="{B52D6C8C-2E0E-447C-9B72-DE2736A30F55}"/>
    <cellStyle name="20% - Accent6 14 3 3" xfId="8810" xr:uid="{6EB90D67-335F-4B38-ACEC-1F37B42565DD}"/>
    <cellStyle name="20% - Accent6 14 3 3 2" xfId="8811" xr:uid="{5151CD48-F6BF-421D-96E4-381C69DCDFE0}"/>
    <cellStyle name="20% - Accent6 14 3 4" xfId="8812" xr:uid="{798C5EC2-13AC-44ED-811F-2947CAAF00C9}"/>
    <cellStyle name="20% - Accent6 14 3 5" xfId="8813" xr:uid="{2802AB3B-7349-46D7-9B6B-A0A6E7605B41}"/>
    <cellStyle name="20% - Accent6 14 4" xfId="8814" xr:uid="{1A12F500-4436-4E98-9842-A3CF1BFFB092}"/>
    <cellStyle name="20% - Accent6 14 4 2" xfId="8815" xr:uid="{D630A86B-EAD2-443C-A994-DA1E87A4C7C5}"/>
    <cellStyle name="20% - Accent6 14 4 2 2" xfId="8816" xr:uid="{72710E08-564A-4C87-9B1C-198970D00914}"/>
    <cellStyle name="20% - Accent6 14 4 3" xfId="8817" xr:uid="{9EE51C2F-BF93-40A9-94A8-4C7C1433E753}"/>
    <cellStyle name="20% - Accent6 14 4 3 2" xfId="8818" xr:uid="{39D5D9B7-25F4-44B2-9CD0-C8296324F2B5}"/>
    <cellStyle name="20% - Accent6 14 4 4" xfId="8819" xr:uid="{A83A3C5E-ED94-4A58-80F5-54079EAFF3BA}"/>
    <cellStyle name="20% - Accent6 14 4 5" xfId="8820" xr:uid="{65102297-21EF-4F4E-ADC0-E7B7B06EA738}"/>
    <cellStyle name="20% - Accent6 14 5" xfId="8821" xr:uid="{396958C6-68B0-4601-8024-F7B6F3905C82}"/>
    <cellStyle name="20% - Accent6 14 5 2" xfId="8822" xr:uid="{4D8CD1F3-7548-464C-82B6-8B54E9B64793}"/>
    <cellStyle name="20% - Accent6 14 6" xfId="8823" xr:uid="{3A4DFA42-BD4D-4433-B042-385D182FDBA1}"/>
    <cellStyle name="20% - Accent6 14 6 2" xfId="8824" xr:uid="{B78DD37D-C504-4594-A932-AB6DE461285D}"/>
    <cellStyle name="20% - Accent6 14 7" xfId="8825" xr:uid="{D8CFC42B-14F1-42E0-B00B-1F6AC622D245}"/>
    <cellStyle name="20% - Accent6 14 8" xfId="8826" xr:uid="{A46F3410-821D-4EB8-AE87-6F01BDCB512B}"/>
    <cellStyle name="20% - Accent6 15" xfId="8827" xr:uid="{1646B14D-6506-4BDE-B88D-F24E571AF825}"/>
    <cellStyle name="20% - Accent6 15 2" xfId="8828" xr:uid="{6CDEB8C6-B287-4B95-9D01-DE1966E5C372}"/>
    <cellStyle name="20% - Accent6 15 2 2" xfId="8829" xr:uid="{4E8B7A20-34D5-450E-BEC0-8A881EBC88B6}"/>
    <cellStyle name="20% - Accent6 15 2 2 2" xfId="8830" xr:uid="{250B0E57-C755-4F6D-A522-4E28E7D853C9}"/>
    <cellStyle name="20% - Accent6 15 2 2 2 2" xfId="8831" xr:uid="{C5E39538-AAF0-4344-A6A6-EF376D5E19E6}"/>
    <cellStyle name="20% - Accent6 15 2 2 3" xfId="8832" xr:uid="{4A8AD849-CFBC-4C47-8B28-470A3DAC9DED}"/>
    <cellStyle name="20% - Accent6 15 2 2 3 2" xfId="8833" xr:uid="{BD6B5886-773C-44F5-A58E-1CB108FEE902}"/>
    <cellStyle name="20% - Accent6 15 2 2 4" xfId="8834" xr:uid="{8592CA09-742E-4222-97A2-87D8AE925F41}"/>
    <cellStyle name="20% - Accent6 15 2 2 5" xfId="8835" xr:uid="{458B2DA1-9E97-437A-B284-E55D628AE101}"/>
    <cellStyle name="20% - Accent6 15 2 3" xfId="8836" xr:uid="{7D3C0A4D-E1C8-4E21-A78D-23BEA2200646}"/>
    <cellStyle name="20% - Accent6 15 2 3 2" xfId="8837" xr:uid="{014CA689-AFBC-456F-8345-D93D74C9D076}"/>
    <cellStyle name="20% - Accent6 15 2 3 2 2" xfId="8838" xr:uid="{B92C6484-E8F8-458C-B0BB-03B968057D51}"/>
    <cellStyle name="20% - Accent6 15 2 3 3" xfId="8839" xr:uid="{576A038E-5D2E-45FE-B60D-D978C8CE8C7B}"/>
    <cellStyle name="20% - Accent6 15 2 3 3 2" xfId="8840" xr:uid="{3E9CB425-5A71-4112-9DEC-4F510BBBBDCF}"/>
    <cellStyle name="20% - Accent6 15 2 3 4" xfId="8841" xr:uid="{03298AB7-7828-4DB0-A904-008C1048186E}"/>
    <cellStyle name="20% - Accent6 15 2 3 5" xfId="8842" xr:uid="{6064C451-07D3-426A-AB9A-A73034F22548}"/>
    <cellStyle name="20% - Accent6 15 2 4" xfId="8843" xr:uid="{D1630B34-ECC3-40E5-B319-B0E7C7C7415A}"/>
    <cellStyle name="20% - Accent6 15 2 4 2" xfId="8844" xr:uid="{6682555C-D8A1-4F61-B00D-4FD4F57BF07D}"/>
    <cellStyle name="20% - Accent6 15 2 5" xfId="8845" xr:uid="{DB487969-4D69-458C-BA16-75B24A978076}"/>
    <cellStyle name="20% - Accent6 15 2 5 2" xfId="8846" xr:uid="{17A4751B-F666-4BC8-8788-61C86368043A}"/>
    <cellStyle name="20% - Accent6 15 2 6" xfId="8847" xr:uid="{596DD6A3-9C0C-4B72-AC25-804E147C538E}"/>
    <cellStyle name="20% - Accent6 15 2 7" xfId="8848" xr:uid="{91DBD30B-CDC8-4136-8AED-925E2BECD7F1}"/>
    <cellStyle name="20% - Accent6 15 3" xfId="8849" xr:uid="{9D967460-B1E1-4412-A107-15EBCE9480A3}"/>
    <cellStyle name="20% - Accent6 15 3 2" xfId="8850" xr:uid="{B25484A7-2FE2-4D23-A27C-222F91AE40F0}"/>
    <cellStyle name="20% - Accent6 15 3 2 2" xfId="8851" xr:uid="{22B55EE1-3CF1-4E07-8AC4-7C0448A61346}"/>
    <cellStyle name="20% - Accent6 15 3 3" xfId="8852" xr:uid="{9D2C3C5E-6843-4AC9-8257-701A83895E4E}"/>
    <cellStyle name="20% - Accent6 15 3 3 2" xfId="8853" xr:uid="{B2613CB2-9012-4663-859E-095A884017D8}"/>
    <cellStyle name="20% - Accent6 15 3 4" xfId="8854" xr:uid="{284DF0B7-561E-4E5A-881B-8047C43099AF}"/>
    <cellStyle name="20% - Accent6 15 3 5" xfId="8855" xr:uid="{388068F8-BA10-4B5C-97D0-A09E6E15B96F}"/>
    <cellStyle name="20% - Accent6 15 4" xfId="8856" xr:uid="{732C9559-568A-4134-AFFA-03771C5D01EB}"/>
    <cellStyle name="20% - Accent6 15 4 2" xfId="8857" xr:uid="{24FFC138-F842-4D9C-8498-FA8CD04E92C7}"/>
    <cellStyle name="20% - Accent6 15 4 2 2" xfId="8858" xr:uid="{BAC7E673-4C2A-405B-9E70-328444A15CE2}"/>
    <cellStyle name="20% - Accent6 15 4 3" xfId="8859" xr:uid="{B9F1CD69-C062-4B56-A753-6EB9D073CBF4}"/>
    <cellStyle name="20% - Accent6 15 4 3 2" xfId="8860" xr:uid="{4CA9FAD1-5EF4-4F18-B5DF-E9A74A74D555}"/>
    <cellStyle name="20% - Accent6 15 4 4" xfId="8861" xr:uid="{7D920598-4059-44C5-B17A-C731B4A08270}"/>
    <cellStyle name="20% - Accent6 15 4 5" xfId="8862" xr:uid="{106888F6-489B-409D-8F15-BBF9E94474E4}"/>
    <cellStyle name="20% - Accent6 15 5" xfId="8863" xr:uid="{EAF5734E-0127-4135-9792-BBF1D92E460A}"/>
    <cellStyle name="20% - Accent6 15 5 2" xfId="8864" xr:uid="{5F8C6927-CF8B-4192-9607-F24CB9D59D2F}"/>
    <cellStyle name="20% - Accent6 15 6" xfId="8865" xr:uid="{D4A1A079-CC2C-42E2-AC8A-3348E6244656}"/>
    <cellStyle name="20% - Accent6 15 6 2" xfId="8866" xr:uid="{7C0AD8E7-2483-41C8-9CFB-EE897DF9C396}"/>
    <cellStyle name="20% - Accent6 15 7" xfId="8867" xr:uid="{DD1132BD-5A49-4C55-BA40-92C08E8D281C}"/>
    <cellStyle name="20% - Accent6 15 8" xfId="8868" xr:uid="{38038AE2-E224-492F-AB53-3C941D73592B}"/>
    <cellStyle name="20% - Accent6 16" xfId="8869" xr:uid="{FCC52853-6ABC-42C3-8FB2-2CBD370CFB04}"/>
    <cellStyle name="20% - Accent6 16 2" xfId="8870" xr:uid="{A533AFE5-8910-4D0D-966A-F0F807380CF3}"/>
    <cellStyle name="20% - Accent6 16 2 2" xfId="8871" xr:uid="{C0C93F15-02B6-47D3-ACCF-11B51131C4A5}"/>
    <cellStyle name="20% - Accent6 16 2 2 2" xfId="8872" xr:uid="{34834F70-C720-4652-9174-BF21E081DA23}"/>
    <cellStyle name="20% - Accent6 16 2 3" xfId="8873" xr:uid="{9CBFB1FC-F0A8-4E91-96C9-5DDF944DE11C}"/>
    <cellStyle name="20% - Accent6 16 2 3 2" xfId="8874" xr:uid="{7056B2E6-2AAD-4320-A78B-8CF5546E9E1D}"/>
    <cellStyle name="20% - Accent6 16 2 4" xfId="8875" xr:uid="{82774346-BD2A-4E4B-AF00-8C066791E76D}"/>
    <cellStyle name="20% - Accent6 16 2 5" xfId="8876" xr:uid="{D273D61E-8847-4E8E-89A9-813C151AEC49}"/>
    <cellStyle name="20% - Accent6 16 3" xfId="8877" xr:uid="{8D0C6386-1297-4AAA-8F67-7EEBB9D5772E}"/>
    <cellStyle name="20% - Accent6 16 3 2" xfId="8878" xr:uid="{6C497B5A-D82B-459E-8DCF-F8DA7D682A05}"/>
    <cellStyle name="20% - Accent6 16 3 2 2" xfId="8879" xr:uid="{758A3E5C-DAE7-4D36-94F2-E390DC9016F3}"/>
    <cellStyle name="20% - Accent6 16 3 3" xfId="8880" xr:uid="{717AF66A-B6CF-49CB-A6AA-9ECC4B87D3E3}"/>
    <cellStyle name="20% - Accent6 16 3 3 2" xfId="8881" xr:uid="{CE0DA728-0E61-457E-B147-EACD3156F753}"/>
    <cellStyle name="20% - Accent6 16 3 4" xfId="8882" xr:uid="{DC93434B-1D13-4D49-B1DB-D44E200D2D44}"/>
    <cellStyle name="20% - Accent6 16 3 5" xfId="8883" xr:uid="{926A840F-29A0-4F91-B51D-684C446266ED}"/>
    <cellStyle name="20% - Accent6 16 4" xfId="8884" xr:uid="{B3080142-575C-4F36-9147-C02AB8D48E83}"/>
    <cellStyle name="20% - Accent6 16 4 2" xfId="8885" xr:uid="{AF313EAE-C1F0-48BF-8BF5-9D33786E166C}"/>
    <cellStyle name="20% - Accent6 16 5" xfId="8886" xr:uid="{5F801F20-9738-48B8-BA50-DE9D6E1D9E53}"/>
    <cellStyle name="20% - Accent6 16 5 2" xfId="8887" xr:uid="{2144C84F-D378-4EC9-81BF-9B60DFC6FCBD}"/>
    <cellStyle name="20% - Accent6 16 6" xfId="8888" xr:uid="{C30C5B8E-6B83-4F69-8EE8-B93E2B20F67F}"/>
    <cellStyle name="20% - Accent6 16 7" xfId="8889" xr:uid="{CEC84D04-5EC8-452F-BC80-C28E681D30C7}"/>
    <cellStyle name="20% - Accent6 17" xfId="8890" xr:uid="{6F57DE01-FFBE-437F-A843-AC5304446648}"/>
    <cellStyle name="20% - Accent6 17 2" xfId="8891" xr:uid="{5E46EA21-0F74-466A-932E-4A69334BF90C}"/>
    <cellStyle name="20% - Accent6 17 2 2" xfId="8892" xr:uid="{E6252C64-2531-45E9-8DB4-B7F904165D68}"/>
    <cellStyle name="20% - Accent6 17 2 2 2" xfId="8893" xr:uid="{0DAEB263-DA2D-4E4B-89B7-55C87660E035}"/>
    <cellStyle name="20% - Accent6 17 2 3" xfId="8894" xr:uid="{2B7A87C5-E297-4FB9-A60B-5CF1295A5F25}"/>
    <cellStyle name="20% - Accent6 17 2 3 2" xfId="8895" xr:uid="{81C7093E-A744-4532-83B5-ED4AFF93DB53}"/>
    <cellStyle name="20% - Accent6 17 2 4" xfId="8896" xr:uid="{028D1C1F-BA65-4153-ACC8-FA2B0B220B82}"/>
    <cellStyle name="20% - Accent6 17 2 5" xfId="8897" xr:uid="{0EA66C5E-976F-4771-8642-78BFF83D5393}"/>
    <cellStyle name="20% - Accent6 17 3" xfId="8898" xr:uid="{D4E7E912-63CF-4458-8DBB-1C714B5FE25D}"/>
    <cellStyle name="20% - Accent6 17 3 2" xfId="8899" xr:uid="{A04F1463-992F-493B-B7D4-1D7147F119C5}"/>
    <cellStyle name="20% - Accent6 17 3 2 2" xfId="8900" xr:uid="{A5742A9C-A17F-4360-935D-6A04776D3779}"/>
    <cellStyle name="20% - Accent6 17 3 3" xfId="8901" xr:uid="{0B05B673-1E0B-4CF4-9691-1E2CAE4A960C}"/>
    <cellStyle name="20% - Accent6 17 3 3 2" xfId="8902" xr:uid="{376EFD55-65C4-4DF9-B55B-DACFA05A94E7}"/>
    <cellStyle name="20% - Accent6 17 3 4" xfId="8903" xr:uid="{3D2B6F38-F498-40F1-919F-9B0AA2188F52}"/>
    <cellStyle name="20% - Accent6 17 3 5" xfId="8904" xr:uid="{97F28111-F2E6-4E48-8E29-495B17354BE4}"/>
    <cellStyle name="20% - Accent6 17 4" xfId="8905" xr:uid="{4E938D84-890E-475A-8C88-753D02D61B88}"/>
    <cellStyle name="20% - Accent6 17 4 2" xfId="8906" xr:uid="{AC7A32B7-C361-4860-9EC1-1CCFFCBC538D}"/>
    <cellStyle name="20% - Accent6 17 5" xfId="8907" xr:uid="{61F0EAA6-0D7E-4F4C-BDFB-F252AFCDA224}"/>
    <cellStyle name="20% - Accent6 17 5 2" xfId="8908" xr:uid="{F476BAEE-EA4A-46BE-A3DD-C5DE363AA9C7}"/>
    <cellStyle name="20% - Accent6 17 6" xfId="8909" xr:uid="{6348DF29-F069-4C44-9D4E-7615B01154F3}"/>
    <cellStyle name="20% - Accent6 17 7" xfId="8910" xr:uid="{2A0829CB-09B3-402A-9E11-D542AE081A51}"/>
    <cellStyle name="20% - Accent6 18" xfId="8911" xr:uid="{109755F4-A512-4A4E-ACAC-90A010A79CA3}"/>
    <cellStyle name="20% - Accent6 18 2" xfId="8912" xr:uid="{2FB44649-C7AA-4E20-9851-572A43A658F3}"/>
    <cellStyle name="20% - Accent6 18 2 2" xfId="8913" xr:uid="{90622337-1764-4BA5-83A7-B27332238E3B}"/>
    <cellStyle name="20% - Accent6 18 2 2 2" xfId="8914" xr:uid="{51F35754-EB1B-4DE7-9018-0D8C19E9AADD}"/>
    <cellStyle name="20% - Accent6 18 2 3" xfId="8915" xr:uid="{01BCDF2E-C511-4BF6-8E68-50210C49133F}"/>
    <cellStyle name="20% - Accent6 18 2 3 2" xfId="8916" xr:uid="{82D80AA8-4C2D-45EE-8821-102B211C2881}"/>
    <cellStyle name="20% - Accent6 18 2 4" xfId="8917" xr:uid="{73E9F183-B5AB-495C-AA53-D97163DB8B15}"/>
    <cellStyle name="20% - Accent6 18 2 5" xfId="8918" xr:uid="{8092EAEC-DCDF-4D3A-A1C6-5BC590083F96}"/>
    <cellStyle name="20% - Accent6 18 3" xfId="8919" xr:uid="{B5BF7A9B-874F-46B6-8794-26BB4BD27C55}"/>
    <cellStyle name="20% - Accent6 18 3 2" xfId="8920" xr:uid="{9D0A63CF-8E45-4180-B981-DA997334DBCD}"/>
    <cellStyle name="20% - Accent6 18 4" xfId="8921" xr:uid="{343A3010-99A3-49B4-AC43-F060C7974B4F}"/>
    <cellStyle name="20% - Accent6 18 4 2" xfId="8922" xr:uid="{77A10CC6-F30F-4D06-8147-741FD8763DAE}"/>
    <cellStyle name="20% - Accent6 18 5" xfId="8923" xr:uid="{9B15C256-CDF5-4A94-93BD-EC53F9ED27F1}"/>
    <cellStyle name="20% - Accent6 18 6" xfId="8924" xr:uid="{583B65ED-C756-4048-B829-FD8969928AB8}"/>
    <cellStyle name="20% - Accent6 19" xfId="8925" xr:uid="{C76CC8E2-9242-4010-AAC6-42976A439DED}"/>
    <cellStyle name="20% - Accent6 19 2" xfId="8926" xr:uid="{B7EFF278-EAFF-4EA3-8DD4-2F18B922783F}"/>
    <cellStyle name="20% - Accent6 19 2 2" xfId="8927" xr:uid="{00706108-FA4D-4C28-B3ED-B534162D472C}"/>
    <cellStyle name="20% - Accent6 19 2 2 2" xfId="8928" xr:uid="{E30FEA02-16AB-45D6-8A7F-030CF0D787D9}"/>
    <cellStyle name="20% - Accent6 19 2 3" xfId="8929" xr:uid="{7185230F-D9B0-4F18-9186-4CF297F47EBE}"/>
    <cellStyle name="20% - Accent6 19 2 3 2" xfId="8930" xr:uid="{88833D69-6D22-4742-94F3-8B3C5F08F7A0}"/>
    <cellStyle name="20% - Accent6 19 2 4" xfId="8931" xr:uid="{4CAC0BDC-24FF-411B-A7A3-84AC860A6C60}"/>
    <cellStyle name="20% - Accent6 19 2 5" xfId="8932" xr:uid="{BCE703A6-5141-4E80-96E7-20BA65D14542}"/>
    <cellStyle name="20% - Accent6 19 3" xfId="8933" xr:uid="{D620D460-A4A7-4664-8A9E-08FC97FB2E27}"/>
    <cellStyle name="20% - Accent6 19 3 2" xfId="8934" xr:uid="{F633DC85-0386-4193-AEB6-9B8D7F581AFC}"/>
    <cellStyle name="20% - Accent6 19 4" xfId="8935" xr:uid="{E3023774-E5AE-4DDD-AEBF-D78D4F6761C0}"/>
    <cellStyle name="20% - Accent6 19 4 2" xfId="8936" xr:uid="{EC244DCE-CDB6-4845-9124-26B7030BC627}"/>
    <cellStyle name="20% - Accent6 19 5" xfId="8937" xr:uid="{C2B86A6C-360C-4751-B5DF-322D3B303A3F}"/>
    <cellStyle name="20% - Accent6 19 6" xfId="8938" xr:uid="{37C67B31-5664-45CC-9C78-2C10C728E11D}"/>
    <cellStyle name="20% - Accent6 2" xfId="29" xr:uid="{DF19ACB2-E19E-4D90-8243-DB063AF54DFC}"/>
    <cellStyle name="20% - Accent6 2 10" xfId="8939" xr:uid="{F44DE45E-71BC-40AB-B3C0-DF65459A9E0C}"/>
    <cellStyle name="20% - Accent6 2 10 2" xfId="8940" xr:uid="{8DD7E01B-0195-432A-A841-2FEE403F6B69}"/>
    <cellStyle name="20% - Accent6 2 11" xfId="8941" xr:uid="{FB42BB1C-7315-4997-AF0B-CC60C429FB43}"/>
    <cellStyle name="20% - Accent6 2 11 2" xfId="20583" xr:uid="{946AF967-E71C-4110-8C39-56EAAD728D31}"/>
    <cellStyle name="20% - Accent6 2 12" xfId="8942" xr:uid="{2B30213A-0F91-40BA-8711-CF4D1528DCC6}"/>
    <cellStyle name="20% - Accent6 2 12 2" xfId="20584" xr:uid="{130E0ABD-23BB-41D4-9DCB-7511A2E0DEBE}"/>
    <cellStyle name="20% - Accent6 2 13" xfId="20585" xr:uid="{9B41D7C9-DC53-4C9A-815B-EF821B0555C5}"/>
    <cellStyle name="20% - Accent6 2 13 2" xfId="20586" xr:uid="{8F5A90FC-2CC2-47E9-8F32-0CC9FF728551}"/>
    <cellStyle name="20% - Accent6 2 14" xfId="20587" xr:uid="{6B55ABA6-77A7-499D-B015-3D5693F25106}"/>
    <cellStyle name="20% - Accent6 2 2" xfId="8943" xr:uid="{0C890BD9-505C-4C16-B45C-95238BF1A226}"/>
    <cellStyle name="20% - Accent6 2 2 10" xfId="8944" xr:uid="{9C54B1D5-F94B-4658-A31E-A6A1B5C8A0BE}"/>
    <cellStyle name="20% - Accent6 2 2 2" xfId="8945" xr:uid="{6500A3D1-EDFC-4E3D-A635-99CA9BD0D290}"/>
    <cellStyle name="20% - Accent6 2 2 2 2" xfId="8946" xr:uid="{EF06D568-C661-4014-96F2-0EA64A0C3E2D}"/>
    <cellStyle name="20% - Accent6 2 2 2 2 2" xfId="8947" xr:uid="{CB49E9B8-4B0C-4253-82DB-6AE4C51A2BD5}"/>
    <cellStyle name="20% - Accent6 2 2 2 2 2 2" xfId="8948" xr:uid="{38E46DCC-8D1F-4CD8-B538-E83AD070EADE}"/>
    <cellStyle name="20% - Accent6 2 2 2 2 3" xfId="8949" xr:uid="{43651F96-EDA9-4D4B-8700-10704049459D}"/>
    <cellStyle name="20% - Accent6 2 2 2 2 3 2" xfId="8950" xr:uid="{F37AF095-E816-4DD7-BF8E-F2ADB2A5348F}"/>
    <cellStyle name="20% - Accent6 2 2 2 2 4" xfId="8951" xr:uid="{E32FB885-4E32-4C23-8D23-75BB2BDD8F3F}"/>
    <cellStyle name="20% - Accent6 2 2 2 2 5" xfId="8952" xr:uid="{ADFCC2A9-A563-433E-80EB-D0113A5F8E69}"/>
    <cellStyle name="20% - Accent6 2 2 2 3" xfId="8953" xr:uid="{D88824ED-DE92-4BE6-A1E4-2CF143AE6FE9}"/>
    <cellStyle name="20% - Accent6 2 2 2 3 2" xfId="8954" xr:uid="{2961EF6C-FED2-4698-B2C4-6242F0F15632}"/>
    <cellStyle name="20% - Accent6 2 2 2 4" xfId="8955" xr:uid="{8B013B41-0E2A-401F-9F0D-9B3CF4DA2F61}"/>
    <cellStyle name="20% - Accent6 2 2 2 4 2" xfId="8956" xr:uid="{78AF5CD7-8462-4028-BA63-358BDFA46163}"/>
    <cellStyle name="20% - Accent6 2 2 2 5" xfId="8957" xr:uid="{F5EC0106-68D9-4B28-A776-0AB3EEF1EA8B}"/>
    <cellStyle name="20% - Accent6 2 2 2 6" xfId="8958" xr:uid="{B4E0FE17-D8C6-4B45-8A7C-57884C61400C}"/>
    <cellStyle name="20% - Accent6 2 2 3" xfId="8959" xr:uid="{651F5E38-2350-4EF2-B881-D2256B130D68}"/>
    <cellStyle name="20% - Accent6 2 2 3 2" xfId="8960" xr:uid="{39B0390F-6E5D-46BD-BFA6-C4CBA0341949}"/>
    <cellStyle name="20% - Accent6 2 2 3 2 2" xfId="8961" xr:uid="{CCE09D1C-6177-4D6D-87B4-9D52AEA4D06B}"/>
    <cellStyle name="20% - Accent6 2 2 3 3" xfId="8962" xr:uid="{9A9127B3-37A8-49A6-980F-32F8284A1A09}"/>
    <cellStyle name="20% - Accent6 2 2 3 3 2" xfId="8963" xr:uid="{3C06CB44-1A4D-4CBC-BDDB-5FF7A35B97E4}"/>
    <cellStyle name="20% - Accent6 2 2 3 4" xfId="8964" xr:uid="{D54C1F5E-13E4-45F8-9A34-5269B58009C9}"/>
    <cellStyle name="20% - Accent6 2 2 3 5" xfId="8965" xr:uid="{8C8BBFE9-8C74-4411-A43F-1489E2685A49}"/>
    <cellStyle name="20% - Accent6 2 2 4" xfId="8966" xr:uid="{14B9DDAE-9163-4F62-BFA9-4F13CFD818C5}"/>
    <cellStyle name="20% - Accent6 2 2 4 2" xfId="8967" xr:uid="{4AEC477A-6DAB-4568-AD29-B6545F6070A7}"/>
    <cellStyle name="20% - Accent6 2 2 4 2 2" xfId="8968" xr:uid="{DBB19832-90A2-4D54-B87B-09EC2ADAA29B}"/>
    <cellStyle name="20% - Accent6 2 2 4 3" xfId="8969" xr:uid="{600FAA70-1C30-4D1B-98CF-AA899A985FCF}"/>
    <cellStyle name="20% - Accent6 2 2 4 3 2" xfId="8970" xr:uid="{4E7D0B23-D905-49BC-9C89-D46979741700}"/>
    <cellStyle name="20% - Accent6 2 2 4 4" xfId="8971" xr:uid="{5539CCDA-7D51-4448-963A-2FBE9FBAD26B}"/>
    <cellStyle name="20% - Accent6 2 2 4 5" xfId="8972" xr:uid="{638D5C3C-7474-4CF5-9BF8-97AF8AC53E5A}"/>
    <cellStyle name="20% - Accent6 2 2 5" xfId="8973" xr:uid="{D67ADAAA-75CE-496A-9136-922ACB1CB593}"/>
    <cellStyle name="20% - Accent6 2 2 5 2" xfId="8974" xr:uid="{3B757C09-4D7B-4700-8F68-E7BB938A8B90}"/>
    <cellStyle name="20% - Accent6 2 2 5 2 2" xfId="8975" xr:uid="{EFA24F82-38B7-4AA8-A6AC-D09D4427B119}"/>
    <cellStyle name="20% - Accent6 2 2 5 3" xfId="8976" xr:uid="{B155DCF5-CD24-4625-8C5E-F26B064E231B}"/>
    <cellStyle name="20% - Accent6 2 2 5 3 2" xfId="8977" xr:uid="{5E777E0B-049C-4FBC-B779-DD87EF2DB593}"/>
    <cellStyle name="20% - Accent6 2 2 5 4" xfId="8978" xr:uid="{4984FB3A-028B-4872-A449-0915AC8BD0F9}"/>
    <cellStyle name="20% - Accent6 2 2 5 5" xfId="8979" xr:uid="{4CA860D4-31D0-4384-AA4D-50D77C786E96}"/>
    <cellStyle name="20% - Accent6 2 2 6" xfId="8980" xr:uid="{27B9271F-ADF1-496E-883F-3505F08992F9}"/>
    <cellStyle name="20% - Accent6 2 2 6 2" xfId="8981" xr:uid="{AF750C7E-2B31-4CFE-A70E-3376D9695FD2}"/>
    <cellStyle name="20% - Accent6 2 2 6 2 2" xfId="8982" xr:uid="{4B892ABB-7DD1-4F42-AD7C-5249C542B6CF}"/>
    <cellStyle name="20% - Accent6 2 2 6 3" xfId="8983" xr:uid="{84C3F30C-DB4F-4658-9B18-D5294412D881}"/>
    <cellStyle name="20% - Accent6 2 2 6 3 2" xfId="8984" xr:uid="{9BADE8F2-4DBD-4A78-8CB2-5855310AC64D}"/>
    <cellStyle name="20% - Accent6 2 2 6 4" xfId="8985" xr:uid="{9B93EBD3-39A6-4951-B9A8-77AEEFF6528E}"/>
    <cellStyle name="20% - Accent6 2 2 6 5" xfId="8986" xr:uid="{AE70269A-C4AF-4CA4-BF7C-F571416988E0}"/>
    <cellStyle name="20% - Accent6 2 2 7" xfId="8987" xr:uid="{786FF939-BDC8-4042-A137-EE09E4E4154E}"/>
    <cellStyle name="20% - Accent6 2 2 7 2" xfId="8988" xr:uid="{9B26036D-CE2A-480B-9596-D88EBF9BAE23}"/>
    <cellStyle name="20% - Accent6 2 2 8" xfId="8989" xr:uid="{8E255C12-1EF4-4B1E-8184-FC520BE9EAA4}"/>
    <cellStyle name="20% - Accent6 2 2 8 2" xfId="8990" xr:uid="{7756640D-D9F0-4D0D-9D31-0DD62A446929}"/>
    <cellStyle name="20% - Accent6 2 2 9" xfId="8991" xr:uid="{664C0538-729B-44D7-B709-D00460BC195D}"/>
    <cellStyle name="20% - Accent6 2 3" xfId="8992" xr:uid="{11783941-2F6A-4F87-BAD6-76B40233A0A5}"/>
    <cellStyle name="20% - Accent6 2 3 2" xfId="8993" xr:uid="{ED766E23-410D-4763-BC33-C68FCBBB2C1F}"/>
    <cellStyle name="20% - Accent6 2 3 2 2" xfId="8994" xr:uid="{3FB63096-F82E-42F7-8029-48B21DD76BD5}"/>
    <cellStyle name="20% - Accent6 2 3 2 2 2" xfId="8995" xr:uid="{BED19F18-3019-4F04-B179-24415F9F6D83}"/>
    <cellStyle name="20% - Accent6 2 3 2 2 2 2" xfId="8996" xr:uid="{41581686-62FE-4C83-8EAF-BB3A39042D87}"/>
    <cellStyle name="20% - Accent6 2 3 2 2 3" xfId="8997" xr:uid="{01A8EF02-723C-4ED6-AE71-651919023DC6}"/>
    <cellStyle name="20% - Accent6 2 3 2 2 3 2" xfId="8998" xr:uid="{8DB53DCA-DC66-4CD4-A04E-49596E456764}"/>
    <cellStyle name="20% - Accent6 2 3 2 2 4" xfId="8999" xr:uid="{754A6799-9CCE-429F-918B-364EF870BE08}"/>
    <cellStyle name="20% - Accent6 2 3 2 2 5" xfId="9000" xr:uid="{15B732FB-C7A4-4531-8D51-51F7A8CC79D6}"/>
    <cellStyle name="20% - Accent6 2 3 2 3" xfId="9001" xr:uid="{987154DC-BC26-4B9D-9C55-764DCAF349D3}"/>
    <cellStyle name="20% - Accent6 2 3 2 3 2" xfId="9002" xr:uid="{A2EC814D-1979-4DC2-9F24-56108D33C0FC}"/>
    <cellStyle name="20% - Accent6 2 3 2 4" xfId="9003" xr:uid="{EADCE7B5-AE34-4F90-A3CB-AF3CD08C2046}"/>
    <cellStyle name="20% - Accent6 2 3 2 4 2" xfId="9004" xr:uid="{9F1E947C-6164-490F-9481-E82E69138674}"/>
    <cellStyle name="20% - Accent6 2 3 2 5" xfId="9005" xr:uid="{D3CFA55B-E747-458C-9ED2-84BF28CB6187}"/>
    <cellStyle name="20% - Accent6 2 3 2 6" xfId="9006" xr:uid="{5F0D0EFA-3B56-4467-A768-68E38A600C10}"/>
    <cellStyle name="20% - Accent6 2 3 3" xfId="9007" xr:uid="{A12754CE-C535-438C-B1DC-2071C181EC53}"/>
    <cellStyle name="20% - Accent6 2 3 3 2" xfId="9008" xr:uid="{AD33A3BB-BF4E-46B1-AF28-6F2CE36824B8}"/>
    <cellStyle name="20% - Accent6 2 3 3 2 2" xfId="9009" xr:uid="{BCC53F18-706B-4A0E-B105-FE9D076FEED9}"/>
    <cellStyle name="20% - Accent6 2 3 3 3" xfId="9010" xr:uid="{F96A4F72-7026-4193-B6DF-12BE2870ED5C}"/>
    <cellStyle name="20% - Accent6 2 3 3 3 2" xfId="9011" xr:uid="{A59692B0-6C78-49A6-AA12-F3D99A364B84}"/>
    <cellStyle name="20% - Accent6 2 3 3 4" xfId="9012" xr:uid="{58F0ED51-8578-4A67-B37E-1E0D4B26B6C4}"/>
    <cellStyle name="20% - Accent6 2 3 3 5" xfId="9013" xr:uid="{1031F8D4-0941-43DD-8C74-BE11E0823C07}"/>
    <cellStyle name="20% - Accent6 2 3 4" xfId="9014" xr:uid="{0965BA19-D214-4C6D-A723-B123E0C1AE74}"/>
    <cellStyle name="20% - Accent6 2 3 4 2" xfId="9015" xr:uid="{AFC21906-70DA-4F70-8133-04C8C6C5E08E}"/>
    <cellStyle name="20% - Accent6 2 3 5" xfId="9016" xr:uid="{7DFD90FF-87CF-44B5-A53E-22DF067CE1DF}"/>
    <cellStyle name="20% - Accent6 2 3 5 2" xfId="9017" xr:uid="{FDDDEBB7-16B5-464E-9D45-CDBAD30DE6F3}"/>
    <cellStyle name="20% - Accent6 2 3 6" xfId="9018" xr:uid="{71937B5F-1DA7-437C-AC6D-D177672D7427}"/>
    <cellStyle name="20% - Accent6 2 3 7" xfId="9019" xr:uid="{BE574321-7340-465E-B2C1-D87D260B6317}"/>
    <cellStyle name="20% - Accent6 2 4" xfId="9020" xr:uid="{A0541BC2-5583-4370-8F14-C9853906FAA1}"/>
    <cellStyle name="20% - Accent6 2 4 2" xfId="9021" xr:uid="{F717F38A-500B-459E-8D96-F497BD529996}"/>
    <cellStyle name="20% - Accent6 2 4 2 2" xfId="9022" xr:uid="{8A73F2ED-EEBA-4DD5-BBB9-662D40318C29}"/>
    <cellStyle name="20% - Accent6 2 4 2 2 2" xfId="9023" xr:uid="{3148B8C6-2F95-4BCF-989C-35B972B30A4D}"/>
    <cellStyle name="20% - Accent6 2 4 2 3" xfId="9024" xr:uid="{989D6C6F-533F-4399-AC11-0B1797E8825B}"/>
    <cellStyle name="20% - Accent6 2 4 2 3 2" xfId="9025" xr:uid="{9DB8B0A3-33E8-4FDE-8192-0347EBD0665D}"/>
    <cellStyle name="20% - Accent6 2 4 2 4" xfId="9026" xr:uid="{B8B0E68E-146B-47AA-A052-E70E9FF6DA56}"/>
    <cellStyle name="20% - Accent6 2 4 2 5" xfId="9027" xr:uid="{1F145159-3C74-4140-A6FD-F2248A3FB6D5}"/>
    <cellStyle name="20% - Accent6 2 4 3" xfId="9028" xr:uid="{6D026C39-7F99-43E4-90B5-DE4C6737D6E1}"/>
    <cellStyle name="20% - Accent6 2 4 3 2" xfId="9029" xr:uid="{120DBAD9-3CAA-4668-AE71-6362A9762047}"/>
    <cellStyle name="20% - Accent6 2 4 4" xfId="9030" xr:uid="{78EF8A5F-D802-439A-A22D-B103EF954387}"/>
    <cellStyle name="20% - Accent6 2 4 4 2" xfId="9031" xr:uid="{6A9ABD5D-84BB-4406-8277-1A57FBE18DCB}"/>
    <cellStyle name="20% - Accent6 2 4 5" xfId="9032" xr:uid="{6E7FF3D8-7604-4F0A-8364-204E51C62A52}"/>
    <cellStyle name="20% - Accent6 2 4 6" xfId="9033" xr:uid="{E6ACA246-5918-48FF-B99D-7DCFB5BCC589}"/>
    <cellStyle name="20% - Accent6 2 5" xfId="9034" xr:uid="{8C185DC3-A973-4ACD-93DD-A000670B5F3A}"/>
    <cellStyle name="20% - Accent6 2 5 2" xfId="9035" xr:uid="{4FBC55D9-4D80-4ACE-BE34-1EADEAD4235E}"/>
    <cellStyle name="20% - Accent6 2 5 2 2" xfId="9036" xr:uid="{792E074E-5FAC-4649-BF55-4F5992547AFD}"/>
    <cellStyle name="20% - Accent6 2 5 3" xfId="9037" xr:uid="{9FDEFA89-38A6-4063-87C1-7B2CBCFFA814}"/>
    <cellStyle name="20% - Accent6 2 5 3 2" xfId="9038" xr:uid="{63CE0B8F-13FA-4EA2-ADFA-7F7AC8BE42B3}"/>
    <cellStyle name="20% - Accent6 2 5 4" xfId="9039" xr:uid="{2DB8569B-184A-4E08-9793-4F22B4C0DBEF}"/>
    <cellStyle name="20% - Accent6 2 5 5" xfId="9040" xr:uid="{F5E39AF1-6CE1-4103-8A12-E0CF2A36D16A}"/>
    <cellStyle name="20% - Accent6 2 6" xfId="9041" xr:uid="{AC094A22-4C61-40DD-B3C5-574FFCB1E76A}"/>
    <cellStyle name="20% - Accent6 2 6 2" xfId="9042" xr:uid="{6E525F89-4C43-4AD4-8711-C2F1A491E523}"/>
    <cellStyle name="20% - Accent6 2 6 2 2" xfId="9043" xr:uid="{FC04AF60-67FC-4197-AB42-9ED2114F8AE5}"/>
    <cellStyle name="20% - Accent6 2 6 3" xfId="9044" xr:uid="{6814F13F-E3BB-473D-AB27-E39FA00AFD5E}"/>
    <cellStyle name="20% - Accent6 2 6 3 2" xfId="9045" xr:uid="{644EFE02-684D-4094-BDA7-E0A9CEA99002}"/>
    <cellStyle name="20% - Accent6 2 6 4" xfId="9046" xr:uid="{3F7FF7E5-37E2-44D4-8895-068AA1494413}"/>
    <cellStyle name="20% - Accent6 2 6 5" xfId="9047" xr:uid="{E284DACB-9D7A-42DD-9989-3AE01E40460F}"/>
    <cellStyle name="20% - Accent6 2 7" xfId="9048" xr:uid="{66B85E92-851D-4482-BF61-8B59BCD376B3}"/>
    <cellStyle name="20% - Accent6 2 7 2" xfId="9049" xr:uid="{48520258-A871-4C5C-8871-102CB295E3DF}"/>
    <cellStyle name="20% - Accent6 2 7 2 2" xfId="9050" xr:uid="{C66EFF68-D876-498C-BF98-0997B1CD86F0}"/>
    <cellStyle name="20% - Accent6 2 7 3" xfId="9051" xr:uid="{5DA104F2-AF94-49D2-BC65-32FE6EB1398E}"/>
    <cellStyle name="20% - Accent6 2 7 3 2" xfId="9052" xr:uid="{41E55B8D-EF57-468A-B84B-17DC3BECC96B}"/>
    <cellStyle name="20% - Accent6 2 7 4" xfId="9053" xr:uid="{3E00681A-FA22-404E-9190-9DDB0CE1D4FD}"/>
    <cellStyle name="20% - Accent6 2 7 5" xfId="9054" xr:uid="{A1596711-4429-471A-970D-629104D1F8B6}"/>
    <cellStyle name="20% - Accent6 2 8" xfId="9055" xr:uid="{05601E25-F676-4189-989C-5928AAF67259}"/>
    <cellStyle name="20% - Accent6 2 8 2" xfId="9056" xr:uid="{8FBE25B1-B980-4FCC-8973-B9AE7559FAF9}"/>
    <cellStyle name="20% - Accent6 2 8 2 2" xfId="9057" xr:uid="{2100C48B-AEE4-484B-81F6-BA039000180D}"/>
    <cellStyle name="20% - Accent6 2 8 3" xfId="9058" xr:uid="{AD66BCCE-2F18-4BDA-A127-5E60BB834CB8}"/>
    <cellStyle name="20% - Accent6 2 8 3 2" xfId="9059" xr:uid="{EDC1CCB7-6D32-40BA-909C-2C1EFD54507A}"/>
    <cellStyle name="20% - Accent6 2 8 4" xfId="9060" xr:uid="{F5667B52-03C2-41DC-A40A-B346B7D10F01}"/>
    <cellStyle name="20% - Accent6 2 8 5" xfId="9061" xr:uid="{601F7C87-1672-4152-BDEC-F06CCAEE3A39}"/>
    <cellStyle name="20% - Accent6 2 9" xfId="9062" xr:uid="{D20A6E1F-4E58-40BA-8B90-6F5955C54776}"/>
    <cellStyle name="20% - Accent6 2 9 2" xfId="9063" xr:uid="{E262E645-C488-4A8B-925A-34C1E3590E60}"/>
    <cellStyle name="20% - Accent6 20" xfId="9064" xr:uid="{1097071F-4149-45A4-97F6-C61BDDAE8DE8}"/>
    <cellStyle name="20% - Accent6 20 2" xfId="9065" xr:uid="{895FBB21-8C8A-4DD8-96C7-09913484BBA6}"/>
    <cellStyle name="20% - Accent6 20 2 2" xfId="9066" xr:uid="{AE9A0B11-3C63-4C35-BDA5-31495240DA1D}"/>
    <cellStyle name="20% - Accent6 20 3" xfId="9067" xr:uid="{EB00A034-5A57-4566-9395-E249831B8787}"/>
    <cellStyle name="20% - Accent6 20 3 2" xfId="9068" xr:uid="{6644F247-E8F5-489D-A228-48D7AEAA2AE3}"/>
    <cellStyle name="20% - Accent6 20 4" xfId="9069" xr:uid="{5A2BF4DF-6368-4535-9118-1D1EBBEDB5F4}"/>
    <cellStyle name="20% - Accent6 20 5" xfId="9070" xr:uid="{A4265F3F-14CC-42B8-8C85-899EF7BA80B0}"/>
    <cellStyle name="20% - Accent6 21" xfId="9071" xr:uid="{4B7DB5BE-F932-4358-A769-090D2CE8D8B6}"/>
    <cellStyle name="20% - Accent6 21 2" xfId="9072" xr:uid="{5782415B-FB80-4D8A-A0C3-D4FA14797C19}"/>
    <cellStyle name="20% - Accent6 21 2 2" xfId="9073" xr:uid="{8CD5251C-D600-44B4-AF4E-F0D031136676}"/>
    <cellStyle name="20% - Accent6 21 3" xfId="9074" xr:uid="{2DA07F79-A7F8-4F2E-B57A-21E34FF699DE}"/>
    <cellStyle name="20% - Accent6 21 3 2" xfId="9075" xr:uid="{401A0AFC-D6A2-483F-BDE2-0F26FEC902DD}"/>
    <cellStyle name="20% - Accent6 21 4" xfId="9076" xr:uid="{EA181CE6-2172-46C7-96BC-11AD59DC393A}"/>
    <cellStyle name="20% - Accent6 21 5" xfId="9077" xr:uid="{F4F16A8E-B430-4283-AB2E-5ABEAE7C855E}"/>
    <cellStyle name="20% - Accent6 3" xfId="9078" xr:uid="{2215FE4F-F57C-4E82-B05D-F69E9F9BA899}"/>
    <cellStyle name="20% - Accent6 3 10" xfId="9079" xr:uid="{E3CF87F5-B831-4BB7-B2F5-797A76F5F653}"/>
    <cellStyle name="20% - Accent6 3 10 2" xfId="9080" xr:uid="{237C0858-C681-48E5-8D6C-BDAEBD960730}"/>
    <cellStyle name="20% - Accent6 3 11" xfId="9081" xr:uid="{2C947490-D8F0-4982-BDF8-24CCBB9BBDB2}"/>
    <cellStyle name="20% - Accent6 3 12" xfId="9082" xr:uid="{90A2FC7E-78FE-49F1-B681-46CA6C40ECA1}"/>
    <cellStyle name="20% - Accent6 3 2" xfId="9083" xr:uid="{ACA39A7C-1F5E-4DEA-A42C-BEBC514629DF}"/>
    <cellStyle name="20% - Accent6 3 2 10" xfId="9084" xr:uid="{DE4853B7-860C-4F8E-AEB7-0C5BDBC80D12}"/>
    <cellStyle name="20% - Accent6 3 2 2" xfId="9085" xr:uid="{F23C07A3-0244-476D-9B2C-A1AA3D6B1340}"/>
    <cellStyle name="20% - Accent6 3 2 2 2" xfId="9086" xr:uid="{1440B98F-D13B-498C-AA22-3147488D0869}"/>
    <cellStyle name="20% - Accent6 3 2 2 2 2" xfId="9087" xr:uid="{B7EB4B90-BD6D-4D87-A248-D66E74C142E7}"/>
    <cellStyle name="20% - Accent6 3 2 2 2 2 2" xfId="9088" xr:uid="{DC21D731-8595-4FF3-832D-6D11ABEC89DF}"/>
    <cellStyle name="20% - Accent6 3 2 2 2 3" xfId="9089" xr:uid="{03D5A99A-8CF9-40F4-B1E3-50258AEDED61}"/>
    <cellStyle name="20% - Accent6 3 2 2 2 3 2" xfId="9090" xr:uid="{1868690B-C625-471F-9F0A-AA5093D8288F}"/>
    <cellStyle name="20% - Accent6 3 2 2 2 4" xfId="9091" xr:uid="{80111B13-BFBD-407F-8491-2FC623763088}"/>
    <cellStyle name="20% - Accent6 3 2 2 2 5" xfId="9092" xr:uid="{C8F0ECDB-2957-4E47-B3D3-268281EDA1E3}"/>
    <cellStyle name="20% - Accent6 3 2 2 3" xfId="9093" xr:uid="{4388BEBA-B82F-4EDA-BC22-16D37984AE72}"/>
    <cellStyle name="20% - Accent6 3 2 2 3 2" xfId="9094" xr:uid="{0C906134-9298-4395-B28D-477F9221F6F2}"/>
    <cellStyle name="20% - Accent6 3 2 2 4" xfId="9095" xr:uid="{B54A9BAD-FEDF-4D77-97C5-28F9C17B5EDE}"/>
    <cellStyle name="20% - Accent6 3 2 2 4 2" xfId="9096" xr:uid="{A2FC2C85-2174-4648-9729-AB1E817434BC}"/>
    <cellStyle name="20% - Accent6 3 2 2 5" xfId="9097" xr:uid="{F57B726D-45A5-4BDD-8FA1-8771881D235B}"/>
    <cellStyle name="20% - Accent6 3 2 2 6" xfId="9098" xr:uid="{9B294C84-E90C-4BED-8084-E3EBB6715459}"/>
    <cellStyle name="20% - Accent6 3 2 3" xfId="9099" xr:uid="{162D2641-9C73-4874-8E6C-3BF821814CFB}"/>
    <cellStyle name="20% - Accent6 3 2 3 2" xfId="9100" xr:uid="{F7030555-9091-4CA3-8021-5FF55757C496}"/>
    <cellStyle name="20% - Accent6 3 2 3 2 2" xfId="9101" xr:uid="{41AB1F1F-9491-4FF5-9044-AF202003B367}"/>
    <cellStyle name="20% - Accent6 3 2 3 3" xfId="9102" xr:uid="{D2BCEFD9-1F72-4575-A228-92A4FA5FC9EC}"/>
    <cellStyle name="20% - Accent6 3 2 3 3 2" xfId="9103" xr:uid="{D599110B-AE34-448F-B460-E5FF7E294DAF}"/>
    <cellStyle name="20% - Accent6 3 2 3 4" xfId="9104" xr:uid="{12D7F6CF-DCDF-4DFD-B3E8-1B42A3B4EE5A}"/>
    <cellStyle name="20% - Accent6 3 2 3 5" xfId="9105" xr:uid="{998DCFE8-E4F0-4231-BF3E-B3823870CD12}"/>
    <cellStyle name="20% - Accent6 3 2 4" xfId="9106" xr:uid="{12B1A969-3D85-4676-9889-2368521FCB03}"/>
    <cellStyle name="20% - Accent6 3 2 4 2" xfId="9107" xr:uid="{3E487790-EB6E-4184-A980-F0BC620DDE08}"/>
    <cellStyle name="20% - Accent6 3 2 4 2 2" xfId="9108" xr:uid="{74A83782-2679-449A-895D-9EB5D4F0A2D1}"/>
    <cellStyle name="20% - Accent6 3 2 4 3" xfId="9109" xr:uid="{EBDA07ED-9509-422D-9A9E-892F0EE96C01}"/>
    <cellStyle name="20% - Accent6 3 2 4 3 2" xfId="9110" xr:uid="{C9349E1E-06E9-4049-8F85-AD89DAE5FD6E}"/>
    <cellStyle name="20% - Accent6 3 2 4 4" xfId="9111" xr:uid="{2CBAD583-8BB9-406E-9566-09F732900AA2}"/>
    <cellStyle name="20% - Accent6 3 2 4 5" xfId="9112" xr:uid="{BADF7749-C515-4002-933A-7B14052AA588}"/>
    <cellStyle name="20% - Accent6 3 2 5" xfId="9113" xr:uid="{06B49B80-BA56-4615-89BB-04571093C3F6}"/>
    <cellStyle name="20% - Accent6 3 2 5 2" xfId="9114" xr:uid="{23277A65-FB40-4D94-9751-9ED29A91C6D5}"/>
    <cellStyle name="20% - Accent6 3 2 5 2 2" xfId="9115" xr:uid="{2617CD88-ECB3-4CF4-8FE1-516F8409145C}"/>
    <cellStyle name="20% - Accent6 3 2 5 3" xfId="9116" xr:uid="{82127EEB-D0E6-4763-90B6-0E6E010A17F6}"/>
    <cellStyle name="20% - Accent6 3 2 5 3 2" xfId="9117" xr:uid="{B9BAC963-821D-4E1F-8968-7A9FDF86C457}"/>
    <cellStyle name="20% - Accent6 3 2 5 4" xfId="9118" xr:uid="{F61D0942-AF4B-4235-AD1F-DDD428A2B388}"/>
    <cellStyle name="20% - Accent6 3 2 5 5" xfId="9119" xr:uid="{14240D98-E8CB-46FD-90CC-3AF858E73862}"/>
    <cellStyle name="20% - Accent6 3 2 6" xfId="9120" xr:uid="{B1103036-CA9C-4FE6-97D9-35B7B1B1CE29}"/>
    <cellStyle name="20% - Accent6 3 2 6 2" xfId="9121" xr:uid="{CAC941B4-268F-47CE-B51D-9277385DD04C}"/>
    <cellStyle name="20% - Accent6 3 2 6 2 2" xfId="9122" xr:uid="{E154CBA2-D8AA-4E6A-9CC7-72204349AEB5}"/>
    <cellStyle name="20% - Accent6 3 2 6 3" xfId="9123" xr:uid="{4AC83F3F-ABEF-4DBA-B998-1ECB38CAB0B2}"/>
    <cellStyle name="20% - Accent6 3 2 6 3 2" xfId="9124" xr:uid="{DEEF393E-FFE9-459C-9AA0-75712DAA246D}"/>
    <cellStyle name="20% - Accent6 3 2 6 4" xfId="9125" xr:uid="{B3798E62-EEA4-4717-8A08-75369D4F9EB5}"/>
    <cellStyle name="20% - Accent6 3 2 6 5" xfId="9126" xr:uid="{B9005375-377D-4531-ABE6-549AD44FC991}"/>
    <cellStyle name="20% - Accent6 3 2 7" xfId="9127" xr:uid="{433FBC7E-DFE1-46DF-AD42-70773D37B944}"/>
    <cellStyle name="20% - Accent6 3 2 7 2" xfId="9128" xr:uid="{F14B6F53-99EF-4B72-B400-7734C55E67E7}"/>
    <cellStyle name="20% - Accent6 3 2 8" xfId="9129" xr:uid="{53CBDBD8-31B2-4A6D-85D6-EF8A9023BE84}"/>
    <cellStyle name="20% - Accent6 3 2 8 2" xfId="9130" xr:uid="{B4B253D9-8080-4CE5-9B35-B6F80372F357}"/>
    <cellStyle name="20% - Accent6 3 2 9" xfId="9131" xr:uid="{6FC8B773-85B0-46C5-BC0D-F7D3676C047C}"/>
    <cellStyle name="20% - Accent6 3 3" xfId="9132" xr:uid="{18AE10D4-28F6-417C-A10A-AA5C6EC396DA}"/>
    <cellStyle name="20% - Accent6 3 3 2" xfId="9133" xr:uid="{B6ADE10E-ED8F-4353-B5DA-5B98F81AA39D}"/>
    <cellStyle name="20% - Accent6 3 3 2 2" xfId="9134" xr:uid="{2D22485E-D635-4502-83D9-0CDB021DD1E0}"/>
    <cellStyle name="20% - Accent6 3 3 2 2 2" xfId="9135" xr:uid="{EE23AD27-883B-48CD-87F0-6E46E078E6B0}"/>
    <cellStyle name="20% - Accent6 3 3 2 2 2 2" xfId="9136" xr:uid="{2FC605A5-BDCF-44B0-B7F3-232E112008D9}"/>
    <cellStyle name="20% - Accent6 3 3 2 2 3" xfId="9137" xr:uid="{806CC21E-4CCC-4518-A3DD-9366C84721D8}"/>
    <cellStyle name="20% - Accent6 3 3 2 2 3 2" xfId="9138" xr:uid="{47FD9C71-0889-414A-BD15-35993E039DBE}"/>
    <cellStyle name="20% - Accent6 3 3 2 2 4" xfId="9139" xr:uid="{BB8DA3AB-72CF-454F-9B93-4E2662AB6FFF}"/>
    <cellStyle name="20% - Accent6 3 3 2 2 5" xfId="9140" xr:uid="{A89C7C3A-7753-4AA4-A90E-02E38A1B8697}"/>
    <cellStyle name="20% - Accent6 3 3 2 3" xfId="9141" xr:uid="{D00B32BC-DD08-4A6D-A9B1-38817A1F3F8C}"/>
    <cellStyle name="20% - Accent6 3 3 2 3 2" xfId="9142" xr:uid="{41A5C6A4-7653-48EB-A610-A9D133E233DB}"/>
    <cellStyle name="20% - Accent6 3 3 2 4" xfId="9143" xr:uid="{71480B86-452C-4AB1-8785-89FE72D85906}"/>
    <cellStyle name="20% - Accent6 3 3 2 4 2" xfId="9144" xr:uid="{235DBAF5-E4B3-457B-99A0-7E444AA67C3A}"/>
    <cellStyle name="20% - Accent6 3 3 2 5" xfId="9145" xr:uid="{97689EA6-4D8D-45BE-9646-5397E6D02BE8}"/>
    <cellStyle name="20% - Accent6 3 3 2 6" xfId="9146" xr:uid="{2D812EA1-4797-4AAD-B9A4-BED5FAFC61A7}"/>
    <cellStyle name="20% - Accent6 3 3 3" xfId="9147" xr:uid="{5F56F2EA-B617-4F6F-B964-AEF2093A1B49}"/>
    <cellStyle name="20% - Accent6 3 3 3 2" xfId="9148" xr:uid="{88DC379C-97A6-4607-8EA4-E1B0D1375913}"/>
    <cellStyle name="20% - Accent6 3 3 3 2 2" xfId="9149" xr:uid="{EABE9AA3-21B8-402D-9807-7D677AD1BA81}"/>
    <cellStyle name="20% - Accent6 3 3 3 3" xfId="9150" xr:uid="{2915A450-B396-4F48-8C2A-DA76951352F4}"/>
    <cellStyle name="20% - Accent6 3 3 3 3 2" xfId="9151" xr:uid="{4D2EE9E3-6D78-4421-8962-464AF50549FE}"/>
    <cellStyle name="20% - Accent6 3 3 3 4" xfId="9152" xr:uid="{C798DCCB-D9A2-42FF-A9C0-63DD7AF3C7B6}"/>
    <cellStyle name="20% - Accent6 3 3 3 5" xfId="9153" xr:uid="{F2A2E475-BCE6-4308-9E51-B28A1587A510}"/>
    <cellStyle name="20% - Accent6 3 3 4" xfId="9154" xr:uid="{8133619F-2D25-41A1-A430-F93CD6009930}"/>
    <cellStyle name="20% - Accent6 3 3 4 2" xfId="9155" xr:uid="{B2AEFB22-380A-4FB2-A0E6-B607B8287D32}"/>
    <cellStyle name="20% - Accent6 3 3 5" xfId="9156" xr:uid="{D5F5378D-D252-4570-BF90-1F2172EC308A}"/>
    <cellStyle name="20% - Accent6 3 3 5 2" xfId="9157" xr:uid="{2F936916-9CF3-48D2-8491-D921E2BC98E8}"/>
    <cellStyle name="20% - Accent6 3 3 6" xfId="9158" xr:uid="{F3419BDF-E988-4744-ADA3-2C354906CD26}"/>
    <cellStyle name="20% - Accent6 3 3 7" xfId="9159" xr:uid="{A94000C4-35DB-4219-A631-1772C7F13CF0}"/>
    <cellStyle name="20% - Accent6 3 4" xfId="9160" xr:uid="{59F1198E-C50D-4592-B863-68F9C57D50ED}"/>
    <cellStyle name="20% - Accent6 3 4 2" xfId="9161" xr:uid="{27FF769B-9548-4B2F-B79F-B55C882ACFD9}"/>
    <cellStyle name="20% - Accent6 3 4 2 2" xfId="9162" xr:uid="{349C77F4-2D9E-4292-9CF0-D8056C894544}"/>
    <cellStyle name="20% - Accent6 3 4 2 2 2" xfId="9163" xr:uid="{4CDAF5A7-679D-4831-9EE5-FC0AE7A6707C}"/>
    <cellStyle name="20% - Accent6 3 4 2 3" xfId="9164" xr:uid="{CBB790D5-7F3F-4CB6-AA62-E0DCBDCEC6FE}"/>
    <cellStyle name="20% - Accent6 3 4 2 3 2" xfId="9165" xr:uid="{36F80526-6DC3-45CA-99F5-6601F05E1791}"/>
    <cellStyle name="20% - Accent6 3 4 2 4" xfId="9166" xr:uid="{AD19D555-6B26-47C9-8D3E-F3E244352BCC}"/>
    <cellStyle name="20% - Accent6 3 4 2 5" xfId="9167" xr:uid="{FDC728BF-9DBD-4FD6-966C-D5F95E83EB5C}"/>
    <cellStyle name="20% - Accent6 3 4 3" xfId="9168" xr:uid="{4CAECCF0-E5F8-4E55-A1DF-75005F8BCCED}"/>
    <cellStyle name="20% - Accent6 3 4 3 2" xfId="9169" xr:uid="{E8152A77-58E8-42BB-A23B-9879537CDAE7}"/>
    <cellStyle name="20% - Accent6 3 4 4" xfId="9170" xr:uid="{AABAF615-6AF4-46E2-8178-F72C5D496183}"/>
    <cellStyle name="20% - Accent6 3 4 4 2" xfId="9171" xr:uid="{7F1BD6FD-C879-433D-894E-FE73469BDD75}"/>
    <cellStyle name="20% - Accent6 3 4 5" xfId="9172" xr:uid="{754B6A08-D415-48A2-9F9F-70B16C9F5137}"/>
    <cellStyle name="20% - Accent6 3 4 6" xfId="9173" xr:uid="{F6D16FDF-A105-466B-BA0D-4723D5481B99}"/>
    <cellStyle name="20% - Accent6 3 5" xfId="9174" xr:uid="{F7EC91F4-FBD8-46E5-A826-E77C92C2F257}"/>
    <cellStyle name="20% - Accent6 3 5 2" xfId="9175" xr:uid="{4E92482F-6A87-4549-A396-9BA8075B2295}"/>
    <cellStyle name="20% - Accent6 3 5 2 2" xfId="9176" xr:uid="{C7B778F8-0092-481A-A0F3-6A15789CAD2D}"/>
    <cellStyle name="20% - Accent6 3 5 3" xfId="9177" xr:uid="{3BD0E782-2AC4-43FD-B0EC-110260AD0E13}"/>
    <cellStyle name="20% - Accent6 3 5 3 2" xfId="9178" xr:uid="{1823B15C-76C6-4F4B-AE72-4962EA3BDF37}"/>
    <cellStyle name="20% - Accent6 3 5 4" xfId="9179" xr:uid="{116CB448-4613-44A3-A5A5-931C8EC27D00}"/>
    <cellStyle name="20% - Accent6 3 5 5" xfId="9180" xr:uid="{EAC44F8A-E9EA-4440-A738-C7616347B339}"/>
    <cellStyle name="20% - Accent6 3 6" xfId="9181" xr:uid="{BA502313-D1EE-499F-9984-DE289F54219A}"/>
    <cellStyle name="20% - Accent6 3 6 2" xfId="9182" xr:uid="{B4CAEAC7-0ECE-46AB-9426-5BB29F8F6DC8}"/>
    <cellStyle name="20% - Accent6 3 6 2 2" xfId="9183" xr:uid="{26AEA913-D429-4EDE-8D7E-ACDE1F7F1588}"/>
    <cellStyle name="20% - Accent6 3 6 3" xfId="9184" xr:uid="{9012F126-D804-48AB-A60E-8D110D68839B}"/>
    <cellStyle name="20% - Accent6 3 6 3 2" xfId="9185" xr:uid="{2D3763E1-1269-417C-914A-0B3F41F23296}"/>
    <cellStyle name="20% - Accent6 3 6 4" xfId="9186" xr:uid="{E4671403-0237-4B1C-A99F-05053CE16610}"/>
    <cellStyle name="20% - Accent6 3 6 5" xfId="9187" xr:uid="{CFF262F8-17FC-423D-8129-84EE607BEFFE}"/>
    <cellStyle name="20% - Accent6 3 7" xfId="9188" xr:uid="{8EA3FC09-40FC-426F-8FFA-F34DA39402B5}"/>
    <cellStyle name="20% - Accent6 3 7 2" xfId="9189" xr:uid="{75CD92FB-BF2B-4ED0-BEFF-BBB685BC7046}"/>
    <cellStyle name="20% - Accent6 3 7 2 2" xfId="9190" xr:uid="{E64C0479-C5CF-4FA0-B0DE-C6FBAE0844B8}"/>
    <cellStyle name="20% - Accent6 3 7 3" xfId="9191" xr:uid="{28FB4315-3760-4676-B244-6C4648DE6E83}"/>
    <cellStyle name="20% - Accent6 3 7 3 2" xfId="9192" xr:uid="{C47E101F-98B7-46B9-9347-2CB2BFFB0372}"/>
    <cellStyle name="20% - Accent6 3 7 4" xfId="9193" xr:uid="{175B5C6F-19E4-4469-A13D-46AD80010382}"/>
    <cellStyle name="20% - Accent6 3 7 5" xfId="9194" xr:uid="{43CC8832-4FAD-43DE-A6D2-182E4823F5BE}"/>
    <cellStyle name="20% - Accent6 3 8" xfId="9195" xr:uid="{33F16EC9-CB41-4DDB-814B-0E658B8AA844}"/>
    <cellStyle name="20% - Accent6 3 8 2" xfId="9196" xr:uid="{3BE445BB-362A-4D2C-92F3-93B7749A818C}"/>
    <cellStyle name="20% - Accent6 3 8 2 2" xfId="9197" xr:uid="{41854F30-778D-489D-8DCE-771434EC0D50}"/>
    <cellStyle name="20% - Accent6 3 8 3" xfId="9198" xr:uid="{7AD59941-95C8-4AF4-9EED-DBD68B7BC194}"/>
    <cellStyle name="20% - Accent6 3 8 3 2" xfId="9199" xr:uid="{65B46915-8706-4B3F-A0B2-53373AC67EE2}"/>
    <cellStyle name="20% - Accent6 3 8 4" xfId="9200" xr:uid="{1D76FDA3-E604-4700-82C8-FF9AE2BCEEE9}"/>
    <cellStyle name="20% - Accent6 3 8 5" xfId="9201" xr:uid="{BDFC4D19-945E-419B-AF2E-E2CFFE1AE779}"/>
    <cellStyle name="20% - Accent6 3 9" xfId="9202" xr:uid="{1C87B10D-310C-4EF4-9715-63E52160B148}"/>
    <cellStyle name="20% - Accent6 3 9 2" xfId="9203" xr:uid="{ACD4B032-46E4-4F9F-8D3E-1E6F8FFE9BAF}"/>
    <cellStyle name="20% - Accent6 4" xfId="9204" xr:uid="{8F03756C-17F5-4BAB-BF74-FB9B56E91404}"/>
    <cellStyle name="20% - Accent6 4 10" xfId="9205" xr:uid="{6E03E35B-650F-472C-B324-3E9C00C27388}"/>
    <cellStyle name="20% - Accent6 4 10 2" xfId="9206" xr:uid="{090040E1-4C01-44F8-8DCD-EF12187A7C45}"/>
    <cellStyle name="20% - Accent6 4 11" xfId="9207" xr:uid="{562C235D-9C90-4308-891A-BDA1014ABFFE}"/>
    <cellStyle name="20% - Accent6 4 12" xfId="9208" xr:uid="{0163E83E-AB06-43C8-B19F-5F060B5E3A5E}"/>
    <cellStyle name="20% - Accent6 4 2" xfId="9209" xr:uid="{82DCB228-BA81-49B9-AEB5-446DE160F56E}"/>
    <cellStyle name="20% - Accent6 4 2 10" xfId="9210" xr:uid="{8447BDC2-EE3E-4017-9868-6CA05459A348}"/>
    <cellStyle name="20% - Accent6 4 2 2" xfId="9211" xr:uid="{EF3A6081-5EF5-461E-88E9-D1A3BBAF2AB4}"/>
    <cellStyle name="20% - Accent6 4 2 2 2" xfId="9212" xr:uid="{8EDD5AE9-AEF2-440B-96C5-96BC65765159}"/>
    <cellStyle name="20% - Accent6 4 2 2 2 2" xfId="9213" xr:uid="{15405425-E938-4E3F-8927-C89E14F12638}"/>
    <cellStyle name="20% - Accent6 4 2 2 2 2 2" xfId="9214" xr:uid="{22AC3D01-0647-45E8-BFF3-E1E53834C53A}"/>
    <cellStyle name="20% - Accent6 4 2 2 2 3" xfId="9215" xr:uid="{FAA84136-5569-4D54-99CD-846CF5575665}"/>
    <cellStyle name="20% - Accent6 4 2 2 2 3 2" xfId="9216" xr:uid="{79489A9A-361D-40AD-999C-2E1467025AAA}"/>
    <cellStyle name="20% - Accent6 4 2 2 2 4" xfId="9217" xr:uid="{A7DF68BB-7358-42FF-90AC-B225CA332FC3}"/>
    <cellStyle name="20% - Accent6 4 2 2 2 5" xfId="9218" xr:uid="{9EB8F9A7-CB4D-4628-92EF-F1AE186EDDB3}"/>
    <cellStyle name="20% - Accent6 4 2 2 3" xfId="9219" xr:uid="{F4BA7B39-EDF0-4A4D-9C94-476269280699}"/>
    <cellStyle name="20% - Accent6 4 2 2 3 2" xfId="9220" xr:uid="{28675EC5-1E3A-4FBB-A53C-D2E86A5A9B7D}"/>
    <cellStyle name="20% - Accent6 4 2 2 4" xfId="9221" xr:uid="{409CFD47-5A51-49DF-89E6-12E5374F370E}"/>
    <cellStyle name="20% - Accent6 4 2 2 4 2" xfId="9222" xr:uid="{B5A6E6BF-717F-42F3-AEF4-F20B2389CB15}"/>
    <cellStyle name="20% - Accent6 4 2 2 5" xfId="9223" xr:uid="{65A9AF39-C24E-4921-95CC-31AB0CF432DA}"/>
    <cellStyle name="20% - Accent6 4 2 2 6" xfId="9224" xr:uid="{B24B7B28-ABAA-432C-8F6B-8DA6740C8835}"/>
    <cellStyle name="20% - Accent6 4 2 3" xfId="9225" xr:uid="{14F7351F-A283-45EB-B3BB-2CD0F9BE2CBD}"/>
    <cellStyle name="20% - Accent6 4 2 3 2" xfId="9226" xr:uid="{51154781-6512-4366-8A6C-71FE5A8A9BCC}"/>
    <cellStyle name="20% - Accent6 4 2 3 2 2" xfId="9227" xr:uid="{80AE6F01-F6A2-44A2-8D61-6A229D8A26A4}"/>
    <cellStyle name="20% - Accent6 4 2 3 3" xfId="9228" xr:uid="{35415E19-03AF-46AF-A8B9-C38E6C6D1DFF}"/>
    <cellStyle name="20% - Accent6 4 2 3 3 2" xfId="9229" xr:uid="{064B8F75-55A8-446F-A91D-F7D2B59AF981}"/>
    <cellStyle name="20% - Accent6 4 2 3 4" xfId="9230" xr:uid="{8DB68CF0-4663-4FE9-9804-FAA92D6D6D72}"/>
    <cellStyle name="20% - Accent6 4 2 3 5" xfId="9231" xr:uid="{BCF975A6-40D9-4C63-A8D0-043CDAC3B362}"/>
    <cellStyle name="20% - Accent6 4 2 4" xfId="9232" xr:uid="{B0B12837-B8B1-4F4A-B08E-B9EBF21F029B}"/>
    <cellStyle name="20% - Accent6 4 2 4 2" xfId="9233" xr:uid="{B794E383-F7CD-4069-9338-61FCD7617CD8}"/>
    <cellStyle name="20% - Accent6 4 2 4 2 2" xfId="9234" xr:uid="{2C1FEA8D-D540-4AE9-BCBE-CE96B7BE0FD5}"/>
    <cellStyle name="20% - Accent6 4 2 4 3" xfId="9235" xr:uid="{6455E6CA-6A82-48DF-8C31-7E226838AB34}"/>
    <cellStyle name="20% - Accent6 4 2 4 3 2" xfId="9236" xr:uid="{E9DB2934-7920-47D7-BA19-893F98BB9BD8}"/>
    <cellStyle name="20% - Accent6 4 2 4 4" xfId="9237" xr:uid="{67B86334-6AE2-46E6-BACA-723541A1F8CD}"/>
    <cellStyle name="20% - Accent6 4 2 4 5" xfId="9238" xr:uid="{CAA505DF-7DA0-4F63-9C2C-5A46B5460F4E}"/>
    <cellStyle name="20% - Accent6 4 2 5" xfId="9239" xr:uid="{D7FAEE96-0A1F-440F-A699-7F2B69A440F2}"/>
    <cellStyle name="20% - Accent6 4 2 5 2" xfId="9240" xr:uid="{B417CFF6-5C73-44BA-BAD9-024F93E8C927}"/>
    <cellStyle name="20% - Accent6 4 2 5 2 2" xfId="9241" xr:uid="{35D8E61E-B404-4A13-A112-94F3C0A6AF1B}"/>
    <cellStyle name="20% - Accent6 4 2 5 3" xfId="9242" xr:uid="{00F8952E-57FF-45B9-A918-5A807E4FAC4E}"/>
    <cellStyle name="20% - Accent6 4 2 5 3 2" xfId="9243" xr:uid="{E15428D9-2A68-475F-8AF0-A14F0B1E1923}"/>
    <cellStyle name="20% - Accent6 4 2 5 4" xfId="9244" xr:uid="{6C217100-2229-4414-9E5E-6DBA97B76AF5}"/>
    <cellStyle name="20% - Accent6 4 2 5 5" xfId="9245" xr:uid="{642FBC87-1803-493A-AB43-5933CF411B71}"/>
    <cellStyle name="20% - Accent6 4 2 6" xfId="9246" xr:uid="{8C5684C6-E556-454B-B425-37E86FCA603B}"/>
    <cellStyle name="20% - Accent6 4 2 6 2" xfId="9247" xr:uid="{BCF37BDC-B7EC-4E5C-AA86-D63947108E32}"/>
    <cellStyle name="20% - Accent6 4 2 6 2 2" xfId="9248" xr:uid="{E8E0EAD4-93FC-4DB0-91F7-77CD6FB3D437}"/>
    <cellStyle name="20% - Accent6 4 2 6 3" xfId="9249" xr:uid="{D180CA52-1D3D-4121-8384-9BFDB53E3964}"/>
    <cellStyle name="20% - Accent6 4 2 6 3 2" xfId="9250" xr:uid="{ECA27D2D-0229-4E6C-BFF4-1E2251FF9FED}"/>
    <cellStyle name="20% - Accent6 4 2 6 4" xfId="9251" xr:uid="{DEBCEDFE-A927-4ECE-938D-C77DA732F5E0}"/>
    <cellStyle name="20% - Accent6 4 2 6 5" xfId="9252" xr:uid="{0AA98FB7-C0E2-488B-B2C7-FD3BB4B29DAE}"/>
    <cellStyle name="20% - Accent6 4 2 7" xfId="9253" xr:uid="{91E55D4F-5A68-4503-8ABD-FA8394C19D4E}"/>
    <cellStyle name="20% - Accent6 4 2 7 2" xfId="9254" xr:uid="{5D94B972-D4BC-4913-AFEF-AA5F54560DDF}"/>
    <cellStyle name="20% - Accent6 4 2 8" xfId="9255" xr:uid="{A9780301-409E-4475-9443-7D84282DB740}"/>
    <cellStyle name="20% - Accent6 4 2 8 2" xfId="9256" xr:uid="{5A73ED5E-E30E-42DE-9962-C31D07AF1E5A}"/>
    <cellStyle name="20% - Accent6 4 2 9" xfId="9257" xr:uid="{F80242AE-449A-4312-B918-45CE098B10E1}"/>
    <cellStyle name="20% - Accent6 4 3" xfId="9258" xr:uid="{E727E28C-CC63-4181-AAE9-775EC45CBBF1}"/>
    <cellStyle name="20% - Accent6 4 3 2" xfId="9259" xr:uid="{A47C38D0-8CE6-4D10-87C2-C4883EAFDB75}"/>
    <cellStyle name="20% - Accent6 4 3 2 2" xfId="9260" xr:uid="{0F1CA903-1399-4D02-8E3F-4660A4D501F9}"/>
    <cellStyle name="20% - Accent6 4 3 2 2 2" xfId="9261" xr:uid="{97304605-F318-42C1-B583-DC933689C22D}"/>
    <cellStyle name="20% - Accent6 4 3 2 2 2 2" xfId="9262" xr:uid="{8C9D099D-AC80-472E-A3D9-F5775EB056EE}"/>
    <cellStyle name="20% - Accent6 4 3 2 2 3" xfId="9263" xr:uid="{1CB84135-8C6C-4C10-A034-10235125FD7F}"/>
    <cellStyle name="20% - Accent6 4 3 2 2 3 2" xfId="9264" xr:uid="{48703396-77BB-44BE-B5FD-AECAC0EEDC6F}"/>
    <cellStyle name="20% - Accent6 4 3 2 2 4" xfId="9265" xr:uid="{23F870C1-6C31-4368-A9AF-11C90A59241A}"/>
    <cellStyle name="20% - Accent6 4 3 2 2 5" xfId="9266" xr:uid="{85A4EA23-F8BF-48F0-8EA2-8BE68AC7B38C}"/>
    <cellStyle name="20% - Accent6 4 3 2 3" xfId="9267" xr:uid="{09A0C257-C0D0-4D98-91A5-A571AB9152E1}"/>
    <cellStyle name="20% - Accent6 4 3 2 3 2" xfId="9268" xr:uid="{D91CD4B6-8881-423F-8E00-1A8E56400B6C}"/>
    <cellStyle name="20% - Accent6 4 3 2 4" xfId="9269" xr:uid="{1486F682-57AC-4CC8-BF8E-42144458B435}"/>
    <cellStyle name="20% - Accent6 4 3 2 4 2" xfId="9270" xr:uid="{43107C28-E628-408C-96CD-7B637870FF73}"/>
    <cellStyle name="20% - Accent6 4 3 2 5" xfId="9271" xr:uid="{1E47EE93-8E42-4CAC-8E97-506CEDCC362F}"/>
    <cellStyle name="20% - Accent6 4 3 2 6" xfId="9272" xr:uid="{AB14D91A-0940-4BCE-B001-FB12713ACA7A}"/>
    <cellStyle name="20% - Accent6 4 3 3" xfId="9273" xr:uid="{B90DEA5E-9186-4628-A68F-E89CDEA7BC7D}"/>
    <cellStyle name="20% - Accent6 4 3 3 2" xfId="9274" xr:uid="{EC1D3637-A516-4971-8F6A-92A33029A6AC}"/>
    <cellStyle name="20% - Accent6 4 3 3 2 2" xfId="9275" xr:uid="{9C1B8B8D-1428-4511-A2FB-54B4256E2652}"/>
    <cellStyle name="20% - Accent6 4 3 3 3" xfId="9276" xr:uid="{A979A164-3E1C-4DED-B0DF-F3752A66E105}"/>
    <cellStyle name="20% - Accent6 4 3 3 3 2" xfId="9277" xr:uid="{149BB065-1C6D-4792-848F-2B2C2F0B4321}"/>
    <cellStyle name="20% - Accent6 4 3 3 4" xfId="9278" xr:uid="{D1259ACF-4860-47B5-85B1-94D28691F9BA}"/>
    <cellStyle name="20% - Accent6 4 3 3 5" xfId="9279" xr:uid="{AAAC8C3A-1CB6-4D5C-8D19-54606F60FDB5}"/>
    <cellStyle name="20% - Accent6 4 3 4" xfId="9280" xr:uid="{A55E23B6-F756-4AB4-9708-80E0AFAC2672}"/>
    <cellStyle name="20% - Accent6 4 3 4 2" xfId="9281" xr:uid="{3067CDAE-D446-4C75-BFAB-E57A6C94DD48}"/>
    <cellStyle name="20% - Accent6 4 3 5" xfId="9282" xr:uid="{603F7905-CB90-4402-8789-60AEE62C1B23}"/>
    <cellStyle name="20% - Accent6 4 3 5 2" xfId="9283" xr:uid="{4FF6C59F-3CCE-4848-BCBE-C4A67FB11664}"/>
    <cellStyle name="20% - Accent6 4 3 6" xfId="9284" xr:uid="{A093F8A0-DBBA-44C5-99F1-1ACCE97E4D9F}"/>
    <cellStyle name="20% - Accent6 4 3 7" xfId="9285" xr:uid="{0F0FD983-9CEC-4712-8B80-7AF6FC78606F}"/>
    <cellStyle name="20% - Accent6 4 4" xfId="9286" xr:uid="{B2CB934E-88F0-4FA6-912A-D4429C5DC5F1}"/>
    <cellStyle name="20% - Accent6 4 4 2" xfId="9287" xr:uid="{ECC8103B-56FA-4C9E-917F-C8F332C23784}"/>
    <cellStyle name="20% - Accent6 4 4 2 2" xfId="9288" xr:uid="{C2099699-A65C-4E1E-8229-7926140967FD}"/>
    <cellStyle name="20% - Accent6 4 4 2 2 2" xfId="9289" xr:uid="{411E979E-21F8-4E25-BAD0-F852A194049B}"/>
    <cellStyle name="20% - Accent6 4 4 2 3" xfId="9290" xr:uid="{EC343EB8-56EC-47BA-A685-5CDD6BB1513C}"/>
    <cellStyle name="20% - Accent6 4 4 2 3 2" xfId="9291" xr:uid="{51618975-AD80-42F0-B99C-FF5BA5F0CE72}"/>
    <cellStyle name="20% - Accent6 4 4 2 4" xfId="9292" xr:uid="{0E9ADC94-2629-4707-B421-7020CF764E07}"/>
    <cellStyle name="20% - Accent6 4 4 2 5" xfId="9293" xr:uid="{145CA5A7-A7E6-4FF7-A89E-6C355760C24E}"/>
    <cellStyle name="20% - Accent6 4 4 3" xfId="9294" xr:uid="{62F29B1C-F3CF-45A7-BA60-EA2C21823418}"/>
    <cellStyle name="20% - Accent6 4 4 3 2" xfId="9295" xr:uid="{94DE232C-F7D1-496A-889C-271A8AE03F23}"/>
    <cellStyle name="20% - Accent6 4 4 4" xfId="9296" xr:uid="{6B588669-D853-46DE-A843-6D8602C9759E}"/>
    <cellStyle name="20% - Accent6 4 4 4 2" xfId="9297" xr:uid="{039A0144-6AC8-4885-8FD0-F25C36AD0246}"/>
    <cellStyle name="20% - Accent6 4 4 5" xfId="9298" xr:uid="{3A8EBC6A-1427-4590-9689-0C51A04C3877}"/>
    <cellStyle name="20% - Accent6 4 4 6" xfId="9299" xr:uid="{9566A462-628E-4578-996C-3BBECBD447A8}"/>
    <cellStyle name="20% - Accent6 4 5" xfId="9300" xr:uid="{7CD1C4BD-DE48-4354-A49D-5B4178E234C7}"/>
    <cellStyle name="20% - Accent6 4 5 2" xfId="9301" xr:uid="{AABC479B-1F2B-4921-BA3F-8171F03A3420}"/>
    <cellStyle name="20% - Accent6 4 5 2 2" xfId="9302" xr:uid="{C814A2DF-FFC2-441B-AB46-884200F0F4AC}"/>
    <cellStyle name="20% - Accent6 4 5 3" xfId="9303" xr:uid="{179151FB-CE9E-40DD-B47A-B11E3C820FEC}"/>
    <cellStyle name="20% - Accent6 4 5 3 2" xfId="9304" xr:uid="{01465465-E50C-4961-A608-E4117E0999E6}"/>
    <cellStyle name="20% - Accent6 4 5 4" xfId="9305" xr:uid="{58750C7C-4EBF-4246-B062-3603EA103C41}"/>
    <cellStyle name="20% - Accent6 4 5 5" xfId="9306" xr:uid="{5838A950-8230-4D77-BE3D-C91467A835B7}"/>
    <cellStyle name="20% - Accent6 4 6" xfId="9307" xr:uid="{A957C87B-6636-423E-B21C-33AEEBF8724E}"/>
    <cellStyle name="20% - Accent6 4 6 2" xfId="9308" xr:uid="{9B287321-84B1-4EE2-9BF0-913AB609CEA1}"/>
    <cellStyle name="20% - Accent6 4 6 2 2" xfId="9309" xr:uid="{3CEFA8BE-BE0E-4857-8DEC-EB9EE6E28A6B}"/>
    <cellStyle name="20% - Accent6 4 6 3" xfId="9310" xr:uid="{28CA47C2-6167-45C2-85C8-74A53FE595EA}"/>
    <cellStyle name="20% - Accent6 4 6 3 2" xfId="9311" xr:uid="{88A0205A-84CE-4A28-8AE5-FDD71C4039B7}"/>
    <cellStyle name="20% - Accent6 4 6 4" xfId="9312" xr:uid="{D7BF212A-F947-417A-A332-CE37C13294FA}"/>
    <cellStyle name="20% - Accent6 4 6 5" xfId="9313" xr:uid="{1BD42AC8-97FC-4CA3-BB73-03231B9E3952}"/>
    <cellStyle name="20% - Accent6 4 7" xfId="9314" xr:uid="{41FABE8B-DA35-4638-A7D6-46A25A5E5D88}"/>
    <cellStyle name="20% - Accent6 4 7 2" xfId="9315" xr:uid="{600AC35C-4C9C-4F5C-A652-A7C9E20047BB}"/>
    <cellStyle name="20% - Accent6 4 7 2 2" xfId="9316" xr:uid="{041C9D5E-DBFD-4CBA-9AD4-F18C6A6E4DC7}"/>
    <cellStyle name="20% - Accent6 4 7 3" xfId="9317" xr:uid="{5B9E67D0-014A-4B23-9D72-6F6E82CC87E9}"/>
    <cellStyle name="20% - Accent6 4 7 3 2" xfId="9318" xr:uid="{EADCC824-41B8-4833-8E34-2A169576DD34}"/>
    <cellStyle name="20% - Accent6 4 7 4" xfId="9319" xr:uid="{80A8190A-D350-45C9-8218-36B6DD5EDB27}"/>
    <cellStyle name="20% - Accent6 4 7 5" xfId="9320" xr:uid="{72CBD85D-43C7-4978-8F50-4CE10F3E4B16}"/>
    <cellStyle name="20% - Accent6 4 8" xfId="9321" xr:uid="{05FE3E36-1BC6-46DE-A603-EF39F45A3BF6}"/>
    <cellStyle name="20% - Accent6 4 8 2" xfId="9322" xr:uid="{D255FE04-6D1E-4CCB-8A3B-BE22E7635983}"/>
    <cellStyle name="20% - Accent6 4 8 2 2" xfId="9323" xr:uid="{DDD37581-3852-4A95-A095-CF28A2AC1635}"/>
    <cellStyle name="20% - Accent6 4 8 3" xfId="9324" xr:uid="{9BA82376-F72B-4F97-A6CD-6E81465CC9BC}"/>
    <cellStyle name="20% - Accent6 4 8 3 2" xfId="9325" xr:uid="{2D4125D9-3330-47F7-ACD9-837EC3EF0EA7}"/>
    <cellStyle name="20% - Accent6 4 8 4" xfId="9326" xr:uid="{46E1CEAA-5F98-43C4-894A-DE1FEAF7BBFB}"/>
    <cellStyle name="20% - Accent6 4 8 5" xfId="9327" xr:uid="{B7E90060-BAD8-4D22-B53A-B83682C62A56}"/>
    <cellStyle name="20% - Accent6 4 9" xfId="9328" xr:uid="{ABAD7603-C5ED-483D-B711-50940BC8EA8E}"/>
    <cellStyle name="20% - Accent6 4 9 2" xfId="9329" xr:uid="{0D534B7B-0B70-449B-B3A6-490A577F5A27}"/>
    <cellStyle name="20% - Accent6 5" xfId="9330" xr:uid="{A8CA233F-889D-49BA-AA85-B921EBF6B550}"/>
    <cellStyle name="20% - Accent6 5 10" xfId="9331" xr:uid="{6FEF43C4-DF03-4DC1-B19F-11704EAD5217}"/>
    <cellStyle name="20% - Accent6 5 11" xfId="9332" xr:uid="{CDA5A39A-3918-4C38-91BC-18CBED837505}"/>
    <cellStyle name="20% - Accent6 5 2" xfId="9333" xr:uid="{5C0A8838-F03D-4C5A-838F-300790AFCA1C}"/>
    <cellStyle name="20% - Accent6 5 2 10" xfId="9334" xr:uid="{DDFBD84E-E331-43F5-9660-E607417803A8}"/>
    <cellStyle name="20% - Accent6 5 2 2" xfId="9335" xr:uid="{4A114A41-1EE9-41F0-B4DE-DBE85F0659D0}"/>
    <cellStyle name="20% - Accent6 5 2 2 2" xfId="9336" xr:uid="{2FF729B6-0132-4F36-AB11-530B6F5A1285}"/>
    <cellStyle name="20% - Accent6 5 2 2 2 2" xfId="9337" xr:uid="{D3EBE71E-7289-40F4-A1FD-ABE7676DAEE0}"/>
    <cellStyle name="20% - Accent6 5 2 2 2 2 2" xfId="9338" xr:uid="{44EE5703-2D0F-4475-B3F5-0495B4ED8307}"/>
    <cellStyle name="20% - Accent6 5 2 2 2 3" xfId="9339" xr:uid="{3D255817-89C1-4298-88CB-D59C4D0B71AA}"/>
    <cellStyle name="20% - Accent6 5 2 2 2 3 2" xfId="9340" xr:uid="{4A420976-1CD8-4A3A-B647-190175818FE9}"/>
    <cellStyle name="20% - Accent6 5 2 2 2 4" xfId="9341" xr:uid="{4F32A54B-1BD9-4137-850C-5E8766D9511C}"/>
    <cellStyle name="20% - Accent6 5 2 2 2 5" xfId="9342" xr:uid="{20BCA49C-7FC1-4DDB-BC2D-46ADA08EDDB2}"/>
    <cellStyle name="20% - Accent6 5 2 2 3" xfId="9343" xr:uid="{C14E4266-F94B-4F44-A74B-E0BB87E45344}"/>
    <cellStyle name="20% - Accent6 5 2 2 3 2" xfId="9344" xr:uid="{BE936989-67BD-48D8-9776-4BDF681FF15D}"/>
    <cellStyle name="20% - Accent6 5 2 2 4" xfId="9345" xr:uid="{99AFA615-A6F9-4B5D-B246-0C889E89F7E2}"/>
    <cellStyle name="20% - Accent6 5 2 2 4 2" xfId="9346" xr:uid="{525FB714-D7BA-4BAF-AE2F-7B4DDAC1CE8B}"/>
    <cellStyle name="20% - Accent6 5 2 2 5" xfId="9347" xr:uid="{223FA6EB-AB67-468D-B29F-580E1E015A71}"/>
    <cellStyle name="20% - Accent6 5 2 2 6" xfId="9348" xr:uid="{F5A524D3-6184-460C-B4F1-F0BAD5B64B70}"/>
    <cellStyle name="20% - Accent6 5 2 3" xfId="9349" xr:uid="{F621109B-BB30-436E-9924-A1A4D0AD6904}"/>
    <cellStyle name="20% - Accent6 5 2 3 2" xfId="9350" xr:uid="{49093F05-925A-47EA-8BF8-0679B4DCE0B9}"/>
    <cellStyle name="20% - Accent6 5 2 3 2 2" xfId="9351" xr:uid="{F2BCF023-0398-4552-A2D3-C73921E8C984}"/>
    <cellStyle name="20% - Accent6 5 2 3 3" xfId="9352" xr:uid="{7DF8A9DD-C57B-41B4-AAE0-25040BDBA4C3}"/>
    <cellStyle name="20% - Accent6 5 2 3 3 2" xfId="9353" xr:uid="{E603A2A7-0B8C-4B26-8E54-6FC55343ED4D}"/>
    <cellStyle name="20% - Accent6 5 2 3 4" xfId="9354" xr:uid="{E3749B4A-DDB9-419F-90EB-9D24383D06AC}"/>
    <cellStyle name="20% - Accent6 5 2 3 5" xfId="9355" xr:uid="{F2BDFC7F-BCC6-4E2E-B933-C8AF817A4D5B}"/>
    <cellStyle name="20% - Accent6 5 2 4" xfId="9356" xr:uid="{F84D6486-0071-49CB-ABD5-AE1D63F54ACB}"/>
    <cellStyle name="20% - Accent6 5 2 4 2" xfId="9357" xr:uid="{C887217E-0E38-49A2-868C-7A5FA2B49CA5}"/>
    <cellStyle name="20% - Accent6 5 2 4 2 2" xfId="9358" xr:uid="{CD157730-80CF-429B-A0F2-C4742425FC6D}"/>
    <cellStyle name="20% - Accent6 5 2 4 3" xfId="9359" xr:uid="{F2D260EB-98A7-40EE-B02E-50DAB267FD77}"/>
    <cellStyle name="20% - Accent6 5 2 4 3 2" xfId="9360" xr:uid="{44088ED2-394A-470D-BE8C-66501CF5E5A5}"/>
    <cellStyle name="20% - Accent6 5 2 4 4" xfId="9361" xr:uid="{62A4A7E8-1EAE-4A6F-875E-85D6F6ACBCB1}"/>
    <cellStyle name="20% - Accent6 5 2 4 5" xfId="9362" xr:uid="{FEA875BB-2DAB-4C2F-BD5F-3FADF516B8AA}"/>
    <cellStyle name="20% - Accent6 5 2 5" xfId="9363" xr:uid="{16CAE81E-4DBE-4C52-892A-BC686BFA517D}"/>
    <cellStyle name="20% - Accent6 5 2 5 2" xfId="9364" xr:uid="{C892227E-EF92-4F5D-A11C-57525AE01BFF}"/>
    <cellStyle name="20% - Accent6 5 2 5 2 2" xfId="9365" xr:uid="{6B129FC1-C5B3-4135-833D-87F414F62AE6}"/>
    <cellStyle name="20% - Accent6 5 2 5 3" xfId="9366" xr:uid="{4B46E246-BE53-49C4-81E6-2FF772EDDAC5}"/>
    <cellStyle name="20% - Accent6 5 2 5 3 2" xfId="9367" xr:uid="{6BE80E3D-6092-4A30-B16D-EBDF3C03F458}"/>
    <cellStyle name="20% - Accent6 5 2 5 4" xfId="9368" xr:uid="{E8ECEDD6-8141-444C-956A-167949F7FC26}"/>
    <cellStyle name="20% - Accent6 5 2 5 5" xfId="9369" xr:uid="{BC955834-7CD3-45E0-9191-E2F19BD45DB1}"/>
    <cellStyle name="20% - Accent6 5 2 6" xfId="9370" xr:uid="{4F20D8A9-075C-45F9-B701-F3D6EFA275E8}"/>
    <cellStyle name="20% - Accent6 5 2 6 2" xfId="9371" xr:uid="{E0C240B7-3065-41A6-B379-C67A522761D2}"/>
    <cellStyle name="20% - Accent6 5 2 6 2 2" xfId="9372" xr:uid="{E69038C8-9FC0-4A75-8EB1-E71C1CB31739}"/>
    <cellStyle name="20% - Accent6 5 2 6 3" xfId="9373" xr:uid="{7F0AEADF-0818-438D-87A9-AC0C1531FACC}"/>
    <cellStyle name="20% - Accent6 5 2 6 3 2" xfId="9374" xr:uid="{3C3B1EB0-3CDB-4032-8DC0-B8B98CC2ACC2}"/>
    <cellStyle name="20% - Accent6 5 2 6 4" xfId="9375" xr:uid="{8967529E-CFBF-4021-9EE6-219EC56CAFE1}"/>
    <cellStyle name="20% - Accent6 5 2 6 5" xfId="9376" xr:uid="{D5CDEE6F-E80A-4D23-B6CE-299A3BFCD797}"/>
    <cellStyle name="20% - Accent6 5 2 7" xfId="9377" xr:uid="{A0645B34-5464-4400-BF40-862831F176BB}"/>
    <cellStyle name="20% - Accent6 5 2 7 2" xfId="9378" xr:uid="{9E60BE00-6D8C-40EB-9E11-ECB79B46B562}"/>
    <cellStyle name="20% - Accent6 5 2 8" xfId="9379" xr:uid="{23A4F0D1-ED83-4D8D-94F0-201B8FAC488A}"/>
    <cellStyle name="20% - Accent6 5 2 8 2" xfId="9380" xr:uid="{65079280-3924-4D22-85D3-D1D19466972E}"/>
    <cellStyle name="20% - Accent6 5 2 9" xfId="9381" xr:uid="{5FBE7774-F188-4642-B3BD-B4B2102D7EFB}"/>
    <cellStyle name="20% - Accent6 5 3" xfId="9382" xr:uid="{449DDC79-1844-4D2B-BEAC-6B6F3E1EC1CA}"/>
    <cellStyle name="20% - Accent6 5 3 2" xfId="9383" xr:uid="{755FA95A-78F7-4939-ADE7-1896404FDE41}"/>
    <cellStyle name="20% - Accent6 5 3 2 2" xfId="9384" xr:uid="{C1C04BC0-ABAD-4296-8907-C5B3EDBF4E8B}"/>
    <cellStyle name="20% - Accent6 5 3 2 2 2" xfId="9385" xr:uid="{DB98B72D-4E9D-418E-9EBA-36F6C3AB554B}"/>
    <cellStyle name="20% - Accent6 5 3 2 3" xfId="9386" xr:uid="{99BFB279-AADE-4D50-9E7F-452D6E0D05CD}"/>
    <cellStyle name="20% - Accent6 5 3 2 3 2" xfId="9387" xr:uid="{BE789C4B-AD45-4107-8E12-8C0DE6DC2621}"/>
    <cellStyle name="20% - Accent6 5 3 2 4" xfId="9388" xr:uid="{442E644E-EBF6-4686-8056-2A6BF3631516}"/>
    <cellStyle name="20% - Accent6 5 3 2 5" xfId="9389" xr:uid="{A44CE330-E793-4C82-AE39-73C47C64AD07}"/>
    <cellStyle name="20% - Accent6 5 3 3" xfId="9390" xr:uid="{99250D79-C258-4273-AE55-B8D1D4B0A2EE}"/>
    <cellStyle name="20% - Accent6 5 3 3 2" xfId="9391" xr:uid="{7E56AFF4-C631-43DC-BB24-499EF521B4F4}"/>
    <cellStyle name="20% - Accent6 5 3 4" xfId="9392" xr:uid="{4F4BD56A-61D7-475D-B4AC-369E8EBA7095}"/>
    <cellStyle name="20% - Accent6 5 3 4 2" xfId="9393" xr:uid="{AF3C3502-9950-4A66-97C5-A65399DF41A3}"/>
    <cellStyle name="20% - Accent6 5 3 5" xfId="9394" xr:uid="{BB67449B-9531-4D29-82E7-63F7E984E8DE}"/>
    <cellStyle name="20% - Accent6 5 3 6" xfId="9395" xr:uid="{E0486A06-4DBA-4B1E-B8CF-BFA561986838}"/>
    <cellStyle name="20% - Accent6 5 4" xfId="9396" xr:uid="{8CA8CE14-DA61-42A7-8A91-F6DED928F465}"/>
    <cellStyle name="20% - Accent6 5 4 2" xfId="9397" xr:uid="{0C94ADE1-3FF4-44FD-B6DA-53ABD0051E0F}"/>
    <cellStyle name="20% - Accent6 5 4 2 2" xfId="9398" xr:uid="{B0169CB3-E634-4810-9738-4B7DF4F6EA52}"/>
    <cellStyle name="20% - Accent6 5 4 3" xfId="9399" xr:uid="{C93F2E99-252A-4DE8-9C0C-39AA0CFA4100}"/>
    <cellStyle name="20% - Accent6 5 4 3 2" xfId="9400" xr:uid="{89F7E258-CBEA-4886-8035-4BAA197821FC}"/>
    <cellStyle name="20% - Accent6 5 4 4" xfId="9401" xr:uid="{8650AD1E-6802-48F7-8AD6-2A3565BCF87E}"/>
    <cellStyle name="20% - Accent6 5 4 5" xfId="9402" xr:uid="{26471811-B6B0-474B-825B-8683B6C778A4}"/>
    <cellStyle name="20% - Accent6 5 5" xfId="9403" xr:uid="{6E3B7711-3B1F-482D-B7AF-E0A1DFD9BE4E}"/>
    <cellStyle name="20% - Accent6 5 5 2" xfId="9404" xr:uid="{F237C85D-2E77-42D7-8485-6EB0DBBFB378}"/>
    <cellStyle name="20% - Accent6 5 5 2 2" xfId="9405" xr:uid="{72A133E8-3CAF-4A55-882C-2E8AAFC9ED3C}"/>
    <cellStyle name="20% - Accent6 5 5 3" xfId="9406" xr:uid="{995C435D-2EF5-46ED-80B9-60BE35BEE252}"/>
    <cellStyle name="20% - Accent6 5 5 3 2" xfId="9407" xr:uid="{FBE90DEF-D699-4532-921C-711787342DEE}"/>
    <cellStyle name="20% - Accent6 5 5 4" xfId="9408" xr:uid="{331B40E7-2204-4468-BDC2-6EA726081496}"/>
    <cellStyle name="20% - Accent6 5 5 5" xfId="9409" xr:uid="{04E26111-9462-4017-BFFD-4D83DDAB2912}"/>
    <cellStyle name="20% - Accent6 5 6" xfId="9410" xr:uid="{682A753B-9311-4A44-86DD-3A7F31EE29C5}"/>
    <cellStyle name="20% - Accent6 5 6 2" xfId="9411" xr:uid="{3891D99A-F8AD-4DC8-9479-7AC8230F1F44}"/>
    <cellStyle name="20% - Accent6 5 6 2 2" xfId="9412" xr:uid="{F9A02AE8-BB1B-48E7-AEBF-85D934D2E08A}"/>
    <cellStyle name="20% - Accent6 5 6 3" xfId="9413" xr:uid="{532429B4-5D93-42D6-965B-6CE4D78C139A}"/>
    <cellStyle name="20% - Accent6 5 6 3 2" xfId="9414" xr:uid="{952797CE-51D0-4664-88B2-2BFA787143BE}"/>
    <cellStyle name="20% - Accent6 5 6 4" xfId="9415" xr:uid="{16A16109-1631-43A1-87B5-2FA23E1FB89C}"/>
    <cellStyle name="20% - Accent6 5 6 5" xfId="9416" xr:uid="{CD246D16-3B0D-4101-B4B0-DEE326BC042B}"/>
    <cellStyle name="20% - Accent6 5 7" xfId="9417" xr:uid="{C9D24E69-1640-47F8-A3C0-1C9A34CD7FFB}"/>
    <cellStyle name="20% - Accent6 5 7 2" xfId="9418" xr:uid="{D8770064-17A6-4A34-AE2C-35D4AE694A49}"/>
    <cellStyle name="20% - Accent6 5 7 2 2" xfId="9419" xr:uid="{CB55A489-E89A-4026-A532-7A2969B76D8C}"/>
    <cellStyle name="20% - Accent6 5 7 3" xfId="9420" xr:uid="{BB0A96B2-F865-4B0A-B0AE-CD82B6B02D82}"/>
    <cellStyle name="20% - Accent6 5 7 3 2" xfId="9421" xr:uid="{6DFC25B8-3AF8-45C6-80B3-C41827726EBA}"/>
    <cellStyle name="20% - Accent6 5 7 4" xfId="9422" xr:uid="{472E166B-DBE0-43AC-A60C-72574F1D07BF}"/>
    <cellStyle name="20% - Accent6 5 7 5" xfId="9423" xr:uid="{8622B03F-7DA6-4AE2-B07C-1115309DB812}"/>
    <cellStyle name="20% - Accent6 5 8" xfId="9424" xr:uid="{CF1542F6-59CC-4C67-9B3C-0CB101795E84}"/>
    <cellStyle name="20% - Accent6 5 8 2" xfId="9425" xr:uid="{FC5291B0-74A1-404C-9DD7-5A714F489A71}"/>
    <cellStyle name="20% - Accent6 5 9" xfId="9426" xr:uid="{1E71A763-9BCA-400E-AD07-716DCD947A4E}"/>
    <cellStyle name="20% - Accent6 5 9 2" xfId="9427" xr:uid="{767E02FF-066D-4758-87A8-B3CBA514C956}"/>
    <cellStyle name="20% - Accent6 6" xfId="9428" xr:uid="{FAE39C1C-1E33-408B-AD58-657819511428}"/>
    <cellStyle name="20% - Accent6 6 10" xfId="9429" xr:uid="{9A1EFE10-7615-4678-9E47-8AC862EB2E67}"/>
    <cellStyle name="20% - Accent6 6 11" xfId="9430" xr:uid="{39777CE9-3E37-4697-8926-522920BA7AA9}"/>
    <cellStyle name="20% - Accent6 6 2" xfId="9431" xr:uid="{EBEFB798-7599-4C92-B40A-F388638AE5DF}"/>
    <cellStyle name="20% - Accent6 6 2 10" xfId="9432" xr:uid="{A5E4B7D9-84BE-4EFE-9FE2-BC5221749718}"/>
    <cellStyle name="20% - Accent6 6 2 2" xfId="9433" xr:uid="{E4C25A3F-F83E-4202-AF3C-63BEDEF50143}"/>
    <cellStyle name="20% - Accent6 6 2 2 2" xfId="9434" xr:uid="{8B6D2E36-21C8-4E87-A6C7-B4A6CE62D7D8}"/>
    <cellStyle name="20% - Accent6 6 2 2 2 2" xfId="9435" xr:uid="{BE0712E6-56E1-4E52-B408-45F5DC4D2846}"/>
    <cellStyle name="20% - Accent6 6 2 2 2 2 2" xfId="9436" xr:uid="{568E1154-DBF1-4D8B-AF58-1C066BCEC232}"/>
    <cellStyle name="20% - Accent6 6 2 2 2 3" xfId="9437" xr:uid="{997710D1-B2B8-4724-B684-90B327221B2E}"/>
    <cellStyle name="20% - Accent6 6 2 2 2 3 2" xfId="9438" xr:uid="{D82D0E2D-7F7A-4D1B-87F9-16999A49D7E3}"/>
    <cellStyle name="20% - Accent6 6 2 2 2 4" xfId="9439" xr:uid="{B2A792B0-DCF1-46DF-BC49-D6656C89AE0A}"/>
    <cellStyle name="20% - Accent6 6 2 2 2 5" xfId="9440" xr:uid="{6BB5BBE7-2A5E-41C6-B62F-FC9EF0B7CE89}"/>
    <cellStyle name="20% - Accent6 6 2 2 3" xfId="9441" xr:uid="{201147E8-AB3D-4FA2-98BF-881977BBB3B1}"/>
    <cellStyle name="20% - Accent6 6 2 2 3 2" xfId="9442" xr:uid="{68F0FB5B-B931-48BC-8B14-32EBB4F37EB5}"/>
    <cellStyle name="20% - Accent6 6 2 2 4" xfId="9443" xr:uid="{1F6EEAB2-7C22-427E-86F8-EABBD8E7C068}"/>
    <cellStyle name="20% - Accent6 6 2 2 4 2" xfId="9444" xr:uid="{A852DF57-E2A6-42DB-8A1F-C0EB99228FAE}"/>
    <cellStyle name="20% - Accent6 6 2 2 5" xfId="9445" xr:uid="{A7702941-AED7-4B6F-BFE2-A7D1ECB82782}"/>
    <cellStyle name="20% - Accent6 6 2 2 6" xfId="9446" xr:uid="{BFBDEB6E-0E28-4E20-82DA-4634AEDDC751}"/>
    <cellStyle name="20% - Accent6 6 2 3" xfId="9447" xr:uid="{0E86C95B-A5AE-400C-AD08-D1B3D836D0F0}"/>
    <cellStyle name="20% - Accent6 6 2 3 2" xfId="9448" xr:uid="{490EC14F-675C-4454-BEE2-F93E93E719D5}"/>
    <cellStyle name="20% - Accent6 6 2 3 2 2" xfId="9449" xr:uid="{940A37C9-D0EC-4F9C-8955-E1E8C89B9C84}"/>
    <cellStyle name="20% - Accent6 6 2 3 3" xfId="9450" xr:uid="{C166922F-F8A9-48AE-9D0F-9B7BAAC271C7}"/>
    <cellStyle name="20% - Accent6 6 2 3 3 2" xfId="9451" xr:uid="{EBAF2396-081B-460C-80D7-518BA8E5A196}"/>
    <cellStyle name="20% - Accent6 6 2 3 4" xfId="9452" xr:uid="{DD833D0D-628E-4797-AF58-4C1FE145B427}"/>
    <cellStyle name="20% - Accent6 6 2 3 5" xfId="9453" xr:uid="{54EF05E4-3D61-4716-8C78-2F712F5F0BD0}"/>
    <cellStyle name="20% - Accent6 6 2 4" xfId="9454" xr:uid="{C4C9BCFB-6446-405D-AB5A-5138F4B99A6B}"/>
    <cellStyle name="20% - Accent6 6 2 4 2" xfId="9455" xr:uid="{5D75D6A3-55EC-49E8-BF6E-D2BD99BE08D0}"/>
    <cellStyle name="20% - Accent6 6 2 4 2 2" xfId="9456" xr:uid="{A90B5279-05C2-4099-88F4-93ECE63AF37D}"/>
    <cellStyle name="20% - Accent6 6 2 4 3" xfId="9457" xr:uid="{32E24E02-000B-45A0-9EDF-F998D4553E55}"/>
    <cellStyle name="20% - Accent6 6 2 4 3 2" xfId="9458" xr:uid="{5ED63703-F5D4-44B5-9FFC-D89275DECBC1}"/>
    <cellStyle name="20% - Accent6 6 2 4 4" xfId="9459" xr:uid="{B6EEFC4E-F105-43DB-BC5F-0BEB2CA7D4F5}"/>
    <cellStyle name="20% - Accent6 6 2 4 5" xfId="9460" xr:uid="{0233BFD6-F72F-4217-B60D-757157CBF389}"/>
    <cellStyle name="20% - Accent6 6 2 5" xfId="9461" xr:uid="{6008D615-A151-49F6-ACA2-CEFBE050B6F2}"/>
    <cellStyle name="20% - Accent6 6 2 5 2" xfId="9462" xr:uid="{8CA7577E-15EC-48F0-A936-2D7B54527474}"/>
    <cellStyle name="20% - Accent6 6 2 5 2 2" xfId="9463" xr:uid="{F49320E4-323D-4077-8A06-46F0BDDDA52A}"/>
    <cellStyle name="20% - Accent6 6 2 5 3" xfId="9464" xr:uid="{481D4317-0F12-4CF8-A3CA-E11F0C3CF299}"/>
    <cellStyle name="20% - Accent6 6 2 5 3 2" xfId="9465" xr:uid="{09A022C0-B832-4106-9505-D92FA4721087}"/>
    <cellStyle name="20% - Accent6 6 2 5 4" xfId="9466" xr:uid="{C5068D3F-CDCC-42F0-B8C8-20B5CEE5C739}"/>
    <cellStyle name="20% - Accent6 6 2 5 5" xfId="9467" xr:uid="{5D189C43-67E6-4737-BE60-CE9D46F941F7}"/>
    <cellStyle name="20% - Accent6 6 2 6" xfId="9468" xr:uid="{4CADC6C1-7258-46D3-BB21-AA6E3B2155D2}"/>
    <cellStyle name="20% - Accent6 6 2 6 2" xfId="9469" xr:uid="{807BB343-E947-4A84-A9FA-AFD816F36F93}"/>
    <cellStyle name="20% - Accent6 6 2 6 2 2" xfId="9470" xr:uid="{18648295-8D74-4B8C-BCEA-C26AD81BB08A}"/>
    <cellStyle name="20% - Accent6 6 2 6 3" xfId="9471" xr:uid="{28B541A6-5C85-4398-87ED-6E51C396B28A}"/>
    <cellStyle name="20% - Accent6 6 2 6 3 2" xfId="9472" xr:uid="{BBEBE492-1948-4DF1-8FF8-339F710B2D8B}"/>
    <cellStyle name="20% - Accent6 6 2 6 4" xfId="9473" xr:uid="{5C0C1EFA-39F9-4147-917A-CD502FFC3D2A}"/>
    <cellStyle name="20% - Accent6 6 2 6 5" xfId="9474" xr:uid="{A79F3F9D-B305-4DB4-AF11-88652D5B8E4E}"/>
    <cellStyle name="20% - Accent6 6 2 7" xfId="9475" xr:uid="{CA99C10B-9F40-41E7-A11E-523FD00672A8}"/>
    <cellStyle name="20% - Accent6 6 2 7 2" xfId="9476" xr:uid="{2FB674A2-7FEA-4525-9192-AE7CF4980725}"/>
    <cellStyle name="20% - Accent6 6 2 8" xfId="9477" xr:uid="{454CE680-7158-4CCF-86DC-DD278145A10A}"/>
    <cellStyle name="20% - Accent6 6 2 8 2" xfId="9478" xr:uid="{79073F75-79AE-4FF4-9907-DC3A29981244}"/>
    <cellStyle name="20% - Accent6 6 2 9" xfId="9479" xr:uid="{4934AE47-DFD9-494A-BF39-278C600D4EC6}"/>
    <cellStyle name="20% - Accent6 6 3" xfId="9480" xr:uid="{FE70905C-F74E-4BB2-B325-FBE40D07864A}"/>
    <cellStyle name="20% - Accent6 6 3 2" xfId="9481" xr:uid="{E9D129CC-2959-4EDC-9E27-AD4A4DFE505C}"/>
    <cellStyle name="20% - Accent6 6 3 2 2" xfId="9482" xr:uid="{0D3B7354-2038-4EF0-A228-789BC1E5E9C5}"/>
    <cellStyle name="20% - Accent6 6 3 2 2 2" xfId="9483" xr:uid="{9593E66B-1050-48C4-A7E1-836936ABD030}"/>
    <cellStyle name="20% - Accent6 6 3 2 3" xfId="9484" xr:uid="{93EA8C26-9562-4FA0-8A86-D9625C987D81}"/>
    <cellStyle name="20% - Accent6 6 3 2 3 2" xfId="9485" xr:uid="{C6C3A2DA-A436-4AA3-9C88-04DEC24DB03D}"/>
    <cellStyle name="20% - Accent6 6 3 2 4" xfId="9486" xr:uid="{E8205D92-D4BD-46EC-B06F-F5102053AF07}"/>
    <cellStyle name="20% - Accent6 6 3 2 5" xfId="9487" xr:uid="{082F8375-351A-433D-9AD4-DB56D47044F8}"/>
    <cellStyle name="20% - Accent6 6 3 3" xfId="9488" xr:uid="{B5E0375C-AE48-4AB2-B4E3-6858ABE6EC98}"/>
    <cellStyle name="20% - Accent6 6 3 3 2" xfId="9489" xr:uid="{8FF8569F-B9DC-4FE7-8F83-88F605114001}"/>
    <cellStyle name="20% - Accent6 6 3 4" xfId="9490" xr:uid="{DC9C72FC-B010-4E6C-8B82-2EA046D5FF7E}"/>
    <cellStyle name="20% - Accent6 6 3 4 2" xfId="9491" xr:uid="{6CA0944E-A53B-48A8-BCD7-92D5403451AF}"/>
    <cellStyle name="20% - Accent6 6 3 5" xfId="9492" xr:uid="{2118529B-FCD7-439A-9626-9104E3C890C1}"/>
    <cellStyle name="20% - Accent6 6 3 6" xfId="9493" xr:uid="{78C1380C-D243-4942-B3AB-AEACBD5D6852}"/>
    <cellStyle name="20% - Accent6 6 4" xfId="9494" xr:uid="{2A96F8DA-74B4-45C8-8B4A-28AB723F2AC4}"/>
    <cellStyle name="20% - Accent6 6 4 2" xfId="9495" xr:uid="{F202C21A-EAA6-4BA8-843E-34674D9C2862}"/>
    <cellStyle name="20% - Accent6 6 4 2 2" xfId="9496" xr:uid="{6596C8BA-B00E-4BC0-BBE9-2ECCC8FADF60}"/>
    <cellStyle name="20% - Accent6 6 4 3" xfId="9497" xr:uid="{E957BCE3-5072-4F76-9B64-66FDC415B12C}"/>
    <cellStyle name="20% - Accent6 6 4 3 2" xfId="9498" xr:uid="{F1C9F390-9977-4A5F-823C-56593CA04A53}"/>
    <cellStyle name="20% - Accent6 6 4 4" xfId="9499" xr:uid="{A0907571-4ECD-4BDF-9395-F7E213998EF3}"/>
    <cellStyle name="20% - Accent6 6 4 5" xfId="9500" xr:uid="{588AFFA1-F90E-4747-AA10-4C1EFDAA4084}"/>
    <cellStyle name="20% - Accent6 6 5" xfId="9501" xr:uid="{F352195A-D073-439A-A715-7CCF56817BF2}"/>
    <cellStyle name="20% - Accent6 6 5 2" xfId="9502" xr:uid="{AAC6FC2C-A097-4B3C-BD74-71FB7359D4D1}"/>
    <cellStyle name="20% - Accent6 6 5 2 2" xfId="9503" xr:uid="{0F22AF21-42CF-4FAD-B7CE-7D22F4772CA8}"/>
    <cellStyle name="20% - Accent6 6 5 3" xfId="9504" xr:uid="{6A7A22C0-A17B-4005-B8AB-2D87BA6B9A67}"/>
    <cellStyle name="20% - Accent6 6 5 3 2" xfId="9505" xr:uid="{12A19AFD-B189-4172-A4DD-E9BD0BAE6E7B}"/>
    <cellStyle name="20% - Accent6 6 5 4" xfId="9506" xr:uid="{1ECF4E76-6186-4571-987B-FE1362C5DC08}"/>
    <cellStyle name="20% - Accent6 6 5 5" xfId="9507" xr:uid="{6BE21AAC-2EB6-4E31-BAE7-B0A4333B4AD2}"/>
    <cellStyle name="20% - Accent6 6 6" xfId="9508" xr:uid="{ACC2F1F9-2D41-4E6C-8892-C3B2CA346967}"/>
    <cellStyle name="20% - Accent6 6 6 2" xfId="9509" xr:uid="{09D66A5A-AF08-4F28-AC88-ACA36D9BB32E}"/>
    <cellStyle name="20% - Accent6 6 6 2 2" xfId="9510" xr:uid="{C942C03A-6049-46A2-9CF1-BFC5972E5060}"/>
    <cellStyle name="20% - Accent6 6 6 3" xfId="9511" xr:uid="{11CEDEE2-F8C0-47CF-8892-EE29B8A56E34}"/>
    <cellStyle name="20% - Accent6 6 6 3 2" xfId="9512" xr:uid="{29E3F053-5B97-4AC4-834E-EDF9E4D32044}"/>
    <cellStyle name="20% - Accent6 6 6 4" xfId="9513" xr:uid="{F925C9D2-077C-4229-8B96-7258A836210A}"/>
    <cellStyle name="20% - Accent6 6 6 5" xfId="9514" xr:uid="{ACA5322B-B9BA-45E1-9804-560FE94FB367}"/>
    <cellStyle name="20% - Accent6 6 7" xfId="9515" xr:uid="{1EC57EEF-F558-43C4-9499-47940CE7CB4B}"/>
    <cellStyle name="20% - Accent6 6 7 2" xfId="9516" xr:uid="{2ABCFFF1-CC64-43FB-B745-B8EAFF45544B}"/>
    <cellStyle name="20% - Accent6 6 7 2 2" xfId="9517" xr:uid="{1E201595-0720-4B48-A640-5001A56A0293}"/>
    <cellStyle name="20% - Accent6 6 7 3" xfId="9518" xr:uid="{61669276-818D-489D-AEBE-538FB0145226}"/>
    <cellStyle name="20% - Accent6 6 7 3 2" xfId="9519" xr:uid="{8F34CCD3-9094-4677-B437-52096BB61083}"/>
    <cellStyle name="20% - Accent6 6 7 4" xfId="9520" xr:uid="{9DBDCB1B-AFE7-4732-8CFF-55E448F7CBFD}"/>
    <cellStyle name="20% - Accent6 6 7 5" xfId="9521" xr:uid="{3375C235-48D8-4BC4-A2E2-05B0DA4EFB52}"/>
    <cellStyle name="20% - Accent6 6 8" xfId="9522" xr:uid="{1FD38324-3A65-46F3-860F-4DCC8625CAB7}"/>
    <cellStyle name="20% - Accent6 6 8 2" xfId="9523" xr:uid="{249433E6-D3A2-4F30-AF6A-1987B0E96D91}"/>
    <cellStyle name="20% - Accent6 6 9" xfId="9524" xr:uid="{265CF624-FB61-4AA4-8CD3-5C507943CE15}"/>
    <cellStyle name="20% - Accent6 6 9 2" xfId="9525" xr:uid="{6EB683CE-0B6D-442F-A9C9-06F0F3133CB0}"/>
    <cellStyle name="20% - Accent6 7" xfId="9526" xr:uid="{5CE378A0-4053-476A-AFB4-05D3A7F14F06}"/>
    <cellStyle name="20% - Accent6 7 10" xfId="9527" xr:uid="{FB608915-3FF1-4FD8-9574-3995E8993794}"/>
    <cellStyle name="20% - Accent6 7 11" xfId="9528" xr:uid="{8D6F76D3-30CF-4D1E-947B-4F9DDF90AC4E}"/>
    <cellStyle name="20% - Accent6 7 2" xfId="9529" xr:uid="{C0A45088-AB7B-45F4-A73B-47F351137B93}"/>
    <cellStyle name="20% - Accent6 7 2 10" xfId="9530" xr:uid="{1ADA0600-7EB4-4F70-88CF-99EA9A9B8DF9}"/>
    <cellStyle name="20% - Accent6 7 2 2" xfId="9531" xr:uid="{402B1C61-E871-484F-A244-2D8FC6164F94}"/>
    <cellStyle name="20% - Accent6 7 2 2 2" xfId="9532" xr:uid="{47C27F52-E7C6-4BD6-A988-D11E3D0D55C3}"/>
    <cellStyle name="20% - Accent6 7 2 2 2 2" xfId="9533" xr:uid="{D1918099-C1A5-4FAA-A639-5A80F2B8D75D}"/>
    <cellStyle name="20% - Accent6 7 2 2 2 2 2" xfId="9534" xr:uid="{841678A3-42CC-495F-9278-82F758D69D6A}"/>
    <cellStyle name="20% - Accent6 7 2 2 2 3" xfId="9535" xr:uid="{8E326986-E451-4A51-BEAA-400875B89A55}"/>
    <cellStyle name="20% - Accent6 7 2 2 2 3 2" xfId="9536" xr:uid="{C7422732-4470-4888-AC69-B8F8EBCD0CF8}"/>
    <cellStyle name="20% - Accent6 7 2 2 2 4" xfId="9537" xr:uid="{8CFBDB1F-8A73-4D48-878D-8AB6B7EC22BF}"/>
    <cellStyle name="20% - Accent6 7 2 2 2 5" xfId="9538" xr:uid="{D39504FF-2CB8-4615-9952-5DAF41D3B356}"/>
    <cellStyle name="20% - Accent6 7 2 2 3" xfId="9539" xr:uid="{371121C0-75D0-4574-8EAE-41F8A4C12AA0}"/>
    <cellStyle name="20% - Accent6 7 2 2 3 2" xfId="9540" xr:uid="{692E25D9-10F3-4C54-AAF1-FA89EC3C0010}"/>
    <cellStyle name="20% - Accent6 7 2 2 4" xfId="9541" xr:uid="{FD48DDBE-DD46-4CDE-A473-EEA2D32EBDE7}"/>
    <cellStyle name="20% - Accent6 7 2 2 4 2" xfId="9542" xr:uid="{BC9D137D-828F-489E-8A39-6D52CE5BD886}"/>
    <cellStyle name="20% - Accent6 7 2 2 5" xfId="9543" xr:uid="{923E6905-5982-4579-B9C4-A5E1CCDB1E3B}"/>
    <cellStyle name="20% - Accent6 7 2 2 6" xfId="9544" xr:uid="{FB9BF818-E8D4-49A4-B42A-65727414B758}"/>
    <cellStyle name="20% - Accent6 7 2 3" xfId="9545" xr:uid="{7B5CD0CA-DE18-4060-939D-B669364F613A}"/>
    <cellStyle name="20% - Accent6 7 2 3 2" xfId="9546" xr:uid="{9B532AE8-32AE-4219-983A-F6C6BC0B62B2}"/>
    <cellStyle name="20% - Accent6 7 2 3 2 2" xfId="9547" xr:uid="{7BAB827F-1FF4-4F6E-8822-C95E52AE6FA4}"/>
    <cellStyle name="20% - Accent6 7 2 3 3" xfId="9548" xr:uid="{B484C977-B0A8-4F99-A676-EB21124B6E0F}"/>
    <cellStyle name="20% - Accent6 7 2 3 3 2" xfId="9549" xr:uid="{445523B6-2FB3-49E6-AEBF-4BA84E6B686D}"/>
    <cellStyle name="20% - Accent6 7 2 3 4" xfId="9550" xr:uid="{B4C674A4-058A-47AA-81E1-B2854B3CC402}"/>
    <cellStyle name="20% - Accent6 7 2 3 5" xfId="9551" xr:uid="{8690C461-9AE2-4B92-8EFC-D8E3DC0D9E59}"/>
    <cellStyle name="20% - Accent6 7 2 4" xfId="9552" xr:uid="{19926CA8-951A-4D10-9870-F9BA4B9C5D8F}"/>
    <cellStyle name="20% - Accent6 7 2 4 2" xfId="9553" xr:uid="{CA470CDD-E6F7-4823-A3CA-D042A27673CD}"/>
    <cellStyle name="20% - Accent6 7 2 4 2 2" xfId="9554" xr:uid="{1E4F6FE0-C287-4C27-8098-BC5A5445ABD5}"/>
    <cellStyle name="20% - Accent6 7 2 4 3" xfId="9555" xr:uid="{E9143EBA-2A75-48AF-A181-C85EFA422497}"/>
    <cellStyle name="20% - Accent6 7 2 4 3 2" xfId="9556" xr:uid="{C33C2427-1760-4354-9581-3C62397597EE}"/>
    <cellStyle name="20% - Accent6 7 2 4 4" xfId="9557" xr:uid="{9A441B8C-DDDC-4F4D-B673-425B166A2AAC}"/>
    <cellStyle name="20% - Accent6 7 2 4 5" xfId="9558" xr:uid="{A343149B-CCCE-4E6D-BAD7-AC9226CE08D8}"/>
    <cellStyle name="20% - Accent6 7 2 5" xfId="9559" xr:uid="{D9476FE3-DDBE-4755-9CB8-0EBC37A3346E}"/>
    <cellStyle name="20% - Accent6 7 2 5 2" xfId="9560" xr:uid="{7692733E-6A4F-42A2-B36F-6C7E2371B86F}"/>
    <cellStyle name="20% - Accent6 7 2 5 2 2" xfId="9561" xr:uid="{8453D621-E55E-49EF-97D8-0DD02943AED8}"/>
    <cellStyle name="20% - Accent6 7 2 5 3" xfId="9562" xr:uid="{EB89D342-ADAB-4AB9-9001-1F130DA74805}"/>
    <cellStyle name="20% - Accent6 7 2 5 3 2" xfId="9563" xr:uid="{0C9BCE34-E43B-492E-BC23-3E90FD1B25A3}"/>
    <cellStyle name="20% - Accent6 7 2 5 4" xfId="9564" xr:uid="{2D2B7F1C-2C96-4B4E-BF49-92155FC39722}"/>
    <cellStyle name="20% - Accent6 7 2 5 5" xfId="9565" xr:uid="{E08681AC-6108-482F-8D82-858D242607C7}"/>
    <cellStyle name="20% - Accent6 7 2 6" xfId="9566" xr:uid="{DE943AD8-BB11-4E5A-ACB3-82DE83D0ED08}"/>
    <cellStyle name="20% - Accent6 7 2 6 2" xfId="9567" xr:uid="{F70553CD-86B5-4E1A-B98B-37F50D492E7D}"/>
    <cellStyle name="20% - Accent6 7 2 6 2 2" xfId="9568" xr:uid="{4FA5EA95-5C00-452F-ABE9-8BD07282BE8F}"/>
    <cellStyle name="20% - Accent6 7 2 6 3" xfId="9569" xr:uid="{7CEB3804-DAB7-4D80-BBC6-492DB164A317}"/>
    <cellStyle name="20% - Accent6 7 2 6 3 2" xfId="9570" xr:uid="{54EDED61-44D8-48E4-869E-D127B65AC3F7}"/>
    <cellStyle name="20% - Accent6 7 2 6 4" xfId="9571" xr:uid="{BEF08E44-8BB6-45B5-88B3-C24E6754039E}"/>
    <cellStyle name="20% - Accent6 7 2 6 5" xfId="9572" xr:uid="{0D16FAA8-0D9E-4AF5-B4AA-9A46F92BC62C}"/>
    <cellStyle name="20% - Accent6 7 2 7" xfId="9573" xr:uid="{B4A61EF6-B354-430D-B70B-8059C9B6BB39}"/>
    <cellStyle name="20% - Accent6 7 2 7 2" xfId="9574" xr:uid="{FD4DD823-81FD-48CF-A023-8778ED40C35B}"/>
    <cellStyle name="20% - Accent6 7 2 8" xfId="9575" xr:uid="{D2501D5D-F4F9-4A50-AD74-5CE2F79F9800}"/>
    <cellStyle name="20% - Accent6 7 2 8 2" xfId="9576" xr:uid="{BE2B097C-932A-4841-A2C4-B4D86E6AB326}"/>
    <cellStyle name="20% - Accent6 7 2 9" xfId="9577" xr:uid="{0FF5CE16-8CF2-4A44-9F70-98315DFD0D83}"/>
    <cellStyle name="20% - Accent6 7 3" xfId="9578" xr:uid="{B887EB8D-8C05-46F5-B8C2-09BF17BB4FB0}"/>
    <cellStyle name="20% - Accent6 7 3 2" xfId="9579" xr:uid="{099D6D3B-FF57-463A-B53E-D3FB43115ECA}"/>
    <cellStyle name="20% - Accent6 7 3 2 2" xfId="9580" xr:uid="{0182BD59-65D1-4F97-9637-DD1012A78017}"/>
    <cellStyle name="20% - Accent6 7 3 2 2 2" xfId="9581" xr:uid="{F4EF0D8D-2A05-4A41-B6FB-8D1B407E182C}"/>
    <cellStyle name="20% - Accent6 7 3 2 3" xfId="9582" xr:uid="{864D5A0E-BFF0-4691-9D68-494A6862B3E6}"/>
    <cellStyle name="20% - Accent6 7 3 2 3 2" xfId="9583" xr:uid="{D91C6D02-8AA9-45A1-BFE9-99F02EA6F6CC}"/>
    <cellStyle name="20% - Accent6 7 3 2 4" xfId="9584" xr:uid="{40CF7878-2E7A-472D-A118-3B191CD932B4}"/>
    <cellStyle name="20% - Accent6 7 3 2 5" xfId="9585" xr:uid="{1732C698-16BA-4CEA-9AEB-D740DDF3BC09}"/>
    <cellStyle name="20% - Accent6 7 3 3" xfId="9586" xr:uid="{51CD1047-8996-4A2A-B31A-14AC0C684367}"/>
    <cellStyle name="20% - Accent6 7 3 3 2" xfId="9587" xr:uid="{04E5B169-E1C7-4ED7-B098-1B6F51C7E208}"/>
    <cellStyle name="20% - Accent6 7 3 4" xfId="9588" xr:uid="{0CDBF710-C281-419F-AFB9-6337E1DC3D08}"/>
    <cellStyle name="20% - Accent6 7 3 4 2" xfId="9589" xr:uid="{CCE8934E-9617-43CC-AF34-2E2A9872E31F}"/>
    <cellStyle name="20% - Accent6 7 3 5" xfId="9590" xr:uid="{E3A75F59-F74E-437D-9629-719DA3B5EF5A}"/>
    <cellStyle name="20% - Accent6 7 3 6" xfId="9591" xr:uid="{023C86B4-6EB9-4D50-B9C3-1E6C470443DB}"/>
    <cellStyle name="20% - Accent6 7 4" xfId="9592" xr:uid="{8EB36B7A-FE5F-4561-9C18-1E2EB439633A}"/>
    <cellStyle name="20% - Accent6 7 4 2" xfId="9593" xr:uid="{4E2DF2AD-5313-4970-A6B1-A3143C8A2F87}"/>
    <cellStyle name="20% - Accent6 7 4 2 2" xfId="9594" xr:uid="{2551C487-C7B6-4113-9228-3563D2A66A70}"/>
    <cellStyle name="20% - Accent6 7 4 3" xfId="9595" xr:uid="{D6B21D7F-94D1-42C3-8DB3-18F9BDBACBB5}"/>
    <cellStyle name="20% - Accent6 7 4 3 2" xfId="9596" xr:uid="{DCDEE1DB-70DF-4B85-9AFD-861DCB201E1C}"/>
    <cellStyle name="20% - Accent6 7 4 4" xfId="9597" xr:uid="{C96884A2-4F9A-41A5-A0F2-9156CC31CF01}"/>
    <cellStyle name="20% - Accent6 7 4 5" xfId="9598" xr:uid="{6FBAF274-40BA-4F9A-88C8-7AD530684E20}"/>
    <cellStyle name="20% - Accent6 7 5" xfId="9599" xr:uid="{C9902E6F-01DA-456C-BE9B-35F8E94E86AF}"/>
    <cellStyle name="20% - Accent6 7 5 2" xfId="9600" xr:uid="{AD073344-4B35-451F-931F-8325EE1D346E}"/>
    <cellStyle name="20% - Accent6 7 5 2 2" xfId="9601" xr:uid="{A5ACCA6F-124F-436F-8F0F-EAB5A6FEAC90}"/>
    <cellStyle name="20% - Accent6 7 5 3" xfId="9602" xr:uid="{3002E40B-6577-4F7B-AB3B-560E2F3E8BD4}"/>
    <cellStyle name="20% - Accent6 7 5 3 2" xfId="9603" xr:uid="{02BDCDBA-73AA-450D-8FD7-75B733DAE2C3}"/>
    <cellStyle name="20% - Accent6 7 5 4" xfId="9604" xr:uid="{E42EE78B-5549-4B8E-9E35-D3F6AEBAE928}"/>
    <cellStyle name="20% - Accent6 7 5 5" xfId="9605" xr:uid="{5094E3C5-4B6E-45D7-A439-E9590519F9F7}"/>
    <cellStyle name="20% - Accent6 7 6" xfId="9606" xr:uid="{29A6B727-A378-4841-93F0-F1CDEAC818E0}"/>
    <cellStyle name="20% - Accent6 7 6 2" xfId="9607" xr:uid="{ACEFC847-41C3-457A-ADFC-3D2EA834A8FD}"/>
    <cellStyle name="20% - Accent6 7 6 2 2" xfId="9608" xr:uid="{5FEB3B6B-AC63-4CEC-B143-86EB216BB3B6}"/>
    <cellStyle name="20% - Accent6 7 6 3" xfId="9609" xr:uid="{4E8D4371-3AD5-4BA7-871D-3BBE90CEFD06}"/>
    <cellStyle name="20% - Accent6 7 6 3 2" xfId="9610" xr:uid="{9A261ABE-4552-4065-968F-8A26C7CCD410}"/>
    <cellStyle name="20% - Accent6 7 6 4" xfId="9611" xr:uid="{F27A5314-8BED-4BE3-A9C8-4E9DEF02AA59}"/>
    <cellStyle name="20% - Accent6 7 6 5" xfId="9612" xr:uid="{DEB0122F-C78D-4726-8043-FD621AF44051}"/>
    <cellStyle name="20% - Accent6 7 7" xfId="9613" xr:uid="{386A6554-8605-4B2A-B30E-9263486269D7}"/>
    <cellStyle name="20% - Accent6 7 7 2" xfId="9614" xr:uid="{18219D16-73BD-479F-9DF5-61F37D9E7912}"/>
    <cellStyle name="20% - Accent6 7 7 2 2" xfId="9615" xr:uid="{26F95F5C-A4EB-4B3F-BA2C-3AC681A9ECF6}"/>
    <cellStyle name="20% - Accent6 7 7 3" xfId="9616" xr:uid="{4D323B73-44FE-4436-ADA5-92F2633744A5}"/>
    <cellStyle name="20% - Accent6 7 7 3 2" xfId="9617" xr:uid="{27E4C644-2EB8-4F78-99B4-2B0D5FE62B25}"/>
    <cellStyle name="20% - Accent6 7 7 4" xfId="9618" xr:uid="{35A08723-CA6A-40F6-ACA8-F4ADC707C139}"/>
    <cellStyle name="20% - Accent6 7 7 5" xfId="9619" xr:uid="{1F798DFC-D61E-45AA-BAB5-BDCE456C7264}"/>
    <cellStyle name="20% - Accent6 7 8" xfId="9620" xr:uid="{1C5AF2A2-A1A6-4054-8722-3B67DC5638AA}"/>
    <cellStyle name="20% - Accent6 7 8 2" xfId="9621" xr:uid="{93D5BB59-4B56-4756-A59A-8C4D16971D5E}"/>
    <cellStyle name="20% - Accent6 7 9" xfId="9622" xr:uid="{FA92ADF1-3D24-493A-A464-12DFBDE50411}"/>
    <cellStyle name="20% - Accent6 7 9 2" xfId="9623" xr:uid="{F14F95B4-3414-4033-B979-55AAF3AD03DA}"/>
    <cellStyle name="20% - Accent6 8" xfId="9624" xr:uid="{D1DC5012-21CB-41E9-9456-70FE10401680}"/>
    <cellStyle name="20% - Accent6 8 10" xfId="9625" xr:uid="{C23D03D9-FD22-42D3-8712-4FB8851AEFD9}"/>
    <cellStyle name="20% - Accent6 8 11" xfId="9626" xr:uid="{3F4D985D-2791-462D-855C-FD9F0D3D73C7}"/>
    <cellStyle name="20% - Accent6 8 2" xfId="9627" xr:uid="{FD5A4BA5-76B1-4DE5-A75E-5C9395A88AEF}"/>
    <cellStyle name="20% - Accent6 8 2 10" xfId="9628" xr:uid="{3D69F291-4954-4A15-A762-B1D694A868AF}"/>
    <cellStyle name="20% - Accent6 8 2 2" xfId="9629" xr:uid="{E92A3E01-56B3-4F7E-9F2E-160E8B4CDA25}"/>
    <cellStyle name="20% - Accent6 8 2 2 2" xfId="9630" xr:uid="{47726AB3-6A42-4DBA-9072-3EAF3546FA26}"/>
    <cellStyle name="20% - Accent6 8 2 2 2 2" xfId="9631" xr:uid="{D2315E33-8D00-497C-9371-B9365BF12180}"/>
    <cellStyle name="20% - Accent6 8 2 2 2 2 2" xfId="9632" xr:uid="{B545C2BC-F386-4250-A714-9B4D8D2DD227}"/>
    <cellStyle name="20% - Accent6 8 2 2 2 3" xfId="9633" xr:uid="{33EF8B88-2722-46B6-AE96-5B1B8760CADB}"/>
    <cellStyle name="20% - Accent6 8 2 2 2 3 2" xfId="9634" xr:uid="{46FB01B4-FACA-49A4-A112-E46BF4272ED1}"/>
    <cellStyle name="20% - Accent6 8 2 2 2 4" xfId="9635" xr:uid="{FBDB4C28-F239-4F0D-83CD-D58907BFE317}"/>
    <cellStyle name="20% - Accent6 8 2 2 2 5" xfId="9636" xr:uid="{0C7933EA-10CE-4ACB-B2B7-EC9CDE82A742}"/>
    <cellStyle name="20% - Accent6 8 2 2 3" xfId="9637" xr:uid="{8B89A047-56CF-4CAC-8ED4-64009681AF52}"/>
    <cellStyle name="20% - Accent6 8 2 2 3 2" xfId="9638" xr:uid="{40A5EAC2-108F-4B44-AF6C-14BF14882995}"/>
    <cellStyle name="20% - Accent6 8 2 2 4" xfId="9639" xr:uid="{A029FEA9-13FD-4656-ACAB-85AF8E7A58A5}"/>
    <cellStyle name="20% - Accent6 8 2 2 4 2" xfId="9640" xr:uid="{72AC7CCD-71E8-4143-9548-173696077686}"/>
    <cellStyle name="20% - Accent6 8 2 2 5" xfId="9641" xr:uid="{FA65F0AD-2412-4E5C-A3B9-EBDF5AAB5098}"/>
    <cellStyle name="20% - Accent6 8 2 2 6" xfId="9642" xr:uid="{0F9E9108-5388-4C0B-ACB7-A46BF303E072}"/>
    <cellStyle name="20% - Accent6 8 2 3" xfId="9643" xr:uid="{A4360C8B-BB2C-4F68-BC75-042F9FFE3764}"/>
    <cellStyle name="20% - Accent6 8 2 3 2" xfId="9644" xr:uid="{F97646C0-85FE-4A3A-A93C-70C2061A06A2}"/>
    <cellStyle name="20% - Accent6 8 2 3 2 2" xfId="9645" xr:uid="{3CEF2164-0891-4E86-9186-6E6486947354}"/>
    <cellStyle name="20% - Accent6 8 2 3 3" xfId="9646" xr:uid="{428B936D-68CE-4BE5-B74D-472605599690}"/>
    <cellStyle name="20% - Accent6 8 2 3 3 2" xfId="9647" xr:uid="{A7CCABE1-35CB-4330-908A-A47398C829CC}"/>
    <cellStyle name="20% - Accent6 8 2 3 4" xfId="9648" xr:uid="{B17CD8DB-E83B-421E-8B23-ECE81FCEAE32}"/>
    <cellStyle name="20% - Accent6 8 2 3 5" xfId="9649" xr:uid="{2B863E2E-23C6-43FC-91D7-7D5195EE50C8}"/>
    <cellStyle name="20% - Accent6 8 2 4" xfId="9650" xr:uid="{057D6529-8BD1-415F-9070-5FD9841D5016}"/>
    <cellStyle name="20% - Accent6 8 2 4 2" xfId="9651" xr:uid="{5BCBABB7-94E3-4868-8450-EE377B1D2DA3}"/>
    <cellStyle name="20% - Accent6 8 2 4 2 2" xfId="9652" xr:uid="{B278B340-A271-464A-AA27-9CA7EFE5D20F}"/>
    <cellStyle name="20% - Accent6 8 2 4 3" xfId="9653" xr:uid="{C7E98F6B-6679-4973-851E-66DA2E673D50}"/>
    <cellStyle name="20% - Accent6 8 2 4 3 2" xfId="9654" xr:uid="{C34ABC75-3C65-4F64-A7E0-45294671648E}"/>
    <cellStyle name="20% - Accent6 8 2 4 4" xfId="9655" xr:uid="{4A61FEBB-73E0-4E1C-8CA3-281C5DDFD8C6}"/>
    <cellStyle name="20% - Accent6 8 2 4 5" xfId="9656" xr:uid="{D89496B0-96E6-4FF2-A661-4326D86911B5}"/>
    <cellStyle name="20% - Accent6 8 2 5" xfId="9657" xr:uid="{9E507D9F-B183-46C8-9883-4740883D042B}"/>
    <cellStyle name="20% - Accent6 8 2 5 2" xfId="9658" xr:uid="{FEFC4F1E-4230-4441-9D0B-F1A99E6E6AF9}"/>
    <cellStyle name="20% - Accent6 8 2 5 2 2" xfId="9659" xr:uid="{799E3CBD-A334-412B-BB87-7BDEB6D00B87}"/>
    <cellStyle name="20% - Accent6 8 2 5 3" xfId="9660" xr:uid="{5138E00B-D641-4D49-9CBB-EC6BE733ABE4}"/>
    <cellStyle name="20% - Accent6 8 2 5 3 2" xfId="9661" xr:uid="{C971C80D-338A-403E-A97D-FA655314D022}"/>
    <cellStyle name="20% - Accent6 8 2 5 4" xfId="9662" xr:uid="{2855A403-6AC3-4143-9AE4-C475DB68FCFF}"/>
    <cellStyle name="20% - Accent6 8 2 5 5" xfId="9663" xr:uid="{CD6BB3C0-F912-4E36-A679-72CC6AED54E5}"/>
    <cellStyle name="20% - Accent6 8 2 6" xfId="9664" xr:uid="{09F0D6CE-EDF9-4BF3-8877-4F60238F7B92}"/>
    <cellStyle name="20% - Accent6 8 2 6 2" xfId="9665" xr:uid="{AEF97F3C-98D2-468F-9E78-D2479748FA25}"/>
    <cellStyle name="20% - Accent6 8 2 6 2 2" xfId="9666" xr:uid="{3AD414C3-AE43-45BB-B2AD-4DD82CD3818C}"/>
    <cellStyle name="20% - Accent6 8 2 6 3" xfId="9667" xr:uid="{262A74B7-E00B-4665-86EF-F4A0FA011FC9}"/>
    <cellStyle name="20% - Accent6 8 2 6 3 2" xfId="9668" xr:uid="{D93B9DED-00E0-45E1-8045-1AF4E1E124AB}"/>
    <cellStyle name="20% - Accent6 8 2 6 4" xfId="9669" xr:uid="{81B78A21-504D-45A1-9D6E-07AC52B57985}"/>
    <cellStyle name="20% - Accent6 8 2 6 5" xfId="9670" xr:uid="{EC38CBA2-7552-4589-BDFC-22E1A6F359AC}"/>
    <cellStyle name="20% - Accent6 8 2 7" xfId="9671" xr:uid="{91B5E215-3175-4AFD-B92B-042EBBF693D2}"/>
    <cellStyle name="20% - Accent6 8 2 7 2" xfId="9672" xr:uid="{630600FF-3243-4F25-AE5A-25E0B46C6DE4}"/>
    <cellStyle name="20% - Accent6 8 2 8" xfId="9673" xr:uid="{729353A1-6CF5-4FD5-97AE-72A08D988A02}"/>
    <cellStyle name="20% - Accent6 8 2 8 2" xfId="9674" xr:uid="{3F0B27E1-641A-4F58-AB9D-2B2F7407DADD}"/>
    <cellStyle name="20% - Accent6 8 2 9" xfId="9675" xr:uid="{A8BDCF46-CBE0-4A2D-A1C9-D4FE6F96FA91}"/>
    <cellStyle name="20% - Accent6 8 3" xfId="9676" xr:uid="{7608E0D5-C24E-4DBA-A1AD-A08A252345FF}"/>
    <cellStyle name="20% - Accent6 8 3 2" xfId="9677" xr:uid="{A49C2997-6EAE-4110-8A4E-D17E39922522}"/>
    <cellStyle name="20% - Accent6 8 3 2 2" xfId="9678" xr:uid="{6BDB7958-1D39-461A-98C6-175E966318A9}"/>
    <cellStyle name="20% - Accent6 8 3 2 2 2" xfId="9679" xr:uid="{C30F7DD1-EB33-46B0-870E-0E8001F7ED60}"/>
    <cellStyle name="20% - Accent6 8 3 2 3" xfId="9680" xr:uid="{0C6501D7-77B0-43C2-8AB5-682EC534B242}"/>
    <cellStyle name="20% - Accent6 8 3 2 3 2" xfId="9681" xr:uid="{D59BC4EB-8D5C-4A2A-A3A7-1448B6D6F839}"/>
    <cellStyle name="20% - Accent6 8 3 2 4" xfId="9682" xr:uid="{96EFC198-D5C0-4DF2-B28E-C6BA1503D67F}"/>
    <cellStyle name="20% - Accent6 8 3 2 5" xfId="9683" xr:uid="{4DAD159F-C5A8-46D4-B195-6BAB62F157FF}"/>
    <cellStyle name="20% - Accent6 8 3 3" xfId="9684" xr:uid="{9878042E-0645-4AE4-A140-5DE9AE98BE39}"/>
    <cellStyle name="20% - Accent6 8 3 3 2" xfId="9685" xr:uid="{F6B1A01C-9F89-4CFE-81EE-94C17824FA22}"/>
    <cellStyle name="20% - Accent6 8 3 4" xfId="9686" xr:uid="{17E40738-E4F0-4A69-9C5F-1D8C8486A295}"/>
    <cellStyle name="20% - Accent6 8 3 4 2" xfId="9687" xr:uid="{2035A374-D0BB-4078-94A9-E7D754F27462}"/>
    <cellStyle name="20% - Accent6 8 3 5" xfId="9688" xr:uid="{FA26EA9D-0B04-4818-B893-085C842001C4}"/>
    <cellStyle name="20% - Accent6 8 3 6" xfId="9689" xr:uid="{9CC68CE4-E825-4676-B55B-CAA01FDA8BB7}"/>
    <cellStyle name="20% - Accent6 8 4" xfId="9690" xr:uid="{516E65E4-7449-45C5-B325-2108D66BA631}"/>
    <cellStyle name="20% - Accent6 8 4 2" xfId="9691" xr:uid="{1479F112-CCC1-4121-A38E-AFC4DA926C9D}"/>
    <cellStyle name="20% - Accent6 8 4 2 2" xfId="9692" xr:uid="{85F16565-4525-49A5-A856-885C78C1863B}"/>
    <cellStyle name="20% - Accent6 8 4 3" xfId="9693" xr:uid="{405E418C-97D7-4908-A02E-41721AF35717}"/>
    <cellStyle name="20% - Accent6 8 4 3 2" xfId="9694" xr:uid="{2FC4C233-539F-4BD2-8F93-C0DA80B7C3B2}"/>
    <cellStyle name="20% - Accent6 8 4 4" xfId="9695" xr:uid="{807A113A-88D5-4C73-B3D2-F433024DB7C4}"/>
    <cellStyle name="20% - Accent6 8 4 5" xfId="9696" xr:uid="{587A6889-6524-4E8A-9E06-46BAC0F37F7B}"/>
    <cellStyle name="20% - Accent6 8 5" xfId="9697" xr:uid="{B82CCEFD-0655-4524-B293-924D821C23AC}"/>
    <cellStyle name="20% - Accent6 8 5 2" xfId="9698" xr:uid="{24B97F34-2327-48CF-BADC-431EAD0EE6D0}"/>
    <cellStyle name="20% - Accent6 8 5 2 2" xfId="9699" xr:uid="{3B15943D-C720-4E10-8FC3-059625751D35}"/>
    <cellStyle name="20% - Accent6 8 5 3" xfId="9700" xr:uid="{71B499B1-617A-4C33-9C1E-C37351D0FFAD}"/>
    <cellStyle name="20% - Accent6 8 5 3 2" xfId="9701" xr:uid="{26244142-443D-45B3-9ACA-03B67D11D219}"/>
    <cellStyle name="20% - Accent6 8 5 4" xfId="9702" xr:uid="{6649E6E2-9A17-434C-89D1-92B834CE900D}"/>
    <cellStyle name="20% - Accent6 8 5 5" xfId="9703" xr:uid="{B2093AF3-02B9-425A-B12E-F02851077F2A}"/>
    <cellStyle name="20% - Accent6 8 6" xfId="9704" xr:uid="{6C61B973-11D6-4931-B3F6-5FB88BF05233}"/>
    <cellStyle name="20% - Accent6 8 6 2" xfId="9705" xr:uid="{FE130BA0-0D80-4FAE-9C03-F5D36E9ED950}"/>
    <cellStyle name="20% - Accent6 8 6 2 2" xfId="9706" xr:uid="{63DF91D0-1C79-42B3-AA52-C7C8FDD4086D}"/>
    <cellStyle name="20% - Accent6 8 6 3" xfId="9707" xr:uid="{E537136D-8C8A-4EDF-B4ED-5E43C6426773}"/>
    <cellStyle name="20% - Accent6 8 6 3 2" xfId="9708" xr:uid="{76247A17-02F4-4CB9-B6B5-E9D9EC35796E}"/>
    <cellStyle name="20% - Accent6 8 6 4" xfId="9709" xr:uid="{BFFC76A4-BBB3-4A35-AF06-D52CA1A6997B}"/>
    <cellStyle name="20% - Accent6 8 6 5" xfId="9710" xr:uid="{92490ACC-420D-43A4-8E16-7EB8414E9E5F}"/>
    <cellStyle name="20% - Accent6 8 7" xfId="9711" xr:uid="{6EE2CE1C-BBF4-44E6-994D-C464A0650ACD}"/>
    <cellStyle name="20% - Accent6 8 7 2" xfId="9712" xr:uid="{AD85A012-2866-409D-8E5A-54C31A3B54CA}"/>
    <cellStyle name="20% - Accent6 8 7 2 2" xfId="9713" xr:uid="{9B0EE3CE-0056-4E1F-8297-5BDB76FCD583}"/>
    <cellStyle name="20% - Accent6 8 7 3" xfId="9714" xr:uid="{F51725A6-3093-4343-92EF-0385F856CD88}"/>
    <cellStyle name="20% - Accent6 8 7 3 2" xfId="9715" xr:uid="{54961AFA-42FA-4116-992D-7913E6D8E8C7}"/>
    <cellStyle name="20% - Accent6 8 7 4" xfId="9716" xr:uid="{CE48FAAD-F2FA-4714-8FFC-9890D5DC05E3}"/>
    <cellStyle name="20% - Accent6 8 7 5" xfId="9717" xr:uid="{A7B2AA14-7E47-4A18-BCA4-418F30E7A94E}"/>
    <cellStyle name="20% - Accent6 8 8" xfId="9718" xr:uid="{B9DB15E7-42DA-4258-AE28-D12074212E95}"/>
    <cellStyle name="20% - Accent6 8 8 2" xfId="9719" xr:uid="{763BE68D-3773-4A1F-A18D-D19A545436CA}"/>
    <cellStyle name="20% - Accent6 8 9" xfId="9720" xr:uid="{6A1F1F28-D7EC-4280-A5C5-F33F82C7023B}"/>
    <cellStyle name="20% - Accent6 8 9 2" xfId="9721" xr:uid="{B4CA8112-D385-4F30-BABA-EAA5CC79C94C}"/>
    <cellStyle name="20% - Accent6 9" xfId="9722" xr:uid="{11F62092-78C6-4BE4-8675-98198C328B13}"/>
    <cellStyle name="20% - Accent6 9 10" xfId="9723" xr:uid="{BB223D85-029F-4C25-8EA2-353121F42045}"/>
    <cellStyle name="20% - Accent6 9 11" xfId="9724" xr:uid="{BDCCB89D-7B22-4AA9-A3A2-E5E5C57E9A9C}"/>
    <cellStyle name="20% - Accent6 9 2" xfId="9725" xr:uid="{5E532741-3387-4CCB-B9B4-FB60BAB6B639}"/>
    <cellStyle name="20% - Accent6 9 2 10" xfId="9726" xr:uid="{8E4BF86A-2C55-487B-AA12-3C9045C4941E}"/>
    <cellStyle name="20% - Accent6 9 2 2" xfId="9727" xr:uid="{7D8B9598-6BDB-4384-BE0D-4D9F164659C4}"/>
    <cellStyle name="20% - Accent6 9 2 2 2" xfId="9728" xr:uid="{0AF2C1BA-1566-4D5A-920D-758FAB552A51}"/>
    <cellStyle name="20% - Accent6 9 2 2 2 2" xfId="9729" xr:uid="{441948A8-260F-47AC-AF79-04BB053A5A25}"/>
    <cellStyle name="20% - Accent6 9 2 2 2 2 2" xfId="9730" xr:uid="{63F73815-C63E-44D0-9CEE-F2FCF0AA5155}"/>
    <cellStyle name="20% - Accent6 9 2 2 2 3" xfId="9731" xr:uid="{5C77C5DE-5486-4F98-8DBF-7B329DE12FFB}"/>
    <cellStyle name="20% - Accent6 9 2 2 2 3 2" xfId="9732" xr:uid="{97C7860D-C087-434D-9B35-50DAC30BDBF6}"/>
    <cellStyle name="20% - Accent6 9 2 2 2 4" xfId="9733" xr:uid="{FE2A1B36-7D79-4FFC-8338-02ED76724E4B}"/>
    <cellStyle name="20% - Accent6 9 2 2 2 5" xfId="9734" xr:uid="{E30343F7-442E-4BF4-AF3A-F1DD6A7FC44B}"/>
    <cellStyle name="20% - Accent6 9 2 2 3" xfId="9735" xr:uid="{1470B2EC-D48F-40EF-B7C5-0FA952B2747B}"/>
    <cellStyle name="20% - Accent6 9 2 2 3 2" xfId="9736" xr:uid="{401430CB-4768-43A3-BBB4-1D650F6A677A}"/>
    <cellStyle name="20% - Accent6 9 2 2 4" xfId="9737" xr:uid="{E8748EFB-325E-4770-92DA-B49E983FC649}"/>
    <cellStyle name="20% - Accent6 9 2 2 4 2" xfId="9738" xr:uid="{62CE5710-7124-4A04-B58A-A554F55BE5EF}"/>
    <cellStyle name="20% - Accent6 9 2 2 5" xfId="9739" xr:uid="{3A148C31-96CA-4920-8393-ABD617A2CE48}"/>
    <cellStyle name="20% - Accent6 9 2 2 6" xfId="9740" xr:uid="{7209B119-9709-497F-9F9C-399AB62875F5}"/>
    <cellStyle name="20% - Accent6 9 2 3" xfId="9741" xr:uid="{D99C6089-F487-4CE8-9421-9DDFF751BE58}"/>
    <cellStyle name="20% - Accent6 9 2 3 2" xfId="9742" xr:uid="{005B9B2E-F73E-4316-B7ED-B6EBC3424130}"/>
    <cellStyle name="20% - Accent6 9 2 3 2 2" xfId="9743" xr:uid="{0579C9BF-49DF-487E-B02F-2F831C044E30}"/>
    <cellStyle name="20% - Accent6 9 2 3 3" xfId="9744" xr:uid="{D3A203D3-0B10-4C8B-A120-BBB9B1E57EAB}"/>
    <cellStyle name="20% - Accent6 9 2 3 3 2" xfId="9745" xr:uid="{C51D2DB0-5020-4A11-BEEA-6CC34CD3C682}"/>
    <cellStyle name="20% - Accent6 9 2 3 4" xfId="9746" xr:uid="{E82CCB8E-6148-4F53-96CA-48B64187378E}"/>
    <cellStyle name="20% - Accent6 9 2 3 5" xfId="9747" xr:uid="{7C138B86-663D-4515-946D-0346329EA7F0}"/>
    <cellStyle name="20% - Accent6 9 2 4" xfId="9748" xr:uid="{BEF212BE-8F92-44BE-B700-8B9CB48489B9}"/>
    <cellStyle name="20% - Accent6 9 2 4 2" xfId="9749" xr:uid="{4F0F1F5A-ED95-43F6-915D-FA3D4A00F20E}"/>
    <cellStyle name="20% - Accent6 9 2 4 2 2" xfId="9750" xr:uid="{70A5F737-AACC-4479-A47C-15E72DE1E7CF}"/>
    <cellStyle name="20% - Accent6 9 2 4 3" xfId="9751" xr:uid="{7EAB87A8-8D99-49F3-9706-421C63383341}"/>
    <cellStyle name="20% - Accent6 9 2 4 3 2" xfId="9752" xr:uid="{F6782B47-6D22-4E9A-A3F2-AAE1AEC642BD}"/>
    <cellStyle name="20% - Accent6 9 2 4 4" xfId="9753" xr:uid="{EB3B91D4-93D0-4079-8E7C-1F0AE552F06A}"/>
    <cellStyle name="20% - Accent6 9 2 4 5" xfId="9754" xr:uid="{15A39D22-2E9C-4AA8-9676-A54A35F05EAC}"/>
    <cellStyle name="20% - Accent6 9 2 5" xfId="9755" xr:uid="{BB1B9DE1-C690-4296-93BE-0484E6FF441A}"/>
    <cellStyle name="20% - Accent6 9 2 5 2" xfId="9756" xr:uid="{175B2C31-A633-46D4-846D-E5CF3ADC28BA}"/>
    <cellStyle name="20% - Accent6 9 2 5 2 2" xfId="9757" xr:uid="{699F31A5-03F5-4B43-A332-31FE7B078786}"/>
    <cellStyle name="20% - Accent6 9 2 5 3" xfId="9758" xr:uid="{5F748239-0767-456A-87EE-D60ADB1156B4}"/>
    <cellStyle name="20% - Accent6 9 2 5 3 2" xfId="9759" xr:uid="{35622B32-4A70-4021-A76E-20A19381BE27}"/>
    <cellStyle name="20% - Accent6 9 2 5 4" xfId="9760" xr:uid="{BFD9FFD9-4106-4F44-A45C-1C2B2ABE5D9F}"/>
    <cellStyle name="20% - Accent6 9 2 5 5" xfId="9761" xr:uid="{08446719-30A8-4D2E-A6B5-E338C60DE93E}"/>
    <cellStyle name="20% - Accent6 9 2 6" xfId="9762" xr:uid="{DC1CF269-B7D6-4EA8-A5AE-2B3FB72DAD5D}"/>
    <cellStyle name="20% - Accent6 9 2 6 2" xfId="9763" xr:uid="{D7AC6F1E-121E-4E51-B555-3561EFCEB6A3}"/>
    <cellStyle name="20% - Accent6 9 2 6 2 2" xfId="9764" xr:uid="{6E7A917A-B70D-4884-87DA-53AE71F7CE12}"/>
    <cellStyle name="20% - Accent6 9 2 6 3" xfId="9765" xr:uid="{3F75D628-C848-432D-912B-D47A25E787F7}"/>
    <cellStyle name="20% - Accent6 9 2 6 3 2" xfId="9766" xr:uid="{A7EE6AE3-5EFB-4DE5-ACF6-50582F643AA5}"/>
    <cellStyle name="20% - Accent6 9 2 6 4" xfId="9767" xr:uid="{6FA74328-BE44-4F5D-A575-C77357313A9E}"/>
    <cellStyle name="20% - Accent6 9 2 6 5" xfId="9768" xr:uid="{7F8F02F0-3C28-4096-8339-87B381AD9350}"/>
    <cellStyle name="20% - Accent6 9 2 7" xfId="9769" xr:uid="{B0153E35-1060-4EC8-BAB8-F3EB9324E3FF}"/>
    <cellStyle name="20% - Accent6 9 2 7 2" xfId="9770" xr:uid="{C8691C69-F57B-4128-865E-836E61BBFC74}"/>
    <cellStyle name="20% - Accent6 9 2 8" xfId="9771" xr:uid="{59C32C8B-902A-44EC-B053-DF71C37E6BE7}"/>
    <cellStyle name="20% - Accent6 9 2 8 2" xfId="9772" xr:uid="{27D51112-286D-4F54-A27F-C5F7BAEDAD2A}"/>
    <cellStyle name="20% - Accent6 9 2 9" xfId="9773" xr:uid="{2E6F90BA-59AF-416E-BF89-432C1E2B39A3}"/>
    <cellStyle name="20% - Accent6 9 3" xfId="9774" xr:uid="{8983C487-D6D4-4AA0-A7CA-043490A0AC27}"/>
    <cellStyle name="20% - Accent6 9 3 2" xfId="9775" xr:uid="{88D99DD3-4FD2-4768-BF60-6C6EC176C320}"/>
    <cellStyle name="20% - Accent6 9 3 2 2" xfId="9776" xr:uid="{21507C0E-A963-4289-9AE6-FF038C5DB591}"/>
    <cellStyle name="20% - Accent6 9 3 2 2 2" xfId="9777" xr:uid="{64B40A3D-51AF-4FEE-96E5-97F37D9D7CD9}"/>
    <cellStyle name="20% - Accent6 9 3 2 3" xfId="9778" xr:uid="{D4423A57-6D77-4DFF-A821-7B1DF321F463}"/>
    <cellStyle name="20% - Accent6 9 3 2 3 2" xfId="9779" xr:uid="{1F335706-117E-4C8D-AEA0-74BD96570D76}"/>
    <cellStyle name="20% - Accent6 9 3 2 4" xfId="9780" xr:uid="{3517445F-D090-4467-B1F0-083864F64FEC}"/>
    <cellStyle name="20% - Accent6 9 3 2 5" xfId="9781" xr:uid="{26F9DBC6-6147-4583-8B42-4AA76271AA22}"/>
    <cellStyle name="20% - Accent6 9 3 3" xfId="9782" xr:uid="{F06F81CE-C6ED-4B8B-814A-044DCA380E27}"/>
    <cellStyle name="20% - Accent6 9 3 3 2" xfId="9783" xr:uid="{3B4A22D0-46D5-4972-B8B2-516AB76EF0D3}"/>
    <cellStyle name="20% - Accent6 9 3 4" xfId="9784" xr:uid="{34AC3FC5-D610-4A47-AC02-4E9591832CC8}"/>
    <cellStyle name="20% - Accent6 9 3 4 2" xfId="9785" xr:uid="{64ABF266-6A04-4094-AB32-90D7F123E8A6}"/>
    <cellStyle name="20% - Accent6 9 3 5" xfId="9786" xr:uid="{F8E0161F-4347-4E40-A225-3D74E91DB469}"/>
    <cellStyle name="20% - Accent6 9 3 6" xfId="9787" xr:uid="{AC805CD0-4A7B-422E-85D5-346AF7EE2BCC}"/>
    <cellStyle name="20% - Accent6 9 4" xfId="9788" xr:uid="{11717C14-E8A0-4394-A110-09830D5B7F39}"/>
    <cellStyle name="20% - Accent6 9 4 2" xfId="9789" xr:uid="{5A794F85-5389-4069-9C9D-B779DE390D3A}"/>
    <cellStyle name="20% - Accent6 9 4 2 2" xfId="9790" xr:uid="{1C59D50E-2AEA-4BA1-958E-CEA98C664E2D}"/>
    <cellStyle name="20% - Accent6 9 4 3" xfId="9791" xr:uid="{843517E3-803E-4436-8290-D5ECE29206A9}"/>
    <cellStyle name="20% - Accent6 9 4 3 2" xfId="9792" xr:uid="{428B053C-B61E-411B-963A-79319897B23A}"/>
    <cellStyle name="20% - Accent6 9 4 4" xfId="9793" xr:uid="{3D8684A3-EC8F-4ED6-A7C6-91351529C839}"/>
    <cellStyle name="20% - Accent6 9 4 5" xfId="9794" xr:uid="{66013083-E404-4D3E-942F-4690005400AA}"/>
    <cellStyle name="20% - Accent6 9 5" xfId="9795" xr:uid="{36B6385F-4AB7-40EA-ACC8-E68F1FC37E71}"/>
    <cellStyle name="20% - Accent6 9 5 2" xfId="9796" xr:uid="{9D2C3233-8B07-44D0-B27A-AD03A92A2CFC}"/>
    <cellStyle name="20% - Accent6 9 5 2 2" xfId="9797" xr:uid="{C765CF80-BACF-4A91-915C-3FC6499B8232}"/>
    <cellStyle name="20% - Accent6 9 5 3" xfId="9798" xr:uid="{55368807-C701-44AD-949C-F8EC25B6C9C6}"/>
    <cellStyle name="20% - Accent6 9 5 3 2" xfId="9799" xr:uid="{E93C53B3-1EDD-4D24-9426-B18935868C98}"/>
    <cellStyle name="20% - Accent6 9 5 4" xfId="9800" xr:uid="{0B3759C0-5192-49E8-A02A-507B812D3482}"/>
    <cellStyle name="20% - Accent6 9 5 5" xfId="9801" xr:uid="{17C8145A-3746-4429-8031-29D183B480AE}"/>
    <cellStyle name="20% - Accent6 9 6" xfId="9802" xr:uid="{DB1B3E4F-5BE3-4E0D-B5B4-3192D1BBE61A}"/>
    <cellStyle name="20% - Accent6 9 6 2" xfId="9803" xr:uid="{7B83B61D-F6FC-4399-BA0A-F596F7C0D96B}"/>
    <cellStyle name="20% - Accent6 9 6 2 2" xfId="9804" xr:uid="{F4127801-15D7-4992-A603-50D288108A28}"/>
    <cellStyle name="20% - Accent6 9 6 3" xfId="9805" xr:uid="{6FB0D3D9-4C66-437A-9A29-2581505A564C}"/>
    <cellStyle name="20% - Accent6 9 6 3 2" xfId="9806" xr:uid="{A7D9943B-FDB7-4D38-809C-9DF0B40C97C8}"/>
    <cellStyle name="20% - Accent6 9 6 4" xfId="9807" xr:uid="{D64AB20D-147F-4628-8900-E5DF14ED111A}"/>
    <cellStyle name="20% - Accent6 9 6 5" xfId="9808" xr:uid="{92617B68-5071-4D0C-9646-0A0CFC8C1E82}"/>
    <cellStyle name="20% - Accent6 9 7" xfId="9809" xr:uid="{A92D1EF4-C3CB-449F-8761-E7BB38C750F0}"/>
    <cellStyle name="20% - Accent6 9 7 2" xfId="9810" xr:uid="{F39B754E-3632-4B6E-8D47-F76DD5838C81}"/>
    <cellStyle name="20% - Accent6 9 7 2 2" xfId="9811" xr:uid="{24C80DA1-4695-4A5F-BA9E-1A2BBD049C75}"/>
    <cellStyle name="20% - Accent6 9 7 3" xfId="9812" xr:uid="{9DBD7B29-4CFA-45A9-A7E4-200DACAEF831}"/>
    <cellStyle name="20% - Accent6 9 7 3 2" xfId="9813" xr:uid="{B9F56A7F-E5AB-49C7-BCA8-C2C3FED39394}"/>
    <cellStyle name="20% - Accent6 9 7 4" xfId="9814" xr:uid="{0CA9D770-EFC6-4211-9F19-C8FAF4A16996}"/>
    <cellStyle name="20% - Accent6 9 7 5" xfId="9815" xr:uid="{336AAFA5-F380-44F4-95ED-F162C8156793}"/>
    <cellStyle name="20% - Accent6 9 8" xfId="9816" xr:uid="{3CEFBBA2-4788-4C3C-858A-A1E085A80581}"/>
    <cellStyle name="20% - Accent6 9 8 2" xfId="9817" xr:uid="{9A944E06-8D02-4A4D-8E75-5E408B206635}"/>
    <cellStyle name="20% - Accent6 9 9" xfId="9818" xr:uid="{9D125D62-B167-4D7B-8E7D-53244534B973}"/>
    <cellStyle name="20% - Accent6 9 9 2" xfId="9819" xr:uid="{D1D108F5-4920-4E30-B7C2-9A1953C60E6D}"/>
    <cellStyle name="20% - akcent 1" xfId="9820" xr:uid="{21D14F1C-685B-4682-AE11-EF9DBEE0F856}"/>
    <cellStyle name="20% - akcent 1 2" xfId="9821" xr:uid="{D5FE0AEC-16F6-47F0-B8A2-45C4F0B90B2C}"/>
    <cellStyle name="20% - akcent 2" xfId="9822" xr:uid="{7AA89A09-FA74-4972-BD13-60D7BFCBD32D}"/>
    <cellStyle name="20% - akcent 2 2" xfId="9823" xr:uid="{8BC692B1-DE55-452A-AF61-99749F2A8D20}"/>
    <cellStyle name="20% - akcent 3" xfId="9824" xr:uid="{03951C69-61B6-4C47-9E30-014CABA15A38}"/>
    <cellStyle name="20% - akcent 3 2" xfId="9825" xr:uid="{B8348CCB-4D02-46B1-8BC3-0B6A830C5D6F}"/>
    <cellStyle name="20% - akcent 4" xfId="9826" xr:uid="{47B2353F-80CE-4A70-A498-61BF9C5D23CF}"/>
    <cellStyle name="20% - akcent 4 2" xfId="9827" xr:uid="{D46A43C3-8FD9-47C5-B279-E248B6F45D01}"/>
    <cellStyle name="20% - akcent 5" xfId="9828" xr:uid="{1F59CCDF-5353-4B33-8653-DB791ABA575E}"/>
    <cellStyle name="20% - akcent 5 2" xfId="9829" xr:uid="{4A251707-B633-49B4-B293-D48844F25C2A}"/>
    <cellStyle name="20% - akcent 6" xfId="9830" xr:uid="{321BB6AF-2FFC-41B1-B185-CE8857BED3B9}"/>
    <cellStyle name="20% - akcent 6 2" xfId="9831" xr:uid="{C2133BBA-0C4F-4FF0-9929-C3A4002FAAE8}"/>
    <cellStyle name="3dp" xfId="30" xr:uid="{F4BEC3C7-D174-4F98-9DB1-5CBB86C36849}"/>
    <cellStyle name="3dp 2" xfId="31" xr:uid="{C05906A5-AC12-4D3B-86DB-3FDE0169B0D9}"/>
    <cellStyle name="40% - Accent1 10" xfId="9832" xr:uid="{DEC2EEFC-95C8-42BC-8C62-B3CBAF5207B7}"/>
    <cellStyle name="40% - Accent1 10 10" xfId="9833" xr:uid="{A16A3BC8-DA05-4FA0-9DDD-A9A39F138EA0}"/>
    <cellStyle name="40% - Accent1 10 2" xfId="9834" xr:uid="{0339723E-177D-4194-B64C-395C5F884855}"/>
    <cellStyle name="40% - Accent1 10 2 2" xfId="9835" xr:uid="{65082645-A10B-4A4A-AF78-45C26F41EA34}"/>
    <cellStyle name="40% - Accent1 10 2 2 2" xfId="9836" xr:uid="{6BC16165-424B-4D35-80A0-78738722BB84}"/>
    <cellStyle name="40% - Accent1 10 2 2 2 2" xfId="9837" xr:uid="{68D292CC-FD84-4F06-88C6-F6BF83B6D7E2}"/>
    <cellStyle name="40% - Accent1 10 2 2 3" xfId="9838" xr:uid="{C67A3A35-E6D3-48AC-9D7F-A1E5C3AFFD22}"/>
    <cellStyle name="40% - Accent1 10 2 2 3 2" xfId="9839" xr:uid="{F3E03ED0-A463-4A13-8F8F-D01630847D04}"/>
    <cellStyle name="40% - Accent1 10 2 2 4" xfId="9840" xr:uid="{5F0265D9-BF23-4663-818C-75A934E19761}"/>
    <cellStyle name="40% - Accent1 10 2 2 5" xfId="9841" xr:uid="{4136381B-D739-41FC-BC31-91831AA9541D}"/>
    <cellStyle name="40% - Accent1 10 2 3" xfId="9842" xr:uid="{A0069BB3-9D25-4BC1-BC5D-C367415CF019}"/>
    <cellStyle name="40% - Accent1 10 2 3 2" xfId="9843" xr:uid="{8649826C-ECC0-4222-90E4-909E27EF0F99}"/>
    <cellStyle name="40% - Accent1 10 2 3 2 2" xfId="9844" xr:uid="{D5B360D3-2ED3-4BFE-AC25-9D7F19175C89}"/>
    <cellStyle name="40% - Accent1 10 2 3 3" xfId="9845" xr:uid="{24F9D2B0-4407-428F-8A7A-5E22D8EBA666}"/>
    <cellStyle name="40% - Accent1 10 2 3 3 2" xfId="9846" xr:uid="{EDD6F737-C036-43C4-9A79-84AB1B0B0984}"/>
    <cellStyle name="40% - Accent1 10 2 3 4" xfId="9847" xr:uid="{A50898D6-CE61-4293-ABA6-5A14F3B54BF1}"/>
    <cellStyle name="40% - Accent1 10 2 3 5" xfId="9848" xr:uid="{97E93B7A-9465-465C-B461-0F06405AC73D}"/>
    <cellStyle name="40% - Accent1 10 2 4" xfId="9849" xr:uid="{ED2D6A41-7061-42EC-93B1-7BB27EE3673C}"/>
    <cellStyle name="40% - Accent1 10 2 4 2" xfId="9850" xr:uid="{528405D4-489A-44B0-9495-35E13B181E2C}"/>
    <cellStyle name="40% - Accent1 10 2 4 2 2" xfId="9851" xr:uid="{CE34F6BE-4CEC-4396-A60A-FAB22E523A48}"/>
    <cellStyle name="40% - Accent1 10 2 4 3" xfId="9852" xr:uid="{A13BD3C1-51D8-44BC-BCCA-379C5A978979}"/>
    <cellStyle name="40% - Accent1 10 2 4 3 2" xfId="9853" xr:uid="{82B89E13-F373-4448-AEAB-665A401663D4}"/>
    <cellStyle name="40% - Accent1 10 2 4 4" xfId="9854" xr:uid="{6ED39B5A-4DE1-46C4-8D5C-23B7C922DDB6}"/>
    <cellStyle name="40% - Accent1 10 2 4 5" xfId="9855" xr:uid="{6CEC3FA8-8351-4373-B0E2-17165B9CAF38}"/>
    <cellStyle name="40% - Accent1 10 2 5" xfId="9856" xr:uid="{6052CE38-5D9D-48A4-B7CF-2A949A2B943A}"/>
    <cellStyle name="40% - Accent1 10 2 5 2" xfId="9857" xr:uid="{42ECB91F-1947-400A-834C-712D4CAD6BBD}"/>
    <cellStyle name="40% - Accent1 10 2 5 2 2" xfId="9858" xr:uid="{3A0328EA-C211-4BDB-9F57-FA165FD818AE}"/>
    <cellStyle name="40% - Accent1 10 2 5 3" xfId="9859" xr:uid="{17344AAB-4267-4569-BC46-DAE440185283}"/>
    <cellStyle name="40% - Accent1 10 2 5 3 2" xfId="9860" xr:uid="{910084DD-23DE-4920-AA03-626464081108}"/>
    <cellStyle name="40% - Accent1 10 2 5 4" xfId="9861" xr:uid="{AC423B1A-CA75-42D3-92BE-88E0A4E8D637}"/>
    <cellStyle name="40% - Accent1 10 2 5 5" xfId="9862" xr:uid="{27D40BD8-B3D7-4662-B698-887572EBB27D}"/>
    <cellStyle name="40% - Accent1 10 2 6" xfId="9863" xr:uid="{01F25268-07BE-4654-9331-AA0182BCDA8E}"/>
    <cellStyle name="40% - Accent1 10 2 6 2" xfId="9864" xr:uid="{59628A67-0C50-4480-BCDD-1F1ECB9F3263}"/>
    <cellStyle name="40% - Accent1 10 2 7" xfId="9865" xr:uid="{9C61E21C-C9C5-48FD-8965-4AD052ABF838}"/>
    <cellStyle name="40% - Accent1 10 2 7 2" xfId="9866" xr:uid="{845336CC-2149-4F16-9F28-3723280EE971}"/>
    <cellStyle name="40% - Accent1 10 2 8" xfId="9867" xr:uid="{50FFEF30-F6D4-4DA7-A1C6-8795C0373C57}"/>
    <cellStyle name="40% - Accent1 10 2 9" xfId="9868" xr:uid="{8143F054-BEFB-497E-A46D-3C6C7BDECC4F}"/>
    <cellStyle name="40% - Accent1 10 3" xfId="9869" xr:uid="{F59A81A1-95D6-4C4E-AB9B-5DE68CB4B0B8}"/>
    <cellStyle name="40% - Accent1 10 3 2" xfId="9870" xr:uid="{50C30C0D-A9D8-4CC8-8925-A0E209E47757}"/>
    <cellStyle name="40% - Accent1 10 3 2 2" xfId="9871" xr:uid="{6DF0D182-A406-47D1-A36B-C8CC9B4EEE18}"/>
    <cellStyle name="40% - Accent1 10 3 3" xfId="9872" xr:uid="{FB98BF68-89C2-4640-A8B3-3E0D157C0C3B}"/>
    <cellStyle name="40% - Accent1 10 3 3 2" xfId="9873" xr:uid="{100D6438-DC89-4419-A103-3D61FD068788}"/>
    <cellStyle name="40% - Accent1 10 3 4" xfId="9874" xr:uid="{AE604E28-EA91-44B2-96EC-DDFB823F5C7A}"/>
    <cellStyle name="40% - Accent1 10 3 5" xfId="9875" xr:uid="{E6ED17F8-7C3C-4017-853A-B1777E62F6B9}"/>
    <cellStyle name="40% - Accent1 10 4" xfId="9876" xr:uid="{EA2940A8-90C9-490B-BF0C-28B6BD2137C1}"/>
    <cellStyle name="40% - Accent1 10 4 2" xfId="9877" xr:uid="{6C666674-9C92-4AF4-82C5-DF85CD264FA3}"/>
    <cellStyle name="40% - Accent1 10 4 2 2" xfId="9878" xr:uid="{B6C665EC-1ECA-42FB-85D6-2358779EE0C0}"/>
    <cellStyle name="40% - Accent1 10 4 3" xfId="9879" xr:uid="{49A999B6-7CF9-4971-A567-EE900F20FC05}"/>
    <cellStyle name="40% - Accent1 10 4 3 2" xfId="9880" xr:uid="{6D99AA56-F3D2-46E7-95B2-4FFBC91D4C96}"/>
    <cellStyle name="40% - Accent1 10 4 4" xfId="9881" xr:uid="{CB92DB20-BBA7-4E56-95DB-950564908C6C}"/>
    <cellStyle name="40% - Accent1 10 4 5" xfId="9882" xr:uid="{D9DFC07C-B35B-489A-BF3C-C4EC978C81B9}"/>
    <cellStyle name="40% - Accent1 10 5" xfId="9883" xr:uid="{6D6E45DA-18FF-4D37-9648-5957EAEA95F2}"/>
    <cellStyle name="40% - Accent1 10 5 2" xfId="9884" xr:uid="{DE48C36D-5F10-4184-AD52-A77FE2FB03E9}"/>
    <cellStyle name="40% - Accent1 10 5 2 2" xfId="9885" xr:uid="{D7348C1F-CBB7-45C0-AC9E-F3324A73E6E0}"/>
    <cellStyle name="40% - Accent1 10 5 3" xfId="9886" xr:uid="{02D2BD32-D398-405F-A813-B85A8EE93453}"/>
    <cellStyle name="40% - Accent1 10 5 3 2" xfId="9887" xr:uid="{C1E4F702-49AE-4AE3-A440-3DF77337B3E9}"/>
    <cellStyle name="40% - Accent1 10 5 4" xfId="9888" xr:uid="{79B1BC1D-F2AD-4026-8C07-05593F4FFD07}"/>
    <cellStyle name="40% - Accent1 10 5 5" xfId="9889" xr:uid="{F8558B96-763C-4413-B57E-FE869213ADB3}"/>
    <cellStyle name="40% - Accent1 10 6" xfId="9890" xr:uid="{45B1BEB5-12EF-49A1-BC0D-88861102FEF7}"/>
    <cellStyle name="40% - Accent1 10 6 2" xfId="9891" xr:uid="{D311EABF-FF4E-4C7E-B0C3-C223BE7D7DD1}"/>
    <cellStyle name="40% - Accent1 10 6 2 2" xfId="9892" xr:uid="{35F8BAC4-2270-4B94-9C51-744F039D19E3}"/>
    <cellStyle name="40% - Accent1 10 6 3" xfId="9893" xr:uid="{02DF949E-FEC1-4E2D-9A22-3767F7D95F93}"/>
    <cellStyle name="40% - Accent1 10 6 3 2" xfId="9894" xr:uid="{79D73E67-356F-45E0-8ACD-46698735D424}"/>
    <cellStyle name="40% - Accent1 10 6 4" xfId="9895" xr:uid="{0CEF10E9-F2E6-481D-8693-3AB0D7350724}"/>
    <cellStyle name="40% - Accent1 10 6 5" xfId="9896" xr:uid="{2E0A94CB-CD4C-4515-8583-278F3B56037D}"/>
    <cellStyle name="40% - Accent1 10 7" xfId="9897" xr:uid="{52ED564C-1CF7-478D-9881-28597DEBF057}"/>
    <cellStyle name="40% - Accent1 10 7 2" xfId="9898" xr:uid="{DBAC0312-7F8B-41C3-9C4D-68C034B982A0}"/>
    <cellStyle name="40% - Accent1 10 8" xfId="9899" xr:uid="{C63EA634-6229-4D53-A34D-C28176FB38F8}"/>
    <cellStyle name="40% - Accent1 10 8 2" xfId="9900" xr:uid="{3A0B305A-E105-4C7B-B6E0-2F0EDE6509BC}"/>
    <cellStyle name="40% - Accent1 10 9" xfId="9901" xr:uid="{5DF77F3D-82B7-487B-B8DA-8E60A978DFC9}"/>
    <cellStyle name="40% - Accent1 11" xfId="9902" xr:uid="{4C598093-C223-4DF8-8057-9BC975F77447}"/>
    <cellStyle name="40% - Accent1 11 10" xfId="9903" xr:uid="{46BDF4B5-96BB-414C-A94F-6668128F6AE8}"/>
    <cellStyle name="40% - Accent1 11 2" xfId="9904" xr:uid="{E44F9C9D-90DA-4479-B3F1-93FA6A4D5F0A}"/>
    <cellStyle name="40% - Accent1 11 2 2" xfId="9905" xr:uid="{3BDAE41E-1839-409E-8681-D9768D350811}"/>
    <cellStyle name="40% - Accent1 11 2 2 2" xfId="9906" xr:uid="{D1D41887-3F81-4AC0-B2CF-55D650750AAF}"/>
    <cellStyle name="40% - Accent1 11 2 2 2 2" xfId="9907" xr:uid="{550B5B8D-4FA8-45D7-89A3-4C2BE75C3DAA}"/>
    <cellStyle name="40% - Accent1 11 2 2 3" xfId="9908" xr:uid="{F2E06E29-0136-4693-B132-15637C808CB9}"/>
    <cellStyle name="40% - Accent1 11 2 2 3 2" xfId="9909" xr:uid="{5302AB15-6FBB-4BBA-AF68-45CC14E722EB}"/>
    <cellStyle name="40% - Accent1 11 2 2 4" xfId="9910" xr:uid="{38DEF16A-741C-4DEA-9A41-25FF7CA45575}"/>
    <cellStyle name="40% - Accent1 11 2 2 5" xfId="9911" xr:uid="{02DDD5FA-A77B-422B-AD5F-42839EE22D56}"/>
    <cellStyle name="40% - Accent1 11 2 3" xfId="9912" xr:uid="{DA2856B0-E50E-4E49-A81E-4BA277394934}"/>
    <cellStyle name="40% - Accent1 11 2 3 2" xfId="9913" xr:uid="{A37BAF39-B59F-4E71-B29F-D609BA379B72}"/>
    <cellStyle name="40% - Accent1 11 2 3 2 2" xfId="9914" xr:uid="{44CD4040-1622-48EB-B2DD-233CF4B61FFE}"/>
    <cellStyle name="40% - Accent1 11 2 3 3" xfId="9915" xr:uid="{E67F76D0-CF88-49B3-A51A-C228F1562778}"/>
    <cellStyle name="40% - Accent1 11 2 3 3 2" xfId="9916" xr:uid="{CA8985F5-C282-4E4F-9CE0-55A99ED87498}"/>
    <cellStyle name="40% - Accent1 11 2 3 4" xfId="9917" xr:uid="{24836697-2B1A-432A-B6D8-EB1B6B42FB7B}"/>
    <cellStyle name="40% - Accent1 11 2 3 5" xfId="9918" xr:uid="{63E51A02-711E-4532-9CC3-0BA167AA21E3}"/>
    <cellStyle name="40% - Accent1 11 2 4" xfId="9919" xr:uid="{4940F368-7149-4BD4-B7C9-A0BF3F5885EB}"/>
    <cellStyle name="40% - Accent1 11 2 4 2" xfId="9920" xr:uid="{87E3EC02-BBF9-4AF4-8261-F9E55A15D0B6}"/>
    <cellStyle name="40% - Accent1 11 2 4 2 2" xfId="9921" xr:uid="{EE6AF138-56E4-4BE2-9A88-95E2A8ED1442}"/>
    <cellStyle name="40% - Accent1 11 2 4 3" xfId="9922" xr:uid="{1CA6401A-F78C-46BD-8EA5-FBA5A930F15D}"/>
    <cellStyle name="40% - Accent1 11 2 4 3 2" xfId="9923" xr:uid="{BCF911BB-7D11-4DAF-9CEB-E14788F3DB11}"/>
    <cellStyle name="40% - Accent1 11 2 4 4" xfId="9924" xr:uid="{73A1A278-B86D-4A96-B01C-B77B9C96D406}"/>
    <cellStyle name="40% - Accent1 11 2 4 5" xfId="9925" xr:uid="{15DB240E-DB8D-4EB7-884A-C2DA7ED434C4}"/>
    <cellStyle name="40% - Accent1 11 2 5" xfId="9926" xr:uid="{0352F264-28EE-40E8-AEA4-C0F826D845E7}"/>
    <cellStyle name="40% - Accent1 11 2 5 2" xfId="9927" xr:uid="{D8EBEF92-8E70-4746-8D6B-CBC64951D4DE}"/>
    <cellStyle name="40% - Accent1 11 2 5 2 2" xfId="9928" xr:uid="{619F3AC3-FCD0-4251-AF53-E25864913117}"/>
    <cellStyle name="40% - Accent1 11 2 5 3" xfId="9929" xr:uid="{8D5366C6-B400-470E-BAEF-682867130DDA}"/>
    <cellStyle name="40% - Accent1 11 2 5 3 2" xfId="9930" xr:uid="{B8CA339C-6CB0-496C-98B7-FEC66E8DB4AF}"/>
    <cellStyle name="40% - Accent1 11 2 5 4" xfId="9931" xr:uid="{0FB6748C-5DCE-4390-882E-B4AA26D5E486}"/>
    <cellStyle name="40% - Accent1 11 2 5 5" xfId="9932" xr:uid="{1ED7BF29-FD99-4401-BDAC-CE9A255EFE3A}"/>
    <cellStyle name="40% - Accent1 11 2 6" xfId="9933" xr:uid="{3F192667-713D-469B-94A1-5D2A95F01BAF}"/>
    <cellStyle name="40% - Accent1 11 2 6 2" xfId="9934" xr:uid="{1B2833C8-0CCD-42D7-97A1-666D076616D4}"/>
    <cellStyle name="40% - Accent1 11 2 7" xfId="9935" xr:uid="{9DBF1953-6CA1-431B-9E20-1C23F30BDE33}"/>
    <cellStyle name="40% - Accent1 11 2 7 2" xfId="9936" xr:uid="{D9177556-C951-43C7-8CCE-D08CCCB69014}"/>
    <cellStyle name="40% - Accent1 11 2 8" xfId="9937" xr:uid="{F93CAD96-4653-42BD-BD1E-F6CE0998A18E}"/>
    <cellStyle name="40% - Accent1 11 2 9" xfId="9938" xr:uid="{FF1BFE59-0B99-4F59-844C-3048EF2F3501}"/>
    <cellStyle name="40% - Accent1 11 3" xfId="9939" xr:uid="{E2535AF3-6B17-4A68-BF04-12187558337E}"/>
    <cellStyle name="40% - Accent1 11 3 2" xfId="9940" xr:uid="{26C92368-701F-47A4-99A6-A2472231FABF}"/>
    <cellStyle name="40% - Accent1 11 3 2 2" xfId="9941" xr:uid="{831E2F31-3AC9-46E4-A5E4-8D4E89E24740}"/>
    <cellStyle name="40% - Accent1 11 3 3" xfId="9942" xr:uid="{320CAF61-629F-4346-A494-AE39F4D95D34}"/>
    <cellStyle name="40% - Accent1 11 3 3 2" xfId="9943" xr:uid="{84ECE234-3930-43A0-B064-03E1D76E13BB}"/>
    <cellStyle name="40% - Accent1 11 3 4" xfId="9944" xr:uid="{9892B9C8-1A30-4DCB-BBFD-3CDEA66672D9}"/>
    <cellStyle name="40% - Accent1 11 3 5" xfId="9945" xr:uid="{BE1D35DE-0487-4878-97F5-427E9A3A88B2}"/>
    <cellStyle name="40% - Accent1 11 4" xfId="9946" xr:uid="{30C41E68-781C-49FC-9BE2-739B12A3CE2D}"/>
    <cellStyle name="40% - Accent1 11 4 2" xfId="9947" xr:uid="{0243A5C4-EC1C-4387-AE86-1BEE2536211A}"/>
    <cellStyle name="40% - Accent1 11 4 2 2" xfId="9948" xr:uid="{7B02EE52-10EE-4051-9162-5F91127ECE6C}"/>
    <cellStyle name="40% - Accent1 11 4 3" xfId="9949" xr:uid="{DA43A075-4536-478A-BB77-7DBDBC7890C6}"/>
    <cellStyle name="40% - Accent1 11 4 3 2" xfId="9950" xr:uid="{8B7888E9-1FB4-4AA4-9D7A-80113260D49E}"/>
    <cellStyle name="40% - Accent1 11 4 4" xfId="9951" xr:uid="{2699664B-DCD0-4B3A-9D07-7768EE5C2700}"/>
    <cellStyle name="40% - Accent1 11 4 5" xfId="9952" xr:uid="{4A1FAC8D-C8AC-4166-8942-639213E01DE0}"/>
    <cellStyle name="40% - Accent1 11 5" xfId="9953" xr:uid="{EBE6BE70-0DAB-4467-BE66-B4BD714FB3C5}"/>
    <cellStyle name="40% - Accent1 11 5 2" xfId="9954" xr:uid="{4886A099-66E3-4286-9648-606991E6E014}"/>
    <cellStyle name="40% - Accent1 11 5 2 2" xfId="9955" xr:uid="{3D2D528C-50FE-4087-AA22-BA063EF13CF9}"/>
    <cellStyle name="40% - Accent1 11 5 3" xfId="9956" xr:uid="{086DD665-CFE4-448B-8CA5-EE2DFAE6F1FB}"/>
    <cellStyle name="40% - Accent1 11 5 3 2" xfId="9957" xr:uid="{3B78EF70-BF93-43A9-88CA-BA5EE5BD7211}"/>
    <cellStyle name="40% - Accent1 11 5 4" xfId="9958" xr:uid="{4236302C-305C-4A9A-9A0E-50471F0EE9DE}"/>
    <cellStyle name="40% - Accent1 11 5 5" xfId="9959" xr:uid="{FDC460CF-2071-402D-B126-DC5C67A3699D}"/>
    <cellStyle name="40% - Accent1 11 6" xfId="9960" xr:uid="{E0C5FDB0-7946-4F35-A8DE-97128813A1C4}"/>
    <cellStyle name="40% - Accent1 11 6 2" xfId="9961" xr:uid="{DA384BCA-184F-4CFF-8E7B-5E56B500ACE5}"/>
    <cellStyle name="40% - Accent1 11 6 2 2" xfId="9962" xr:uid="{9ECF46E7-10EC-4596-B6E3-B3A2E354F326}"/>
    <cellStyle name="40% - Accent1 11 6 3" xfId="9963" xr:uid="{124145B8-C243-4907-ACAC-C544D357D8BF}"/>
    <cellStyle name="40% - Accent1 11 6 3 2" xfId="9964" xr:uid="{819A3922-BEE0-41E1-9613-92C03DBBCEBD}"/>
    <cellStyle name="40% - Accent1 11 6 4" xfId="9965" xr:uid="{0E7C6957-FE1D-465A-82BD-B80277A19352}"/>
    <cellStyle name="40% - Accent1 11 6 5" xfId="9966" xr:uid="{D859A7AF-9EF2-4861-8C19-4684B752CFCA}"/>
    <cellStyle name="40% - Accent1 11 7" xfId="9967" xr:uid="{C5C826B0-2297-483D-8279-E94E75475CC9}"/>
    <cellStyle name="40% - Accent1 11 7 2" xfId="9968" xr:uid="{D1976E66-6B69-4F29-AC0D-2BFE9B523401}"/>
    <cellStyle name="40% - Accent1 11 8" xfId="9969" xr:uid="{522D6A1B-CB33-485C-89B5-A2385A6D4B4A}"/>
    <cellStyle name="40% - Accent1 11 8 2" xfId="9970" xr:uid="{A70842BB-B82A-4490-A276-FDF7604EB976}"/>
    <cellStyle name="40% - Accent1 11 9" xfId="9971" xr:uid="{9A3480CB-AE80-45D2-BE30-7F8E3E95C04A}"/>
    <cellStyle name="40% - Accent1 12" xfId="9972" xr:uid="{58A207AD-6141-4E0C-981C-68957C20C54F}"/>
    <cellStyle name="40% - Accent1 12 2" xfId="9973" xr:uid="{52D6D4B2-44CF-4472-BDAC-ED0D72437422}"/>
    <cellStyle name="40% - Accent1 12 2 2" xfId="9974" xr:uid="{1CD2B875-89E9-477D-91CB-8CABC86127B8}"/>
    <cellStyle name="40% - Accent1 12 2 2 2" xfId="9975" xr:uid="{2E9A91F8-FDE0-40EF-9B9F-457169FECF5B}"/>
    <cellStyle name="40% - Accent1 12 2 2 2 2" xfId="9976" xr:uid="{4CAE1FA2-BA36-4502-9069-A667601A21D4}"/>
    <cellStyle name="40% - Accent1 12 2 2 3" xfId="9977" xr:uid="{F1293F15-9769-4EBD-959E-5FB240EE5BB2}"/>
    <cellStyle name="40% - Accent1 12 2 2 3 2" xfId="9978" xr:uid="{9633AEFF-E443-4FCF-8576-E51F711B81BF}"/>
    <cellStyle name="40% - Accent1 12 2 2 4" xfId="9979" xr:uid="{15DBABB1-FF88-43AB-904B-4DFABD7C3232}"/>
    <cellStyle name="40% - Accent1 12 2 2 5" xfId="9980" xr:uid="{21F1F97D-AC59-406B-BB96-BBB0179D0899}"/>
    <cellStyle name="40% - Accent1 12 2 3" xfId="9981" xr:uid="{5547D4F0-5403-4F06-BD22-8A39FF190CC2}"/>
    <cellStyle name="40% - Accent1 12 2 3 2" xfId="9982" xr:uid="{26E6BD0F-CC0D-4F12-AA6A-E4AB1C2543F5}"/>
    <cellStyle name="40% - Accent1 12 2 3 2 2" xfId="9983" xr:uid="{D7BA4DDE-3162-40AD-B6A9-0F58D745B2FF}"/>
    <cellStyle name="40% - Accent1 12 2 3 3" xfId="9984" xr:uid="{F51CCB2B-4124-4883-AB4C-6EF97664D7CA}"/>
    <cellStyle name="40% - Accent1 12 2 3 3 2" xfId="9985" xr:uid="{4B35ECD4-C51C-46C1-A5BA-B4205AD5E9E8}"/>
    <cellStyle name="40% - Accent1 12 2 3 4" xfId="9986" xr:uid="{2D877A51-B117-48C7-99F0-B3038A8E6402}"/>
    <cellStyle name="40% - Accent1 12 2 3 5" xfId="9987" xr:uid="{EA2DF22F-C53C-4EB9-A156-25527308E585}"/>
    <cellStyle name="40% - Accent1 12 2 4" xfId="9988" xr:uid="{B3A36764-855B-41AF-BABF-18ABA286EA99}"/>
    <cellStyle name="40% - Accent1 12 2 4 2" xfId="9989" xr:uid="{2808D818-8A19-41B4-9B75-4552FFA82FE3}"/>
    <cellStyle name="40% - Accent1 12 2 4 2 2" xfId="9990" xr:uid="{DB2F9313-A4E1-495E-89FC-C2733E2351DB}"/>
    <cellStyle name="40% - Accent1 12 2 4 3" xfId="9991" xr:uid="{12CFEF24-A587-4B78-B9FC-AE84D1243B84}"/>
    <cellStyle name="40% - Accent1 12 2 4 3 2" xfId="9992" xr:uid="{D06544D1-C0BF-419D-BD45-7E8A4B668E98}"/>
    <cellStyle name="40% - Accent1 12 2 4 4" xfId="9993" xr:uid="{C94552ED-2B8E-4976-9081-02B012ACCE8C}"/>
    <cellStyle name="40% - Accent1 12 2 4 5" xfId="9994" xr:uid="{6EB1E561-332F-47CA-9336-7B0286405BA2}"/>
    <cellStyle name="40% - Accent1 12 2 5" xfId="9995" xr:uid="{1C7C1214-A050-4F03-8C3F-E1AB30811940}"/>
    <cellStyle name="40% - Accent1 12 2 5 2" xfId="9996" xr:uid="{E6A511C6-44F9-4F64-BCFD-3E021AC2F2F6}"/>
    <cellStyle name="40% - Accent1 12 2 6" xfId="9997" xr:uid="{AE8E2FDB-C787-4036-B57B-0382414C373D}"/>
    <cellStyle name="40% - Accent1 12 2 6 2" xfId="9998" xr:uid="{E020EF0A-8DF1-4BD1-A751-16BC9DC37D19}"/>
    <cellStyle name="40% - Accent1 12 2 7" xfId="9999" xr:uid="{EE0AB829-1734-41C4-8A5E-C53B53547A30}"/>
    <cellStyle name="40% - Accent1 12 2 8" xfId="10000" xr:uid="{B8433BD8-819B-44F5-89DC-4C54EAE07D37}"/>
    <cellStyle name="40% - Accent1 12 3" xfId="10001" xr:uid="{D740C753-CD31-44D6-A960-7FE6051E6EE2}"/>
    <cellStyle name="40% - Accent1 12 3 2" xfId="10002" xr:uid="{DEC77AE7-05AA-410F-B1ED-CDC039BFF7CD}"/>
    <cellStyle name="40% - Accent1 12 3 2 2" xfId="10003" xr:uid="{C89AD7E1-7774-4423-A930-2ABF4EF9F57D}"/>
    <cellStyle name="40% - Accent1 12 3 3" xfId="10004" xr:uid="{AA4D133C-8258-4431-A4C1-CB74D61A8ED8}"/>
    <cellStyle name="40% - Accent1 12 3 3 2" xfId="10005" xr:uid="{8687CF2D-0B01-4A71-A18D-58F9C10EA8B2}"/>
    <cellStyle name="40% - Accent1 12 3 4" xfId="10006" xr:uid="{D9EA463A-AD9B-4E46-9BC6-DE4A10A15490}"/>
    <cellStyle name="40% - Accent1 12 3 5" xfId="10007" xr:uid="{EF50646F-CFC3-44C3-86B0-9E817D56DBFA}"/>
    <cellStyle name="40% - Accent1 12 4" xfId="10008" xr:uid="{FE681DD9-9A3B-47F6-8E45-3C8E57D57EA2}"/>
    <cellStyle name="40% - Accent1 12 4 2" xfId="10009" xr:uid="{F7E9CD76-92A2-4C6A-ADC1-DE4C76ECD84F}"/>
    <cellStyle name="40% - Accent1 12 4 2 2" xfId="10010" xr:uid="{D4C7D145-A4DE-4A8A-84BE-38101E023C9A}"/>
    <cellStyle name="40% - Accent1 12 4 3" xfId="10011" xr:uid="{1BE92111-3A30-49A2-9F4C-5CD8AD4C821A}"/>
    <cellStyle name="40% - Accent1 12 4 3 2" xfId="10012" xr:uid="{C2F5486D-22E6-4B2A-AAF0-7C8A355923E5}"/>
    <cellStyle name="40% - Accent1 12 4 4" xfId="10013" xr:uid="{7BAFFD52-B560-40BE-8D82-147074D9425A}"/>
    <cellStyle name="40% - Accent1 12 4 5" xfId="10014" xr:uid="{7E9363B9-31FC-4F0D-B4B2-AFA61B6E7893}"/>
    <cellStyle name="40% - Accent1 12 5" xfId="10015" xr:uid="{0F9DE9EF-AD3D-43F1-BD32-0ACD19C090C3}"/>
    <cellStyle name="40% - Accent1 12 5 2" xfId="10016" xr:uid="{42AC284D-24EA-4458-9035-D20FA6A3894E}"/>
    <cellStyle name="40% - Accent1 12 5 2 2" xfId="10017" xr:uid="{19F8407C-1D30-4F85-A74A-0F5129716990}"/>
    <cellStyle name="40% - Accent1 12 5 3" xfId="10018" xr:uid="{5C6BDA5D-8D37-41D8-AB56-FBD092AFB6BE}"/>
    <cellStyle name="40% - Accent1 12 5 3 2" xfId="10019" xr:uid="{CDC7F05E-7408-47B2-85C4-41B17A95FE5C}"/>
    <cellStyle name="40% - Accent1 12 5 4" xfId="10020" xr:uid="{A06C8AE7-5C2B-4A16-A3E5-E9277496AEB6}"/>
    <cellStyle name="40% - Accent1 12 5 5" xfId="10021" xr:uid="{B7F1CC57-E4E7-485A-99A3-E1AB7EBAD046}"/>
    <cellStyle name="40% - Accent1 12 6" xfId="10022" xr:uid="{1F724B33-565B-4677-BAD6-BE60B9512973}"/>
    <cellStyle name="40% - Accent1 12 6 2" xfId="10023" xr:uid="{D4A0A115-409B-4818-9B50-4EAB11CA20A5}"/>
    <cellStyle name="40% - Accent1 12 7" xfId="10024" xr:uid="{E884EC9E-F9CB-4437-BA2C-F96DC3C67CF8}"/>
    <cellStyle name="40% - Accent1 12 7 2" xfId="10025" xr:uid="{FE5ACD52-7A11-4ECF-8B7B-A8ADD27B6E25}"/>
    <cellStyle name="40% - Accent1 12 8" xfId="10026" xr:uid="{FA679A99-8502-443A-8871-08B02BB47559}"/>
    <cellStyle name="40% - Accent1 12 9" xfId="10027" xr:uid="{742E2394-E301-49CA-8423-4955092C6236}"/>
    <cellStyle name="40% - Accent1 13" xfId="10028" xr:uid="{19A6EE57-4BAD-4E04-AD6B-5BBFF9A83CE8}"/>
    <cellStyle name="40% - Accent1 13 2" xfId="10029" xr:uid="{A584B02E-E267-4985-87E8-DB8C03A82341}"/>
    <cellStyle name="40% - Accent1 13 2 2" xfId="10030" xr:uid="{4DFE47E5-1418-432C-8E26-56C64F499E0E}"/>
    <cellStyle name="40% - Accent1 13 2 2 2" xfId="10031" xr:uid="{75E381D4-AD6F-4E7B-AB98-02D8DB60C2DA}"/>
    <cellStyle name="40% - Accent1 13 2 2 2 2" xfId="10032" xr:uid="{97B4E099-6B26-4B70-BF40-A508D6B312A0}"/>
    <cellStyle name="40% - Accent1 13 2 2 3" xfId="10033" xr:uid="{1C5DA7B9-9EB9-4625-B6CD-5F797D835069}"/>
    <cellStyle name="40% - Accent1 13 2 2 3 2" xfId="10034" xr:uid="{121FA0F6-2256-468C-B5B1-8E35201111DB}"/>
    <cellStyle name="40% - Accent1 13 2 2 4" xfId="10035" xr:uid="{635B041B-4376-494E-98F3-43C3DFE3EF0B}"/>
    <cellStyle name="40% - Accent1 13 2 2 5" xfId="10036" xr:uid="{9071A8BF-3925-481F-84D1-4DD87306EE1D}"/>
    <cellStyle name="40% - Accent1 13 2 3" xfId="10037" xr:uid="{956822E4-0145-470A-9965-A6E921C31B50}"/>
    <cellStyle name="40% - Accent1 13 2 3 2" xfId="10038" xr:uid="{561D3ACB-61BE-41E5-92E4-58F975DE99B1}"/>
    <cellStyle name="40% - Accent1 13 2 3 2 2" xfId="10039" xr:uid="{53909BD2-C7BE-4177-BCEE-71CB19D8B96C}"/>
    <cellStyle name="40% - Accent1 13 2 3 3" xfId="10040" xr:uid="{50B25A2A-8CD0-40EB-8FD7-0FE011A7635C}"/>
    <cellStyle name="40% - Accent1 13 2 3 3 2" xfId="10041" xr:uid="{E8382F88-896D-43E5-B4A2-C20BA947500C}"/>
    <cellStyle name="40% - Accent1 13 2 3 4" xfId="10042" xr:uid="{53DFD973-5BAF-4982-9CC4-849D13E78E98}"/>
    <cellStyle name="40% - Accent1 13 2 3 5" xfId="10043" xr:uid="{6C4B7256-8E95-4964-A7FC-BC5BF4733D9C}"/>
    <cellStyle name="40% - Accent1 13 2 4" xfId="10044" xr:uid="{B505A226-407E-4143-861F-1B3787C74CEA}"/>
    <cellStyle name="40% - Accent1 13 2 4 2" xfId="10045" xr:uid="{BDBCAFD2-B16D-481E-B95A-E884E0CB984F}"/>
    <cellStyle name="40% - Accent1 13 2 4 2 2" xfId="10046" xr:uid="{F51CC8B4-A5A6-441E-BC16-1CE62298DAE0}"/>
    <cellStyle name="40% - Accent1 13 2 4 3" xfId="10047" xr:uid="{ECE53435-B02B-4EC1-BAA6-A59DCE2FC1BE}"/>
    <cellStyle name="40% - Accent1 13 2 4 3 2" xfId="10048" xr:uid="{009F7252-59D3-4678-BA37-A332331F6642}"/>
    <cellStyle name="40% - Accent1 13 2 4 4" xfId="10049" xr:uid="{268013D8-DFAB-4B0B-B8CE-DB53FD9E1B7F}"/>
    <cellStyle name="40% - Accent1 13 2 4 5" xfId="10050" xr:uid="{32063B72-507D-4119-ADFF-9D0ACA669F05}"/>
    <cellStyle name="40% - Accent1 13 2 5" xfId="10051" xr:uid="{8D9FCC91-F7A0-4BCA-821C-1A8EAE1650A6}"/>
    <cellStyle name="40% - Accent1 13 2 5 2" xfId="10052" xr:uid="{5E46AF77-93B4-40FA-8F12-101BCD2F1AC1}"/>
    <cellStyle name="40% - Accent1 13 2 6" xfId="10053" xr:uid="{F08C121D-B706-4DAC-97C0-D2D4D80E6814}"/>
    <cellStyle name="40% - Accent1 13 2 6 2" xfId="10054" xr:uid="{49B8BAD4-8E84-488D-8E7C-CC1C68F8ADBB}"/>
    <cellStyle name="40% - Accent1 13 2 7" xfId="10055" xr:uid="{FEBD8D17-0A5F-4FE9-9F10-73A1D18D8853}"/>
    <cellStyle name="40% - Accent1 13 2 8" xfId="10056" xr:uid="{D4EEFD67-2732-4C2B-A566-C8A18EC032EF}"/>
    <cellStyle name="40% - Accent1 13 3" xfId="10057" xr:uid="{3A9605BA-D053-4023-B4ED-70FB9AE6EC40}"/>
    <cellStyle name="40% - Accent1 13 3 2" xfId="10058" xr:uid="{DC929ADB-783A-425C-B217-47529B2473D6}"/>
    <cellStyle name="40% - Accent1 13 3 2 2" xfId="10059" xr:uid="{698340F6-E0D6-4F69-9FE7-72297F203687}"/>
    <cellStyle name="40% - Accent1 13 3 3" xfId="10060" xr:uid="{D67997D4-83AE-49A8-97A7-A795C0C99AFA}"/>
    <cellStyle name="40% - Accent1 13 3 3 2" xfId="10061" xr:uid="{8D6D621F-9B76-4879-B020-00124A6E7809}"/>
    <cellStyle name="40% - Accent1 13 3 4" xfId="10062" xr:uid="{23523008-57C6-4482-A6C7-7D4B0C179B97}"/>
    <cellStyle name="40% - Accent1 13 3 5" xfId="10063" xr:uid="{6BE905E9-BFD8-4B65-BA37-21B613A94742}"/>
    <cellStyle name="40% - Accent1 13 4" xfId="10064" xr:uid="{A4A60F97-46BE-46D7-9EB7-9637E9CAD65D}"/>
    <cellStyle name="40% - Accent1 13 4 2" xfId="10065" xr:uid="{9722DF00-3599-48FC-BF6F-31814D3CA3B6}"/>
    <cellStyle name="40% - Accent1 13 4 2 2" xfId="10066" xr:uid="{72D1AAEC-DF62-4724-9ECB-B1637B219867}"/>
    <cellStyle name="40% - Accent1 13 4 3" xfId="10067" xr:uid="{516E1379-D3E6-4F91-8035-588CB8012D8A}"/>
    <cellStyle name="40% - Accent1 13 4 3 2" xfId="10068" xr:uid="{4EE105A3-DB1A-487A-9B15-38D55731942B}"/>
    <cellStyle name="40% - Accent1 13 4 4" xfId="10069" xr:uid="{D041A707-A411-4ACC-94C6-38D71F21FE69}"/>
    <cellStyle name="40% - Accent1 13 4 5" xfId="10070" xr:uid="{2C9BA429-29BB-4123-B943-342EC9175D26}"/>
    <cellStyle name="40% - Accent1 13 5" xfId="10071" xr:uid="{168EB1E2-1552-4AB5-8DB6-07ED22D41130}"/>
    <cellStyle name="40% - Accent1 13 5 2" xfId="10072" xr:uid="{496CAFF0-C70A-4A0C-81EE-CB7A0C01FA7E}"/>
    <cellStyle name="40% - Accent1 13 5 2 2" xfId="10073" xr:uid="{74A40857-7EE8-47EC-A0A9-4F6628AD5E81}"/>
    <cellStyle name="40% - Accent1 13 5 3" xfId="10074" xr:uid="{52A73ED6-CF13-4E61-955B-1E4116CABFC4}"/>
    <cellStyle name="40% - Accent1 13 5 3 2" xfId="10075" xr:uid="{87C21758-48D2-4B88-B377-5E4AD9009EBB}"/>
    <cellStyle name="40% - Accent1 13 5 4" xfId="10076" xr:uid="{6561151D-4B81-4CB5-BC20-DCCA49A98EDC}"/>
    <cellStyle name="40% - Accent1 13 5 5" xfId="10077" xr:uid="{98DA43BE-B0B9-46CD-99F4-785DF0178E7A}"/>
    <cellStyle name="40% - Accent1 13 6" xfId="10078" xr:uid="{C099A39D-8030-420C-83D9-23F702BE21D6}"/>
    <cellStyle name="40% - Accent1 13 6 2" xfId="10079" xr:uid="{419FF974-895A-4536-989F-39227A070568}"/>
    <cellStyle name="40% - Accent1 13 7" xfId="10080" xr:uid="{6812F096-E358-4B23-A503-AB9E91349904}"/>
    <cellStyle name="40% - Accent1 13 7 2" xfId="10081" xr:uid="{4AD17F63-EF37-4D21-93EF-F871F55A2176}"/>
    <cellStyle name="40% - Accent1 13 8" xfId="10082" xr:uid="{38707D54-06CB-478B-99B0-978F2EC26712}"/>
    <cellStyle name="40% - Accent1 13 9" xfId="10083" xr:uid="{B64BF82E-F943-42D0-92BE-212D4530063C}"/>
    <cellStyle name="40% - Accent1 14" xfId="10084" xr:uid="{BD1067CC-1D68-4533-A7DB-430A8EC2C5E0}"/>
    <cellStyle name="40% - Accent1 14 2" xfId="10085" xr:uid="{68724EEE-0555-4601-8400-E57AA011DB4E}"/>
    <cellStyle name="40% - Accent1 14 2 2" xfId="10086" xr:uid="{C639CBE7-C301-4295-A2CF-282AA2136758}"/>
    <cellStyle name="40% - Accent1 14 2 2 2" xfId="10087" xr:uid="{E3F793DE-E783-4248-8351-53438B5861A8}"/>
    <cellStyle name="40% - Accent1 14 2 2 2 2" xfId="10088" xr:uid="{82EC2DD1-75D1-4C6A-9196-793C210379D0}"/>
    <cellStyle name="40% - Accent1 14 2 2 3" xfId="10089" xr:uid="{65EF2F78-BC0E-4CCC-B1DE-C84D62671942}"/>
    <cellStyle name="40% - Accent1 14 2 2 3 2" xfId="10090" xr:uid="{FA70E1F7-F6A7-4C9E-8F3C-064091E3FF06}"/>
    <cellStyle name="40% - Accent1 14 2 2 4" xfId="10091" xr:uid="{FFE00AEA-4B09-4636-93A4-B63614A681FF}"/>
    <cellStyle name="40% - Accent1 14 2 2 5" xfId="10092" xr:uid="{E16B6797-E3D2-4CF2-BAF8-96FEEA79183F}"/>
    <cellStyle name="40% - Accent1 14 2 3" xfId="10093" xr:uid="{87FC27BD-C97C-436D-BB9D-61EB7C3EB4C0}"/>
    <cellStyle name="40% - Accent1 14 2 3 2" xfId="10094" xr:uid="{CC9D5EA1-535F-47EA-ABFC-3808EC11E8D0}"/>
    <cellStyle name="40% - Accent1 14 2 3 2 2" xfId="10095" xr:uid="{08A2DA75-A63B-4FA3-8A40-55F1037F6415}"/>
    <cellStyle name="40% - Accent1 14 2 3 3" xfId="10096" xr:uid="{CEC7C07B-8513-4DE3-B185-EFCD124D9B7F}"/>
    <cellStyle name="40% - Accent1 14 2 3 3 2" xfId="10097" xr:uid="{18AC08C0-2BBD-473A-A4F1-66D8BA7562F1}"/>
    <cellStyle name="40% - Accent1 14 2 3 4" xfId="10098" xr:uid="{A9CABF62-25E3-4006-8ADC-8522D96523DF}"/>
    <cellStyle name="40% - Accent1 14 2 3 5" xfId="10099" xr:uid="{3C39D002-1392-43D5-8DAF-2E60725E1CD9}"/>
    <cellStyle name="40% - Accent1 14 2 4" xfId="10100" xr:uid="{8656C3DA-8D13-4DE6-9FAB-5BE4F482A730}"/>
    <cellStyle name="40% - Accent1 14 2 4 2" xfId="10101" xr:uid="{EFE97A2D-08E5-4AC2-9A2E-F5DADEF1E30A}"/>
    <cellStyle name="40% - Accent1 14 2 5" xfId="10102" xr:uid="{27041867-007B-4749-B814-589DF3854FE4}"/>
    <cellStyle name="40% - Accent1 14 2 5 2" xfId="10103" xr:uid="{618C3680-26C3-4A46-B0AA-F3E83E938B62}"/>
    <cellStyle name="40% - Accent1 14 2 6" xfId="10104" xr:uid="{EC501311-85E9-48B8-B378-F4C1FF2D0831}"/>
    <cellStyle name="40% - Accent1 14 2 7" xfId="10105" xr:uid="{E8E10C1D-2949-44C4-A3B7-DC7B16A6224E}"/>
    <cellStyle name="40% - Accent1 14 3" xfId="10106" xr:uid="{36133A86-4F5F-4EDC-BA30-B917DF616E51}"/>
    <cellStyle name="40% - Accent1 14 3 2" xfId="10107" xr:uid="{42A4F150-62C1-40C4-BCDB-22AEF5D680C1}"/>
    <cellStyle name="40% - Accent1 14 3 2 2" xfId="10108" xr:uid="{0503F827-1802-407A-8D27-71DEE6A287B4}"/>
    <cellStyle name="40% - Accent1 14 3 3" xfId="10109" xr:uid="{249D8348-E11E-48BB-9525-630F8F9C5BDD}"/>
    <cellStyle name="40% - Accent1 14 3 3 2" xfId="10110" xr:uid="{2BFD138F-3C62-43DC-BA73-8C5B72FFF2D5}"/>
    <cellStyle name="40% - Accent1 14 3 4" xfId="10111" xr:uid="{3E345480-4DDC-4745-AB4D-80D9B2BE1892}"/>
    <cellStyle name="40% - Accent1 14 3 5" xfId="10112" xr:uid="{478ECA3E-399C-404E-B907-360AA1622CAA}"/>
    <cellStyle name="40% - Accent1 14 4" xfId="10113" xr:uid="{D3F767CE-177A-45C7-BE91-DBADA31CDE6F}"/>
    <cellStyle name="40% - Accent1 14 4 2" xfId="10114" xr:uid="{7D7784EF-2E42-48BF-8AD0-EEFBA13B3881}"/>
    <cellStyle name="40% - Accent1 14 4 2 2" xfId="10115" xr:uid="{25A6A23F-23BE-4A1A-86DD-D87525EA3E09}"/>
    <cellStyle name="40% - Accent1 14 4 3" xfId="10116" xr:uid="{4B337F07-C631-486E-B07C-6264F466A33F}"/>
    <cellStyle name="40% - Accent1 14 4 3 2" xfId="10117" xr:uid="{E0BBB21A-20C4-4682-8C1C-877DD8E396CE}"/>
    <cellStyle name="40% - Accent1 14 4 4" xfId="10118" xr:uid="{4E740DAE-7BDB-418C-B718-D0870A7EE5C1}"/>
    <cellStyle name="40% - Accent1 14 4 5" xfId="10119" xr:uid="{835B4078-A162-454D-AE44-92673E906D87}"/>
    <cellStyle name="40% - Accent1 14 5" xfId="10120" xr:uid="{BA790B2C-7EEA-448F-B242-AA95D9E70F3E}"/>
    <cellStyle name="40% - Accent1 14 5 2" xfId="10121" xr:uid="{4E20BB0B-C8C9-4E25-A2D0-7F3D7967B313}"/>
    <cellStyle name="40% - Accent1 14 6" xfId="10122" xr:uid="{4436A4AE-0F58-447E-80AC-A966C8A104E1}"/>
    <cellStyle name="40% - Accent1 14 6 2" xfId="10123" xr:uid="{E40B738B-7BB7-4453-81D8-A8242D9D5AD9}"/>
    <cellStyle name="40% - Accent1 14 7" xfId="10124" xr:uid="{E799E0CC-44A8-4374-A5D2-62469C82EDB0}"/>
    <cellStyle name="40% - Accent1 14 8" xfId="10125" xr:uid="{02BDB4CB-1759-44A7-A6DA-A7C08FFF06C6}"/>
    <cellStyle name="40% - Accent1 15" xfId="10126" xr:uid="{419D6786-4BBF-45DB-98F7-7332FF15CA59}"/>
    <cellStyle name="40% - Accent1 15 2" xfId="10127" xr:uid="{209C5A43-07CE-4078-98E2-AF7EE2FD4197}"/>
    <cellStyle name="40% - Accent1 15 2 2" xfId="10128" xr:uid="{7708B09F-D739-486B-9779-80DCB4D8CC52}"/>
    <cellStyle name="40% - Accent1 15 2 2 2" xfId="10129" xr:uid="{A463326F-CBD9-42ED-9EDF-D084F8ED36A8}"/>
    <cellStyle name="40% - Accent1 15 2 2 2 2" xfId="10130" xr:uid="{34C9C705-EDC3-4FCB-9EC9-9DC2C4B5F592}"/>
    <cellStyle name="40% - Accent1 15 2 2 3" xfId="10131" xr:uid="{BF328AA8-1803-4DA5-97A9-EAABE90121B7}"/>
    <cellStyle name="40% - Accent1 15 2 2 3 2" xfId="10132" xr:uid="{F636179F-8449-4D22-B5B1-944183DAE7DD}"/>
    <cellStyle name="40% - Accent1 15 2 2 4" xfId="10133" xr:uid="{1A266FD4-DA75-484C-B672-3B426B379C4B}"/>
    <cellStyle name="40% - Accent1 15 2 2 5" xfId="10134" xr:uid="{8ECCBE55-6382-428C-9EDA-F4DA5C4BA8D2}"/>
    <cellStyle name="40% - Accent1 15 2 3" xfId="10135" xr:uid="{32455AC3-E894-4711-8D2D-7833C83E21F2}"/>
    <cellStyle name="40% - Accent1 15 2 3 2" xfId="10136" xr:uid="{06508275-3D5D-48B2-B781-3172FE5ADB0C}"/>
    <cellStyle name="40% - Accent1 15 2 3 2 2" xfId="10137" xr:uid="{4F275AF0-E9D1-4D25-9F67-FDDB675A0BC2}"/>
    <cellStyle name="40% - Accent1 15 2 3 3" xfId="10138" xr:uid="{1922F40E-2E37-445B-9FBD-D8831A898E87}"/>
    <cellStyle name="40% - Accent1 15 2 3 3 2" xfId="10139" xr:uid="{6758F00A-1024-4644-B18D-AFF0490830C9}"/>
    <cellStyle name="40% - Accent1 15 2 3 4" xfId="10140" xr:uid="{BFF3DD9F-3DB3-481D-A4FE-557CA7B2B447}"/>
    <cellStyle name="40% - Accent1 15 2 3 5" xfId="10141" xr:uid="{7C9A265C-9EBB-46FD-925B-A84785DFE128}"/>
    <cellStyle name="40% - Accent1 15 2 4" xfId="10142" xr:uid="{E289331E-7296-4A6F-8305-22DEE1CB711E}"/>
    <cellStyle name="40% - Accent1 15 2 4 2" xfId="10143" xr:uid="{7CCD93AE-E5AF-415F-8CD6-F3B190BFBF5F}"/>
    <cellStyle name="40% - Accent1 15 2 5" xfId="10144" xr:uid="{94EB8179-0895-4A10-B251-9C5378545443}"/>
    <cellStyle name="40% - Accent1 15 2 5 2" xfId="10145" xr:uid="{7A88DBC5-C341-426B-85E6-682ADC43D6F0}"/>
    <cellStyle name="40% - Accent1 15 2 6" xfId="10146" xr:uid="{C02D94FC-0A01-4D07-9FF1-A12636C48049}"/>
    <cellStyle name="40% - Accent1 15 2 7" xfId="10147" xr:uid="{707042F1-C39B-4BDC-9354-21E8F3ED90C7}"/>
    <cellStyle name="40% - Accent1 15 3" xfId="10148" xr:uid="{65A0DEF0-A7A9-4046-BBCE-AC2908BF16FC}"/>
    <cellStyle name="40% - Accent1 15 3 2" xfId="10149" xr:uid="{17495319-E040-4B51-981C-D4AD45F609D5}"/>
    <cellStyle name="40% - Accent1 15 3 2 2" xfId="10150" xr:uid="{9B2A7764-EB52-4EAF-878F-E0FD29B1872A}"/>
    <cellStyle name="40% - Accent1 15 3 3" xfId="10151" xr:uid="{9A85E016-80D8-4644-96EB-F30062F40C9D}"/>
    <cellStyle name="40% - Accent1 15 3 3 2" xfId="10152" xr:uid="{D49CDDD9-437F-4C56-A578-B36FE9F609AD}"/>
    <cellStyle name="40% - Accent1 15 3 4" xfId="10153" xr:uid="{DF8FA4F2-98DE-4803-8CD3-9A42D03DD601}"/>
    <cellStyle name="40% - Accent1 15 3 5" xfId="10154" xr:uid="{3F555D00-77CA-491C-9898-4C45AFCABFFF}"/>
    <cellStyle name="40% - Accent1 15 4" xfId="10155" xr:uid="{A7EA1549-99CD-4420-B340-3834AA512C89}"/>
    <cellStyle name="40% - Accent1 15 4 2" xfId="10156" xr:uid="{1602C704-24D4-4F0B-AB5C-2A71EC8ABB3F}"/>
    <cellStyle name="40% - Accent1 15 4 2 2" xfId="10157" xr:uid="{9F2FB864-D64C-47ED-B541-1D83F3E6FCEC}"/>
    <cellStyle name="40% - Accent1 15 4 3" xfId="10158" xr:uid="{E52B0EEC-402A-4DD9-952E-C18FFDA3DECF}"/>
    <cellStyle name="40% - Accent1 15 4 3 2" xfId="10159" xr:uid="{56DF32E2-60C2-4A8A-AB21-1EBB9E41CA9C}"/>
    <cellStyle name="40% - Accent1 15 4 4" xfId="10160" xr:uid="{AD2E8A05-9175-401F-AE1D-901F80614083}"/>
    <cellStyle name="40% - Accent1 15 4 5" xfId="10161" xr:uid="{9BA4E960-F988-4599-9A6F-29F5533B81DE}"/>
    <cellStyle name="40% - Accent1 15 5" xfId="10162" xr:uid="{4184F1D8-F363-4237-911B-E9FE2344221E}"/>
    <cellStyle name="40% - Accent1 15 5 2" xfId="10163" xr:uid="{C8864201-8E29-481E-A05B-A7C314EF130D}"/>
    <cellStyle name="40% - Accent1 15 6" xfId="10164" xr:uid="{BE5A1603-1BCB-4D76-BBA7-F2D848403077}"/>
    <cellStyle name="40% - Accent1 15 6 2" xfId="10165" xr:uid="{3ACFD292-B335-4A79-945C-625EA0C00620}"/>
    <cellStyle name="40% - Accent1 15 7" xfId="10166" xr:uid="{4389E122-325A-4822-AEE5-BECE379BFECB}"/>
    <cellStyle name="40% - Accent1 15 8" xfId="10167" xr:uid="{F1353766-CE01-47E9-8863-B8F960D7788F}"/>
    <cellStyle name="40% - Accent1 16" xfId="10168" xr:uid="{B04480A8-07AC-4A5C-8E88-36E9C5765D87}"/>
    <cellStyle name="40% - Accent1 16 2" xfId="10169" xr:uid="{73D7658A-6656-49D5-A845-E60AFDDBB859}"/>
    <cellStyle name="40% - Accent1 16 2 2" xfId="10170" xr:uid="{AFBB8C66-951B-4E5A-9143-A5CFE14BFA2D}"/>
    <cellStyle name="40% - Accent1 16 2 2 2" xfId="10171" xr:uid="{642F9D83-67EA-4E94-9AF9-6EDC329B7696}"/>
    <cellStyle name="40% - Accent1 16 2 3" xfId="10172" xr:uid="{309E8BBE-99F9-4128-B0BE-8560C2C8D527}"/>
    <cellStyle name="40% - Accent1 16 2 3 2" xfId="10173" xr:uid="{0661FA10-1BE0-47B3-B505-3DD5540CBC43}"/>
    <cellStyle name="40% - Accent1 16 2 4" xfId="10174" xr:uid="{C54C7F3C-D73B-4263-90D1-9DCB38467D21}"/>
    <cellStyle name="40% - Accent1 16 2 5" xfId="10175" xr:uid="{C7873248-D3A1-4E29-BCCD-F50872AE2C9E}"/>
    <cellStyle name="40% - Accent1 16 3" xfId="10176" xr:uid="{D5029AA3-137D-48F5-A809-BD6CB510C187}"/>
    <cellStyle name="40% - Accent1 16 3 2" xfId="10177" xr:uid="{55BCE0A4-39AF-4FFD-8A6F-DB2077A55286}"/>
    <cellStyle name="40% - Accent1 16 3 2 2" xfId="10178" xr:uid="{DCBAF6FF-8987-4C1A-B370-078684F29085}"/>
    <cellStyle name="40% - Accent1 16 3 3" xfId="10179" xr:uid="{A7E69DF6-A2B3-437F-BA1D-183FCC53A1A0}"/>
    <cellStyle name="40% - Accent1 16 3 3 2" xfId="10180" xr:uid="{4BFEE9AE-6508-4CA3-BA30-FD5E7ED5D279}"/>
    <cellStyle name="40% - Accent1 16 3 4" xfId="10181" xr:uid="{A8F86871-16FC-4A1D-BBD2-65EB80191BC4}"/>
    <cellStyle name="40% - Accent1 16 3 5" xfId="10182" xr:uid="{29210136-252E-4EE9-9142-3544DDD6AB1C}"/>
    <cellStyle name="40% - Accent1 16 4" xfId="10183" xr:uid="{D5EA044A-8ED8-46BD-BCFD-0D1C33FDFE70}"/>
    <cellStyle name="40% - Accent1 16 4 2" xfId="10184" xr:uid="{76A32CFF-8322-46AC-AA82-B4D3ECC6E9E8}"/>
    <cellStyle name="40% - Accent1 16 5" xfId="10185" xr:uid="{4B778CA1-7835-461C-BA4C-A7EABDE135BF}"/>
    <cellStyle name="40% - Accent1 16 5 2" xfId="10186" xr:uid="{E5807976-2D85-429D-BA5B-726378F9936C}"/>
    <cellStyle name="40% - Accent1 16 6" xfId="10187" xr:uid="{6387893E-7F92-4375-8BDB-C7798614CE4D}"/>
    <cellStyle name="40% - Accent1 16 7" xfId="10188" xr:uid="{7781AF20-8228-4079-95A8-F216CF1E6AB9}"/>
    <cellStyle name="40% - Accent1 17" xfId="10189" xr:uid="{B2626F17-12F3-4984-ACFE-76BC19B8E559}"/>
    <cellStyle name="40% - Accent1 17 2" xfId="10190" xr:uid="{3CD6433A-2CA6-47DC-B451-E6632A0F57F5}"/>
    <cellStyle name="40% - Accent1 17 2 2" xfId="10191" xr:uid="{866C02C0-0EF4-481A-BC55-1912F3296A0A}"/>
    <cellStyle name="40% - Accent1 17 2 2 2" xfId="10192" xr:uid="{B7F2D691-464E-4FD5-BEBB-E7D1D6F3D593}"/>
    <cellStyle name="40% - Accent1 17 2 3" xfId="10193" xr:uid="{90653A75-A874-4AF1-924E-640A466F5DE6}"/>
    <cellStyle name="40% - Accent1 17 2 3 2" xfId="10194" xr:uid="{06B446B6-D3C2-4173-B131-F2AB39C65EB6}"/>
    <cellStyle name="40% - Accent1 17 2 4" xfId="10195" xr:uid="{D6FCC415-8179-4AEA-8C7E-AFD45748C90B}"/>
    <cellStyle name="40% - Accent1 17 2 5" xfId="10196" xr:uid="{45B2BEB5-01EF-4A20-A8DF-4E56F1B2CF94}"/>
    <cellStyle name="40% - Accent1 17 3" xfId="10197" xr:uid="{31D5EC31-42AB-4831-8932-4894B79675DE}"/>
    <cellStyle name="40% - Accent1 17 3 2" xfId="10198" xr:uid="{1B8878FD-C913-4C98-8214-AF672B9C2371}"/>
    <cellStyle name="40% - Accent1 17 3 2 2" xfId="10199" xr:uid="{F3341B67-52BA-4833-B3DE-62F49D9C86B7}"/>
    <cellStyle name="40% - Accent1 17 3 3" xfId="10200" xr:uid="{FE3C2C12-30B4-4B70-916F-4C2A11DC40F7}"/>
    <cellStyle name="40% - Accent1 17 3 3 2" xfId="10201" xr:uid="{B2EB0EAC-9E60-454B-8BB9-983C5BEC1737}"/>
    <cellStyle name="40% - Accent1 17 3 4" xfId="10202" xr:uid="{E883CE23-F3E2-4DA3-9F1B-B9985D330278}"/>
    <cellStyle name="40% - Accent1 17 3 5" xfId="10203" xr:uid="{DDF2722F-C358-4298-87CC-DC7DF7F48287}"/>
    <cellStyle name="40% - Accent1 17 4" xfId="10204" xr:uid="{4242E278-2215-44DD-BA83-110FA98FB462}"/>
    <cellStyle name="40% - Accent1 17 4 2" xfId="10205" xr:uid="{CAC1B5AC-40C3-49E3-873B-2B6A3D96267E}"/>
    <cellStyle name="40% - Accent1 17 5" xfId="10206" xr:uid="{2FCBEEAD-4554-49E9-8D34-6B8306F1729A}"/>
    <cellStyle name="40% - Accent1 17 5 2" xfId="10207" xr:uid="{94C9C940-3262-4E13-BF4E-B61FF4469A31}"/>
    <cellStyle name="40% - Accent1 17 6" xfId="10208" xr:uid="{5889B1DF-63FF-4907-933F-7E90B782C861}"/>
    <cellStyle name="40% - Accent1 17 7" xfId="10209" xr:uid="{5AD96751-DC2A-4F8C-A93C-BE36D58F338A}"/>
    <cellStyle name="40% - Accent1 18" xfId="10210" xr:uid="{721C048E-2288-461A-BE35-EBD3502E37E1}"/>
    <cellStyle name="40% - Accent1 18 2" xfId="10211" xr:uid="{F55B2C41-87CB-4FF5-BF44-3B1D5D79962C}"/>
    <cellStyle name="40% - Accent1 18 2 2" xfId="10212" xr:uid="{6EB0E988-E58E-45A4-A9B4-C8825E5A8005}"/>
    <cellStyle name="40% - Accent1 18 2 2 2" xfId="10213" xr:uid="{FDA418B6-BFBF-4440-99C5-E7BBBC6E2E3C}"/>
    <cellStyle name="40% - Accent1 18 2 3" xfId="10214" xr:uid="{912EB0A2-7AC2-4EF2-8CDA-014EB914A2EE}"/>
    <cellStyle name="40% - Accent1 18 2 3 2" xfId="10215" xr:uid="{C5EAF4CF-1C38-4B52-B371-83C4F18F6424}"/>
    <cellStyle name="40% - Accent1 18 2 4" xfId="10216" xr:uid="{838454E3-FE89-4C70-BDB0-1BD173E718AF}"/>
    <cellStyle name="40% - Accent1 18 2 5" xfId="10217" xr:uid="{335DC1A5-C347-4249-A1BB-153C4CAA3139}"/>
    <cellStyle name="40% - Accent1 18 3" xfId="10218" xr:uid="{76176372-7FC6-404A-BE24-7151BBF54C5A}"/>
    <cellStyle name="40% - Accent1 18 3 2" xfId="10219" xr:uid="{D620F455-5571-4D8B-A303-2BECE478F729}"/>
    <cellStyle name="40% - Accent1 18 4" xfId="10220" xr:uid="{59A24D20-21C5-4A5A-AD14-BEBE904C4287}"/>
    <cellStyle name="40% - Accent1 18 4 2" xfId="10221" xr:uid="{11B61BD1-A9E7-4F11-AF7D-CBD9EC7DD82B}"/>
    <cellStyle name="40% - Accent1 18 5" xfId="10222" xr:uid="{E8609E3C-4794-47EF-99A2-4668202C4F30}"/>
    <cellStyle name="40% - Accent1 18 6" xfId="10223" xr:uid="{817DBD99-1C4C-4E2C-B0D2-188ECA1BBC50}"/>
    <cellStyle name="40% - Accent1 19" xfId="10224" xr:uid="{8ECE7D19-CA55-4AF5-B877-4F56CA531CC7}"/>
    <cellStyle name="40% - Accent1 19 2" xfId="10225" xr:uid="{CEF246E0-1E5D-4C45-8007-76ADCAC523CC}"/>
    <cellStyle name="40% - Accent1 19 2 2" xfId="10226" xr:uid="{DDD7C9D7-B853-4631-BAAE-9C2731093CFD}"/>
    <cellStyle name="40% - Accent1 19 2 2 2" xfId="10227" xr:uid="{8B4448C8-E733-4395-9D24-BB12C6EAB5E6}"/>
    <cellStyle name="40% - Accent1 19 2 3" xfId="10228" xr:uid="{B09291BD-E9A4-4CE4-AA3D-294F7F73ED2E}"/>
    <cellStyle name="40% - Accent1 19 2 3 2" xfId="10229" xr:uid="{565BB63E-DC28-4AF4-BAAC-F4DDA99D915B}"/>
    <cellStyle name="40% - Accent1 19 2 4" xfId="10230" xr:uid="{5DF9D279-EB3C-40BB-A3BB-745EC646CE25}"/>
    <cellStyle name="40% - Accent1 19 2 5" xfId="10231" xr:uid="{DAFFCB84-3B97-4115-9651-F339C29BA1D3}"/>
    <cellStyle name="40% - Accent1 19 3" xfId="10232" xr:uid="{65E92977-BA4A-47F3-AA1B-9C37903BE7D4}"/>
    <cellStyle name="40% - Accent1 19 3 2" xfId="10233" xr:uid="{D09788FF-D2FE-4E7F-BB27-2AEBBFD00020}"/>
    <cellStyle name="40% - Accent1 19 4" xfId="10234" xr:uid="{75BB2FB5-C2B4-4879-9CC7-5E18BD231616}"/>
    <cellStyle name="40% - Accent1 19 4 2" xfId="10235" xr:uid="{B8EE9E9C-66F3-4C7A-B9CD-CEF81A15B4BD}"/>
    <cellStyle name="40% - Accent1 19 5" xfId="10236" xr:uid="{C5F42BF5-1916-4889-A06E-CF63032E794E}"/>
    <cellStyle name="40% - Accent1 19 6" xfId="10237" xr:uid="{0B057B9C-06DF-486C-B027-545EFD5805E6}"/>
    <cellStyle name="40% - Accent1 2" xfId="32" xr:uid="{3C2C88A4-2B16-4617-A578-B5E4C12DCBFD}"/>
    <cellStyle name="40% - Accent1 2 10" xfId="10238" xr:uid="{5C3F8EF8-FA62-4170-85E2-EDE6A86DB915}"/>
    <cellStyle name="40% - Accent1 2 10 2" xfId="10239" xr:uid="{4984BD35-E225-487B-B419-00FADDDE4A35}"/>
    <cellStyle name="40% - Accent1 2 11" xfId="10240" xr:uid="{5B38D4AF-B2DE-4840-B25B-A1FB10CDEA6F}"/>
    <cellStyle name="40% - Accent1 2 11 2" xfId="20588" xr:uid="{16F9FA6B-FAD5-41C7-961A-010D09A8395B}"/>
    <cellStyle name="40% - Accent1 2 12" xfId="10241" xr:uid="{940B5699-DFF3-455F-ACFA-E43E76944C9E}"/>
    <cellStyle name="40% - Accent1 2 12 2" xfId="20589" xr:uid="{0D70019C-9A24-45B6-8DD6-89E0C6CC7FFE}"/>
    <cellStyle name="40% - Accent1 2 13" xfId="20590" xr:uid="{94BEF926-8199-45FB-974D-C0135C48E9C5}"/>
    <cellStyle name="40% - Accent1 2 13 2" xfId="20591" xr:uid="{F68EB2CD-7434-4A9E-A90C-D454D6D822F8}"/>
    <cellStyle name="40% - Accent1 2 14" xfId="20592" xr:uid="{F7260785-D081-483E-8CA9-C857B5A10004}"/>
    <cellStyle name="40% - Accent1 2 15" xfId="363" xr:uid="{DEB43D6D-0AE2-485A-8B0B-EBFBDC4D7D34}"/>
    <cellStyle name="40% - Accent1 2 2" xfId="10242" xr:uid="{208450EF-CC81-48BE-AD14-3E6CD32A2ADC}"/>
    <cellStyle name="40% - Accent1 2 2 10" xfId="10243" xr:uid="{22A3EC69-65B6-4EF7-81FA-D734B9F8C733}"/>
    <cellStyle name="40% - Accent1 2 2 2" xfId="10244" xr:uid="{59CB3DC7-0ADB-463F-8205-D800B18C9FAE}"/>
    <cellStyle name="40% - Accent1 2 2 2 2" xfId="10245" xr:uid="{47A83CBA-47A8-4C51-B777-0855A7A25FFF}"/>
    <cellStyle name="40% - Accent1 2 2 2 2 2" xfId="10246" xr:uid="{A0882AEA-62A0-4928-8E2A-A8DE95C006FA}"/>
    <cellStyle name="40% - Accent1 2 2 2 2 2 2" xfId="10247" xr:uid="{A589EFDB-F2C1-4C57-9BAD-58B1D7EBC962}"/>
    <cellStyle name="40% - Accent1 2 2 2 2 3" xfId="10248" xr:uid="{0A0697BB-D7AA-4B70-80C2-05E8F4198CE5}"/>
    <cellStyle name="40% - Accent1 2 2 2 2 3 2" xfId="10249" xr:uid="{0F4F8067-9BA8-44E7-AC1D-82C1B2EE456C}"/>
    <cellStyle name="40% - Accent1 2 2 2 2 4" xfId="10250" xr:uid="{96D61D90-766F-4BE3-B3AE-2584A2DB4E1C}"/>
    <cellStyle name="40% - Accent1 2 2 2 2 5" xfId="10251" xr:uid="{E6594E3D-6D7C-4212-AF67-E7A6FC3B09DD}"/>
    <cellStyle name="40% - Accent1 2 2 2 3" xfId="10252" xr:uid="{DD9788A3-DCE7-4619-8CDD-A8C72E5B4422}"/>
    <cellStyle name="40% - Accent1 2 2 2 3 2" xfId="10253" xr:uid="{D05D4590-E234-44C8-BD96-029433942F04}"/>
    <cellStyle name="40% - Accent1 2 2 2 4" xfId="10254" xr:uid="{44A9B33A-4B9C-4940-8B97-C0C0CC836E05}"/>
    <cellStyle name="40% - Accent1 2 2 2 4 2" xfId="10255" xr:uid="{40CB4735-F6C6-40E5-9C1E-F20C1ACB9D27}"/>
    <cellStyle name="40% - Accent1 2 2 2 5" xfId="10256" xr:uid="{768A3EED-E4B2-4E1E-A46E-1D7FFAB8C532}"/>
    <cellStyle name="40% - Accent1 2 2 2 6" xfId="10257" xr:uid="{97788380-919A-4D59-ADB3-A1742B40F36B}"/>
    <cellStyle name="40% - Accent1 2 2 3" xfId="10258" xr:uid="{3B58CC3C-FD40-472A-88BC-A720725705AA}"/>
    <cellStyle name="40% - Accent1 2 2 3 2" xfId="10259" xr:uid="{897789D4-67EC-4241-BA9B-918AD3C7E26B}"/>
    <cellStyle name="40% - Accent1 2 2 3 2 2" xfId="10260" xr:uid="{9417A9DB-21A1-4465-A959-86E895CED02C}"/>
    <cellStyle name="40% - Accent1 2 2 3 3" xfId="10261" xr:uid="{F86DB5FF-105A-4B64-9FAD-1A94FB74AE09}"/>
    <cellStyle name="40% - Accent1 2 2 3 3 2" xfId="10262" xr:uid="{D9D8E770-6440-4134-8B5A-C71E2BD5E256}"/>
    <cellStyle name="40% - Accent1 2 2 3 4" xfId="10263" xr:uid="{1FA65BEA-3D3F-4097-946F-B098F1C8102C}"/>
    <cellStyle name="40% - Accent1 2 2 3 5" xfId="10264" xr:uid="{BE0751B7-DDD2-47AB-B0AC-4EC527E8F18F}"/>
    <cellStyle name="40% - Accent1 2 2 4" xfId="10265" xr:uid="{66F766CC-A7DE-4CC7-A86A-4CC93DB978E6}"/>
    <cellStyle name="40% - Accent1 2 2 4 2" xfId="10266" xr:uid="{AE019A16-FF60-4879-8501-6D5A770AD4B6}"/>
    <cellStyle name="40% - Accent1 2 2 4 2 2" xfId="10267" xr:uid="{ADE0EC5D-D2CF-48D4-934F-B185037C24D0}"/>
    <cellStyle name="40% - Accent1 2 2 4 3" xfId="10268" xr:uid="{CB82DBC7-0C18-48AD-9377-39701E8161D0}"/>
    <cellStyle name="40% - Accent1 2 2 4 3 2" xfId="10269" xr:uid="{0369308A-0356-4C2F-A129-725022D2EEA5}"/>
    <cellStyle name="40% - Accent1 2 2 4 4" xfId="10270" xr:uid="{DC3C7661-C93E-4F23-A353-45C011EC53CB}"/>
    <cellStyle name="40% - Accent1 2 2 4 5" xfId="10271" xr:uid="{EA907E3B-7154-42DC-8931-710A72320063}"/>
    <cellStyle name="40% - Accent1 2 2 5" xfId="10272" xr:uid="{CE40E044-06C4-4AEC-8D0E-284ABC417EBE}"/>
    <cellStyle name="40% - Accent1 2 2 5 2" xfId="10273" xr:uid="{F488F82C-2DBB-484D-8DD6-F16031B18A9B}"/>
    <cellStyle name="40% - Accent1 2 2 5 2 2" xfId="10274" xr:uid="{B1116FB1-F728-4C50-B35F-64A67A3F53CF}"/>
    <cellStyle name="40% - Accent1 2 2 5 3" xfId="10275" xr:uid="{033A8219-603F-4630-869D-06E1562F580C}"/>
    <cellStyle name="40% - Accent1 2 2 5 3 2" xfId="10276" xr:uid="{E83ED8DE-1077-4AE5-B154-D679686C4C2E}"/>
    <cellStyle name="40% - Accent1 2 2 5 4" xfId="10277" xr:uid="{CAE8CB90-6F24-48C6-BEE8-8970D9858EA2}"/>
    <cellStyle name="40% - Accent1 2 2 5 5" xfId="10278" xr:uid="{09E9AD26-EC1E-48B8-8FC3-9330369DB4B2}"/>
    <cellStyle name="40% - Accent1 2 2 6" xfId="10279" xr:uid="{1F3ECA66-B81C-43FD-A4ED-05857BE20EE6}"/>
    <cellStyle name="40% - Accent1 2 2 6 2" xfId="10280" xr:uid="{EBF1AE5E-53F9-40E5-B600-98780547159A}"/>
    <cellStyle name="40% - Accent1 2 2 6 2 2" xfId="10281" xr:uid="{F25BFA84-37E1-4796-9C9A-137348DA2BEA}"/>
    <cellStyle name="40% - Accent1 2 2 6 3" xfId="10282" xr:uid="{8F93F7E2-57DC-4B1A-94A1-A1E583954F97}"/>
    <cellStyle name="40% - Accent1 2 2 6 3 2" xfId="10283" xr:uid="{FCBA1D3D-40D0-4642-8BEC-70234B0551F0}"/>
    <cellStyle name="40% - Accent1 2 2 6 4" xfId="10284" xr:uid="{C4154997-8ECF-4185-B11E-5A9A20EDBC7F}"/>
    <cellStyle name="40% - Accent1 2 2 6 5" xfId="10285" xr:uid="{ECA0E651-134F-4C87-83BC-013ACB54063B}"/>
    <cellStyle name="40% - Accent1 2 2 7" xfId="10286" xr:uid="{25FEEE06-C5B3-4883-BAB0-C207E29C800F}"/>
    <cellStyle name="40% - Accent1 2 2 7 2" xfId="10287" xr:uid="{0590331D-7156-46FC-ABE3-0A872E0E1865}"/>
    <cellStyle name="40% - Accent1 2 2 8" xfId="10288" xr:uid="{B7833D3B-A88A-48E0-8092-DF78B52C4323}"/>
    <cellStyle name="40% - Accent1 2 2 8 2" xfId="10289" xr:uid="{B5087005-3D3F-4C04-AFCA-A9A81900B684}"/>
    <cellStyle name="40% - Accent1 2 2 9" xfId="10290" xr:uid="{735499D7-5343-4A55-939C-1001E28632BE}"/>
    <cellStyle name="40% - Accent1 2 3" xfId="10291" xr:uid="{8A609BB0-F4D4-4849-A102-FBA5066C2B05}"/>
    <cellStyle name="40% - Accent1 2 3 2" xfId="10292" xr:uid="{0F3B6FEB-6C0C-44F8-9ABD-12A72BB0256C}"/>
    <cellStyle name="40% - Accent1 2 3 2 2" xfId="10293" xr:uid="{37F95869-6ECB-4E25-9BF7-1C7519EEC4FB}"/>
    <cellStyle name="40% - Accent1 2 3 2 2 2" xfId="10294" xr:uid="{9C10C002-8B5D-4149-8B2B-5FF7C3824AC4}"/>
    <cellStyle name="40% - Accent1 2 3 2 2 2 2" xfId="10295" xr:uid="{77A98991-28CB-4674-AD4D-CCF1B8FAE468}"/>
    <cellStyle name="40% - Accent1 2 3 2 2 3" xfId="10296" xr:uid="{8FDCE756-4AA0-4903-AA2A-2E278795F063}"/>
    <cellStyle name="40% - Accent1 2 3 2 2 3 2" xfId="10297" xr:uid="{F4B7C302-9669-4E2C-AB8C-9EEDCA4249D9}"/>
    <cellStyle name="40% - Accent1 2 3 2 2 4" xfId="10298" xr:uid="{DC5D11E0-8EA3-41DC-8016-B5BA33C35B2C}"/>
    <cellStyle name="40% - Accent1 2 3 2 2 5" xfId="10299" xr:uid="{0EDDF76A-5DB5-4710-97EE-D42A384D5D2D}"/>
    <cellStyle name="40% - Accent1 2 3 2 3" xfId="10300" xr:uid="{C86443DD-D270-47F6-82CE-99384110AA59}"/>
    <cellStyle name="40% - Accent1 2 3 2 3 2" xfId="10301" xr:uid="{A2D3AB36-3830-4C1E-B41B-6F91F924155D}"/>
    <cellStyle name="40% - Accent1 2 3 2 4" xfId="10302" xr:uid="{FDC07DBF-AC9A-41C8-9BB6-93F82DCD6906}"/>
    <cellStyle name="40% - Accent1 2 3 2 4 2" xfId="10303" xr:uid="{732D0BE4-B426-49C6-B815-11DAFC28F3FD}"/>
    <cellStyle name="40% - Accent1 2 3 2 5" xfId="10304" xr:uid="{B2B00A76-44BC-4A63-A0E6-99C9061B9D12}"/>
    <cellStyle name="40% - Accent1 2 3 2 6" xfId="10305" xr:uid="{B7A63B6B-C2C6-433E-9C68-075FA83376D4}"/>
    <cellStyle name="40% - Accent1 2 3 3" xfId="10306" xr:uid="{A1E09896-1897-405F-A1B2-C8F013E602C0}"/>
    <cellStyle name="40% - Accent1 2 3 3 2" xfId="10307" xr:uid="{46FEAD72-6506-4229-98D9-15E6CED2C5B8}"/>
    <cellStyle name="40% - Accent1 2 3 3 2 2" xfId="10308" xr:uid="{6540213F-DC60-4D48-91E3-819F139F30C5}"/>
    <cellStyle name="40% - Accent1 2 3 3 3" xfId="10309" xr:uid="{53F4CEAD-1436-4974-8104-DF629140519D}"/>
    <cellStyle name="40% - Accent1 2 3 3 3 2" xfId="10310" xr:uid="{AA8ACEA4-C125-415B-938F-6D87CF2E2922}"/>
    <cellStyle name="40% - Accent1 2 3 3 4" xfId="10311" xr:uid="{3E566C82-8E54-4CA1-8B72-2E478CF08FB6}"/>
    <cellStyle name="40% - Accent1 2 3 3 5" xfId="10312" xr:uid="{92E0490B-B627-4DB9-9B80-266FAFF35466}"/>
    <cellStyle name="40% - Accent1 2 3 4" xfId="10313" xr:uid="{CDE7E063-FEE6-4C24-9574-70AD22859B53}"/>
    <cellStyle name="40% - Accent1 2 3 4 2" xfId="10314" xr:uid="{E3928063-DB45-4920-BE2B-F20C74D33FBE}"/>
    <cellStyle name="40% - Accent1 2 3 5" xfId="10315" xr:uid="{25DDA2A5-1508-4453-88AE-3BDA4B6FFF36}"/>
    <cellStyle name="40% - Accent1 2 3 5 2" xfId="10316" xr:uid="{13C770F9-1C8A-454D-A1CE-F59EA84BED61}"/>
    <cellStyle name="40% - Accent1 2 3 6" xfId="10317" xr:uid="{3BA79AB1-6DDA-43F2-81CF-F43D32457E62}"/>
    <cellStyle name="40% - Accent1 2 3 7" xfId="10318" xr:uid="{421CDBB7-A5DF-48F4-BD3F-CBB5885936C7}"/>
    <cellStyle name="40% - Accent1 2 4" xfId="10319" xr:uid="{5262E78A-7B83-4CE5-930B-8041B6B73B40}"/>
    <cellStyle name="40% - Accent1 2 4 2" xfId="10320" xr:uid="{A7D27BBE-6661-4530-9652-885E166171F2}"/>
    <cellStyle name="40% - Accent1 2 4 2 2" xfId="10321" xr:uid="{B62B2F06-407C-4288-8F88-8ADF4CC61BF7}"/>
    <cellStyle name="40% - Accent1 2 4 2 2 2" xfId="10322" xr:uid="{0A2FC569-ECA7-44DE-8946-37307EA2DBF6}"/>
    <cellStyle name="40% - Accent1 2 4 2 3" xfId="10323" xr:uid="{DE7BADFF-89CD-4A9E-8A4E-A4E50C79ECFC}"/>
    <cellStyle name="40% - Accent1 2 4 2 3 2" xfId="10324" xr:uid="{85D1C3A2-67EE-4019-9993-A6FDF0526E21}"/>
    <cellStyle name="40% - Accent1 2 4 2 4" xfId="10325" xr:uid="{A170F3DE-317A-43D9-9BED-3578B1B062D5}"/>
    <cellStyle name="40% - Accent1 2 4 2 5" xfId="10326" xr:uid="{59A4AA9F-F3DE-4549-A63E-72354095DD63}"/>
    <cellStyle name="40% - Accent1 2 4 3" xfId="10327" xr:uid="{8AF6FDA2-7ABF-4DAB-B234-72821C2C4391}"/>
    <cellStyle name="40% - Accent1 2 4 3 2" xfId="10328" xr:uid="{D0782BED-1EC6-4FA3-97A1-B36CD648D204}"/>
    <cellStyle name="40% - Accent1 2 4 4" xfId="10329" xr:uid="{C66AB4E8-5335-448C-98E2-BFFA8FDF98AC}"/>
    <cellStyle name="40% - Accent1 2 4 4 2" xfId="10330" xr:uid="{4BB55EE9-32BE-44EB-AD66-604F86B8AFD6}"/>
    <cellStyle name="40% - Accent1 2 4 5" xfId="10331" xr:uid="{419111DA-F729-4CDD-AD30-E06D734FC066}"/>
    <cellStyle name="40% - Accent1 2 4 6" xfId="10332" xr:uid="{E751A042-CD19-4B5B-99A9-A6D22E158F5D}"/>
    <cellStyle name="40% - Accent1 2 5" xfId="10333" xr:uid="{BC0377D8-9AF6-49B9-B519-EA349F61762E}"/>
    <cellStyle name="40% - Accent1 2 5 2" xfId="10334" xr:uid="{08233E31-A326-432A-94C0-8AAF67BDCA89}"/>
    <cellStyle name="40% - Accent1 2 5 2 2" xfId="10335" xr:uid="{236BE615-8A60-45E7-AA10-E613064D03BE}"/>
    <cellStyle name="40% - Accent1 2 5 3" xfId="10336" xr:uid="{D35B4819-CC9A-4BE0-9D9F-E6FA4B852A58}"/>
    <cellStyle name="40% - Accent1 2 5 3 2" xfId="10337" xr:uid="{E61FFF46-E30C-4244-B80B-1815E8258AC6}"/>
    <cellStyle name="40% - Accent1 2 5 4" xfId="10338" xr:uid="{BA270C66-BD08-49CD-9EAD-148169E7039E}"/>
    <cellStyle name="40% - Accent1 2 5 5" xfId="10339" xr:uid="{BF83E7E4-FB25-46F1-969A-5A9935012120}"/>
    <cellStyle name="40% - Accent1 2 6" xfId="10340" xr:uid="{6919B510-E414-49AB-895C-53366CC2D365}"/>
    <cellStyle name="40% - Accent1 2 6 2" xfId="10341" xr:uid="{EFAD2A26-FE95-4C81-A8B8-0BD23E42F59B}"/>
    <cellStyle name="40% - Accent1 2 6 2 2" xfId="10342" xr:uid="{7F89CE43-E4D6-4B02-909C-E9A54B77AED9}"/>
    <cellStyle name="40% - Accent1 2 6 3" xfId="10343" xr:uid="{B1CA00B3-67E5-4E7D-887E-D0DE0D1B41AE}"/>
    <cellStyle name="40% - Accent1 2 6 3 2" xfId="10344" xr:uid="{44431E06-8CC1-4828-8894-380BCC61E7CD}"/>
    <cellStyle name="40% - Accent1 2 6 4" xfId="10345" xr:uid="{D04B5C3C-2C2A-4129-8C2F-A24D872449CE}"/>
    <cellStyle name="40% - Accent1 2 6 5" xfId="10346" xr:uid="{887FD7B5-0620-4A1B-A78C-EDDB3E9F2B4C}"/>
    <cellStyle name="40% - Accent1 2 7" xfId="10347" xr:uid="{FD8FA535-923C-4CC6-B24C-01932379D54C}"/>
    <cellStyle name="40% - Accent1 2 7 2" xfId="10348" xr:uid="{46D71285-F32F-48BC-9C0A-C0FC2D034EA9}"/>
    <cellStyle name="40% - Accent1 2 7 2 2" xfId="10349" xr:uid="{DA7784EB-170C-4A2C-8889-22EDEC3CCB25}"/>
    <cellStyle name="40% - Accent1 2 7 3" xfId="10350" xr:uid="{41047EC8-A15B-4F8B-BE58-5629C9FC275D}"/>
    <cellStyle name="40% - Accent1 2 7 3 2" xfId="10351" xr:uid="{12EF1F54-ABCA-463C-9D08-7E4A2168DC10}"/>
    <cellStyle name="40% - Accent1 2 7 4" xfId="10352" xr:uid="{0B6B6CBA-C4F3-4948-B844-FB68E3138498}"/>
    <cellStyle name="40% - Accent1 2 7 5" xfId="10353" xr:uid="{78B8253E-B573-4957-A7A6-EBBB24043927}"/>
    <cellStyle name="40% - Accent1 2 8" xfId="10354" xr:uid="{8069A490-F447-436D-B0C6-CCC3E50DF602}"/>
    <cellStyle name="40% - Accent1 2 8 2" xfId="10355" xr:uid="{43625062-A9D9-4EB8-BF39-96447F96D218}"/>
    <cellStyle name="40% - Accent1 2 8 2 2" xfId="10356" xr:uid="{CF2B6CD7-1711-443B-83AD-6ECB6C51C0CB}"/>
    <cellStyle name="40% - Accent1 2 8 3" xfId="10357" xr:uid="{5421C0B1-50EF-4842-A02A-85AD7062FA78}"/>
    <cellStyle name="40% - Accent1 2 8 3 2" xfId="10358" xr:uid="{376BC49F-A104-4596-BB72-C3AB73913E7E}"/>
    <cellStyle name="40% - Accent1 2 8 4" xfId="10359" xr:uid="{ACD3DC5A-AFC8-4B89-8686-A11174B50BD4}"/>
    <cellStyle name="40% - Accent1 2 8 5" xfId="10360" xr:uid="{CA94FEF2-92D9-45E8-B56C-1D3181F7850E}"/>
    <cellStyle name="40% - Accent1 2 9" xfId="10361" xr:uid="{005B9094-61F0-4569-87D7-F7685D6041A4}"/>
    <cellStyle name="40% - Accent1 2 9 2" xfId="10362" xr:uid="{A99DDBC0-FAE3-4ABD-B719-17F611DF8BBD}"/>
    <cellStyle name="40% - Accent1 20" xfId="10363" xr:uid="{D6498BC5-07FE-45FC-843E-421377FD4DDB}"/>
    <cellStyle name="40% - Accent1 20 2" xfId="10364" xr:uid="{6942803B-AF51-4406-93C7-0BFFFB359ED2}"/>
    <cellStyle name="40% - Accent1 20 2 2" xfId="10365" xr:uid="{5069C573-FE32-40DB-8068-F9075D838F0B}"/>
    <cellStyle name="40% - Accent1 20 3" xfId="10366" xr:uid="{8AB31D31-BE33-4ED0-BE42-9053CFF5D026}"/>
    <cellStyle name="40% - Accent1 20 3 2" xfId="10367" xr:uid="{43BD320A-61C6-4CBF-976C-8E24452CA11B}"/>
    <cellStyle name="40% - Accent1 20 4" xfId="10368" xr:uid="{D570C377-BDFD-4FB2-A6FB-6F5CF26C2E90}"/>
    <cellStyle name="40% - Accent1 20 5" xfId="10369" xr:uid="{7EA3A479-1E99-4D0C-BD1E-EA3E32C76A5E}"/>
    <cellStyle name="40% - Accent1 21" xfId="10370" xr:uid="{E58770AD-8D25-4410-85E8-20CF419DB810}"/>
    <cellStyle name="40% - Accent1 21 2" xfId="10371" xr:uid="{21C5BE97-54A0-4F06-94B4-38D160D19902}"/>
    <cellStyle name="40% - Accent1 21 2 2" xfId="10372" xr:uid="{0525046F-3148-4D49-B39B-CFB191B44FC7}"/>
    <cellStyle name="40% - Accent1 21 3" xfId="10373" xr:uid="{806A0923-278D-4D1E-BAAB-39CDE30DF429}"/>
    <cellStyle name="40% - Accent1 21 3 2" xfId="10374" xr:uid="{B76D12A6-3B89-40EE-A76E-0CB6EFB51412}"/>
    <cellStyle name="40% - Accent1 21 4" xfId="10375" xr:uid="{29C7E182-2CD7-4F52-94CE-B52F6E2ADB0D}"/>
    <cellStyle name="40% - Accent1 21 5" xfId="10376" xr:uid="{BDEDC4E9-39E3-4136-A33A-DD742A78D290}"/>
    <cellStyle name="40% - Accent1 22" xfId="362" xr:uid="{D3B34874-C8C7-4D66-884E-FAF7659A324B}"/>
    <cellStyle name="40% - Accent1 3" xfId="10377" xr:uid="{8E4500FD-D5E4-4404-8AE9-5FA5D213BA5F}"/>
    <cellStyle name="40% - Accent1 3 10" xfId="10378" xr:uid="{448A4701-571E-4DAD-97A0-E2A3CB72098F}"/>
    <cellStyle name="40% - Accent1 3 10 2" xfId="10379" xr:uid="{25D35777-1F62-481B-870F-AC808A6CEE38}"/>
    <cellStyle name="40% - Accent1 3 11" xfId="10380" xr:uid="{A4E1390A-17D3-4761-9B1B-88D53F89C1C0}"/>
    <cellStyle name="40% - Accent1 3 12" xfId="10381" xr:uid="{1C8377B2-187C-4DD2-98C3-51BF601CCE8C}"/>
    <cellStyle name="40% - Accent1 3 2" xfId="10382" xr:uid="{D78DC293-6F7D-4E85-B3DB-6415600FC2FC}"/>
    <cellStyle name="40% - Accent1 3 2 10" xfId="10383" xr:uid="{9219B43D-8825-49BC-B118-EADD1BAB2593}"/>
    <cellStyle name="40% - Accent1 3 2 2" xfId="10384" xr:uid="{6FFA5D55-7BEE-4AC7-B98F-7FF14ED7D05C}"/>
    <cellStyle name="40% - Accent1 3 2 2 2" xfId="10385" xr:uid="{2509034A-F3A8-474D-A975-F64D3EAFF499}"/>
    <cellStyle name="40% - Accent1 3 2 2 2 2" xfId="10386" xr:uid="{067DFCE1-970E-4F55-A9FF-880F09BE685E}"/>
    <cellStyle name="40% - Accent1 3 2 2 2 2 2" xfId="10387" xr:uid="{6DC8A0C2-29C7-4A24-935A-535A02AA796C}"/>
    <cellStyle name="40% - Accent1 3 2 2 2 3" xfId="10388" xr:uid="{91B7DA49-B349-4770-9090-92EBED06603B}"/>
    <cellStyle name="40% - Accent1 3 2 2 2 3 2" xfId="10389" xr:uid="{70B6279C-8299-483C-9513-C6F12E722F71}"/>
    <cellStyle name="40% - Accent1 3 2 2 2 4" xfId="10390" xr:uid="{B5BD85DF-0B55-4EE7-9A59-052995A5FF3A}"/>
    <cellStyle name="40% - Accent1 3 2 2 2 5" xfId="10391" xr:uid="{989D3C30-89CF-44B6-8E08-64D13CC71298}"/>
    <cellStyle name="40% - Accent1 3 2 2 3" xfId="10392" xr:uid="{5F6FCB18-595E-4D46-B02E-510B6AE92036}"/>
    <cellStyle name="40% - Accent1 3 2 2 3 2" xfId="10393" xr:uid="{A5DA5E83-18E4-4956-9FA5-6D3667A905A3}"/>
    <cellStyle name="40% - Accent1 3 2 2 4" xfId="10394" xr:uid="{C29D27D4-4A44-415D-A24E-54585B3BEB43}"/>
    <cellStyle name="40% - Accent1 3 2 2 4 2" xfId="10395" xr:uid="{9E8B3CE8-0B03-497C-BC17-3A2D3708C288}"/>
    <cellStyle name="40% - Accent1 3 2 2 5" xfId="10396" xr:uid="{6FE679BA-C87D-4714-ABA3-C8E98C7C23FD}"/>
    <cellStyle name="40% - Accent1 3 2 2 6" xfId="10397" xr:uid="{075413A5-F6A1-491B-B968-3C19011A9D47}"/>
    <cellStyle name="40% - Accent1 3 2 3" xfId="10398" xr:uid="{E4515786-628D-401B-AEAF-070CE0CCEEFF}"/>
    <cellStyle name="40% - Accent1 3 2 3 2" xfId="10399" xr:uid="{088B2EA8-75D6-4462-B508-2D3F5BF0B0D1}"/>
    <cellStyle name="40% - Accent1 3 2 3 2 2" xfId="10400" xr:uid="{3F8387A2-3205-4ADC-9448-D35C074FF93D}"/>
    <cellStyle name="40% - Accent1 3 2 3 3" xfId="10401" xr:uid="{D002EFE9-FA38-45F4-9A6C-0833B78A237D}"/>
    <cellStyle name="40% - Accent1 3 2 3 3 2" xfId="10402" xr:uid="{B11A8CB3-834C-479B-B8C3-14C08FC31375}"/>
    <cellStyle name="40% - Accent1 3 2 3 4" xfId="10403" xr:uid="{5269AFB1-BABD-4CDE-8142-DA483FF067A3}"/>
    <cellStyle name="40% - Accent1 3 2 3 5" xfId="10404" xr:uid="{57AEF5CB-5B36-4150-B694-1E8832F5698E}"/>
    <cellStyle name="40% - Accent1 3 2 4" xfId="10405" xr:uid="{5042F851-89B0-4271-BE17-588D587732E1}"/>
    <cellStyle name="40% - Accent1 3 2 4 2" xfId="10406" xr:uid="{53D08ED6-1693-4202-89F0-472B6ABFA49D}"/>
    <cellStyle name="40% - Accent1 3 2 4 2 2" xfId="10407" xr:uid="{499A5AB6-305B-4CE0-A462-E35C47153F66}"/>
    <cellStyle name="40% - Accent1 3 2 4 3" xfId="10408" xr:uid="{3C0B7391-D4C2-45B5-AE88-2D9874746DCC}"/>
    <cellStyle name="40% - Accent1 3 2 4 3 2" xfId="10409" xr:uid="{AC2A7070-7803-47D8-AF41-87FCDFFD1644}"/>
    <cellStyle name="40% - Accent1 3 2 4 4" xfId="10410" xr:uid="{C6117C4B-8F31-4672-A2F0-C0185A9960D9}"/>
    <cellStyle name="40% - Accent1 3 2 4 5" xfId="10411" xr:uid="{7BFB69E5-5530-4EF3-99F7-DE472870C765}"/>
    <cellStyle name="40% - Accent1 3 2 5" xfId="10412" xr:uid="{C58A6059-E860-445E-B08D-176BB9B8CE33}"/>
    <cellStyle name="40% - Accent1 3 2 5 2" xfId="10413" xr:uid="{F4C9C699-E544-434D-8BF4-967136C900C4}"/>
    <cellStyle name="40% - Accent1 3 2 5 2 2" xfId="10414" xr:uid="{668430B3-3677-4219-B5ED-59B58CA79F64}"/>
    <cellStyle name="40% - Accent1 3 2 5 3" xfId="10415" xr:uid="{AEEA0611-2318-410F-8CBB-12E9347F48F3}"/>
    <cellStyle name="40% - Accent1 3 2 5 3 2" xfId="10416" xr:uid="{E90BFC6C-45EE-4034-910A-F2E47B74B8C3}"/>
    <cellStyle name="40% - Accent1 3 2 5 4" xfId="10417" xr:uid="{79A8BC16-CE1A-4B2F-9835-80C37B1F7D18}"/>
    <cellStyle name="40% - Accent1 3 2 5 5" xfId="10418" xr:uid="{D38C1CE7-047D-40B7-AA02-7BC95035C34A}"/>
    <cellStyle name="40% - Accent1 3 2 6" xfId="10419" xr:uid="{2556D5E6-F007-46F3-AFCF-6590A57DC184}"/>
    <cellStyle name="40% - Accent1 3 2 6 2" xfId="10420" xr:uid="{CD28A5FD-38CA-4F96-A458-0303E05AE8D3}"/>
    <cellStyle name="40% - Accent1 3 2 6 2 2" xfId="10421" xr:uid="{1CF6169C-A6B3-4197-9948-8BFB1D966D0E}"/>
    <cellStyle name="40% - Accent1 3 2 6 3" xfId="10422" xr:uid="{5CCC2A83-DA7C-46EF-BB0E-01FC96DE1C43}"/>
    <cellStyle name="40% - Accent1 3 2 6 3 2" xfId="10423" xr:uid="{683ADB45-87BC-4DD3-BFD0-C24C504B4FE2}"/>
    <cellStyle name="40% - Accent1 3 2 6 4" xfId="10424" xr:uid="{6E3AC772-C73B-4EB9-A4E1-D8F547C61B5C}"/>
    <cellStyle name="40% - Accent1 3 2 6 5" xfId="10425" xr:uid="{8AD11D55-0F45-427C-8EE4-BFA90D378E95}"/>
    <cellStyle name="40% - Accent1 3 2 7" xfId="10426" xr:uid="{8514DCE0-82B5-4551-A9B3-2FFFA50A4408}"/>
    <cellStyle name="40% - Accent1 3 2 7 2" xfId="10427" xr:uid="{FAD88C00-1A62-4C99-BEC8-00BB14F39A85}"/>
    <cellStyle name="40% - Accent1 3 2 8" xfId="10428" xr:uid="{C70D5742-D212-420F-AA88-63C8A0FB24E2}"/>
    <cellStyle name="40% - Accent1 3 2 8 2" xfId="10429" xr:uid="{D6FD8B6D-7822-4935-BD8A-13BDAED288FB}"/>
    <cellStyle name="40% - Accent1 3 2 9" xfId="10430" xr:uid="{986546BA-F3ED-4F15-8852-4D04FA6C2643}"/>
    <cellStyle name="40% - Accent1 3 3" xfId="10431" xr:uid="{E45EA2B7-ADCD-492D-93BA-0EFFB2E0190D}"/>
    <cellStyle name="40% - Accent1 3 3 2" xfId="10432" xr:uid="{04F1E775-6C0E-4726-AFFA-DA357A23BD41}"/>
    <cellStyle name="40% - Accent1 3 3 2 2" xfId="10433" xr:uid="{3398D148-34D7-4F83-BB16-FE51BE18BBA1}"/>
    <cellStyle name="40% - Accent1 3 3 2 2 2" xfId="10434" xr:uid="{670FBA5B-D3F9-4DEA-8FA1-003E2C1C1793}"/>
    <cellStyle name="40% - Accent1 3 3 2 2 2 2" xfId="10435" xr:uid="{8B5C7E14-45E2-414B-9852-FFED4F7C8525}"/>
    <cellStyle name="40% - Accent1 3 3 2 2 3" xfId="10436" xr:uid="{2332F18B-FCBE-45C9-8F54-2120C441CF44}"/>
    <cellStyle name="40% - Accent1 3 3 2 2 3 2" xfId="10437" xr:uid="{97545047-551F-49D6-A022-239E747BEA80}"/>
    <cellStyle name="40% - Accent1 3 3 2 2 4" xfId="10438" xr:uid="{FCA88805-F6E5-444C-9840-49A774B6B3DE}"/>
    <cellStyle name="40% - Accent1 3 3 2 2 5" xfId="10439" xr:uid="{AEE5F20E-CAFA-4202-B7D1-F93AC836E561}"/>
    <cellStyle name="40% - Accent1 3 3 2 3" xfId="10440" xr:uid="{160096C2-0D81-4AF6-9F08-24A0FB621E1B}"/>
    <cellStyle name="40% - Accent1 3 3 2 3 2" xfId="10441" xr:uid="{90DF8D2E-46E7-40CB-802E-4C2C8C49FB0E}"/>
    <cellStyle name="40% - Accent1 3 3 2 4" xfId="10442" xr:uid="{DE545DC3-9AAE-414A-97EF-7DB40E4C4F21}"/>
    <cellStyle name="40% - Accent1 3 3 2 4 2" xfId="10443" xr:uid="{854B2D7B-F8FE-4904-9092-C1EACF2A17B4}"/>
    <cellStyle name="40% - Accent1 3 3 2 5" xfId="10444" xr:uid="{51E14CA7-1CDF-4CC2-97A0-A5C2E63A730F}"/>
    <cellStyle name="40% - Accent1 3 3 2 6" xfId="10445" xr:uid="{B576EA3E-A54D-48F7-856C-41B1D84C275A}"/>
    <cellStyle name="40% - Accent1 3 3 3" xfId="10446" xr:uid="{0C8ACD90-B699-4486-9DE5-F8F229D597BC}"/>
    <cellStyle name="40% - Accent1 3 3 3 2" xfId="10447" xr:uid="{A3E46761-6832-4EDA-BCDE-38548D39FD2F}"/>
    <cellStyle name="40% - Accent1 3 3 3 2 2" xfId="10448" xr:uid="{F6639F98-AB7C-43AF-B558-F0EC6C56244D}"/>
    <cellStyle name="40% - Accent1 3 3 3 3" xfId="10449" xr:uid="{196CD98D-232C-4EF6-9268-0F06FC71C881}"/>
    <cellStyle name="40% - Accent1 3 3 3 3 2" xfId="10450" xr:uid="{C6D56463-5EDE-4BEC-A6F3-9F95D577C20D}"/>
    <cellStyle name="40% - Accent1 3 3 3 4" xfId="10451" xr:uid="{9E95715F-3E96-4CFD-8D8A-6E490397DFB3}"/>
    <cellStyle name="40% - Accent1 3 3 3 5" xfId="10452" xr:uid="{F6F35006-314C-4F33-BCE5-F25D9BA02BC6}"/>
    <cellStyle name="40% - Accent1 3 3 4" xfId="10453" xr:uid="{2C5D38BF-5EF3-404C-8C01-989DBDD68FD3}"/>
    <cellStyle name="40% - Accent1 3 3 4 2" xfId="10454" xr:uid="{B0400E06-FC93-43F5-9808-93DEDD55E7B4}"/>
    <cellStyle name="40% - Accent1 3 3 5" xfId="10455" xr:uid="{12101C14-2DAB-4B8F-87C4-8EDD395C67A6}"/>
    <cellStyle name="40% - Accent1 3 3 5 2" xfId="10456" xr:uid="{DB41DC20-9E91-43D8-9AFB-D70A0EAA8EEA}"/>
    <cellStyle name="40% - Accent1 3 3 6" xfId="10457" xr:uid="{2D200676-77A0-4FCD-9920-B3052E6ED726}"/>
    <cellStyle name="40% - Accent1 3 3 7" xfId="10458" xr:uid="{FFF24B56-6760-4C18-AB24-92C99197D6BD}"/>
    <cellStyle name="40% - Accent1 3 4" xfId="10459" xr:uid="{B8D5097A-814A-451E-95BE-1C0B6DF05B7F}"/>
    <cellStyle name="40% - Accent1 3 4 2" xfId="10460" xr:uid="{43DCBD78-701D-429E-BCC3-C93D109D3EC0}"/>
    <cellStyle name="40% - Accent1 3 4 2 2" xfId="10461" xr:uid="{0F628155-AAA1-4133-8F5C-54DD1CCD68AF}"/>
    <cellStyle name="40% - Accent1 3 4 2 2 2" xfId="10462" xr:uid="{21EBF6FB-BC74-4604-B5B3-F7359EBE17C2}"/>
    <cellStyle name="40% - Accent1 3 4 2 3" xfId="10463" xr:uid="{FE34E4DE-8829-4FAC-82C7-4A014E8E725C}"/>
    <cellStyle name="40% - Accent1 3 4 2 3 2" xfId="10464" xr:uid="{FF0CB2D3-C2FD-4BCF-A88A-F90A6163E298}"/>
    <cellStyle name="40% - Accent1 3 4 2 4" xfId="10465" xr:uid="{3E6714F3-990E-42EF-B565-0D28C04DD622}"/>
    <cellStyle name="40% - Accent1 3 4 2 5" xfId="10466" xr:uid="{5E080C48-5C3B-4291-BAD8-B47816CEA84A}"/>
    <cellStyle name="40% - Accent1 3 4 3" xfId="10467" xr:uid="{20878F3D-45A5-4617-869B-429C7C357162}"/>
    <cellStyle name="40% - Accent1 3 4 3 2" xfId="10468" xr:uid="{0280C9E2-9654-4DB3-9588-6D2DF0646557}"/>
    <cellStyle name="40% - Accent1 3 4 4" xfId="10469" xr:uid="{9E6CB1E1-D906-4CE9-B6E1-62E288930582}"/>
    <cellStyle name="40% - Accent1 3 4 4 2" xfId="10470" xr:uid="{5F9283A1-F06A-45C4-95EB-3E4424A3A0BB}"/>
    <cellStyle name="40% - Accent1 3 4 5" xfId="10471" xr:uid="{8A528BC5-85FB-4CB7-8B45-6C531D92A275}"/>
    <cellStyle name="40% - Accent1 3 4 6" xfId="10472" xr:uid="{934139F7-82EA-413B-A378-C4A96BC639E6}"/>
    <cellStyle name="40% - Accent1 3 5" xfId="10473" xr:uid="{03578AF5-8BA1-4F71-B679-56D1D6B2F937}"/>
    <cellStyle name="40% - Accent1 3 5 2" xfId="10474" xr:uid="{EB0FCECD-56F5-43C8-910B-CC48614B6E05}"/>
    <cellStyle name="40% - Accent1 3 5 2 2" xfId="10475" xr:uid="{0E1C067A-186B-4C49-9186-179D46B36A30}"/>
    <cellStyle name="40% - Accent1 3 5 3" xfId="10476" xr:uid="{11479808-01B3-4671-9BDA-D5F4C9689AB1}"/>
    <cellStyle name="40% - Accent1 3 5 3 2" xfId="10477" xr:uid="{94480A35-288B-4667-9E49-84FA03BE7653}"/>
    <cellStyle name="40% - Accent1 3 5 4" xfId="10478" xr:uid="{04F57CEA-3DD0-4BDA-AF2B-05D5AAE20E2E}"/>
    <cellStyle name="40% - Accent1 3 5 5" xfId="10479" xr:uid="{89EC5570-CA19-4F9F-BB81-2D7FD543A8B7}"/>
    <cellStyle name="40% - Accent1 3 6" xfId="10480" xr:uid="{6CE2F9F5-54C5-48CD-AACB-0EE59FE76D81}"/>
    <cellStyle name="40% - Accent1 3 6 2" xfId="10481" xr:uid="{23CDEBD0-A7BF-4E02-A1ED-53E76E0FAAF4}"/>
    <cellStyle name="40% - Accent1 3 6 2 2" xfId="10482" xr:uid="{B70F51C6-45A4-4B0A-8090-21DF4AB2D2B8}"/>
    <cellStyle name="40% - Accent1 3 6 3" xfId="10483" xr:uid="{A586C021-9174-4436-9B6E-6A3BA79A47B8}"/>
    <cellStyle name="40% - Accent1 3 6 3 2" xfId="10484" xr:uid="{187AFC44-717D-4476-BB24-B6E7E689F92F}"/>
    <cellStyle name="40% - Accent1 3 6 4" xfId="10485" xr:uid="{E0FADB23-43C7-49F7-8015-0745714E7DAA}"/>
    <cellStyle name="40% - Accent1 3 6 5" xfId="10486" xr:uid="{0422C309-E98A-44C4-A4B7-40A107C2A2DE}"/>
    <cellStyle name="40% - Accent1 3 7" xfId="10487" xr:uid="{C38FCB71-2595-4763-A971-C5E4879356D3}"/>
    <cellStyle name="40% - Accent1 3 7 2" xfId="10488" xr:uid="{66B8D010-AC12-4B27-9B88-86527EF57AEB}"/>
    <cellStyle name="40% - Accent1 3 7 2 2" xfId="10489" xr:uid="{4BD77023-4429-454E-B62C-A0CD5C19CAF6}"/>
    <cellStyle name="40% - Accent1 3 7 3" xfId="10490" xr:uid="{16CA8D74-2DA7-4944-A905-79F3E823E302}"/>
    <cellStyle name="40% - Accent1 3 7 3 2" xfId="10491" xr:uid="{F5780610-81F9-478A-9589-75CE04B6E399}"/>
    <cellStyle name="40% - Accent1 3 7 4" xfId="10492" xr:uid="{A04848B1-9E99-4076-BF7E-5D69B9B8000F}"/>
    <cellStyle name="40% - Accent1 3 7 5" xfId="10493" xr:uid="{942F37E7-AD84-4A8A-80B4-E08C810F67DD}"/>
    <cellStyle name="40% - Accent1 3 8" xfId="10494" xr:uid="{EAC8AC2A-B133-49B0-970F-D0A7FFDC40C6}"/>
    <cellStyle name="40% - Accent1 3 8 2" xfId="10495" xr:uid="{C9DFE383-F7C6-44BD-8089-F4BD2CF07215}"/>
    <cellStyle name="40% - Accent1 3 8 2 2" xfId="10496" xr:uid="{CAB81850-59A4-4D8A-BF7A-D487BEB18DD7}"/>
    <cellStyle name="40% - Accent1 3 8 3" xfId="10497" xr:uid="{D5491A0F-B8BB-4EBC-853F-34F887C01FD5}"/>
    <cellStyle name="40% - Accent1 3 8 3 2" xfId="10498" xr:uid="{5A9ED87A-CA7A-4A75-A79D-0743310F8632}"/>
    <cellStyle name="40% - Accent1 3 8 4" xfId="10499" xr:uid="{4CADC2B9-A775-4DE1-BBAF-E2816D29C18C}"/>
    <cellStyle name="40% - Accent1 3 8 5" xfId="10500" xr:uid="{0E591946-0D5B-464B-B6BC-BF3A1B9A0A9E}"/>
    <cellStyle name="40% - Accent1 3 9" xfId="10501" xr:uid="{A423B5A3-B031-45B0-B3AC-316A4A1DFE2D}"/>
    <cellStyle name="40% - Accent1 3 9 2" xfId="10502" xr:uid="{2DC7EA9F-34CD-4769-828F-3B02AF46473A}"/>
    <cellStyle name="40% - Accent1 4" xfId="10503" xr:uid="{F041E7C4-48AB-4AB7-AD7E-63C499A2787E}"/>
    <cellStyle name="40% - Accent1 4 10" xfId="10504" xr:uid="{C265D288-9FC2-4367-9EC0-EEC13DD4D691}"/>
    <cellStyle name="40% - Accent1 4 10 2" xfId="10505" xr:uid="{203B7BC1-E5C3-44EE-87E5-E735B29C850A}"/>
    <cellStyle name="40% - Accent1 4 11" xfId="10506" xr:uid="{DE1B01AB-ACF4-4BAB-8858-04C3EA427F1B}"/>
    <cellStyle name="40% - Accent1 4 12" xfId="10507" xr:uid="{23022477-6090-4750-966D-2AEF356A7915}"/>
    <cellStyle name="40% - Accent1 4 2" xfId="10508" xr:uid="{FCE1216F-9D85-4198-893A-851020A79788}"/>
    <cellStyle name="40% - Accent1 4 2 10" xfId="10509" xr:uid="{1B75C129-EBE1-434A-8AFE-3B2D0D1FF014}"/>
    <cellStyle name="40% - Accent1 4 2 2" xfId="10510" xr:uid="{3A0C3767-25AE-4952-9B7D-DF0F8B623262}"/>
    <cellStyle name="40% - Accent1 4 2 2 2" xfId="10511" xr:uid="{7E4E6A30-4FA7-4B79-82B5-451EE0AF8B3B}"/>
    <cellStyle name="40% - Accent1 4 2 2 2 2" xfId="10512" xr:uid="{BA387454-AFCA-4D4A-817B-46228C620698}"/>
    <cellStyle name="40% - Accent1 4 2 2 2 2 2" xfId="10513" xr:uid="{B66D77C0-F1A8-45F8-98D8-D58AA2794015}"/>
    <cellStyle name="40% - Accent1 4 2 2 2 3" xfId="10514" xr:uid="{0CA0179B-57D6-49F2-A038-F64F31595BEE}"/>
    <cellStyle name="40% - Accent1 4 2 2 2 3 2" xfId="10515" xr:uid="{C89096DC-CC41-4F33-9260-D92488C37B5C}"/>
    <cellStyle name="40% - Accent1 4 2 2 2 4" xfId="10516" xr:uid="{A3B34227-E185-4EC8-8D5B-A416855D5ACE}"/>
    <cellStyle name="40% - Accent1 4 2 2 2 5" xfId="10517" xr:uid="{363F100F-FAB1-4A64-94A2-48CE0CC966FB}"/>
    <cellStyle name="40% - Accent1 4 2 2 3" xfId="10518" xr:uid="{9C8FEF5A-6AA7-4A75-99B8-98EE6840F9B0}"/>
    <cellStyle name="40% - Accent1 4 2 2 3 2" xfId="10519" xr:uid="{2ABCEAF3-E12A-4980-B74A-D0EC87741ECF}"/>
    <cellStyle name="40% - Accent1 4 2 2 4" xfId="10520" xr:uid="{9E7C1598-E76B-4DD0-A54A-F073B167A943}"/>
    <cellStyle name="40% - Accent1 4 2 2 4 2" xfId="10521" xr:uid="{5D23FDBD-0AF7-4E3C-BFD9-48A6747A0B55}"/>
    <cellStyle name="40% - Accent1 4 2 2 5" xfId="10522" xr:uid="{648A75AA-C054-4437-98F3-430B63834FCD}"/>
    <cellStyle name="40% - Accent1 4 2 2 6" xfId="10523" xr:uid="{0DFF2793-469A-462C-AC74-0A401A4F768A}"/>
    <cellStyle name="40% - Accent1 4 2 3" xfId="10524" xr:uid="{5CF874C2-0AEF-4269-9754-22DEEF724AE6}"/>
    <cellStyle name="40% - Accent1 4 2 3 2" xfId="10525" xr:uid="{BB43D21A-4E7B-4EC9-B7E0-336546EF34FC}"/>
    <cellStyle name="40% - Accent1 4 2 3 2 2" xfId="10526" xr:uid="{10DF1C83-2732-4087-8D67-BD4515CB1181}"/>
    <cellStyle name="40% - Accent1 4 2 3 3" xfId="10527" xr:uid="{04016DAE-CE0C-4CE5-9DF7-76ECEE0A41E9}"/>
    <cellStyle name="40% - Accent1 4 2 3 3 2" xfId="10528" xr:uid="{FA7610CB-17F8-45F4-9F36-17485E2B1479}"/>
    <cellStyle name="40% - Accent1 4 2 3 4" xfId="10529" xr:uid="{8CCCE098-CF6F-4AB3-BA46-8C9C866B8694}"/>
    <cellStyle name="40% - Accent1 4 2 3 5" xfId="10530" xr:uid="{E7A58D4C-3877-4693-B4C5-BCE42B82F9EC}"/>
    <cellStyle name="40% - Accent1 4 2 4" xfId="10531" xr:uid="{344335FD-8F91-4E17-B50D-E3192D2D0675}"/>
    <cellStyle name="40% - Accent1 4 2 4 2" xfId="10532" xr:uid="{A16EF3C9-EA3E-41DC-A5EC-6514F38467C9}"/>
    <cellStyle name="40% - Accent1 4 2 4 2 2" xfId="10533" xr:uid="{60C95E45-6EF3-49BA-8DB7-66604676DD86}"/>
    <cellStyle name="40% - Accent1 4 2 4 3" xfId="10534" xr:uid="{7EE13F30-F570-4F5B-86E3-06914ED089EC}"/>
    <cellStyle name="40% - Accent1 4 2 4 3 2" xfId="10535" xr:uid="{786D9953-E942-4A5F-9657-2A2B35C24679}"/>
    <cellStyle name="40% - Accent1 4 2 4 4" xfId="10536" xr:uid="{6BB682F9-63F8-4251-8F6C-A2D9B86F02C8}"/>
    <cellStyle name="40% - Accent1 4 2 4 5" xfId="10537" xr:uid="{730D834A-64F0-42E4-9B49-17149CBF375E}"/>
    <cellStyle name="40% - Accent1 4 2 5" xfId="10538" xr:uid="{70D7ABE0-FE6B-4CC9-9E42-8EF1FEEAB730}"/>
    <cellStyle name="40% - Accent1 4 2 5 2" xfId="10539" xr:uid="{54486E91-DA3B-4B2D-823B-89223163F5B5}"/>
    <cellStyle name="40% - Accent1 4 2 5 2 2" xfId="10540" xr:uid="{8CFF1EB5-057A-4DAC-8E6D-8DC521A421E2}"/>
    <cellStyle name="40% - Accent1 4 2 5 3" xfId="10541" xr:uid="{BCC9B5DF-E3F6-4FC1-B43D-1EA533751EBB}"/>
    <cellStyle name="40% - Accent1 4 2 5 3 2" xfId="10542" xr:uid="{9FFDB399-2D70-4D47-94FF-95A177862B90}"/>
    <cellStyle name="40% - Accent1 4 2 5 4" xfId="10543" xr:uid="{95EF48AC-6220-44B8-8E3D-8A7A03C98A67}"/>
    <cellStyle name="40% - Accent1 4 2 5 5" xfId="10544" xr:uid="{A551CB37-D095-4128-9E52-6EFBB8E5A148}"/>
    <cellStyle name="40% - Accent1 4 2 6" xfId="10545" xr:uid="{A0D2FF2B-817A-4562-9762-2F13B0F11600}"/>
    <cellStyle name="40% - Accent1 4 2 6 2" xfId="10546" xr:uid="{63DE5F23-F6E1-4017-9BC7-3AD3075E38E1}"/>
    <cellStyle name="40% - Accent1 4 2 6 2 2" xfId="10547" xr:uid="{41EB8A8F-4961-4F8B-A3C0-A326B48AAE30}"/>
    <cellStyle name="40% - Accent1 4 2 6 3" xfId="10548" xr:uid="{8077B232-6C7A-4DBC-991E-604DDEE5F489}"/>
    <cellStyle name="40% - Accent1 4 2 6 3 2" xfId="10549" xr:uid="{EE895E70-1578-4110-ADD4-89371F099DCE}"/>
    <cellStyle name="40% - Accent1 4 2 6 4" xfId="10550" xr:uid="{E4599E85-1AEC-4703-92C4-FF3A07FA9212}"/>
    <cellStyle name="40% - Accent1 4 2 6 5" xfId="10551" xr:uid="{13D532F7-B795-4457-A4ED-2F588B834C31}"/>
    <cellStyle name="40% - Accent1 4 2 7" xfId="10552" xr:uid="{BD427F3E-0DF8-4020-B41E-C687342B484C}"/>
    <cellStyle name="40% - Accent1 4 2 7 2" xfId="10553" xr:uid="{AEF03BA2-3996-4C05-BC46-FA1E7109369E}"/>
    <cellStyle name="40% - Accent1 4 2 8" xfId="10554" xr:uid="{303AA059-FC72-49FD-8A58-C396F3D67623}"/>
    <cellStyle name="40% - Accent1 4 2 8 2" xfId="10555" xr:uid="{09324F47-B70D-4B99-BF9F-80C6FEA6F7FB}"/>
    <cellStyle name="40% - Accent1 4 2 9" xfId="10556" xr:uid="{C61CA886-B719-4109-ACEB-BA4F8DD7C011}"/>
    <cellStyle name="40% - Accent1 4 3" xfId="10557" xr:uid="{5E00009D-8B25-49D7-8003-10AD481AB37D}"/>
    <cellStyle name="40% - Accent1 4 3 2" xfId="10558" xr:uid="{B8E668B2-D918-4ECE-BDBD-3198DB6626F4}"/>
    <cellStyle name="40% - Accent1 4 3 2 2" xfId="10559" xr:uid="{06A619AF-F187-4168-BF1D-121871FB2C5A}"/>
    <cellStyle name="40% - Accent1 4 3 2 2 2" xfId="10560" xr:uid="{B1ADEC1B-F3DC-4C2D-B347-84331EEB93FB}"/>
    <cellStyle name="40% - Accent1 4 3 2 2 2 2" xfId="10561" xr:uid="{F238A898-44E4-4788-A8CF-F349EC101431}"/>
    <cellStyle name="40% - Accent1 4 3 2 2 3" xfId="10562" xr:uid="{4BBF65F9-1BD5-42FB-8E77-ABF5B43EED53}"/>
    <cellStyle name="40% - Accent1 4 3 2 2 3 2" xfId="10563" xr:uid="{4A09C3BC-0F19-4C2B-B5F9-4B37F081ADFC}"/>
    <cellStyle name="40% - Accent1 4 3 2 2 4" xfId="10564" xr:uid="{04971C01-BEC1-4CE4-81A9-3F8384B1D3B9}"/>
    <cellStyle name="40% - Accent1 4 3 2 2 5" xfId="10565" xr:uid="{18ED6497-989A-445A-90F8-FF0A36A193AA}"/>
    <cellStyle name="40% - Accent1 4 3 2 3" xfId="10566" xr:uid="{4D3BE496-8A0D-4A70-A29F-2C95F064204E}"/>
    <cellStyle name="40% - Accent1 4 3 2 3 2" xfId="10567" xr:uid="{340F4042-E282-47BE-90D2-838EC179AF25}"/>
    <cellStyle name="40% - Accent1 4 3 2 4" xfId="10568" xr:uid="{D3A2ED2C-F967-4253-A84F-DFF77614CF78}"/>
    <cellStyle name="40% - Accent1 4 3 2 4 2" xfId="10569" xr:uid="{1461761B-690D-4D35-AFB4-FB0EB9C80D14}"/>
    <cellStyle name="40% - Accent1 4 3 2 5" xfId="10570" xr:uid="{F5C1C5F8-CE0B-46ED-8544-9EA46288D5F3}"/>
    <cellStyle name="40% - Accent1 4 3 2 6" xfId="10571" xr:uid="{BFC331CA-CCC4-49DB-A233-726B4E76664B}"/>
    <cellStyle name="40% - Accent1 4 3 3" xfId="10572" xr:uid="{A31B1478-6B19-4412-AC2E-E319A27DA408}"/>
    <cellStyle name="40% - Accent1 4 3 3 2" xfId="10573" xr:uid="{E1C26FE9-1E7F-4F2D-ADCF-6DA70E34D645}"/>
    <cellStyle name="40% - Accent1 4 3 3 2 2" xfId="10574" xr:uid="{F9AE9B6B-4B25-492C-B38D-0B7858792B87}"/>
    <cellStyle name="40% - Accent1 4 3 3 3" xfId="10575" xr:uid="{07EF9E2D-26FE-4F95-92FD-D19F27043B30}"/>
    <cellStyle name="40% - Accent1 4 3 3 3 2" xfId="10576" xr:uid="{24F9EB72-B842-42DF-9F4A-48E3639C718F}"/>
    <cellStyle name="40% - Accent1 4 3 3 4" xfId="10577" xr:uid="{1F338402-133E-419E-80E4-005928FC8C87}"/>
    <cellStyle name="40% - Accent1 4 3 3 5" xfId="10578" xr:uid="{B2567203-4717-48C6-B2F0-41D9C6244D48}"/>
    <cellStyle name="40% - Accent1 4 3 4" xfId="10579" xr:uid="{A205F75E-CE1F-4767-9B66-E92F8DD8E577}"/>
    <cellStyle name="40% - Accent1 4 3 4 2" xfId="10580" xr:uid="{9042220D-BB3B-4E2F-B2F6-F8B4CEE9E877}"/>
    <cellStyle name="40% - Accent1 4 3 5" xfId="10581" xr:uid="{4B8CC79C-D9F2-4E98-8CC8-ADD734A8C8C9}"/>
    <cellStyle name="40% - Accent1 4 3 5 2" xfId="10582" xr:uid="{B4736AB1-30F1-4C6C-8D34-8A3B189482D7}"/>
    <cellStyle name="40% - Accent1 4 3 6" xfId="10583" xr:uid="{8B33159D-10BE-4CDE-A8E2-C7B286B3D510}"/>
    <cellStyle name="40% - Accent1 4 3 7" xfId="10584" xr:uid="{D69B665F-C1C6-4192-897A-233BFF78B424}"/>
    <cellStyle name="40% - Accent1 4 4" xfId="10585" xr:uid="{4F6CE4AB-A958-40F6-AC78-74AAE8778C2D}"/>
    <cellStyle name="40% - Accent1 4 4 2" xfId="10586" xr:uid="{E16334F3-96C1-497F-BC70-07A7B7EA23CF}"/>
    <cellStyle name="40% - Accent1 4 4 2 2" xfId="10587" xr:uid="{CB74A80E-B6E9-46D3-829F-A21B94EABE90}"/>
    <cellStyle name="40% - Accent1 4 4 2 2 2" xfId="10588" xr:uid="{41106F88-B590-4C22-AD1C-BBA52540B916}"/>
    <cellStyle name="40% - Accent1 4 4 2 3" xfId="10589" xr:uid="{EA40393C-B47F-491B-9177-73A8B9D77BC1}"/>
    <cellStyle name="40% - Accent1 4 4 2 3 2" xfId="10590" xr:uid="{1619E537-780A-4778-B86B-414172217392}"/>
    <cellStyle name="40% - Accent1 4 4 2 4" xfId="10591" xr:uid="{041F82F7-80A7-482B-8519-E50C6FD8E0E4}"/>
    <cellStyle name="40% - Accent1 4 4 2 5" xfId="10592" xr:uid="{2E717BBB-4128-4BD5-9C6E-A05F7BDE504C}"/>
    <cellStyle name="40% - Accent1 4 4 3" xfId="10593" xr:uid="{5231408E-B3A8-47F3-975A-07C4B42CA02D}"/>
    <cellStyle name="40% - Accent1 4 4 3 2" xfId="10594" xr:uid="{1B329DAA-F74F-4201-B114-2ADBBE4DDA19}"/>
    <cellStyle name="40% - Accent1 4 4 4" xfId="10595" xr:uid="{7CF18F99-519F-4572-931C-B2B38F1E7A6D}"/>
    <cellStyle name="40% - Accent1 4 4 4 2" xfId="10596" xr:uid="{A3927340-5ABB-48E1-930A-F9336A689B5D}"/>
    <cellStyle name="40% - Accent1 4 4 5" xfId="10597" xr:uid="{3BB2E744-A219-4EBC-BD2F-04922438F58A}"/>
    <cellStyle name="40% - Accent1 4 4 6" xfId="10598" xr:uid="{1EEDFB36-6204-4D01-8EAD-ACA86248C86C}"/>
    <cellStyle name="40% - Accent1 4 5" xfId="10599" xr:uid="{56752D50-E9D3-4A03-8587-4A7775C204E5}"/>
    <cellStyle name="40% - Accent1 4 5 2" xfId="10600" xr:uid="{11ACB669-97F2-4C26-B9A5-05845C793C26}"/>
    <cellStyle name="40% - Accent1 4 5 2 2" xfId="10601" xr:uid="{EB5EAD7D-3806-464C-B13E-0B05DB11CFC1}"/>
    <cellStyle name="40% - Accent1 4 5 3" xfId="10602" xr:uid="{6D258594-D261-4554-925D-EB148E533046}"/>
    <cellStyle name="40% - Accent1 4 5 3 2" xfId="10603" xr:uid="{C5E86D5F-96AB-4A45-807A-1873EDF43F0F}"/>
    <cellStyle name="40% - Accent1 4 5 4" xfId="10604" xr:uid="{4D364B58-EE40-41B1-B4AD-F4F2F3413B72}"/>
    <cellStyle name="40% - Accent1 4 5 5" xfId="10605" xr:uid="{7B40A426-A7A5-46CE-A0C4-AD5B1EDBCDC7}"/>
    <cellStyle name="40% - Accent1 4 6" xfId="10606" xr:uid="{81ED05A6-4634-4BCC-AA35-2F85C195EE55}"/>
    <cellStyle name="40% - Accent1 4 6 2" xfId="10607" xr:uid="{619FD6A7-1602-421D-BD2B-E9CA68F58015}"/>
    <cellStyle name="40% - Accent1 4 6 2 2" xfId="10608" xr:uid="{79E5135D-5F8B-414A-80EE-3C46D3343084}"/>
    <cellStyle name="40% - Accent1 4 6 3" xfId="10609" xr:uid="{5A57FC88-5602-4631-8C7C-47F4B7F2A880}"/>
    <cellStyle name="40% - Accent1 4 6 3 2" xfId="10610" xr:uid="{31D2E120-1507-4288-AF0D-14E253403C87}"/>
    <cellStyle name="40% - Accent1 4 6 4" xfId="10611" xr:uid="{7EA7C23C-2B7D-4588-9EDC-2B994CFF891B}"/>
    <cellStyle name="40% - Accent1 4 6 5" xfId="10612" xr:uid="{EAFCCB76-BD27-4540-906A-0358C41AA2EF}"/>
    <cellStyle name="40% - Accent1 4 7" xfId="10613" xr:uid="{1B1A6786-4679-404E-9676-238B49B4A2B3}"/>
    <cellStyle name="40% - Accent1 4 7 2" xfId="10614" xr:uid="{D9797743-E253-436C-A901-3B5E5A0650F4}"/>
    <cellStyle name="40% - Accent1 4 7 2 2" xfId="10615" xr:uid="{5DADABE5-1E4B-4B52-A07A-830707E8CA01}"/>
    <cellStyle name="40% - Accent1 4 7 3" xfId="10616" xr:uid="{F749801D-E238-4DAD-8D01-C0DCF45C0A28}"/>
    <cellStyle name="40% - Accent1 4 7 3 2" xfId="10617" xr:uid="{E8297733-A779-4C07-81BF-A699CF088339}"/>
    <cellStyle name="40% - Accent1 4 7 4" xfId="10618" xr:uid="{EAAD2527-7E7F-4366-82D7-22EEC5A948FE}"/>
    <cellStyle name="40% - Accent1 4 7 5" xfId="10619" xr:uid="{D665B629-ACC9-43F5-A80D-6CE1B2066F88}"/>
    <cellStyle name="40% - Accent1 4 8" xfId="10620" xr:uid="{F3A063FC-5923-43F6-9192-67E0D092FEDD}"/>
    <cellStyle name="40% - Accent1 4 8 2" xfId="10621" xr:uid="{979DDA87-013E-432B-A857-DCF1886735E7}"/>
    <cellStyle name="40% - Accent1 4 8 2 2" xfId="10622" xr:uid="{283CF8B6-A7E1-4024-AFE0-745B8CD6D48B}"/>
    <cellStyle name="40% - Accent1 4 8 3" xfId="10623" xr:uid="{44F6D294-4E09-4D3F-8263-A689550F566C}"/>
    <cellStyle name="40% - Accent1 4 8 3 2" xfId="10624" xr:uid="{18D96FC9-91B7-48CC-93C3-A124A77E2AA4}"/>
    <cellStyle name="40% - Accent1 4 8 4" xfId="10625" xr:uid="{D180714F-EC5B-40A9-BFE5-904EB2C39F38}"/>
    <cellStyle name="40% - Accent1 4 8 5" xfId="10626" xr:uid="{F7198D33-153A-49BF-8D5B-28871EDC993A}"/>
    <cellStyle name="40% - Accent1 4 9" xfId="10627" xr:uid="{283D7B2E-C663-4ADA-936E-56D873F9BB44}"/>
    <cellStyle name="40% - Accent1 4 9 2" xfId="10628" xr:uid="{C152B80D-75E3-4A05-B3E6-54427E73EB3D}"/>
    <cellStyle name="40% - Accent1 5" xfId="10629" xr:uid="{07559DA1-C40F-4179-82A4-45120DD69B99}"/>
    <cellStyle name="40% - Accent1 5 10" xfId="10630" xr:uid="{1C7D4392-7F73-449F-BDF8-64BC512920ED}"/>
    <cellStyle name="40% - Accent1 5 11" xfId="10631" xr:uid="{7C211291-0B1B-4D8C-A100-F9AF2B16A6BA}"/>
    <cellStyle name="40% - Accent1 5 2" xfId="10632" xr:uid="{E099CF27-CF99-49E4-9AC8-288A1D4391E7}"/>
    <cellStyle name="40% - Accent1 5 2 10" xfId="10633" xr:uid="{9B06F861-2222-4DA7-97B9-380CCA6EE3A6}"/>
    <cellStyle name="40% - Accent1 5 2 2" xfId="10634" xr:uid="{DEC6B44E-4C7A-4BC7-89C2-8B43703E33D0}"/>
    <cellStyle name="40% - Accent1 5 2 2 2" xfId="10635" xr:uid="{E3CBFB0D-9249-42AB-943F-C1B8098BE4DE}"/>
    <cellStyle name="40% - Accent1 5 2 2 2 2" xfId="10636" xr:uid="{CA3EB93D-185F-4C8C-B1FB-761E2BFDC21F}"/>
    <cellStyle name="40% - Accent1 5 2 2 2 2 2" xfId="10637" xr:uid="{739B1CA0-2E3B-427C-9F8B-5BED5051FE69}"/>
    <cellStyle name="40% - Accent1 5 2 2 2 3" xfId="10638" xr:uid="{BDEF543D-4B5E-4EC7-B0B2-779D15E4EAB1}"/>
    <cellStyle name="40% - Accent1 5 2 2 2 3 2" xfId="10639" xr:uid="{90C15ED9-71ED-41C6-990D-7969BFC38611}"/>
    <cellStyle name="40% - Accent1 5 2 2 2 4" xfId="10640" xr:uid="{9B8EE715-6111-4CBC-8BB4-1BC6EE9499E4}"/>
    <cellStyle name="40% - Accent1 5 2 2 2 5" xfId="10641" xr:uid="{43AF2DBB-7A0A-44D4-A1B4-BCB02D2EC8CB}"/>
    <cellStyle name="40% - Accent1 5 2 2 3" xfId="10642" xr:uid="{9E519B48-5FD0-44BF-A1F8-CF70021C7570}"/>
    <cellStyle name="40% - Accent1 5 2 2 3 2" xfId="10643" xr:uid="{05F53C30-D17C-4AAF-A8EA-2DDA5ADE61DE}"/>
    <cellStyle name="40% - Accent1 5 2 2 4" xfId="10644" xr:uid="{175F4906-09B7-4BF7-9109-DF0C8B860CCB}"/>
    <cellStyle name="40% - Accent1 5 2 2 4 2" xfId="10645" xr:uid="{4B48114D-92A7-48A6-A54E-3A29332D503D}"/>
    <cellStyle name="40% - Accent1 5 2 2 5" xfId="10646" xr:uid="{85C689FF-ACBD-4A69-91D5-9D2E6194577A}"/>
    <cellStyle name="40% - Accent1 5 2 2 6" xfId="10647" xr:uid="{4A63D381-9EA0-4B50-A08A-BC11C0E42D17}"/>
    <cellStyle name="40% - Accent1 5 2 3" xfId="10648" xr:uid="{C5FC7B31-AB10-4F8F-B869-431F4A9D7BEF}"/>
    <cellStyle name="40% - Accent1 5 2 3 2" xfId="10649" xr:uid="{C63799B6-1220-43D2-AC30-2163DA2D42CE}"/>
    <cellStyle name="40% - Accent1 5 2 3 2 2" xfId="10650" xr:uid="{A9468E7B-3382-49B5-81ED-00CD333B3D07}"/>
    <cellStyle name="40% - Accent1 5 2 3 3" xfId="10651" xr:uid="{10015238-2550-4240-BA9C-B8D74ECB5DE9}"/>
    <cellStyle name="40% - Accent1 5 2 3 3 2" xfId="10652" xr:uid="{87AE4F76-22C3-4660-A41B-CADAC2E6BB90}"/>
    <cellStyle name="40% - Accent1 5 2 3 4" xfId="10653" xr:uid="{7CB4407D-9D53-44F4-8434-525F0E1C5FA4}"/>
    <cellStyle name="40% - Accent1 5 2 3 5" xfId="10654" xr:uid="{969EC288-4BAB-4215-B30F-D17DAECC1981}"/>
    <cellStyle name="40% - Accent1 5 2 4" xfId="10655" xr:uid="{B0669510-E8B6-4933-9BF6-3E3718380915}"/>
    <cellStyle name="40% - Accent1 5 2 4 2" xfId="10656" xr:uid="{BA0706C3-286D-41ED-A30E-6E525B1CE0FC}"/>
    <cellStyle name="40% - Accent1 5 2 4 2 2" xfId="10657" xr:uid="{AB5A6103-532C-4665-983A-96DB21EE8DCB}"/>
    <cellStyle name="40% - Accent1 5 2 4 3" xfId="10658" xr:uid="{3055075D-6853-4E3A-8AB7-434ABDB0082E}"/>
    <cellStyle name="40% - Accent1 5 2 4 3 2" xfId="10659" xr:uid="{22396284-D912-486F-9832-10BF1DA36EA8}"/>
    <cellStyle name="40% - Accent1 5 2 4 4" xfId="10660" xr:uid="{D447CD19-211B-46B8-9E4F-650EC6AC34A0}"/>
    <cellStyle name="40% - Accent1 5 2 4 5" xfId="10661" xr:uid="{A32C3063-D729-4628-9A93-98451F324F5B}"/>
    <cellStyle name="40% - Accent1 5 2 5" xfId="10662" xr:uid="{D88C10C0-B890-40E0-BB2A-8A032996F162}"/>
    <cellStyle name="40% - Accent1 5 2 5 2" xfId="10663" xr:uid="{2264C127-5461-4817-A608-56FF866950D3}"/>
    <cellStyle name="40% - Accent1 5 2 5 2 2" xfId="10664" xr:uid="{D5128D75-AFAC-4180-8BD1-53A4F524D250}"/>
    <cellStyle name="40% - Accent1 5 2 5 3" xfId="10665" xr:uid="{18DA97D7-909B-40F4-AC75-98C563AE7FBE}"/>
    <cellStyle name="40% - Accent1 5 2 5 3 2" xfId="10666" xr:uid="{765A883E-AC41-47BC-A72F-15CCC94F5F44}"/>
    <cellStyle name="40% - Accent1 5 2 5 4" xfId="10667" xr:uid="{2DB18A55-4EBE-4B32-9BB3-A89CC749D2F6}"/>
    <cellStyle name="40% - Accent1 5 2 5 5" xfId="10668" xr:uid="{5C6D91EB-EF92-4FE8-AC57-6A793C59DF74}"/>
    <cellStyle name="40% - Accent1 5 2 6" xfId="10669" xr:uid="{61284549-A690-4BD4-95CD-63F1C5FF7BE2}"/>
    <cellStyle name="40% - Accent1 5 2 6 2" xfId="10670" xr:uid="{623C9445-C72F-425F-88EE-50FAE1070C05}"/>
    <cellStyle name="40% - Accent1 5 2 6 2 2" xfId="10671" xr:uid="{83E94AEF-26DD-48DB-92F5-0E0E8A5DDB3C}"/>
    <cellStyle name="40% - Accent1 5 2 6 3" xfId="10672" xr:uid="{D729EB85-8D48-4EC2-B543-7D22F7E129BC}"/>
    <cellStyle name="40% - Accent1 5 2 6 3 2" xfId="10673" xr:uid="{E63A427B-3AB7-4635-A464-25496E56766E}"/>
    <cellStyle name="40% - Accent1 5 2 6 4" xfId="10674" xr:uid="{482C38B9-53A5-4542-A33E-F34AA02C38CE}"/>
    <cellStyle name="40% - Accent1 5 2 6 5" xfId="10675" xr:uid="{A4A8184B-1CFA-41CD-8C2A-F70B14CADA68}"/>
    <cellStyle name="40% - Accent1 5 2 7" xfId="10676" xr:uid="{56CF5CC2-B94C-41BD-872D-D61761C27A45}"/>
    <cellStyle name="40% - Accent1 5 2 7 2" xfId="10677" xr:uid="{95710F7A-6880-407B-B953-1A345D96B404}"/>
    <cellStyle name="40% - Accent1 5 2 8" xfId="10678" xr:uid="{57A541A0-FC53-4D0E-9C98-D7868D7FB573}"/>
    <cellStyle name="40% - Accent1 5 2 8 2" xfId="10679" xr:uid="{19A50D4B-08DE-4B1A-906B-1FD5E846F450}"/>
    <cellStyle name="40% - Accent1 5 2 9" xfId="10680" xr:uid="{9A9F73A8-AEC2-4FE3-87B1-FF5A3FE3973B}"/>
    <cellStyle name="40% - Accent1 5 3" xfId="10681" xr:uid="{30710FD4-472D-4D7A-8E22-EFCB88B0B762}"/>
    <cellStyle name="40% - Accent1 5 3 2" xfId="10682" xr:uid="{1E717A2D-A174-4EEB-B3C3-B3BFFC7DCF4D}"/>
    <cellStyle name="40% - Accent1 5 3 2 2" xfId="10683" xr:uid="{DC838369-B4DB-47F0-A030-ACE4E8D37B34}"/>
    <cellStyle name="40% - Accent1 5 3 2 2 2" xfId="10684" xr:uid="{2A2D4267-CCAD-47A4-8E5F-EE6B5F176F69}"/>
    <cellStyle name="40% - Accent1 5 3 2 3" xfId="10685" xr:uid="{F0AD0D8E-3D5B-47CA-A4DC-97086A2B4C73}"/>
    <cellStyle name="40% - Accent1 5 3 2 3 2" xfId="10686" xr:uid="{99624F6B-CAC9-436A-A542-9C683C40CE14}"/>
    <cellStyle name="40% - Accent1 5 3 2 4" xfId="10687" xr:uid="{07058FD1-5705-4C92-9598-0C8D9A74B758}"/>
    <cellStyle name="40% - Accent1 5 3 2 5" xfId="10688" xr:uid="{79EC5980-9492-4471-9B76-972E6E46ADEA}"/>
    <cellStyle name="40% - Accent1 5 3 3" xfId="10689" xr:uid="{FBA0D55A-32FC-4A04-83B9-DADDB54A9CE2}"/>
    <cellStyle name="40% - Accent1 5 3 3 2" xfId="10690" xr:uid="{215BCA77-EE0B-4BA8-829F-E5139D7CE84C}"/>
    <cellStyle name="40% - Accent1 5 3 4" xfId="10691" xr:uid="{FFD33F2C-92DD-4D1A-A3D3-4FEACEB97AEB}"/>
    <cellStyle name="40% - Accent1 5 3 4 2" xfId="10692" xr:uid="{69D01965-723F-4A71-8628-25E0CCF42704}"/>
    <cellStyle name="40% - Accent1 5 3 5" xfId="10693" xr:uid="{83AFE11E-7BB4-4A66-B8CB-816A6CE30847}"/>
    <cellStyle name="40% - Accent1 5 3 6" xfId="10694" xr:uid="{A3BBFECC-29BA-4B24-B828-5657E861D79B}"/>
    <cellStyle name="40% - Accent1 5 4" xfId="10695" xr:uid="{77DEFDEB-F223-432B-B4D6-952DF088DAAF}"/>
    <cellStyle name="40% - Accent1 5 4 2" xfId="10696" xr:uid="{141AF87D-0D55-462F-8195-A69E72409D71}"/>
    <cellStyle name="40% - Accent1 5 4 2 2" xfId="10697" xr:uid="{4D82430D-1772-425D-A5FC-9C7D33434C86}"/>
    <cellStyle name="40% - Accent1 5 4 3" xfId="10698" xr:uid="{B8A8AC0D-AAB4-4861-ABA4-CD7F852273DD}"/>
    <cellStyle name="40% - Accent1 5 4 3 2" xfId="10699" xr:uid="{C1E41B3F-CD90-4D8B-95E9-5D983D7B5ECA}"/>
    <cellStyle name="40% - Accent1 5 4 4" xfId="10700" xr:uid="{5F12C480-55A7-4A9F-B2A6-D787FD40C8A6}"/>
    <cellStyle name="40% - Accent1 5 4 5" xfId="10701" xr:uid="{A4E11FA6-D104-4900-B2F0-58529061A090}"/>
    <cellStyle name="40% - Accent1 5 5" xfId="10702" xr:uid="{C7F28FF8-F321-45A5-A328-A6DB256C93BE}"/>
    <cellStyle name="40% - Accent1 5 5 2" xfId="10703" xr:uid="{4C9B2C86-5EF4-4CE8-9416-43406C8B3619}"/>
    <cellStyle name="40% - Accent1 5 5 2 2" xfId="10704" xr:uid="{53D86EC2-C28C-4A89-85E6-A253983F4597}"/>
    <cellStyle name="40% - Accent1 5 5 3" xfId="10705" xr:uid="{43DCBD24-102B-4735-848F-EC6943F9E336}"/>
    <cellStyle name="40% - Accent1 5 5 3 2" xfId="10706" xr:uid="{B95F11F8-F64A-4292-A107-1C2CE69A7814}"/>
    <cellStyle name="40% - Accent1 5 5 4" xfId="10707" xr:uid="{842954A8-953E-4894-A6C2-BF2C7F93F54A}"/>
    <cellStyle name="40% - Accent1 5 5 5" xfId="10708" xr:uid="{FD9A3F92-0EFE-4BDF-AE90-473E518ED28E}"/>
    <cellStyle name="40% - Accent1 5 6" xfId="10709" xr:uid="{5FC58458-13FE-4318-96FF-BFEF4EFC87A1}"/>
    <cellStyle name="40% - Accent1 5 6 2" xfId="10710" xr:uid="{0B0F12AC-4BE7-4EA8-A8E0-50094E5EC6CF}"/>
    <cellStyle name="40% - Accent1 5 6 2 2" xfId="10711" xr:uid="{8345A861-2621-4361-9A1E-9F1068DF51E9}"/>
    <cellStyle name="40% - Accent1 5 6 3" xfId="10712" xr:uid="{C4BFC3F8-EF05-41EE-964D-C95053A42755}"/>
    <cellStyle name="40% - Accent1 5 6 3 2" xfId="10713" xr:uid="{6EFC16E8-9A79-4D2B-91A4-3C1398E042A0}"/>
    <cellStyle name="40% - Accent1 5 6 4" xfId="10714" xr:uid="{20D7ECC7-F0E3-43D2-8A60-B44828017EB5}"/>
    <cellStyle name="40% - Accent1 5 6 5" xfId="10715" xr:uid="{418416B1-DE04-4C5A-8AA0-0B23D34B4A0C}"/>
    <cellStyle name="40% - Accent1 5 7" xfId="10716" xr:uid="{A353D214-A99F-4F34-BE6B-6F5775446CEA}"/>
    <cellStyle name="40% - Accent1 5 7 2" xfId="10717" xr:uid="{2C8DE75C-353C-4483-A05F-59A3DE33774E}"/>
    <cellStyle name="40% - Accent1 5 7 2 2" xfId="10718" xr:uid="{0C509D6C-EC48-4582-B6BA-F78CCF480D4B}"/>
    <cellStyle name="40% - Accent1 5 7 3" xfId="10719" xr:uid="{68EA52EF-0ABB-45E4-BD75-D8A7DB41440A}"/>
    <cellStyle name="40% - Accent1 5 7 3 2" xfId="10720" xr:uid="{BFB1D771-E52C-448F-B9DF-D24DB1ACF1D6}"/>
    <cellStyle name="40% - Accent1 5 7 4" xfId="10721" xr:uid="{52AC7E17-40B2-4AB7-84E0-E202BF38E919}"/>
    <cellStyle name="40% - Accent1 5 7 5" xfId="10722" xr:uid="{BA9E31E2-FEA1-4619-BDDD-2521BD785AC7}"/>
    <cellStyle name="40% - Accent1 5 8" xfId="10723" xr:uid="{AE52ED93-2F30-4F98-BEAB-F9B50F34D6B6}"/>
    <cellStyle name="40% - Accent1 5 8 2" xfId="10724" xr:uid="{2E327CAD-A42A-4324-AAB6-183D9B1EE647}"/>
    <cellStyle name="40% - Accent1 5 9" xfId="10725" xr:uid="{3875E87F-508D-49FD-A86D-1CE0DCA90A55}"/>
    <cellStyle name="40% - Accent1 5 9 2" xfId="10726" xr:uid="{A14619CA-31DE-4ED1-BD18-1E3797AF6A85}"/>
    <cellStyle name="40% - Accent1 6" xfId="10727" xr:uid="{0694663E-E1AE-497B-A38D-6FC0EC1871C1}"/>
    <cellStyle name="40% - Accent1 6 10" xfId="10728" xr:uid="{FB6ED7C1-1636-4A48-B1A9-CF99C97F8625}"/>
    <cellStyle name="40% - Accent1 6 11" xfId="10729" xr:uid="{44FDEF87-F6C6-4BEE-BCA5-F82A8EF8071F}"/>
    <cellStyle name="40% - Accent1 6 2" xfId="10730" xr:uid="{70E8508F-1E41-4746-AABF-CE9A193EE103}"/>
    <cellStyle name="40% - Accent1 6 2 10" xfId="10731" xr:uid="{809DCA5E-FC73-42B0-8C45-567E354FC099}"/>
    <cellStyle name="40% - Accent1 6 2 2" xfId="10732" xr:uid="{E384D4BF-A6C7-462C-9498-08CD15FD593D}"/>
    <cellStyle name="40% - Accent1 6 2 2 2" xfId="10733" xr:uid="{95E71CA6-6877-4967-917C-F36BA84D8ED5}"/>
    <cellStyle name="40% - Accent1 6 2 2 2 2" xfId="10734" xr:uid="{4883BDA0-46DC-4A73-8356-FD0D31A38651}"/>
    <cellStyle name="40% - Accent1 6 2 2 2 2 2" xfId="10735" xr:uid="{7EF4A4E9-95DC-4666-B423-1A7DD22EC8D4}"/>
    <cellStyle name="40% - Accent1 6 2 2 2 3" xfId="10736" xr:uid="{3055EC81-D73D-482D-B80F-25B3164E230E}"/>
    <cellStyle name="40% - Accent1 6 2 2 2 3 2" xfId="10737" xr:uid="{8BF00D4F-DC7F-4027-AF20-40942AC1A485}"/>
    <cellStyle name="40% - Accent1 6 2 2 2 4" xfId="10738" xr:uid="{76AF3BC9-94CE-4831-A4A0-02C0084F09EE}"/>
    <cellStyle name="40% - Accent1 6 2 2 2 5" xfId="10739" xr:uid="{8A9F5DF6-C2FC-401C-BE66-A3C812B2359D}"/>
    <cellStyle name="40% - Accent1 6 2 2 3" xfId="10740" xr:uid="{4E0CDEFA-75B9-4DC1-A4C2-736BE9AAF037}"/>
    <cellStyle name="40% - Accent1 6 2 2 3 2" xfId="10741" xr:uid="{1DFE9C5E-3093-4F8C-8630-2B70525E886A}"/>
    <cellStyle name="40% - Accent1 6 2 2 4" xfId="10742" xr:uid="{0E3DF857-34E8-4826-B3D3-EB88B3A80A79}"/>
    <cellStyle name="40% - Accent1 6 2 2 4 2" xfId="10743" xr:uid="{AACEDDD6-934D-498E-94CA-6098EEC95C94}"/>
    <cellStyle name="40% - Accent1 6 2 2 5" xfId="10744" xr:uid="{C17DD8B9-9D18-46F0-BBD4-1CBE98BB492B}"/>
    <cellStyle name="40% - Accent1 6 2 2 6" xfId="10745" xr:uid="{A0620947-8E8F-4903-B697-79123E869468}"/>
    <cellStyle name="40% - Accent1 6 2 3" xfId="10746" xr:uid="{7C3F4DF5-17E8-4F06-AA7E-AF0EAB096AC5}"/>
    <cellStyle name="40% - Accent1 6 2 3 2" xfId="10747" xr:uid="{4BE9715D-9474-45B0-AC89-A64865726E40}"/>
    <cellStyle name="40% - Accent1 6 2 3 2 2" xfId="10748" xr:uid="{C12D1DD4-642F-490C-9DCF-4D32DBC816AC}"/>
    <cellStyle name="40% - Accent1 6 2 3 3" xfId="10749" xr:uid="{B4055114-6775-4713-BA81-6C308F4A9222}"/>
    <cellStyle name="40% - Accent1 6 2 3 3 2" xfId="10750" xr:uid="{A0EA1299-3F04-4EED-9374-B4E95505D667}"/>
    <cellStyle name="40% - Accent1 6 2 3 4" xfId="10751" xr:uid="{8021F565-1F71-4AAF-9821-738F2A36D836}"/>
    <cellStyle name="40% - Accent1 6 2 3 5" xfId="10752" xr:uid="{FA2A0EEC-F0C5-4095-BB81-1700816E60F4}"/>
    <cellStyle name="40% - Accent1 6 2 4" xfId="10753" xr:uid="{6965519F-50A7-4693-BEF7-80331F32E132}"/>
    <cellStyle name="40% - Accent1 6 2 4 2" xfId="10754" xr:uid="{79594057-AAE9-4959-B568-437E1CA394FA}"/>
    <cellStyle name="40% - Accent1 6 2 4 2 2" xfId="10755" xr:uid="{E0B6A6F6-D3AC-46E1-9EBA-92A25A484374}"/>
    <cellStyle name="40% - Accent1 6 2 4 3" xfId="10756" xr:uid="{4B3B27A3-8E7A-47D0-B63A-DA9744880967}"/>
    <cellStyle name="40% - Accent1 6 2 4 3 2" xfId="10757" xr:uid="{E7D204E2-C42D-4776-959D-AE966D6315C9}"/>
    <cellStyle name="40% - Accent1 6 2 4 4" xfId="10758" xr:uid="{1E1B9C45-572D-4107-95D4-838F88FE1B8B}"/>
    <cellStyle name="40% - Accent1 6 2 4 5" xfId="10759" xr:uid="{256BAF2F-A1F4-4D97-9321-225DDDE574F4}"/>
    <cellStyle name="40% - Accent1 6 2 5" xfId="10760" xr:uid="{D9F1F9FC-00FE-48ED-8FCE-35BFE5D094A2}"/>
    <cellStyle name="40% - Accent1 6 2 5 2" xfId="10761" xr:uid="{C3240C0E-0F30-4959-A85B-E38870F902E0}"/>
    <cellStyle name="40% - Accent1 6 2 5 2 2" xfId="10762" xr:uid="{DD3AC7B5-BDA2-426D-A2CF-48A6FF2576C7}"/>
    <cellStyle name="40% - Accent1 6 2 5 3" xfId="10763" xr:uid="{698B15F0-438E-4C31-97BE-7A98E1B9CFCC}"/>
    <cellStyle name="40% - Accent1 6 2 5 3 2" xfId="10764" xr:uid="{30F5A0C8-2772-4C06-87B0-DF90D7D2E4DD}"/>
    <cellStyle name="40% - Accent1 6 2 5 4" xfId="10765" xr:uid="{B523F857-36AA-406B-9E07-BB57810559DF}"/>
    <cellStyle name="40% - Accent1 6 2 5 5" xfId="10766" xr:uid="{D517A43E-CC2C-4FE4-AFED-82CFA117A774}"/>
    <cellStyle name="40% - Accent1 6 2 6" xfId="10767" xr:uid="{8F6CA5C7-4C82-4BBF-82BB-38EBBA7E6428}"/>
    <cellStyle name="40% - Accent1 6 2 6 2" xfId="10768" xr:uid="{A23BBF93-4EA0-4E1E-A2DC-A3C18BFD5904}"/>
    <cellStyle name="40% - Accent1 6 2 6 2 2" xfId="10769" xr:uid="{D47D44C7-E7B3-4D97-B4CD-0768E291E9A2}"/>
    <cellStyle name="40% - Accent1 6 2 6 3" xfId="10770" xr:uid="{BE6F7B06-C086-45A1-9632-322DE958EEF2}"/>
    <cellStyle name="40% - Accent1 6 2 6 3 2" xfId="10771" xr:uid="{2319BA66-6E97-4A26-ADB3-A5B4A8233BF1}"/>
    <cellStyle name="40% - Accent1 6 2 6 4" xfId="10772" xr:uid="{8091C318-7F84-4487-897E-1FD7C6A893C0}"/>
    <cellStyle name="40% - Accent1 6 2 6 5" xfId="10773" xr:uid="{4A928A81-C3CD-4113-A931-A662E83E004C}"/>
    <cellStyle name="40% - Accent1 6 2 7" xfId="10774" xr:uid="{F63F4263-8AC4-41F2-B403-DBFC7955A3B2}"/>
    <cellStyle name="40% - Accent1 6 2 7 2" xfId="10775" xr:uid="{C7038012-52C3-4763-BCE9-5DAC147410B8}"/>
    <cellStyle name="40% - Accent1 6 2 8" xfId="10776" xr:uid="{B04027BA-510F-4F10-A249-E97E6E9EB8C8}"/>
    <cellStyle name="40% - Accent1 6 2 8 2" xfId="10777" xr:uid="{43E2A650-A505-4CA7-9592-E00FD9D19869}"/>
    <cellStyle name="40% - Accent1 6 2 9" xfId="10778" xr:uid="{39387615-C7E3-4D7E-8F0B-52C8B1524DFF}"/>
    <cellStyle name="40% - Accent1 6 3" xfId="10779" xr:uid="{9EA3C795-8D92-403B-B92D-EF6BBE4FD694}"/>
    <cellStyle name="40% - Accent1 6 3 2" xfId="10780" xr:uid="{7A869FAE-2F18-4D49-9197-6636CF8C6FDC}"/>
    <cellStyle name="40% - Accent1 6 3 2 2" xfId="10781" xr:uid="{5A9886CC-D9A8-436F-A7B8-0C4F1A91E53E}"/>
    <cellStyle name="40% - Accent1 6 3 2 2 2" xfId="10782" xr:uid="{DC50453F-6EC3-4D5E-B14D-677C9CA75188}"/>
    <cellStyle name="40% - Accent1 6 3 2 3" xfId="10783" xr:uid="{40DF9179-94E8-43F4-AC37-62F1268ECBB2}"/>
    <cellStyle name="40% - Accent1 6 3 2 3 2" xfId="10784" xr:uid="{7082541B-528A-446C-B675-19AB238F3C90}"/>
    <cellStyle name="40% - Accent1 6 3 2 4" xfId="10785" xr:uid="{78AD4073-2160-4FEC-96B4-3234E08CDA73}"/>
    <cellStyle name="40% - Accent1 6 3 2 5" xfId="10786" xr:uid="{9254D1FE-D669-41C2-BB24-AB6CB2F2B6AF}"/>
    <cellStyle name="40% - Accent1 6 3 3" xfId="10787" xr:uid="{F5152C69-6F24-4D06-8C5E-C8B7811562D9}"/>
    <cellStyle name="40% - Accent1 6 3 3 2" xfId="10788" xr:uid="{23E497B0-95E9-4ACE-938D-8B9CF157E9D4}"/>
    <cellStyle name="40% - Accent1 6 3 4" xfId="10789" xr:uid="{E40B71F0-C972-41E6-9461-8CBA8CA97B4B}"/>
    <cellStyle name="40% - Accent1 6 3 4 2" xfId="10790" xr:uid="{A5E4D392-240B-4220-AC52-4F943668A9BD}"/>
    <cellStyle name="40% - Accent1 6 3 5" xfId="10791" xr:uid="{7C8B96A0-BEBA-41CA-8E1B-95AC12D027BC}"/>
    <cellStyle name="40% - Accent1 6 3 6" xfId="10792" xr:uid="{AF4C7281-D41A-4ED8-BE63-03035947A06C}"/>
    <cellStyle name="40% - Accent1 6 4" xfId="10793" xr:uid="{03BD2CA8-1512-47A4-A733-946928D336D9}"/>
    <cellStyle name="40% - Accent1 6 4 2" xfId="10794" xr:uid="{B2729DA7-C4A2-46C6-BEE9-A71BF5587082}"/>
    <cellStyle name="40% - Accent1 6 4 2 2" xfId="10795" xr:uid="{C8052606-7223-49BB-A206-A4766238409A}"/>
    <cellStyle name="40% - Accent1 6 4 3" xfId="10796" xr:uid="{44C8FA9C-8378-461A-B309-8520FA7D8691}"/>
    <cellStyle name="40% - Accent1 6 4 3 2" xfId="10797" xr:uid="{229DCAFE-8066-4C6C-B329-11FBABC1DD31}"/>
    <cellStyle name="40% - Accent1 6 4 4" xfId="10798" xr:uid="{5F4C953F-4DC8-425E-B192-80B45E6AEE1B}"/>
    <cellStyle name="40% - Accent1 6 4 5" xfId="10799" xr:uid="{F7FBB922-1CA3-4EDB-92BB-AF88B34BB9B7}"/>
    <cellStyle name="40% - Accent1 6 5" xfId="10800" xr:uid="{82AA0283-D4A5-48D9-90CB-973D13154928}"/>
    <cellStyle name="40% - Accent1 6 5 2" xfId="10801" xr:uid="{48F2B463-27E1-454C-B1D2-5B8F2BB78311}"/>
    <cellStyle name="40% - Accent1 6 5 2 2" xfId="10802" xr:uid="{24FD6638-02DC-4E85-BC5B-2CA8CF15F5EA}"/>
    <cellStyle name="40% - Accent1 6 5 3" xfId="10803" xr:uid="{F104FB11-7AD0-4950-B6E2-053A7D547C87}"/>
    <cellStyle name="40% - Accent1 6 5 3 2" xfId="10804" xr:uid="{F9189FCF-24F2-42B8-8182-5D3EB864802E}"/>
    <cellStyle name="40% - Accent1 6 5 4" xfId="10805" xr:uid="{6767CE55-B951-4A0A-BB0C-2335AB8E7A03}"/>
    <cellStyle name="40% - Accent1 6 5 5" xfId="10806" xr:uid="{02389B36-BC2A-446E-A714-631E29AA9FCA}"/>
    <cellStyle name="40% - Accent1 6 6" xfId="10807" xr:uid="{0DBCC5FA-0C4A-485E-83DB-D6A32E0D7229}"/>
    <cellStyle name="40% - Accent1 6 6 2" xfId="10808" xr:uid="{3F61D57D-D571-4B84-BDAD-DA25627C65DF}"/>
    <cellStyle name="40% - Accent1 6 6 2 2" xfId="10809" xr:uid="{65DCB290-705A-4632-AB0D-C9DC44370DD8}"/>
    <cellStyle name="40% - Accent1 6 6 3" xfId="10810" xr:uid="{65D435D7-9322-490A-96F1-BF7FFDD0E075}"/>
    <cellStyle name="40% - Accent1 6 6 3 2" xfId="10811" xr:uid="{4C0A6CFC-3EB9-4B66-8371-3CED102836F3}"/>
    <cellStyle name="40% - Accent1 6 6 4" xfId="10812" xr:uid="{C33A1B5E-C691-49FB-966F-6D667EA2E744}"/>
    <cellStyle name="40% - Accent1 6 6 5" xfId="10813" xr:uid="{C7A22965-EE73-4C96-8B90-334ECF2898D1}"/>
    <cellStyle name="40% - Accent1 6 7" xfId="10814" xr:uid="{D7989A7C-CE96-4279-A9D7-BAB9B9723307}"/>
    <cellStyle name="40% - Accent1 6 7 2" xfId="10815" xr:uid="{63B16C8A-26A9-4C4A-A4F3-308ADB72E04F}"/>
    <cellStyle name="40% - Accent1 6 7 2 2" xfId="10816" xr:uid="{09BEF9E5-5D15-4C6C-895A-16CAE94F672C}"/>
    <cellStyle name="40% - Accent1 6 7 3" xfId="10817" xr:uid="{E1D95502-7BFB-49E8-91BE-3D82DEAC3002}"/>
    <cellStyle name="40% - Accent1 6 7 3 2" xfId="10818" xr:uid="{FF7BD815-8529-4275-930D-AB626B44D9F1}"/>
    <cellStyle name="40% - Accent1 6 7 4" xfId="10819" xr:uid="{F7B33960-BCD0-453D-ACF6-1896FD7F8EC0}"/>
    <cellStyle name="40% - Accent1 6 7 5" xfId="10820" xr:uid="{4ED6D561-F87F-4D1C-8EFE-0C5FDB3ABFEE}"/>
    <cellStyle name="40% - Accent1 6 8" xfId="10821" xr:uid="{B45C3D3F-2D38-4859-B634-EC851A0A517F}"/>
    <cellStyle name="40% - Accent1 6 8 2" xfId="10822" xr:uid="{9D85A80F-75FB-49AE-87B0-987A425D823C}"/>
    <cellStyle name="40% - Accent1 6 9" xfId="10823" xr:uid="{31BBE7C3-DAAC-42BF-B317-E1D38D14DBDB}"/>
    <cellStyle name="40% - Accent1 6 9 2" xfId="10824" xr:uid="{61EE3B2D-B470-4F2F-9602-6177AB5DC738}"/>
    <cellStyle name="40% - Accent1 7" xfId="10825" xr:uid="{4B16688C-5804-4C0D-8884-24E3B8CFDB2D}"/>
    <cellStyle name="40% - Accent1 7 10" xfId="10826" xr:uid="{4F849D62-C597-4378-AAAC-A623B6E61B57}"/>
    <cellStyle name="40% - Accent1 7 11" xfId="10827" xr:uid="{695D3F57-185A-403E-A67E-DD8890D82B0B}"/>
    <cellStyle name="40% - Accent1 7 2" xfId="10828" xr:uid="{8A1594FF-F6D1-4F61-B895-5D3825B02090}"/>
    <cellStyle name="40% - Accent1 7 2 10" xfId="10829" xr:uid="{EE455125-5709-4D47-8524-FC5FE10AD6EA}"/>
    <cellStyle name="40% - Accent1 7 2 2" xfId="10830" xr:uid="{9B1B52F8-92C1-447F-BB63-C10689C8AE58}"/>
    <cellStyle name="40% - Accent1 7 2 2 2" xfId="10831" xr:uid="{D316D21D-C8AB-40A0-B4E5-1C3D4AA7A4E0}"/>
    <cellStyle name="40% - Accent1 7 2 2 2 2" xfId="10832" xr:uid="{84CCFCF8-5A69-4423-B043-832149347027}"/>
    <cellStyle name="40% - Accent1 7 2 2 2 2 2" xfId="10833" xr:uid="{DE5A82FC-B038-4F3E-85F4-045E4D32AE2F}"/>
    <cellStyle name="40% - Accent1 7 2 2 2 3" xfId="10834" xr:uid="{AB387C4C-E7E7-4FC1-892C-22B2923C5BA0}"/>
    <cellStyle name="40% - Accent1 7 2 2 2 3 2" xfId="10835" xr:uid="{8696BAEA-7CF7-4335-8EA2-70BE99E4259A}"/>
    <cellStyle name="40% - Accent1 7 2 2 2 4" xfId="10836" xr:uid="{A41C860C-077A-4473-A9BB-FC1FED80027E}"/>
    <cellStyle name="40% - Accent1 7 2 2 2 5" xfId="10837" xr:uid="{3FE035A6-CB25-4725-9E92-DAC8C04B9A50}"/>
    <cellStyle name="40% - Accent1 7 2 2 3" xfId="10838" xr:uid="{2AE5FE82-52CF-4591-9AC3-EBB45B52C0CE}"/>
    <cellStyle name="40% - Accent1 7 2 2 3 2" xfId="10839" xr:uid="{171C87E0-6447-46E8-9AE7-C0BF2DE51B11}"/>
    <cellStyle name="40% - Accent1 7 2 2 4" xfId="10840" xr:uid="{E26774DD-66DD-47B6-BDFF-9379041647D4}"/>
    <cellStyle name="40% - Accent1 7 2 2 4 2" xfId="10841" xr:uid="{3A3FDBFF-6771-43DC-96CC-9404D4A0FAA5}"/>
    <cellStyle name="40% - Accent1 7 2 2 5" xfId="10842" xr:uid="{5512D27B-9992-427A-B493-925D40D6D79D}"/>
    <cellStyle name="40% - Accent1 7 2 2 6" xfId="10843" xr:uid="{E8DEB8ED-9C89-4A0F-9136-A884AABF76D5}"/>
    <cellStyle name="40% - Accent1 7 2 3" xfId="10844" xr:uid="{FC9CAF87-CEA6-42C8-B7C7-BA8AEDEE2B3D}"/>
    <cellStyle name="40% - Accent1 7 2 3 2" xfId="10845" xr:uid="{9700488A-3569-43B8-91E2-97955A213A00}"/>
    <cellStyle name="40% - Accent1 7 2 3 2 2" xfId="10846" xr:uid="{CCE989D8-9D5F-4BD4-98EC-16B7A8FDE99B}"/>
    <cellStyle name="40% - Accent1 7 2 3 3" xfId="10847" xr:uid="{6E27A298-D959-4612-9E73-C2FA5AE84AF8}"/>
    <cellStyle name="40% - Accent1 7 2 3 3 2" xfId="10848" xr:uid="{2D046748-C19A-476A-88CC-D934CE628CCC}"/>
    <cellStyle name="40% - Accent1 7 2 3 4" xfId="10849" xr:uid="{6FA4C41E-5C86-42D1-88C4-802E90997436}"/>
    <cellStyle name="40% - Accent1 7 2 3 5" xfId="10850" xr:uid="{B438F943-638E-4DAF-ADAB-972BF1AE1AE6}"/>
    <cellStyle name="40% - Accent1 7 2 4" xfId="10851" xr:uid="{A37ECFE0-539D-4C03-BC7E-48AB27FB7DB4}"/>
    <cellStyle name="40% - Accent1 7 2 4 2" xfId="10852" xr:uid="{A8EEF685-0414-47A9-9CF3-90A1D6F75961}"/>
    <cellStyle name="40% - Accent1 7 2 4 2 2" xfId="10853" xr:uid="{DB9362C1-8D0B-4A65-8E81-2E79CEB10929}"/>
    <cellStyle name="40% - Accent1 7 2 4 3" xfId="10854" xr:uid="{98A39E36-C572-41D4-9349-52458C7650FB}"/>
    <cellStyle name="40% - Accent1 7 2 4 3 2" xfId="10855" xr:uid="{28CBAA10-F024-4A13-AB94-3AB16E891C65}"/>
    <cellStyle name="40% - Accent1 7 2 4 4" xfId="10856" xr:uid="{90CEE8C1-C9E6-445F-AAFC-CD8F8D909182}"/>
    <cellStyle name="40% - Accent1 7 2 4 5" xfId="10857" xr:uid="{30986C79-98AB-496D-A378-FBAF3560D3D0}"/>
    <cellStyle name="40% - Accent1 7 2 5" xfId="10858" xr:uid="{4B27D41E-9694-4757-AD03-4F2710CE99C4}"/>
    <cellStyle name="40% - Accent1 7 2 5 2" xfId="10859" xr:uid="{B9F9C9B8-65CF-4CEB-8254-004581ABE845}"/>
    <cellStyle name="40% - Accent1 7 2 5 2 2" xfId="10860" xr:uid="{AC534E31-0C92-44F7-A75D-522E672496F1}"/>
    <cellStyle name="40% - Accent1 7 2 5 3" xfId="10861" xr:uid="{7F65FB3A-CBB1-41AD-B325-23CD646028C7}"/>
    <cellStyle name="40% - Accent1 7 2 5 3 2" xfId="10862" xr:uid="{CB731566-797C-4291-99DC-22E5C88261BA}"/>
    <cellStyle name="40% - Accent1 7 2 5 4" xfId="10863" xr:uid="{D95D44B6-966B-4AB6-9B2D-EB3E79EF79D2}"/>
    <cellStyle name="40% - Accent1 7 2 5 5" xfId="10864" xr:uid="{BF12556D-A242-4D27-B29E-4C244A1AFD6F}"/>
    <cellStyle name="40% - Accent1 7 2 6" xfId="10865" xr:uid="{9DE8BBE1-00B0-4DD3-94C6-FF3836AA49B7}"/>
    <cellStyle name="40% - Accent1 7 2 6 2" xfId="10866" xr:uid="{29E8C9E1-8760-40D9-98E3-63D26D7F3C70}"/>
    <cellStyle name="40% - Accent1 7 2 6 2 2" xfId="10867" xr:uid="{B098A889-3197-4C0A-90BA-5D55362DC9FF}"/>
    <cellStyle name="40% - Accent1 7 2 6 3" xfId="10868" xr:uid="{A89BACB1-4650-434C-8E86-7A7E5D2DBF6A}"/>
    <cellStyle name="40% - Accent1 7 2 6 3 2" xfId="10869" xr:uid="{4FC8B270-2DE9-420E-877E-D9534BACC959}"/>
    <cellStyle name="40% - Accent1 7 2 6 4" xfId="10870" xr:uid="{3BD8EDCC-C03F-47F2-AA43-723F81542AE4}"/>
    <cellStyle name="40% - Accent1 7 2 6 5" xfId="10871" xr:uid="{B3FD4CE3-9EB4-4709-8A48-D15B0463BA9E}"/>
    <cellStyle name="40% - Accent1 7 2 7" xfId="10872" xr:uid="{1CE1F694-001E-4CAB-964A-FA4158849EAC}"/>
    <cellStyle name="40% - Accent1 7 2 7 2" xfId="10873" xr:uid="{FC4BFADF-D3F2-4B2B-ACB6-FF2D3C4A3D0C}"/>
    <cellStyle name="40% - Accent1 7 2 8" xfId="10874" xr:uid="{2D637821-761E-4FF2-BD32-97D3EF97DAA9}"/>
    <cellStyle name="40% - Accent1 7 2 8 2" xfId="10875" xr:uid="{CF112AB9-5AD6-4978-852B-453262D9C570}"/>
    <cellStyle name="40% - Accent1 7 2 9" xfId="10876" xr:uid="{F209C8AA-7FEC-4DA8-B9E8-81A8B98FEC2C}"/>
    <cellStyle name="40% - Accent1 7 3" xfId="10877" xr:uid="{F0091CE5-7739-4719-95F9-42C73B42BF47}"/>
    <cellStyle name="40% - Accent1 7 3 2" xfId="10878" xr:uid="{2357E035-6FA8-409E-8D6B-2C647A3E2068}"/>
    <cellStyle name="40% - Accent1 7 3 2 2" xfId="10879" xr:uid="{47E60E4F-F20B-431D-84BA-F541A83F0BE5}"/>
    <cellStyle name="40% - Accent1 7 3 2 2 2" xfId="10880" xr:uid="{8BD736A6-EEF1-4D26-B84D-374E49B6FDD3}"/>
    <cellStyle name="40% - Accent1 7 3 2 3" xfId="10881" xr:uid="{53BA469C-45A0-4AE9-9020-67CF8D14C2A9}"/>
    <cellStyle name="40% - Accent1 7 3 2 3 2" xfId="10882" xr:uid="{C8CD7EEA-154F-428F-AC66-FE494D6F41DC}"/>
    <cellStyle name="40% - Accent1 7 3 2 4" xfId="10883" xr:uid="{4E77B65B-5A8B-496D-8CA5-368F2D85675B}"/>
    <cellStyle name="40% - Accent1 7 3 2 5" xfId="10884" xr:uid="{D0D2249D-353B-452B-B2FA-A57D89C2CE35}"/>
    <cellStyle name="40% - Accent1 7 3 3" xfId="10885" xr:uid="{A32688FD-9B64-43E9-9CE3-0824C8A2C2DC}"/>
    <cellStyle name="40% - Accent1 7 3 3 2" xfId="10886" xr:uid="{51006EE7-2EF6-4403-83BD-C29F88E19E26}"/>
    <cellStyle name="40% - Accent1 7 3 4" xfId="10887" xr:uid="{06498090-4061-4CF5-87F2-883F2C9BBFFD}"/>
    <cellStyle name="40% - Accent1 7 3 4 2" xfId="10888" xr:uid="{D4D35295-BA1F-4138-BF82-AD31A3C155A9}"/>
    <cellStyle name="40% - Accent1 7 3 5" xfId="10889" xr:uid="{0491B93E-E9E4-43E7-944E-FDE093336EEF}"/>
    <cellStyle name="40% - Accent1 7 3 6" xfId="10890" xr:uid="{8ADB6674-C7DB-46F7-8ABD-17AA49D01928}"/>
    <cellStyle name="40% - Accent1 7 4" xfId="10891" xr:uid="{D02D4168-0FA5-4341-ACD0-82DCB29748ED}"/>
    <cellStyle name="40% - Accent1 7 4 2" xfId="10892" xr:uid="{222B67C8-F88C-44F6-B717-F6A72D559714}"/>
    <cellStyle name="40% - Accent1 7 4 2 2" xfId="10893" xr:uid="{3C231276-7FE2-49DF-AE5B-47F705FDC82C}"/>
    <cellStyle name="40% - Accent1 7 4 3" xfId="10894" xr:uid="{FCB5BBA8-35C9-4648-93A8-6F81F88C9E14}"/>
    <cellStyle name="40% - Accent1 7 4 3 2" xfId="10895" xr:uid="{850EDB4D-E9FA-4402-A333-527257F623AA}"/>
    <cellStyle name="40% - Accent1 7 4 4" xfId="10896" xr:uid="{C6D6736F-C0B7-4D66-89D3-5A6A6D3BD1E1}"/>
    <cellStyle name="40% - Accent1 7 4 5" xfId="10897" xr:uid="{EB61BA3B-16AA-4069-926E-F2D9FEA34BA3}"/>
    <cellStyle name="40% - Accent1 7 5" xfId="10898" xr:uid="{830A2687-E8A5-4B33-9FAD-E81D6E96AD97}"/>
    <cellStyle name="40% - Accent1 7 5 2" xfId="10899" xr:uid="{BA9F2C78-76B9-46E1-8797-1C286CFCBB80}"/>
    <cellStyle name="40% - Accent1 7 5 2 2" xfId="10900" xr:uid="{F2DB5D51-A6E9-4666-AA3C-763E0F2C7944}"/>
    <cellStyle name="40% - Accent1 7 5 3" xfId="10901" xr:uid="{EA9AD184-A2A3-4AB2-8DC4-2C7C1FFB22D4}"/>
    <cellStyle name="40% - Accent1 7 5 3 2" xfId="10902" xr:uid="{C02638AD-C9FF-403C-9069-E4B4A6F9ACDB}"/>
    <cellStyle name="40% - Accent1 7 5 4" xfId="10903" xr:uid="{7E1727C3-8B42-4BC0-92A6-BBE563648CFD}"/>
    <cellStyle name="40% - Accent1 7 5 5" xfId="10904" xr:uid="{558992A2-0958-4DF0-B0A0-2DBFE8611544}"/>
    <cellStyle name="40% - Accent1 7 6" xfId="10905" xr:uid="{9266263D-8A64-442E-BF93-3CE15382CD7C}"/>
    <cellStyle name="40% - Accent1 7 6 2" xfId="10906" xr:uid="{2387D067-DB9C-4F1A-A3F9-D8174B1DB54F}"/>
    <cellStyle name="40% - Accent1 7 6 2 2" xfId="10907" xr:uid="{F2AE017F-FFD2-447E-8CCB-CA9A69E0F21B}"/>
    <cellStyle name="40% - Accent1 7 6 3" xfId="10908" xr:uid="{BD717DE0-257C-42D8-926B-45917229B686}"/>
    <cellStyle name="40% - Accent1 7 6 3 2" xfId="10909" xr:uid="{C190F126-2720-48D6-9520-DE7FBBA3B69C}"/>
    <cellStyle name="40% - Accent1 7 6 4" xfId="10910" xr:uid="{99F35C59-5CE1-47C0-A4FE-3F963CABECFA}"/>
    <cellStyle name="40% - Accent1 7 6 5" xfId="10911" xr:uid="{ED12F224-5DEB-4940-8CC3-5A74CFDC6C95}"/>
    <cellStyle name="40% - Accent1 7 7" xfId="10912" xr:uid="{0784B7BD-21F7-4515-B472-B2CFC83D2550}"/>
    <cellStyle name="40% - Accent1 7 7 2" xfId="10913" xr:uid="{84F79253-323E-4F52-ADCE-B1254750562C}"/>
    <cellStyle name="40% - Accent1 7 7 2 2" xfId="10914" xr:uid="{FCE2D888-DAA1-4FBE-80B7-05D15AC7B0BE}"/>
    <cellStyle name="40% - Accent1 7 7 3" xfId="10915" xr:uid="{94651B03-C44E-4DED-88B3-6555CD8F1EF2}"/>
    <cellStyle name="40% - Accent1 7 7 3 2" xfId="10916" xr:uid="{04D7596D-434F-4266-81E0-25DD9BAA4879}"/>
    <cellStyle name="40% - Accent1 7 7 4" xfId="10917" xr:uid="{EE2CE857-A8E1-4558-BB11-B50D481AA3D6}"/>
    <cellStyle name="40% - Accent1 7 7 5" xfId="10918" xr:uid="{DD92AE29-6EF6-4E66-B7B0-E5629AC67AB2}"/>
    <cellStyle name="40% - Accent1 7 8" xfId="10919" xr:uid="{80402F0A-2377-4D77-9236-3D8F84528AC7}"/>
    <cellStyle name="40% - Accent1 7 8 2" xfId="10920" xr:uid="{F30FC3D3-54E9-4D5F-B10D-1C10630EBE6D}"/>
    <cellStyle name="40% - Accent1 7 9" xfId="10921" xr:uid="{A68373E5-14FA-48D5-AE8C-DE4A2D9FA2A6}"/>
    <cellStyle name="40% - Accent1 7 9 2" xfId="10922" xr:uid="{AB702F54-A0B3-46C2-A676-EE68E1CFE56F}"/>
    <cellStyle name="40% - Accent1 8" xfId="10923" xr:uid="{35894C4E-2206-4C3F-A7D9-833A3CFF34B4}"/>
    <cellStyle name="40% - Accent1 8 10" xfId="10924" xr:uid="{40DCDA80-F6BA-4339-B017-9C8C50E4A6FD}"/>
    <cellStyle name="40% - Accent1 8 11" xfId="10925" xr:uid="{911B9BE0-C693-49EC-8703-DAAC15D65589}"/>
    <cellStyle name="40% - Accent1 8 2" xfId="10926" xr:uid="{2B777D54-AE70-40B6-A170-EB4EB0F047D2}"/>
    <cellStyle name="40% - Accent1 8 2 10" xfId="10927" xr:uid="{BB1A1787-9B6B-4056-82A1-FB8F6A457095}"/>
    <cellStyle name="40% - Accent1 8 2 2" xfId="10928" xr:uid="{FD664527-C122-455A-AFB7-3200EE67F52F}"/>
    <cellStyle name="40% - Accent1 8 2 2 2" xfId="10929" xr:uid="{F48EB667-0650-4954-BB97-D5A97FD17805}"/>
    <cellStyle name="40% - Accent1 8 2 2 2 2" xfId="10930" xr:uid="{B5D4A2B2-E735-4E94-AB2B-B0113ED83ED0}"/>
    <cellStyle name="40% - Accent1 8 2 2 2 2 2" xfId="10931" xr:uid="{2B485C2F-DAF2-47EA-81DE-869588988313}"/>
    <cellStyle name="40% - Accent1 8 2 2 2 3" xfId="10932" xr:uid="{128D6AB8-B882-45F4-9836-85727C478DDE}"/>
    <cellStyle name="40% - Accent1 8 2 2 2 3 2" xfId="10933" xr:uid="{E1EDD2FA-419E-435D-9D70-C4A567061C89}"/>
    <cellStyle name="40% - Accent1 8 2 2 2 4" xfId="10934" xr:uid="{AC5591C3-394D-41A5-8E22-DD3E44852714}"/>
    <cellStyle name="40% - Accent1 8 2 2 2 5" xfId="10935" xr:uid="{AE9E65D5-A736-4879-988A-F596F3CC2253}"/>
    <cellStyle name="40% - Accent1 8 2 2 3" xfId="10936" xr:uid="{EF8D1CF9-D872-4F82-A004-8B40CB8986B5}"/>
    <cellStyle name="40% - Accent1 8 2 2 3 2" xfId="10937" xr:uid="{00DE3294-6FA6-47FB-A4A9-BE4D273A7D9F}"/>
    <cellStyle name="40% - Accent1 8 2 2 4" xfId="10938" xr:uid="{5931B48D-F84F-44AE-AF95-C143531C65A8}"/>
    <cellStyle name="40% - Accent1 8 2 2 4 2" xfId="10939" xr:uid="{7DAB8DA7-848F-4E76-8906-D51CD7C143B8}"/>
    <cellStyle name="40% - Accent1 8 2 2 5" xfId="10940" xr:uid="{9E049AF6-8D17-4960-9ED5-A2C7A3C8C4EF}"/>
    <cellStyle name="40% - Accent1 8 2 2 6" xfId="10941" xr:uid="{D43B3030-FC3D-45E4-9B35-C0C2D7C06AD6}"/>
    <cellStyle name="40% - Accent1 8 2 3" xfId="10942" xr:uid="{653D3816-D0A8-42CE-93CF-0FC8051AA513}"/>
    <cellStyle name="40% - Accent1 8 2 3 2" xfId="10943" xr:uid="{CAD6C93C-FAF6-4056-BD2A-EE81DB916AC9}"/>
    <cellStyle name="40% - Accent1 8 2 3 2 2" xfId="10944" xr:uid="{A8AB0157-758A-4A49-B24F-8034E631DEB0}"/>
    <cellStyle name="40% - Accent1 8 2 3 3" xfId="10945" xr:uid="{3D40C354-EB80-433B-978A-6DC4DA44701D}"/>
    <cellStyle name="40% - Accent1 8 2 3 3 2" xfId="10946" xr:uid="{474BC544-3C44-48DD-9177-8936F6765AA2}"/>
    <cellStyle name="40% - Accent1 8 2 3 4" xfId="10947" xr:uid="{3A76618C-5F8B-451C-80B5-FE26E125B7CB}"/>
    <cellStyle name="40% - Accent1 8 2 3 5" xfId="10948" xr:uid="{1CB7E772-54CA-44AE-9C02-52F3413D074F}"/>
    <cellStyle name="40% - Accent1 8 2 4" xfId="10949" xr:uid="{66B061A1-95A0-45C7-A57F-F38626472CAE}"/>
    <cellStyle name="40% - Accent1 8 2 4 2" xfId="10950" xr:uid="{58177AB1-E6F1-4312-B500-2D357F62C700}"/>
    <cellStyle name="40% - Accent1 8 2 4 2 2" xfId="10951" xr:uid="{580022FC-117A-4B58-93C5-01EB55379B82}"/>
    <cellStyle name="40% - Accent1 8 2 4 3" xfId="10952" xr:uid="{A397496E-0452-48BE-9AE5-3936511D33BE}"/>
    <cellStyle name="40% - Accent1 8 2 4 3 2" xfId="10953" xr:uid="{8CBA06CA-69B7-47FD-8DD1-EBF68AC24483}"/>
    <cellStyle name="40% - Accent1 8 2 4 4" xfId="10954" xr:uid="{077E6967-48EF-4BC7-B880-FAF71321A131}"/>
    <cellStyle name="40% - Accent1 8 2 4 5" xfId="10955" xr:uid="{CE1FA475-8ECB-48CF-AEA5-146E6F724FA5}"/>
    <cellStyle name="40% - Accent1 8 2 5" xfId="10956" xr:uid="{490A2345-C754-4BD7-A08C-161C6B921436}"/>
    <cellStyle name="40% - Accent1 8 2 5 2" xfId="10957" xr:uid="{EA0F0A61-607F-406B-9408-5D872698BA92}"/>
    <cellStyle name="40% - Accent1 8 2 5 2 2" xfId="10958" xr:uid="{E6BFC318-7927-43C1-9D21-79826E9287A3}"/>
    <cellStyle name="40% - Accent1 8 2 5 3" xfId="10959" xr:uid="{A4930B4F-FCA5-4A70-BE8D-75707ECADCEA}"/>
    <cellStyle name="40% - Accent1 8 2 5 3 2" xfId="10960" xr:uid="{29097752-77B5-4CD8-AA44-48AAC6D634CE}"/>
    <cellStyle name="40% - Accent1 8 2 5 4" xfId="10961" xr:uid="{8FFC8FFC-4D0D-4811-8BB7-C6AD8171A4E1}"/>
    <cellStyle name="40% - Accent1 8 2 5 5" xfId="10962" xr:uid="{C7143B65-CB05-46DE-8A38-D0CD10E06292}"/>
    <cellStyle name="40% - Accent1 8 2 6" xfId="10963" xr:uid="{415B5F99-DB1D-443C-80D1-C175A429F277}"/>
    <cellStyle name="40% - Accent1 8 2 6 2" xfId="10964" xr:uid="{95E228B7-4232-4CBC-A1B2-7F2BF2BD4D5A}"/>
    <cellStyle name="40% - Accent1 8 2 6 2 2" xfId="10965" xr:uid="{F0E636B8-0BE8-4C56-A153-EE37DC121C9C}"/>
    <cellStyle name="40% - Accent1 8 2 6 3" xfId="10966" xr:uid="{8306590D-053B-4BB7-ADEB-B5A5ED259EBD}"/>
    <cellStyle name="40% - Accent1 8 2 6 3 2" xfId="10967" xr:uid="{C6830AA0-F32B-45DA-AF61-C77A9412292F}"/>
    <cellStyle name="40% - Accent1 8 2 6 4" xfId="10968" xr:uid="{A8F16230-9F0E-48D6-A409-32E4D1EAFD26}"/>
    <cellStyle name="40% - Accent1 8 2 6 5" xfId="10969" xr:uid="{39A79565-B589-408D-91ED-192D7AFE4A53}"/>
    <cellStyle name="40% - Accent1 8 2 7" xfId="10970" xr:uid="{EA315179-B7EC-4F0E-AAD9-98ECEBEC3916}"/>
    <cellStyle name="40% - Accent1 8 2 7 2" xfId="10971" xr:uid="{5F35CBE0-D4BB-492D-A340-7831578070E5}"/>
    <cellStyle name="40% - Accent1 8 2 8" xfId="10972" xr:uid="{1353E34A-5B91-47CE-BBD5-FA1604BCB124}"/>
    <cellStyle name="40% - Accent1 8 2 8 2" xfId="10973" xr:uid="{414AABE1-6AF9-488F-B6DF-BC84606E482F}"/>
    <cellStyle name="40% - Accent1 8 2 9" xfId="10974" xr:uid="{3CAD2CDF-B6DE-4272-950D-844BF568A795}"/>
    <cellStyle name="40% - Accent1 8 3" xfId="10975" xr:uid="{8A712C6D-E1FA-4BD0-8213-2DD49F6DAC79}"/>
    <cellStyle name="40% - Accent1 8 3 2" xfId="10976" xr:uid="{157173C6-3BE3-4D13-90AA-3268CDDAC5D8}"/>
    <cellStyle name="40% - Accent1 8 3 2 2" xfId="10977" xr:uid="{FB05BE1A-4A01-4E27-AAC0-0A462D606384}"/>
    <cellStyle name="40% - Accent1 8 3 2 2 2" xfId="10978" xr:uid="{D5ABC7D4-6A42-44A4-B493-CA4A05990D2A}"/>
    <cellStyle name="40% - Accent1 8 3 2 3" xfId="10979" xr:uid="{78D883B4-5810-48D0-8F6F-0FF8A6AB5D02}"/>
    <cellStyle name="40% - Accent1 8 3 2 3 2" xfId="10980" xr:uid="{3E7F1D46-6487-43B6-B65E-373322DB81E6}"/>
    <cellStyle name="40% - Accent1 8 3 2 4" xfId="10981" xr:uid="{B36C1A7B-6390-42F0-B3A8-A8D1146F852D}"/>
    <cellStyle name="40% - Accent1 8 3 2 5" xfId="10982" xr:uid="{3781F6DB-F4BB-4740-AB92-44141CEE97B0}"/>
    <cellStyle name="40% - Accent1 8 3 3" xfId="10983" xr:uid="{DEE0E9DE-290A-4C12-89C6-667A94618FA5}"/>
    <cellStyle name="40% - Accent1 8 3 3 2" xfId="10984" xr:uid="{89C901C0-A8A2-4B80-B9E2-215CAAED4CCB}"/>
    <cellStyle name="40% - Accent1 8 3 4" xfId="10985" xr:uid="{5127E9CC-03AB-4DC7-AD73-E2B82705F9B7}"/>
    <cellStyle name="40% - Accent1 8 3 4 2" xfId="10986" xr:uid="{7F5D237C-D9F3-4BE8-8C0A-5F171AD64CB6}"/>
    <cellStyle name="40% - Accent1 8 3 5" xfId="10987" xr:uid="{56792EE7-49D2-42C8-B39F-8E40589F31CB}"/>
    <cellStyle name="40% - Accent1 8 3 6" xfId="10988" xr:uid="{78FADC49-C360-43F2-A7C4-12330B62F123}"/>
    <cellStyle name="40% - Accent1 8 4" xfId="10989" xr:uid="{B6E5334C-F704-47B6-9507-8796EF176F67}"/>
    <cellStyle name="40% - Accent1 8 4 2" xfId="10990" xr:uid="{C94313C7-404C-4179-85EB-BE78B5AD5881}"/>
    <cellStyle name="40% - Accent1 8 4 2 2" xfId="10991" xr:uid="{3AF95FC1-4509-4881-9EA9-3CF6AAA68A3F}"/>
    <cellStyle name="40% - Accent1 8 4 3" xfId="10992" xr:uid="{F152E996-66E3-48EC-973C-C79BFACA7CFF}"/>
    <cellStyle name="40% - Accent1 8 4 3 2" xfId="10993" xr:uid="{D710DDC0-9D3D-45B8-A1FB-4BFDC26AE4E3}"/>
    <cellStyle name="40% - Accent1 8 4 4" xfId="10994" xr:uid="{1D560698-0896-46B2-A564-BA12649FF1CF}"/>
    <cellStyle name="40% - Accent1 8 4 5" xfId="10995" xr:uid="{067E6451-5B8C-48DC-BEA8-E4704BC4094A}"/>
    <cellStyle name="40% - Accent1 8 5" xfId="10996" xr:uid="{A9A6CA6F-5AB1-4D2A-B6F1-F394348F5E22}"/>
    <cellStyle name="40% - Accent1 8 5 2" xfId="10997" xr:uid="{955C5AF0-85DD-4608-AFBB-E3EA82C6FFD7}"/>
    <cellStyle name="40% - Accent1 8 5 2 2" xfId="10998" xr:uid="{C859C1C8-6E59-4E83-AEB2-7159477EE5D8}"/>
    <cellStyle name="40% - Accent1 8 5 3" xfId="10999" xr:uid="{D38BF465-903C-4641-917E-9D9159F2F69C}"/>
    <cellStyle name="40% - Accent1 8 5 3 2" xfId="11000" xr:uid="{11146EB4-4785-43E2-B9AD-328E77603A31}"/>
    <cellStyle name="40% - Accent1 8 5 4" xfId="11001" xr:uid="{3861EBC2-2E9B-4728-B0DF-21C8BE55E56F}"/>
    <cellStyle name="40% - Accent1 8 5 5" xfId="11002" xr:uid="{01B385F2-D030-4E6F-9713-8321B79782D9}"/>
    <cellStyle name="40% - Accent1 8 6" xfId="11003" xr:uid="{2582397D-082B-4269-95F5-9529A83DD783}"/>
    <cellStyle name="40% - Accent1 8 6 2" xfId="11004" xr:uid="{02CA31BB-96F7-4CB8-81C8-221EE7E6D52C}"/>
    <cellStyle name="40% - Accent1 8 6 2 2" xfId="11005" xr:uid="{4904DC45-36DA-4784-8DEA-ADA3D8E59405}"/>
    <cellStyle name="40% - Accent1 8 6 3" xfId="11006" xr:uid="{8C45EBF0-5162-4F6A-93D4-DF0CF74391FD}"/>
    <cellStyle name="40% - Accent1 8 6 3 2" xfId="11007" xr:uid="{0B8BC9F4-9870-49E6-8D7F-141E869D0F8F}"/>
    <cellStyle name="40% - Accent1 8 6 4" xfId="11008" xr:uid="{F2E6C3FF-7626-481E-84C4-40B1D7ED2EE7}"/>
    <cellStyle name="40% - Accent1 8 6 5" xfId="11009" xr:uid="{69EBBFB7-D451-46C0-AB39-88F3937B59AB}"/>
    <cellStyle name="40% - Accent1 8 7" xfId="11010" xr:uid="{DCA905F7-1580-49F4-98F0-7BD88F86FEB3}"/>
    <cellStyle name="40% - Accent1 8 7 2" xfId="11011" xr:uid="{06112C7A-8653-4C65-87D6-10EB17E9F58F}"/>
    <cellStyle name="40% - Accent1 8 7 2 2" xfId="11012" xr:uid="{AA19A751-193A-4AC5-89AE-4DF2410460DE}"/>
    <cellStyle name="40% - Accent1 8 7 3" xfId="11013" xr:uid="{597A7DEC-57C5-4781-B7B5-CF9DDA7A41A9}"/>
    <cellStyle name="40% - Accent1 8 7 3 2" xfId="11014" xr:uid="{36D07391-FF10-4BC6-9DE8-15A3C2ECA73C}"/>
    <cellStyle name="40% - Accent1 8 7 4" xfId="11015" xr:uid="{9501EF0C-C541-4ADE-831F-29E868031638}"/>
    <cellStyle name="40% - Accent1 8 7 5" xfId="11016" xr:uid="{4138B894-5C00-4A79-82D6-B7A34EA5313D}"/>
    <cellStyle name="40% - Accent1 8 8" xfId="11017" xr:uid="{F526A6F7-0ECC-4DE3-B7A2-6E111DF97896}"/>
    <cellStyle name="40% - Accent1 8 8 2" xfId="11018" xr:uid="{9AF86BCD-2DBA-444C-A789-828FDFAF9385}"/>
    <cellStyle name="40% - Accent1 8 9" xfId="11019" xr:uid="{05286B28-727A-4966-9D22-16B443161826}"/>
    <cellStyle name="40% - Accent1 8 9 2" xfId="11020" xr:uid="{A3200DB8-A80B-4D4D-9260-339E2744B1D4}"/>
    <cellStyle name="40% - Accent1 9" xfId="11021" xr:uid="{DE6632BC-92C5-4AD3-99C9-FFACB87E3030}"/>
    <cellStyle name="40% - Accent1 9 10" xfId="11022" xr:uid="{44372449-673C-475C-A214-C4F7B055FAE4}"/>
    <cellStyle name="40% - Accent1 9 11" xfId="11023" xr:uid="{8C80A573-2D4E-4CA3-8506-00232C6DAD29}"/>
    <cellStyle name="40% - Accent1 9 2" xfId="11024" xr:uid="{395C9752-6B31-4A01-83C8-D988A5A2F989}"/>
    <cellStyle name="40% - Accent1 9 2 10" xfId="11025" xr:uid="{BBE9DA35-79D4-467C-ABBA-59EA868FE46F}"/>
    <cellStyle name="40% - Accent1 9 2 2" xfId="11026" xr:uid="{D208A3F2-C4F3-4984-AC17-B016CCF402A5}"/>
    <cellStyle name="40% - Accent1 9 2 2 2" xfId="11027" xr:uid="{1CD56018-CC6B-4F78-9495-8C39EE600763}"/>
    <cellStyle name="40% - Accent1 9 2 2 2 2" xfId="11028" xr:uid="{3AFFD707-6C83-4E76-B52F-8B052139B515}"/>
    <cellStyle name="40% - Accent1 9 2 2 2 2 2" xfId="11029" xr:uid="{0BEB6A17-3E31-45CA-A568-E66269A531D5}"/>
    <cellStyle name="40% - Accent1 9 2 2 2 3" xfId="11030" xr:uid="{8D02637F-4895-41D1-A634-981D3316601B}"/>
    <cellStyle name="40% - Accent1 9 2 2 2 3 2" xfId="11031" xr:uid="{06C6B13A-4551-4B31-80BD-63B33DCF6324}"/>
    <cellStyle name="40% - Accent1 9 2 2 2 4" xfId="11032" xr:uid="{D6521EBD-FF65-4A6A-ABA7-A3B3A0BAB316}"/>
    <cellStyle name="40% - Accent1 9 2 2 2 5" xfId="11033" xr:uid="{D6766C66-1049-48E2-9ECB-37923DD81EF7}"/>
    <cellStyle name="40% - Accent1 9 2 2 3" xfId="11034" xr:uid="{ED750CA2-753C-4A45-A1CA-9B6E0DBBDB0D}"/>
    <cellStyle name="40% - Accent1 9 2 2 3 2" xfId="11035" xr:uid="{A07349B0-636E-4C51-AE48-BF3E6A475EBF}"/>
    <cellStyle name="40% - Accent1 9 2 2 4" xfId="11036" xr:uid="{99859EB6-3102-4C96-AE99-071EFF825130}"/>
    <cellStyle name="40% - Accent1 9 2 2 4 2" xfId="11037" xr:uid="{B9384F67-D106-43CE-A6E5-7AC6F4610477}"/>
    <cellStyle name="40% - Accent1 9 2 2 5" xfId="11038" xr:uid="{F947FE94-6498-40ED-845B-6D87C852FEF1}"/>
    <cellStyle name="40% - Accent1 9 2 2 6" xfId="11039" xr:uid="{4D82F288-509A-4697-9604-43F959F4255C}"/>
    <cellStyle name="40% - Accent1 9 2 3" xfId="11040" xr:uid="{48F6BD42-5803-4FAF-8AC6-EC91373C2893}"/>
    <cellStyle name="40% - Accent1 9 2 3 2" xfId="11041" xr:uid="{D6392FB9-1029-4B05-8F42-5AC317176724}"/>
    <cellStyle name="40% - Accent1 9 2 3 2 2" xfId="11042" xr:uid="{9D2B00B0-AA9F-468E-A610-8FDDA4182462}"/>
    <cellStyle name="40% - Accent1 9 2 3 3" xfId="11043" xr:uid="{F85355F0-0937-4C37-B225-15935B071AA5}"/>
    <cellStyle name="40% - Accent1 9 2 3 3 2" xfId="11044" xr:uid="{9F5D7014-1FFC-43F4-93FD-B140216B4B80}"/>
    <cellStyle name="40% - Accent1 9 2 3 4" xfId="11045" xr:uid="{8BFE7BB0-6E28-4D05-9784-F5C8217188D4}"/>
    <cellStyle name="40% - Accent1 9 2 3 5" xfId="11046" xr:uid="{D831A363-B076-4099-B2AF-E98D79B27887}"/>
    <cellStyle name="40% - Accent1 9 2 4" xfId="11047" xr:uid="{AFB90265-7BEC-459F-94FD-07EE22723F5E}"/>
    <cellStyle name="40% - Accent1 9 2 4 2" xfId="11048" xr:uid="{5926A963-369A-4586-9939-F250EA02FB70}"/>
    <cellStyle name="40% - Accent1 9 2 4 2 2" xfId="11049" xr:uid="{920D757A-3783-4FBB-A373-0D2FA988BA67}"/>
    <cellStyle name="40% - Accent1 9 2 4 3" xfId="11050" xr:uid="{C5FF2145-435C-4369-9F64-074A4BD5A237}"/>
    <cellStyle name="40% - Accent1 9 2 4 3 2" xfId="11051" xr:uid="{40DFF7FE-FE34-4091-BC19-1E0226C79728}"/>
    <cellStyle name="40% - Accent1 9 2 4 4" xfId="11052" xr:uid="{6FADE99E-604B-4698-B5FB-F02DBA5C9011}"/>
    <cellStyle name="40% - Accent1 9 2 4 5" xfId="11053" xr:uid="{9B2F0074-A336-4602-8524-DE824689E96F}"/>
    <cellStyle name="40% - Accent1 9 2 5" xfId="11054" xr:uid="{D4ED46B9-3F43-4B35-AF57-6A098EDEEBEE}"/>
    <cellStyle name="40% - Accent1 9 2 5 2" xfId="11055" xr:uid="{CEBBCF0C-9D7C-4851-8701-EF8B9D698061}"/>
    <cellStyle name="40% - Accent1 9 2 5 2 2" xfId="11056" xr:uid="{D984C87E-53E3-46ED-8483-3A39B3E35FD9}"/>
    <cellStyle name="40% - Accent1 9 2 5 3" xfId="11057" xr:uid="{A555D530-26AE-433B-8548-F529012B6FF0}"/>
    <cellStyle name="40% - Accent1 9 2 5 3 2" xfId="11058" xr:uid="{5017C7E4-FEB7-4D39-9A81-57721813CE76}"/>
    <cellStyle name="40% - Accent1 9 2 5 4" xfId="11059" xr:uid="{A89724AD-5540-4F16-A7C2-4B6FC0C968AD}"/>
    <cellStyle name="40% - Accent1 9 2 5 5" xfId="11060" xr:uid="{DAB15550-10CC-4608-B181-4BCB5A6A53C9}"/>
    <cellStyle name="40% - Accent1 9 2 6" xfId="11061" xr:uid="{909B8BC4-3639-49E3-A4BC-094204F7A959}"/>
    <cellStyle name="40% - Accent1 9 2 6 2" xfId="11062" xr:uid="{CF17F2C6-F2DD-4C7A-8E75-7960FF68E273}"/>
    <cellStyle name="40% - Accent1 9 2 6 2 2" xfId="11063" xr:uid="{BCF080ED-4666-4BDF-9D17-5103021F83F8}"/>
    <cellStyle name="40% - Accent1 9 2 6 3" xfId="11064" xr:uid="{9B8FABD6-BC5F-412F-A7EC-61D6DDD6707A}"/>
    <cellStyle name="40% - Accent1 9 2 6 3 2" xfId="11065" xr:uid="{439DF2CE-A1DF-4A8F-A3F1-2C2646CAE00B}"/>
    <cellStyle name="40% - Accent1 9 2 6 4" xfId="11066" xr:uid="{EBDEA235-DBFD-4592-8911-04E823E3BF67}"/>
    <cellStyle name="40% - Accent1 9 2 6 5" xfId="11067" xr:uid="{006B877F-14FE-452D-876D-9DD8771F46C3}"/>
    <cellStyle name="40% - Accent1 9 2 7" xfId="11068" xr:uid="{09B6EAF0-CFDF-4B78-81E2-54BF3A4B4AA7}"/>
    <cellStyle name="40% - Accent1 9 2 7 2" xfId="11069" xr:uid="{96B5488C-5E5E-4368-AFFD-B0DE489C3DF0}"/>
    <cellStyle name="40% - Accent1 9 2 8" xfId="11070" xr:uid="{BB3B951B-A550-4F18-88A4-6FAC3AC6644E}"/>
    <cellStyle name="40% - Accent1 9 2 8 2" xfId="11071" xr:uid="{5E34DDBB-9391-4A16-8086-2240B4F8FC0F}"/>
    <cellStyle name="40% - Accent1 9 2 9" xfId="11072" xr:uid="{40B927CF-CED9-405E-BEAD-6350C8901FA4}"/>
    <cellStyle name="40% - Accent1 9 3" xfId="11073" xr:uid="{2947CC43-6E68-484E-AD7E-85E9AD5F3D2D}"/>
    <cellStyle name="40% - Accent1 9 3 2" xfId="11074" xr:uid="{DA4A063F-CC38-4CE8-AE12-AC00343A812D}"/>
    <cellStyle name="40% - Accent1 9 3 2 2" xfId="11075" xr:uid="{100BF835-7B0F-483C-90F8-C35EC55CED3D}"/>
    <cellStyle name="40% - Accent1 9 3 2 2 2" xfId="11076" xr:uid="{6567C43A-58C9-4296-879A-AB54503563F8}"/>
    <cellStyle name="40% - Accent1 9 3 2 3" xfId="11077" xr:uid="{C2765619-1317-4059-9A4F-12351ED92A90}"/>
    <cellStyle name="40% - Accent1 9 3 2 3 2" xfId="11078" xr:uid="{3B38CEC5-02C4-4C4D-A394-16848F9C98E3}"/>
    <cellStyle name="40% - Accent1 9 3 2 4" xfId="11079" xr:uid="{A7C5EF7D-D4F8-4AB4-8111-FCC12C72D848}"/>
    <cellStyle name="40% - Accent1 9 3 2 5" xfId="11080" xr:uid="{0390133F-C938-4D41-A103-2480F9277159}"/>
    <cellStyle name="40% - Accent1 9 3 3" xfId="11081" xr:uid="{DA8C4CC0-AC74-4234-B1EC-53F32813D76B}"/>
    <cellStyle name="40% - Accent1 9 3 3 2" xfId="11082" xr:uid="{1FCE887C-1446-4228-B915-E8EEC69BAFBC}"/>
    <cellStyle name="40% - Accent1 9 3 4" xfId="11083" xr:uid="{3B1E1D93-5BA6-42A9-8A7B-0776DA1C7992}"/>
    <cellStyle name="40% - Accent1 9 3 4 2" xfId="11084" xr:uid="{8FE57316-48B8-481F-B3AF-35BF9AA703EF}"/>
    <cellStyle name="40% - Accent1 9 3 5" xfId="11085" xr:uid="{76D7F5E8-DD40-4D2F-98DE-667574BD7F69}"/>
    <cellStyle name="40% - Accent1 9 3 6" xfId="11086" xr:uid="{409B6CF2-1112-425E-896F-A5292529C01B}"/>
    <cellStyle name="40% - Accent1 9 4" xfId="11087" xr:uid="{4B746D13-9AB7-4BE2-9784-39E8B59DACD3}"/>
    <cellStyle name="40% - Accent1 9 4 2" xfId="11088" xr:uid="{5A4B40FD-358F-4D2D-8DD9-911178D5B163}"/>
    <cellStyle name="40% - Accent1 9 4 2 2" xfId="11089" xr:uid="{D4C1A600-6547-4423-932A-7D27AF745FA5}"/>
    <cellStyle name="40% - Accent1 9 4 3" xfId="11090" xr:uid="{847E2523-0019-4C61-9BD3-7EA97276188E}"/>
    <cellStyle name="40% - Accent1 9 4 3 2" xfId="11091" xr:uid="{F569408F-B42E-4FA1-A64F-5ADCBE49DED1}"/>
    <cellStyle name="40% - Accent1 9 4 4" xfId="11092" xr:uid="{E6674C83-CC7E-4D1D-A8D0-A8C699772503}"/>
    <cellStyle name="40% - Accent1 9 4 5" xfId="11093" xr:uid="{6B58591F-0ADE-466D-A4CB-B2DE8515FB7E}"/>
    <cellStyle name="40% - Accent1 9 5" xfId="11094" xr:uid="{5AC5B16A-3802-4CAE-BAFB-8AC4FD013A7A}"/>
    <cellStyle name="40% - Accent1 9 5 2" xfId="11095" xr:uid="{45B41EC2-5C9C-4204-9252-C3A430F9AE84}"/>
    <cellStyle name="40% - Accent1 9 5 2 2" xfId="11096" xr:uid="{3DFB6040-28B2-4ED7-A847-84C31F3E8BD1}"/>
    <cellStyle name="40% - Accent1 9 5 3" xfId="11097" xr:uid="{93B20F25-BA10-4F8C-B34C-58E8193B6B82}"/>
    <cellStyle name="40% - Accent1 9 5 3 2" xfId="11098" xr:uid="{CCCDFF21-3B2F-4B29-A1B8-5D849E213778}"/>
    <cellStyle name="40% - Accent1 9 5 4" xfId="11099" xr:uid="{8366A382-FDF0-4BB1-906E-D123A17B4B84}"/>
    <cellStyle name="40% - Accent1 9 5 5" xfId="11100" xr:uid="{1DD10310-5FD6-45D0-9814-E26B8B091106}"/>
    <cellStyle name="40% - Accent1 9 6" xfId="11101" xr:uid="{65E3A885-CC84-4527-8FB1-E4118098CE86}"/>
    <cellStyle name="40% - Accent1 9 6 2" xfId="11102" xr:uid="{777988EA-B8C2-4232-A281-882281B69A28}"/>
    <cellStyle name="40% - Accent1 9 6 2 2" xfId="11103" xr:uid="{DFC00410-2D3C-42BB-B24E-46143F5566A7}"/>
    <cellStyle name="40% - Accent1 9 6 3" xfId="11104" xr:uid="{C9C33B49-1DFA-4717-9B47-BB0D02CDBD29}"/>
    <cellStyle name="40% - Accent1 9 6 3 2" xfId="11105" xr:uid="{B0C9EA24-17B7-405C-B37C-5D16CC91F967}"/>
    <cellStyle name="40% - Accent1 9 6 4" xfId="11106" xr:uid="{8C4E249F-2A03-41A7-9541-ACD6E4A2743A}"/>
    <cellStyle name="40% - Accent1 9 6 5" xfId="11107" xr:uid="{B260A8A1-AEE8-4889-B762-AB0935BF88F8}"/>
    <cellStyle name="40% - Accent1 9 7" xfId="11108" xr:uid="{AF000636-DA3D-47DD-9067-81441FA40606}"/>
    <cellStyle name="40% - Accent1 9 7 2" xfId="11109" xr:uid="{D2B9A3E0-C38A-4829-9484-D6F6E6B675F1}"/>
    <cellStyle name="40% - Accent1 9 7 2 2" xfId="11110" xr:uid="{840AEAC4-AACB-4751-8DDA-D9C369D1D469}"/>
    <cellStyle name="40% - Accent1 9 7 3" xfId="11111" xr:uid="{ED797DC3-A198-48CB-A790-C4047834C364}"/>
    <cellStyle name="40% - Accent1 9 7 3 2" xfId="11112" xr:uid="{4A444E59-1CAA-4D61-A68F-24B24056D211}"/>
    <cellStyle name="40% - Accent1 9 7 4" xfId="11113" xr:uid="{AB949873-622F-48B0-B0CC-AA4D7DEB39C9}"/>
    <cellStyle name="40% - Accent1 9 7 5" xfId="11114" xr:uid="{8C902662-B071-40BE-B297-4D96E1A68BF6}"/>
    <cellStyle name="40% - Accent1 9 8" xfId="11115" xr:uid="{67E8F429-282E-48E0-B3AB-E73EC1C91BF4}"/>
    <cellStyle name="40% - Accent1 9 8 2" xfId="11116" xr:uid="{582B6F41-F068-4103-A899-BE4C6B4813FB}"/>
    <cellStyle name="40% - Accent1 9 9" xfId="11117" xr:uid="{7C83461C-37FF-4AD2-B68A-10F6F7FB4221}"/>
    <cellStyle name="40% - Accent1 9 9 2" xfId="11118" xr:uid="{73FA4DF8-9A84-4F46-B2BE-30243CFD001D}"/>
    <cellStyle name="40% - Accent2 10" xfId="11119" xr:uid="{7ED086E5-0608-4948-82D6-A5551A8FB7F0}"/>
    <cellStyle name="40% - Accent2 10 10" xfId="11120" xr:uid="{D772D2F4-E757-4146-9DF9-31E1C697897F}"/>
    <cellStyle name="40% - Accent2 10 2" xfId="11121" xr:uid="{F9DD845F-94DF-4FF5-8518-192A2534EDC3}"/>
    <cellStyle name="40% - Accent2 10 2 2" xfId="11122" xr:uid="{50CA4588-BABF-46E5-998C-C4D75718E6BB}"/>
    <cellStyle name="40% - Accent2 10 2 2 2" xfId="11123" xr:uid="{E0E55BDA-B11D-4DFE-ABAC-D0F240B413B8}"/>
    <cellStyle name="40% - Accent2 10 2 2 2 2" xfId="11124" xr:uid="{428CC0AC-E6D4-4255-B2EB-6DA81F38294F}"/>
    <cellStyle name="40% - Accent2 10 2 2 3" xfId="11125" xr:uid="{7E6450D9-1ECB-4443-936D-08C281EE06F6}"/>
    <cellStyle name="40% - Accent2 10 2 2 3 2" xfId="11126" xr:uid="{5E81D2BF-CA42-424A-9065-BE58DF8D8619}"/>
    <cellStyle name="40% - Accent2 10 2 2 4" xfId="11127" xr:uid="{AE9E148D-5420-4247-B6AE-B50353811231}"/>
    <cellStyle name="40% - Accent2 10 2 2 5" xfId="11128" xr:uid="{13610309-BF6D-49C2-9885-0A35FD01DF3C}"/>
    <cellStyle name="40% - Accent2 10 2 3" xfId="11129" xr:uid="{15558516-1698-4050-BAF0-67F6BDEF5A17}"/>
    <cellStyle name="40% - Accent2 10 2 3 2" xfId="11130" xr:uid="{5915B970-3A97-407C-9120-22FDDE65ED42}"/>
    <cellStyle name="40% - Accent2 10 2 3 2 2" xfId="11131" xr:uid="{707C5BBF-F846-401C-AE94-AB7EDFF257A1}"/>
    <cellStyle name="40% - Accent2 10 2 3 3" xfId="11132" xr:uid="{9EE56CB4-4717-4BD9-A2ED-67D5B08F706C}"/>
    <cellStyle name="40% - Accent2 10 2 3 3 2" xfId="11133" xr:uid="{9C8BC60C-1133-4561-B88E-6F63C938A1A6}"/>
    <cellStyle name="40% - Accent2 10 2 3 4" xfId="11134" xr:uid="{21D92E2C-3247-43C5-8ADF-B0BAB6069419}"/>
    <cellStyle name="40% - Accent2 10 2 3 5" xfId="11135" xr:uid="{58CEEB93-171F-4882-A4D5-FD8A51AF112B}"/>
    <cellStyle name="40% - Accent2 10 2 4" xfId="11136" xr:uid="{253491DF-D205-49F9-A6D1-B7BEC48C31E0}"/>
    <cellStyle name="40% - Accent2 10 2 4 2" xfId="11137" xr:uid="{44E8F989-EA36-4592-A5C6-6C8EEFD39A06}"/>
    <cellStyle name="40% - Accent2 10 2 4 2 2" xfId="11138" xr:uid="{34EBEA7D-F3EA-4AE0-BC59-06538E29C0AB}"/>
    <cellStyle name="40% - Accent2 10 2 4 3" xfId="11139" xr:uid="{419B54B1-ECF2-438C-8AFA-E3C1BF698B35}"/>
    <cellStyle name="40% - Accent2 10 2 4 3 2" xfId="11140" xr:uid="{8452A699-8757-407A-92B4-90320061F3F4}"/>
    <cellStyle name="40% - Accent2 10 2 4 4" xfId="11141" xr:uid="{6966A76E-B219-4038-BB59-5239A0892271}"/>
    <cellStyle name="40% - Accent2 10 2 4 5" xfId="11142" xr:uid="{169D8E63-239E-4929-8D90-2C84BE295CB5}"/>
    <cellStyle name="40% - Accent2 10 2 5" xfId="11143" xr:uid="{C1D00AA2-6643-4D88-8897-7811DB4652A2}"/>
    <cellStyle name="40% - Accent2 10 2 5 2" xfId="11144" xr:uid="{D52280FB-F4BC-4934-8C9C-365721D51EB1}"/>
    <cellStyle name="40% - Accent2 10 2 5 2 2" xfId="11145" xr:uid="{A3D026B9-DAA2-4E6B-83B9-72EACAC3F287}"/>
    <cellStyle name="40% - Accent2 10 2 5 3" xfId="11146" xr:uid="{6F1CB024-7CD2-4D8A-9545-0391EB2F00D4}"/>
    <cellStyle name="40% - Accent2 10 2 5 3 2" xfId="11147" xr:uid="{7FCB0605-884E-4887-822B-7BF13F03D38D}"/>
    <cellStyle name="40% - Accent2 10 2 5 4" xfId="11148" xr:uid="{8B975617-BC6A-45E7-A977-C721A74E7524}"/>
    <cellStyle name="40% - Accent2 10 2 5 5" xfId="11149" xr:uid="{14B0858D-EACD-408B-987C-BC04791EF5A1}"/>
    <cellStyle name="40% - Accent2 10 2 6" xfId="11150" xr:uid="{8BAD3C9A-5974-460F-B405-4B92F7D2F1B3}"/>
    <cellStyle name="40% - Accent2 10 2 6 2" xfId="11151" xr:uid="{E8A09AD0-40C8-4DD5-9972-F8189933A948}"/>
    <cellStyle name="40% - Accent2 10 2 7" xfId="11152" xr:uid="{1FFB8400-9BD9-42BE-96AC-9CABA2683B39}"/>
    <cellStyle name="40% - Accent2 10 2 7 2" xfId="11153" xr:uid="{945223B3-D87C-46AD-A1B6-F09012E07E35}"/>
    <cellStyle name="40% - Accent2 10 2 8" xfId="11154" xr:uid="{4F3354DB-3EC4-4B65-8045-56E6CCE87093}"/>
    <cellStyle name="40% - Accent2 10 2 9" xfId="11155" xr:uid="{B9A00884-B3A3-4631-8FBD-4B2A5C2DF65F}"/>
    <cellStyle name="40% - Accent2 10 3" xfId="11156" xr:uid="{ADB47558-053C-49B2-A82A-496ECC5D70A1}"/>
    <cellStyle name="40% - Accent2 10 3 2" xfId="11157" xr:uid="{BB797F0A-E976-4404-ACFD-F8FFD874620D}"/>
    <cellStyle name="40% - Accent2 10 3 2 2" xfId="11158" xr:uid="{31E627C7-7619-4F77-89E2-DA4B37AD4A71}"/>
    <cellStyle name="40% - Accent2 10 3 3" xfId="11159" xr:uid="{F62D6B4D-4538-4FFA-9DD9-691FC5B361A8}"/>
    <cellStyle name="40% - Accent2 10 3 3 2" xfId="11160" xr:uid="{15AF992F-82EB-42F8-B6F5-C5E99FBACED9}"/>
    <cellStyle name="40% - Accent2 10 3 4" xfId="11161" xr:uid="{CA8ACCF8-1DA5-4502-8E89-A9B12717EF29}"/>
    <cellStyle name="40% - Accent2 10 3 5" xfId="11162" xr:uid="{68A00118-5645-46EC-B836-F7C45D7CCD74}"/>
    <cellStyle name="40% - Accent2 10 4" xfId="11163" xr:uid="{F07B1D74-3C22-4622-B9F9-9EBFE342952A}"/>
    <cellStyle name="40% - Accent2 10 4 2" xfId="11164" xr:uid="{9C0E8A53-5982-4AA4-90A2-0FFD189035EA}"/>
    <cellStyle name="40% - Accent2 10 4 2 2" xfId="11165" xr:uid="{68B1B94E-501E-4292-8D28-F0CAA0388422}"/>
    <cellStyle name="40% - Accent2 10 4 3" xfId="11166" xr:uid="{8B467E87-F30A-4F84-A87B-96333A210B31}"/>
    <cellStyle name="40% - Accent2 10 4 3 2" xfId="11167" xr:uid="{2A21CC93-F681-406A-904C-935B5DF5596D}"/>
    <cellStyle name="40% - Accent2 10 4 4" xfId="11168" xr:uid="{25C521E3-66CE-415C-9FD7-E3852A570828}"/>
    <cellStyle name="40% - Accent2 10 4 5" xfId="11169" xr:uid="{E23A642B-BC44-4480-A678-3D253346608B}"/>
    <cellStyle name="40% - Accent2 10 5" xfId="11170" xr:uid="{B0E5B3BB-7172-4F5D-8873-B8641335772C}"/>
    <cellStyle name="40% - Accent2 10 5 2" xfId="11171" xr:uid="{64FE38CA-82DF-4333-9ABD-1A47CC42E246}"/>
    <cellStyle name="40% - Accent2 10 5 2 2" xfId="11172" xr:uid="{612D3820-76A8-4343-8879-7C2F931BE6EB}"/>
    <cellStyle name="40% - Accent2 10 5 3" xfId="11173" xr:uid="{32A28F62-7BAF-43E6-8B09-1D2D81140BF0}"/>
    <cellStyle name="40% - Accent2 10 5 3 2" xfId="11174" xr:uid="{B74CC0E2-6E16-4D72-ABDA-E7B80E290D78}"/>
    <cellStyle name="40% - Accent2 10 5 4" xfId="11175" xr:uid="{8B76D86C-5BD9-47F9-AB43-E8094206DC6E}"/>
    <cellStyle name="40% - Accent2 10 5 5" xfId="11176" xr:uid="{4432D53F-ED7D-46DF-93B2-845B9A3E95EE}"/>
    <cellStyle name="40% - Accent2 10 6" xfId="11177" xr:uid="{936A3091-E9E7-4D7F-9E5D-C77EA89A0CD3}"/>
    <cellStyle name="40% - Accent2 10 6 2" xfId="11178" xr:uid="{8E0C3502-CD34-4E08-935D-73F50E2FDD3C}"/>
    <cellStyle name="40% - Accent2 10 6 2 2" xfId="11179" xr:uid="{568F43F6-CA65-4E64-8D9D-2484B745D3D3}"/>
    <cellStyle name="40% - Accent2 10 6 3" xfId="11180" xr:uid="{AFD4E71B-321B-4E1F-9DF2-A372151A0EB1}"/>
    <cellStyle name="40% - Accent2 10 6 3 2" xfId="11181" xr:uid="{8DE7CBEC-D653-41D8-8100-EB5D493C6D01}"/>
    <cellStyle name="40% - Accent2 10 6 4" xfId="11182" xr:uid="{2DDDACF9-F6EA-493B-9695-C39D814E4709}"/>
    <cellStyle name="40% - Accent2 10 6 5" xfId="11183" xr:uid="{FD2C691E-D2E6-4784-9EC2-8FD5570E1FE7}"/>
    <cellStyle name="40% - Accent2 10 7" xfId="11184" xr:uid="{DF32CD52-00E2-411B-9CAB-6D5D29A6BD43}"/>
    <cellStyle name="40% - Accent2 10 7 2" xfId="11185" xr:uid="{B479CDCC-3C60-47AC-BD13-F03CE05DE81C}"/>
    <cellStyle name="40% - Accent2 10 8" xfId="11186" xr:uid="{6FF847AB-EF94-481C-9FCE-F99DD1137BAB}"/>
    <cellStyle name="40% - Accent2 10 8 2" xfId="11187" xr:uid="{52271893-BCDD-4355-BDFC-B6CAA31E4E86}"/>
    <cellStyle name="40% - Accent2 10 9" xfId="11188" xr:uid="{E7301564-74DC-4F9D-B1E2-FAC7807725CC}"/>
    <cellStyle name="40% - Accent2 11" xfId="11189" xr:uid="{5296417E-C3BB-4DB0-B170-39B010B2BD77}"/>
    <cellStyle name="40% - Accent2 11 10" xfId="11190" xr:uid="{EF3243D0-3117-4C1D-B2B3-052D57466120}"/>
    <cellStyle name="40% - Accent2 11 2" xfId="11191" xr:uid="{5C6D9469-0C53-42D9-87FD-E7FD098EE398}"/>
    <cellStyle name="40% - Accent2 11 2 2" xfId="11192" xr:uid="{FE7DE79C-9194-4B89-9954-72F3B0DA008C}"/>
    <cellStyle name="40% - Accent2 11 2 2 2" xfId="11193" xr:uid="{36BFCBD3-B7EC-4B08-B735-9C6ABBB8C406}"/>
    <cellStyle name="40% - Accent2 11 2 2 2 2" xfId="11194" xr:uid="{69E341B0-1EC8-47CD-87F2-510968416408}"/>
    <cellStyle name="40% - Accent2 11 2 2 3" xfId="11195" xr:uid="{5222E8F3-5ED3-4253-9502-C6663544CCA9}"/>
    <cellStyle name="40% - Accent2 11 2 2 3 2" xfId="11196" xr:uid="{FD642E24-FD38-474F-9348-3775126FF9AB}"/>
    <cellStyle name="40% - Accent2 11 2 2 4" xfId="11197" xr:uid="{F38FD622-183B-4AC6-AF49-3ABF6F7F3FAB}"/>
    <cellStyle name="40% - Accent2 11 2 2 5" xfId="11198" xr:uid="{7328E718-EBFF-4B2E-9B4F-2E8F0664DF89}"/>
    <cellStyle name="40% - Accent2 11 2 3" xfId="11199" xr:uid="{B6CB0670-1E48-49D2-A7D0-31BF96E4D6A4}"/>
    <cellStyle name="40% - Accent2 11 2 3 2" xfId="11200" xr:uid="{F3E27054-65C4-40E1-BB3A-E9DD87B8A075}"/>
    <cellStyle name="40% - Accent2 11 2 3 2 2" xfId="11201" xr:uid="{823B74CB-D436-4729-854D-00F519638B71}"/>
    <cellStyle name="40% - Accent2 11 2 3 3" xfId="11202" xr:uid="{ECF544C3-DDF1-4826-8421-AFA75F03C43A}"/>
    <cellStyle name="40% - Accent2 11 2 3 3 2" xfId="11203" xr:uid="{DA59D290-8274-49B6-A678-6890377FEE20}"/>
    <cellStyle name="40% - Accent2 11 2 3 4" xfId="11204" xr:uid="{2D7075AD-D33E-4814-9DE9-D4DA973BC011}"/>
    <cellStyle name="40% - Accent2 11 2 3 5" xfId="11205" xr:uid="{738344CC-3071-46A7-A476-7BA2E088E4D9}"/>
    <cellStyle name="40% - Accent2 11 2 4" xfId="11206" xr:uid="{B06DB53D-32EC-469F-AA8E-E6BD6103019A}"/>
    <cellStyle name="40% - Accent2 11 2 4 2" xfId="11207" xr:uid="{F65ED3E5-B784-43D6-9309-91C01CC17B7A}"/>
    <cellStyle name="40% - Accent2 11 2 4 2 2" xfId="11208" xr:uid="{869E3BEE-AA4E-401F-A657-CC432D4A9A93}"/>
    <cellStyle name="40% - Accent2 11 2 4 3" xfId="11209" xr:uid="{D4F002F7-7054-4792-8B74-26C036537535}"/>
    <cellStyle name="40% - Accent2 11 2 4 3 2" xfId="11210" xr:uid="{4817E66A-BFA5-4146-A7B0-374580135DAA}"/>
    <cellStyle name="40% - Accent2 11 2 4 4" xfId="11211" xr:uid="{1ED1E458-F9FE-4087-B353-192C52F82BAE}"/>
    <cellStyle name="40% - Accent2 11 2 4 5" xfId="11212" xr:uid="{E40A2431-A74A-4E04-B883-0D27C3DBEEC0}"/>
    <cellStyle name="40% - Accent2 11 2 5" xfId="11213" xr:uid="{302C3BD8-6375-4E72-AA9D-2E969CBBABA6}"/>
    <cellStyle name="40% - Accent2 11 2 5 2" xfId="11214" xr:uid="{239ED7D4-8B31-4B35-B4B8-16A9324C4074}"/>
    <cellStyle name="40% - Accent2 11 2 5 2 2" xfId="11215" xr:uid="{174D4841-6088-4D85-BE28-BC8E0C3E6AA9}"/>
    <cellStyle name="40% - Accent2 11 2 5 3" xfId="11216" xr:uid="{D0C9A961-D406-442D-9A06-FC79CCAF51FB}"/>
    <cellStyle name="40% - Accent2 11 2 5 3 2" xfId="11217" xr:uid="{1DD31F1D-B6E8-41D3-947E-806CEC9CAA9B}"/>
    <cellStyle name="40% - Accent2 11 2 5 4" xfId="11218" xr:uid="{16F6EDB4-CBE1-4FE3-A265-1BFB854D4F14}"/>
    <cellStyle name="40% - Accent2 11 2 5 5" xfId="11219" xr:uid="{4FF0D466-C48B-4467-A050-E1104AECC804}"/>
    <cellStyle name="40% - Accent2 11 2 6" xfId="11220" xr:uid="{BD7BB3A5-E59E-4319-BB05-DFFA34E718A2}"/>
    <cellStyle name="40% - Accent2 11 2 6 2" xfId="11221" xr:uid="{3326EE09-B609-4670-8AC7-9C91DCA57E18}"/>
    <cellStyle name="40% - Accent2 11 2 7" xfId="11222" xr:uid="{F3F09ADD-FB01-43E1-A3F9-6CAAA03026A4}"/>
    <cellStyle name="40% - Accent2 11 2 7 2" xfId="11223" xr:uid="{B99E65C5-FD15-4944-A68F-26D5CC3400EB}"/>
    <cellStyle name="40% - Accent2 11 2 8" xfId="11224" xr:uid="{EA07DF14-2504-4537-960F-1084209E7423}"/>
    <cellStyle name="40% - Accent2 11 2 9" xfId="11225" xr:uid="{5AA7A825-066D-4B93-9FDB-D2F402EEE0D4}"/>
    <cellStyle name="40% - Accent2 11 3" xfId="11226" xr:uid="{5D0EBA75-C143-431B-9DED-61DC1D45478A}"/>
    <cellStyle name="40% - Accent2 11 3 2" xfId="11227" xr:uid="{3F728CB0-416B-45F1-9D56-FB85F016D08D}"/>
    <cellStyle name="40% - Accent2 11 3 2 2" xfId="11228" xr:uid="{55DCBF53-0F9C-4003-A339-87DB415F5465}"/>
    <cellStyle name="40% - Accent2 11 3 3" xfId="11229" xr:uid="{80F9EF39-4C3F-407A-8A60-7CD6824B5E81}"/>
    <cellStyle name="40% - Accent2 11 3 3 2" xfId="11230" xr:uid="{B8B1A2B0-13A4-4498-9DDC-B5BC46DD90FB}"/>
    <cellStyle name="40% - Accent2 11 3 4" xfId="11231" xr:uid="{82ECDE85-615C-4BB1-8B20-9D6589760A71}"/>
    <cellStyle name="40% - Accent2 11 3 5" xfId="11232" xr:uid="{DF705460-381A-4001-9CE3-B76DDB03F6B9}"/>
    <cellStyle name="40% - Accent2 11 4" xfId="11233" xr:uid="{42BAB4CF-1401-4E14-B992-A38AC444AB28}"/>
    <cellStyle name="40% - Accent2 11 4 2" xfId="11234" xr:uid="{89A19801-24DE-4B09-BBB1-30FEE2710CFF}"/>
    <cellStyle name="40% - Accent2 11 4 2 2" xfId="11235" xr:uid="{30E26266-463F-4400-BECA-0BDF066C13AD}"/>
    <cellStyle name="40% - Accent2 11 4 3" xfId="11236" xr:uid="{5C0496B4-E6BC-4746-921B-47536807F5B0}"/>
    <cellStyle name="40% - Accent2 11 4 3 2" xfId="11237" xr:uid="{E3879E49-2A62-414E-9BD6-D13CBDD479F3}"/>
    <cellStyle name="40% - Accent2 11 4 4" xfId="11238" xr:uid="{9BA0C7DB-7462-45FD-9741-2C2223F2BC01}"/>
    <cellStyle name="40% - Accent2 11 4 5" xfId="11239" xr:uid="{75E0855C-8BBE-4876-AEFF-A05FEE1B0BD2}"/>
    <cellStyle name="40% - Accent2 11 5" xfId="11240" xr:uid="{38C021E6-BF58-41AF-8A3D-A81AD273C8DC}"/>
    <cellStyle name="40% - Accent2 11 5 2" xfId="11241" xr:uid="{0C20A440-A987-4005-B1DB-39ABC65A4A39}"/>
    <cellStyle name="40% - Accent2 11 5 2 2" xfId="11242" xr:uid="{B7CEBEF8-FB27-42F0-BDCE-EE0EEF06D6A8}"/>
    <cellStyle name="40% - Accent2 11 5 3" xfId="11243" xr:uid="{3C211106-AED7-4E90-B339-D411F82B3DC7}"/>
    <cellStyle name="40% - Accent2 11 5 3 2" xfId="11244" xr:uid="{9BDACEA2-3F29-4DCE-956C-1F6CC6D8B025}"/>
    <cellStyle name="40% - Accent2 11 5 4" xfId="11245" xr:uid="{32198F8F-03F5-4942-A6D5-742FC479F834}"/>
    <cellStyle name="40% - Accent2 11 5 5" xfId="11246" xr:uid="{0CAF33FF-91D0-4A24-AACD-EC2425F062D5}"/>
    <cellStyle name="40% - Accent2 11 6" xfId="11247" xr:uid="{31122F26-B0BE-48A5-BE2D-A4B4C1B6DCD6}"/>
    <cellStyle name="40% - Accent2 11 6 2" xfId="11248" xr:uid="{FE07CEFF-806C-488B-97F8-2CF2058A241B}"/>
    <cellStyle name="40% - Accent2 11 6 2 2" xfId="11249" xr:uid="{BC84053B-7CCD-41D5-960A-B2E3687B17F7}"/>
    <cellStyle name="40% - Accent2 11 6 3" xfId="11250" xr:uid="{AE45A691-4487-496E-8865-9142BAE95149}"/>
    <cellStyle name="40% - Accent2 11 6 3 2" xfId="11251" xr:uid="{E87E956C-3769-431A-A4FA-DBCADC603BEA}"/>
    <cellStyle name="40% - Accent2 11 6 4" xfId="11252" xr:uid="{608DCC4C-E767-4A72-AD1A-DEACC9D4A6FD}"/>
    <cellStyle name="40% - Accent2 11 6 5" xfId="11253" xr:uid="{C6D727D3-E62E-4D2E-8FF9-A39B15034FA0}"/>
    <cellStyle name="40% - Accent2 11 7" xfId="11254" xr:uid="{E66B21AC-8776-4FB2-AF6E-8B9608361D3F}"/>
    <cellStyle name="40% - Accent2 11 7 2" xfId="11255" xr:uid="{98C50C3D-26AA-49F7-880C-689DE40E6308}"/>
    <cellStyle name="40% - Accent2 11 8" xfId="11256" xr:uid="{87B5E88F-F971-4DFC-B769-82A71D6B081A}"/>
    <cellStyle name="40% - Accent2 11 8 2" xfId="11257" xr:uid="{2F0B2FAB-08E2-4BB5-A070-C1ED29C39696}"/>
    <cellStyle name="40% - Accent2 11 9" xfId="11258" xr:uid="{F6A88228-4081-4251-A29A-7CD8A0E2E0B6}"/>
    <cellStyle name="40% - Accent2 12" xfId="11259" xr:uid="{9B1AC944-9B3A-4C37-A1CE-2DBFE6E4D95C}"/>
    <cellStyle name="40% - Accent2 12 2" xfId="11260" xr:uid="{84E9620F-AF77-4A7B-AE09-4EC8A42EE31E}"/>
    <cellStyle name="40% - Accent2 12 2 2" xfId="11261" xr:uid="{6FE0530A-1689-4AD9-B0F0-F9E6A517D0AC}"/>
    <cellStyle name="40% - Accent2 12 2 2 2" xfId="11262" xr:uid="{641A83C6-8E11-441A-86D2-D85AFBDC7E64}"/>
    <cellStyle name="40% - Accent2 12 2 2 2 2" xfId="11263" xr:uid="{4C633139-AE53-40D2-A6D8-2832AFF660B6}"/>
    <cellStyle name="40% - Accent2 12 2 2 3" xfId="11264" xr:uid="{969729CC-B324-427C-AC1A-A4A55141EEA2}"/>
    <cellStyle name="40% - Accent2 12 2 2 3 2" xfId="11265" xr:uid="{2A63437F-B737-43A7-B5A8-49A43CA179A2}"/>
    <cellStyle name="40% - Accent2 12 2 2 4" xfId="11266" xr:uid="{0842DEFD-FE04-48B8-8EB5-C4876D46D7E4}"/>
    <cellStyle name="40% - Accent2 12 2 2 5" xfId="11267" xr:uid="{E0DACD58-C280-4023-96C4-EA74AD7A38E5}"/>
    <cellStyle name="40% - Accent2 12 2 3" xfId="11268" xr:uid="{EFEF4A1C-B18D-4D3B-9F3F-6B6490B751CE}"/>
    <cellStyle name="40% - Accent2 12 2 3 2" xfId="11269" xr:uid="{9C5D3517-8259-4352-ABA0-FF92F97D80A0}"/>
    <cellStyle name="40% - Accent2 12 2 3 2 2" xfId="11270" xr:uid="{C3F0558A-12BA-4AEB-AC90-28971EE3DD3A}"/>
    <cellStyle name="40% - Accent2 12 2 3 3" xfId="11271" xr:uid="{6F7A8A45-1620-40B7-B7B6-01C3BB21C796}"/>
    <cellStyle name="40% - Accent2 12 2 3 3 2" xfId="11272" xr:uid="{4B145771-382B-4332-A0CC-65311C09D7C6}"/>
    <cellStyle name="40% - Accent2 12 2 3 4" xfId="11273" xr:uid="{7B34A80B-6FDB-483C-8800-B15D2DA76149}"/>
    <cellStyle name="40% - Accent2 12 2 3 5" xfId="11274" xr:uid="{61F57120-66FB-4C5C-BB18-887308B3904B}"/>
    <cellStyle name="40% - Accent2 12 2 4" xfId="11275" xr:uid="{05A10D4C-1E71-46A5-B708-962F71F421F9}"/>
    <cellStyle name="40% - Accent2 12 2 4 2" xfId="11276" xr:uid="{232ED811-4C7A-4F39-8DD1-E691A2882081}"/>
    <cellStyle name="40% - Accent2 12 2 4 2 2" xfId="11277" xr:uid="{C52D77B9-EC6F-4A1B-B46C-C661C4060F4B}"/>
    <cellStyle name="40% - Accent2 12 2 4 3" xfId="11278" xr:uid="{6634BBFF-8720-47A2-AE40-14C00F6416B2}"/>
    <cellStyle name="40% - Accent2 12 2 4 3 2" xfId="11279" xr:uid="{5D16C061-D39A-40A9-9D35-04EADC95DDC3}"/>
    <cellStyle name="40% - Accent2 12 2 4 4" xfId="11280" xr:uid="{29DA59BA-912B-4B2F-AD90-4D54436A92D0}"/>
    <cellStyle name="40% - Accent2 12 2 4 5" xfId="11281" xr:uid="{3F61F750-3FCD-4974-AAC6-B368307F3793}"/>
    <cellStyle name="40% - Accent2 12 2 5" xfId="11282" xr:uid="{72AC946C-0CD6-4418-A34F-B452FDCC76D3}"/>
    <cellStyle name="40% - Accent2 12 2 5 2" xfId="11283" xr:uid="{EA26623C-F645-42EF-88BA-F72869A1620F}"/>
    <cellStyle name="40% - Accent2 12 2 6" xfId="11284" xr:uid="{C10B3A72-CE0C-4F2E-AAF8-A912B14EF9A1}"/>
    <cellStyle name="40% - Accent2 12 2 6 2" xfId="11285" xr:uid="{22B25747-86E9-4305-A949-E8D9BCD80522}"/>
    <cellStyle name="40% - Accent2 12 2 7" xfId="11286" xr:uid="{2A5342F3-84F8-49A1-8F5F-B2E8A2A9B975}"/>
    <cellStyle name="40% - Accent2 12 2 8" xfId="11287" xr:uid="{7E62C0E6-3C77-4BEE-AD28-B1893C5B616F}"/>
    <cellStyle name="40% - Accent2 12 3" xfId="11288" xr:uid="{21B567A0-8CA5-4FF7-97BC-F34B71341B2C}"/>
    <cellStyle name="40% - Accent2 12 3 2" xfId="11289" xr:uid="{DF0BD013-F65E-4E71-A91A-E2B7C46D6651}"/>
    <cellStyle name="40% - Accent2 12 3 2 2" xfId="11290" xr:uid="{1D3EEC2F-7ED9-49BE-AE5B-974797D40EDD}"/>
    <cellStyle name="40% - Accent2 12 3 3" xfId="11291" xr:uid="{596995B7-EFAC-4BC3-9202-019701101ABA}"/>
    <cellStyle name="40% - Accent2 12 3 3 2" xfId="11292" xr:uid="{44CE02B0-4772-4C30-8430-41CF744F886C}"/>
    <cellStyle name="40% - Accent2 12 3 4" xfId="11293" xr:uid="{47B22C90-FD11-49B4-90F1-D4760487ED86}"/>
    <cellStyle name="40% - Accent2 12 3 5" xfId="11294" xr:uid="{65E8AF46-431D-499D-BE13-F9E8C70C53A8}"/>
    <cellStyle name="40% - Accent2 12 4" xfId="11295" xr:uid="{D48B210D-3EC5-46D3-978B-62056F3F3CB9}"/>
    <cellStyle name="40% - Accent2 12 4 2" xfId="11296" xr:uid="{251423E8-1DEB-4AC9-8C6E-D6458F1211C2}"/>
    <cellStyle name="40% - Accent2 12 4 2 2" xfId="11297" xr:uid="{7F59CB1C-538C-44B6-BF83-B2B4E373B3C5}"/>
    <cellStyle name="40% - Accent2 12 4 3" xfId="11298" xr:uid="{4BBAE613-5020-4FAA-AAFB-BEBEBD0D3842}"/>
    <cellStyle name="40% - Accent2 12 4 3 2" xfId="11299" xr:uid="{0DE0ED90-4A6F-4126-904D-D5918C32008F}"/>
    <cellStyle name="40% - Accent2 12 4 4" xfId="11300" xr:uid="{6EC051EF-4318-462A-8F99-AC38365C3AFE}"/>
    <cellStyle name="40% - Accent2 12 4 5" xfId="11301" xr:uid="{A4437801-C649-4C7D-8783-AB17D2DA804A}"/>
    <cellStyle name="40% - Accent2 12 5" xfId="11302" xr:uid="{EE59E2A5-4D95-491E-BF17-CC05DE643DDE}"/>
    <cellStyle name="40% - Accent2 12 5 2" xfId="11303" xr:uid="{D7414E48-31AC-4BFD-8714-C83C3F5F608E}"/>
    <cellStyle name="40% - Accent2 12 5 2 2" xfId="11304" xr:uid="{2D36AB6B-1A00-4B6F-B566-195B358D9B1F}"/>
    <cellStyle name="40% - Accent2 12 5 3" xfId="11305" xr:uid="{C6FFB0F0-8425-4F94-8640-3BE3A0A752D3}"/>
    <cellStyle name="40% - Accent2 12 5 3 2" xfId="11306" xr:uid="{9CB06058-78D0-4059-AA63-FCA6AC4892DF}"/>
    <cellStyle name="40% - Accent2 12 5 4" xfId="11307" xr:uid="{6D528A79-1B25-4330-8AEB-A84497094DFA}"/>
    <cellStyle name="40% - Accent2 12 5 5" xfId="11308" xr:uid="{8AC58888-2BC2-4B41-B858-A0287BF98C97}"/>
    <cellStyle name="40% - Accent2 12 6" xfId="11309" xr:uid="{06ED6058-CE88-4D4E-B815-17359B124A62}"/>
    <cellStyle name="40% - Accent2 12 6 2" xfId="11310" xr:uid="{6849676B-251C-43C1-B15D-8B056F4689E6}"/>
    <cellStyle name="40% - Accent2 12 7" xfId="11311" xr:uid="{60C496D8-FEC1-42E0-AE08-63558757F376}"/>
    <cellStyle name="40% - Accent2 12 7 2" xfId="11312" xr:uid="{057711D2-BD60-4250-A9FF-A68E0B549AAE}"/>
    <cellStyle name="40% - Accent2 12 8" xfId="11313" xr:uid="{CDC45BEE-F2AD-41BB-9ED5-CA3CC26F5019}"/>
    <cellStyle name="40% - Accent2 12 9" xfId="11314" xr:uid="{F2546C21-3B65-41D0-85F7-839FE6F499B3}"/>
    <cellStyle name="40% - Accent2 13" xfId="11315" xr:uid="{2F731B5E-4EFA-49E6-9D5B-5B6196F3DD5E}"/>
    <cellStyle name="40% - Accent2 13 2" xfId="11316" xr:uid="{0F0D19FB-ABB5-4B98-9C3A-B32AE6EFEAC7}"/>
    <cellStyle name="40% - Accent2 13 2 2" xfId="11317" xr:uid="{7D5D410A-D120-4130-8EC1-0A121DAAE32E}"/>
    <cellStyle name="40% - Accent2 13 2 2 2" xfId="11318" xr:uid="{98632756-B38A-4636-9E02-533E8D65F8FE}"/>
    <cellStyle name="40% - Accent2 13 2 2 2 2" xfId="11319" xr:uid="{B16709F5-FC6C-4A51-BE70-6AFC93B5D202}"/>
    <cellStyle name="40% - Accent2 13 2 2 3" xfId="11320" xr:uid="{BEA95447-5F10-4D23-B32E-B288F7FDA28E}"/>
    <cellStyle name="40% - Accent2 13 2 2 3 2" xfId="11321" xr:uid="{1714F797-0606-4CD1-AE95-FF5AFBCFD5A6}"/>
    <cellStyle name="40% - Accent2 13 2 2 4" xfId="11322" xr:uid="{734BFBEA-0954-48EC-B7DD-4326D78CABC7}"/>
    <cellStyle name="40% - Accent2 13 2 2 5" xfId="11323" xr:uid="{28043DC1-29C5-4736-821F-C189FA3F35FF}"/>
    <cellStyle name="40% - Accent2 13 2 3" xfId="11324" xr:uid="{6321276E-26AF-4548-ACDD-CF1784383DC7}"/>
    <cellStyle name="40% - Accent2 13 2 3 2" xfId="11325" xr:uid="{2D9C6B43-9F1C-420C-9C56-BF05588FE93A}"/>
    <cellStyle name="40% - Accent2 13 2 3 2 2" xfId="11326" xr:uid="{E7D5FE38-2FA8-4039-989A-F3B552FC959C}"/>
    <cellStyle name="40% - Accent2 13 2 3 3" xfId="11327" xr:uid="{F2C0B5F7-9817-4E1D-ABAD-4DDF2FA19A00}"/>
    <cellStyle name="40% - Accent2 13 2 3 3 2" xfId="11328" xr:uid="{94EFEA93-8682-4C4D-96D6-DD9CC21E8406}"/>
    <cellStyle name="40% - Accent2 13 2 3 4" xfId="11329" xr:uid="{AB0C4E33-CE29-493F-B598-07640B91095E}"/>
    <cellStyle name="40% - Accent2 13 2 3 5" xfId="11330" xr:uid="{9780A614-EDC8-414C-942B-90A3890EA83A}"/>
    <cellStyle name="40% - Accent2 13 2 4" xfId="11331" xr:uid="{F3EB195A-5E80-4760-8151-804C355058B8}"/>
    <cellStyle name="40% - Accent2 13 2 4 2" xfId="11332" xr:uid="{8A76FB59-D3BF-42AB-99D9-8F33922683DC}"/>
    <cellStyle name="40% - Accent2 13 2 4 2 2" xfId="11333" xr:uid="{8E432423-CB31-4598-B131-C18ECFE61E75}"/>
    <cellStyle name="40% - Accent2 13 2 4 3" xfId="11334" xr:uid="{592CAC20-BE8C-4532-9069-772E1E443DBD}"/>
    <cellStyle name="40% - Accent2 13 2 4 3 2" xfId="11335" xr:uid="{BC0B4F6E-99A5-42DD-9F4A-9B9FB128314B}"/>
    <cellStyle name="40% - Accent2 13 2 4 4" xfId="11336" xr:uid="{9D48C97B-1618-432D-B44F-0530508FC167}"/>
    <cellStyle name="40% - Accent2 13 2 4 5" xfId="11337" xr:uid="{8CC7EB8F-AC04-4272-A91D-E643A4BEE3D6}"/>
    <cellStyle name="40% - Accent2 13 2 5" xfId="11338" xr:uid="{C69AC84E-EC45-4979-8FFC-E21CD84B0A56}"/>
    <cellStyle name="40% - Accent2 13 2 5 2" xfId="11339" xr:uid="{1349BA6F-9948-4B1E-BADF-41D6162E1227}"/>
    <cellStyle name="40% - Accent2 13 2 6" xfId="11340" xr:uid="{2320A784-F724-43CC-9343-93A839F16172}"/>
    <cellStyle name="40% - Accent2 13 2 6 2" xfId="11341" xr:uid="{248ED08F-34BB-44F4-B2C8-F3105F3029AE}"/>
    <cellStyle name="40% - Accent2 13 2 7" xfId="11342" xr:uid="{2B3B4168-B1F0-40B6-8961-9F5E379F3B8B}"/>
    <cellStyle name="40% - Accent2 13 2 8" xfId="11343" xr:uid="{7F0256A8-C510-4DD3-BC2C-142F9CC1E0C9}"/>
    <cellStyle name="40% - Accent2 13 3" xfId="11344" xr:uid="{93270BC1-3B94-4A0A-8AA5-2AA965EC3080}"/>
    <cellStyle name="40% - Accent2 13 3 2" xfId="11345" xr:uid="{1A3F098B-A492-43A8-9C56-9880C8C2BF53}"/>
    <cellStyle name="40% - Accent2 13 3 2 2" xfId="11346" xr:uid="{8EAEB97D-0398-49C2-A525-5620CBF272F2}"/>
    <cellStyle name="40% - Accent2 13 3 3" xfId="11347" xr:uid="{3DF6DA48-3218-4EDF-9BB7-CD7191EEEA7D}"/>
    <cellStyle name="40% - Accent2 13 3 3 2" xfId="11348" xr:uid="{AA14EDD4-AAD8-4B5C-AC9E-DF122D64D6E0}"/>
    <cellStyle name="40% - Accent2 13 3 4" xfId="11349" xr:uid="{6A2AA4F5-5BE4-4CBC-BB93-3A6478806D3B}"/>
    <cellStyle name="40% - Accent2 13 3 5" xfId="11350" xr:uid="{813C3D9E-A9B0-4E7A-9ED1-9615DB5D9F97}"/>
    <cellStyle name="40% - Accent2 13 4" xfId="11351" xr:uid="{2CA539A7-4832-4046-87BB-6094284ED840}"/>
    <cellStyle name="40% - Accent2 13 4 2" xfId="11352" xr:uid="{5E1E0D75-F0D2-46D1-B191-485B50D6D229}"/>
    <cellStyle name="40% - Accent2 13 4 2 2" xfId="11353" xr:uid="{5ACD6D6E-C1DE-4CB9-9FBF-1B8900C1D19E}"/>
    <cellStyle name="40% - Accent2 13 4 3" xfId="11354" xr:uid="{F4520D0C-9F79-41D0-A0B6-F69BA2CDE423}"/>
    <cellStyle name="40% - Accent2 13 4 3 2" xfId="11355" xr:uid="{2E2B80C5-9FA6-458C-A383-46749A967377}"/>
    <cellStyle name="40% - Accent2 13 4 4" xfId="11356" xr:uid="{F8BE1692-0352-450A-9414-D4595903ED2D}"/>
    <cellStyle name="40% - Accent2 13 4 5" xfId="11357" xr:uid="{F7471A03-1A77-40F7-99EC-BA9E0E34EDAC}"/>
    <cellStyle name="40% - Accent2 13 5" xfId="11358" xr:uid="{12A873EC-7B3D-43FE-9619-C5A022B5C9E8}"/>
    <cellStyle name="40% - Accent2 13 5 2" xfId="11359" xr:uid="{EF4EF4D9-B8C1-47DF-B89B-4EA75414C261}"/>
    <cellStyle name="40% - Accent2 13 5 2 2" xfId="11360" xr:uid="{82C1ACAC-83A3-4EFC-92E0-ADC33108339E}"/>
    <cellStyle name="40% - Accent2 13 5 3" xfId="11361" xr:uid="{D882E4B1-91AA-4DDB-9876-9B952D2F1827}"/>
    <cellStyle name="40% - Accent2 13 5 3 2" xfId="11362" xr:uid="{D0DCCDE9-DB02-4DEB-8CE2-981BF4B2D050}"/>
    <cellStyle name="40% - Accent2 13 5 4" xfId="11363" xr:uid="{B05E1033-E374-48C7-A13D-1CDC2668A2A0}"/>
    <cellStyle name="40% - Accent2 13 5 5" xfId="11364" xr:uid="{EA0846C9-B132-401E-B2A9-E1EA31E1C6F3}"/>
    <cellStyle name="40% - Accent2 13 6" xfId="11365" xr:uid="{C6C08EE7-EB69-40C5-848B-2BA43C226558}"/>
    <cellStyle name="40% - Accent2 13 6 2" xfId="11366" xr:uid="{56C0F7A4-3754-4349-9B4E-B3A171CFE3E1}"/>
    <cellStyle name="40% - Accent2 13 7" xfId="11367" xr:uid="{7EC16F3C-7CE9-4D47-9B02-41175DA03C31}"/>
    <cellStyle name="40% - Accent2 13 7 2" xfId="11368" xr:uid="{AC3848E5-59F6-4F4A-8BD0-2F70E0D57F31}"/>
    <cellStyle name="40% - Accent2 13 8" xfId="11369" xr:uid="{3F63481B-7699-41C0-89A1-C9D24B2ED2E7}"/>
    <cellStyle name="40% - Accent2 13 9" xfId="11370" xr:uid="{9C31303B-C191-46CC-A856-B57E06E27DAD}"/>
    <cellStyle name="40% - Accent2 14" xfId="11371" xr:uid="{C9150DEB-08B9-463C-BADB-038F4C50544A}"/>
    <cellStyle name="40% - Accent2 14 2" xfId="11372" xr:uid="{CEB87174-6F66-4CC0-812E-008052D32A28}"/>
    <cellStyle name="40% - Accent2 14 2 2" xfId="11373" xr:uid="{84B26E56-405F-4FF1-867B-A409FAA826D8}"/>
    <cellStyle name="40% - Accent2 14 2 2 2" xfId="11374" xr:uid="{B29D1111-77C0-4670-B6A6-CC812576A99D}"/>
    <cellStyle name="40% - Accent2 14 2 2 2 2" xfId="11375" xr:uid="{DE615F2D-1B23-4310-8B28-B230CEB2A335}"/>
    <cellStyle name="40% - Accent2 14 2 2 3" xfId="11376" xr:uid="{DBD25FF2-EA41-4C50-A655-B5281292A301}"/>
    <cellStyle name="40% - Accent2 14 2 2 3 2" xfId="11377" xr:uid="{D1402BC5-1719-405B-A9D7-DA6FFA029E9D}"/>
    <cellStyle name="40% - Accent2 14 2 2 4" xfId="11378" xr:uid="{A97F92BA-7F46-4E9A-AA67-12F036DE4F55}"/>
    <cellStyle name="40% - Accent2 14 2 2 5" xfId="11379" xr:uid="{AD96E973-C9B9-42C2-ADF9-3D8DEB427202}"/>
    <cellStyle name="40% - Accent2 14 2 3" xfId="11380" xr:uid="{0BEC46BC-E94E-4B0E-80DB-33ADA43CBC9F}"/>
    <cellStyle name="40% - Accent2 14 2 3 2" xfId="11381" xr:uid="{B90E60FA-C031-43F6-B0B8-ABAC791BB519}"/>
    <cellStyle name="40% - Accent2 14 2 3 2 2" xfId="11382" xr:uid="{BED1A992-F197-4493-8F2F-2A1053483266}"/>
    <cellStyle name="40% - Accent2 14 2 3 3" xfId="11383" xr:uid="{AF3E5F5D-2528-48F2-B51A-11A35091D573}"/>
    <cellStyle name="40% - Accent2 14 2 3 3 2" xfId="11384" xr:uid="{B7278888-56CA-4B09-B661-DC9494C8D6DD}"/>
    <cellStyle name="40% - Accent2 14 2 3 4" xfId="11385" xr:uid="{3AD3D08D-B370-45D5-8C43-FB6183BC5DC4}"/>
    <cellStyle name="40% - Accent2 14 2 3 5" xfId="11386" xr:uid="{DF4AE140-BAF5-4AE7-8D76-C0F57F5A3B73}"/>
    <cellStyle name="40% - Accent2 14 2 4" xfId="11387" xr:uid="{D905D2B9-D4BB-41A4-83D9-93A7A866682C}"/>
    <cellStyle name="40% - Accent2 14 2 4 2" xfId="11388" xr:uid="{766D4129-0BDD-413F-92FD-9E0CC429429E}"/>
    <cellStyle name="40% - Accent2 14 2 5" xfId="11389" xr:uid="{FA1DEE8D-847E-40B8-9B30-D051486A36D4}"/>
    <cellStyle name="40% - Accent2 14 2 5 2" xfId="11390" xr:uid="{7FBF2A08-739D-4844-995C-9091F69D8B13}"/>
    <cellStyle name="40% - Accent2 14 2 6" xfId="11391" xr:uid="{82A51C0E-98FB-4701-895B-E53FBBE7A479}"/>
    <cellStyle name="40% - Accent2 14 2 7" xfId="11392" xr:uid="{A188618A-FEBF-47FC-9DFA-1D9AC22F283D}"/>
    <cellStyle name="40% - Accent2 14 3" xfId="11393" xr:uid="{FDBD1597-A52C-46A7-9207-25789C127577}"/>
    <cellStyle name="40% - Accent2 14 3 2" xfId="11394" xr:uid="{C3EA0140-BE8D-4688-9BE7-08B3DDC917BA}"/>
    <cellStyle name="40% - Accent2 14 3 2 2" xfId="11395" xr:uid="{830C1741-04FF-4D57-8B8B-2BE9C0C4690A}"/>
    <cellStyle name="40% - Accent2 14 3 3" xfId="11396" xr:uid="{4D502EB9-0AA4-4686-ABE5-B816D697F778}"/>
    <cellStyle name="40% - Accent2 14 3 3 2" xfId="11397" xr:uid="{9232E952-74FB-43C5-A48A-BB52944E8632}"/>
    <cellStyle name="40% - Accent2 14 3 4" xfId="11398" xr:uid="{34BAE068-A12B-45D6-96D5-FF9CB052C77C}"/>
    <cellStyle name="40% - Accent2 14 3 5" xfId="11399" xr:uid="{09736112-1D69-44D7-AD05-71BD7239B7EF}"/>
    <cellStyle name="40% - Accent2 14 4" xfId="11400" xr:uid="{C8EE2473-04E7-4EF6-AE17-09169585018B}"/>
    <cellStyle name="40% - Accent2 14 4 2" xfId="11401" xr:uid="{D0BABA92-A26F-448A-B219-04045737D2B0}"/>
    <cellStyle name="40% - Accent2 14 4 2 2" xfId="11402" xr:uid="{7C1287B1-DFDB-4F03-BF8E-8E950722C48F}"/>
    <cellStyle name="40% - Accent2 14 4 3" xfId="11403" xr:uid="{7168DFC1-BCC7-4CBD-AB17-3903AFFBC761}"/>
    <cellStyle name="40% - Accent2 14 4 3 2" xfId="11404" xr:uid="{99E75FFA-4E9F-49A5-813C-93795C1054C7}"/>
    <cellStyle name="40% - Accent2 14 4 4" xfId="11405" xr:uid="{A5884CEC-CC13-4081-A49D-093163D31007}"/>
    <cellStyle name="40% - Accent2 14 4 5" xfId="11406" xr:uid="{DF529C90-EF6A-4928-8206-2E8966653CF8}"/>
    <cellStyle name="40% - Accent2 14 5" xfId="11407" xr:uid="{9C45DE82-24B9-47A5-B173-4B8A0952CC5B}"/>
    <cellStyle name="40% - Accent2 14 5 2" xfId="11408" xr:uid="{C6C9C3DD-2981-4965-95D0-E074055C8ED5}"/>
    <cellStyle name="40% - Accent2 14 6" xfId="11409" xr:uid="{493DF4FD-647F-4812-B9AE-E7F217707841}"/>
    <cellStyle name="40% - Accent2 14 6 2" xfId="11410" xr:uid="{A0D13F02-5D0E-47A6-A0D4-1BF9ABE6CA29}"/>
    <cellStyle name="40% - Accent2 14 7" xfId="11411" xr:uid="{E5256696-7113-4FCE-B44D-AA04057BF678}"/>
    <cellStyle name="40% - Accent2 14 8" xfId="11412" xr:uid="{99D4F4CC-6A36-4098-B24B-FF690107BDF7}"/>
    <cellStyle name="40% - Accent2 15" xfId="11413" xr:uid="{49583331-1F22-41BD-8497-9CBFD5CAC38B}"/>
    <cellStyle name="40% - Accent2 15 2" xfId="11414" xr:uid="{FB41CE9B-061A-4759-B921-2835534C7961}"/>
    <cellStyle name="40% - Accent2 15 2 2" xfId="11415" xr:uid="{8BC06B2E-FD1C-4756-95D0-D68D85B223C8}"/>
    <cellStyle name="40% - Accent2 15 2 2 2" xfId="11416" xr:uid="{050A716F-BE64-4E32-ADCD-AB45DBBDB5EC}"/>
    <cellStyle name="40% - Accent2 15 2 2 2 2" xfId="11417" xr:uid="{BD631A66-807E-47CA-9FC9-78C6069E08EE}"/>
    <cellStyle name="40% - Accent2 15 2 2 3" xfId="11418" xr:uid="{E0277B5E-2552-4956-8DDF-D68DB53FA756}"/>
    <cellStyle name="40% - Accent2 15 2 2 3 2" xfId="11419" xr:uid="{4EBEEA0F-484D-4735-9156-36B5D615093C}"/>
    <cellStyle name="40% - Accent2 15 2 2 4" xfId="11420" xr:uid="{D999D491-4D5B-45BA-B7B4-46601EA4AC56}"/>
    <cellStyle name="40% - Accent2 15 2 2 5" xfId="11421" xr:uid="{724D47A5-9BC2-41C3-9468-1BFC5FF67950}"/>
    <cellStyle name="40% - Accent2 15 2 3" xfId="11422" xr:uid="{9261213A-BC16-4A28-B3B4-14E32FB934E2}"/>
    <cellStyle name="40% - Accent2 15 2 3 2" xfId="11423" xr:uid="{A87F5899-13FB-435A-B0B9-85D5B38C92D1}"/>
    <cellStyle name="40% - Accent2 15 2 3 2 2" xfId="11424" xr:uid="{12ADF3F1-E9FD-49E8-BA73-6FBA174D293B}"/>
    <cellStyle name="40% - Accent2 15 2 3 3" xfId="11425" xr:uid="{54C5C751-A55E-40C0-9F45-D257ACC78F29}"/>
    <cellStyle name="40% - Accent2 15 2 3 3 2" xfId="11426" xr:uid="{AF033101-02BC-401F-99D1-313B008C7395}"/>
    <cellStyle name="40% - Accent2 15 2 3 4" xfId="11427" xr:uid="{77C21EE0-C675-443E-A953-79FA55F5B611}"/>
    <cellStyle name="40% - Accent2 15 2 3 5" xfId="11428" xr:uid="{7E754562-7C4B-4A70-B3F3-6808A0E918DF}"/>
    <cellStyle name="40% - Accent2 15 2 4" xfId="11429" xr:uid="{B48B3F06-6715-4C68-8B46-2DCED08E82C3}"/>
    <cellStyle name="40% - Accent2 15 2 4 2" xfId="11430" xr:uid="{2442560D-9BBF-4A59-9575-F4AFD8376C6F}"/>
    <cellStyle name="40% - Accent2 15 2 5" xfId="11431" xr:uid="{64FE91F0-B84B-43BC-AF91-7B8E49463E72}"/>
    <cellStyle name="40% - Accent2 15 2 5 2" xfId="11432" xr:uid="{1641E1C8-D443-4826-8BBE-22061D641E20}"/>
    <cellStyle name="40% - Accent2 15 2 6" xfId="11433" xr:uid="{A0923304-ACE7-4F62-B08E-D151BDCAFD78}"/>
    <cellStyle name="40% - Accent2 15 2 7" xfId="11434" xr:uid="{36167787-4CCB-4288-87B7-D704AE1B748A}"/>
    <cellStyle name="40% - Accent2 15 3" xfId="11435" xr:uid="{742C8B2B-8295-4FCF-BA7D-F396291319EA}"/>
    <cellStyle name="40% - Accent2 15 3 2" xfId="11436" xr:uid="{E0F8DC45-4614-4685-9441-6F3EAD106D97}"/>
    <cellStyle name="40% - Accent2 15 3 2 2" xfId="11437" xr:uid="{57A5C635-B538-4823-851A-2D4644CAF647}"/>
    <cellStyle name="40% - Accent2 15 3 3" xfId="11438" xr:uid="{4211CCD2-29CA-4647-AD4A-9A0DB335A90D}"/>
    <cellStyle name="40% - Accent2 15 3 3 2" xfId="11439" xr:uid="{6FAB9825-B018-4394-B8CC-EFCE03D7D5E6}"/>
    <cellStyle name="40% - Accent2 15 3 4" xfId="11440" xr:uid="{1D2CCCC3-056E-41B3-B4D0-33CF4CFED8F4}"/>
    <cellStyle name="40% - Accent2 15 3 5" xfId="11441" xr:uid="{76BEA0BC-A00A-4CDC-BADF-4745E252FE96}"/>
    <cellStyle name="40% - Accent2 15 4" xfId="11442" xr:uid="{33CC5BBC-0ADB-4560-822E-0448AD527B52}"/>
    <cellStyle name="40% - Accent2 15 4 2" xfId="11443" xr:uid="{B763A1E6-89C7-4200-A7EB-F29D6851B992}"/>
    <cellStyle name="40% - Accent2 15 4 2 2" xfId="11444" xr:uid="{3BA74BFB-E544-4ACC-B96A-45AA32388ADF}"/>
    <cellStyle name="40% - Accent2 15 4 3" xfId="11445" xr:uid="{84A570E2-4C3D-4F71-87E5-7656D52FA443}"/>
    <cellStyle name="40% - Accent2 15 4 3 2" xfId="11446" xr:uid="{4E1A68F3-FFEE-42F2-90D0-149F65F11B30}"/>
    <cellStyle name="40% - Accent2 15 4 4" xfId="11447" xr:uid="{DCFF0E93-C261-4375-9DE5-0ED17D205096}"/>
    <cellStyle name="40% - Accent2 15 4 5" xfId="11448" xr:uid="{1BBAED26-BC3B-4CB2-B767-42E5EAEF7930}"/>
    <cellStyle name="40% - Accent2 15 5" xfId="11449" xr:uid="{CB8F5F71-AC4A-4D53-B151-78DD147D36AD}"/>
    <cellStyle name="40% - Accent2 15 5 2" xfId="11450" xr:uid="{1CF99B51-3E93-4D40-AED5-74629E1BE2A8}"/>
    <cellStyle name="40% - Accent2 15 6" xfId="11451" xr:uid="{CB8E109A-2A1F-4C13-8097-9439057E9000}"/>
    <cellStyle name="40% - Accent2 15 6 2" xfId="11452" xr:uid="{19679D10-0B3F-470B-B171-F3FD8989F3EA}"/>
    <cellStyle name="40% - Accent2 15 7" xfId="11453" xr:uid="{665BDDD7-F7D7-4353-AB69-F6357FA3ABCE}"/>
    <cellStyle name="40% - Accent2 15 8" xfId="11454" xr:uid="{72051BB5-2939-4BD8-9DF5-7A4EE0F5D2D0}"/>
    <cellStyle name="40% - Accent2 16" xfId="11455" xr:uid="{5B25ABE5-2203-4DEF-84EA-2A440C45CDBE}"/>
    <cellStyle name="40% - Accent2 16 2" xfId="11456" xr:uid="{E92CA9D7-8B1B-487C-9F83-F6390FFF5290}"/>
    <cellStyle name="40% - Accent2 16 2 2" xfId="11457" xr:uid="{ECA558A0-97CD-46F1-98FD-A925675404C1}"/>
    <cellStyle name="40% - Accent2 16 2 2 2" xfId="11458" xr:uid="{8629C068-10E9-49D4-8BF1-45F01EA7FC8C}"/>
    <cellStyle name="40% - Accent2 16 2 3" xfId="11459" xr:uid="{D7951F2C-58B5-4BE2-AAA1-8080406DA961}"/>
    <cellStyle name="40% - Accent2 16 2 3 2" xfId="11460" xr:uid="{06A2F5EE-6F21-4BDE-89EA-9D93D968D776}"/>
    <cellStyle name="40% - Accent2 16 2 4" xfId="11461" xr:uid="{78F83A29-EA8D-4FB7-A556-093A0CC3DE99}"/>
    <cellStyle name="40% - Accent2 16 2 5" xfId="11462" xr:uid="{7A568109-0D0A-41BE-B4E3-5C6B34DE9BD8}"/>
    <cellStyle name="40% - Accent2 16 3" xfId="11463" xr:uid="{5C6E1D3A-8A16-41B9-A592-C9FB2F74E49D}"/>
    <cellStyle name="40% - Accent2 16 3 2" xfId="11464" xr:uid="{C96DE0BE-40C1-445E-B8F6-FD993E1BE6F7}"/>
    <cellStyle name="40% - Accent2 16 3 2 2" xfId="11465" xr:uid="{0A28B181-EECD-4659-89A5-51004524FDCB}"/>
    <cellStyle name="40% - Accent2 16 3 3" xfId="11466" xr:uid="{34D50119-BCA7-4E70-915A-EB9DFAB94ECA}"/>
    <cellStyle name="40% - Accent2 16 3 3 2" xfId="11467" xr:uid="{0DB34CFB-72AA-49B6-8864-D4EBE56A6778}"/>
    <cellStyle name="40% - Accent2 16 3 4" xfId="11468" xr:uid="{8EBDC3B8-616A-4969-B379-4966BADBEA21}"/>
    <cellStyle name="40% - Accent2 16 3 5" xfId="11469" xr:uid="{3AB43CF7-F346-46C7-ADF2-0822E0E6B858}"/>
    <cellStyle name="40% - Accent2 16 4" xfId="11470" xr:uid="{DF333CD2-A4A4-4E1D-AE22-F492F81C4F52}"/>
    <cellStyle name="40% - Accent2 16 4 2" xfId="11471" xr:uid="{602A6E1D-CB37-48C0-B9C2-A2CE2DAE7CD3}"/>
    <cellStyle name="40% - Accent2 16 5" xfId="11472" xr:uid="{C7F89973-25EF-42FD-A0C6-7DFA367BD976}"/>
    <cellStyle name="40% - Accent2 16 5 2" xfId="11473" xr:uid="{6611A463-4375-4D89-BD01-4D1CB2AA81CF}"/>
    <cellStyle name="40% - Accent2 16 6" xfId="11474" xr:uid="{E3A2F78C-05D9-44B3-90B2-C23E685FFD04}"/>
    <cellStyle name="40% - Accent2 16 7" xfId="11475" xr:uid="{3614075D-B6D3-4914-90B7-A44A705C8F2D}"/>
    <cellStyle name="40% - Accent2 17" xfId="11476" xr:uid="{3241357D-867A-4B6F-8C0A-B22D3CC4ABD0}"/>
    <cellStyle name="40% - Accent2 17 2" xfId="11477" xr:uid="{30280222-6185-4CBB-BBCB-38CB9B909C59}"/>
    <cellStyle name="40% - Accent2 17 2 2" xfId="11478" xr:uid="{EBE10DE5-6116-45E6-89C2-AA6618C7702C}"/>
    <cellStyle name="40% - Accent2 17 2 2 2" xfId="11479" xr:uid="{826DA374-F325-48EA-8114-6EFBAB76BC67}"/>
    <cellStyle name="40% - Accent2 17 2 3" xfId="11480" xr:uid="{7676357A-8C3A-4381-A49F-95ECA297D64A}"/>
    <cellStyle name="40% - Accent2 17 2 3 2" xfId="11481" xr:uid="{87CD7FEA-921B-49DA-BE61-F44DBD21DC78}"/>
    <cellStyle name="40% - Accent2 17 2 4" xfId="11482" xr:uid="{00181862-F497-4BD9-A4A1-7DE6199A9917}"/>
    <cellStyle name="40% - Accent2 17 2 5" xfId="11483" xr:uid="{CAA1D992-A696-44B8-92F7-D44B2C824038}"/>
    <cellStyle name="40% - Accent2 17 3" xfId="11484" xr:uid="{BF70926C-E248-4D47-920B-AE21B5CF3F7D}"/>
    <cellStyle name="40% - Accent2 17 3 2" xfId="11485" xr:uid="{91403A69-7D88-42D8-B818-4585C966B390}"/>
    <cellStyle name="40% - Accent2 17 3 2 2" xfId="11486" xr:uid="{C3825105-B16C-4DB9-8DC1-9D351BDAB28C}"/>
    <cellStyle name="40% - Accent2 17 3 3" xfId="11487" xr:uid="{FB75EB5C-995C-4AEA-A77C-4195E91B5627}"/>
    <cellStyle name="40% - Accent2 17 3 3 2" xfId="11488" xr:uid="{1555FB24-D5BF-4B43-B804-C28138A333CE}"/>
    <cellStyle name="40% - Accent2 17 3 4" xfId="11489" xr:uid="{D6A1EE91-845C-4E04-B955-DC0DA08D3BCC}"/>
    <cellStyle name="40% - Accent2 17 3 5" xfId="11490" xr:uid="{CAB2EEDC-F88F-42BD-B567-09BDD680616A}"/>
    <cellStyle name="40% - Accent2 17 4" xfId="11491" xr:uid="{EB1CEB0F-91A7-4E11-9DF9-2D227E9B509E}"/>
    <cellStyle name="40% - Accent2 17 4 2" xfId="11492" xr:uid="{FBD37904-DFF1-4453-B5F7-FE8887177BD0}"/>
    <cellStyle name="40% - Accent2 17 5" xfId="11493" xr:uid="{906CB737-A7B3-4F62-B577-C6E71DBFADA8}"/>
    <cellStyle name="40% - Accent2 17 5 2" xfId="11494" xr:uid="{1CD179F2-9630-4AFC-BF83-942358D540E4}"/>
    <cellStyle name="40% - Accent2 17 6" xfId="11495" xr:uid="{7321EB48-E552-4908-B3D5-3BC4C0FEED26}"/>
    <cellStyle name="40% - Accent2 17 7" xfId="11496" xr:uid="{5A900049-4C96-48CC-A9DA-693DB8011A94}"/>
    <cellStyle name="40% - Accent2 18" xfId="11497" xr:uid="{3CF2EE0A-C0DB-4BCF-98E7-E752B6BEA3E7}"/>
    <cellStyle name="40% - Accent2 18 2" xfId="11498" xr:uid="{8DEAD893-D523-4D1F-BC41-EF2875F8613B}"/>
    <cellStyle name="40% - Accent2 18 2 2" xfId="11499" xr:uid="{28F8E0B8-CB60-4376-932D-8B255EEC88F1}"/>
    <cellStyle name="40% - Accent2 18 2 2 2" xfId="11500" xr:uid="{A966571F-714D-4612-B7C1-4580BBEBFA9E}"/>
    <cellStyle name="40% - Accent2 18 2 3" xfId="11501" xr:uid="{58059B02-38FA-4843-AA20-C4522B55994E}"/>
    <cellStyle name="40% - Accent2 18 2 3 2" xfId="11502" xr:uid="{5E24DDDD-5010-4F82-B3AD-02926661D146}"/>
    <cellStyle name="40% - Accent2 18 2 4" xfId="11503" xr:uid="{BAA36449-423D-45B9-BCE8-624B77CDE170}"/>
    <cellStyle name="40% - Accent2 18 2 5" xfId="11504" xr:uid="{C00D96F8-AF0C-4A90-B21A-7E45955A70A5}"/>
    <cellStyle name="40% - Accent2 18 3" xfId="11505" xr:uid="{34987685-1D63-42E1-9B8E-9E906C97E81D}"/>
    <cellStyle name="40% - Accent2 18 3 2" xfId="11506" xr:uid="{321365D1-A662-4B2A-AB46-3B0578DE6B12}"/>
    <cellStyle name="40% - Accent2 18 4" xfId="11507" xr:uid="{78FC96BB-1E62-43B4-BD50-7C237DA2D60D}"/>
    <cellStyle name="40% - Accent2 18 4 2" xfId="11508" xr:uid="{1ED8F1D5-1F12-42C9-8546-C50D74C964C3}"/>
    <cellStyle name="40% - Accent2 18 5" xfId="11509" xr:uid="{8CA6F052-513C-47D9-9089-B4E97D973B0A}"/>
    <cellStyle name="40% - Accent2 18 6" xfId="11510" xr:uid="{1C495665-6F72-48C0-B4B4-06A8F2ABB15F}"/>
    <cellStyle name="40% - Accent2 19" xfId="11511" xr:uid="{A051F551-C20E-4AB9-BDEB-28814B45309B}"/>
    <cellStyle name="40% - Accent2 19 2" xfId="11512" xr:uid="{C87512E7-2EF4-4E05-95E9-E9EF7F553A56}"/>
    <cellStyle name="40% - Accent2 19 2 2" xfId="11513" xr:uid="{73729A59-29B1-48C9-AFB8-7031DDCBB69F}"/>
    <cellStyle name="40% - Accent2 19 2 2 2" xfId="11514" xr:uid="{06E8EA65-3071-48D3-A67D-C06B19840F1A}"/>
    <cellStyle name="40% - Accent2 19 2 3" xfId="11515" xr:uid="{EE7072CF-3FFD-42E0-9CA9-6EFB24E9A819}"/>
    <cellStyle name="40% - Accent2 19 2 3 2" xfId="11516" xr:uid="{55C36A9E-6E27-4BFD-B22A-2EFBC893688A}"/>
    <cellStyle name="40% - Accent2 19 2 4" xfId="11517" xr:uid="{7D17704F-048C-4B9E-99F2-BC89A490F9FF}"/>
    <cellStyle name="40% - Accent2 19 2 5" xfId="11518" xr:uid="{48B16793-5BD8-434B-9EB6-32F1DAE5DFD2}"/>
    <cellStyle name="40% - Accent2 19 3" xfId="11519" xr:uid="{8FE7ED19-6790-437A-8997-A1AFDD3D8CA4}"/>
    <cellStyle name="40% - Accent2 19 3 2" xfId="11520" xr:uid="{B2D5680D-78F6-48B7-8C15-F75B5FB53431}"/>
    <cellStyle name="40% - Accent2 19 4" xfId="11521" xr:uid="{7DF3A096-69ED-414A-A077-FA8C077DE7DF}"/>
    <cellStyle name="40% - Accent2 19 4 2" xfId="11522" xr:uid="{690102B7-9300-4217-81C9-67F7BF6210B4}"/>
    <cellStyle name="40% - Accent2 19 5" xfId="11523" xr:uid="{69D0E745-4C02-4F56-A997-9D1DB091CABC}"/>
    <cellStyle name="40% - Accent2 19 6" xfId="11524" xr:uid="{0B68D9AB-36A2-4041-BE41-B8E286E2C048}"/>
    <cellStyle name="40% - Accent2 2" xfId="33" xr:uid="{7FF149E9-3105-4F7C-A634-49BE652C8CDA}"/>
    <cellStyle name="40% - Accent2 2 10" xfId="11525" xr:uid="{B0865AFB-788F-4DDA-937D-A7012883F0FC}"/>
    <cellStyle name="40% - Accent2 2 10 2" xfId="11526" xr:uid="{66A17C51-9322-4E9D-939F-4450EA81EAF9}"/>
    <cellStyle name="40% - Accent2 2 11" xfId="11527" xr:uid="{5DAE3E74-E758-43B5-8512-52408CE699EB}"/>
    <cellStyle name="40% - Accent2 2 11 2" xfId="20593" xr:uid="{43D40156-9EED-442A-B1A9-F23C4AD51846}"/>
    <cellStyle name="40% - Accent2 2 12" xfId="11528" xr:uid="{1849EAFE-7651-4D6B-B27D-28DF101C927F}"/>
    <cellStyle name="40% - Accent2 2 12 2" xfId="20594" xr:uid="{58AC093A-C402-42D5-B3F1-C91A41B9CF1A}"/>
    <cellStyle name="40% - Accent2 2 13" xfId="20595" xr:uid="{10E76C9A-FA2A-4D11-818F-E00DEF493A1C}"/>
    <cellStyle name="40% - Accent2 2 13 2" xfId="20596" xr:uid="{E7FE30E0-56DB-4FB8-93D0-B8D56130BC4F}"/>
    <cellStyle name="40% - Accent2 2 14" xfId="20597" xr:uid="{148D7FB1-B9EE-4581-ABAB-E037E731F1FF}"/>
    <cellStyle name="40% - Accent2 2 15" xfId="365" xr:uid="{9ECCF9DC-5662-40CC-BD40-BEEBAAC423D7}"/>
    <cellStyle name="40% - Accent2 2 2" xfId="11529" xr:uid="{0FEC06C8-3961-4854-A1EB-2115A58F974F}"/>
    <cellStyle name="40% - Accent2 2 2 10" xfId="11530" xr:uid="{7D04A25A-541D-4354-820C-73C3C412504F}"/>
    <cellStyle name="40% - Accent2 2 2 2" xfId="11531" xr:uid="{1A6B0F7E-3579-4DEC-8D27-1FD7C770A946}"/>
    <cellStyle name="40% - Accent2 2 2 2 2" xfId="11532" xr:uid="{AF580B2A-27B0-4D22-B6E3-554ED38A3BCE}"/>
    <cellStyle name="40% - Accent2 2 2 2 2 2" xfId="11533" xr:uid="{958A03B3-F51D-4B79-A691-4D270E4B9A84}"/>
    <cellStyle name="40% - Accent2 2 2 2 2 2 2" xfId="11534" xr:uid="{C6174EF5-CB40-45EA-8C35-6B25E4F010CE}"/>
    <cellStyle name="40% - Accent2 2 2 2 2 3" xfId="11535" xr:uid="{59F0253F-72A6-438D-A3DA-22695673F3A2}"/>
    <cellStyle name="40% - Accent2 2 2 2 2 3 2" xfId="11536" xr:uid="{BAE45121-007F-4037-BB82-A094CB1852B9}"/>
    <cellStyle name="40% - Accent2 2 2 2 2 4" xfId="11537" xr:uid="{1232D069-8D37-421F-A1C7-E8EC6C60C458}"/>
    <cellStyle name="40% - Accent2 2 2 2 2 5" xfId="11538" xr:uid="{7BAED72B-F738-4309-946B-C7D3D809EEC4}"/>
    <cellStyle name="40% - Accent2 2 2 2 3" xfId="11539" xr:uid="{08211802-CA5A-46AD-84EE-4FF3F9731748}"/>
    <cellStyle name="40% - Accent2 2 2 2 3 2" xfId="11540" xr:uid="{EA042EAB-A679-4A40-BFE7-F92E39F2C83C}"/>
    <cellStyle name="40% - Accent2 2 2 2 4" xfId="11541" xr:uid="{0FCF4778-D7CB-4568-AA26-3033844DEE55}"/>
    <cellStyle name="40% - Accent2 2 2 2 4 2" xfId="11542" xr:uid="{BE38B11E-3288-4CD6-B4E2-5FFAB7413946}"/>
    <cellStyle name="40% - Accent2 2 2 2 5" xfId="11543" xr:uid="{9DB23416-C489-4B23-BCB8-35E2B4F62099}"/>
    <cellStyle name="40% - Accent2 2 2 2 6" xfId="11544" xr:uid="{AA8E7903-912A-4D67-A3B2-5B3F487B7C99}"/>
    <cellStyle name="40% - Accent2 2 2 3" xfId="11545" xr:uid="{85076030-2488-4CB6-9A55-69A034214B36}"/>
    <cellStyle name="40% - Accent2 2 2 3 2" xfId="11546" xr:uid="{5915B7CC-89ED-49BD-81C3-7915BC831D6D}"/>
    <cellStyle name="40% - Accent2 2 2 3 2 2" xfId="11547" xr:uid="{5CB99FB2-7DAA-4B38-B1FC-19CB29F79A05}"/>
    <cellStyle name="40% - Accent2 2 2 3 3" xfId="11548" xr:uid="{2378E1C0-DC74-4F1D-884D-20A02125FEE4}"/>
    <cellStyle name="40% - Accent2 2 2 3 3 2" xfId="11549" xr:uid="{73C65E58-9A0F-483C-8E7D-5D486A6CB943}"/>
    <cellStyle name="40% - Accent2 2 2 3 4" xfId="11550" xr:uid="{2E74BCD9-F8CF-4DD7-B729-2F3456330259}"/>
    <cellStyle name="40% - Accent2 2 2 3 5" xfId="11551" xr:uid="{75B89182-2108-4EEE-937E-7AAD4D75D4BB}"/>
    <cellStyle name="40% - Accent2 2 2 4" xfId="11552" xr:uid="{04AD6395-DB10-4C4F-AD85-FD58A49C7C7D}"/>
    <cellStyle name="40% - Accent2 2 2 4 2" xfId="11553" xr:uid="{AB1DCBD4-4316-4E3D-B9C3-2455A3CBF5DA}"/>
    <cellStyle name="40% - Accent2 2 2 4 2 2" xfId="11554" xr:uid="{80AC1458-00B6-4A57-9D38-9905EE38CF5F}"/>
    <cellStyle name="40% - Accent2 2 2 4 3" xfId="11555" xr:uid="{2C24FED6-2C0B-4CD3-B459-562C2A97CBE1}"/>
    <cellStyle name="40% - Accent2 2 2 4 3 2" xfId="11556" xr:uid="{5B002797-0403-46CD-B038-FBDB4530A886}"/>
    <cellStyle name="40% - Accent2 2 2 4 4" xfId="11557" xr:uid="{0853E51B-3417-49FC-A650-B16F499EA210}"/>
    <cellStyle name="40% - Accent2 2 2 4 5" xfId="11558" xr:uid="{0DED58AF-C08B-4498-9D53-9CB665A70130}"/>
    <cellStyle name="40% - Accent2 2 2 5" xfId="11559" xr:uid="{8D34B0DA-FDA9-471F-B6CD-F5D2C5BF1393}"/>
    <cellStyle name="40% - Accent2 2 2 5 2" xfId="11560" xr:uid="{E2EF37B1-1F64-4768-8A01-50302C7FF722}"/>
    <cellStyle name="40% - Accent2 2 2 5 2 2" xfId="11561" xr:uid="{35757544-A5CE-4645-9701-4C13289F4C33}"/>
    <cellStyle name="40% - Accent2 2 2 5 3" xfId="11562" xr:uid="{23D2B8BD-0114-420B-A61B-7A675D9E267F}"/>
    <cellStyle name="40% - Accent2 2 2 5 3 2" xfId="11563" xr:uid="{6051E75F-280A-47D2-9660-BBA9AB29F0DE}"/>
    <cellStyle name="40% - Accent2 2 2 5 4" xfId="11564" xr:uid="{77967B1D-01BE-46CB-B79E-CA07C47681F7}"/>
    <cellStyle name="40% - Accent2 2 2 5 5" xfId="11565" xr:uid="{4F5054F8-1BAE-41F3-8C77-E4ED0592A943}"/>
    <cellStyle name="40% - Accent2 2 2 6" xfId="11566" xr:uid="{154D627E-4114-42DB-AE56-3267EB05FE67}"/>
    <cellStyle name="40% - Accent2 2 2 6 2" xfId="11567" xr:uid="{18597796-A2EE-4E3B-AEEE-FEE7D0B2D535}"/>
    <cellStyle name="40% - Accent2 2 2 6 2 2" xfId="11568" xr:uid="{23856B91-1589-4284-98F3-64F95B1A132D}"/>
    <cellStyle name="40% - Accent2 2 2 6 3" xfId="11569" xr:uid="{F8792158-2C39-4F31-8841-80DA1F686088}"/>
    <cellStyle name="40% - Accent2 2 2 6 3 2" xfId="11570" xr:uid="{F64EB6EF-C537-4FAF-BFAD-4C7061CCCF73}"/>
    <cellStyle name="40% - Accent2 2 2 6 4" xfId="11571" xr:uid="{40F17A72-0D20-4103-9DE5-34F77476C41F}"/>
    <cellStyle name="40% - Accent2 2 2 6 5" xfId="11572" xr:uid="{D21DA463-C8F7-43FF-A0B1-E6FBC5C89B9A}"/>
    <cellStyle name="40% - Accent2 2 2 7" xfId="11573" xr:uid="{C30F9561-352C-4A1E-A547-9830C5F4E7C6}"/>
    <cellStyle name="40% - Accent2 2 2 7 2" xfId="11574" xr:uid="{8975D5C3-67A9-4715-AA8B-48CF709BE97B}"/>
    <cellStyle name="40% - Accent2 2 2 8" xfId="11575" xr:uid="{780BC4E5-4EBB-4934-A6E0-01FE5109A901}"/>
    <cellStyle name="40% - Accent2 2 2 8 2" xfId="11576" xr:uid="{33922D1A-329D-4017-B581-C7BCB48AF5D5}"/>
    <cellStyle name="40% - Accent2 2 2 9" xfId="11577" xr:uid="{A67020E1-D8C3-43E8-988F-9712CE93801F}"/>
    <cellStyle name="40% - Accent2 2 3" xfId="11578" xr:uid="{1AB697E8-9C9A-44D1-BFDD-05EF6BA92DEC}"/>
    <cellStyle name="40% - Accent2 2 3 2" xfId="11579" xr:uid="{EDC0B4CF-C15E-4C3E-B7B7-1756DAECBA3C}"/>
    <cellStyle name="40% - Accent2 2 3 2 2" xfId="11580" xr:uid="{3839A911-9FD4-4F3D-B338-29FB09972CE5}"/>
    <cellStyle name="40% - Accent2 2 3 2 2 2" xfId="11581" xr:uid="{C57577B9-7AD2-441D-B857-A86BA238DD20}"/>
    <cellStyle name="40% - Accent2 2 3 2 2 2 2" xfId="11582" xr:uid="{726E2A95-3B0E-4ADB-ABE6-3F88E71F2329}"/>
    <cellStyle name="40% - Accent2 2 3 2 2 3" xfId="11583" xr:uid="{16B10EC6-6AD1-475F-A38F-2F6AD3924647}"/>
    <cellStyle name="40% - Accent2 2 3 2 2 3 2" xfId="11584" xr:uid="{3C35645C-87EB-4FD1-A185-9C83752A5543}"/>
    <cellStyle name="40% - Accent2 2 3 2 2 4" xfId="11585" xr:uid="{640C79E1-2450-4CA4-9B4A-6F8DF7DC122C}"/>
    <cellStyle name="40% - Accent2 2 3 2 2 5" xfId="11586" xr:uid="{040B3907-91CE-4588-8678-238112E233F5}"/>
    <cellStyle name="40% - Accent2 2 3 2 3" xfId="11587" xr:uid="{C919FD3F-BF6E-4267-84C5-0BB5DABCB117}"/>
    <cellStyle name="40% - Accent2 2 3 2 3 2" xfId="11588" xr:uid="{12F858BE-060F-4659-B7AD-33377DACD3A8}"/>
    <cellStyle name="40% - Accent2 2 3 2 4" xfId="11589" xr:uid="{16444F05-6941-4137-8337-59063AE9A53D}"/>
    <cellStyle name="40% - Accent2 2 3 2 4 2" xfId="11590" xr:uid="{3DDA6618-08DF-4284-BB91-37B04042177F}"/>
    <cellStyle name="40% - Accent2 2 3 2 5" xfId="11591" xr:uid="{444A6442-D063-4874-AB4A-89CAD92FB7FE}"/>
    <cellStyle name="40% - Accent2 2 3 2 6" xfId="11592" xr:uid="{F2B14D0C-6646-45F5-A26B-39E0991E2818}"/>
    <cellStyle name="40% - Accent2 2 3 3" xfId="11593" xr:uid="{2533D590-EE80-4501-9ED3-DD06A9015669}"/>
    <cellStyle name="40% - Accent2 2 3 3 2" xfId="11594" xr:uid="{53F795B4-E8C1-42B4-8D58-9C2D17A21EF5}"/>
    <cellStyle name="40% - Accent2 2 3 3 2 2" xfId="11595" xr:uid="{97CA89C5-EBA6-4AF5-B3E0-081A38688316}"/>
    <cellStyle name="40% - Accent2 2 3 3 3" xfId="11596" xr:uid="{76E61BDA-101A-4867-B694-840E9C2A4B07}"/>
    <cellStyle name="40% - Accent2 2 3 3 3 2" xfId="11597" xr:uid="{76711C0C-3298-4EA6-867B-5D28B08D0093}"/>
    <cellStyle name="40% - Accent2 2 3 3 4" xfId="11598" xr:uid="{AA3E1F78-BB0B-4693-BED3-6282B52BE430}"/>
    <cellStyle name="40% - Accent2 2 3 3 5" xfId="11599" xr:uid="{BA6D492F-4DF1-43C0-B296-943A7EC17111}"/>
    <cellStyle name="40% - Accent2 2 3 4" xfId="11600" xr:uid="{9EC51921-47DE-42D2-A852-1F037AEC80A8}"/>
    <cellStyle name="40% - Accent2 2 3 4 2" xfId="11601" xr:uid="{D6531B64-5222-4A4B-956D-9A69E5AC8293}"/>
    <cellStyle name="40% - Accent2 2 3 5" xfId="11602" xr:uid="{9DC98C39-6190-40FF-BD0F-FDF69EA149C7}"/>
    <cellStyle name="40% - Accent2 2 3 5 2" xfId="11603" xr:uid="{0B2B1D6D-EAD1-422D-9C96-01F13547211E}"/>
    <cellStyle name="40% - Accent2 2 3 6" xfId="11604" xr:uid="{1C342E57-C317-4433-BF2B-0EBBA53F3FF7}"/>
    <cellStyle name="40% - Accent2 2 3 7" xfId="11605" xr:uid="{389A06C4-33A7-46E2-8BE7-DB678C6DAD50}"/>
    <cellStyle name="40% - Accent2 2 4" xfId="11606" xr:uid="{E3A1506C-6700-49F5-98B8-EC1487D5D682}"/>
    <cellStyle name="40% - Accent2 2 4 2" xfId="11607" xr:uid="{11371B26-BB93-4F86-840A-E2D465D538A5}"/>
    <cellStyle name="40% - Accent2 2 4 2 2" xfId="11608" xr:uid="{730743A2-9EAE-465A-BAEF-ED7BEB06D187}"/>
    <cellStyle name="40% - Accent2 2 4 2 2 2" xfId="11609" xr:uid="{238453DB-A669-4FE3-BDCE-C2E3B319AA17}"/>
    <cellStyle name="40% - Accent2 2 4 2 3" xfId="11610" xr:uid="{527D1545-AD77-4F79-AE5A-ADEFC5BB3927}"/>
    <cellStyle name="40% - Accent2 2 4 2 3 2" xfId="11611" xr:uid="{536E54D4-C51D-4E96-84F9-FC992DE98ED1}"/>
    <cellStyle name="40% - Accent2 2 4 2 4" xfId="11612" xr:uid="{CA5E6F7A-7AB7-419C-81B8-9607D2F0A897}"/>
    <cellStyle name="40% - Accent2 2 4 2 5" xfId="11613" xr:uid="{7E495060-1905-4042-B52B-5305302710DA}"/>
    <cellStyle name="40% - Accent2 2 4 3" xfId="11614" xr:uid="{54B5B09C-321C-4FDB-8F58-2BC4D4B4D147}"/>
    <cellStyle name="40% - Accent2 2 4 3 2" xfId="11615" xr:uid="{5414384C-5A92-41A6-8D73-BE5636B381DB}"/>
    <cellStyle name="40% - Accent2 2 4 4" xfId="11616" xr:uid="{FE093755-69F8-4BA1-9D4D-06477B87F8FD}"/>
    <cellStyle name="40% - Accent2 2 4 4 2" xfId="11617" xr:uid="{24821801-6C55-431A-83F4-A7A707F7CD6D}"/>
    <cellStyle name="40% - Accent2 2 4 5" xfId="11618" xr:uid="{3C96CD82-9F47-4519-AA95-BEE19FFF19C5}"/>
    <cellStyle name="40% - Accent2 2 4 6" xfId="11619" xr:uid="{0A731EF7-A938-4CA5-89F3-2232866796AD}"/>
    <cellStyle name="40% - Accent2 2 5" xfId="11620" xr:uid="{8C86EE80-04B2-49CD-A5EA-A872E73D85D3}"/>
    <cellStyle name="40% - Accent2 2 5 2" xfId="11621" xr:uid="{2B69AB06-6303-40E4-99A0-7F8319085041}"/>
    <cellStyle name="40% - Accent2 2 5 2 2" xfId="11622" xr:uid="{3C603C44-38F8-4200-940C-8C76E8604788}"/>
    <cellStyle name="40% - Accent2 2 5 3" xfId="11623" xr:uid="{94866739-03A6-4748-8756-AB24DD3AEB69}"/>
    <cellStyle name="40% - Accent2 2 5 3 2" xfId="11624" xr:uid="{12D969EC-3AD4-4A0D-ACD5-41546E65FD1D}"/>
    <cellStyle name="40% - Accent2 2 5 4" xfId="11625" xr:uid="{7998A76F-E059-48A1-97B3-BD939D9F7B56}"/>
    <cellStyle name="40% - Accent2 2 5 5" xfId="11626" xr:uid="{F15B3A5A-2742-47A1-81CF-7D9734ABA9AF}"/>
    <cellStyle name="40% - Accent2 2 6" xfId="11627" xr:uid="{E25631CD-E717-4C10-9F95-21841EDAE76D}"/>
    <cellStyle name="40% - Accent2 2 6 2" xfId="11628" xr:uid="{97FD8EB4-6323-4C2C-83BA-AECC96B38A87}"/>
    <cellStyle name="40% - Accent2 2 6 2 2" xfId="11629" xr:uid="{12F5EA42-60A5-445A-ADE5-B862E0E3C30A}"/>
    <cellStyle name="40% - Accent2 2 6 3" xfId="11630" xr:uid="{C990F567-BE8B-45FA-9DEB-1F2184EB23F7}"/>
    <cellStyle name="40% - Accent2 2 6 3 2" xfId="11631" xr:uid="{1BAB96B2-63A0-444D-922E-D98291C0C08A}"/>
    <cellStyle name="40% - Accent2 2 6 4" xfId="11632" xr:uid="{F772EAB7-297C-49BE-926B-7C71F057D363}"/>
    <cellStyle name="40% - Accent2 2 6 5" xfId="11633" xr:uid="{9BCEA26C-0776-4F84-A8EC-0F69B8E8A1FE}"/>
    <cellStyle name="40% - Accent2 2 7" xfId="11634" xr:uid="{107BBB3C-0268-4A73-896D-C9641093B242}"/>
    <cellStyle name="40% - Accent2 2 7 2" xfId="11635" xr:uid="{570C8075-B651-41B3-B279-2F8B8992CA0D}"/>
    <cellStyle name="40% - Accent2 2 7 2 2" xfId="11636" xr:uid="{7F69BE29-E421-46C3-9A0B-18C9BA6635E7}"/>
    <cellStyle name="40% - Accent2 2 7 3" xfId="11637" xr:uid="{29264AD0-F5D0-4D41-B2E4-A8461ABF1090}"/>
    <cellStyle name="40% - Accent2 2 7 3 2" xfId="11638" xr:uid="{EE4C3608-81FB-4205-81C5-A388EEE66D04}"/>
    <cellStyle name="40% - Accent2 2 7 4" xfId="11639" xr:uid="{3B7956EC-1F63-4EC8-BB11-D7E5BF5D5F5C}"/>
    <cellStyle name="40% - Accent2 2 7 5" xfId="11640" xr:uid="{0692D609-27AB-4D02-8461-341E73887EDB}"/>
    <cellStyle name="40% - Accent2 2 8" xfId="11641" xr:uid="{C6F488EA-411E-4B66-84A8-630B0F9C9E4A}"/>
    <cellStyle name="40% - Accent2 2 8 2" xfId="11642" xr:uid="{004B0F0F-B282-4EBA-B49A-FC1FA979D7B7}"/>
    <cellStyle name="40% - Accent2 2 8 2 2" xfId="11643" xr:uid="{0282BA79-3499-4E23-86A2-327A55D43F6A}"/>
    <cellStyle name="40% - Accent2 2 8 3" xfId="11644" xr:uid="{45567B8A-E0A9-4A94-9F04-E40C34D55516}"/>
    <cellStyle name="40% - Accent2 2 8 3 2" xfId="11645" xr:uid="{0A28D1C0-9A0E-4094-A25E-AA1EEDDB2A4E}"/>
    <cellStyle name="40% - Accent2 2 8 4" xfId="11646" xr:uid="{E05C456B-A22B-45A7-ACB1-569E5D90039F}"/>
    <cellStyle name="40% - Accent2 2 8 5" xfId="11647" xr:uid="{4446D089-BB49-4FC9-B84D-E416F6E032C3}"/>
    <cellStyle name="40% - Accent2 2 9" xfId="11648" xr:uid="{F52F9024-3D7B-42EE-862C-53C5726EDBA1}"/>
    <cellStyle name="40% - Accent2 2 9 2" xfId="11649" xr:uid="{83C797D5-EAF1-46F9-942D-38F36FB8BB94}"/>
    <cellStyle name="40% - Accent2 20" xfId="11650" xr:uid="{0B033CFC-268D-457B-A070-982F3720AA55}"/>
    <cellStyle name="40% - Accent2 20 2" xfId="11651" xr:uid="{A3E477A6-36D4-4651-A70A-3D9C789148B7}"/>
    <cellStyle name="40% - Accent2 20 2 2" xfId="11652" xr:uid="{AE20D871-008C-410E-9ED2-7551230C1004}"/>
    <cellStyle name="40% - Accent2 20 3" xfId="11653" xr:uid="{2C513C7E-5EDC-4F31-8898-96E537BEAA4B}"/>
    <cellStyle name="40% - Accent2 20 3 2" xfId="11654" xr:uid="{DA4B6B64-C6B3-4859-9C74-901350193C30}"/>
    <cellStyle name="40% - Accent2 20 4" xfId="11655" xr:uid="{3FA4C666-207A-470D-B711-47BECAADF69F}"/>
    <cellStyle name="40% - Accent2 20 5" xfId="11656" xr:uid="{546D8F5F-E75B-4697-B81C-5A2471810607}"/>
    <cellStyle name="40% - Accent2 21" xfId="11657" xr:uid="{784311A3-F682-45EB-852F-B1186F20C4DF}"/>
    <cellStyle name="40% - Accent2 21 2" xfId="11658" xr:uid="{888B64C4-A994-4AA9-B0DB-B4CF78AA8293}"/>
    <cellStyle name="40% - Accent2 21 2 2" xfId="11659" xr:uid="{0F6D8744-03A9-464E-8E61-504F84B61BEE}"/>
    <cellStyle name="40% - Accent2 21 3" xfId="11660" xr:uid="{267FF09E-3917-45D3-9BB2-F7FA4E79D352}"/>
    <cellStyle name="40% - Accent2 21 3 2" xfId="11661" xr:uid="{CB2BE458-836B-4C80-B56A-AEB9CCE8CDF0}"/>
    <cellStyle name="40% - Accent2 21 4" xfId="11662" xr:uid="{FB281299-EBD1-4FF9-A9CE-2EAFC7477B13}"/>
    <cellStyle name="40% - Accent2 21 5" xfId="11663" xr:uid="{C55E7D8B-60EF-462A-BCB3-BECA9E466223}"/>
    <cellStyle name="40% - Accent2 22" xfId="364" xr:uid="{E378FF81-2209-44DF-958C-D14C9C0C7872}"/>
    <cellStyle name="40% - Accent2 3" xfId="11664" xr:uid="{E8481C41-8C4C-406A-B0E6-513E754E9324}"/>
    <cellStyle name="40% - Accent2 3 10" xfId="11665" xr:uid="{75B622C6-148D-42C1-AC7D-D336F0C5F32F}"/>
    <cellStyle name="40% - Accent2 3 10 2" xfId="11666" xr:uid="{0D7FEA32-4F60-42D7-94F1-1CBD437831FB}"/>
    <cellStyle name="40% - Accent2 3 11" xfId="11667" xr:uid="{8FE397CA-B5D3-4DDD-BAB9-C478ADCFCE93}"/>
    <cellStyle name="40% - Accent2 3 12" xfId="11668" xr:uid="{A99828EB-0986-4C59-A9FB-7B40AA9A2E56}"/>
    <cellStyle name="40% - Accent2 3 2" xfId="11669" xr:uid="{7581EF7F-B98A-4DEC-84B3-E40B5B46E613}"/>
    <cellStyle name="40% - Accent2 3 2 10" xfId="11670" xr:uid="{0645886B-A755-4B7D-8AB6-2D60DDE48D3B}"/>
    <cellStyle name="40% - Accent2 3 2 2" xfId="11671" xr:uid="{9453FDB3-6C7D-45B9-91B5-B53ADF13FBC5}"/>
    <cellStyle name="40% - Accent2 3 2 2 2" xfId="11672" xr:uid="{8B25E2EB-3F04-4E76-84E6-15C32E4B9764}"/>
    <cellStyle name="40% - Accent2 3 2 2 2 2" xfId="11673" xr:uid="{D75D82E7-32B1-4C28-95EB-2E8B30E89A0D}"/>
    <cellStyle name="40% - Accent2 3 2 2 2 2 2" xfId="11674" xr:uid="{50012883-7B7E-416A-9E62-A25B8F0E0117}"/>
    <cellStyle name="40% - Accent2 3 2 2 2 3" xfId="11675" xr:uid="{F3406D5C-BA6F-4019-9405-AD4D410FF64F}"/>
    <cellStyle name="40% - Accent2 3 2 2 2 3 2" xfId="11676" xr:uid="{C85E0FD1-E90F-4176-81E5-54337E7BC8CA}"/>
    <cellStyle name="40% - Accent2 3 2 2 2 4" xfId="11677" xr:uid="{C789B0B8-82CD-4B2D-AF69-BB23391FA7E1}"/>
    <cellStyle name="40% - Accent2 3 2 2 2 5" xfId="11678" xr:uid="{79A7B335-22AC-44D5-8678-F4AFA2F732E4}"/>
    <cellStyle name="40% - Accent2 3 2 2 3" xfId="11679" xr:uid="{475A450F-91E9-4CE1-B977-FA90C48A601C}"/>
    <cellStyle name="40% - Accent2 3 2 2 3 2" xfId="11680" xr:uid="{08E5EBD2-8259-48F9-A953-AF98E58DB9DD}"/>
    <cellStyle name="40% - Accent2 3 2 2 4" xfId="11681" xr:uid="{1503D8BB-0F47-4279-880A-E05547AFCEF4}"/>
    <cellStyle name="40% - Accent2 3 2 2 4 2" xfId="11682" xr:uid="{9D89BC11-0F4B-4CF3-8D6D-683CAA8AD6DD}"/>
    <cellStyle name="40% - Accent2 3 2 2 5" xfId="11683" xr:uid="{DE816538-16E4-4BDF-989C-66BC7B56E295}"/>
    <cellStyle name="40% - Accent2 3 2 2 6" xfId="11684" xr:uid="{4191E5D2-409B-4468-A5D5-C3DD1454FE54}"/>
    <cellStyle name="40% - Accent2 3 2 3" xfId="11685" xr:uid="{71FD30D5-23B2-496A-B48B-6FE7328B895B}"/>
    <cellStyle name="40% - Accent2 3 2 3 2" xfId="11686" xr:uid="{8A8BC50E-8F59-4659-BD6E-D0961CCFDECC}"/>
    <cellStyle name="40% - Accent2 3 2 3 2 2" xfId="11687" xr:uid="{96FB1410-6FF3-4EA5-B978-BE8DC4955979}"/>
    <cellStyle name="40% - Accent2 3 2 3 3" xfId="11688" xr:uid="{813F3E6F-7C94-4081-9DE8-237E73CDC757}"/>
    <cellStyle name="40% - Accent2 3 2 3 3 2" xfId="11689" xr:uid="{7F2246BF-8B5B-4213-9681-F50590F1D66C}"/>
    <cellStyle name="40% - Accent2 3 2 3 4" xfId="11690" xr:uid="{08995A65-38D4-49A2-B8DA-4494EEFFA3C4}"/>
    <cellStyle name="40% - Accent2 3 2 3 5" xfId="11691" xr:uid="{29C47572-5559-4C3A-A221-76CB685A7485}"/>
    <cellStyle name="40% - Accent2 3 2 4" xfId="11692" xr:uid="{1DB123DF-2A64-44BB-BD79-9FD2D05DA5E1}"/>
    <cellStyle name="40% - Accent2 3 2 4 2" xfId="11693" xr:uid="{FC1B9744-2456-4521-9C2D-F447FC91B1F6}"/>
    <cellStyle name="40% - Accent2 3 2 4 2 2" xfId="11694" xr:uid="{91666486-2F9A-42F7-9470-17E24FFFF77F}"/>
    <cellStyle name="40% - Accent2 3 2 4 3" xfId="11695" xr:uid="{579C9789-C825-4C76-A082-373A392CC9D4}"/>
    <cellStyle name="40% - Accent2 3 2 4 3 2" xfId="11696" xr:uid="{F4DB0E3E-F69E-4AC8-993E-5D5145152F73}"/>
    <cellStyle name="40% - Accent2 3 2 4 4" xfId="11697" xr:uid="{ACE6329B-CBFB-492B-BE0D-A38EDECEFF13}"/>
    <cellStyle name="40% - Accent2 3 2 4 5" xfId="11698" xr:uid="{32CFE794-8508-4B83-9F07-29F250BBC03A}"/>
    <cellStyle name="40% - Accent2 3 2 5" xfId="11699" xr:uid="{4BC7FAD7-B259-4341-A4AE-91A7A623702D}"/>
    <cellStyle name="40% - Accent2 3 2 5 2" xfId="11700" xr:uid="{AAFC6803-2653-40A8-A4E9-E5DB4019DCB8}"/>
    <cellStyle name="40% - Accent2 3 2 5 2 2" xfId="11701" xr:uid="{163F07BB-0BC9-441E-B826-A7CE11B9DEBB}"/>
    <cellStyle name="40% - Accent2 3 2 5 3" xfId="11702" xr:uid="{6CAFE3C7-9C72-4B21-88CD-1E06C99FF4C2}"/>
    <cellStyle name="40% - Accent2 3 2 5 3 2" xfId="11703" xr:uid="{B0291760-C912-4679-8E7A-E30EB2D8073A}"/>
    <cellStyle name="40% - Accent2 3 2 5 4" xfId="11704" xr:uid="{BC0CD564-910A-41FB-A1CE-1714BE163C45}"/>
    <cellStyle name="40% - Accent2 3 2 5 5" xfId="11705" xr:uid="{62BF0212-8948-4C29-B1C9-9A5C134DAAB4}"/>
    <cellStyle name="40% - Accent2 3 2 6" xfId="11706" xr:uid="{3F6CF771-F507-4F2F-9BF8-3A5D3119B133}"/>
    <cellStyle name="40% - Accent2 3 2 6 2" xfId="11707" xr:uid="{D06DE854-F0C5-4328-ADCC-6CCF33A3396F}"/>
    <cellStyle name="40% - Accent2 3 2 6 2 2" xfId="11708" xr:uid="{5411C30E-A007-4B10-9B3C-1165645AA503}"/>
    <cellStyle name="40% - Accent2 3 2 6 3" xfId="11709" xr:uid="{5316F84B-A1E7-4C18-83BB-5DC0B6FA25C5}"/>
    <cellStyle name="40% - Accent2 3 2 6 3 2" xfId="11710" xr:uid="{33A50C78-D31A-4B62-B928-40AC716F8685}"/>
    <cellStyle name="40% - Accent2 3 2 6 4" xfId="11711" xr:uid="{ECCE62CB-1E2E-46C4-BB4D-6CEA464400A8}"/>
    <cellStyle name="40% - Accent2 3 2 6 5" xfId="11712" xr:uid="{4E225931-8684-47F7-8552-C6EE2BEB5C82}"/>
    <cellStyle name="40% - Accent2 3 2 7" xfId="11713" xr:uid="{CAB2C298-7BEB-462D-818D-98619A53B885}"/>
    <cellStyle name="40% - Accent2 3 2 7 2" xfId="11714" xr:uid="{5C42AE2E-D1E3-4EBE-9842-7B01884A785D}"/>
    <cellStyle name="40% - Accent2 3 2 8" xfId="11715" xr:uid="{C1BD8957-05A0-4BCF-81E8-0E4F5A590EE3}"/>
    <cellStyle name="40% - Accent2 3 2 8 2" xfId="11716" xr:uid="{819E8C3D-AF00-4CEA-A4B7-6818D4AEFF5E}"/>
    <cellStyle name="40% - Accent2 3 2 9" xfId="11717" xr:uid="{8CD75DCC-E882-44DF-87E6-C4CB6292AE13}"/>
    <cellStyle name="40% - Accent2 3 3" xfId="11718" xr:uid="{1F73509E-294F-4575-B36D-EFB6D013BC06}"/>
    <cellStyle name="40% - Accent2 3 3 2" xfId="11719" xr:uid="{4DA12E06-44FC-4EF4-9097-BEB6446A7A27}"/>
    <cellStyle name="40% - Accent2 3 3 2 2" xfId="11720" xr:uid="{3747AD49-48F4-4D87-B049-9587AC3FDC9C}"/>
    <cellStyle name="40% - Accent2 3 3 2 2 2" xfId="11721" xr:uid="{6B63FC81-DA15-42A1-AE71-4DD1F05F68AB}"/>
    <cellStyle name="40% - Accent2 3 3 2 2 2 2" xfId="11722" xr:uid="{B42D234D-27D1-4BD8-A92F-84105E9655BA}"/>
    <cellStyle name="40% - Accent2 3 3 2 2 3" xfId="11723" xr:uid="{9F2536B3-EF33-4C80-A896-50646817FBD2}"/>
    <cellStyle name="40% - Accent2 3 3 2 2 3 2" xfId="11724" xr:uid="{5D34A382-C32F-4D2C-BDA1-B200E48DA755}"/>
    <cellStyle name="40% - Accent2 3 3 2 2 4" xfId="11725" xr:uid="{C53AC832-7BE1-483D-8DB6-006D6989E6A1}"/>
    <cellStyle name="40% - Accent2 3 3 2 2 5" xfId="11726" xr:uid="{E394F9D4-4000-45CC-A568-DDAA94519340}"/>
    <cellStyle name="40% - Accent2 3 3 2 3" xfId="11727" xr:uid="{3528509A-B619-4A68-B4C5-00757E61CF2B}"/>
    <cellStyle name="40% - Accent2 3 3 2 3 2" xfId="11728" xr:uid="{632EF838-CB30-4427-A37A-A8B7F28C80BF}"/>
    <cellStyle name="40% - Accent2 3 3 2 4" xfId="11729" xr:uid="{945F485D-81B6-4473-A6E6-617B41806DB6}"/>
    <cellStyle name="40% - Accent2 3 3 2 4 2" xfId="11730" xr:uid="{606625CC-70AF-497D-8B49-74A7B4A7D0E3}"/>
    <cellStyle name="40% - Accent2 3 3 2 5" xfId="11731" xr:uid="{1658DF62-8853-411D-985F-951312469505}"/>
    <cellStyle name="40% - Accent2 3 3 2 6" xfId="11732" xr:uid="{9A60A7A0-AF0F-4AEB-BB05-496CE3FDD25F}"/>
    <cellStyle name="40% - Accent2 3 3 3" xfId="11733" xr:uid="{8B74B390-287A-4281-90B6-008792D5FE21}"/>
    <cellStyle name="40% - Accent2 3 3 3 2" xfId="11734" xr:uid="{0EF6C8B7-003A-4967-AB00-DD66620854F5}"/>
    <cellStyle name="40% - Accent2 3 3 3 2 2" xfId="11735" xr:uid="{C1DC8ECB-A25C-4548-83AE-F5837E7326CE}"/>
    <cellStyle name="40% - Accent2 3 3 3 3" xfId="11736" xr:uid="{985F88B2-9B1D-4572-A2B4-A4DB51E1046D}"/>
    <cellStyle name="40% - Accent2 3 3 3 3 2" xfId="11737" xr:uid="{3A0F0B2F-73B6-456D-8DF2-B9DCDC80EC05}"/>
    <cellStyle name="40% - Accent2 3 3 3 4" xfId="11738" xr:uid="{C2C9A1AE-EA25-4221-90E2-E189884FE7A7}"/>
    <cellStyle name="40% - Accent2 3 3 3 5" xfId="11739" xr:uid="{E563B6B4-1D40-4DE9-AAAF-6DB6084E87D7}"/>
    <cellStyle name="40% - Accent2 3 3 4" xfId="11740" xr:uid="{8D9E027F-6B6F-4FA1-BEB6-94646BE63BB7}"/>
    <cellStyle name="40% - Accent2 3 3 4 2" xfId="11741" xr:uid="{1943C333-4534-4C72-AE3D-65632DBB0FA8}"/>
    <cellStyle name="40% - Accent2 3 3 5" xfId="11742" xr:uid="{7F85BC21-C6D9-4C1B-848E-50F01C4F03E0}"/>
    <cellStyle name="40% - Accent2 3 3 5 2" xfId="11743" xr:uid="{DCCB2067-4BF2-4415-8A3F-09700ADF5E19}"/>
    <cellStyle name="40% - Accent2 3 3 6" xfId="11744" xr:uid="{63D9270B-8CE6-4C57-BF41-7449DF1F3372}"/>
    <cellStyle name="40% - Accent2 3 3 7" xfId="11745" xr:uid="{06EFDF9B-94BE-4289-A44D-8BE196C0E36C}"/>
    <cellStyle name="40% - Accent2 3 4" xfId="11746" xr:uid="{00E3C03E-8F13-4C7E-8BC9-0885BB040147}"/>
    <cellStyle name="40% - Accent2 3 4 2" xfId="11747" xr:uid="{E9A11773-4013-4B41-B302-A3E4A9E73002}"/>
    <cellStyle name="40% - Accent2 3 4 2 2" xfId="11748" xr:uid="{0916D432-ADC4-487D-A9B0-0A09FDEEB50B}"/>
    <cellStyle name="40% - Accent2 3 4 2 2 2" xfId="11749" xr:uid="{6B9D8BFB-C495-4F5B-ACF0-9FC9CE720D1E}"/>
    <cellStyle name="40% - Accent2 3 4 2 3" xfId="11750" xr:uid="{CD7CAB57-4EC0-402A-A138-A683560DB310}"/>
    <cellStyle name="40% - Accent2 3 4 2 3 2" xfId="11751" xr:uid="{EFA8B7C4-8B54-444C-B679-9DB1AF40B0D7}"/>
    <cellStyle name="40% - Accent2 3 4 2 4" xfId="11752" xr:uid="{06B5072A-0F24-4615-A8C3-3E264507F8B3}"/>
    <cellStyle name="40% - Accent2 3 4 2 5" xfId="11753" xr:uid="{799295DD-2788-400E-B9A3-0199781B643C}"/>
    <cellStyle name="40% - Accent2 3 4 3" xfId="11754" xr:uid="{4A276A52-9957-4577-B050-9A51DAE97C42}"/>
    <cellStyle name="40% - Accent2 3 4 3 2" xfId="11755" xr:uid="{297CF469-E8F9-4A18-85A6-4E3334937B87}"/>
    <cellStyle name="40% - Accent2 3 4 4" xfId="11756" xr:uid="{D852617D-9777-4B4E-9B49-A3BCAB18ABD0}"/>
    <cellStyle name="40% - Accent2 3 4 4 2" xfId="11757" xr:uid="{E65B8139-1797-4BCB-96B5-6CC61C0D4276}"/>
    <cellStyle name="40% - Accent2 3 4 5" xfId="11758" xr:uid="{361C1E0B-7DDF-45DC-A3DF-0B33171F8DBE}"/>
    <cellStyle name="40% - Accent2 3 4 6" xfId="11759" xr:uid="{41E903F9-6FA7-4F7F-B2DE-9D54B728E41B}"/>
    <cellStyle name="40% - Accent2 3 5" xfId="11760" xr:uid="{69E69CCC-D6BE-428D-B264-584F361B1EBE}"/>
    <cellStyle name="40% - Accent2 3 5 2" xfId="11761" xr:uid="{45C0589C-38A9-406D-BF3F-67186CC175BB}"/>
    <cellStyle name="40% - Accent2 3 5 2 2" xfId="11762" xr:uid="{4CDB0890-0B3C-49C4-BA23-26434278DA07}"/>
    <cellStyle name="40% - Accent2 3 5 3" xfId="11763" xr:uid="{40C1229B-5CD9-4EC3-BC53-DF4B8C1C182E}"/>
    <cellStyle name="40% - Accent2 3 5 3 2" xfId="11764" xr:uid="{F551D50C-AC08-4B0D-9DED-C822ADC4B0FE}"/>
    <cellStyle name="40% - Accent2 3 5 4" xfId="11765" xr:uid="{69FA42EA-BACE-4588-8523-A984797040E9}"/>
    <cellStyle name="40% - Accent2 3 5 5" xfId="11766" xr:uid="{D1BF6071-34F2-4E71-92E5-6141B3971E31}"/>
    <cellStyle name="40% - Accent2 3 6" xfId="11767" xr:uid="{377AEFDC-A727-4840-8975-D41518F9AA62}"/>
    <cellStyle name="40% - Accent2 3 6 2" xfId="11768" xr:uid="{F6A68D9F-AD96-4ECC-A498-6323B864DB37}"/>
    <cellStyle name="40% - Accent2 3 6 2 2" xfId="11769" xr:uid="{5CC60A12-BBCF-44B4-8860-75A6BA86BC00}"/>
    <cellStyle name="40% - Accent2 3 6 3" xfId="11770" xr:uid="{77D9C108-03AD-4949-B081-12D8E881459E}"/>
    <cellStyle name="40% - Accent2 3 6 3 2" xfId="11771" xr:uid="{69183C5A-22A5-43AF-B474-07029C5F6FFC}"/>
    <cellStyle name="40% - Accent2 3 6 4" xfId="11772" xr:uid="{0D3BB2B9-D57F-40D4-AAB8-B4EA036B237B}"/>
    <cellStyle name="40% - Accent2 3 6 5" xfId="11773" xr:uid="{55551537-1CB7-4ACE-BD49-6B5006C93856}"/>
    <cellStyle name="40% - Accent2 3 7" xfId="11774" xr:uid="{1CC597B6-AE95-498E-BC5D-33D3B9BEA135}"/>
    <cellStyle name="40% - Accent2 3 7 2" xfId="11775" xr:uid="{5DE2B048-8FD5-4036-A088-C208277DEB54}"/>
    <cellStyle name="40% - Accent2 3 7 2 2" xfId="11776" xr:uid="{0715EC68-1CE5-4CF6-9C4C-90847963B348}"/>
    <cellStyle name="40% - Accent2 3 7 3" xfId="11777" xr:uid="{C8C62C8B-AD2D-4C8A-A0C3-7A0860E0DCDC}"/>
    <cellStyle name="40% - Accent2 3 7 3 2" xfId="11778" xr:uid="{9E917583-2566-46E5-8BD9-0D931932C3A0}"/>
    <cellStyle name="40% - Accent2 3 7 4" xfId="11779" xr:uid="{A7128936-B4B9-458E-BE31-0D584F203ADF}"/>
    <cellStyle name="40% - Accent2 3 7 5" xfId="11780" xr:uid="{07C35751-8E99-4F88-B256-6B96760FF10C}"/>
    <cellStyle name="40% - Accent2 3 8" xfId="11781" xr:uid="{153A52EC-B35B-493F-A170-87EBE80402D4}"/>
    <cellStyle name="40% - Accent2 3 8 2" xfId="11782" xr:uid="{9890D92D-9D7B-4C04-86FD-3437360BC612}"/>
    <cellStyle name="40% - Accent2 3 8 2 2" xfId="11783" xr:uid="{9615A379-6A68-4F98-A634-C44B6C2830C1}"/>
    <cellStyle name="40% - Accent2 3 8 3" xfId="11784" xr:uid="{CD34DB27-6F1F-4E95-8CBF-E7924C42B9EE}"/>
    <cellStyle name="40% - Accent2 3 8 3 2" xfId="11785" xr:uid="{343C7B62-F8C2-42B5-A1A5-2C01B99BF237}"/>
    <cellStyle name="40% - Accent2 3 8 4" xfId="11786" xr:uid="{8C32655E-2E9D-43E6-813D-F99CEDD872AD}"/>
    <cellStyle name="40% - Accent2 3 8 5" xfId="11787" xr:uid="{B41B53D9-9005-4E62-8C49-9EDDCB2AD960}"/>
    <cellStyle name="40% - Accent2 3 9" xfId="11788" xr:uid="{01F5D3B1-A606-4925-B688-34F1C4B429C0}"/>
    <cellStyle name="40% - Accent2 3 9 2" xfId="11789" xr:uid="{FAB386D9-7ED0-47C1-8FD6-A6974F72BB21}"/>
    <cellStyle name="40% - Accent2 4" xfId="11790" xr:uid="{8C02413E-F2BB-452A-88A2-7F57CDD15D72}"/>
    <cellStyle name="40% - Accent2 4 10" xfId="11791" xr:uid="{1886D40F-3EE9-42E7-B1C1-262E121EA97A}"/>
    <cellStyle name="40% - Accent2 4 10 2" xfId="11792" xr:uid="{A11CAF57-D479-4F51-ADA2-50C74DCBBA22}"/>
    <cellStyle name="40% - Accent2 4 11" xfId="11793" xr:uid="{24D53482-5183-43E5-B425-A67890F84490}"/>
    <cellStyle name="40% - Accent2 4 12" xfId="11794" xr:uid="{4ED75B49-2C6F-4BC0-B7FB-568F47003D34}"/>
    <cellStyle name="40% - Accent2 4 2" xfId="11795" xr:uid="{B14919AA-AD63-4B9F-BA7E-17C4693B216C}"/>
    <cellStyle name="40% - Accent2 4 2 10" xfId="11796" xr:uid="{C963036E-F9EE-4548-A3E6-3087F3147EA2}"/>
    <cellStyle name="40% - Accent2 4 2 2" xfId="11797" xr:uid="{3F886FF7-75DF-4246-BE19-C215992E2FF4}"/>
    <cellStyle name="40% - Accent2 4 2 2 2" xfId="11798" xr:uid="{A7F638EC-597C-4F99-907B-5ADF6AC58313}"/>
    <cellStyle name="40% - Accent2 4 2 2 2 2" xfId="11799" xr:uid="{921E32AF-F3FC-4AB0-AE11-C5B827875359}"/>
    <cellStyle name="40% - Accent2 4 2 2 2 2 2" xfId="11800" xr:uid="{1AAAE5CB-7B13-4A40-A043-40B8DC9ABF31}"/>
    <cellStyle name="40% - Accent2 4 2 2 2 3" xfId="11801" xr:uid="{46CE6F04-EDB1-4052-AE86-3FC295700947}"/>
    <cellStyle name="40% - Accent2 4 2 2 2 3 2" xfId="11802" xr:uid="{A787046E-101D-44F6-930F-849BE45F2525}"/>
    <cellStyle name="40% - Accent2 4 2 2 2 4" xfId="11803" xr:uid="{0F51D793-B568-4111-A1DC-448E6611A3B7}"/>
    <cellStyle name="40% - Accent2 4 2 2 2 5" xfId="11804" xr:uid="{74188C57-9028-48DF-9619-D13FAE7F3094}"/>
    <cellStyle name="40% - Accent2 4 2 2 3" xfId="11805" xr:uid="{41BA2FB3-ABA8-4F90-9590-32ECD9FB3D97}"/>
    <cellStyle name="40% - Accent2 4 2 2 3 2" xfId="11806" xr:uid="{7B41583E-67FF-48E7-942E-E1106AAFAB8F}"/>
    <cellStyle name="40% - Accent2 4 2 2 4" xfId="11807" xr:uid="{24F2B2E4-9AA8-4C40-AC7F-FF94ED474DCD}"/>
    <cellStyle name="40% - Accent2 4 2 2 4 2" xfId="11808" xr:uid="{E5830571-6E5F-4B13-A312-FEA5B82F0DA5}"/>
    <cellStyle name="40% - Accent2 4 2 2 5" xfId="11809" xr:uid="{41D2CA73-358B-49BA-849F-33B21AE1F9C1}"/>
    <cellStyle name="40% - Accent2 4 2 2 6" xfId="11810" xr:uid="{1CABE02B-A4DA-4B84-9BCE-F15505C80F3E}"/>
    <cellStyle name="40% - Accent2 4 2 3" xfId="11811" xr:uid="{046C016C-860A-4A4C-A9C1-DF9677C39518}"/>
    <cellStyle name="40% - Accent2 4 2 3 2" xfId="11812" xr:uid="{C38C5C57-9F05-43F7-BD8A-BC4C7DD688B6}"/>
    <cellStyle name="40% - Accent2 4 2 3 2 2" xfId="11813" xr:uid="{8BEF1D60-DABF-44C2-B8DD-8FC56200452D}"/>
    <cellStyle name="40% - Accent2 4 2 3 3" xfId="11814" xr:uid="{5A98A64B-43C3-4D85-9204-4D55DD9636CA}"/>
    <cellStyle name="40% - Accent2 4 2 3 3 2" xfId="11815" xr:uid="{81EEBC46-D714-4B04-B379-3600515F70B0}"/>
    <cellStyle name="40% - Accent2 4 2 3 4" xfId="11816" xr:uid="{6648A091-1DA4-4ADB-A206-5C0E37DDD1A9}"/>
    <cellStyle name="40% - Accent2 4 2 3 5" xfId="11817" xr:uid="{494A587D-A2A7-4D35-B353-55AD8DCAF90A}"/>
    <cellStyle name="40% - Accent2 4 2 4" xfId="11818" xr:uid="{0A3F8840-E202-4A61-A92E-4ADED0CCDC6D}"/>
    <cellStyle name="40% - Accent2 4 2 4 2" xfId="11819" xr:uid="{80F43CA5-67E0-4348-9D98-2CA171EBECD1}"/>
    <cellStyle name="40% - Accent2 4 2 4 2 2" xfId="11820" xr:uid="{0FE9C130-69A1-48ED-8E4E-680ADC70A7E6}"/>
    <cellStyle name="40% - Accent2 4 2 4 3" xfId="11821" xr:uid="{5BD50D93-F2F4-49CF-8B8B-4A388A6E10C0}"/>
    <cellStyle name="40% - Accent2 4 2 4 3 2" xfId="11822" xr:uid="{77AA06E4-E4F7-4A6E-865E-CFF7689D2AB6}"/>
    <cellStyle name="40% - Accent2 4 2 4 4" xfId="11823" xr:uid="{E8BEC4CD-1594-4E2E-9BAD-29186C61FA60}"/>
    <cellStyle name="40% - Accent2 4 2 4 5" xfId="11824" xr:uid="{CB26271D-F82F-4D5F-9A90-1341CD8759E0}"/>
    <cellStyle name="40% - Accent2 4 2 5" xfId="11825" xr:uid="{9A0939E4-3794-41C5-8291-F087882BD0ED}"/>
    <cellStyle name="40% - Accent2 4 2 5 2" xfId="11826" xr:uid="{F544E1FF-7EC7-4B95-AA2A-4A5E97FE5761}"/>
    <cellStyle name="40% - Accent2 4 2 5 2 2" xfId="11827" xr:uid="{3BAC64FA-9AAF-485D-9401-D0DFB8B47244}"/>
    <cellStyle name="40% - Accent2 4 2 5 3" xfId="11828" xr:uid="{FAED93CA-C46C-4604-AF41-64FA2560C0BD}"/>
    <cellStyle name="40% - Accent2 4 2 5 3 2" xfId="11829" xr:uid="{073DBA8A-9D17-4C79-97C6-DDE1E25D8D7B}"/>
    <cellStyle name="40% - Accent2 4 2 5 4" xfId="11830" xr:uid="{8604E481-5571-46A3-851A-DE0A7E1A00A1}"/>
    <cellStyle name="40% - Accent2 4 2 5 5" xfId="11831" xr:uid="{547ED65D-9B6B-4CA3-82B5-E34FB0FAEEBE}"/>
    <cellStyle name="40% - Accent2 4 2 6" xfId="11832" xr:uid="{7D6FC07B-9EF0-4175-B8FB-F6B8D5C59A19}"/>
    <cellStyle name="40% - Accent2 4 2 6 2" xfId="11833" xr:uid="{B124E86A-9043-4823-9973-01697C474DA9}"/>
    <cellStyle name="40% - Accent2 4 2 6 2 2" xfId="11834" xr:uid="{571E50AB-4B15-4146-B16C-63D0C4552AFC}"/>
    <cellStyle name="40% - Accent2 4 2 6 3" xfId="11835" xr:uid="{B3B6CEC8-5F43-480D-A818-976A4F29AEF2}"/>
    <cellStyle name="40% - Accent2 4 2 6 3 2" xfId="11836" xr:uid="{DC444599-C6BA-4295-8B42-89A5DAFE4E64}"/>
    <cellStyle name="40% - Accent2 4 2 6 4" xfId="11837" xr:uid="{38DAA2B2-1E76-4DFB-8145-D8E8E20F0B4E}"/>
    <cellStyle name="40% - Accent2 4 2 6 5" xfId="11838" xr:uid="{80B8EED1-23EA-4E52-B292-FCB2E1FFD31F}"/>
    <cellStyle name="40% - Accent2 4 2 7" xfId="11839" xr:uid="{BEDED970-7AD2-44C5-BA46-A33BD5973EB9}"/>
    <cellStyle name="40% - Accent2 4 2 7 2" xfId="11840" xr:uid="{C74D0B8A-F754-4E25-9FAF-E2DE316F8DF7}"/>
    <cellStyle name="40% - Accent2 4 2 8" xfId="11841" xr:uid="{C11BADEF-17A5-4622-A77C-598E62933615}"/>
    <cellStyle name="40% - Accent2 4 2 8 2" xfId="11842" xr:uid="{8DC4605E-985B-4516-9E3D-B0BBB65AFE75}"/>
    <cellStyle name="40% - Accent2 4 2 9" xfId="11843" xr:uid="{EA42F009-2DB6-4C56-8A4F-C82DAA61EC2E}"/>
    <cellStyle name="40% - Accent2 4 3" xfId="11844" xr:uid="{D790FCFF-7E26-4BA1-8722-0C3CD02C6521}"/>
    <cellStyle name="40% - Accent2 4 3 2" xfId="11845" xr:uid="{C881ECB8-037F-4B68-98A0-7A6797206AF1}"/>
    <cellStyle name="40% - Accent2 4 3 2 2" xfId="11846" xr:uid="{30F3C080-141B-4A8B-8D76-40FF44986B8A}"/>
    <cellStyle name="40% - Accent2 4 3 2 2 2" xfId="11847" xr:uid="{F84615E9-0115-49B8-8609-9B7923C4A0FA}"/>
    <cellStyle name="40% - Accent2 4 3 2 2 2 2" xfId="11848" xr:uid="{1CA79CC8-B823-42C1-B2B1-B19649359863}"/>
    <cellStyle name="40% - Accent2 4 3 2 2 3" xfId="11849" xr:uid="{50AC1B72-8A46-47EC-82A1-D5F7386DAC41}"/>
    <cellStyle name="40% - Accent2 4 3 2 2 3 2" xfId="11850" xr:uid="{482F3CAB-1ABF-40C0-A804-32E5D3E3E51A}"/>
    <cellStyle name="40% - Accent2 4 3 2 2 4" xfId="11851" xr:uid="{04CCA490-AD23-4C04-B00E-6C55E40501A9}"/>
    <cellStyle name="40% - Accent2 4 3 2 2 5" xfId="11852" xr:uid="{ECB832D8-FF5E-4A5B-A156-B6B7C20BAEFC}"/>
    <cellStyle name="40% - Accent2 4 3 2 3" xfId="11853" xr:uid="{013C31A6-9978-4C2E-8957-20E20A233DE5}"/>
    <cellStyle name="40% - Accent2 4 3 2 3 2" xfId="11854" xr:uid="{3A6218AF-D456-47F4-9A1C-688062300E49}"/>
    <cellStyle name="40% - Accent2 4 3 2 4" xfId="11855" xr:uid="{792CDB77-2B09-493A-A513-F2AEA42A68D1}"/>
    <cellStyle name="40% - Accent2 4 3 2 4 2" xfId="11856" xr:uid="{E8316392-F0FE-42CD-9A8B-377558B46F9E}"/>
    <cellStyle name="40% - Accent2 4 3 2 5" xfId="11857" xr:uid="{82D6C126-05C7-4897-86E8-307C8A8B5D58}"/>
    <cellStyle name="40% - Accent2 4 3 2 6" xfId="11858" xr:uid="{A3BA6205-1EFD-473B-B16A-508D6C63AE43}"/>
    <cellStyle name="40% - Accent2 4 3 3" xfId="11859" xr:uid="{87418E53-E04F-42FD-838F-416F55A3CF03}"/>
    <cellStyle name="40% - Accent2 4 3 3 2" xfId="11860" xr:uid="{30EA2676-B25B-40D7-8871-6CFC4D02F156}"/>
    <cellStyle name="40% - Accent2 4 3 3 2 2" xfId="11861" xr:uid="{A0C2A5BF-3F04-447C-9E57-46DC5EF8B091}"/>
    <cellStyle name="40% - Accent2 4 3 3 3" xfId="11862" xr:uid="{1854ED2D-C35C-4843-B940-21CC78F751BB}"/>
    <cellStyle name="40% - Accent2 4 3 3 3 2" xfId="11863" xr:uid="{BB150FCF-94B2-4FFB-9D2B-68916CF8E814}"/>
    <cellStyle name="40% - Accent2 4 3 3 4" xfId="11864" xr:uid="{07B389AB-794B-49B0-A283-BA555DDB5C1B}"/>
    <cellStyle name="40% - Accent2 4 3 3 5" xfId="11865" xr:uid="{E9C149B0-C5EE-455D-84FC-68E2D7788823}"/>
    <cellStyle name="40% - Accent2 4 3 4" xfId="11866" xr:uid="{6E5A9A46-B7F5-4E13-81E9-DBD346376922}"/>
    <cellStyle name="40% - Accent2 4 3 4 2" xfId="11867" xr:uid="{9E6FDF7D-F99D-4608-8994-ADDA2C22822A}"/>
    <cellStyle name="40% - Accent2 4 3 5" xfId="11868" xr:uid="{D8883D56-44F2-46C7-9CFE-43C7E8CDA3C0}"/>
    <cellStyle name="40% - Accent2 4 3 5 2" xfId="11869" xr:uid="{444EDDFE-5E58-499A-BE35-60CC17C7CAB8}"/>
    <cellStyle name="40% - Accent2 4 3 6" xfId="11870" xr:uid="{E20006FB-DEAB-47D1-91EF-D10C1BB63C46}"/>
    <cellStyle name="40% - Accent2 4 3 7" xfId="11871" xr:uid="{8A3490BF-1C0F-4204-8228-493860F4490A}"/>
    <cellStyle name="40% - Accent2 4 4" xfId="11872" xr:uid="{EA3C5E9A-9595-437E-957B-18E903BFCA51}"/>
    <cellStyle name="40% - Accent2 4 4 2" xfId="11873" xr:uid="{F6129C10-4D06-4AC4-9553-598C065610C5}"/>
    <cellStyle name="40% - Accent2 4 4 2 2" xfId="11874" xr:uid="{047AF2DF-BDE5-412A-A4C7-145B97794360}"/>
    <cellStyle name="40% - Accent2 4 4 2 2 2" xfId="11875" xr:uid="{3AE5DD4B-5DC9-49B2-91A1-EBA90FDD354F}"/>
    <cellStyle name="40% - Accent2 4 4 2 3" xfId="11876" xr:uid="{EBFE611B-8954-45CD-AB5A-0A957368B1F0}"/>
    <cellStyle name="40% - Accent2 4 4 2 3 2" xfId="11877" xr:uid="{532F4D93-9E88-444B-AB40-5ACD5FD49E00}"/>
    <cellStyle name="40% - Accent2 4 4 2 4" xfId="11878" xr:uid="{8846A783-1E1E-45A9-B56B-5A1498083894}"/>
    <cellStyle name="40% - Accent2 4 4 2 5" xfId="11879" xr:uid="{BDACD786-3BC1-4DD8-BCBE-CB7C968BCD49}"/>
    <cellStyle name="40% - Accent2 4 4 3" xfId="11880" xr:uid="{54292AD4-112E-4A3A-BC4D-D8E71781E1D1}"/>
    <cellStyle name="40% - Accent2 4 4 3 2" xfId="11881" xr:uid="{EF5E9B01-42D2-4E33-9C26-BC593FB77550}"/>
    <cellStyle name="40% - Accent2 4 4 4" xfId="11882" xr:uid="{030DAA78-3E6E-41CC-AC93-04F21BC92B84}"/>
    <cellStyle name="40% - Accent2 4 4 4 2" xfId="11883" xr:uid="{EDFF1758-900B-443F-AE87-904610F68252}"/>
    <cellStyle name="40% - Accent2 4 4 5" xfId="11884" xr:uid="{91CF3E4D-FA57-4C62-9C12-1C7F6F0452CA}"/>
    <cellStyle name="40% - Accent2 4 4 6" xfId="11885" xr:uid="{36E8D993-F379-4A77-9A34-F9B93F80A58A}"/>
    <cellStyle name="40% - Accent2 4 5" xfId="11886" xr:uid="{FDD1DE9B-CA4C-49CE-977F-792582835CF0}"/>
    <cellStyle name="40% - Accent2 4 5 2" xfId="11887" xr:uid="{DED49476-12E1-4792-AF73-97847D129750}"/>
    <cellStyle name="40% - Accent2 4 5 2 2" xfId="11888" xr:uid="{40FBF63B-C47A-4FAC-8501-1E059B62F228}"/>
    <cellStyle name="40% - Accent2 4 5 3" xfId="11889" xr:uid="{B21E35A3-0A3F-423B-A0A2-4AFE35E28107}"/>
    <cellStyle name="40% - Accent2 4 5 3 2" xfId="11890" xr:uid="{B9B35087-5EC3-4F77-90C2-8E0593693251}"/>
    <cellStyle name="40% - Accent2 4 5 4" xfId="11891" xr:uid="{83F82FD0-01A2-4F78-8B35-A609E4595D50}"/>
    <cellStyle name="40% - Accent2 4 5 5" xfId="11892" xr:uid="{5DBC5570-1D45-4A20-BBA9-0B26F75BE9B9}"/>
    <cellStyle name="40% - Accent2 4 6" xfId="11893" xr:uid="{2BED6058-52C9-49D7-A19E-0DCD975D438C}"/>
    <cellStyle name="40% - Accent2 4 6 2" xfId="11894" xr:uid="{A9F60B63-D6BF-4297-9B67-EDE231ECA6AE}"/>
    <cellStyle name="40% - Accent2 4 6 2 2" xfId="11895" xr:uid="{A6AF0EF7-F576-4F0D-8721-BD57DAF00F9F}"/>
    <cellStyle name="40% - Accent2 4 6 3" xfId="11896" xr:uid="{61008F13-12C8-463E-A043-27152FE1C672}"/>
    <cellStyle name="40% - Accent2 4 6 3 2" xfId="11897" xr:uid="{96DF82E7-2525-4BB7-9ABE-8AC1CD23F097}"/>
    <cellStyle name="40% - Accent2 4 6 4" xfId="11898" xr:uid="{0D2AE446-0AC4-420D-9BE6-4DD69D7C0504}"/>
    <cellStyle name="40% - Accent2 4 6 5" xfId="11899" xr:uid="{B4CC4DED-EC13-436D-9492-AB7730B5B579}"/>
    <cellStyle name="40% - Accent2 4 7" xfId="11900" xr:uid="{E71C3F1F-8B26-476B-AC64-C63ABA021F0D}"/>
    <cellStyle name="40% - Accent2 4 7 2" xfId="11901" xr:uid="{62AEDCD2-1172-4FCA-A3C5-C300E6993666}"/>
    <cellStyle name="40% - Accent2 4 7 2 2" xfId="11902" xr:uid="{33655375-D368-431E-BD5D-A6B99B8EA4E6}"/>
    <cellStyle name="40% - Accent2 4 7 3" xfId="11903" xr:uid="{A0A9AD34-488E-4676-9EA3-58B12087D487}"/>
    <cellStyle name="40% - Accent2 4 7 3 2" xfId="11904" xr:uid="{4392F9E7-818E-4687-B69C-44BD70F3FF16}"/>
    <cellStyle name="40% - Accent2 4 7 4" xfId="11905" xr:uid="{539F562C-7094-4E71-93DD-BC7783094884}"/>
    <cellStyle name="40% - Accent2 4 7 5" xfId="11906" xr:uid="{C60C5D2E-23CA-4964-B222-1578276D0623}"/>
    <cellStyle name="40% - Accent2 4 8" xfId="11907" xr:uid="{74210352-8BAA-4549-AD12-F2BDD7827ACB}"/>
    <cellStyle name="40% - Accent2 4 8 2" xfId="11908" xr:uid="{FE6C95D0-A9DA-4332-8E6E-8238B9474E28}"/>
    <cellStyle name="40% - Accent2 4 8 2 2" xfId="11909" xr:uid="{39E743B2-B98A-49FF-80FE-452D5448FC25}"/>
    <cellStyle name="40% - Accent2 4 8 3" xfId="11910" xr:uid="{2BFADD14-FA9B-4170-B9D6-459DCFAD7461}"/>
    <cellStyle name="40% - Accent2 4 8 3 2" xfId="11911" xr:uid="{434B1810-7C27-4F4D-8DE8-52B3D284C460}"/>
    <cellStyle name="40% - Accent2 4 8 4" xfId="11912" xr:uid="{27103385-41FD-4CB4-8E87-ECC01E7A8BE0}"/>
    <cellStyle name="40% - Accent2 4 8 5" xfId="11913" xr:uid="{9564AB00-0571-4772-82A1-71CD37153781}"/>
    <cellStyle name="40% - Accent2 4 9" xfId="11914" xr:uid="{B52B945E-A292-4A1D-A137-CCC023ED5260}"/>
    <cellStyle name="40% - Accent2 4 9 2" xfId="11915" xr:uid="{4F6DB353-9717-4BBF-8231-47590FEFE1AE}"/>
    <cellStyle name="40% - Accent2 5" xfId="11916" xr:uid="{DF98EF85-0DFF-4ECD-9847-005A1A8CBB66}"/>
    <cellStyle name="40% - Accent2 5 10" xfId="11917" xr:uid="{630DD556-4C8D-4814-9EA6-1A4F8CB9B029}"/>
    <cellStyle name="40% - Accent2 5 11" xfId="11918" xr:uid="{E7E5686F-57B9-42D2-A9DB-5CE6576A5369}"/>
    <cellStyle name="40% - Accent2 5 2" xfId="11919" xr:uid="{AA02CD8D-7600-49C0-874C-7AFEEE221BF5}"/>
    <cellStyle name="40% - Accent2 5 2 10" xfId="11920" xr:uid="{A48969B8-ADE7-4A87-A139-AF3D2E09EC52}"/>
    <cellStyle name="40% - Accent2 5 2 2" xfId="11921" xr:uid="{73501CEC-54A7-4FD0-A9A3-8D8DA5D8AF2B}"/>
    <cellStyle name="40% - Accent2 5 2 2 2" xfId="11922" xr:uid="{55C8A9DA-3F72-42C4-A77D-E727EF321D89}"/>
    <cellStyle name="40% - Accent2 5 2 2 2 2" xfId="11923" xr:uid="{6E82825E-5039-4397-8049-486C544949A5}"/>
    <cellStyle name="40% - Accent2 5 2 2 2 2 2" xfId="11924" xr:uid="{604A383D-1126-43E0-99D1-ECCF02DC04DE}"/>
    <cellStyle name="40% - Accent2 5 2 2 2 3" xfId="11925" xr:uid="{797F4EE1-879B-4A70-A066-6973A386AEE6}"/>
    <cellStyle name="40% - Accent2 5 2 2 2 3 2" xfId="11926" xr:uid="{A523C75B-D807-4CBF-B987-517DB2C0F76F}"/>
    <cellStyle name="40% - Accent2 5 2 2 2 4" xfId="11927" xr:uid="{FD68783B-0084-4751-A038-B99F6F00A310}"/>
    <cellStyle name="40% - Accent2 5 2 2 2 5" xfId="11928" xr:uid="{4FBD77A4-286E-49AC-87AB-7662305BB718}"/>
    <cellStyle name="40% - Accent2 5 2 2 3" xfId="11929" xr:uid="{084B3C83-CCB4-4C91-99FD-0A69868A2857}"/>
    <cellStyle name="40% - Accent2 5 2 2 3 2" xfId="11930" xr:uid="{65E37C32-E704-4E99-9D52-185F18A2357A}"/>
    <cellStyle name="40% - Accent2 5 2 2 4" xfId="11931" xr:uid="{591B6489-B057-42FD-B6D7-967667F0AC33}"/>
    <cellStyle name="40% - Accent2 5 2 2 4 2" xfId="11932" xr:uid="{BC321A6E-B238-4AD7-8498-FF351805E1E6}"/>
    <cellStyle name="40% - Accent2 5 2 2 5" xfId="11933" xr:uid="{1AA2A217-3021-4161-A102-6D7469767952}"/>
    <cellStyle name="40% - Accent2 5 2 2 6" xfId="11934" xr:uid="{5A12111A-C5C2-4CEC-B5CF-9FB378CABDCB}"/>
    <cellStyle name="40% - Accent2 5 2 3" xfId="11935" xr:uid="{E4D14F4D-37B0-4E87-9427-D659805C8D98}"/>
    <cellStyle name="40% - Accent2 5 2 3 2" xfId="11936" xr:uid="{3A3E5D41-D8D3-4D60-9556-03A8A7DB581B}"/>
    <cellStyle name="40% - Accent2 5 2 3 2 2" xfId="11937" xr:uid="{A4DB72C2-0DD8-46A6-91D0-72BCD7FCFA2F}"/>
    <cellStyle name="40% - Accent2 5 2 3 3" xfId="11938" xr:uid="{71745556-0C82-4193-82D3-B316CC5A4840}"/>
    <cellStyle name="40% - Accent2 5 2 3 3 2" xfId="11939" xr:uid="{51B59905-FD9F-41A9-A86B-E606B2328B19}"/>
    <cellStyle name="40% - Accent2 5 2 3 4" xfId="11940" xr:uid="{7787635D-7826-439D-B05F-E222C27CBE00}"/>
    <cellStyle name="40% - Accent2 5 2 3 5" xfId="11941" xr:uid="{9DF90390-CA78-472F-8911-4CFADFD1E73E}"/>
    <cellStyle name="40% - Accent2 5 2 4" xfId="11942" xr:uid="{1C9498CE-5340-4BC4-8DC3-AC22BA5C91A5}"/>
    <cellStyle name="40% - Accent2 5 2 4 2" xfId="11943" xr:uid="{F6AFAE44-5EA8-4907-A5C7-796D922BF889}"/>
    <cellStyle name="40% - Accent2 5 2 4 2 2" xfId="11944" xr:uid="{0D383BEC-78EF-4D62-8941-43E4A733FFAF}"/>
    <cellStyle name="40% - Accent2 5 2 4 3" xfId="11945" xr:uid="{221083EA-E928-4553-9C50-7B3868F92EA6}"/>
    <cellStyle name="40% - Accent2 5 2 4 3 2" xfId="11946" xr:uid="{941CD18E-3AAB-485C-A21C-A3D6963B97E9}"/>
    <cellStyle name="40% - Accent2 5 2 4 4" xfId="11947" xr:uid="{01AFC4F6-458F-426C-B2DC-722DC6A07B9F}"/>
    <cellStyle name="40% - Accent2 5 2 4 5" xfId="11948" xr:uid="{D0A385A1-E047-487A-89AE-BD43626C9815}"/>
    <cellStyle name="40% - Accent2 5 2 5" xfId="11949" xr:uid="{B8FF9C0C-E175-437D-BC03-46EA1F5843ED}"/>
    <cellStyle name="40% - Accent2 5 2 5 2" xfId="11950" xr:uid="{DC3387EA-8CFF-467B-B0B6-1917BDE9CB46}"/>
    <cellStyle name="40% - Accent2 5 2 5 2 2" xfId="11951" xr:uid="{A1D9B1F3-3552-4738-BCE1-F6020976EB14}"/>
    <cellStyle name="40% - Accent2 5 2 5 3" xfId="11952" xr:uid="{3C3C9FF9-0462-4E47-A4A7-FE4CD004E65B}"/>
    <cellStyle name="40% - Accent2 5 2 5 3 2" xfId="11953" xr:uid="{C0502B97-AF6A-44AE-9EA7-EA19C99575AD}"/>
    <cellStyle name="40% - Accent2 5 2 5 4" xfId="11954" xr:uid="{94C7A73A-DA94-4CAC-9C0C-11E39A5CAE16}"/>
    <cellStyle name="40% - Accent2 5 2 5 5" xfId="11955" xr:uid="{8F2D457C-8DCC-4437-B9D3-145365D59F72}"/>
    <cellStyle name="40% - Accent2 5 2 6" xfId="11956" xr:uid="{A52CF9B3-AA73-4FD8-BFE9-1D339E579BA5}"/>
    <cellStyle name="40% - Accent2 5 2 6 2" xfId="11957" xr:uid="{0F7D6B8B-33B9-4BE8-A0EF-C78319861218}"/>
    <cellStyle name="40% - Accent2 5 2 6 2 2" xfId="11958" xr:uid="{25F3C954-A1C7-4B5E-9E09-CD9D10580EDA}"/>
    <cellStyle name="40% - Accent2 5 2 6 3" xfId="11959" xr:uid="{8F2BFD3A-F0ED-4BBC-85D0-A38D0C25CCD3}"/>
    <cellStyle name="40% - Accent2 5 2 6 3 2" xfId="11960" xr:uid="{EFE70921-C96F-4C7F-834D-E9B6A5B079F3}"/>
    <cellStyle name="40% - Accent2 5 2 6 4" xfId="11961" xr:uid="{15145543-2238-4333-B378-DEDE56BE7544}"/>
    <cellStyle name="40% - Accent2 5 2 6 5" xfId="11962" xr:uid="{8CF260E8-515E-4FD6-8111-0F624299A1F0}"/>
    <cellStyle name="40% - Accent2 5 2 7" xfId="11963" xr:uid="{0D315430-20E7-433D-B541-6B5AB3160BCD}"/>
    <cellStyle name="40% - Accent2 5 2 7 2" xfId="11964" xr:uid="{1E7BBA91-C3BF-4001-9F60-D18A5D452FF2}"/>
    <cellStyle name="40% - Accent2 5 2 8" xfId="11965" xr:uid="{16AE7811-E3EA-4552-9E8F-AF6E8021DFE9}"/>
    <cellStyle name="40% - Accent2 5 2 8 2" xfId="11966" xr:uid="{1169468E-0078-4DD7-B0E0-225B315DDBF3}"/>
    <cellStyle name="40% - Accent2 5 2 9" xfId="11967" xr:uid="{5B4E926C-A37C-4925-9F17-90B2666569BF}"/>
    <cellStyle name="40% - Accent2 5 3" xfId="11968" xr:uid="{CC13F811-3F65-4697-BB1E-E32749B759A2}"/>
    <cellStyle name="40% - Accent2 5 3 2" xfId="11969" xr:uid="{476A07C2-E359-4832-87C3-09BF29255D1E}"/>
    <cellStyle name="40% - Accent2 5 3 2 2" xfId="11970" xr:uid="{368C6F04-FCE4-4D63-A115-3C4E80DC0BA3}"/>
    <cellStyle name="40% - Accent2 5 3 2 2 2" xfId="11971" xr:uid="{BEC3DDCD-9F0B-4B25-BC3A-A4BD17612C4C}"/>
    <cellStyle name="40% - Accent2 5 3 2 3" xfId="11972" xr:uid="{D4C08A3C-275C-4DAC-878F-943DCC5A75EE}"/>
    <cellStyle name="40% - Accent2 5 3 2 3 2" xfId="11973" xr:uid="{13DEA020-95B5-404E-8224-812FBA4F4ECB}"/>
    <cellStyle name="40% - Accent2 5 3 2 4" xfId="11974" xr:uid="{A9FD2B4C-F149-41F6-85A9-2700741A1E6A}"/>
    <cellStyle name="40% - Accent2 5 3 2 5" xfId="11975" xr:uid="{7D06C211-0115-4B46-827D-5FFCC94A682F}"/>
    <cellStyle name="40% - Accent2 5 3 3" xfId="11976" xr:uid="{46185A61-7426-40F3-B723-EBE01C121CEB}"/>
    <cellStyle name="40% - Accent2 5 3 3 2" xfId="11977" xr:uid="{A660D1F9-6EA4-49EE-97A8-DD6EAECA3057}"/>
    <cellStyle name="40% - Accent2 5 3 4" xfId="11978" xr:uid="{44E62B80-BAB3-43C8-84F6-0B63754EDA3E}"/>
    <cellStyle name="40% - Accent2 5 3 4 2" xfId="11979" xr:uid="{E959D538-A7B9-456E-85F1-D549DE84D4AF}"/>
    <cellStyle name="40% - Accent2 5 3 5" xfId="11980" xr:uid="{40115518-5A91-4EC7-AB1E-C3B434C01990}"/>
    <cellStyle name="40% - Accent2 5 3 6" xfId="11981" xr:uid="{2F088C0A-FB99-480A-8AA9-C72CD1FABDE0}"/>
    <cellStyle name="40% - Accent2 5 4" xfId="11982" xr:uid="{566E37AD-CB12-48A5-BC66-77DB8C7C1850}"/>
    <cellStyle name="40% - Accent2 5 4 2" xfId="11983" xr:uid="{4F6098E6-D11E-4710-8BA7-CDCF5AC71C12}"/>
    <cellStyle name="40% - Accent2 5 4 2 2" xfId="11984" xr:uid="{55984D1B-0F01-4C49-A9B5-CB223912CD2B}"/>
    <cellStyle name="40% - Accent2 5 4 3" xfId="11985" xr:uid="{286AB67D-0C67-4F4A-8E65-98641BD44D3D}"/>
    <cellStyle name="40% - Accent2 5 4 3 2" xfId="11986" xr:uid="{14E73F31-F2E7-4B8E-B92E-E98EEE21ECAD}"/>
    <cellStyle name="40% - Accent2 5 4 4" xfId="11987" xr:uid="{01A50F11-2790-4875-849B-E4BB11FE5F5E}"/>
    <cellStyle name="40% - Accent2 5 4 5" xfId="11988" xr:uid="{4CFE28F3-3F4C-48D6-AFBC-7CA5823B4FD9}"/>
    <cellStyle name="40% - Accent2 5 5" xfId="11989" xr:uid="{4242CF22-966E-44EE-80AA-0F0D3D81BD8C}"/>
    <cellStyle name="40% - Accent2 5 5 2" xfId="11990" xr:uid="{016C033B-BA72-45A6-9E43-D4BB831CB124}"/>
    <cellStyle name="40% - Accent2 5 5 2 2" xfId="11991" xr:uid="{92ADC1A7-C6A0-4145-850C-5AEE600ECD27}"/>
    <cellStyle name="40% - Accent2 5 5 3" xfId="11992" xr:uid="{B0262360-27F4-4C08-B4F4-BABD30E23756}"/>
    <cellStyle name="40% - Accent2 5 5 3 2" xfId="11993" xr:uid="{2F45F05C-D519-476A-BB7B-EFE44B8F9343}"/>
    <cellStyle name="40% - Accent2 5 5 4" xfId="11994" xr:uid="{0918EB08-D2C1-4079-B3AA-7BDCA485FC95}"/>
    <cellStyle name="40% - Accent2 5 5 5" xfId="11995" xr:uid="{1F988084-BF7C-4B58-97C4-69C71138F9B6}"/>
    <cellStyle name="40% - Accent2 5 6" xfId="11996" xr:uid="{B81E9C22-5A9B-4309-B2B2-F19A4F1BEB9D}"/>
    <cellStyle name="40% - Accent2 5 6 2" xfId="11997" xr:uid="{A3FC005D-81CB-43F1-B874-DB11DAAFDC5D}"/>
    <cellStyle name="40% - Accent2 5 6 2 2" xfId="11998" xr:uid="{7F6070F2-067C-4CB0-9974-C8525C543524}"/>
    <cellStyle name="40% - Accent2 5 6 3" xfId="11999" xr:uid="{6A415D04-3137-4A3B-A392-4C3F1E1CBCA4}"/>
    <cellStyle name="40% - Accent2 5 6 3 2" xfId="12000" xr:uid="{C3270825-C651-4FCC-8E6E-C6307962F6DC}"/>
    <cellStyle name="40% - Accent2 5 6 4" xfId="12001" xr:uid="{F185A1E1-BFD5-42D5-B4D7-E20DB3D91BD6}"/>
    <cellStyle name="40% - Accent2 5 6 5" xfId="12002" xr:uid="{997C2F80-B160-4E52-9533-CC6801C16187}"/>
    <cellStyle name="40% - Accent2 5 7" xfId="12003" xr:uid="{69D3FFBD-FC1D-46C6-BAC1-B78EA49D2829}"/>
    <cellStyle name="40% - Accent2 5 7 2" xfId="12004" xr:uid="{E2D394A7-8183-46FB-832B-D0D4DBDC2EC9}"/>
    <cellStyle name="40% - Accent2 5 7 2 2" xfId="12005" xr:uid="{780338E1-3B65-4AF8-8C79-6A80E0E15353}"/>
    <cellStyle name="40% - Accent2 5 7 3" xfId="12006" xr:uid="{FE0B56E2-13FA-47C9-BD68-84E85E6A0924}"/>
    <cellStyle name="40% - Accent2 5 7 3 2" xfId="12007" xr:uid="{E97A2843-58B1-43F4-9ED0-4BEB514BFA34}"/>
    <cellStyle name="40% - Accent2 5 7 4" xfId="12008" xr:uid="{828B0BAD-25A2-407A-9DE8-C5D58D089713}"/>
    <cellStyle name="40% - Accent2 5 7 5" xfId="12009" xr:uid="{EBFE3F1E-A4FB-479B-B433-0178D2F4B025}"/>
    <cellStyle name="40% - Accent2 5 8" xfId="12010" xr:uid="{6606C775-9AC1-4C3F-B8A8-C21E5205CD13}"/>
    <cellStyle name="40% - Accent2 5 8 2" xfId="12011" xr:uid="{D6612715-70DC-4688-83EE-517E8995E8CF}"/>
    <cellStyle name="40% - Accent2 5 9" xfId="12012" xr:uid="{2D10FFD9-F078-4F90-A83F-F2BF3D4BA220}"/>
    <cellStyle name="40% - Accent2 5 9 2" xfId="12013" xr:uid="{A5D316F3-F65E-4CED-A3F2-66A95F2B6AAF}"/>
    <cellStyle name="40% - Accent2 6" xfId="12014" xr:uid="{FAC61D32-A199-491C-AD12-C56C4772A7A6}"/>
    <cellStyle name="40% - Accent2 6 10" xfId="12015" xr:uid="{79F7F46F-6CF4-4FED-AA91-93D5B9C5AD64}"/>
    <cellStyle name="40% - Accent2 6 11" xfId="12016" xr:uid="{F1A84CE3-8C68-439D-8453-912832EC8897}"/>
    <cellStyle name="40% - Accent2 6 2" xfId="12017" xr:uid="{DF8A1367-3523-4845-8998-231410A5E79B}"/>
    <cellStyle name="40% - Accent2 6 2 10" xfId="12018" xr:uid="{82FCCE7D-CA48-440A-992C-904E9D0F6CB4}"/>
    <cellStyle name="40% - Accent2 6 2 2" xfId="12019" xr:uid="{1EDA8EB6-8F5A-4DFA-9BDF-15404ACBF60A}"/>
    <cellStyle name="40% - Accent2 6 2 2 2" xfId="12020" xr:uid="{AD1FB832-4207-449F-A715-2839680E618D}"/>
    <cellStyle name="40% - Accent2 6 2 2 2 2" xfId="12021" xr:uid="{8F341EE8-3609-4D62-8CC6-4620A9D69140}"/>
    <cellStyle name="40% - Accent2 6 2 2 2 2 2" xfId="12022" xr:uid="{FF6D0061-B334-41F3-84A6-7E89EC6E5264}"/>
    <cellStyle name="40% - Accent2 6 2 2 2 3" xfId="12023" xr:uid="{144559A8-89BC-49B9-8F65-FF74CBB12D61}"/>
    <cellStyle name="40% - Accent2 6 2 2 2 3 2" xfId="12024" xr:uid="{697437DF-66C3-49B8-B3E2-B309E1063872}"/>
    <cellStyle name="40% - Accent2 6 2 2 2 4" xfId="12025" xr:uid="{34AE0C41-8E25-4BB4-B968-71F2299DE1A1}"/>
    <cellStyle name="40% - Accent2 6 2 2 2 5" xfId="12026" xr:uid="{DD325C5C-0AF6-43D4-8E12-50CA8B65FDF4}"/>
    <cellStyle name="40% - Accent2 6 2 2 3" xfId="12027" xr:uid="{5754B17D-5B2B-4BBF-A08A-C5945F1C40E6}"/>
    <cellStyle name="40% - Accent2 6 2 2 3 2" xfId="12028" xr:uid="{5BFCD864-5843-411F-9195-DB814C0E016B}"/>
    <cellStyle name="40% - Accent2 6 2 2 4" xfId="12029" xr:uid="{54756897-2756-4254-8978-5E4B85B7A981}"/>
    <cellStyle name="40% - Accent2 6 2 2 4 2" xfId="12030" xr:uid="{F5A48CEF-49D5-4816-BE3A-D465E1FEF2F0}"/>
    <cellStyle name="40% - Accent2 6 2 2 5" xfId="12031" xr:uid="{FE1CB5E1-46FA-4181-B5A4-4B2B7C5E7728}"/>
    <cellStyle name="40% - Accent2 6 2 2 6" xfId="12032" xr:uid="{A3F0F74C-8C6F-4D24-A3C1-712AE0378108}"/>
    <cellStyle name="40% - Accent2 6 2 3" xfId="12033" xr:uid="{B08CC1DE-9B5A-4A59-AD7B-EC4C6CF4D3AA}"/>
    <cellStyle name="40% - Accent2 6 2 3 2" xfId="12034" xr:uid="{A69215D7-F518-4587-AB12-EAD0F7D73DC7}"/>
    <cellStyle name="40% - Accent2 6 2 3 2 2" xfId="12035" xr:uid="{3D1D6CF8-A4EB-4B9E-914E-52D99C6E939C}"/>
    <cellStyle name="40% - Accent2 6 2 3 3" xfId="12036" xr:uid="{E9BEF7C0-335A-49FF-946E-BA84A1B3185D}"/>
    <cellStyle name="40% - Accent2 6 2 3 3 2" xfId="12037" xr:uid="{8A24D080-949B-4C92-98F5-1E14FC8A6F61}"/>
    <cellStyle name="40% - Accent2 6 2 3 4" xfId="12038" xr:uid="{8C3D8A91-A5CC-42CF-A64D-D7A14A051154}"/>
    <cellStyle name="40% - Accent2 6 2 3 5" xfId="12039" xr:uid="{7447C3A8-317D-4FAE-A4D2-34BA7246B2A2}"/>
    <cellStyle name="40% - Accent2 6 2 4" xfId="12040" xr:uid="{460A97FA-F9AF-41ED-B7DD-9C3DF11D0506}"/>
    <cellStyle name="40% - Accent2 6 2 4 2" xfId="12041" xr:uid="{15FEF102-FB69-4ABD-B7C2-3EC9B5DE3DD3}"/>
    <cellStyle name="40% - Accent2 6 2 4 2 2" xfId="12042" xr:uid="{2E971759-9759-41B3-9805-39DCA1789A44}"/>
    <cellStyle name="40% - Accent2 6 2 4 3" xfId="12043" xr:uid="{B5A8755E-89FB-480C-9AFB-BED79A3D4BA5}"/>
    <cellStyle name="40% - Accent2 6 2 4 3 2" xfId="12044" xr:uid="{990F299A-714E-4E4C-9FF9-52BB77572812}"/>
    <cellStyle name="40% - Accent2 6 2 4 4" xfId="12045" xr:uid="{3F9E7A21-9CE4-4A6A-8830-45D0AFA0D846}"/>
    <cellStyle name="40% - Accent2 6 2 4 5" xfId="12046" xr:uid="{F6866C60-E38A-4489-8C9C-3008119D7997}"/>
    <cellStyle name="40% - Accent2 6 2 5" xfId="12047" xr:uid="{D4725B69-2B8B-4699-89A6-C62D4807E650}"/>
    <cellStyle name="40% - Accent2 6 2 5 2" xfId="12048" xr:uid="{6B71F5E4-14C8-48D2-A6E7-629DC3D0C36E}"/>
    <cellStyle name="40% - Accent2 6 2 5 2 2" xfId="12049" xr:uid="{98CEBC8D-73D2-491F-B36E-6FF43F0E9CF4}"/>
    <cellStyle name="40% - Accent2 6 2 5 3" xfId="12050" xr:uid="{878C1F89-28DA-4A23-B4AE-A4AF35FBDB0B}"/>
    <cellStyle name="40% - Accent2 6 2 5 3 2" xfId="12051" xr:uid="{367576D2-8A73-4C9D-A55C-1ECFC6E7E848}"/>
    <cellStyle name="40% - Accent2 6 2 5 4" xfId="12052" xr:uid="{0FC3792E-B419-4613-8AAB-9533534DE4E8}"/>
    <cellStyle name="40% - Accent2 6 2 5 5" xfId="12053" xr:uid="{8F6B5B6F-AD99-4C5C-9EC2-C6ECED13DD49}"/>
    <cellStyle name="40% - Accent2 6 2 6" xfId="12054" xr:uid="{927030E9-18AB-48B4-8C15-F5EFBC250799}"/>
    <cellStyle name="40% - Accent2 6 2 6 2" xfId="12055" xr:uid="{71557D01-DE7B-4ECB-A541-E98D2900C3C5}"/>
    <cellStyle name="40% - Accent2 6 2 6 2 2" xfId="12056" xr:uid="{1774FDC3-16A1-44E9-B059-5257178DE514}"/>
    <cellStyle name="40% - Accent2 6 2 6 3" xfId="12057" xr:uid="{80AFB545-7372-415E-B3BF-2E558A6DCDEE}"/>
    <cellStyle name="40% - Accent2 6 2 6 3 2" xfId="12058" xr:uid="{0FD6A0DC-35DB-4168-BED0-FFFF80968BB8}"/>
    <cellStyle name="40% - Accent2 6 2 6 4" xfId="12059" xr:uid="{9D470C0D-49CC-40C3-A909-4AECC08419F3}"/>
    <cellStyle name="40% - Accent2 6 2 6 5" xfId="12060" xr:uid="{41A39162-4DAB-4D8E-9901-46B919C8FC1C}"/>
    <cellStyle name="40% - Accent2 6 2 7" xfId="12061" xr:uid="{83BBFACB-1389-4CC2-BF47-C2927346C404}"/>
    <cellStyle name="40% - Accent2 6 2 7 2" xfId="12062" xr:uid="{67A15BDF-F8C7-4FBF-985E-AE41021EBED8}"/>
    <cellStyle name="40% - Accent2 6 2 8" xfId="12063" xr:uid="{C9D1E329-A1EE-4980-9799-F914108B507F}"/>
    <cellStyle name="40% - Accent2 6 2 8 2" xfId="12064" xr:uid="{0AD6D565-E9FB-4207-B75E-A537597F704D}"/>
    <cellStyle name="40% - Accent2 6 2 9" xfId="12065" xr:uid="{029452E2-21DC-4E12-8309-4AB74B906621}"/>
    <cellStyle name="40% - Accent2 6 3" xfId="12066" xr:uid="{9537E511-F1A2-418A-995F-C26A39E4F95F}"/>
    <cellStyle name="40% - Accent2 6 3 2" xfId="12067" xr:uid="{51938D82-1231-449E-A34B-4DD36FB06369}"/>
    <cellStyle name="40% - Accent2 6 3 2 2" xfId="12068" xr:uid="{27AF4FD8-1E6B-47BE-B8FC-63761B7E22F3}"/>
    <cellStyle name="40% - Accent2 6 3 2 2 2" xfId="12069" xr:uid="{B5AFD50D-BFAC-407F-BE08-66819026A48A}"/>
    <cellStyle name="40% - Accent2 6 3 2 3" xfId="12070" xr:uid="{F3BF0DAF-5F13-4913-B0CF-8FFFB4920124}"/>
    <cellStyle name="40% - Accent2 6 3 2 3 2" xfId="12071" xr:uid="{D7EEB870-CE81-4776-BB19-E15F1D787AEE}"/>
    <cellStyle name="40% - Accent2 6 3 2 4" xfId="12072" xr:uid="{E2B78F12-88F6-45F5-9DFF-2B3E12FE44F9}"/>
    <cellStyle name="40% - Accent2 6 3 2 5" xfId="12073" xr:uid="{315997EB-8294-4E5C-B602-3A24E1E4274E}"/>
    <cellStyle name="40% - Accent2 6 3 3" xfId="12074" xr:uid="{3159160D-C3FC-4B99-8248-DDCD5D59F114}"/>
    <cellStyle name="40% - Accent2 6 3 3 2" xfId="12075" xr:uid="{6DAC4655-B522-4961-AB2F-9E28543D8038}"/>
    <cellStyle name="40% - Accent2 6 3 4" xfId="12076" xr:uid="{5EAA869A-E462-458E-8858-B4E937447582}"/>
    <cellStyle name="40% - Accent2 6 3 4 2" xfId="12077" xr:uid="{32040102-8973-401E-86A3-363EAE6DA202}"/>
    <cellStyle name="40% - Accent2 6 3 5" xfId="12078" xr:uid="{B83DE5E5-A29A-4E7B-A5DE-44F5B055AA05}"/>
    <cellStyle name="40% - Accent2 6 3 6" xfId="12079" xr:uid="{BAB980E9-DA4D-4824-AB91-9C1144024481}"/>
    <cellStyle name="40% - Accent2 6 4" xfId="12080" xr:uid="{AB5EAAE0-6F5B-4BE2-A9A8-3B1BFD0398B8}"/>
    <cellStyle name="40% - Accent2 6 4 2" xfId="12081" xr:uid="{BF0C6539-0F4A-4F7C-A58F-07D30585DE65}"/>
    <cellStyle name="40% - Accent2 6 4 2 2" xfId="12082" xr:uid="{FF3A2B3B-8A03-445A-A211-18CFE7BF5573}"/>
    <cellStyle name="40% - Accent2 6 4 3" xfId="12083" xr:uid="{8034589F-1F87-4CC9-8717-2E329ED18055}"/>
    <cellStyle name="40% - Accent2 6 4 3 2" xfId="12084" xr:uid="{3DACC01E-2E09-4256-BDE4-B5AFEE8BF48D}"/>
    <cellStyle name="40% - Accent2 6 4 4" xfId="12085" xr:uid="{6911B35E-ACC5-4202-9E8E-8366EA3F94DC}"/>
    <cellStyle name="40% - Accent2 6 4 5" xfId="12086" xr:uid="{2994F6A7-93C8-474D-913F-F09F9F3A7AB7}"/>
    <cellStyle name="40% - Accent2 6 5" xfId="12087" xr:uid="{EB05DBD7-79DE-4AAF-A823-487054ACC364}"/>
    <cellStyle name="40% - Accent2 6 5 2" xfId="12088" xr:uid="{D40BF9EE-211A-4712-95AC-3F2FD0996AAA}"/>
    <cellStyle name="40% - Accent2 6 5 2 2" xfId="12089" xr:uid="{7B176AB7-D368-404D-9AF0-1ACAA520EBF6}"/>
    <cellStyle name="40% - Accent2 6 5 3" xfId="12090" xr:uid="{D6914F64-F10D-4DA7-A6FB-DF32315FDA0B}"/>
    <cellStyle name="40% - Accent2 6 5 3 2" xfId="12091" xr:uid="{3B9117D8-4F3F-4CAC-8B75-47083B5E7956}"/>
    <cellStyle name="40% - Accent2 6 5 4" xfId="12092" xr:uid="{8FD0A791-2E53-44BB-9A6B-D11F453C458F}"/>
    <cellStyle name="40% - Accent2 6 5 5" xfId="12093" xr:uid="{D5A5BE98-2AAF-4566-9BB4-F4459B461662}"/>
    <cellStyle name="40% - Accent2 6 6" xfId="12094" xr:uid="{9ECA31C9-C96A-4576-8725-68E60CE39B1B}"/>
    <cellStyle name="40% - Accent2 6 6 2" xfId="12095" xr:uid="{E65CB45B-490F-4880-A509-8D707BB4A00F}"/>
    <cellStyle name="40% - Accent2 6 6 2 2" xfId="12096" xr:uid="{FD596BF7-1E6A-492C-9AAB-24C364ABEF3C}"/>
    <cellStyle name="40% - Accent2 6 6 3" xfId="12097" xr:uid="{88603A32-08A9-493E-9E26-E5B0445B5024}"/>
    <cellStyle name="40% - Accent2 6 6 3 2" xfId="12098" xr:uid="{B4701B49-ADCD-4762-A8B9-82094DB355E3}"/>
    <cellStyle name="40% - Accent2 6 6 4" xfId="12099" xr:uid="{A63ABE71-117E-4687-9D89-A1E6B59D5E24}"/>
    <cellStyle name="40% - Accent2 6 6 5" xfId="12100" xr:uid="{44BBC966-AA00-474A-863F-2FDF0039F5ED}"/>
    <cellStyle name="40% - Accent2 6 7" xfId="12101" xr:uid="{4696FF25-7227-46C2-B6CA-5F595F10CA6A}"/>
    <cellStyle name="40% - Accent2 6 7 2" xfId="12102" xr:uid="{234F5E3F-77F7-41BD-9A73-75144859A347}"/>
    <cellStyle name="40% - Accent2 6 7 2 2" xfId="12103" xr:uid="{CBC2567A-F090-4D7B-BA1E-9C718A2FDE0F}"/>
    <cellStyle name="40% - Accent2 6 7 3" xfId="12104" xr:uid="{3FA398C0-761A-4A5C-BA79-1E445FFA0484}"/>
    <cellStyle name="40% - Accent2 6 7 3 2" xfId="12105" xr:uid="{6CC75F91-9F50-42F3-938D-A4C1C0537611}"/>
    <cellStyle name="40% - Accent2 6 7 4" xfId="12106" xr:uid="{DABDB6B6-E8FC-4AE3-AD54-AFAF96190358}"/>
    <cellStyle name="40% - Accent2 6 7 5" xfId="12107" xr:uid="{88153E39-2FA6-4601-8EC1-074033036AC7}"/>
    <cellStyle name="40% - Accent2 6 8" xfId="12108" xr:uid="{BBF86A1B-17EC-4A5E-8A7E-47217DADCC1E}"/>
    <cellStyle name="40% - Accent2 6 8 2" xfId="12109" xr:uid="{1C37D5CC-63C1-4C72-8B91-E2844ED015DB}"/>
    <cellStyle name="40% - Accent2 6 9" xfId="12110" xr:uid="{CCD1482F-AD38-4F81-A4AD-5F6CD494BA49}"/>
    <cellStyle name="40% - Accent2 6 9 2" xfId="12111" xr:uid="{6FA2C17F-8B5D-4D98-9D4A-D345DDD856EF}"/>
    <cellStyle name="40% - Accent2 7" xfId="12112" xr:uid="{555AAEFA-95DD-4829-9364-D7D60C2E088C}"/>
    <cellStyle name="40% - Accent2 7 10" xfId="12113" xr:uid="{01DBD685-6FF7-46CF-BF1E-79F8039AF7A4}"/>
    <cellStyle name="40% - Accent2 7 11" xfId="12114" xr:uid="{A8BBB541-228B-45F7-8BFB-DD93246A1C35}"/>
    <cellStyle name="40% - Accent2 7 2" xfId="12115" xr:uid="{85B155B6-06DA-4154-ACFE-6E4EDF7C9508}"/>
    <cellStyle name="40% - Accent2 7 2 10" xfId="12116" xr:uid="{504C570E-81CA-4972-A87D-572F3FD58F9E}"/>
    <cellStyle name="40% - Accent2 7 2 2" xfId="12117" xr:uid="{36AD16F6-F92B-4E92-96FA-C5AF1CCEE847}"/>
    <cellStyle name="40% - Accent2 7 2 2 2" xfId="12118" xr:uid="{526B4284-DAC7-4FF0-82FB-B1C6F97D9D12}"/>
    <cellStyle name="40% - Accent2 7 2 2 2 2" xfId="12119" xr:uid="{A2C86580-E430-4725-81E6-F42689F0AAE4}"/>
    <cellStyle name="40% - Accent2 7 2 2 2 2 2" xfId="12120" xr:uid="{BE506879-176A-438F-8AA6-9A344E471598}"/>
    <cellStyle name="40% - Accent2 7 2 2 2 3" xfId="12121" xr:uid="{8A68A0A0-BC99-42BF-9BA8-4A552A7BFF0F}"/>
    <cellStyle name="40% - Accent2 7 2 2 2 3 2" xfId="12122" xr:uid="{4CE4E611-BD46-49D0-8F7E-B78B52CDB049}"/>
    <cellStyle name="40% - Accent2 7 2 2 2 4" xfId="12123" xr:uid="{B1CB0544-92E1-484C-939F-A24D4B576AB8}"/>
    <cellStyle name="40% - Accent2 7 2 2 2 5" xfId="12124" xr:uid="{8ED18E2D-9F25-424D-92DF-EB8466239EC2}"/>
    <cellStyle name="40% - Accent2 7 2 2 3" xfId="12125" xr:uid="{D77645FF-F6F5-4A24-BC0A-4922F8E7263F}"/>
    <cellStyle name="40% - Accent2 7 2 2 3 2" xfId="12126" xr:uid="{58C01435-B7D0-43A3-929B-01F690D424D4}"/>
    <cellStyle name="40% - Accent2 7 2 2 4" xfId="12127" xr:uid="{3973567F-E792-4677-9185-ADB472C7F260}"/>
    <cellStyle name="40% - Accent2 7 2 2 4 2" xfId="12128" xr:uid="{AFDEF60B-8808-4469-85B8-0F410EEC1507}"/>
    <cellStyle name="40% - Accent2 7 2 2 5" xfId="12129" xr:uid="{718A469B-1520-4221-A532-4CF1D8CE5547}"/>
    <cellStyle name="40% - Accent2 7 2 2 6" xfId="12130" xr:uid="{417FEF93-6990-42F1-A504-420A623F1E52}"/>
    <cellStyle name="40% - Accent2 7 2 3" xfId="12131" xr:uid="{D327B8CC-930D-4718-BE7E-D4C33029668F}"/>
    <cellStyle name="40% - Accent2 7 2 3 2" xfId="12132" xr:uid="{FC61C067-D905-4E77-9507-65C9249762F1}"/>
    <cellStyle name="40% - Accent2 7 2 3 2 2" xfId="12133" xr:uid="{6D084D30-02CA-4DBA-B434-5E371D48CE18}"/>
    <cellStyle name="40% - Accent2 7 2 3 3" xfId="12134" xr:uid="{AFE0224B-1A40-4520-B2AA-4B656E535C07}"/>
    <cellStyle name="40% - Accent2 7 2 3 3 2" xfId="12135" xr:uid="{76E01446-B674-42AB-8CCC-39F018C6909A}"/>
    <cellStyle name="40% - Accent2 7 2 3 4" xfId="12136" xr:uid="{A1B3D6A2-717D-4D6A-BC56-A4130A91299C}"/>
    <cellStyle name="40% - Accent2 7 2 3 5" xfId="12137" xr:uid="{9D868C82-39F9-43C0-ADC1-7AAD5AE12D73}"/>
    <cellStyle name="40% - Accent2 7 2 4" xfId="12138" xr:uid="{A4BD6F38-1B97-48BD-AB04-1D8F4E1190E9}"/>
    <cellStyle name="40% - Accent2 7 2 4 2" xfId="12139" xr:uid="{AB68EA1D-AEB0-4095-963F-92F55272B46A}"/>
    <cellStyle name="40% - Accent2 7 2 4 2 2" xfId="12140" xr:uid="{F0665707-36AA-436F-A163-2D7CC0714838}"/>
    <cellStyle name="40% - Accent2 7 2 4 3" xfId="12141" xr:uid="{3F4C92AE-79D7-4C7B-9E42-301185B68C6D}"/>
    <cellStyle name="40% - Accent2 7 2 4 3 2" xfId="12142" xr:uid="{DCEBD028-D841-4CFA-BB16-85A664A4F2EB}"/>
    <cellStyle name="40% - Accent2 7 2 4 4" xfId="12143" xr:uid="{D26E3560-DDBF-4AE4-81E4-50655826DC91}"/>
    <cellStyle name="40% - Accent2 7 2 4 5" xfId="12144" xr:uid="{A277213B-DF1A-44A7-BE00-906D57E44A00}"/>
    <cellStyle name="40% - Accent2 7 2 5" xfId="12145" xr:uid="{048DEF97-B763-4E92-B7AD-88936D4A8FBF}"/>
    <cellStyle name="40% - Accent2 7 2 5 2" xfId="12146" xr:uid="{0923383C-D4B0-4DBE-B232-B4E5977C1335}"/>
    <cellStyle name="40% - Accent2 7 2 5 2 2" xfId="12147" xr:uid="{D16DF59C-4037-4842-8E71-43EF698F9AB7}"/>
    <cellStyle name="40% - Accent2 7 2 5 3" xfId="12148" xr:uid="{2122E007-9454-4186-A2C7-1C04607D5910}"/>
    <cellStyle name="40% - Accent2 7 2 5 3 2" xfId="12149" xr:uid="{B59CA63B-3F4E-4A69-BAA5-AD68EF5B9FCE}"/>
    <cellStyle name="40% - Accent2 7 2 5 4" xfId="12150" xr:uid="{F761EA59-E8EE-43C6-B60F-D80E540FFB3A}"/>
    <cellStyle name="40% - Accent2 7 2 5 5" xfId="12151" xr:uid="{1F77E1CE-8901-471C-ADA2-7D8139D8CE2B}"/>
    <cellStyle name="40% - Accent2 7 2 6" xfId="12152" xr:uid="{0E295114-D85F-4B9A-A01D-F8F267B40678}"/>
    <cellStyle name="40% - Accent2 7 2 6 2" xfId="12153" xr:uid="{1C56F7DC-0CC8-4A04-997E-16AADC6E6253}"/>
    <cellStyle name="40% - Accent2 7 2 6 2 2" xfId="12154" xr:uid="{8374C3DB-EA1F-41AD-B7F9-A48AA60A826E}"/>
    <cellStyle name="40% - Accent2 7 2 6 3" xfId="12155" xr:uid="{E02B16CF-010C-480D-945F-6A672C898C95}"/>
    <cellStyle name="40% - Accent2 7 2 6 3 2" xfId="12156" xr:uid="{656F0826-8443-4F0F-9163-F4DD3B65F1E5}"/>
    <cellStyle name="40% - Accent2 7 2 6 4" xfId="12157" xr:uid="{4A717D6E-239C-434E-BFEB-A004B4F69073}"/>
    <cellStyle name="40% - Accent2 7 2 6 5" xfId="12158" xr:uid="{0AC33EFE-D6DF-4A2D-B996-511A9C9EE7E9}"/>
    <cellStyle name="40% - Accent2 7 2 7" xfId="12159" xr:uid="{570DF452-868A-44A9-99A9-85B7C2FCFF3D}"/>
    <cellStyle name="40% - Accent2 7 2 7 2" xfId="12160" xr:uid="{787F1E83-C428-4038-A09D-E4B4565D9773}"/>
    <cellStyle name="40% - Accent2 7 2 8" xfId="12161" xr:uid="{2C0BDB50-BBDB-487A-8BB7-A4AD601B4483}"/>
    <cellStyle name="40% - Accent2 7 2 8 2" xfId="12162" xr:uid="{2178284F-00DC-45AF-85AC-F393838DE79D}"/>
    <cellStyle name="40% - Accent2 7 2 9" xfId="12163" xr:uid="{642A7431-8B97-4252-86E6-6E5003790F3F}"/>
    <cellStyle name="40% - Accent2 7 3" xfId="12164" xr:uid="{DB206D37-5116-4004-8FFF-E9776E6E83C9}"/>
    <cellStyle name="40% - Accent2 7 3 2" xfId="12165" xr:uid="{3F07B84C-3D9B-4852-A70E-8388C234067D}"/>
    <cellStyle name="40% - Accent2 7 3 2 2" xfId="12166" xr:uid="{FD240BD9-FE0A-43E8-A0E4-9A6F7FEE6995}"/>
    <cellStyle name="40% - Accent2 7 3 2 2 2" xfId="12167" xr:uid="{3CB15B4B-CB56-4A27-A9A8-1BF67242DB65}"/>
    <cellStyle name="40% - Accent2 7 3 2 3" xfId="12168" xr:uid="{2B716FE6-9CE5-412F-8A17-2AC091FA65A0}"/>
    <cellStyle name="40% - Accent2 7 3 2 3 2" xfId="12169" xr:uid="{1C1CE56D-A893-4C5C-8DE2-1A5A818C972E}"/>
    <cellStyle name="40% - Accent2 7 3 2 4" xfId="12170" xr:uid="{A322BF10-DEE1-40CE-8D59-E6B639B1B8C8}"/>
    <cellStyle name="40% - Accent2 7 3 2 5" xfId="12171" xr:uid="{6EE4F68F-0D74-42CA-AC87-0B09FDC107F6}"/>
    <cellStyle name="40% - Accent2 7 3 3" xfId="12172" xr:uid="{D0144C2F-BD84-4A07-94CC-CAA7F7913AA3}"/>
    <cellStyle name="40% - Accent2 7 3 3 2" xfId="12173" xr:uid="{7EA9BFCE-F715-4997-967F-B77CE9074C3D}"/>
    <cellStyle name="40% - Accent2 7 3 4" xfId="12174" xr:uid="{32FFC49B-4492-46BE-86C9-1DAC02738287}"/>
    <cellStyle name="40% - Accent2 7 3 4 2" xfId="12175" xr:uid="{FDC092CA-DE03-45BB-8CD5-00BDEE220DAC}"/>
    <cellStyle name="40% - Accent2 7 3 5" xfId="12176" xr:uid="{8EC4CB84-D9B7-4B03-A3EF-2D1BC6824619}"/>
    <cellStyle name="40% - Accent2 7 3 6" xfId="12177" xr:uid="{39094160-85E5-4810-BEF7-069F4805F4D6}"/>
    <cellStyle name="40% - Accent2 7 4" xfId="12178" xr:uid="{12F57E58-F7EE-4851-B84D-C3D5C8A74F23}"/>
    <cellStyle name="40% - Accent2 7 4 2" xfId="12179" xr:uid="{67E5C9A5-76A1-4808-9BFB-47667324CF22}"/>
    <cellStyle name="40% - Accent2 7 4 2 2" xfId="12180" xr:uid="{4D8EC049-F172-418F-9253-26F3A9428DF0}"/>
    <cellStyle name="40% - Accent2 7 4 3" xfId="12181" xr:uid="{46AB6929-D906-4DEB-913E-9E8CE4E32EE4}"/>
    <cellStyle name="40% - Accent2 7 4 3 2" xfId="12182" xr:uid="{B1A1501F-AB2A-4B1B-97B8-FAC3382A491F}"/>
    <cellStyle name="40% - Accent2 7 4 4" xfId="12183" xr:uid="{148B3E09-7A1E-4625-9661-0C8E81AE2B29}"/>
    <cellStyle name="40% - Accent2 7 4 5" xfId="12184" xr:uid="{8472F1E8-5386-43CC-8351-2F24160F8CC8}"/>
    <cellStyle name="40% - Accent2 7 5" xfId="12185" xr:uid="{81F59447-E115-46C0-B276-FD9A53E8947E}"/>
    <cellStyle name="40% - Accent2 7 5 2" xfId="12186" xr:uid="{6E359F6A-BDB0-492A-A603-6C3891B95656}"/>
    <cellStyle name="40% - Accent2 7 5 2 2" xfId="12187" xr:uid="{86EBAC31-95FA-409E-AEFC-99B741FB4EB2}"/>
    <cellStyle name="40% - Accent2 7 5 3" xfId="12188" xr:uid="{E414706A-D13C-4509-A973-FA3BA2B8E408}"/>
    <cellStyle name="40% - Accent2 7 5 3 2" xfId="12189" xr:uid="{6CE7F790-BAFB-4564-9FF9-7B2287D713FC}"/>
    <cellStyle name="40% - Accent2 7 5 4" xfId="12190" xr:uid="{680DD2E6-4AEC-4433-A900-CCAC5AF69701}"/>
    <cellStyle name="40% - Accent2 7 5 5" xfId="12191" xr:uid="{E47F7726-5794-4598-AA6B-E96F817389B4}"/>
    <cellStyle name="40% - Accent2 7 6" xfId="12192" xr:uid="{DA5D2185-6A4C-452B-BD52-958E191E946D}"/>
    <cellStyle name="40% - Accent2 7 6 2" xfId="12193" xr:uid="{A33E8B9C-90FE-4524-B9ED-62FE5E3E13F9}"/>
    <cellStyle name="40% - Accent2 7 6 2 2" xfId="12194" xr:uid="{949E6210-D12F-40D6-88AD-50D712AE1C0B}"/>
    <cellStyle name="40% - Accent2 7 6 3" xfId="12195" xr:uid="{6A98D93F-763A-4611-A3DA-914756761A68}"/>
    <cellStyle name="40% - Accent2 7 6 3 2" xfId="12196" xr:uid="{B7855B0C-673E-46CA-A101-005010B9139A}"/>
    <cellStyle name="40% - Accent2 7 6 4" xfId="12197" xr:uid="{24A11589-7FDF-41D3-99D1-04E212FDAADA}"/>
    <cellStyle name="40% - Accent2 7 6 5" xfId="12198" xr:uid="{169735F1-BE6A-431D-A01A-AFC7CB9978C2}"/>
    <cellStyle name="40% - Accent2 7 7" xfId="12199" xr:uid="{3E605AC2-CBCC-4AEF-8403-C309136E6248}"/>
    <cellStyle name="40% - Accent2 7 7 2" xfId="12200" xr:uid="{388DA5B0-D3EE-471C-B2ED-D2389236C8A9}"/>
    <cellStyle name="40% - Accent2 7 7 2 2" xfId="12201" xr:uid="{23A3D1B3-235A-4F5F-8AB6-D34BD7484F61}"/>
    <cellStyle name="40% - Accent2 7 7 3" xfId="12202" xr:uid="{C031EC20-1714-4CAE-B29E-B5301E893AE0}"/>
    <cellStyle name="40% - Accent2 7 7 3 2" xfId="12203" xr:uid="{22C7817C-F104-4D84-820E-AE0BB3C9D983}"/>
    <cellStyle name="40% - Accent2 7 7 4" xfId="12204" xr:uid="{103BD6F9-271B-4AEA-9C9D-AF9BD2F7A6EA}"/>
    <cellStyle name="40% - Accent2 7 7 5" xfId="12205" xr:uid="{4FDDF353-D3C4-401A-A0BF-244198AEF347}"/>
    <cellStyle name="40% - Accent2 7 8" xfId="12206" xr:uid="{52DA1F3B-D3B0-4ED4-9B9F-3AD5B74D3603}"/>
    <cellStyle name="40% - Accent2 7 8 2" xfId="12207" xr:uid="{EBC12AF8-E4F5-45D1-90E4-915A8410951B}"/>
    <cellStyle name="40% - Accent2 7 9" xfId="12208" xr:uid="{D3347C30-EDB2-4720-9309-62C924993195}"/>
    <cellStyle name="40% - Accent2 7 9 2" xfId="12209" xr:uid="{68851512-C707-4D98-9C7C-EA16436E0B32}"/>
    <cellStyle name="40% - Accent2 8" xfId="12210" xr:uid="{A27E7A1F-BB95-4B15-A8E4-0E2BB02828E0}"/>
    <cellStyle name="40% - Accent2 8 10" xfId="12211" xr:uid="{91809A7E-1B34-4128-AE5F-F6A2CE483687}"/>
    <cellStyle name="40% - Accent2 8 11" xfId="12212" xr:uid="{8339C5AE-4D67-412F-B0EB-6024D029A5AF}"/>
    <cellStyle name="40% - Accent2 8 2" xfId="12213" xr:uid="{AD2743A5-E3F0-44C2-BB58-DC0D1C928906}"/>
    <cellStyle name="40% - Accent2 8 2 10" xfId="12214" xr:uid="{A5039C7E-019A-493D-B833-2EE2B0FA3443}"/>
    <cellStyle name="40% - Accent2 8 2 2" xfId="12215" xr:uid="{CD459FE4-9D5C-495E-91D6-1C09F1CA086C}"/>
    <cellStyle name="40% - Accent2 8 2 2 2" xfId="12216" xr:uid="{1181327B-60AC-4787-A086-75749578C967}"/>
    <cellStyle name="40% - Accent2 8 2 2 2 2" xfId="12217" xr:uid="{171FDB51-C289-4494-983D-731BAA4B4E51}"/>
    <cellStyle name="40% - Accent2 8 2 2 2 2 2" xfId="12218" xr:uid="{9F117B0A-A80A-437F-B960-D5476EDF681E}"/>
    <cellStyle name="40% - Accent2 8 2 2 2 3" xfId="12219" xr:uid="{5DB4EE23-4CFD-4084-9176-9E772FEEEE7D}"/>
    <cellStyle name="40% - Accent2 8 2 2 2 3 2" xfId="12220" xr:uid="{66EC7020-3A71-4A56-BF6E-19C29665AE18}"/>
    <cellStyle name="40% - Accent2 8 2 2 2 4" xfId="12221" xr:uid="{C76D7FC4-576D-463B-8683-CD6937F548E8}"/>
    <cellStyle name="40% - Accent2 8 2 2 2 5" xfId="12222" xr:uid="{C5087F5C-DF9A-4B52-90C4-6D06253FCF56}"/>
    <cellStyle name="40% - Accent2 8 2 2 3" xfId="12223" xr:uid="{7D2B6AC9-B913-49EF-AB8D-E00E2816862D}"/>
    <cellStyle name="40% - Accent2 8 2 2 3 2" xfId="12224" xr:uid="{3ADA0271-0076-4EEC-A194-5B25150300CC}"/>
    <cellStyle name="40% - Accent2 8 2 2 4" xfId="12225" xr:uid="{AC54A52A-C57F-4BB1-B778-7D22F8D7F13A}"/>
    <cellStyle name="40% - Accent2 8 2 2 4 2" xfId="12226" xr:uid="{B56731A5-A326-4764-A6CB-51DFEFD3E85B}"/>
    <cellStyle name="40% - Accent2 8 2 2 5" xfId="12227" xr:uid="{612F6192-A61E-43EA-891F-5F8960CC8968}"/>
    <cellStyle name="40% - Accent2 8 2 2 6" xfId="12228" xr:uid="{B414F076-0E59-44A5-AE40-679176EBB10C}"/>
    <cellStyle name="40% - Accent2 8 2 3" xfId="12229" xr:uid="{78E901D4-A8B9-4383-B28A-C217D9D999D1}"/>
    <cellStyle name="40% - Accent2 8 2 3 2" xfId="12230" xr:uid="{69BC7262-432F-414F-B7CE-96F55406D147}"/>
    <cellStyle name="40% - Accent2 8 2 3 2 2" xfId="12231" xr:uid="{569440D5-F39C-413A-8CA3-60721B2811A2}"/>
    <cellStyle name="40% - Accent2 8 2 3 3" xfId="12232" xr:uid="{866EF6CC-7945-4E6E-B159-098C0F9CE23F}"/>
    <cellStyle name="40% - Accent2 8 2 3 3 2" xfId="12233" xr:uid="{6EAAF861-1A04-4CC6-8B8B-C88550AC6023}"/>
    <cellStyle name="40% - Accent2 8 2 3 4" xfId="12234" xr:uid="{36C0B976-8003-42E3-B699-D351BBB7B690}"/>
    <cellStyle name="40% - Accent2 8 2 3 5" xfId="12235" xr:uid="{DEB7A2EB-7EAD-4A14-818B-E829392604F3}"/>
    <cellStyle name="40% - Accent2 8 2 4" xfId="12236" xr:uid="{C7A6EB43-6949-47E0-98CE-920A4A4CD600}"/>
    <cellStyle name="40% - Accent2 8 2 4 2" xfId="12237" xr:uid="{247269C0-AD9A-4C3A-B056-E127B29A4853}"/>
    <cellStyle name="40% - Accent2 8 2 4 2 2" xfId="12238" xr:uid="{C6E8DB6F-D369-4448-8FAE-FC0EE6DEF3F2}"/>
    <cellStyle name="40% - Accent2 8 2 4 3" xfId="12239" xr:uid="{919DEF79-0D27-4B91-8038-450E4AA14D8D}"/>
    <cellStyle name="40% - Accent2 8 2 4 3 2" xfId="12240" xr:uid="{7D7CF6BC-4D3C-4E61-A1DE-B792FC11F197}"/>
    <cellStyle name="40% - Accent2 8 2 4 4" xfId="12241" xr:uid="{33359088-2049-4B36-803B-2F577A8C1680}"/>
    <cellStyle name="40% - Accent2 8 2 4 5" xfId="12242" xr:uid="{6A5FFF57-4770-48A3-9251-CF3EFA97F12D}"/>
    <cellStyle name="40% - Accent2 8 2 5" xfId="12243" xr:uid="{E545B746-00B4-4AFC-B65D-82961E5DAD6D}"/>
    <cellStyle name="40% - Accent2 8 2 5 2" xfId="12244" xr:uid="{1B073E3D-8153-4D8C-A12A-A109AB16A910}"/>
    <cellStyle name="40% - Accent2 8 2 5 2 2" xfId="12245" xr:uid="{801F5015-AC86-49F0-895F-19B89E781D4B}"/>
    <cellStyle name="40% - Accent2 8 2 5 3" xfId="12246" xr:uid="{456F8854-3ABF-4632-B3C5-DAD8C9117D9B}"/>
    <cellStyle name="40% - Accent2 8 2 5 3 2" xfId="12247" xr:uid="{085CD786-B749-4854-B36E-6C3898C8A294}"/>
    <cellStyle name="40% - Accent2 8 2 5 4" xfId="12248" xr:uid="{1E7014A8-2F94-4269-9A2E-4CAFCD1B334C}"/>
    <cellStyle name="40% - Accent2 8 2 5 5" xfId="12249" xr:uid="{12F609A1-61A9-4124-9173-C3B0169DE5B5}"/>
    <cellStyle name="40% - Accent2 8 2 6" xfId="12250" xr:uid="{7DEAB9D7-8F13-47FF-883A-B1C3F1990B27}"/>
    <cellStyle name="40% - Accent2 8 2 6 2" xfId="12251" xr:uid="{3762699C-D6F3-4C13-A41C-B0A00DF9D280}"/>
    <cellStyle name="40% - Accent2 8 2 6 2 2" xfId="12252" xr:uid="{A42CA5D4-F820-4578-9B10-C00C2BA12453}"/>
    <cellStyle name="40% - Accent2 8 2 6 3" xfId="12253" xr:uid="{5B0F1707-B425-4102-AE41-2588B5C12BBB}"/>
    <cellStyle name="40% - Accent2 8 2 6 3 2" xfId="12254" xr:uid="{5FF0F692-C8D6-4557-A450-E948B0AE9485}"/>
    <cellStyle name="40% - Accent2 8 2 6 4" xfId="12255" xr:uid="{01B49F2D-B452-4AE0-83F3-1245838503C2}"/>
    <cellStyle name="40% - Accent2 8 2 6 5" xfId="12256" xr:uid="{8E8D4914-8C17-4362-87BF-0A368685322D}"/>
    <cellStyle name="40% - Accent2 8 2 7" xfId="12257" xr:uid="{88D7E513-1ECC-4FA3-8C2F-73E67924F9BB}"/>
    <cellStyle name="40% - Accent2 8 2 7 2" xfId="12258" xr:uid="{7D0DAD13-1579-4007-B8DA-E3A46EDCED55}"/>
    <cellStyle name="40% - Accent2 8 2 8" xfId="12259" xr:uid="{A4602813-8040-4822-8A82-C406C205617A}"/>
    <cellStyle name="40% - Accent2 8 2 8 2" xfId="12260" xr:uid="{C6490F8D-284B-4923-8932-965092D95558}"/>
    <cellStyle name="40% - Accent2 8 2 9" xfId="12261" xr:uid="{19F1568C-9B7A-435D-8670-B9D3365ABBBE}"/>
    <cellStyle name="40% - Accent2 8 3" xfId="12262" xr:uid="{DC242660-7F42-4064-95B7-2D30EDA71174}"/>
    <cellStyle name="40% - Accent2 8 3 2" xfId="12263" xr:uid="{E6979295-BF9F-410B-93AB-51B82BE850BC}"/>
    <cellStyle name="40% - Accent2 8 3 2 2" xfId="12264" xr:uid="{5C400A5A-DD2D-48F5-B563-CCB00996C4EC}"/>
    <cellStyle name="40% - Accent2 8 3 2 2 2" xfId="12265" xr:uid="{C9000318-D277-42B3-B9EA-1C1699287196}"/>
    <cellStyle name="40% - Accent2 8 3 2 3" xfId="12266" xr:uid="{D1070A12-622A-4EC8-ACB0-40D87010A903}"/>
    <cellStyle name="40% - Accent2 8 3 2 3 2" xfId="12267" xr:uid="{0AF0D895-9711-4353-A6CD-C34E924E02F2}"/>
    <cellStyle name="40% - Accent2 8 3 2 4" xfId="12268" xr:uid="{E30C7208-46EE-41D3-B44C-47901C3E3FAE}"/>
    <cellStyle name="40% - Accent2 8 3 2 5" xfId="12269" xr:uid="{2C83BE98-4598-4C2C-A4BF-24FE3A046E18}"/>
    <cellStyle name="40% - Accent2 8 3 3" xfId="12270" xr:uid="{4933EAAC-DBB3-4296-B43A-7D207A775E09}"/>
    <cellStyle name="40% - Accent2 8 3 3 2" xfId="12271" xr:uid="{58CEA21A-C231-4333-ACB7-894C16E90099}"/>
    <cellStyle name="40% - Accent2 8 3 4" xfId="12272" xr:uid="{AAFFA3B2-4C78-4678-9CEE-4479AD7F2133}"/>
    <cellStyle name="40% - Accent2 8 3 4 2" xfId="12273" xr:uid="{1B7AF22D-2FC5-470C-9ADA-EAE4A2C4A71D}"/>
    <cellStyle name="40% - Accent2 8 3 5" xfId="12274" xr:uid="{606B6372-2EBF-41C2-9B5A-4CAAC8E939BE}"/>
    <cellStyle name="40% - Accent2 8 3 6" xfId="12275" xr:uid="{B527CDEE-F29A-4026-A520-C2A723F5C4A6}"/>
    <cellStyle name="40% - Accent2 8 4" xfId="12276" xr:uid="{EE9C1693-A114-4995-9EE9-E85C086D2487}"/>
    <cellStyle name="40% - Accent2 8 4 2" xfId="12277" xr:uid="{0D8BDA7E-C105-49D6-9668-8E9E0DE217F4}"/>
    <cellStyle name="40% - Accent2 8 4 2 2" xfId="12278" xr:uid="{8D4E904E-B830-448B-B133-CFD1A416F047}"/>
    <cellStyle name="40% - Accent2 8 4 3" xfId="12279" xr:uid="{8628E149-94AE-4ED7-B7D1-EBCDD871DE9F}"/>
    <cellStyle name="40% - Accent2 8 4 3 2" xfId="12280" xr:uid="{07576DFC-1D71-4D60-A30F-9DEA2D5B98C9}"/>
    <cellStyle name="40% - Accent2 8 4 4" xfId="12281" xr:uid="{C46CCBFC-7CD9-4DE4-8AA2-D6AC37CE788A}"/>
    <cellStyle name="40% - Accent2 8 4 5" xfId="12282" xr:uid="{1E882868-8062-4509-A242-D866EAC4CD7E}"/>
    <cellStyle name="40% - Accent2 8 5" xfId="12283" xr:uid="{C69C86C7-E4A2-43DD-A48F-6476B922B104}"/>
    <cellStyle name="40% - Accent2 8 5 2" xfId="12284" xr:uid="{3EDD067B-F815-404A-B72E-9EFE52300E2E}"/>
    <cellStyle name="40% - Accent2 8 5 2 2" xfId="12285" xr:uid="{08B9F96E-A429-4C74-BF23-036DAAD516B4}"/>
    <cellStyle name="40% - Accent2 8 5 3" xfId="12286" xr:uid="{5AB8B1BD-3053-4513-8293-0ECCBADEAAD2}"/>
    <cellStyle name="40% - Accent2 8 5 3 2" xfId="12287" xr:uid="{824A6625-2C98-483F-BE7D-0FAFE76C382E}"/>
    <cellStyle name="40% - Accent2 8 5 4" xfId="12288" xr:uid="{4E4D6E4B-CE40-42F9-8903-AED5E515DCFD}"/>
    <cellStyle name="40% - Accent2 8 5 5" xfId="12289" xr:uid="{8754763B-26EE-4632-A0BF-5687B4670BF3}"/>
    <cellStyle name="40% - Accent2 8 6" xfId="12290" xr:uid="{8295D9A3-2BC7-4DE0-9554-DA3DA6EF16FA}"/>
    <cellStyle name="40% - Accent2 8 6 2" xfId="12291" xr:uid="{20A11087-5853-452C-B27B-A00B66E5150F}"/>
    <cellStyle name="40% - Accent2 8 6 2 2" xfId="12292" xr:uid="{4799DC80-9AB6-4420-99D1-86AD65CD3A2A}"/>
    <cellStyle name="40% - Accent2 8 6 3" xfId="12293" xr:uid="{EBA887D9-E9DF-42F5-A8E3-246996541273}"/>
    <cellStyle name="40% - Accent2 8 6 3 2" xfId="12294" xr:uid="{E86372CE-933B-42D1-B7E1-3321CBC4325D}"/>
    <cellStyle name="40% - Accent2 8 6 4" xfId="12295" xr:uid="{EB60F11C-588D-4963-8D14-29CFA94B7942}"/>
    <cellStyle name="40% - Accent2 8 6 5" xfId="12296" xr:uid="{09CB13BA-6EA5-47F6-BAEE-E26E9EDCA9BC}"/>
    <cellStyle name="40% - Accent2 8 7" xfId="12297" xr:uid="{FD408EE7-41D4-4757-974C-2DAF8795C696}"/>
    <cellStyle name="40% - Accent2 8 7 2" xfId="12298" xr:uid="{544C1FFD-FDC2-45CE-894C-32C78A1AFA6F}"/>
    <cellStyle name="40% - Accent2 8 7 2 2" xfId="12299" xr:uid="{917D21B6-6F30-45BB-911F-7FDDFF0CCA2B}"/>
    <cellStyle name="40% - Accent2 8 7 3" xfId="12300" xr:uid="{034A60FB-5A7E-4358-BC8D-C8E7B211EE1D}"/>
    <cellStyle name="40% - Accent2 8 7 3 2" xfId="12301" xr:uid="{C40AD0F7-01EA-4519-BE41-72050A005686}"/>
    <cellStyle name="40% - Accent2 8 7 4" xfId="12302" xr:uid="{7CA174FE-49C8-493A-BB82-5E6F5493FC6A}"/>
    <cellStyle name="40% - Accent2 8 7 5" xfId="12303" xr:uid="{52C70CC7-46C2-4D1E-8344-AFD02F7E2D04}"/>
    <cellStyle name="40% - Accent2 8 8" xfId="12304" xr:uid="{00724617-3A07-4560-86F9-D6D1B093EC3F}"/>
    <cellStyle name="40% - Accent2 8 8 2" xfId="12305" xr:uid="{807759F3-0876-4B52-9E54-773FDDF6FA92}"/>
    <cellStyle name="40% - Accent2 8 9" xfId="12306" xr:uid="{9FE703C9-667F-4535-A98C-141E9E917A13}"/>
    <cellStyle name="40% - Accent2 8 9 2" xfId="12307" xr:uid="{8285105E-6372-4470-AF1E-EDBC01B36B4A}"/>
    <cellStyle name="40% - Accent2 9" xfId="12308" xr:uid="{2310412C-F5D4-45BD-96C7-476C6E32FB7D}"/>
    <cellStyle name="40% - Accent2 9 10" xfId="12309" xr:uid="{94F01505-EB73-4D58-9B29-53523AA08376}"/>
    <cellStyle name="40% - Accent2 9 11" xfId="12310" xr:uid="{A152B569-2472-42A5-A40A-567DBFECA279}"/>
    <cellStyle name="40% - Accent2 9 2" xfId="12311" xr:uid="{C3E320A6-1417-4554-89B4-319D06BC5521}"/>
    <cellStyle name="40% - Accent2 9 2 10" xfId="12312" xr:uid="{BEE15B04-B477-4DC7-AC15-03AE23A0BEAB}"/>
    <cellStyle name="40% - Accent2 9 2 2" xfId="12313" xr:uid="{48FDAC06-57DF-400A-835F-5CEE76BA73EA}"/>
    <cellStyle name="40% - Accent2 9 2 2 2" xfId="12314" xr:uid="{29143F53-5758-4B74-9379-E8C190E6EE0A}"/>
    <cellStyle name="40% - Accent2 9 2 2 2 2" xfId="12315" xr:uid="{C66BF332-FA10-42C8-9A91-0DBA8775F2D2}"/>
    <cellStyle name="40% - Accent2 9 2 2 2 2 2" xfId="12316" xr:uid="{3666B2C4-73C6-41E3-9CA9-38A36897A7E5}"/>
    <cellStyle name="40% - Accent2 9 2 2 2 3" xfId="12317" xr:uid="{3A780E0F-ECA1-40C3-A13A-5D7B3178EBDE}"/>
    <cellStyle name="40% - Accent2 9 2 2 2 3 2" xfId="12318" xr:uid="{C5C57527-646E-4E51-8F1F-82E17B4B71D4}"/>
    <cellStyle name="40% - Accent2 9 2 2 2 4" xfId="12319" xr:uid="{89C2318B-4AB8-421A-820A-17B96215DB0D}"/>
    <cellStyle name="40% - Accent2 9 2 2 2 5" xfId="12320" xr:uid="{0286CF9E-89CE-4E3A-A94C-40766F1CCB7E}"/>
    <cellStyle name="40% - Accent2 9 2 2 3" xfId="12321" xr:uid="{923EBF3F-B418-41AD-9FF9-98404E1A49A8}"/>
    <cellStyle name="40% - Accent2 9 2 2 3 2" xfId="12322" xr:uid="{4EFEDC69-699E-4CCF-B494-C71F636F14AF}"/>
    <cellStyle name="40% - Accent2 9 2 2 4" xfId="12323" xr:uid="{FB87EAD2-A4C1-4E54-9813-06BDB906202B}"/>
    <cellStyle name="40% - Accent2 9 2 2 4 2" xfId="12324" xr:uid="{34170A97-2757-48E1-8A43-B788A91AE9F3}"/>
    <cellStyle name="40% - Accent2 9 2 2 5" xfId="12325" xr:uid="{61B6EF1E-DCBC-442D-B956-8705902A5DA6}"/>
    <cellStyle name="40% - Accent2 9 2 2 6" xfId="12326" xr:uid="{5DBDDE98-B90C-489C-B818-DD64236D2979}"/>
    <cellStyle name="40% - Accent2 9 2 3" xfId="12327" xr:uid="{30A3FF34-6E33-437C-BA82-1DEFEE4AD0A4}"/>
    <cellStyle name="40% - Accent2 9 2 3 2" xfId="12328" xr:uid="{6A91E711-F550-472A-9BF5-99238901A351}"/>
    <cellStyle name="40% - Accent2 9 2 3 2 2" xfId="12329" xr:uid="{C0402D5D-E40D-4241-819F-7BBD780A86CD}"/>
    <cellStyle name="40% - Accent2 9 2 3 3" xfId="12330" xr:uid="{0DD41CB9-D27E-4FD9-BC69-13F001908683}"/>
    <cellStyle name="40% - Accent2 9 2 3 3 2" xfId="12331" xr:uid="{8566D86D-D1DC-4DE5-9C7A-62170C4606D7}"/>
    <cellStyle name="40% - Accent2 9 2 3 4" xfId="12332" xr:uid="{FDFF8C9F-08A4-4DAC-8997-2E706688173D}"/>
    <cellStyle name="40% - Accent2 9 2 3 5" xfId="12333" xr:uid="{389BD578-A9F5-49EF-9865-1F8591813783}"/>
    <cellStyle name="40% - Accent2 9 2 4" xfId="12334" xr:uid="{039E7AD0-5A81-41C1-8378-FD1B44E53F60}"/>
    <cellStyle name="40% - Accent2 9 2 4 2" xfId="12335" xr:uid="{5C7B7D1F-7E99-4212-9C06-06AB10D602A5}"/>
    <cellStyle name="40% - Accent2 9 2 4 2 2" xfId="12336" xr:uid="{BC73A779-37D4-4CF2-89CE-F75EB6C69EA4}"/>
    <cellStyle name="40% - Accent2 9 2 4 3" xfId="12337" xr:uid="{49BD6DE2-AA0B-47A8-970E-58146361D860}"/>
    <cellStyle name="40% - Accent2 9 2 4 3 2" xfId="12338" xr:uid="{66D72713-3FA2-44D5-B36B-4CBBAD0BD7DA}"/>
    <cellStyle name="40% - Accent2 9 2 4 4" xfId="12339" xr:uid="{CB28905D-1CED-43E3-95C7-8BA3035BFC3D}"/>
    <cellStyle name="40% - Accent2 9 2 4 5" xfId="12340" xr:uid="{4A76955C-6234-4CA1-B256-F7A17BCCB9AB}"/>
    <cellStyle name="40% - Accent2 9 2 5" xfId="12341" xr:uid="{3C4CFE1E-37E9-4A8A-B919-3DB95C06E960}"/>
    <cellStyle name="40% - Accent2 9 2 5 2" xfId="12342" xr:uid="{FD4B66E6-F190-45F1-A75C-5128E16444DD}"/>
    <cellStyle name="40% - Accent2 9 2 5 2 2" xfId="12343" xr:uid="{8BC06401-CC5A-4025-B9E6-BF5C469651BD}"/>
    <cellStyle name="40% - Accent2 9 2 5 3" xfId="12344" xr:uid="{92BFF634-6C0D-4489-95DE-98B4EF47C090}"/>
    <cellStyle name="40% - Accent2 9 2 5 3 2" xfId="12345" xr:uid="{611BE482-2FB1-4E61-9E59-E6FCC747297B}"/>
    <cellStyle name="40% - Accent2 9 2 5 4" xfId="12346" xr:uid="{45BBE662-E979-4F22-8236-AB35137A1E92}"/>
    <cellStyle name="40% - Accent2 9 2 5 5" xfId="12347" xr:uid="{22504330-0205-4AC0-858C-3BD4346863F6}"/>
    <cellStyle name="40% - Accent2 9 2 6" xfId="12348" xr:uid="{FE9B3A29-7BB2-42EF-8BAD-F919D39FEEAB}"/>
    <cellStyle name="40% - Accent2 9 2 6 2" xfId="12349" xr:uid="{F7C57A82-D600-4D48-B8D8-650D39B373DE}"/>
    <cellStyle name="40% - Accent2 9 2 6 2 2" xfId="12350" xr:uid="{F618391A-E47E-465B-923F-68D788760D3C}"/>
    <cellStyle name="40% - Accent2 9 2 6 3" xfId="12351" xr:uid="{36E2E587-9DCB-4378-B148-77AA1ECBFFAE}"/>
    <cellStyle name="40% - Accent2 9 2 6 3 2" xfId="12352" xr:uid="{32D51B17-3CE3-482F-A2DF-15FDBBDE727D}"/>
    <cellStyle name="40% - Accent2 9 2 6 4" xfId="12353" xr:uid="{B9A5BD4B-B3A7-42F7-922A-9600F4811DB8}"/>
    <cellStyle name="40% - Accent2 9 2 6 5" xfId="12354" xr:uid="{72991BB5-A8C8-437C-9676-D0350A35FD93}"/>
    <cellStyle name="40% - Accent2 9 2 7" xfId="12355" xr:uid="{3B34158A-29A6-43AA-8BC8-4229682A6133}"/>
    <cellStyle name="40% - Accent2 9 2 7 2" xfId="12356" xr:uid="{87687619-EFCB-48A1-A57E-12B58DAF3AD2}"/>
    <cellStyle name="40% - Accent2 9 2 8" xfId="12357" xr:uid="{CB933E6B-29AE-4913-8397-0E7A4EF27BCD}"/>
    <cellStyle name="40% - Accent2 9 2 8 2" xfId="12358" xr:uid="{DE76FE64-49EE-42E5-8536-2E2B6BDFBC15}"/>
    <cellStyle name="40% - Accent2 9 2 9" xfId="12359" xr:uid="{891D5B86-4D62-45B0-93F6-EF60F449484F}"/>
    <cellStyle name="40% - Accent2 9 3" xfId="12360" xr:uid="{F7F36F49-492D-4676-A7DA-5F8024F7F530}"/>
    <cellStyle name="40% - Accent2 9 3 2" xfId="12361" xr:uid="{7EF24A32-5FD9-4059-9C4B-B5E6CBA9B305}"/>
    <cellStyle name="40% - Accent2 9 3 2 2" xfId="12362" xr:uid="{90C98783-D28E-4071-A397-259BEC13B74A}"/>
    <cellStyle name="40% - Accent2 9 3 2 2 2" xfId="12363" xr:uid="{EE715DEF-EA8B-45D0-963D-8F0E6E3BA153}"/>
    <cellStyle name="40% - Accent2 9 3 2 3" xfId="12364" xr:uid="{2A2ABC69-DF9D-4F23-91E5-4B58127C587E}"/>
    <cellStyle name="40% - Accent2 9 3 2 3 2" xfId="12365" xr:uid="{0E0BB351-647B-4F71-BF97-7A1CFCBEBCB3}"/>
    <cellStyle name="40% - Accent2 9 3 2 4" xfId="12366" xr:uid="{DEC5BAF0-7C18-4D60-8E49-F9DCAB7F8FDF}"/>
    <cellStyle name="40% - Accent2 9 3 2 5" xfId="12367" xr:uid="{9A215BBF-262B-4D39-B0B2-A20FA5C4EF5C}"/>
    <cellStyle name="40% - Accent2 9 3 3" xfId="12368" xr:uid="{3A8FD334-411F-4FB3-9EF7-3B03A2701BE7}"/>
    <cellStyle name="40% - Accent2 9 3 3 2" xfId="12369" xr:uid="{5BCE78C7-76F3-4AEB-A506-C592E5DB797D}"/>
    <cellStyle name="40% - Accent2 9 3 4" xfId="12370" xr:uid="{D5033C18-4CD4-4630-B22E-3D0DA42ABDB7}"/>
    <cellStyle name="40% - Accent2 9 3 4 2" xfId="12371" xr:uid="{4846FE25-5856-4D6A-9C73-8259656BBB79}"/>
    <cellStyle name="40% - Accent2 9 3 5" xfId="12372" xr:uid="{140B0BBB-F86B-4C7B-954E-2A76B3F62B8C}"/>
    <cellStyle name="40% - Accent2 9 3 6" xfId="12373" xr:uid="{E91F7A38-849C-4A0B-8A5C-9F39CB0B1A81}"/>
    <cellStyle name="40% - Accent2 9 4" xfId="12374" xr:uid="{CD95CF55-6241-4254-9B3E-70EBCBBE2229}"/>
    <cellStyle name="40% - Accent2 9 4 2" xfId="12375" xr:uid="{E4EDF4A8-6CFF-48C1-A31F-7D3A286D8B00}"/>
    <cellStyle name="40% - Accent2 9 4 2 2" xfId="12376" xr:uid="{9228D58B-227B-4506-9A86-2D723ACE4AC8}"/>
    <cellStyle name="40% - Accent2 9 4 3" xfId="12377" xr:uid="{15D84943-C43E-4B24-90EE-6636231A5F02}"/>
    <cellStyle name="40% - Accent2 9 4 3 2" xfId="12378" xr:uid="{C30E59E8-E8C2-44D1-AD19-87D196C257AE}"/>
    <cellStyle name="40% - Accent2 9 4 4" xfId="12379" xr:uid="{28DB2F74-02BB-4957-BF37-0D4ACA8BBC6D}"/>
    <cellStyle name="40% - Accent2 9 4 5" xfId="12380" xr:uid="{AC8EE3A0-A048-40A9-84EE-5D161DDB2C61}"/>
    <cellStyle name="40% - Accent2 9 5" xfId="12381" xr:uid="{C37242E7-05C9-4FB7-8C82-E35186056F64}"/>
    <cellStyle name="40% - Accent2 9 5 2" xfId="12382" xr:uid="{D0010B5C-27EA-46BF-B8D8-A5BB77EF08FA}"/>
    <cellStyle name="40% - Accent2 9 5 2 2" xfId="12383" xr:uid="{F397F66B-E0E6-4008-B21D-1238C0EDE394}"/>
    <cellStyle name="40% - Accent2 9 5 3" xfId="12384" xr:uid="{D50F594C-FD1F-48F1-905E-95792DFEA71D}"/>
    <cellStyle name="40% - Accent2 9 5 3 2" xfId="12385" xr:uid="{AF534248-F9B1-41A5-91DC-CD7A64F3E233}"/>
    <cellStyle name="40% - Accent2 9 5 4" xfId="12386" xr:uid="{89214BD8-C04E-483E-9806-BD88078B02AD}"/>
    <cellStyle name="40% - Accent2 9 5 5" xfId="12387" xr:uid="{747F4192-4433-4FDB-8EB6-E092E0443F56}"/>
    <cellStyle name="40% - Accent2 9 6" xfId="12388" xr:uid="{803E4C04-14DD-4192-83FE-64B81E89EC0F}"/>
    <cellStyle name="40% - Accent2 9 6 2" xfId="12389" xr:uid="{FB56A186-D01C-4330-AC7C-B4FAB36E584A}"/>
    <cellStyle name="40% - Accent2 9 6 2 2" xfId="12390" xr:uid="{C97F3491-CC80-4E95-AF64-C8117C92C9D4}"/>
    <cellStyle name="40% - Accent2 9 6 3" xfId="12391" xr:uid="{FE40B8B3-BD2A-4589-A9B7-90CEED9AD1B1}"/>
    <cellStyle name="40% - Accent2 9 6 3 2" xfId="12392" xr:uid="{EE01AF08-35A7-4683-A297-B8FF947C517A}"/>
    <cellStyle name="40% - Accent2 9 6 4" xfId="12393" xr:uid="{FDD1D068-9B08-46E8-871B-C9BEAD484C80}"/>
    <cellStyle name="40% - Accent2 9 6 5" xfId="12394" xr:uid="{7973BB67-3DF3-4B29-B6EC-113A80C66B78}"/>
    <cellStyle name="40% - Accent2 9 7" xfId="12395" xr:uid="{7CABFB8E-4229-448D-9425-97125CD7A5C7}"/>
    <cellStyle name="40% - Accent2 9 7 2" xfId="12396" xr:uid="{C9410B49-A0C2-460D-AA16-497FBC594931}"/>
    <cellStyle name="40% - Accent2 9 7 2 2" xfId="12397" xr:uid="{C11B2C75-43DD-4F60-B117-F82C939CFE19}"/>
    <cellStyle name="40% - Accent2 9 7 3" xfId="12398" xr:uid="{8519C704-6DF8-4429-B45A-8963564769CC}"/>
    <cellStyle name="40% - Accent2 9 7 3 2" xfId="12399" xr:uid="{82A95C2F-B985-441E-86AF-1D646A355C0E}"/>
    <cellStyle name="40% - Accent2 9 7 4" xfId="12400" xr:uid="{C6E33D70-B60C-4F95-A436-F245994105C7}"/>
    <cellStyle name="40% - Accent2 9 7 5" xfId="12401" xr:uid="{20E3D2E0-0A62-446D-8D15-3B68B9B34495}"/>
    <cellStyle name="40% - Accent2 9 8" xfId="12402" xr:uid="{77920BA2-5A82-47B3-BE52-085617EB90F7}"/>
    <cellStyle name="40% - Accent2 9 8 2" xfId="12403" xr:uid="{BBC49D09-D6F9-4552-97A6-3DC7EF0E0851}"/>
    <cellStyle name="40% - Accent2 9 9" xfId="12404" xr:uid="{87A53EDD-D7AF-48EF-B490-A23FA2B8B9C3}"/>
    <cellStyle name="40% - Accent2 9 9 2" xfId="12405" xr:uid="{4553D2C8-81A6-4158-87F2-916EF92D3F26}"/>
    <cellStyle name="40% - Accent3 10" xfId="12406" xr:uid="{C6DEDDC2-6073-47B0-B83A-66E1F41600AE}"/>
    <cellStyle name="40% - Accent3 10 10" xfId="12407" xr:uid="{EE215019-0F88-4538-9DAC-D1E217E40AF0}"/>
    <cellStyle name="40% - Accent3 10 2" xfId="12408" xr:uid="{1DDDE8A8-B397-4F69-8352-BC82104DA1B6}"/>
    <cellStyle name="40% - Accent3 10 2 2" xfId="12409" xr:uid="{5D029200-20B9-4619-BCB3-B525AC2781D7}"/>
    <cellStyle name="40% - Accent3 10 2 2 2" xfId="12410" xr:uid="{7ACF91C6-6F1C-4A98-AAF9-57725DBDD1F1}"/>
    <cellStyle name="40% - Accent3 10 2 2 2 2" xfId="12411" xr:uid="{F4B4F960-5CB5-4720-B233-924D1B3A49A7}"/>
    <cellStyle name="40% - Accent3 10 2 2 3" xfId="12412" xr:uid="{32F3D1BC-EB01-4F18-8270-67B3C4B65A43}"/>
    <cellStyle name="40% - Accent3 10 2 2 3 2" xfId="12413" xr:uid="{E12B03D8-0523-4076-88B7-34CEB36F1C56}"/>
    <cellStyle name="40% - Accent3 10 2 2 4" xfId="12414" xr:uid="{A0599106-CA57-4BBB-8E63-C5651AB86743}"/>
    <cellStyle name="40% - Accent3 10 2 2 5" xfId="12415" xr:uid="{7874127E-2234-4D41-B8BB-901478F8A7D2}"/>
    <cellStyle name="40% - Accent3 10 2 3" xfId="12416" xr:uid="{66BE01F9-7B9A-455C-8224-4C85B1192DFA}"/>
    <cellStyle name="40% - Accent3 10 2 3 2" xfId="12417" xr:uid="{BFB6B278-DF68-49A2-93E4-B05440C6E8C5}"/>
    <cellStyle name="40% - Accent3 10 2 3 2 2" xfId="12418" xr:uid="{9CA1D8C9-47B5-4C66-B5D7-6B33CBC7F321}"/>
    <cellStyle name="40% - Accent3 10 2 3 3" xfId="12419" xr:uid="{5BC4E993-AC62-4133-8DB4-F6C0A7F57CF0}"/>
    <cellStyle name="40% - Accent3 10 2 3 3 2" xfId="12420" xr:uid="{841EC777-9E29-4432-82EC-ADFAA34188BA}"/>
    <cellStyle name="40% - Accent3 10 2 3 4" xfId="12421" xr:uid="{0D1252F7-D3CD-4F56-962A-3B20D5AE4BB8}"/>
    <cellStyle name="40% - Accent3 10 2 3 5" xfId="12422" xr:uid="{50AAC39F-C2D5-40C6-AEBE-807EE60157CE}"/>
    <cellStyle name="40% - Accent3 10 2 4" xfId="12423" xr:uid="{98A8792B-C72E-4DC0-8D40-0AF4A3C73EFA}"/>
    <cellStyle name="40% - Accent3 10 2 4 2" xfId="12424" xr:uid="{04541D65-AA7A-446B-A41C-FACABEBE89E4}"/>
    <cellStyle name="40% - Accent3 10 2 4 2 2" xfId="12425" xr:uid="{9E563E74-BD59-44D3-AC7A-9D1D04B7716C}"/>
    <cellStyle name="40% - Accent3 10 2 4 3" xfId="12426" xr:uid="{BCDEE039-BCA5-4E3F-BCE9-9E6F06F6491D}"/>
    <cellStyle name="40% - Accent3 10 2 4 3 2" xfId="12427" xr:uid="{C8DF323A-2BB8-4A13-9B9A-F7441133D8A6}"/>
    <cellStyle name="40% - Accent3 10 2 4 4" xfId="12428" xr:uid="{74977253-26F3-42FB-B864-2DFDA60304D4}"/>
    <cellStyle name="40% - Accent3 10 2 4 5" xfId="12429" xr:uid="{ADFE2A69-8DF9-4DDE-8CD3-89406EB217D6}"/>
    <cellStyle name="40% - Accent3 10 2 5" xfId="12430" xr:uid="{2C372EBE-17D6-4742-95EE-78AE62ADDF2D}"/>
    <cellStyle name="40% - Accent3 10 2 5 2" xfId="12431" xr:uid="{131BBA8A-BD6A-4E47-B677-7847F45D200C}"/>
    <cellStyle name="40% - Accent3 10 2 5 2 2" xfId="12432" xr:uid="{E7C22B8A-2F4E-4F22-8546-A2F94373B5D4}"/>
    <cellStyle name="40% - Accent3 10 2 5 3" xfId="12433" xr:uid="{52F5DE88-2885-423B-A567-291DD4F7AED0}"/>
    <cellStyle name="40% - Accent3 10 2 5 3 2" xfId="12434" xr:uid="{D8CA514C-FE4C-435B-9362-24338715EB00}"/>
    <cellStyle name="40% - Accent3 10 2 5 4" xfId="12435" xr:uid="{5CD7E725-0321-407B-8E02-9A9A00BB8EE7}"/>
    <cellStyle name="40% - Accent3 10 2 5 5" xfId="12436" xr:uid="{37E9C451-E3CC-4063-9963-0D22CD9EFD3D}"/>
    <cellStyle name="40% - Accent3 10 2 6" xfId="12437" xr:uid="{CDA6F15B-5A54-4D70-9933-EC0D5EA3E351}"/>
    <cellStyle name="40% - Accent3 10 2 6 2" xfId="12438" xr:uid="{C410C655-2B2E-4B01-BA89-9D6DFA0E7A43}"/>
    <cellStyle name="40% - Accent3 10 2 7" xfId="12439" xr:uid="{23C43A05-B019-49B5-8A05-4EF91CE405D6}"/>
    <cellStyle name="40% - Accent3 10 2 7 2" xfId="12440" xr:uid="{69708256-EBF3-4411-9FE6-F25B89F6AADE}"/>
    <cellStyle name="40% - Accent3 10 2 8" xfId="12441" xr:uid="{ABC06759-3340-4195-9E02-CB4B98A31A9B}"/>
    <cellStyle name="40% - Accent3 10 2 9" xfId="12442" xr:uid="{BC53441A-26FE-4A2A-BD19-E352A9068F6D}"/>
    <cellStyle name="40% - Accent3 10 3" xfId="12443" xr:uid="{E63E4BA3-590C-4AC4-8DC0-63722191FAED}"/>
    <cellStyle name="40% - Accent3 10 3 2" xfId="12444" xr:uid="{0CE2DC4B-86FA-465A-AB91-F5471BABE229}"/>
    <cellStyle name="40% - Accent3 10 3 2 2" xfId="12445" xr:uid="{8F5441F3-CE6E-429E-BC26-FD488C6F6C26}"/>
    <cellStyle name="40% - Accent3 10 3 3" xfId="12446" xr:uid="{DA5FFF14-38AA-46B2-84BA-9AB4303D97CD}"/>
    <cellStyle name="40% - Accent3 10 3 3 2" xfId="12447" xr:uid="{BA3663ED-43C3-4D41-B364-8B954ADE2567}"/>
    <cellStyle name="40% - Accent3 10 3 4" xfId="12448" xr:uid="{C6F45C66-34AB-4936-BD93-5FC1D6C8B109}"/>
    <cellStyle name="40% - Accent3 10 3 5" xfId="12449" xr:uid="{ADB9E382-B55A-41CF-B1F3-D80EB297275F}"/>
    <cellStyle name="40% - Accent3 10 4" xfId="12450" xr:uid="{C0BB8C33-50B9-4812-813F-D91F87E79CAD}"/>
    <cellStyle name="40% - Accent3 10 4 2" xfId="12451" xr:uid="{235E9188-CF80-4CA3-A4C6-49E89E8D5B27}"/>
    <cellStyle name="40% - Accent3 10 4 2 2" xfId="12452" xr:uid="{94B84F7B-220A-49B5-A7C5-3EBE899392F3}"/>
    <cellStyle name="40% - Accent3 10 4 3" xfId="12453" xr:uid="{82906680-CA22-41AF-9546-B22B756CFCC9}"/>
    <cellStyle name="40% - Accent3 10 4 3 2" xfId="12454" xr:uid="{6CFC9C62-ECE0-4433-A4A6-B85A79134EF8}"/>
    <cellStyle name="40% - Accent3 10 4 4" xfId="12455" xr:uid="{5A1513FE-8DE3-4BE4-B1A0-3042155C9E38}"/>
    <cellStyle name="40% - Accent3 10 4 5" xfId="12456" xr:uid="{A29DCD70-919A-41EA-8673-976E69F04DA0}"/>
    <cellStyle name="40% - Accent3 10 5" xfId="12457" xr:uid="{F8BD1616-0E19-4DA7-BF73-6AF478CB26F0}"/>
    <cellStyle name="40% - Accent3 10 5 2" xfId="12458" xr:uid="{06E9546F-3183-4076-9033-C2F6DE58EA6F}"/>
    <cellStyle name="40% - Accent3 10 5 2 2" xfId="12459" xr:uid="{4A87D2A0-9B6E-46D6-965D-E80C52CCCBE0}"/>
    <cellStyle name="40% - Accent3 10 5 3" xfId="12460" xr:uid="{68FE05C2-772A-429F-ADBE-37AE9C28C644}"/>
    <cellStyle name="40% - Accent3 10 5 3 2" xfId="12461" xr:uid="{93D7D1DD-6C61-419F-AE66-C18B815371EA}"/>
    <cellStyle name="40% - Accent3 10 5 4" xfId="12462" xr:uid="{AC94BA06-AF0B-413B-867C-91EAB67E04BA}"/>
    <cellStyle name="40% - Accent3 10 5 5" xfId="12463" xr:uid="{290ADA21-B470-41FA-B5B3-32B884EB372F}"/>
    <cellStyle name="40% - Accent3 10 6" xfId="12464" xr:uid="{D52E820D-9CF1-45AE-9AF8-DC1105B350BA}"/>
    <cellStyle name="40% - Accent3 10 6 2" xfId="12465" xr:uid="{992ED461-D580-4C91-A8D8-A899AF76F9CC}"/>
    <cellStyle name="40% - Accent3 10 6 2 2" xfId="12466" xr:uid="{9F2C370B-047D-4D86-8CAD-296ABB4CD80D}"/>
    <cellStyle name="40% - Accent3 10 6 3" xfId="12467" xr:uid="{A56EC8EF-6C1F-402B-A594-F7E1E45BB9CD}"/>
    <cellStyle name="40% - Accent3 10 6 3 2" xfId="12468" xr:uid="{CC445242-2A80-450D-969C-D073C1D73BAB}"/>
    <cellStyle name="40% - Accent3 10 6 4" xfId="12469" xr:uid="{FACF5A0F-2A01-4D9F-890D-6E9ED2B25553}"/>
    <cellStyle name="40% - Accent3 10 6 5" xfId="12470" xr:uid="{FAE2E857-6020-49F5-BDFC-5A65FFD857C1}"/>
    <cellStyle name="40% - Accent3 10 7" xfId="12471" xr:uid="{AA8C5D5A-81BD-406B-B094-762BBEFA762A}"/>
    <cellStyle name="40% - Accent3 10 7 2" xfId="12472" xr:uid="{F0EC91E9-FBF7-4371-B9D5-9FD41BC2FB9E}"/>
    <cellStyle name="40% - Accent3 10 8" xfId="12473" xr:uid="{9CFC65F0-3A8D-4BF9-87E5-FED4E00E8CDB}"/>
    <cellStyle name="40% - Accent3 10 8 2" xfId="12474" xr:uid="{6AA25F78-0F28-4AB7-ACF1-D04C3709F50A}"/>
    <cellStyle name="40% - Accent3 10 9" xfId="12475" xr:uid="{5221B307-D5AF-4D74-BAE6-0262401529FE}"/>
    <cellStyle name="40% - Accent3 11" xfId="12476" xr:uid="{749F01B0-DD7C-43B8-BDA4-48A507EA721C}"/>
    <cellStyle name="40% - Accent3 11 10" xfId="12477" xr:uid="{5434BD7B-7C1A-483B-9CAD-85B6871C2893}"/>
    <cellStyle name="40% - Accent3 11 2" xfId="12478" xr:uid="{077BB8DB-6A83-46D4-A68D-80C5188A7D17}"/>
    <cellStyle name="40% - Accent3 11 2 2" xfId="12479" xr:uid="{7E26A949-7E65-476B-A686-00DCF2FAF9C6}"/>
    <cellStyle name="40% - Accent3 11 2 2 2" xfId="12480" xr:uid="{94FB7969-843C-49D2-8A54-80ABAC9BF37B}"/>
    <cellStyle name="40% - Accent3 11 2 2 2 2" xfId="12481" xr:uid="{0B839E89-5861-42F7-B585-C83483A33545}"/>
    <cellStyle name="40% - Accent3 11 2 2 3" xfId="12482" xr:uid="{79EA2311-BEB8-496C-B5D1-B47532103EB0}"/>
    <cellStyle name="40% - Accent3 11 2 2 3 2" xfId="12483" xr:uid="{6879CCA7-1288-4B86-9CEA-F36092C2DE93}"/>
    <cellStyle name="40% - Accent3 11 2 2 4" xfId="12484" xr:uid="{79BB61B0-5998-4B22-8653-7ECF32C7C525}"/>
    <cellStyle name="40% - Accent3 11 2 2 5" xfId="12485" xr:uid="{264C27E0-9A70-4A0E-A173-3FCD46ABE0ED}"/>
    <cellStyle name="40% - Accent3 11 2 3" xfId="12486" xr:uid="{DAD30DEC-9985-43E0-99F1-8ACB8AB4BBBB}"/>
    <cellStyle name="40% - Accent3 11 2 3 2" xfId="12487" xr:uid="{86FBA06E-C9A5-4FED-92CC-D4F7F2FB0B40}"/>
    <cellStyle name="40% - Accent3 11 2 3 2 2" xfId="12488" xr:uid="{699F7CF9-05B0-4950-8EE0-BE242CC5965F}"/>
    <cellStyle name="40% - Accent3 11 2 3 3" xfId="12489" xr:uid="{E98CB8AD-8E9F-4FBB-9167-7B8766EDE8E0}"/>
    <cellStyle name="40% - Accent3 11 2 3 3 2" xfId="12490" xr:uid="{79143891-44CC-4628-9AEB-557522307441}"/>
    <cellStyle name="40% - Accent3 11 2 3 4" xfId="12491" xr:uid="{F70BC073-A35E-4B94-B543-08303A711766}"/>
    <cellStyle name="40% - Accent3 11 2 3 5" xfId="12492" xr:uid="{461224FF-878F-44B4-ACAF-7E49A06D0743}"/>
    <cellStyle name="40% - Accent3 11 2 4" xfId="12493" xr:uid="{A8D98D59-F799-40D3-8E3C-7E83E68EE391}"/>
    <cellStyle name="40% - Accent3 11 2 4 2" xfId="12494" xr:uid="{2C4AF2D9-5853-4E54-858E-DDC03F894D4B}"/>
    <cellStyle name="40% - Accent3 11 2 4 2 2" xfId="12495" xr:uid="{354500B8-C056-4469-8CEA-0C8736614265}"/>
    <cellStyle name="40% - Accent3 11 2 4 3" xfId="12496" xr:uid="{E646CEEF-2A74-41CF-AA53-35DEF12DF88F}"/>
    <cellStyle name="40% - Accent3 11 2 4 3 2" xfId="12497" xr:uid="{9CCEE094-7FA5-45C3-80C4-C80C9CF1AC7A}"/>
    <cellStyle name="40% - Accent3 11 2 4 4" xfId="12498" xr:uid="{2C1BFCA6-926E-42DA-B270-6A38731E2505}"/>
    <cellStyle name="40% - Accent3 11 2 4 5" xfId="12499" xr:uid="{59CA388D-8F4D-4FC1-A1D9-87D6E3C8307B}"/>
    <cellStyle name="40% - Accent3 11 2 5" xfId="12500" xr:uid="{D0021067-329F-4EF7-88B5-F96B414829C7}"/>
    <cellStyle name="40% - Accent3 11 2 5 2" xfId="12501" xr:uid="{09E9DFE6-10F6-4882-B00C-B46B563AECE6}"/>
    <cellStyle name="40% - Accent3 11 2 5 2 2" xfId="12502" xr:uid="{5CFA517E-E789-44F3-96CF-A57AD749908D}"/>
    <cellStyle name="40% - Accent3 11 2 5 3" xfId="12503" xr:uid="{6487164E-81ED-4584-9859-AECA265D9C46}"/>
    <cellStyle name="40% - Accent3 11 2 5 3 2" xfId="12504" xr:uid="{4345C775-E71C-4801-BF6F-13EEF11F6352}"/>
    <cellStyle name="40% - Accent3 11 2 5 4" xfId="12505" xr:uid="{98975F1E-C483-43AC-A403-70DB7D2B7416}"/>
    <cellStyle name="40% - Accent3 11 2 5 5" xfId="12506" xr:uid="{ACDCB941-A111-433A-A1EB-C07ACA978B57}"/>
    <cellStyle name="40% - Accent3 11 2 6" xfId="12507" xr:uid="{88A168BB-70AD-45EF-9070-EF962C9F877C}"/>
    <cellStyle name="40% - Accent3 11 2 6 2" xfId="12508" xr:uid="{01599A0F-A48A-4CCB-9ABF-4DDC345255CE}"/>
    <cellStyle name="40% - Accent3 11 2 7" xfId="12509" xr:uid="{F5FACE34-327A-4EA2-81A0-B178BE191D1F}"/>
    <cellStyle name="40% - Accent3 11 2 7 2" xfId="12510" xr:uid="{96A55051-638A-4420-BD73-EF31FD5FE069}"/>
    <cellStyle name="40% - Accent3 11 2 8" xfId="12511" xr:uid="{F3C04AA8-CEB4-4243-9BF4-BB3B40B259E5}"/>
    <cellStyle name="40% - Accent3 11 2 9" xfId="12512" xr:uid="{B0FF725D-D037-4A76-A177-4F05D7D00075}"/>
    <cellStyle name="40% - Accent3 11 3" xfId="12513" xr:uid="{5ECB32FE-F0A1-479F-B79C-8C1CC9E95A97}"/>
    <cellStyle name="40% - Accent3 11 3 2" xfId="12514" xr:uid="{333368B9-0511-46B6-A10A-EFFD84ECE0F0}"/>
    <cellStyle name="40% - Accent3 11 3 2 2" xfId="12515" xr:uid="{6A543F05-E292-4F74-A12A-5CB4DEE8CC27}"/>
    <cellStyle name="40% - Accent3 11 3 3" xfId="12516" xr:uid="{E7C30185-CD6D-4493-B64B-017EE82AD198}"/>
    <cellStyle name="40% - Accent3 11 3 3 2" xfId="12517" xr:uid="{EEBDFD1D-4359-4C6A-A01C-D8FB6FA3A1BD}"/>
    <cellStyle name="40% - Accent3 11 3 4" xfId="12518" xr:uid="{D8AFE892-5888-479E-9680-0A4A5A06AC0F}"/>
    <cellStyle name="40% - Accent3 11 3 5" xfId="12519" xr:uid="{B7F1F12F-34A5-4CC6-A3B9-EAAC8F6DFFDD}"/>
    <cellStyle name="40% - Accent3 11 4" xfId="12520" xr:uid="{A14F32DA-64FD-490B-8210-E353FC563EC6}"/>
    <cellStyle name="40% - Accent3 11 4 2" xfId="12521" xr:uid="{AA8A6C78-402C-4109-8A57-65EC929F066E}"/>
    <cellStyle name="40% - Accent3 11 4 2 2" xfId="12522" xr:uid="{E37B9E6E-0AAE-4922-93FE-DAB51BCA7984}"/>
    <cellStyle name="40% - Accent3 11 4 3" xfId="12523" xr:uid="{7E6254DF-385C-4FAA-9C0D-54E7B86EF851}"/>
    <cellStyle name="40% - Accent3 11 4 3 2" xfId="12524" xr:uid="{13C6075D-5C3F-480B-A591-9D533266FC3F}"/>
    <cellStyle name="40% - Accent3 11 4 4" xfId="12525" xr:uid="{E48CF118-2EDD-457D-B8E3-3885515281E8}"/>
    <cellStyle name="40% - Accent3 11 4 5" xfId="12526" xr:uid="{E303C113-EF76-48ED-8C19-881D58DECCFB}"/>
    <cellStyle name="40% - Accent3 11 5" xfId="12527" xr:uid="{E48FEB98-89DE-42A2-A46F-A070C5A5EF00}"/>
    <cellStyle name="40% - Accent3 11 5 2" xfId="12528" xr:uid="{D07BBDAC-D2A2-4077-A867-181B7BD79945}"/>
    <cellStyle name="40% - Accent3 11 5 2 2" xfId="12529" xr:uid="{388440B7-86FB-47ED-9078-A4D3190E883F}"/>
    <cellStyle name="40% - Accent3 11 5 3" xfId="12530" xr:uid="{395E6323-0EEC-42EE-B0F5-FC0117A63B76}"/>
    <cellStyle name="40% - Accent3 11 5 3 2" xfId="12531" xr:uid="{031ADE43-BE21-4DAC-ACC3-AC07B05043A5}"/>
    <cellStyle name="40% - Accent3 11 5 4" xfId="12532" xr:uid="{692C3527-07D2-4078-90B9-944CC1C8FB91}"/>
    <cellStyle name="40% - Accent3 11 5 5" xfId="12533" xr:uid="{C7A8AD50-8B40-4332-AF73-ED9EBC02B915}"/>
    <cellStyle name="40% - Accent3 11 6" xfId="12534" xr:uid="{0FC81871-10EC-45FC-BCB0-67A2FF1825E1}"/>
    <cellStyle name="40% - Accent3 11 6 2" xfId="12535" xr:uid="{3997302C-249E-4EE0-AFD0-58BE0A7B9801}"/>
    <cellStyle name="40% - Accent3 11 6 2 2" xfId="12536" xr:uid="{874D0714-C794-441B-A27B-06C89B9FBCD4}"/>
    <cellStyle name="40% - Accent3 11 6 3" xfId="12537" xr:uid="{9E7D8BF9-0F53-4C59-95E4-74946CF4E44A}"/>
    <cellStyle name="40% - Accent3 11 6 3 2" xfId="12538" xr:uid="{CA9F7733-7F0B-4637-9BB0-153C5E824AAC}"/>
    <cellStyle name="40% - Accent3 11 6 4" xfId="12539" xr:uid="{1257DE76-FBED-449B-820C-37AFD2AC2467}"/>
    <cellStyle name="40% - Accent3 11 6 5" xfId="12540" xr:uid="{DA378EAF-33FE-4AD1-9F52-4E128F1F266B}"/>
    <cellStyle name="40% - Accent3 11 7" xfId="12541" xr:uid="{3945DE83-85F5-4587-8CD9-D820C80BA0B6}"/>
    <cellStyle name="40% - Accent3 11 7 2" xfId="12542" xr:uid="{41330205-0C49-4D78-BADF-8918051BAA3E}"/>
    <cellStyle name="40% - Accent3 11 8" xfId="12543" xr:uid="{2E4B576F-ADFA-471B-979F-02E7C6BB18E0}"/>
    <cellStyle name="40% - Accent3 11 8 2" xfId="12544" xr:uid="{7340694B-886E-4B71-ACC3-A31443926372}"/>
    <cellStyle name="40% - Accent3 11 9" xfId="12545" xr:uid="{663F0C38-15EE-450E-928E-A185DA78226A}"/>
    <cellStyle name="40% - Accent3 12" xfId="12546" xr:uid="{EF6A804A-2E33-43FC-87FC-301FA85151E3}"/>
    <cellStyle name="40% - Accent3 12 2" xfId="12547" xr:uid="{F6AF7EFD-FCFF-43C4-AC96-20669AB507FC}"/>
    <cellStyle name="40% - Accent3 12 2 2" xfId="12548" xr:uid="{F6F7F725-CED2-4FC4-8186-4565EE0642F4}"/>
    <cellStyle name="40% - Accent3 12 2 2 2" xfId="12549" xr:uid="{70A2E5EA-9C9D-4095-BCA9-A9E7A73C9E60}"/>
    <cellStyle name="40% - Accent3 12 2 2 2 2" xfId="12550" xr:uid="{DA51FA33-C393-425A-B02C-301EE09BF94B}"/>
    <cellStyle name="40% - Accent3 12 2 2 3" xfId="12551" xr:uid="{72ECD322-A957-41CE-89F3-3805836D35F3}"/>
    <cellStyle name="40% - Accent3 12 2 2 3 2" xfId="12552" xr:uid="{867B309A-EB78-40F7-8974-2F05D98013E3}"/>
    <cellStyle name="40% - Accent3 12 2 2 4" xfId="12553" xr:uid="{F7E12E80-F2C3-4396-AF8A-1B77084C2F85}"/>
    <cellStyle name="40% - Accent3 12 2 2 5" xfId="12554" xr:uid="{48769A06-255B-40B6-B3CB-19CEEC73D600}"/>
    <cellStyle name="40% - Accent3 12 2 3" xfId="12555" xr:uid="{5384135D-5123-4506-A817-821DEF8F59EE}"/>
    <cellStyle name="40% - Accent3 12 2 3 2" xfId="12556" xr:uid="{CCE51962-3E5C-4AC1-A856-4C8C09ADD05D}"/>
    <cellStyle name="40% - Accent3 12 2 3 2 2" xfId="12557" xr:uid="{BCB440DC-8C6B-4458-A939-0E7D8F34F119}"/>
    <cellStyle name="40% - Accent3 12 2 3 3" xfId="12558" xr:uid="{362BAE76-7E44-4232-8ED5-CBF0077A3DEA}"/>
    <cellStyle name="40% - Accent3 12 2 3 3 2" xfId="12559" xr:uid="{4C825F1A-A226-4345-ABD8-A2C8139DEF49}"/>
    <cellStyle name="40% - Accent3 12 2 3 4" xfId="12560" xr:uid="{F69E1260-2A66-4DA5-8ADB-FF91C59D126A}"/>
    <cellStyle name="40% - Accent3 12 2 3 5" xfId="12561" xr:uid="{DD3ADCBE-D230-499F-8370-6478C549E448}"/>
    <cellStyle name="40% - Accent3 12 2 4" xfId="12562" xr:uid="{6270B8BF-07D4-440C-AD71-ED7FFC511A92}"/>
    <cellStyle name="40% - Accent3 12 2 4 2" xfId="12563" xr:uid="{C97DCEBA-89A6-43FB-9636-A5F32492F714}"/>
    <cellStyle name="40% - Accent3 12 2 4 2 2" xfId="12564" xr:uid="{979EE908-03A7-428A-84BB-C20581BD1957}"/>
    <cellStyle name="40% - Accent3 12 2 4 3" xfId="12565" xr:uid="{44A85B97-C400-4B4B-A3B7-20A0F60C08AA}"/>
    <cellStyle name="40% - Accent3 12 2 4 3 2" xfId="12566" xr:uid="{857C3DED-2FAC-4CDF-8331-FF0D4B26E43F}"/>
    <cellStyle name="40% - Accent3 12 2 4 4" xfId="12567" xr:uid="{AC44473A-4EA1-40E7-B72D-57DB90986ECA}"/>
    <cellStyle name="40% - Accent3 12 2 4 5" xfId="12568" xr:uid="{E7D2CD6C-48BA-4CA5-9FB8-9AEAD0E20B43}"/>
    <cellStyle name="40% - Accent3 12 2 5" xfId="12569" xr:uid="{42D6C2C7-7E2F-4B49-83E1-0AFEEFDFCFAC}"/>
    <cellStyle name="40% - Accent3 12 2 5 2" xfId="12570" xr:uid="{3E2AAC01-6BD6-4767-9637-7FA4612C3F5A}"/>
    <cellStyle name="40% - Accent3 12 2 6" xfId="12571" xr:uid="{FDB1A308-76C8-422C-8C60-AA92B74FA192}"/>
    <cellStyle name="40% - Accent3 12 2 6 2" xfId="12572" xr:uid="{2027B408-45C5-4E5F-B5E1-D6551321D103}"/>
    <cellStyle name="40% - Accent3 12 2 7" xfId="12573" xr:uid="{06425F36-5009-4433-B98F-BA49CA775105}"/>
    <cellStyle name="40% - Accent3 12 2 8" xfId="12574" xr:uid="{BCB8C804-1CE0-4A7D-9690-FE996E7BEC1A}"/>
    <cellStyle name="40% - Accent3 12 3" xfId="12575" xr:uid="{071E5D60-D185-4EC1-93B4-22775F7125EF}"/>
    <cellStyle name="40% - Accent3 12 3 2" xfId="12576" xr:uid="{1D2B84E3-8B4E-42F7-9639-6C9DCFB92947}"/>
    <cellStyle name="40% - Accent3 12 3 2 2" xfId="12577" xr:uid="{B6DD1625-5100-45B0-9335-B5184473BC67}"/>
    <cellStyle name="40% - Accent3 12 3 3" xfId="12578" xr:uid="{A031A2AC-E2DB-450A-8205-4187FA9C637D}"/>
    <cellStyle name="40% - Accent3 12 3 3 2" xfId="12579" xr:uid="{5A2E7BA6-BD81-4CD8-BD5D-730F9CBCA54D}"/>
    <cellStyle name="40% - Accent3 12 3 4" xfId="12580" xr:uid="{39CB2EE5-37CE-4ED3-BF32-62BD6FC6AFEB}"/>
    <cellStyle name="40% - Accent3 12 3 5" xfId="12581" xr:uid="{908E1231-00BB-418C-ADD1-0E3DD7C1AFB1}"/>
    <cellStyle name="40% - Accent3 12 4" xfId="12582" xr:uid="{5CD156C8-00EE-4AD1-8386-7CBB16EFF621}"/>
    <cellStyle name="40% - Accent3 12 4 2" xfId="12583" xr:uid="{73A5C518-9C45-4F04-BB99-4437E57AE418}"/>
    <cellStyle name="40% - Accent3 12 4 2 2" xfId="12584" xr:uid="{5ED45C45-BC39-47F6-B12F-3A9DE807F81A}"/>
    <cellStyle name="40% - Accent3 12 4 3" xfId="12585" xr:uid="{494BFA69-A396-41D2-AB04-E8F734A5B580}"/>
    <cellStyle name="40% - Accent3 12 4 3 2" xfId="12586" xr:uid="{C556E603-A1BD-4680-ABA6-43E6ACB8A8CA}"/>
    <cellStyle name="40% - Accent3 12 4 4" xfId="12587" xr:uid="{0AA7370A-D04F-42AA-9B6B-24AA045B8335}"/>
    <cellStyle name="40% - Accent3 12 4 5" xfId="12588" xr:uid="{926CC797-FA27-4BED-B399-06D0C5C1A1E8}"/>
    <cellStyle name="40% - Accent3 12 5" xfId="12589" xr:uid="{3C932427-9641-4D24-9648-DA3A63C47891}"/>
    <cellStyle name="40% - Accent3 12 5 2" xfId="12590" xr:uid="{DF3CCFBC-8276-4C3D-81E9-88610C4930FA}"/>
    <cellStyle name="40% - Accent3 12 5 2 2" xfId="12591" xr:uid="{DCC3F07F-BAE0-443C-AFEA-B3CA95F026F5}"/>
    <cellStyle name="40% - Accent3 12 5 3" xfId="12592" xr:uid="{3614E8A1-91EB-45D3-81AE-2D1377FB0943}"/>
    <cellStyle name="40% - Accent3 12 5 3 2" xfId="12593" xr:uid="{18547126-2425-4625-B19B-13887F5F8844}"/>
    <cellStyle name="40% - Accent3 12 5 4" xfId="12594" xr:uid="{E6318281-4C36-42A7-81B1-250229FA1EE1}"/>
    <cellStyle name="40% - Accent3 12 5 5" xfId="12595" xr:uid="{9B14AC1C-8E12-44DF-8CAC-523546DE74DF}"/>
    <cellStyle name="40% - Accent3 12 6" xfId="12596" xr:uid="{DEA1E800-93D8-436C-947F-733A51BD5CC5}"/>
    <cellStyle name="40% - Accent3 12 6 2" xfId="12597" xr:uid="{364F971E-A89C-4988-902B-7BB7F00332FE}"/>
    <cellStyle name="40% - Accent3 12 7" xfId="12598" xr:uid="{E17C3ACC-B0B3-4ECF-AFC5-E8E7362A9A3C}"/>
    <cellStyle name="40% - Accent3 12 7 2" xfId="12599" xr:uid="{CA8A5E00-8D35-4D3C-AAF3-226DAD509E27}"/>
    <cellStyle name="40% - Accent3 12 8" xfId="12600" xr:uid="{F3A1291B-3D94-4AFB-B25C-0CBA868716B4}"/>
    <cellStyle name="40% - Accent3 12 9" xfId="12601" xr:uid="{25656AC3-A7ED-40B1-8FE7-391639F7D6C7}"/>
    <cellStyle name="40% - Accent3 13" xfId="12602" xr:uid="{FF03D838-D0CD-4F7E-B14D-71135E067710}"/>
    <cellStyle name="40% - Accent3 13 2" xfId="12603" xr:uid="{9E6838DC-DF4F-47AA-974E-6BEB7B575125}"/>
    <cellStyle name="40% - Accent3 13 2 2" xfId="12604" xr:uid="{D4D11B3C-5CD1-4EB5-B395-9D6B0C8FD204}"/>
    <cellStyle name="40% - Accent3 13 2 2 2" xfId="12605" xr:uid="{84E46DE4-CC21-4C71-B96D-118276B590F0}"/>
    <cellStyle name="40% - Accent3 13 2 2 2 2" xfId="12606" xr:uid="{1EDEB313-C978-42B2-ADA3-7B0E58A7D10C}"/>
    <cellStyle name="40% - Accent3 13 2 2 3" xfId="12607" xr:uid="{B982757A-358F-41C8-ADD1-74309FA58156}"/>
    <cellStyle name="40% - Accent3 13 2 2 3 2" xfId="12608" xr:uid="{4CFE0A93-F5B5-4D1C-A0DF-D26D8053460F}"/>
    <cellStyle name="40% - Accent3 13 2 2 4" xfId="12609" xr:uid="{822F82E7-CB43-4BFE-923B-ECD74453E843}"/>
    <cellStyle name="40% - Accent3 13 2 2 5" xfId="12610" xr:uid="{9ABC3682-F95A-43B8-B51C-2FE856938422}"/>
    <cellStyle name="40% - Accent3 13 2 3" xfId="12611" xr:uid="{AA2C7669-3041-462F-9837-A6341655CCC9}"/>
    <cellStyle name="40% - Accent3 13 2 3 2" xfId="12612" xr:uid="{47E180B6-82D7-423C-AF13-D972AD3C7AEA}"/>
    <cellStyle name="40% - Accent3 13 2 3 2 2" xfId="12613" xr:uid="{5B4C023B-8FA3-44C4-ADA9-84A331404737}"/>
    <cellStyle name="40% - Accent3 13 2 3 3" xfId="12614" xr:uid="{6F085406-298C-4777-8D21-A86A68228798}"/>
    <cellStyle name="40% - Accent3 13 2 3 3 2" xfId="12615" xr:uid="{3E4F7491-4CE8-4571-80B1-FABD1E9AB3CC}"/>
    <cellStyle name="40% - Accent3 13 2 3 4" xfId="12616" xr:uid="{15951D12-BF41-4EBD-A718-2EBFC9F30112}"/>
    <cellStyle name="40% - Accent3 13 2 3 5" xfId="12617" xr:uid="{B7844E22-E20A-49DD-853F-4C2C11246E62}"/>
    <cellStyle name="40% - Accent3 13 2 4" xfId="12618" xr:uid="{C2A4F122-123E-4E30-9E5C-B776D4BE0AA2}"/>
    <cellStyle name="40% - Accent3 13 2 4 2" xfId="12619" xr:uid="{74090FD4-EFE6-48F3-8934-57DDA5A9852B}"/>
    <cellStyle name="40% - Accent3 13 2 4 2 2" xfId="12620" xr:uid="{4DC359C5-1431-4505-B5DA-77B79D5D0850}"/>
    <cellStyle name="40% - Accent3 13 2 4 3" xfId="12621" xr:uid="{0FFC60F6-4F68-4203-B088-5BE35A55CB91}"/>
    <cellStyle name="40% - Accent3 13 2 4 3 2" xfId="12622" xr:uid="{6DDD8946-C58A-4665-9CA2-84EA727BD25B}"/>
    <cellStyle name="40% - Accent3 13 2 4 4" xfId="12623" xr:uid="{088AAB5B-9738-4BE4-83AF-E5553714DCAD}"/>
    <cellStyle name="40% - Accent3 13 2 4 5" xfId="12624" xr:uid="{971A9686-6E2A-4F8B-B2ED-0DBE596A0F28}"/>
    <cellStyle name="40% - Accent3 13 2 5" xfId="12625" xr:uid="{E184639D-217E-4953-952B-C074F05DBBD6}"/>
    <cellStyle name="40% - Accent3 13 2 5 2" xfId="12626" xr:uid="{72518230-D818-47EC-89DB-91CDDBF4418F}"/>
    <cellStyle name="40% - Accent3 13 2 6" xfId="12627" xr:uid="{695DA89C-3353-4957-BE66-B3ADC4A1F225}"/>
    <cellStyle name="40% - Accent3 13 2 6 2" xfId="12628" xr:uid="{3E648DE1-C830-4726-A9EF-AE0376C4B4E7}"/>
    <cellStyle name="40% - Accent3 13 2 7" xfId="12629" xr:uid="{A5031DE2-4D40-4001-B0DA-C42925C6FD9E}"/>
    <cellStyle name="40% - Accent3 13 2 8" xfId="12630" xr:uid="{37D6FC6A-0C41-4AE7-862F-8A27C133942C}"/>
    <cellStyle name="40% - Accent3 13 3" xfId="12631" xr:uid="{FC34A24A-0203-42AB-8DD5-ECD60579F39C}"/>
    <cellStyle name="40% - Accent3 13 3 2" xfId="12632" xr:uid="{97EF1872-7F66-4183-9298-A3E1776C24F3}"/>
    <cellStyle name="40% - Accent3 13 3 2 2" xfId="12633" xr:uid="{F87D212A-D447-47CA-A9C0-690A898A5747}"/>
    <cellStyle name="40% - Accent3 13 3 3" xfId="12634" xr:uid="{867C3D52-807B-4B5C-A435-6C27227472DC}"/>
    <cellStyle name="40% - Accent3 13 3 3 2" xfId="12635" xr:uid="{7C57186D-8CA6-4A85-A987-543267AFFADC}"/>
    <cellStyle name="40% - Accent3 13 3 4" xfId="12636" xr:uid="{6A59DB0D-7583-4BF8-8AD2-A59A84CEFFE3}"/>
    <cellStyle name="40% - Accent3 13 3 5" xfId="12637" xr:uid="{E2ADE7FF-0BCE-4B4E-8B30-5236F35E01E2}"/>
    <cellStyle name="40% - Accent3 13 4" xfId="12638" xr:uid="{9549A742-72D6-43DC-B35A-757DA3271A09}"/>
    <cellStyle name="40% - Accent3 13 4 2" xfId="12639" xr:uid="{072E61F3-E41D-481F-B2A8-CF0726B5FC5D}"/>
    <cellStyle name="40% - Accent3 13 4 2 2" xfId="12640" xr:uid="{849B4404-06CB-49F7-A099-09297F09183C}"/>
    <cellStyle name="40% - Accent3 13 4 3" xfId="12641" xr:uid="{CC68141E-2A61-4FDC-A3D6-3700772D679D}"/>
    <cellStyle name="40% - Accent3 13 4 3 2" xfId="12642" xr:uid="{5006BA02-2F54-4986-975F-51C895588972}"/>
    <cellStyle name="40% - Accent3 13 4 4" xfId="12643" xr:uid="{9FF5EFFE-EB40-48C8-B481-171119941479}"/>
    <cellStyle name="40% - Accent3 13 4 5" xfId="12644" xr:uid="{FBD190F7-6849-42F2-8FEB-F8719ADCFDD8}"/>
    <cellStyle name="40% - Accent3 13 5" xfId="12645" xr:uid="{D77BA907-D987-4519-B9C5-B2B78CB45908}"/>
    <cellStyle name="40% - Accent3 13 5 2" xfId="12646" xr:uid="{86BC457B-3A94-4EF7-8EEC-B1C7AAEBABB0}"/>
    <cellStyle name="40% - Accent3 13 5 2 2" xfId="12647" xr:uid="{F9B1EAAF-5189-4CBF-AE62-BED5F3179287}"/>
    <cellStyle name="40% - Accent3 13 5 3" xfId="12648" xr:uid="{BDEE331C-3BCA-4D94-A782-D116A2E4D94A}"/>
    <cellStyle name="40% - Accent3 13 5 3 2" xfId="12649" xr:uid="{5136998B-E205-472E-A1C3-98A0F56C77D9}"/>
    <cellStyle name="40% - Accent3 13 5 4" xfId="12650" xr:uid="{C9FCCD74-371F-4F64-8844-5C22265A0940}"/>
    <cellStyle name="40% - Accent3 13 5 5" xfId="12651" xr:uid="{12974C93-65B9-4B3D-B39D-8CC1574DC1F3}"/>
    <cellStyle name="40% - Accent3 13 6" xfId="12652" xr:uid="{8064C293-3753-4465-80F3-CCB21A138167}"/>
    <cellStyle name="40% - Accent3 13 6 2" xfId="12653" xr:uid="{5E94CE70-4F8B-49D9-9629-B3CD52C71F19}"/>
    <cellStyle name="40% - Accent3 13 7" xfId="12654" xr:uid="{6954F45E-CF14-447C-86D5-433416C10BF1}"/>
    <cellStyle name="40% - Accent3 13 7 2" xfId="12655" xr:uid="{FBF14EB5-0D1F-4B92-81D4-C9D028CB7A53}"/>
    <cellStyle name="40% - Accent3 13 8" xfId="12656" xr:uid="{D500C171-5F8C-49CC-B488-D6B5AFD6B12D}"/>
    <cellStyle name="40% - Accent3 13 9" xfId="12657" xr:uid="{21291294-3DF6-4994-A10D-6AFE9B1129B6}"/>
    <cellStyle name="40% - Accent3 14" xfId="12658" xr:uid="{34EF363B-C52E-4FBF-962D-EBC55BA595B3}"/>
    <cellStyle name="40% - Accent3 14 2" xfId="12659" xr:uid="{F374B9DA-9E60-4D95-A7C8-D2E0FEE28B9F}"/>
    <cellStyle name="40% - Accent3 14 2 2" xfId="12660" xr:uid="{71D80638-7A33-4F3A-A668-CD74E110616E}"/>
    <cellStyle name="40% - Accent3 14 2 2 2" xfId="12661" xr:uid="{9AE0EF7C-11C7-4F51-865F-15821D1FA8B2}"/>
    <cellStyle name="40% - Accent3 14 2 2 2 2" xfId="12662" xr:uid="{6BC97014-D80D-47AD-AC46-8E5508204D7B}"/>
    <cellStyle name="40% - Accent3 14 2 2 3" xfId="12663" xr:uid="{D6016CE9-E1E6-42F4-8A23-EE7EF8C9D411}"/>
    <cellStyle name="40% - Accent3 14 2 2 3 2" xfId="12664" xr:uid="{5BB49F93-584F-4F66-BB21-C2CDFE45BA57}"/>
    <cellStyle name="40% - Accent3 14 2 2 4" xfId="12665" xr:uid="{3E668F2B-E2BA-4FCD-8B28-7C0FD59C4276}"/>
    <cellStyle name="40% - Accent3 14 2 2 5" xfId="12666" xr:uid="{7ED28EB5-CB7B-4637-914B-C7E1F461D76B}"/>
    <cellStyle name="40% - Accent3 14 2 3" xfId="12667" xr:uid="{5A74EB5E-35F1-404B-A040-908F350EC3B0}"/>
    <cellStyle name="40% - Accent3 14 2 3 2" xfId="12668" xr:uid="{A9AF5175-B9D2-49CD-96FE-9F87ED073B4C}"/>
    <cellStyle name="40% - Accent3 14 2 3 2 2" xfId="12669" xr:uid="{C0854A41-D39E-43B5-82FF-D57A536A769A}"/>
    <cellStyle name="40% - Accent3 14 2 3 3" xfId="12670" xr:uid="{D4CA79E7-7D7B-4D86-AF4B-655F03AB8D5E}"/>
    <cellStyle name="40% - Accent3 14 2 3 3 2" xfId="12671" xr:uid="{48CBBABA-5590-4787-B447-00C08E612A70}"/>
    <cellStyle name="40% - Accent3 14 2 3 4" xfId="12672" xr:uid="{A8D1CA5C-B62B-4E37-9194-74E8A22892BF}"/>
    <cellStyle name="40% - Accent3 14 2 3 5" xfId="12673" xr:uid="{C119429E-586D-45AF-879F-EE9FE7DE17CE}"/>
    <cellStyle name="40% - Accent3 14 2 4" xfId="12674" xr:uid="{7B9CAAE1-27F6-4697-8C41-5438CEA77E6D}"/>
    <cellStyle name="40% - Accent3 14 2 4 2" xfId="12675" xr:uid="{AF524807-8DB1-428F-AEA3-AB8E02CDAD32}"/>
    <cellStyle name="40% - Accent3 14 2 5" xfId="12676" xr:uid="{8A2BF43E-8059-4B40-87F7-8F2606DF7EEF}"/>
    <cellStyle name="40% - Accent3 14 2 5 2" xfId="12677" xr:uid="{26288858-BB32-4C2D-8F82-4A50C71F5217}"/>
    <cellStyle name="40% - Accent3 14 2 6" xfId="12678" xr:uid="{41FE7C6A-8590-4C09-9A6B-4898AD510FAB}"/>
    <cellStyle name="40% - Accent3 14 2 7" xfId="12679" xr:uid="{FB364F90-706F-4395-B820-07B96213761D}"/>
    <cellStyle name="40% - Accent3 14 3" xfId="12680" xr:uid="{AD983ED9-0996-4750-869F-472B81AE61F3}"/>
    <cellStyle name="40% - Accent3 14 3 2" xfId="12681" xr:uid="{2FBF9E43-4DCC-4934-B70C-858911E2FBF1}"/>
    <cellStyle name="40% - Accent3 14 3 2 2" xfId="12682" xr:uid="{3821289F-A21E-4F1B-9016-9FB9C34F1CFD}"/>
    <cellStyle name="40% - Accent3 14 3 3" xfId="12683" xr:uid="{EFE4376C-5E00-4F54-9017-597235BB3733}"/>
    <cellStyle name="40% - Accent3 14 3 3 2" xfId="12684" xr:uid="{58424362-6E2D-4BF9-9726-832A0B6CBD84}"/>
    <cellStyle name="40% - Accent3 14 3 4" xfId="12685" xr:uid="{E2E7CA1C-D943-4F70-8563-42F5964DB266}"/>
    <cellStyle name="40% - Accent3 14 3 5" xfId="12686" xr:uid="{B60D8683-B28C-46F2-9745-4A29324CFAC2}"/>
    <cellStyle name="40% - Accent3 14 4" xfId="12687" xr:uid="{6FE9B46F-E4B5-4A80-99B0-E16944772A3A}"/>
    <cellStyle name="40% - Accent3 14 4 2" xfId="12688" xr:uid="{764DB47A-7012-46A8-A8E1-B0E15EBE328B}"/>
    <cellStyle name="40% - Accent3 14 4 2 2" xfId="12689" xr:uid="{1088BC89-C5DF-4BD6-8C7B-36B5BB7A8BD2}"/>
    <cellStyle name="40% - Accent3 14 4 3" xfId="12690" xr:uid="{53317A00-9160-4780-9F95-C07346115CD1}"/>
    <cellStyle name="40% - Accent3 14 4 3 2" xfId="12691" xr:uid="{E10176B3-E47F-41B7-9F53-217BE917A549}"/>
    <cellStyle name="40% - Accent3 14 4 4" xfId="12692" xr:uid="{717F84CF-ADAF-490F-901F-8F02EBD3EF68}"/>
    <cellStyle name="40% - Accent3 14 4 5" xfId="12693" xr:uid="{71213565-F44D-40A6-8FCE-9EB8A2263FB4}"/>
    <cellStyle name="40% - Accent3 14 5" xfId="12694" xr:uid="{93278E02-E48D-4BB4-80F7-83C288815E32}"/>
    <cellStyle name="40% - Accent3 14 5 2" xfId="12695" xr:uid="{EF7F3CC9-89E1-4C99-A974-67DEB33512FE}"/>
    <cellStyle name="40% - Accent3 14 6" xfId="12696" xr:uid="{E4C752A0-2AE4-4ADE-BF46-BF5EC05EEE39}"/>
    <cellStyle name="40% - Accent3 14 6 2" xfId="12697" xr:uid="{04CC3F2B-F9C1-4B1F-ABD8-E54D44CE4CCB}"/>
    <cellStyle name="40% - Accent3 14 7" xfId="12698" xr:uid="{9E7E9813-5E1D-4A7E-B0D1-5D5B33769550}"/>
    <cellStyle name="40% - Accent3 14 8" xfId="12699" xr:uid="{57160286-86C1-45D6-9E51-90E8F67B173B}"/>
    <cellStyle name="40% - Accent3 15" xfId="12700" xr:uid="{CF87F133-06F3-4896-BFE9-F87E6D359005}"/>
    <cellStyle name="40% - Accent3 15 2" xfId="12701" xr:uid="{BB37D62D-A057-4B0F-A319-4DE478B70F4B}"/>
    <cellStyle name="40% - Accent3 15 2 2" xfId="12702" xr:uid="{7BD907BA-1C4E-4E3B-AECE-66A256F1D160}"/>
    <cellStyle name="40% - Accent3 15 2 2 2" xfId="12703" xr:uid="{8C21E41D-93BA-4849-B456-1D412C045B7C}"/>
    <cellStyle name="40% - Accent3 15 2 2 2 2" xfId="12704" xr:uid="{9C28007D-AD97-4CC8-9B70-3777AE8828C0}"/>
    <cellStyle name="40% - Accent3 15 2 2 3" xfId="12705" xr:uid="{458A6B6C-EE18-458F-B7EA-F9D284C3A631}"/>
    <cellStyle name="40% - Accent3 15 2 2 3 2" xfId="12706" xr:uid="{67253F0F-1E1B-4C6E-9A11-ED3102AA1B5F}"/>
    <cellStyle name="40% - Accent3 15 2 2 4" xfId="12707" xr:uid="{6ADA04FC-E1D0-48CF-9544-F58A68E2F386}"/>
    <cellStyle name="40% - Accent3 15 2 2 5" xfId="12708" xr:uid="{86661E1A-0A15-417D-93AD-148E9A8EFAB5}"/>
    <cellStyle name="40% - Accent3 15 2 3" xfId="12709" xr:uid="{4B3951AA-8BB9-44D8-B9F0-530AF394D686}"/>
    <cellStyle name="40% - Accent3 15 2 3 2" xfId="12710" xr:uid="{E4624A9C-41EE-45F1-890E-45EF6328DD89}"/>
    <cellStyle name="40% - Accent3 15 2 3 2 2" xfId="12711" xr:uid="{B84B2A6C-28CF-48B3-B1AF-3A117D6BF9F0}"/>
    <cellStyle name="40% - Accent3 15 2 3 3" xfId="12712" xr:uid="{92F987CD-D8A1-42D6-8928-A8BDC159F7CD}"/>
    <cellStyle name="40% - Accent3 15 2 3 3 2" xfId="12713" xr:uid="{11FB8BA7-1E76-4BD1-9C9F-2D56C87BF45E}"/>
    <cellStyle name="40% - Accent3 15 2 3 4" xfId="12714" xr:uid="{9EEDD42E-7805-45DE-8408-D59824B88677}"/>
    <cellStyle name="40% - Accent3 15 2 3 5" xfId="12715" xr:uid="{DA98B081-1F39-4191-BBFF-AD81C342D281}"/>
    <cellStyle name="40% - Accent3 15 2 4" xfId="12716" xr:uid="{022A39CB-3A54-432D-95F9-093CE7491D1D}"/>
    <cellStyle name="40% - Accent3 15 2 4 2" xfId="12717" xr:uid="{6A0C68A9-F82E-41C2-94D2-7D51838DA2E2}"/>
    <cellStyle name="40% - Accent3 15 2 5" xfId="12718" xr:uid="{8C0F49CB-0F09-469B-A2E1-902D819B74E0}"/>
    <cellStyle name="40% - Accent3 15 2 5 2" xfId="12719" xr:uid="{A6BCAAEE-BE81-45A8-AA9F-BFA00281AD58}"/>
    <cellStyle name="40% - Accent3 15 2 6" xfId="12720" xr:uid="{928675E6-E62D-4044-BBF0-737433FB4AF7}"/>
    <cellStyle name="40% - Accent3 15 2 7" xfId="12721" xr:uid="{E3CBA71A-8BFA-4DE8-B363-4CE31DE457D7}"/>
    <cellStyle name="40% - Accent3 15 3" xfId="12722" xr:uid="{0700F7BE-21BC-4BC7-94EB-8CAF263FFC57}"/>
    <cellStyle name="40% - Accent3 15 3 2" xfId="12723" xr:uid="{053EF741-61FB-4274-ACD1-03477DCFC9AB}"/>
    <cellStyle name="40% - Accent3 15 3 2 2" xfId="12724" xr:uid="{4F10A7B6-3D41-4ED7-A4A8-E720E60DA562}"/>
    <cellStyle name="40% - Accent3 15 3 3" xfId="12725" xr:uid="{71C70883-FCB8-42EB-813F-43562BB67B57}"/>
    <cellStyle name="40% - Accent3 15 3 3 2" xfId="12726" xr:uid="{7916B681-9C97-4120-87F2-7066A3DD4B16}"/>
    <cellStyle name="40% - Accent3 15 3 4" xfId="12727" xr:uid="{659ADF9B-2F2D-4927-A03A-EEA01C4AB9ED}"/>
    <cellStyle name="40% - Accent3 15 3 5" xfId="12728" xr:uid="{CE598CEA-432C-4B8C-8385-7CB0F780DBBC}"/>
    <cellStyle name="40% - Accent3 15 4" xfId="12729" xr:uid="{11FA96DD-C9BC-4838-8A09-3F591CC967D0}"/>
    <cellStyle name="40% - Accent3 15 4 2" xfId="12730" xr:uid="{6DB026B6-B3D8-4BF0-ACBD-1204333589E2}"/>
    <cellStyle name="40% - Accent3 15 4 2 2" xfId="12731" xr:uid="{FC02FAAC-527E-4EE1-A2D8-2DDDCECF36C6}"/>
    <cellStyle name="40% - Accent3 15 4 3" xfId="12732" xr:uid="{D52AC796-C06C-40D1-B73E-6ABC67F0C37D}"/>
    <cellStyle name="40% - Accent3 15 4 3 2" xfId="12733" xr:uid="{ED552345-BAB9-4CAD-859F-FA4FDB0DA4FE}"/>
    <cellStyle name="40% - Accent3 15 4 4" xfId="12734" xr:uid="{4B5BD2EB-040B-449B-83ED-287B52251566}"/>
    <cellStyle name="40% - Accent3 15 4 5" xfId="12735" xr:uid="{B26B6089-1B4B-48B7-AFEE-683C0B6C9FBA}"/>
    <cellStyle name="40% - Accent3 15 5" xfId="12736" xr:uid="{1E7AB293-DBA1-43B7-B322-2335186B6BCD}"/>
    <cellStyle name="40% - Accent3 15 5 2" xfId="12737" xr:uid="{F0E93143-7696-4A59-97C8-923420A7B6D9}"/>
    <cellStyle name="40% - Accent3 15 6" xfId="12738" xr:uid="{248906CF-CB72-4C54-957C-B52682743E51}"/>
    <cellStyle name="40% - Accent3 15 6 2" xfId="12739" xr:uid="{D05199B3-7D31-4C61-8777-AD9AB025518A}"/>
    <cellStyle name="40% - Accent3 15 7" xfId="12740" xr:uid="{DD23BFA7-E682-401C-9511-15F9ED9EFA43}"/>
    <cellStyle name="40% - Accent3 15 8" xfId="12741" xr:uid="{5E380154-6C97-445B-871F-4DC5C035CC77}"/>
    <cellStyle name="40% - Accent3 16" xfId="12742" xr:uid="{C73EFDC5-8995-4328-8839-95AF303986D1}"/>
    <cellStyle name="40% - Accent3 16 2" xfId="12743" xr:uid="{7F1D0725-03D4-49D0-9DCC-F6CCB4B46FAD}"/>
    <cellStyle name="40% - Accent3 16 2 2" xfId="12744" xr:uid="{D42110EF-581A-4CA4-B2A0-1557DCADF1A1}"/>
    <cellStyle name="40% - Accent3 16 2 2 2" xfId="12745" xr:uid="{4ABE7986-1454-4CA8-9A8C-411DC063C552}"/>
    <cellStyle name="40% - Accent3 16 2 3" xfId="12746" xr:uid="{F352765E-4852-425C-91C4-A9C1A1682A42}"/>
    <cellStyle name="40% - Accent3 16 2 3 2" xfId="12747" xr:uid="{C870E7A3-3CE0-4EF6-B9C6-75B3DDE99451}"/>
    <cellStyle name="40% - Accent3 16 2 4" xfId="12748" xr:uid="{407A59E4-2CF0-4CD4-ACA8-68D4E2492F4D}"/>
    <cellStyle name="40% - Accent3 16 2 5" xfId="12749" xr:uid="{666FD9C7-4693-4D4E-9B6C-067972809D51}"/>
    <cellStyle name="40% - Accent3 16 3" xfId="12750" xr:uid="{04E0538A-2820-4202-94E4-A474B7902B5C}"/>
    <cellStyle name="40% - Accent3 16 3 2" xfId="12751" xr:uid="{0CCB3A6E-F319-45F2-92BD-25206F15F428}"/>
    <cellStyle name="40% - Accent3 16 3 2 2" xfId="12752" xr:uid="{6E8CEF31-5FD0-408E-9949-EC0FFA9209F1}"/>
    <cellStyle name="40% - Accent3 16 3 3" xfId="12753" xr:uid="{6B15626C-23EC-42EC-BF7A-00F86C9EBFAD}"/>
    <cellStyle name="40% - Accent3 16 3 3 2" xfId="12754" xr:uid="{3156B7F8-63FF-4048-A9A6-E898755B123D}"/>
    <cellStyle name="40% - Accent3 16 3 4" xfId="12755" xr:uid="{055F24AE-AC23-48F0-BF0E-CBDC1B06457D}"/>
    <cellStyle name="40% - Accent3 16 3 5" xfId="12756" xr:uid="{D17B0BDC-9374-467B-8750-759B234ED85F}"/>
    <cellStyle name="40% - Accent3 16 4" xfId="12757" xr:uid="{246E884C-AAA4-410E-8043-4CDA5069CE3E}"/>
    <cellStyle name="40% - Accent3 16 4 2" xfId="12758" xr:uid="{1602C54C-9EE3-48ED-82ED-CD601C77B5C2}"/>
    <cellStyle name="40% - Accent3 16 5" xfId="12759" xr:uid="{36F6DE59-C1D1-496C-8482-D822FFCE58F7}"/>
    <cellStyle name="40% - Accent3 16 5 2" xfId="12760" xr:uid="{1A27B4F9-E410-42C5-ACFA-3F3EC3439706}"/>
    <cellStyle name="40% - Accent3 16 6" xfId="12761" xr:uid="{8672361D-6F89-4C70-9AE4-13F6E267CD0B}"/>
    <cellStyle name="40% - Accent3 16 7" xfId="12762" xr:uid="{348037B2-2B54-4C60-BB3B-C3A5D217A6FD}"/>
    <cellStyle name="40% - Accent3 17" xfId="12763" xr:uid="{A68576BC-89FB-45C4-A169-06F603BBB1A5}"/>
    <cellStyle name="40% - Accent3 17 2" xfId="12764" xr:uid="{B7B81798-AE78-44AD-A9DC-4E8A93203F83}"/>
    <cellStyle name="40% - Accent3 17 2 2" xfId="12765" xr:uid="{4DE8052A-9811-4DF4-8EA2-83CD89E5B1FF}"/>
    <cellStyle name="40% - Accent3 17 2 2 2" xfId="12766" xr:uid="{A33BC17B-8E74-441C-BF4A-17DB2843EE16}"/>
    <cellStyle name="40% - Accent3 17 2 3" xfId="12767" xr:uid="{EBD1602B-784E-4119-904B-CE006D91BAF3}"/>
    <cellStyle name="40% - Accent3 17 2 3 2" xfId="12768" xr:uid="{59888FB8-1326-4807-AB24-B3FDAB0B2B41}"/>
    <cellStyle name="40% - Accent3 17 2 4" xfId="12769" xr:uid="{842DAD4D-A2E3-460B-8B3B-8C09D5450CF8}"/>
    <cellStyle name="40% - Accent3 17 2 5" xfId="12770" xr:uid="{02A16E7E-522E-41FF-BE16-296E29DC60F5}"/>
    <cellStyle name="40% - Accent3 17 3" xfId="12771" xr:uid="{E3BC553B-F410-490C-8A0B-5E5C54065A40}"/>
    <cellStyle name="40% - Accent3 17 3 2" xfId="12772" xr:uid="{5D485D41-EBD0-4029-A5CE-38E21A78A226}"/>
    <cellStyle name="40% - Accent3 17 3 2 2" xfId="12773" xr:uid="{969D8C91-1E12-4BDE-9634-5F8C6CB5640E}"/>
    <cellStyle name="40% - Accent3 17 3 3" xfId="12774" xr:uid="{4330F62B-F0F9-4143-B17A-AE6D0CF86517}"/>
    <cellStyle name="40% - Accent3 17 3 3 2" xfId="12775" xr:uid="{51482C7A-E2F3-4F1D-B1C3-50ECC214094F}"/>
    <cellStyle name="40% - Accent3 17 3 4" xfId="12776" xr:uid="{0CBE11BB-9D2E-41FB-AA96-8B18005BB5BA}"/>
    <cellStyle name="40% - Accent3 17 3 5" xfId="12777" xr:uid="{E27944E0-4973-4BAB-99CD-6F9028721D10}"/>
    <cellStyle name="40% - Accent3 17 4" xfId="12778" xr:uid="{46297E21-B528-40FA-965A-D8219CBEFED6}"/>
    <cellStyle name="40% - Accent3 17 4 2" xfId="12779" xr:uid="{77E28FB9-A2F4-4A2C-9E1C-62C2305623C0}"/>
    <cellStyle name="40% - Accent3 17 5" xfId="12780" xr:uid="{F5720BBA-EB6F-4E68-A8AF-86246CE0B2F7}"/>
    <cellStyle name="40% - Accent3 17 5 2" xfId="12781" xr:uid="{2BA1B4EC-F847-4C12-B594-6A581571F768}"/>
    <cellStyle name="40% - Accent3 17 6" xfId="12782" xr:uid="{2F8723D8-D1A2-413E-8FB5-96C2631B28D8}"/>
    <cellStyle name="40% - Accent3 17 7" xfId="12783" xr:uid="{F0E1C8BC-2FA7-46EC-BCA8-5240ED2FDDE7}"/>
    <cellStyle name="40% - Accent3 18" xfId="12784" xr:uid="{20D8962D-C090-4665-B3C5-C1B260AB4FFD}"/>
    <cellStyle name="40% - Accent3 18 2" xfId="12785" xr:uid="{2B0F0770-F07F-434B-9AEF-7373AFA60892}"/>
    <cellStyle name="40% - Accent3 18 2 2" xfId="12786" xr:uid="{A30CE50C-2EAC-4E63-BDDC-7CD87BFAB355}"/>
    <cellStyle name="40% - Accent3 18 2 2 2" xfId="12787" xr:uid="{91998288-FEEE-4698-9AE9-8CB9C0B855D3}"/>
    <cellStyle name="40% - Accent3 18 2 3" xfId="12788" xr:uid="{37D25AB7-B4AC-46AA-B914-66A7294DD628}"/>
    <cellStyle name="40% - Accent3 18 2 3 2" xfId="12789" xr:uid="{277A5130-77C5-466B-A176-470E170BB639}"/>
    <cellStyle name="40% - Accent3 18 2 4" xfId="12790" xr:uid="{4480163D-7D10-4DA5-9683-98BC2DCD7987}"/>
    <cellStyle name="40% - Accent3 18 2 5" xfId="12791" xr:uid="{EB4031D2-04C3-4D0D-BFC5-1B84AF56FB58}"/>
    <cellStyle name="40% - Accent3 18 3" xfId="12792" xr:uid="{6BD19792-15DB-4E1D-8CC4-FF5E4E9714C4}"/>
    <cellStyle name="40% - Accent3 18 3 2" xfId="12793" xr:uid="{54F12BAE-48A4-4613-954E-E08D990DDA80}"/>
    <cellStyle name="40% - Accent3 18 4" xfId="12794" xr:uid="{4A603D4B-9A8C-43C6-88DD-FA08DF93F021}"/>
    <cellStyle name="40% - Accent3 18 4 2" xfId="12795" xr:uid="{5D463091-2395-40DA-B0E9-ED233792021A}"/>
    <cellStyle name="40% - Accent3 18 5" xfId="12796" xr:uid="{20DB30C5-4E84-4BFA-A258-1EFD76140F7C}"/>
    <cellStyle name="40% - Accent3 18 6" xfId="12797" xr:uid="{485A8E60-340C-4B70-8C74-FD70AB91A278}"/>
    <cellStyle name="40% - Accent3 19" xfId="12798" xr:uid="{61FA3A2A-40E5-4683-AEE9-9615F654A929}"/>
    <cellStyle name="40% - Accent3 19 2" xfId="12799" xr:uid="{B9B11680-419E-4AC9-8C99-E70134865522}"/>
    <cellStyle name="40% - Accent3 19 2 2" xfId="12800" xr:uid="{8236E298-FC04-4473-BE48-26D7177F9B1C}"/>
    <cellStyle name="40% - Accent3 19 2 2 2" xfId="12801" xr:uid="{195CD4AF-FE2D-4CC6-90F7-867E770D6CB0}"/>
    <cellStyle name="40% - Accent3 19 2 3" xfId="12802" xr:uid="{28CC7597-29FF-4A6E-8385-1F7826DAAFC4}"/>
    <cellStyle name="40% - Accent3 19 2 3 2" xfId="12803" xr:uid="{07FF916E-E7C8-4424-88AD-BE9BE1FF9980}"/>
    <cellStyle name="40% - Accent3 19 2 4" xfId="12804" xr:uid="{D1059F32-384D-4771-8695-AEF4B979A881}"/>
    <cellStyle name="40% - Accent3 19 2 5" xfId="12805" xr:uid="{7FA8A3A1-1D87-414C-AC8F-40D2C1170310}"/>
    <cellStyle name="40% - Accent3 19 3" xfId="12806" xr:uid="{1FA62C55-A5D9-4848-9074-1B468AFD0837}"/>
    <cellStyle name="40% - Accent3 19 3 2" xfId="12807" xr:uid="{2CB5DEA9-EFEE-44AC-97B7-43FBC0B3C957}"/>
    <cellStyle name="40% - Accent3 19 4" xfId="12808" xr:uid="{E7E5775F-D425-4772-8232-5E9BD2AB8EA6}"/>
    <cellStyle name="40% - Accent3 19 4 2" xfId="12809" xr:uid="{C7F83337-6BB7-449E-B6B5-8870580D9550}"/>
    <cellStyle name="40% - Accent3 19 5" xfId="12810" xr:uid="{0B7EFFFD-2129-47FB-AEF3-23714DA78DAF}"/>
    <cellStyle name="40% - Accent3 19 6" xfId="12811" xr:uid="{7ADA4FBD-4EE0-44BE-8527-BF248A822104}"/>
    <cellStyle name="40% - Accent3 2" xfId="34" xr:uid="{B0BAAADF-F367-4A88-AEB4-C8AC21AF144C}"/>
    <cellStyle name="40% - Accent3 2 10" xfId="12812" xr:uid="{831C0ECE-9D2D-41D0-8A6A-08EC8912F600}"/>
    <cellStyle name="40% - Accent3 2 10 2" xfId="12813" xr:uid="{064C2E36-328A-4808-844E-F41879650EF4}"/>
    <cellStyle name="40% - Accent3 2 11" xfId="12814" xr:uid="{FE295483-8396-436F-A8DF-E5CB7BFDB3C3}"/>
    <cellStyle name="40% - Accent3 2 11 2" xfId="20598" xr:uid="{8A848644-C3FA-462B-8D1C-8E2993741EC1}"/>
    <cellStyle name="40% - Accent3 2 12" xfId="12815" xr:uid="{DB0FA5D7-D51A-4933-9E1B-F4C5BF41CE6C}"/>
    <cellStyle name="40% - Accent3 2 12 2" xfId="20599" xr:uid="{99A3CE49-B85C-4492-A079-27041436ED49}"/>
    <cellStyle name="40% - Accent3 2 13" xfId="20600" xr:uid="{084AF3E0-ABB7-4E96-BE6A-816E15BA167A}"/>
    <cellStyle name="40% - Accent3 2 13 2" xfId="20601" xr:uid="{FBB95A68-C7F1-4AC1-B766-96FC13F938D4}"/>
    <cellStyle name="40% - Accent3 2 14" xfId="20602" xr:uid="{2029DB80-2D12-4DA1-A994-7452C01E18F9}"/>
    <cellStyle name="40% - Accent3 2 15" xfId="367" xr:uid="{92BDA9D2-801D-4596-88D7-C3DBCA984BB2}"/>
    <cellStyle name="40% - Accent3 2 2" xfId="12816" xr:uid="{C66C5126-B736-4A63-9791-3DA1CC3DC6F4}"/>
    <cellStyle name="40% - Accent3 2 2 10" xfId="12817" xr:uid="{1892CAE8-E8AF-47F8-9B46-EC6D9CABF860}"/>
    <cellStyle name="40% - Accent3 2 2 2" xfId="12818" xr:uid="{955E06AD-8EB0-4858-8580-D42839981424}"/>
    <cellStyle name="40% - Accent3 2 2 2 2" xfId="12819" xr:uid="{AF9A7E01-E71D-4FF7-8E50-647BAFA4AAF0}"/>
    <cellStyle name="40% - Accent3 2 2 2 2 2" xfId="12820" xr:uid="{6C35CC8B-14AA-4448-9B7C-D317243F4A5F}"/>
    <cellStyle name="40% - Accent3 2 2 2 2 2 2" xfId="12821" xr:uid="{6C21E6A8-AFE2-4BD2-8249-508054FF73C9}"/>
    <cellStyle name="40% - Accent3 2 2 2 2 3" xfId="12822" xr:uid="{009198C7-F227-4320-9DF3-0A3D5A906AF4}"/>
    <cellStyle name="40% - Accent3 2 2 2 2 3 2" xfId="12823" xr:uid="{1513442B-414E-4397-A719-E53ABAC48EB2}"/>
    <cellStyle name="40% - Accent3 2 2 2 2 4" xfId="12824" xr:uid="{27B31D82-2F1E-4801-9E3A-1F3812E43B83}"/>
    <cellStyle name="40% - Accent3 2 2 2 2 5" xfId="12825" xr:uid="{1A592AAA-920C-4607-A8B3-85B6CF0CAA77}"/>
    <cellStyle name="40% - Accent3 2 2 2 3" xfId="12826" xr:uid="{E74336A4-5E1C-48A0-BBDC-1B502CEC89B6}"/>
    <cellStyle name="40% - Accent3 2 2 2 3 2" xfId="12827" xr:uid="{D149337B-8445-495D-8CE7-4D3906882BA5}"/>
    <cellStyle name="40% - Accent3 2 2 2 4" xfId="12828" xr:uid="{64E9CCCA-23DE-4E95-9316-BDD22C200E5A}"/>
    <cellStyle name="40% - Accent3 2 2 2 4 2" xfId="12829" xr:uid="{D910F47B-BBC3-4DD3-BE52-40D9EB67D133}"/>
    <cellStyle name="40% - Accent3 2 2 2 5" xfId="12830" xr:uid="{E25E5D6D-B92C-4F99-80F7-7F4E9ABEA22C}"/>
    <cellStyle name="40% - Accent3 2 2 2 6" xfId="12831" xr:uid="{A63DB214-261B-48D7-892A-C2E92A8B9F81}"/>
    <cellStyle name="40% - Accent3 2 2 3" xfId="12832" xr:uid="{0CB2B383-CA2F-48D9-A705-118C859DB5E5}"/>
    <cellStyle name="40% - Accent3 2 2 3 2" xfId="12833" xr:uid="{837609B5-3619-4B03-9B30-DB035132EAA7}"/>
    <cellStyle name="40% - Accent3 2 2 3 2 2" xfId="12834" xr:uid="{F636A931-7A17-4BA6-8E58-C5EDC8290A3A}"/>
    <cellStyle name="40% - Accent3 2 2 3 3" xfId="12835" xr:uid="{279E7684-371B-4C30-A0EF-8A9C0E915B84}"/>
    <cellStyle name="40% - Accent3 2 2 3 3 2" xfId="12836" xr:uid="{8B133F4D-78AE-4AF5-A485-D46944D3DF54}"/>
    <cellStyle name="40% - Accent3 2 2 3 4" xfId="12837" xr:uid="{985BF219-2202-405A-B005-B6FD7A23B9E6}"/>
    <cellStyle name="40% - Accent3 2 2 3 5" xfId="12838" xr:uid="{474371BA-A1D0-4258-8803-304BED48D4F3}"/>
    <cellStyle name="40% - Accent3 2 2 4" xfId="12839" xr:uid="{63BF51CA-E03C-4D1C-86CB-CD911867A188}"/>
    <cellStyle name="40% - Accent3 2 2 4 2" xfId="12840" xr:uid="{617E68A3-06D2-454F-91BC-1665F95867CB}"/>
    <cellStyle name="40% - Accent3 2 2 4 2 2" xfId="12841" xr:uid="{3F26D652-DADB-444F-878F-376AF8E07F99}"/>
    <cellStyle name="40% - Accent3 2 2 4 3" xfId="12842" xr:uid="{9D84A3BD-3B19-48E7-A93A-3FD5FAC627EF}"/>
    <cellStyle name="40% - Accent3 2 2 4 3 2" xfId="12843" xr:uid="{31FCDB14-8AAA-4EFF-9DE5-DEA64E45AC8F}"/>
    <cellStyle name="40% - Accent3 2 2 4 4" xfId="12844" xr:uid="{29D4EAF3-73F4-4970-8B2D-558D38B3EC6A}"/>
    <cellStyle name="40% - Accent3 2 2 4 5" xfId="12845" xr:uid="{1018F52A-9240-4534-A598-3EF765ECB188}"/>
    <cellStyle name="40% - Accent3 2 2 5" xfId="12846" xr:uid="{2CE6D36E-9A88-4483-B598-2E0C592BE5DC}"/>
    <cellStyle name="40% - Accent3 2 2 5 2" xfId="12847" xr:uid="{7547E875-A14C-4671-8B5F-BF09EC45C545}"/>
    <cellStyle name="40% - Accent3 2 2 5 2 2" xfId="12848" xr:uid="{03B8E9E8-85C3-42DB-B77A-83BFB920DD04}"/>
    <cellStyle name="40% - Accent3 2 2 5 3" xfId="12849" xr:uid="{D5A19B74-9922-4E79-A07A-8B37E41A8C9D}"/>
    <cellStyle name="40% - Accent3 2 2 5 3 2" xfId="12850" xr:uid="{C90A0354-4746-4A51-8BBF-91C5F4C7D8F1}"/>
    <cellStyle name="40% - Accent3 2 2 5 4" xfId="12851" xr:uid="{8B485BD3-D491-42A9-A0A0-1B6B26342DB3}"/>
    <cellStyle name="40% - Accent3 2 2 5 5" xfId="12852" xr:uid="{7EB2AB5D-CCE9-449F-A5FC-0C82CC82A6F2}"/>
    <cellStyle name="40% - Accent3 2 2 6" xfId="12853" xr:uid="{4CB44693-B70F-47B3-B558-8E5CEF2F1151}"/>
    <cellStyle name="40% - Accent3 2 2 6 2" xfId="12854" xr:uid="{CD46EAD2-6B58-4FA0-8ADD-D83494BD075A}"/>
    <cellStyle name="40% - Accent3 2 2 6 2 2" xfId="12855" xr:uid="{0473CBF4-7245-45C8-AF2B-1FDC7C7AED17}"/>
    <cellStyle name="40% - Accent3 2 2 6 3" xfId="12856" xr:uid="{21E0CC7C-CCFD-473E-AAEF-6D25C8752EFC}"/>
    <cellStyle name="40% - Accent3 2 2 6 3 2" xfId="12857" xr:uid="{A5F7889A-18B7-450D-85D2-B32E40DE40A9}"/>
    <cellStyle name="40% - Accent3 2 2 6 4" xfId="12858" xr:uid="{CE3CD0BA-F477-4BC7-A218-4E239CF2767D}"/>
    <cellStyle name="40% - Accent3 2 2 6 5" xfId="12859" xr:uid="{AD9767B2-6DC7-44CE-9E60-95A4B0928CEE}"/>
    <cellStyle name="40% - Accent3 2 2 7" xfId="12860" xr:uid="{9DBA077D-4FF7-4F06-B85C-3AC6E6645315}"/>
    <cellStyle name="40% - Accent3 2 2 7 2" xfId="12861" xr:uid="{15402BF7-64DA-48BF-816F-BECF973CDACC}"/>
    <cellStyle name="40% - Accent3 2 2 8" xfId="12862" xr:uid="{4266CFEE-0053-4D9D-9DEE-DEFEE708917E}"/>
    <cellStyle name="40% - Accent3 2 2 8 2" xfId="12863" xr:uid="{42EC3C46-C24D-49AD-B975-1BD3C52940A9}"/>
    <cellStyle name="40% - Accent3 2 2 9" xfId="12864" xr:uid="{C76F4086-9FC1-4E2C-83DE-CF581B554234}"/>
    <cellStyle name="40% - Accent3 2 3" xfId="12865" xr:uid="{B5BAE34B-11FB-466F-9540-2929FA75D7AD}"/>
    <cellStyle name="40% - Accent3 2 3 2" xfId="12866" xr:uid="{8CD8005B-22C0-458A-BD3F-33084FBF735D}"/>
    <cellStyle name="40% - Accent3 2 3 2 2" xfId="12867" xr:uid="{8210E07D-806D-4C34-A459-0AF9424741D7}"/>
    <cellStyle name="40% - Accent3 2 3 2 2 2" xfId="12868" xr:uid="{08D8984D-C0F4-4CC9-958C-725686750E4D}"/>
    <cellStyle name="40% - Accent3 2 3 2 2 2 2" xfId="12869" xr:uid="{1BCB9399-F78B-4DF3-95EB-894CA3DED0B6}"/>
    <cellStyle name="40% - Accent3 2 3 2 2 3" xfId="12870" xr:uid="{1FEA12CE-95E2-46AD-ABA2-BAB039F45704}"/>
    <cellStyle name="40% - Accent3 2 3 2 2 3 2" xfId="12871" xr:uid="{88023BEB-F5D0-4BF4-ACEC-C3440FD86C76}"/>
    <cellStyle name="40% - Accent3 2 3 2 2 4" xfId="12872" xr:uid="{EF37D341-467F-467A-926E-B9121B5B6E05}"/>
    <cellStyle name="40% - Accent3 2 3 2 2 5" xfId="12873" xr:uid="{C1767336-0FEC-43EB-94D5-672F18128E6C}"/>
    <cellStyle name="40% - Accent3 2 3 2 3" xfId="12874" xr:uid="{1A61593E-4310-45B9-80DD-0DE8B8803903}"/>
    <cellStyle name="40% - Accent3 2 3 2 3 2" xfId="12875" xr:uid="{A6E7C681-EEA0-447C-8336-C2AA96492C65}"/>
    <cellStyle name="40% - Accent3 2 3 2 4" xfId="12876" xr:uid="{5E73C885-F6E7-4FC6-A0B1-C4A4315C4AFB}"/>
    <cellStyle name="40% - Accent3 2 3 2 4 2" xfId="12877" xr:uid="{08E84AA1-AAAE-4681-9B7A-B7F647A85A75}"/>
    <cellStyle name="40% - Accent3 2 3 2 5" xfId="12878" xr:uid="{0A40A2E7-33F2-442C-A767-248D6A150D8F}"/>
    <cellStyle name="40% - Accent3 2 3 2 6" xfId="12879" xr:uid="{A79FDD54-6FE9-4F3D-B9B8-8A063BD55D89}"/>
    <cellStyle name="40% - Accent3 2 3 3" xfId="12880" xr:uid="{B3757053-894D-4418-ABC4-E89FF61C0C94}"/>
    <cellStyle name="40% - Accent3 2 3 3 2" xfId="12881" xr:uid="{E77237BB-E424-438D-BDFF-939B977C5A55}"/>
    <cellStyle name="40% - Accent3 2 3 3 2 2" xfId="12882" xr:uid="{30379954-30EA-4C37-9A8B-5F1A44CF6322}"/>
    <cellStyle name="40% - Accent3 2 3 3 3" xfId="12883" xr:uid="{2A6DCB13-F11E-4344-9373-6F516BF86803}"/>
    <cellStyle name="40% - Accent3 2 3 3 3 2" xfId="12884" xr:uid="{5EF8C5E0-6AFB-45AE-8856-8741A6A5150C}"/>
    <cellStyle name="40% - Accent3 2 3 3 4" xfId="12885" xr:uid="{1EB5F8CA-057B-4C72-9038-D1E2EFA28C55}"/>
    <cellStyle name="40% - Accent3 2 3 3 5" xfId="12886" xr:uid="{C8607CA8-ABF2-4FE7-9271-74F5B4FE8745}"/>
    <cellStyle name="40% - Accent3 2 3 4" xfId="12887" xr:uid="{543F3759-C332-4489-8490-06BD13036C98}"/>
    <cellStyle name="40% - Accent3 2 3 4 2" xfId="12888" xr:uid="{2E6A6135-4940-476C-8917-D160B6ACBBC9}"/>
    <cellStyle name="40% - Accent3 2 3 5" xfId="12889" xr:uid="{647A0D1A-8FCB-448C-9988-B60D572E9AA0}"/>
    <cellStyle name="40% - Accent3 2 3 5 2" xfId="12890" xr:uid="{ADEE1E89-79A4-4DBB-9C18-A16E3910F552}"/>
    <cellStyle name="40% - Accent3 2 3 6" xfId="12891" xr:uid="{9B310F02-B415-475C-89E7-8B922F6D43F1}"/>
    <cellStyle name="40% - Accent3 2 3 7" xfId="12892" xr:uid="{55D04B0F-8348-4696-9732-71D359DDF6A0}"/>
    <cellStyle name="40% - Accent3 2 4" xfId="12893" xr:uid="{6F34B5DD-9B7A-4A17-855E-9B16F2390D50}"/>
    <cellStyle name="40% - Accent3 2 4 2" xfId="12894" xr:uid="{8E9F5193-2589-4277-9B3E-20F3EAF20D7E}"/>
    <cellStyle name="40% - Accent3 2 4 2 2" xfId="12895" xr:uid="{3CDD0465-4F28-4FE6-BA98-596C391C490E}"/>
    <cellStyle name="40% - Accent3 2 4 2 2 2" xfId="12896" xr:uid="{21CF71BF-0EE3-44D4-8EA4-4BE6D8669113}"/>
    <cellStyle name="40% - Accent3 2 4 2 3" xfId="12897" xr:uid="{F070B281-4382-4754-8961-74C2C9A81485}"/>
    <cellStyle name="40% - Accent3 2 4 2 3 2" xfId="12898" xr:uid="{C6566FE8-E981-45E8-A72B-AE64FA37620C}"/>
    <cellStyle name="40% - Accent3 2 4 2 4" xfId="12899" xr:uid="{16D500CD-D6EB-4854-A4FC-0903E6B3D701}"/>
    <cellStyle name="40% - Accent3 2 4 2 5" xfId="12900" xr:uid="{C3BA946B-BFED-47B0-AA60-072B1BDF9E2D}"/>
    <cellStyle name="40% - Accent3 2 4 3" xfId="12901" xr:uid="{6B411440-E474-4666-918E-9AF8A6D2CF48}"/>
    <cellStyle name="40% - Accent3 2 4 3 2" xfId="12902" xr:uid="{B1002C17-B6A7-4559-9D39-5E97DB5F0A94}"/>
    <cellStyle name="40% - Accent3 2 4 4" xfId="12903" xr:uid="{6E8928F4-64BF-4D56-AC43-0B33702A8CED}"/>
    <cellStyle name="40% - Accent3 2 4 4 2" xfId="12904" xr:uid="{814CB700-E318-49AC-9FA6-BFD39D4E66B1}"/>
    <cellStyle name="40% - Accent3 2 4 5" xfId="12905" xr:uid="{776B2494-99B9-49D6-B834-1FE049B0C3E9}"/>
    <cellStyle name="40% - Accent3 2 4 6" xfId="12906" xr:uid="{0E9E4AB1-00E1-426F-8CA2-ED8072280563}"/>
    <cellStyle name="40% - Accent3 2 5" xfId="12907" xr:uid="{C0742C18-E6B0-4C58-958B-9E09948AF7C5}"/>
    <cellStyle name="40% - Accent3 2 5 2" xfId="12908" xr:uid="{3A01E29D-99E6-4A7E-9A62-2CABD2910213}"/>
    <cellStyle name="40% - Accent3 2 5 2 2" xfId="12909" xr:uid="{4A942EA6-DA2F-4CFC-931B-A30AD4F480B7}"/>
    <cellStyle name="40% - Accent3 2 5 3" xfId="12910" xr:uid="{C3FAA38A-62E1-4AF4-B3B1-10005140C322}"/>
    <cellStyle name="40% - Accent3 2 5 3 2" xfId="12911" xr:uid="{58E8D395-338D-4F58-A673-3AE89522EE07}"/>
    <cellStyle name="40% - Accent3 2 5 4" xfId="12912" xr:uid="{E36FCAC3-FA50-49E2-BA2A-3062251E9C3D}"/>
    <cellStyle name="40% - Accent3 2 5 5" xfId="12913" xr:uid="{5271631C-60E2-451A-B0A5-71A23014B8D4}"/>
    <cellStyle name="40% - Accent3 2 6" xfId="12914" xr:uid="{0520905C-876D-4CD4-B20B-3BE0F37DFED9}"/>
    <cellStyle name="40% - Accent3 2 6 2" xfId="12915" xr:uid="{43C3A1A7-1F89-4DCD-8EA6-030C22ED5EA4}"/>
    <cellStyle name="40% - Accent3 2 6 2 2" xfId="12916" xr:uid="{8DC64FE5-FD3B-4CE6-B577-84B154A49801}"/>
    <cellStyle name="40% - Accent3 2 6 3" xfId="12917" xr:uid="{A421E98F-A299-4C05-9344-1D3F5AFC9267}"/>
    <cellStyle name="40% - Accent3 2 6 3 2" xfId="12918" xr:uid="{137C546E-296E-4CFE-8669-EE8507EEFF0C}"/>
    <cellStyle name="40% - Accent3 2 6 4" xfId="12919" xr:uid="{AFFD2AF0-020A-4C71-8124-2D396DFE88F4}"/>
    <cellStyle name="40% - Accent3 2 6 5" xfId="12920" xr:uid="{4F7995F1-ABFD-46A3-8C7F-87EADD1F80FB}"/>
    <cellStyle name="40% - Accent3 2 7" xfId="12921" xr:uid="{E3CFD161-ECC0-40F9-B12D-8E8D547A6D3F}"/>
    <cellStyle name="40% - Accent3 2 7 2" xfId="12922" xr:uid="{7A1AC526-5447-4D23-AF58-180771E3C299}"/>
    <cellStyle name="40% - Accent3 2 7 2 2" xfId="12923" xr:uid="{7E3CC461-5F81-40FA-9E13-EBA10D39F9E2}"/>
    <cellStyle name="40% - Accent3 2 7 3" xfId="12924" xr:uid="{8B536AB6-4DBC-41BE-B3E8-F0B3ED8DB423}"/>
    <cellStyle name="40% - Accent3 2 7 3 2" xfId="12925" xr:uid="{CAD4AE50-9902-4B0C-996C-2A9DF1232FDF}"/>
    <cellStyle name="40% - Accent3 2 7 4" xfId="12926" xr:uid="{4AD2CFC2-1D70-4C19-AE98-CDEF757E8DA6}"/>
    <cellStyle name="40% - Accent3 2 7 5" xfId="12927" xr:uid="{7CCAD84A-2BF4-40EC-82CC-874EC96A0B81}"/>
    <cellStyle name="40% - Accent3 2 8" xfId="12928" xr:uid="{05D0A714-C4DA-4689-AB95-5EB53C229BF7}"/>
    <cellStyle name="40% - Accent3 2 8 2" xfId="12929" xr:uid="{6B77B8E4-0CD8-460E-8A90-541C602E09A8}"/>
    <cellStyle name="40% - Accent3 2 8 2 2" xfId="12930" xr:uid="{D2766D4E-5559-46D5-AF0D-E0FE8D2B203E}"/>
    <cellStyle name="40% - Accent3 2 8 3" xfId="12931" xr:uid="{6B17AECC-2219-46A9-931C-FDCAC23FDDCB}"/>
    <cellStyle name="40% - Accent3 2 8 3 2" xfId="12932" xr:uid="{FD89F83E-B1DA-4C9A-B90C-2796A4C737EB}"/>
    <cellStyle name="40% - Accent3 2 8 4" xfId="12933" xr:uid="{FF96CC7C-9C9D-4E4F-ADD3-0351A28CF1A8}"/>
    <cellStyle name="40% - Accent3 2 8 5" xfId="12934" xr:uid="{AFC20E11-B801-440A-9AF6-F573E98F77D8}"/>
    <cellStyle name="40% - Accent3 2 9" xfId="12935" xr:uid="{C70619A7-6606-43FE-90D4-10EE32196295}"/>
    <cellStyle name="40% - Accent3 2 9 2" xfId="12936" xr:uid="{72FB2005-537D-4353-93FF-063789E3224F}"/>
    <cellStyle name="40% - Accent3 20" xfId="12937" xr:uid="{CD11B0DA-460D-4E29-9EA1-F4051D114333}"/>
    <cellStyle name="40% - Accent3 20 2" xfId="12938" xr:uid="{54268A6D-63BA-4DFD-83AA-EBAFC7D8E12D}"/>
    <cellStyle name="40% - Accent3 20 2 2" xfId="12939" xr:uid="{4ED66D39-E39B-4141-999D-F8609E8ADF6F}"/>
    <cellStyle name="40% - Accent3 20 3" xfId="12940" xr:uid="{C55C3E3B-3081-4C8B-8766-3F8A7223C58A}"/>
    <cellStyle name="40% - Accent3 20 3 2" xfId="12941" xr:uid="{B080867B-F22E-448E-B85D-500BFF42ACA2}"/>
    <cellStyle name="40% - Accent3 20 4" xfId="12942" xr:uid="{8148AC4B-B0FF-48FB-BFA0-2D22E2D68505}"/>
    <cellStyle name="40% - Accent3 20 5" xfId="12943" xr:uid="{9D0AF36F-341D-4E5D-A9F9-B9F2315B4D4C}"/>
    <cellStyle name="40% - Accent3 21" xfId="12944" xr:uid="{16DC0A19-8966-40F2-8FF0-7EE99567F9BF}"/>
    <cellStyle name="40% - Accent3 21 2" xfId="12945" xr:uid="{828CA5FC-60BF-4399-B3E6-477D54E5B074}"/>
    <cellStyle name="40% - Accent3 21 2 2" xfId="12946" xr:uid="{BEFE6972-970C-427A-A82C-C514ABA7C52B}"/>
    <cellStyle name="40% - Accent3 21 3" xfId="12947" xr:uid="{0061BCA0-B277-4B19-BB51-DD52A81FFF32}"/>
    <cellStyle name="40% - Accent3 21 3 2" xfId="12948" xr:uid="{3216DDBF-02A8-4591-B235-E75F108190CC}"/>
    <cellStyle name="40% - Accent3 21 4" xfId="12949" xr:uid="{6D3407D0-7CFD-4997-8737-A902CA589BAD}"/>
    <cellStyle name="40% - Accent3 21 5" xfId="12950" xr:uid="{AC9E7E6F-83F7-4017-913A-ABF320E55F7D}"/>
    <cellStyle name="40% - Accent3 22" xfId="366" xr:uid="{3E0CFCDF-166A-4A08-A36F-F77BDE9849C1}"/>
    <cellStyle name="40% - Accent3 3" xfId="12951" xr:uid="{46493621-7F9C-4BF8-A06C-CAD1927131D6}"/>
    <cellStyle name="40% - Accent3 3 10" xfId="12952" xr:uid="{A8E85F9B-BF9E-4A2E-B4D4-7779DACD7F66}"/>
    <cellStyle name="40% - Accent3 3 10 2" xfId="12953" xr:uid="{A35820FE-ECDD-48EE-9CE8-B3F8C660AEE9}"/>
    <cellStyle name="40% - Accent3 3 11" xfId="12954" xr:uid="{C591F93E-7D57-4D02-9A5F-DB616B2A4682}"/>
    <cellStyle name="40% - Accent3 3 12" xfId="12955" xr:uid="{FEE6048D-50E8-4D6A-A90A-7CC0DB9DE033}"/>
    <cellStyle name="40% - Accent3 3 2" xfId="12956" xr:uid="{9CFC2768-8AB5-4351-92C4-5EE2A4FAFB77}"/>
    <cellStyle name="40% - Accent3 3 2 10" xfId="12957" xr:uid="{BDB010D6-455E-4954-8902-F6CCE6C8752A}"/>
    <cellStyle name="40% - Accent3 3 2 2" xfId="12958" xr:uid="{C337166F-4B91-45FB-932C-FBF30461D04A}"/>
    <cellStyle name="40% - Accent3 3 2 2 2" xfId="12959" xr:uid="{42CEED92-D5C7-42AA-8192-A4CF0453823D}"/>
    <cellStyle name="40% - Accent3 3 2 2 2 2" xfId="12960" xr:uid="{855446FF-AA7F-4163-AA4A-EE4D73A8D0FD}"/>
    <cellStyle name="40% - Accent3 3 2 2 2 2 2" xfId="12961" xr:uid="{F022F3B4-0466-44A3-9D74-681AB35F7AAA}"/>
    <cellStyle name="40% - Accent3 3 2 2 2 3" xfId="12962" xr:uid="{5322F786-5819-4DF3-A587-49CB0F3465F4}"/>
    <cellStyle name="40% - Accent3 3 2 2 2 3 2" xfId="12963" xr:uid="{440B5FB3-A83A-41FD-8F58-77F1FAFBF188}"/>
    <cellStyle name="40% - Accent3 3 2 2 2 4" xfId="12964" xr:uid="{F07B457B-0C3A-4DC4-BDF7-EAC90C1BD2B3}"/>
    <cellStyle name="40% - Accent3 3 2 2 2 5" xfId="12965" xr:uid="{2E197777-208A-49B5-BCDF-CC064FB18475}"/>
    <cellStyle name="40% - Accent3 3 2 2 3" xfId="12966" xr:uid="{0F683CF1-E3F0-4395-956C-5CF8376BBEC5}"/>
    <cellStyle name="40% - Accent3 3 2 2 3 2" xfId="12967" xr:uid="{B7143253-8AF9-4AF8-854E-C28BE2ABAA0E}"/>
    <cellStyle name="40% - Accent3 3 2 2 4" xfId="12968" xr:uid="{C71BC447-CF07-44B8-BC7D-3E1696BEFD05}"/>
    <cellStyle name="40% - Accent3 3 2 2 4 2" xfId="12969" xr:uid="{5179D947-AFAB-49EF-9AD0-D896E5D94D91}"/>
    <cellStyle name="40% - Accent3 3 2 2 5" xfId="12970" xr:uid="{C26AA61F-4F2D-4F40-A4C8-950C64A08430}"/>
    <cellStyle name="40% - Accent3 3 2 2 6" xfId="12971" xr:uid="{E8F42264-D9C4-497C-AE03-85DB47285278}"/>
    <cellStyle name="40% - Accent3 3 2 3" xfId="12972" xr:uid="{EDAB87FC-D1B9-4AB7-AD83-E8DCC0F2BB23}"/>
    <cellStyle name="40% - Accent3 3 2 3 2" xfId="12973" xr:uid="{5D4BFEE9-2A10-43C8-99B2-BB3CF592CD05}"/>
    <cellStyle name="40% - Accent3 3 2 3 2 2" xfId="12974" xr:uid="{F7C70586-9B33-44D0-BC9C-4D349E79E24A}"/>
    <cellStyle name="40% - Accent3 3 2 3 3" xfId="12975" xr:uid="{8B8B2E99-7166-458A-AF8A-D4E5B41935C9}"/>
    <cellStyle name="40% - Accent3 3 2 3 3 2" xfId="12976" xr:uid="{85F932DE-2C09-4337-BDF6-A51E6C5AA90D}"/>
    <cellStyle name="40% - Accent3 3 2 3 4" xfId="12977" xr:uid="{43C8AD83-78F7-4F02-AC79-606CBA8C189E}"/>
    <cellStyle name="40% - Accent3 3 2 3 5" xfId="12978" xr:uid="{E2CD2C56-ADE9-452F-840F-D1543414A3FD}"/>
    <cellStyle name="40% - Accent3 3 2 4" xfId="12979" xr:uid="{4EB4E590-9FAA-4B68-ACCF-C93F2DEA6A72}"/>
    <cellStyle name="40% - Accent3 3 2 4 2" xfId="12980" xr:uid="{0EB48457-E296-407D-A643-8D5032783119}"/>
    <cellStyle name="40% - Accent3 3 2 4 2 2" xfId="12981" xr:uid="{B9B093D0-26C0-4CF7-9E49-E22126A8CA93}"/>
    <cellStyle name="40% - Accent3 3 2 4 3" xfId="12982" xr:uid="{D9865512-D34C-401B-B39A-20AE8B7C9D5B}"/>
    <cellStyle name="40% - Accent3 3 2 4 3 2" xfId="12983" xr:uid="{C47DE47D-1131-4C8F-A1E3-2D605197522D}"/>
    <cellStyle name="40% - Accent3 3 2 4 4" xfId="12984" xr:uid="{C03F8E51-D417-4940-94D1-56BB59BB7F97}"/>
    <cellStyle name="40% - Accent3 3 2 4 5" xfId="12985" xr:uid="{EEFBD19B-B0B5-4C13-A5EE-CD374B0F03FE}"/>
    <cellStyle name="40% - Accent3 3 2 5" xfId="12986" xr:uid="{D3A6555E-AA92-4A71-90FE-97B7D417FE24}"/>
    <cellStyle name="40% - Accent3 3 2 5 2" xfId="12987" xr:uid="{ADF007CA-8CBD-4FBF-BCD0-BC3E3FB33DFD}"/>
    <cellStyle name="40% - Accent3 3 2 5 2 2" xfId="12988" xr:uid="{6789E590-0270-4113-B26A-C820F0C9D231}"/>
    <cellStyle name="40% - Accent3 3 2 5 3" xfId="12989" xr:uid="{A2F3801E-F121-4037-9294-F476F22A74A1}"/>
    <cellStyle name="40% - Accent3 3 2 5 3 2" xfId="12990" xr:uid="{E59A7F44-6E33-4773-B9DB-1E3D4962016D}"/>
    <cellStyle name="40% - Accent3 3 2 5 4" xfId="12991" xr:uid="{39FFAEC6-06BA-4CCB-BFE8-F6F5725C01AB}"/>
    <cellStyle name="40% - Accent3 3 2 5 5" xfId="12992" xr:uid="{4A1E003C-083F-42E6-9543-7484BDE1154A}"/>
    <cellStyle name="40% - Accent3 3 2 6" xfId="12993" xr:uid="{1F1CAD0F-31C4-44F0-9B8F-625A5385AE36}"/>
    <cellStyle name="40% - Accent3 3 2 6 2" xfId="12994" xr:uid="{4BF1C29E-6FE5-48DE-9E7B-F18E4785E40A}"/>
    <cellStyle name="40% - Accent3 3 2 6 2 2" xfId="12995" xr:uid="{992D5D89-BE48-4EE4-9CB3-D1D29E70083E}"/>
    <cellStyle name="40% - Accent3 3 2 6 3" xfId="12996" xr:uid="{0C2FD70A-6596-487F-A29B-3A107F41290B}"/>
    <cellStyle name="40% - Accent3 3 2 6 3 2" xfId="12997" xr:uid="{3E971E5A-9948-4649-9CBB-4C31556E2F03}"/>
    <cellStyle name="40% - Accent3 3 2 6 4" xfId="12998" xr:uid="{A8D991BD-C5A3-4FE2-8CEB-C6A8DD2E50B5}"/>
    <cellStyle name="40% - Accent3 3 2 6 5" xfId="12999" xr:uid="{2141F2E9-0F88-44F3-BCC0-0A4B267A36F5}"/>
    <cellStyle name="40% - Accent3 3 2 7" xfId="13000" xr:uid="{7ECDE789-73BC-4547-903C-CD8D2FC1BD62}"/>
    <cellStyle name="40% - Accent3 3 2 7 2" xfId="13001" xr:uid="{0DEF4D00-D744-4BC7-8C6F-F507A60EE0FB}"/>
    <cellStyle name="40% - Accent3 3 2 8" xfId="13002" xr:uid="{86B7F8F8-0F47-4CA4-8106-E35B65F11EE6}"/>
    <cellStyle name="40% - Accent3 3 2 8 2" xfId="13003" xr:uid="{9CA45887-8533-489E-A770-ECD4D370940C}"/>
    <cellStyle name="40% - Accent3 3 2 9" xfId="13004" xr:uid="{39114BC8-8080-45A4-A19D-6D35D8CFD9E2}"/>
    <cellStyle name="40% - Accent3 3 3" xfId="13005" xr:uid="{62A468EB-8BA5-450D-8B6C-E0BFBA7B11BD}"/>
    <cellStyle name="40% - Accent3 3 3 2" xfId="13006" xr:uid="{27732FDB-D155-4514-A5A6-9D92FE568D4A}"/>
    <cellStyle name="40% - Accent3 3 3 2 2" xfId="13007" xr:uid="{83889988-2521-4293-88F4-6B5AD24A141F}"/>
    <cellStyle name="40% - Accent3 3 3 2 2 2" xfId="13008" xr:uid="{38BB3EA5-770A-48AD-9E1A-FFDC9184C156}"/>
    <cellStyle name="40% - Accent3 3 3 2 2 2 2" xfId="13009" xr:uid="{DE995534-8170-4A63-8718-F1A14CD55C96}"/>
    <cellStyle name="40% - Accent3 3 3 2 2 3" xfId="13010" xr:uid="{B198CA67-AA67-4E84-B5C9-E4E33BC45A0F}"/>
    <cellStyle name="40% - Accent3 3 3 2 2 3 2" xfId="13011" xr:uid="{A7C9E49C-CFEE-4014-B482-AFCADB81FD8E}"/>
    <cellStyle name="40% - Accent3 3 3 2 2 4" xfId="13012" xr:uid="{01ED93B6-CB71-4520-A7EC-11F87D2BEF36}"/>
    <cellStyle name="40% - Accent3 3 3 2 2 5" xfId="13013" xr:uid="{7B6AFE34-A773-4E6C-BF1C-CF534BCC9FDE}"/>
    <cellStyle name="40% - Accent3 3 3 2 3" xfId="13014" xr:uid="{BE4491EF-22F3-45DE-8BB8-7CEE82655B7B}"/>
    <cellStyle name="40% - Accent3 3 3 2 3 2" xfId="13015" xr:uid="{42A3152B-A79F-4868-A491-76174C45D4AB}"/>
    <cellStyle name="40% - Accent3 3 3 2 4" xfId="13016" xr:uid="{2A8FB026-CAF6-44DB-BB33-D7CE8B633043}"/>
    <cellStyle name="40% - Accent3 3 3 2 4 2" xfId="13017" xr:uid="{6F7ED38E-3ABB-4502-AAC9-D8793A3997F6}"/>
    <cellStyle name="40% - Accent3 3 3 2 5" xfId="13018" xr:uid="{371F5F42-62C9-4383-9E5A-C86555F3B957}"/>
    <cellStyle name="40% - Accent3 3 3 2 6" xfId="13019" xr:uid="{E465D002-A224-4500-BBFA-7CF3ECC8144B}"/>
    <cellStyle name="40% - Accent3 3 3 3" xfId="13020" xr:uid="{6E0C8BC1-1543-49F4-AFC4-AA9CD0DCC4A3}"/>
    <cellStyle name="40% - Accent3 3 3 3 2" xfId="13021" xr:uid="{4FAF2557-3EE2-481C-9874-287FA8DA53E7}"/>
    <cellStyle name="40% - Accent3 3 3 3 2 2" xfId="13022" xr:uid="{D7A79F7D-2D9A-4B16-A46E-D476DC495DAA}"/>
    <cellStyle name="40% - Accent3 3 3 3 3" xfId="13023" xr:uid="{7895633F-1760-4271-9CF1-2F3A95A5165F}"/>
    <cellStyle name="40% - Accent3 3 3 3 3 2" xfId="13024" xr:uid="{F0E7DA5E-8EC0-44B1-9AD3-2F6CCC42FC05}"/>
    <cellStyle name="40% - Accent3 3 3 3 4" xfId="13025" xr:uid="{007EB10E-4EFF-4DF8-A0CF-EAE1C2331170}"/>
    <cellStyle name="40% - Accent3 3 3 3 5" xfId="13026" xr:uid="{3468ADB5-8E7C-4372-8BD2-D086046BBB18}"/>
    <cellStyle name="40% - Accent3 3 3 4" xfId="13027" xr:uid="{2CA79EAF-16A1-48C9-B407-6FB03E237AAE}"/>
    <cellStyle name="40% - Accent3 3 3 4 2" xfId="13028" xr:uid="{7BBAF85F-7D5F-451F-99C2-E70B16982746}"/>
    <cellStyle name="40% - Accent3 3 3 5" xfId="13029" xr:uid="{C8DC568F-A0D4-4F17-A1E8-AD53C2FEAD35}"/>
    <cellStyle name="40% - Accent3 3 3 5 2" xfId="13030" xr:uid="{5915A165-D5C1-4EB5-B725-F1464744ADAB}"/>
    <cellStyle name="40% - Accent3 3 3 6" xfId="13031" xr:uid="{C851920E-ABFD-4381-A5DD-5223D0A9C447}"/>
    <cellStyle name="40% - Accent3 3 3 7" xfId="13032" xr:uid="{59CEE060-2450-4483-A2BF-8B9AADF257EC}"/>
    <cellStyle name="40% - Accent3 3 4" xfId="13033" xr:uid="{DA280301-7AE7-4DD9-826E-48938489DF2D}"/>
    <cellStyle name="40% - Accent3 3 4 2" xfId="13034" xr:uid="{A4903F48-0116-429A-AA40-E7F9A4BBFAE0}"/>
    <cellStyle name="40% - Accent3 3 4 2 2" xfId="13035" xr:uid="{0F9FEDE1-68CF-4932-B566-FBB46953B2BE}"/>
    <cellStyle name="40% - Accent3 3 4 2 2 2" xfId="13036" xr:uid="{622B3DA9-0775-42AC-A6FB-86181B3816AA}"/>
    <cellStyle name="40% - Accent3 3 4 2 3" xfId="13037" xr:uid="{2F847490-5E1C-48E1-AEDC-9DA13EF66891}"/>
    <cellStyle name="40% - Accent3 3 4 2 3 2" xfId="13038" xr:uid="{106C5A93-A43E-4548-B53E-05C8B8D2E3D4}"/>
    <cellStyle name="40% - Accent3 3 4 2 4" xfId="13039" xr:uid="{DC96AF5B-7316-4DF9-A3F7-5FB6FE513096}"/>
    <cellStyle name="40% - Accent3 3 4 2 5" xfId="13040" xr:uid="{6AC02811-B794-4188-AC4C-6B1848C27528}"/>
    <cellStyle name="40% - Accent3 3 4 3" xfId="13041" xr:uid="{73A6BD4D-87E6-4996-A78F-B3E7B04E082A}"/>
    <cellStyle name="40% - Accent3 3 4 3 2" xfId="13042" xr:uid="{9B2BE96E-D289-486A-8666-3AED4C6A2817}"/>
    <cellStyle name="40% - Accent3 3 4 4" xfId="13043" xr:uid="{8B9235CC-2A91-44C2-BAC3-3DCFF7CF75BF}"/>
    <cellStyle name="40% - Accent3 3 4 4 2" xfId="13044" xr:uid="{EE0D6730-A029-4283-830D-F95076A2AD45}"/>
    <cellStyle name="40% - Accent3 3 4 5" xfId="13045" xr:uid="{347DA72C-D79D-4533-8071-F0A2A16A6B21}"/>
    <cellStyle name="40% - Accent3 3 4 6" xfId="13046" xr:uid="{634DA7C5-F99B-45DD-9E01-7BD98EF608DE}"/>
    <cellStyle name="40% - Accent3 3 5" xfId="13047" xr:uid="{E0D3C67C-9972-4CEA-9B21-FE89BB3D685E}"/>
    <cellStyle name="40% - Accent3 3 5 2" xfId="13048" xr:uid="{A4EEC1BF-058C-403F-ABFE-40A3F482125B}"/>
    <cellStyle name="40% - Accent3 3 5 2 2" xfId="13049" xr:uid="{6D612DA2-EE27-48E0-9786-7664DCD21C6E}"/>
    <cellStyle name="40% - Accent3 3 5 3" xfId="13050" xr:uid="{3F1DB51B-5693-4838-A86A-A6E0073AA0E9}"/>
    <cellStyle name="40% - Accent3 3 5 3 2" xfId="13051" xr:uid="{EBBD2CA8-B7B3-4475-BDB3-14DBB50D6F2A}"/>
    <cellStyle name="40% - Accent3 3 5 4" xfId="13052" xr:uid="{26493D58-E0B0-4423-8A9E-CD1E7CCA465D}"/>
    <cellStyle name="40% - Accent3 3 5 5" xfId="13053" xr:uid="{802E3443-672F-4873-A996-1F557BEB8F8C}"/>
    <cellStyle name="40% - Accent3 3 6" xfId="13054" xr:uid="{CA1A7F3E-BCA9-40E3-A1B1-23C2470E687B}"/>
    <cellStyle name="40% - Accent3 3 6 2" xfId="13055" xr:uid="{1935A54F-11A7-4308-80EE-98D4ED92ADDA}"/>
    <cellStyle name="40% - Accent3 3 6 2 2" xfId="13056" xr:uid="{043A9EEA-3676-4116-B179-4D9501FD62B4}"/>
    <cellStyle name="40% - Accent3 3 6 3" xfId="13057" xr:uid="{0C5E4D65-D7B2-4F44-839A-ED7E6257715A}"/>
    <cellStyle name="40% - Accent3 3 6 3 2" xfId="13058" xr:uid="{9C84742B-CC04-4393-AAAB-937186F02960}"/>
    <cellStyle name="40% - Accent3 3 6 4" xfId="13059" xr:uid="{7C991E7A-D04C-4A28-A26C-A28604493488}"/>
    <cellStyle name="40% - Accent3 3 6 5" xfId="13060" xr:uid="{8706EFE1-8442-4CC6-B9EA-85DE79F4BDCB}"/>
    <cellStyle name="40% - Accent3 3 7" xfId="13061" xr:uid="{F6498D06-0FF7-4AA0-AC69-2B3E9FECCF68}"/>
    <cellStyle name="40% - Accent3 3 7 2" xfId="13062" xr:uid="{5ED7F2A5-128B-4F87-BCD3-018FFBB80BF5}"/>
    <cellStyle name="40% - Accent3 3 7 2 2" xfId="13063" xr:uid="{D86FF4E4-1565-41F1-A720-B5582E5A9008}"/>
    <cellStyle name="40% - Accent3 3 7 3" xfId="13064" xr:uid="{189FEF86-E6AD-4265-B843-F105352429CD}"/>
    <cellStyle name="40% - Accent3 3 7 3 2" xfId="13065" xr:uid="{6DB933A0-5F0E-4979-B130-258FDD410148}"/>
    <cellStyle name="40% - Accent3 3 7 4" xfId="13066" xr:uid="{3E5A537C-EF7E-4C2D-A20D-18893DDA143B}"/>
    <cellStyle name="40% - Accent3 3 7 5" xfId="13067" xr:uid="{63E6CA5C-7CF1-4E38-B77A-366CE00E87D8}"/>
    <cellStyle name="40% - Accent3 3 8" xfId="13068" xr:uid="{0A8D93D1-644D-4183-882D-6ACC87CE6533}"/>
    <cellStyle name="40% - Accent3 3 8 2" xfId="13069" xr:uid="{FB178A59-34D9-4258-AA53-FCE346434B23}"/>
    <cellStyle name="40% - Accent3 3 8 2 2" xfId="13070" xr:uid="{3C3E9C7F-9C2F-43D4-A799-960ED6F1FE89}"/>
    <cellStyle name="40% - Accent3 3 8 3" xfId="13071" xr:uid="{04E2E9CF-7F44-470F-ACF4-2FD2E71DD1B0}"/>
    <cellStyle name="40% - Accent3 3 8 3 2" xfId="13072" xr:uid="{801D451C-0A36-45AB-8E78-4DF7F150DEE2}"/>
    <cellStyle name="40% - Accent3 3 8 4" xfId="13073" xr:uid="{7F556C0D-92E3-4053-AC21-4AD91484F462}"/>
    <cellStyle name="40% - Accent3 3 8 5" xfId="13074" xr:uid="{563544F6-6781-49F8-9DB5-4130BF54DAF2}"/>
    <cellStyle name="40% - Accent3 3 9" xfId="13075" xr:uid="{2501F064-02E0-4095-85EE-0D520A733059}"/>
    <cellStyle name="40% - Accent3 3 9 2" xfId="13076" xr:uid="{F8D13492-79B0-4152-B77D-FD2CEE81C30B}"/>
    <cellStyle name="40% - Accent3 4" xfId="13077" xr:uid="{56305A7B-ACA9-450F-9328-4D1EDA6F671E}"/>
    <cellStyle name="40% - Accent3 4 10" xfId="13078" xr:uid="{86EEA675-5DC7-471E-850F-AC41AC56885B}"/>
    <cellStyle name="40% - Accent3 4 10 2" xfId="13079" xr:uid="{78627393-A808-4FC1-B7FC-73DFBE87FD18}"/>
    <cellStyle name="40% - Accent3 4 11" xfId="13080" xr:uid="{4F6FEFE9-ABF2-45E7-A499-BE085B0B407B}"/>
    <cellStyle name="40% - Accent3 4 12" xfId="13081" xr:uid="{40342D4C-2AA2-415F-8F4F-EFFAF991654D}"/>
    <cellStyle name="40% - Accent3 4 2" xfId="13082" xr:uid="{D33C752F-E946-4DAE-BA80-4FEDE0D2C6BF}"/>
    <cellStyle name="40% - Accent3 4 2 10" xfId="13083" xr:uid="{2E2C77C7-01FF-4D59-B361-5B147538A3C6}"/>
    <cellStyle name="40% - Accent3 4 2 2" xfId="13084" xr:uid="{CF4B0115-FFBD-4176-A6E9-7C6B4561E583}"/>
    <cellStyle name="40% - Accent3 4 2 2 2" xfId="13085" xr:uid="{BB5F7F6B-8F2E-475F-B22C-983E334C0C74}"/>
    <cellStyle name="40% - Accent3 4 2 2 2 2" xfId="13086" xr:uid="{90E5FAC2-E4A3-4F62-97CE-61C2BA021A07}"/>
    <cellStyle name="40% - Accent3 4 2 2 2 2 2" xfId="13087" xr:uid="{634DDEE5-07AB-42A3-8C85-93E25D0793F8}"/>
    <cellStyle name="40% - Accent3 4 2 2 2 3" xfId="13088" xr:uid="{A6EEA1EF-22DC-4524-85C8-4D339912ABDF}"/>
    <cellStyle name="40% - Accent3 4 2 2 2 3 2" xfId="13089" xr:uid="{EB5D2556-BC42-44BE-949C-DECB44750A5B}"/>
    <cellStyle name="40% - Accent3 4 2 2 2 4" xfId="13090" xr:uid="{559F1D3F-2148-4B81-A3AC-B00B39C9DC0B}"/>
    <cellStyle name="40% - Accent3 4 2 2 2 5" xfId="13091" xr:uid="{42EAC5B7-037B-45A6-83EE-2C074E268BE3}"/>
    <cellStyle name="40% - Accent3 4 2 2 3" xfId="13092" xr:uid="{6CD2E2AD-8C01-42EB-81C7-DAF26CFBE111}"/>
    <cellStyle name="40% - Accent3 4 2 2 3 2" xfId="13093" xr:uid="{3FB132DF-ABE3-45B4-8988-7F09F0CE5988}"/>
    <cellStyle name="40% - Accent3 4 2 2 4" xfId="13094" xr:uid="{EE05FDC6-5D7E-4B99-9E85-CAF8111B94F5}"/>
    <cellStyle name="40% - Accent3 4 2 2 4 2" xfId="13095" xr:uid="{46798983-C7FB-4BB2-820D-23E9B669DC00}"/>
    <cellStyle name="40% - Accent3 4 2 2 5" xfId="13096" xr:uid="{E40AEC73-0487-4FF7-9643-55079DFEFC2F}"/>
    <cellStyle name="40% - Accent3 4 2 2 6" xfId="13097" xr:uid="{F0C683F5-B274-432B-912E-3EA711D52756}"/>
    <cellStyle name="40% - Accent3 4 2 3" xfId="13098" xr:uid="{BF7721E8-23C1-4AAB-8C34-13CED61AD149}"/>
    <cellStyle name="40% - Accent3 4 2 3 2" xfId="13099" xr:uid="{B9F34EB0-E9B8-4587-9090-194213108C0F}"/>
    <cellStyle name="40% - Accent3 4 2 3 2 2" xfId="13100" xr:uid="{DC605F68-630F-4137-B33C-2CD4F7F45B94}"/>
    <cellStyle name="40% - Accent3 4 2 3 3" xfId="13101" xr:uid="{F5E10D3B-1ECF-43B7-BAC3-899484691AB7}"/>
    <cellStyle name="40% - Accent3 4 2 3 3 2" xfId="13102" xr:uid="{E39405A2-8BD9-43FD-A1C4-FA4033AF99F5}"/>
    <cellStyle name="40% - Accent3 4 2 3 4" xfId="13103" xr:uid="{CC32D816-B143-4B6A-BAEB-690EF266B0AE}"/>
    <cellStyle name="40% - Accent3 4 2 3 5" xfId="13104" xr:uid="{21C80A4D-8BFE-4DDB-A0B1-78A97A96F655}"/>
    <cellStyle name="40% - Accent3 4 2 4" xfId="13105" xr:uid="{32DAD3AF-C5B4-4342-B147-32577B20DF10}"/>
    <cellStyle name="40% - Accent3 4 2 4 2" xfId="13106" xr:uid="{9BB56272-FE13-4811-8261-FCD2F9BC0E03}"/>
    <cellStyle name="40% - Accent3 4 2 4 2 2" xfId="13107" xr:uid="{2CAA2230-DED7-4A0E-B146-ADE6F90EA2E1}"/>
    <cellStyle name="40% - Accent3 4 2 4 3" xfId="13108" xr:uid="{EC5D2004-CDB1-4453-9E7A-D64733D226C5}"/>
    <cellStyle name="40% - Accent3 4 2 4 3 2" xfId="13109" xr:uid="{43D36E12-473E-4329-9D76-DE8F21FB8E96}"/>
    <cellStyle name="40% - Accent3 4 2 4 4" xfId="13110" xr:uid="{508EC1AF-29B4-4A2B-9900-BE9A4AAA61DA}"/>
    <cellStyle name="40% - Accent3 4 2 4 5" xfId="13111" xr:uid="{97E87C98-20E2-4027-B7E7-B0E6B1BEE208}"/>
    <cellStyle name="40% - Accent3 4 2 5" xfId="13112" xr:uid="{D97B337A-2C04-4B14-8676-26DBCE1375E7}"/>
    <cellStyle name="40% - Accent3 4 2 5 2" xfId="13113" xr:uid="{61F95B7F-74BA-4581-ABE8-666330BB10F5}"/>
    <cellStyle name="40% - Accent3 4 2 5 2 2" xfId="13114" xr:uid="{0D1513B3-C26E-4581-BA27-C4673F479AE4}"/>
    <cellStyle name="40% - Accent3 4 2 5 3" xfId="13115" xr:uid="{E89664AD-6BF4-4C1C-9742-00B10ADA29C1}"/>
    <cellStyle name="40% - Accent3 4 2 5 3 2" xfId="13116" xr:uid="{628BCFF7-0B5C-46E9-80F5-B505E60DAB81}"/>
    <cellStyle name="40% - Accent3 4 2 5 4" xfId="13117" xr:uid="{1333599A-057E-4503-B356-0A79E209D08E}"/>
    <cellStyle name="40% - Accent3 4 2 5 5" xfId="13118" xr:uid="{AD346218-FD8C-490D-9F96-57E45B1AF208}"/>
    <cellStyle name="40% - Accent3 4 2 6" xfId="13119" xr:uid="{DEA23B9E-D763-4774-976C-A7247C2D3607}"/>
    <cellStyle name="40% - Accent3 4 2 6 2" xfId="13120" xr:uid="{794FEEE8-FEA8-4D02-A27F-5ECA4C0C093E}"/>
    <cellStyle name="40% - Accent3 4 2 6 2 2" xfId="13121" xr:uid="{416C25AE-C28E-4DDC-93B9-8C9126058759}"/>
    <cellStyle name="40% - Accent3 4 2 6 3" xfId="13122" xr:uid="{2AA1FDA3-B905-48A1-B7EA-0888CA90904E}"/>
    <cellStyle name="40% - Accent3 4 2 6 3 2" xfId="13123" xr:uid="{664AF438-B49F-4929-9463-09B6F28514D3}"/>
    <cellStyle name="40% - Accent3 4 2 6 4" xfId="13124" xr:uid="{60E153B3-E530-4DA4-83D2-1F64EFC52224}"/>
    <cellStyle name="40% - Accent3 4 2 6 5" xfId="13125" xr:uid="{591C7F8E-E2A6-4F99-B596-C3D631561B8A}"/>
    <cellStyle name="40% - Accent3 4 2 7" xfId="13126" xr:uid="{AF28D6AF-35F0-4299-BD88-53ABE9DB60DB}"/>
    <cellStyle name="40% - Accent3 4 2 7 2" xfId="13127" xr:uid="{CF0F55AE-35C4-404F-9B9F-F0C753042EBA}"/>
    <cellStyle name="40% - Accent3 4 2 8" xfId="13128" xr:uid="{5B62A793-AAB6-4DD4-805C-0D177E751937}"/>
    <cellStyle name="40% - Accent3 4 2 8 2" xfId="13129" xr:uid="{E9CB9801-D5EF-4076-8FED-32583BD988CC}"/>
    <cellStyle name="40% - Accent3 4 2 9" xfId="13130" xr:uid="{4468B18C-C389-46A0-BC7A-A236AC6D2DC9}"/>
    <cellStyle name="40% - Accent3 4 3" xfId="13131" xr:uid="{3FF70D55-00DA-48FB-8A7D-581CFEB5FC59}"/>
    <cellStyle name="40% - Accent3 4 3 2" xfId="13132" xr:uid="{16790FFC-5F00-41F0-B77A-47E3F548A979}"/>
    <cellStyle name="40% - Accent3 4 3 2 2" xfId="13133" xr:uid="{F204CD67-6717-4FD5-AFB1-BDC1C9D7708B}"/>
    <cellStyle name="40% - Accent3 4 3 2 2 2" xfId="13134" xr:uid="{8679B414-A3D3-492D-8D2D-AD24D5090659}"/>
    <cellStyle name="40% - Accent3 4 3 2 2 2 2" xfId="13135" xr:uid="{C8D3625C-BB85-4A96-BD2C-A8E4F7A93D9B}"/>
    <cellStyle name="40% - Accent3 4 3 2 2 3" xfId="13136" xr:uid="{30AD5F9C-6EE2-4905-AF41-2152FB811A4B}"/>
    <cellStyle name="40% - Accent3 4 3 2 2 3 2" xfId="13137" xr:uid="{B9BD749B-28AD-44DF-92D7-167D9C71BA8E}"/>
    <cellStyle name="40% - Accent3 4 3 2 2 4" xfId="13138" xr:uid="{60EFB68D-A501-49E1-B2B1-EA6DB76120B2}"/>
    <cellStyle name="40% - Accent3 4 3 2 2 5" xfId="13139" xr:uid="{4DE8280A-B646-4F7B-B58A-4C37DCF7FC97}"/>
    <cellStyle name="40% - Accent3 4 3 2 3" xfId="13140" xr:uid="{4E4816C2-C652-440E-893A-1E4F8A7F69EE}"/>
    <cellStyle name="40% - Accent3 4 3 2 3 2" xfId="13141" xr:uid="{8FAA87DB-396D-4B3F-B5E3-F34225E617E1}"/>
    <cellStyle name="40% - Accent3 4 3 2 4" xfId="13142" xr:uid="{8D5C67D5-51EE-4E40-B8C1-404C34ABD57A}"/>
    <cellStyle name="40% - Accent3 4 3 2 4 2" xfId="13143" xr:uid="{20795E99-B34D-4FDF-A4FD-B1FFCD39BF0A}"/>
    <cellStyle name="40% - Accent3 4 3 2 5" xfId="13144" xr:uid="{3E22C225-5CB6-44F0-8E1C-1923A107FA16}"/>
    <cellStyle name="40% - Accent3 4 3 2 6" xfId="13145" xr:uid="{B1B15448-B056-4A9A-9FA4-E4A9C633C083}"/>
    <cellStyle name="40% - Accent3 4 3 3" xfId="13146" xr:uid="{D94CE10C-8B5E-42C1-8096-5590E4614143}"/>
    <cellStyle name="40% - Accent3 4 3 3 2" xfId="13147" xr:uid="{8711AF51-7B67-4343-92EE-D5323ED83BB8}"/>
    <cellStyle name="40% - Accent3 4 3 3 2 2" xfId="13148" xr:uid="{7F6695A9-1288-43DD-B6E1-BE8D6EA2301E}"/>
    <cellStyle name="40% - Accent3 4 3 3 3" xfId="13149" xr:uid="{BD6F079D-DFEC-448B-BFB6-31EEE9BF5A45}"/>
    <cellStyle name="40% - Accent3 4 3 3 3 2" xfId="13150" xr:uid="{DF3B0B8A-713B-427E-A326-3267804F3DFA}"/>
    <cellStyle name="40% - Accent3 4 3 3 4" xfId="13151" xr:uid="{FA52507C-B80E-4D6F-AF5E-5D081C4E6A30}"/>
    <cellStyle name="40% - Accent3 4 3 3 5" xfId="13152" xr:uid="{309DD01A-D7B4-4CA5-9557-92E7461D9CB0}"/>
    <cellStyle name="40% - Accent3 4 3 4" xfId="13153" xr:uid="{11D5A7F5-1FCC-447A-8924-87E5F2F652FA}"/>
    <cellStyle name="40% - Accent3 4 3 4 2" xfId="13154" xr:uid="{9870E540-E5AB-43F3-BF48-BBC1B539EAB6}"/>
    <cellStyle name="40% - Accent3 4 3 5" xfId="13155" xr:uid="{0B51C22F-3C24-48E1-B170-C3394D0B7529}"/>
    <cellStyle name="40% - Accent3 4 3 5 2" xfId="13156" xr:uid="{FAC1FDE2-E36F-4AFF-AC9A-92EFCBEF9A53}"/>
    <cellStyle name="40% - Accent3 4 3 6" xfId="13157" xr:uid="{25A8FC76-0490-492B-A43D-3504B89D77E6}"/>
    <cellStyle name="40% - Accent3 4 3 7" xfId="13158" xr:uid="{1E505719-8FC1-430C-A76E-44CAE34535FC}"/>
    <cellStyle name="40% - Accent3 4 4" xfId="13159" xr:uid="{6C9EC010-E8CE-4735-9991-A087588B43A7}"/>
    <cellStyle name="40% - Accent3 4 4 2" xfId="13160" xr:uid="{2C092B86-7505-4CB7-B945-0CEF886455B9}"/>
    <cellStyle name="40% - Accent3 4 4 2 2" xfId="13161" xr:uid="{34067085-E40A-4ACB-9815-FD244F3DB3AE}"/>
    <cellStyle name="40% - Accent3 4 4 2 2 2" xfId="13162" xr:uid="{000A49A4-8B35-47CD-A852-83CDF171BEB5}"/>
    <cellStyle name="40% - Accent3 4 4 2 3" xfId="13163" xr:uid="{D8CB31A5-9271-42BB-932A-B09410883506}"/>
    <cellStyle name="40% - Accent3 4 4 2 3 2" xfId="13164" xr:uid="{A457F168-3F9D-4104-BA4E-F2BBFE4B12C6}"/>
    <cellStyle name="40% - Accent3 4 4 2 4" xfId="13165" xr:uid="{A9E49A6E-FCAC-41CA-B5A6-6375CA8AD276}"/>
    <cellStyle name="40% - Accent3 4 4 2 5" xfId="13166" xr:uid="{40C8D1B7-35FE-4B11-B462-051D4AC0DD41}"/>
    <cellStyle name="40% - Accent3 4 4 3" xfId="13167" xr:uid="{006A0B89-3876-46E9-BF8B-CA3DCF2654A2}"/>
    <cellStyle name="40% - Accent3 4 4 3 2" xfId="13168" xr:uid="{18531173-31BA-4561-B278-8C666ECC6E69}"/>
    <cellStyle name="40% - Accent3 4 4 4" xfId="13169" xr:uid="{24ABFF3F-6A57-4ED2-9CC7-84EE0D6CA161}"/>
    <cellStyle name="40% - Accent3 4 4 4 2" xfId="13170" xr:uid="{0996B926-5ACA-48C9-85CA-0CAF50D56324}"/>
    <cellStyle name="40% - Accent3 4 4 5" xfId="13171" xr:uid="{28858619-3E4F-4BB1-B446-C6897A43FD5A}"/>
    <cellStyle name="40% - Accent3 4 4 6" xfId="13172" xr:uid="{C0FB9E0E-87F4-48D0-AF24-33BC9B389250}"/>
    <cellStyle name="40% - Accent3 4 5" xfId="13173" xr:uid="{94AB9148-078B-45D4-99B5-920506730BE8}"/>
    <cellStyle name="40% - Accent3 4 5 2" xfId="13174" xr:uid="{925F7EB9-4E84-4244-8BB2-4587A5899B4E}"/>
    <cellStyle name="40% - Accent3 4 5 2 2" xfId="13175" xr:uid="{0314B51F-BECF-412E-B349-87DA8C73A546}"/>
    <cellStyle name="40% - Accent3 4 5 3" xfId="13176" xr:uid="{6A2FDA66-C2E4-4BEF-A413-AC553DEE319A}"/>
    <cellStyle name="40% - Accent3 4 5 3 2" xfId="13177" xr:uid="{FD54CD36-B7E1-4927-8A68-524E74CCE816}"/>
    <cellStyle name="40% - Accent3 4 5 4" xfId="13178" xr:uid="{65048869-09CC-418E-908A-15A04E75FDA0}"/>
    <cellStyle name="40% - Accent3 4 5 5" xfId="13179" xr:uid="{794EF5DC-0A30-464F-8E68-788D54969A6E}"/>
    <cellStyle name="40% - Accent3 4 6" xfId="13180" xr:uid="{94761EB4-12A9-4A3E-869F-FAB41A8A5F48}"/>
    <cellStyle name="40% - Accent3 4 6 2" xfId="13181" xr:uid="{2A5F12EF-5E1D-4F42-823B-AB44E3957553}"/>
    <cellStyle name="40% - Accent3 4 6 2 2" xfId="13182" xr:uid="{713FED87-D827-43B6-976D-0C5F462C8F11}"/>
    <cellStyle name="40% - Accent3 4 6 3" xfId="13183" xr:uid="{DAA7F7B0-9709-466E-8A7E-7DFDE8F8F33F}"/>
    <cellStyle name="40% - Accent3 4 6 3 2" xfId="13184" xr:uid="{4EF0ECFF-3605-4DEB-B58D-7F8474F0DD79}"/>
    <cellStyle name="40% - Accent3 4 6 4" xfId="13185" xr:uid="{9962DA9C-8299-4787-AF10-DBC5F705ED23}"/>
    <cellStyle name="40% - Accent3 4 6 5" xfId="13186" xr:uid="{50747FE3-0FD8-4447-80DA-99533BE59594}"/>
    <cellStyle name="40% - Accent3 4 7" xfId="13187" xr:uid="{FDAB0ABF-6D69-4009-AEE8-B3024A250C4D}"/>
    <cellStyle name="40% - Accent3 4 7 2" xfId="13188" xr:uid="{9347173E-55E4-4B6A-A2EA-5208603D7039}"/>
    <cellStyle name="40% - Accent3 4 7 2 2" xfId="13189" xr:uid="{10306FEE-4F6A-469C-9EDD-B23487C2C9DD}"/>
    <cellStyle name="40% - Accent3 4 7 3" xfId="13190" xr:uid="{1CEBA0EE-D2ED-41C3-B9D8-FFF40EB67A9C}"/>
    <cellStyle name="40% - Accent3 4 7 3 2" xfId="13191" xr:uid="{AD19459A-3E32-4D0B-AE61-53F95ACD95D0}"/>
    <cellStyle name="40% - Accent3 4 7 4" xfId="13192" xr:uid="{8FEE1B93-46D8-424C-B3F4-C1342197371B}"/>
    <cellStyle name="40% - Accent3 4 7 5" xfId="13193" xr:uid="{09092A9F-A126-419C-909B-668926C21B3E}"/>
    <cellStyle name="40% - Accent3 4 8" xfId="13194" xr:uid="{01551513-A9ED-4360-9F7C-2640D9ADE176}"/>
    <cellStyle name="40% - Accent3 4 8 2" xfId="13195" xr:uid="{834EAA89-3718-469A-9335-808EE857A99E}"/>
    <cellStyle name="40% - Accent3 4 8 2 2" xfId="13196" xr:uid="{43F43D86-27CB-4906-81F3-FB38A0C4508E}"/>
    <cellStyle name="40% - Accent3 4 8 3" xfId="13197" xr:uid="{54B92201-2D77-40D7-A157-3F2CB675BBF4}"/>
    <cellStyle name="40% - Accent3 4 8 3 2" xfId="13198" xr:uid="{007968E1-4BE9-40C2-B088-6AAE27364A70}"/>
    <cellStyle name="40% - Accent3 4 8 4" xfId="13199" xr:uid="{F675D6DD-6B74-4302-A4BC-0044D2345F90}"/>
    <cellStyle name="40% - Accent3 4 8 5" xfId="13200" xr:uid="{142F3B68-665E-4639-A48E-CEEC8C51BF9F}"/>
    <cellStyle name="40% - Accent3 4 9" xfId="13201" xr:uid="{548BC951-DB95-4B32-B434-146D947B4BF3}"/>
    <cellStyle name="40% - Accent3 4 9 2" xfId="13202" xr:uid="{1FF4EBD8-3FC8-4626-9C6D-18F1DAC95F63}"/>
    <cellStyle name="40% - Accent3 5" xfId="13203" xr:uid="{9A995B3F-557C-4C3C-98AD-D4CB6E693781}"/>
    <cellStyle name="40% - Accent3 5 10" xfId="13204" xr:uid="{8F9CD4D7-C051-4B1E-8001-8BE6AA921461}"/>
    <cellStyle name="40% - Accent3 5 11" xfId="13205" xr:uid="{7A5AEE83-0F8A-4B7F-9636-9DF8D3536C50}"/>
    <cellStyle name="40% - Accent3 5 2" xfId="13206" xr:uid="{4011ADB0-EEE9-420A-9076-17197EA485C7}"/>
    <cellStyle name="40% - Accent3 5 2 10" xfId="13207" xr:uid="{69B59AD5-A72B-4DEA-93CD-E99C2CD95CC8}"/>
    <cellStyle name="40% - Accent3 5 2 2" xfId="13208" xr:uid="{34D4B961-6E9F-4CAE-AE9B-31356B6E0008}"/>
    <cellStyle name="40% - Accent3 5 2 2 2" xfId="13209" xr:uid="{ACB59084-913C-43DF-9DF4-42D57B20B177}"/>
    <cellStyle name="40% - Accent3 5 2 2 2 2" xfId="13210" xr:uid="{44930EA4-9E36-4678-A820-A486B0BEFBA3}"/>
    <cellStyle name="40% - Accent3 5 2 2 2 2 2" xfId="13211" xr:uid="{1D849518-7BB8-450A-8F61-D85EA65D7B8E}"/>
    <cellStyle name="40% - Accent3 5 2 2 2 3" xfId="13212" xr:uid="{C185945C-D591-405B-B493-412F77529867}"/>
    <cellStyle name="40% - Accent3 5 2 2 2 3 2" xfId="13213" xr:uid="{04BB0DF5-41FF-4598-AD5F-1190F6ECAFE2}"/>
    <cellStyle name="40% - Accent3 5 2 2 2 4" xfId="13214" xr:uid="{8317346C-A129-4A3E-A0D1-C49386B755CB}"/>
    <cellStyle name="40% - Accent3 5 2 2 2 5" xfId="13215" xr:uid="{7C5A4E8E-1919-4E38-AD39-B35760575AA3}"/>
    <cellStyle name="40% - Accent3 5 2 2 3" xfId="13216" xr:uid="{CDCEDA59-CFB6-4865-948E-18094101D812}"/>
    <cellStyle name="40% - Accent3 5 2 2 3 2" xfId="13217" xr:uid="{A6C007D4-08E0-4716-9939-B9AE22871D9B}"/>
    <cellStyle name="40% - Accent3 5 2 2 4" xfId="13218" xr:uid="{0CD9A780-35AC-4619-9252-80B05084F32A}"/>
    <cellStyle name="40% - Accent3 5 2 2 4 2" xfId="13219" xr:uid="{BFCC3566-6298-41DF-9164-3BDC7A88C77A}"/>
    <cellStyle name="40% - Accent3 5 2 2 5" xfId="13220" xr:uid="{3E6E43E6-8D3B-4A05-AC70-C355B0CC8FC0}"/>
    <cellStyle name="40% - Accent3 5 2 2 6" xfId="13221" xr:uid="{F7AAE1F8-C550-46AF-A212-594E1F1AE3CD}"/>
    <cellStyle name="40% - Accent3 5 2 3" xfId="13222" xr:uid="{2BD02977-20B1-4919-BBEC-5396E15E58F5}"/>
    <cellStyle name="40% - Accent3 5 2 3 2" xfId="13223" xr:uid="{33ED4994-7BFB-4EDA-A14E-0D221F7FD688}"/>
    <cellStyle name="40% - Accent3 5 2 3 2 2" xfId="13224" xr:uid="{D251124D-A409-4372-B667-2A0228DE9E31}"/>
    <cellStyle name="40% - Accent3 5 2 3 3" xfId="13225" xr:uid="{87BD9171-2447-46C3-9984-753C6A677AC6}"/>
    <cellStyle name="40% - Accent3 5 2 3 3 2" xfId="13226" xr:uid="{384E7F09-231C-4702-B62C-931959772EC0}"/>
    <cellStyle name="40% - Accent3 5 2 3 4" xfId="13227" xr:uid="{C5AFDD1A-75D8-4B84-B566-2E4048BB1F3A}"/>
    <cellStyle name="40% - Accent3 5 2 3 5" xfId="13228" xr:uid="{7726AB8C-48C0-4542-9B2E-FF02637D6ACD}"/>
    <cellStyle name="40% - Accent3 5 2 4" xfId="13229" xr:uid="{96A89509-1404-43CE-B98B-8998F62EEF94}"/>
    <cellStyle name="40% - Accent3 5 2 4 2" xfId="13230" xr:uid="{25FFF8E2-5AD5-4EAE-A9D5-8A3655F11944}"/>
    <cellStyle name="40% - Accent3 5 2 4 2 2" xfId="13231" xr:uid="{62A5F84E-BD74-4377-AA87-BA48566FA330}"/>
    <cellStyle name="40% - Accent3 5 2 4 3" xfId="13232" xr:uid="{1F837047-A279-4827-B8F2-C987D0524D25}"/>
    <cellStyle name="40% - Accent3 5 2 4 3 2" xfId="13233" xr:uid="{BACC9678-11EC-4B4D-A1AA-7287623F77FA}"/>
    <cellStyle name="40% - Accent3 5 2 4 4" xfId="13234" xr:uid="{BE7533CE-EC2E-4F09-BB66-BD0EA5E37208}"/>
    <cellStyle name="40% - Accent3 5 2 4 5" xfId="13235" xr:uid="{C731E82A-9EDC-42FF-90F6-3066D83451E8}"/>
    <cellStyle name="40% - Accent3 5 2 5" xfId="13236" xr:uid="{0CBDDA83-B7EC-4FDC-A7DE-5005183B05F9}"/>
    <cellStyle name="40% - Accent3 5 2 5 2" xfId="13237" xr:uid="{A09CC406-7968-42C0-9D63-360FFE03E2B2}"/>
    <cellStyle name="40% - Accent3 5 2 5 2 2" xfId="13238" xr:uid="{55DF217E-6080-4ABF-8EEE-489CEFBC8E66}"/>
    <cellStyle name="40% - Accent3 5 2 5 3" xfId="13239" xr:uid="{5ADC6FD0-5B4D-43AF-B765-F9E4506FD0C5}"/>
    <cellStyle name="40% - Accent3 5 2 5 3 2" xfId="13240" xr:uid="{8F4B88CE-422C-41F7-B152-77D2263F28A0}"/>
    <cellStyle name="40% - Accent3 5 2 5 4" xfId="13241" xr:uid="{D9287EBD-A3BB-47A3-9508-336D1086D9CE}"/>
    <cellStyle name="40% - Accent3 5 2 5 5" xfId="13242" xr:uid="{E6E069D2-CF9C-40A2-8C97-898EEDF1416B}"/>
    <cellStyle name="40% - Accent3 5 2 6" xfId="13243" xr:uid="{7492A09D-F242-43D4-86EC-2802D774E52E}"/>
    <cellStyle name="40% - Accent3 5 2 6 2" xfId="13244" xr:uid="{D024ECA1-8603-4527-A9E4-370A39891206}"/>
    <cellStyle name="40% - Accent3 5 2 6 2 2" xfId="13245" xr:uid="{A0AEDC7A-052E-4A98-985C-2B71EB092A47}"/>
    <cellStyle name="40% - Accent3 5 2 6 3" xfId="13246" xr:uid="{3C993EF8-9CB4-4C5B-B8A7-598A2FA3771C}"/>
    <cellStyle name="40% - Accent3 5 2 6 3 2" xfId="13247" xr:uid="{FFE995A3-B496-42B8-993C-5F1353F9ED53}"/>
    <cellStyle name="40% - Accent3 5 2 6 4" xfId="13248" xr:uid="{85A6EAD9-DA57-41F4-8303-6C9059647033}"/>
    <cellStyle name="40% - Accent3 5 2 6 5" xfId="13249" xr:uid="{B47A86B5-1B3F-48D7-8077-9513179E2E30}"/>
    <cellStyle name="40% - Accent3 5 2 7" xfId="13250" xr:uid="{9F18599B-9ED8-416F-B5BC-11DCDC4C2F19}"/>
    <cellStyle name="40% - Accent3 5 2 7 2" xfId="13251" xr:uid="{6645F2FD-B2BF-491F-865E-576E6A781C8B}"/>
    <cellStyle name="40% - Accent3 5 2 8" xfId="13252" xr:uid="{8BA3F22F-CEEE-4AAF-8C35-D1CD700D9D13}"/>
    <cellStyle name="40% - Accent3 5 2 8 2" xfId="13253" xr:uid="{E9D397BE-2A15-443C-BE7D-26DE0E0B105C}"/>
    <cellStyle name="40% - Accent3 5 2 9" xfId="13254" xr:uid="{2EAC81A6-C9A3-4605-977A-038BD33E6A0F}"/>
    <cellStyle name="40% - Accent3 5 3" xfId="13255" xr:uid="{1168E5ED-E632-4560-9129-DAA6C4DAB43D}"/>
    <cellStyle name="40% - Accent3 5 3 2" xfId="13256" xr:uid="{0B05C61A-BD74-4459-A3DE-6E359330DE42}"/>
    <cellStyle name="40% - Accent3 5 3 2 2" xfId="13257" xr:uid="{8F5CEDCF-E46F-40B9-A86E-1CE67247D083}"/>
    <cellStyle name="40% - Accent3 5 3 2 2 2" xfId="13258" xr:uid="{7ED2783E-DED1-4D7D-9C70-BD91B741F84A}"/>
    <cellStyle name="40% - Accent3 5 3 2 3" xfId="13259" xr:uid="{F1A3788C-0E00-4FD8-99DA-4FD61CC0C9A4}"/>
    <cellStyle name="40% - Accent3 5 3 2 3 2" xfId="13260" xr:uid="{C1B7BEEE-2D78-4AE1-9F82-AC43F4D2DA27}"/>
    <cellStyle name="40% - Accent3 5 3 2 4" xfId="13261" xr:uid="{85201CCF-2A92-47A4-86C1-DE9FCCDC5BA9}"/>
    <cellStyle name="40% - Accent3 5 3 2 5" xfId="13262" xr:uid="{C506B4DC-CAC8-46E8-A49B-B4BD001FF595}"/>
    <cellStyle name="40% - Accent3 5 3 3" xfId="13263" xr:uid="{EAB08B8F-D34A-4B5F-85AE-8A21E542B5AF}"/>
    <cellStyle name="40% - Accent3 5 3 3 2" xfId="13264" xr:uid="{A45EC50D-999E-47B3-81FC-829CD285FFDC}"/>
    <cellStyle name="40% - Accent3 5 3 4" xfId="13265" xr:uid="{5647647E-773B-47D8-9D55-48A7891DCCA4}"/>
    <cellStyle name="40% - Accent3 5 3 4 2" xfId="13266" xr:uid="{D3971731-ED1B-4D88-80A3-D61F0FB9C26D}"/>
    <cellStyle name="40% - Accent3 5 3 5" xfId="13267" xr:uid="{42732319-AF2B-4960-B720-FA251AC2D8A0}"/>
    <cellStyle name="40% - Accent3 5 3 6" xfId="13268" xr:uid="{060CDE97-7086-4D50-931F-AEA0B98E3DA6}"/>
    <cellStyle name="40% - Accent3 5 4" xfId="13269" xr:uid="{CE62D066-5541-4616-A698-8EAEF9D06A92}"/>
    <cellStyle name="40% - Accent3 5 4 2" xfId="13270" xr:uid="{915C232B-C17A-4602-94E9-7D45B5835E23}"/>
    <cellStyle name="40% - Accent3 5 4 2 2" xfId="13271" xr:uid="{DF7DDA90-CD63-413B-95BE-3153A42B5136}"/>
    <cellStyle name="40% - Accent3 5 4 3" xfId="13272" xr:uid="{D23FFE5E-00A4-4A0E-9170-6950019C822C}"/>
    <cellStyle name="40% - Accent3 5 4 3 2" xfId="13273" xr:uid="{F5072099-8DC9-4DC9-A60F-A654940FBF56}"/>
    <cellStyle name="40% - Accent3 5 4 4" xfId="13274" xr:uid="{9E3360DF-C19F-4A1B-9189-078D7970B1F2}"/>
    <cellStyle name="40% - Accent3 5 4 5" xfId="13275" xr:uid="{F32B7B62-C820-435D-8E44-8C37787D57DF}"/>
    <cellStyle name="40% - Accent3 5 5" xfId="13276" xr:uid="{022C0081-09E5-4E41-BE5C-70FE823F6A17}"/>
    <cellStyle name="40% - Accent3 5 5 2" xfId="13277" xr:uid="{1F033003-F732-45C8-AD82-92038CFAD1C5}"/>
    <cellStyle name="40% - Accent3 5 5 2 2" xfId="13278" xr:uid="{0F7D9FC2-FE58-4245-848C-B458807CC6E8}"/>
    <cellStyle name="40% - Accent3 5 5 3" xfId="13279" xr:uid="{59C2202F-3F3E-41F0-840B-9726BE316A5F}"/>
    <cellStyle name="40% - Accent3 5 5 3 2" xfId="13280" xr:uid="{95A401AC-C0CB-47B0-BF6F-5E2BAF14FD44}"/>
    <cellStyle name="40% - Accent3 5 5 4" xfId="13281" xr:uid="{FF4DFAA8-068C-4690-94F3-8D8312E31274}"/>
    <cellStyle name="40% - Accent3 5 5 5" xfId="13282" xr:uid="{ED71987F-B851-4847-9F7B-BA83541631D7}"/>
    <cellStyle name="40% - Accent3 5 6" xfId="13283" xr:uid="{F11921EA-AAC0-4DE2-AA9D-BC1BCE8A8DBB}"/>
    <cellStyle name="40% - Accent3 5 6 2" xfId="13284" xr:uid="{6F1EBE6D-56D0-44A6-AAF0-0601D778B34E}"/>
    <cellStyle name="40% - Accent3 5 6 2 2" xfId="13285" xr:uid="{814ACBD0-6B4D-4B05-BC3A-12A31B537C68}"/>
    <cellStyle name="40% - Accent3 5 6 3" xfId="13286" xr:uid="{38F53637-A617-4CD8-BEA5-DDDEFCB4379F}"/>
    <cellStyle name="40% - Accent3 5 6 3 2" xfId="13287" xr:uid="{030BCD71-BDAF-4C5D-8229-1ABAB73591DD}"/>
    <cellStyle name="40% - Accent3 5 6 4" xfId="13288" xr:uid="{333265C3-384D-42C1-8B90-5413D8E32454}"/>
    <cellStyle name="40% - Accent3 5 6 5" xfId="13289" xr:uid="{2694E083-E824-41AE-B52A-FB1321F873A7}"/>
    <cellStyle name="40% - Accent3 5 7" xfId="13290" xr:uid="{C3F0B778-64A1-48F6-848C-BDA0EA340E91}"/>
    <cellStyle name="40% - Accent3 5 7 2" xfId="13291" xr:uid="{AA2E6DE6-A06D-4695-8952-28E114157964}"/>
    <cellStyle name="40% - Accent3 5 7 2 2" xfId="13292" xr:uid="{AEA9FA14-68D0-4161-896A-FF97C58B5E66}"/>
    <cellStyle name="40% - Accent3 5 7 3" xfId="13293" xr:uid="{591C36FD-9AB9-4C48-81E5-F8947E2A9E20}"/>
    <cellStyle name="40% - Accent3 5 7 3 2" xfId="13294" xr:uid="{19D044E3-F766-43A3-9504-9155B43F0296}"/>
    <cellStyle name="40% - Accent3 5 7 4" xfId="13295" xr:uid="{6FFEAE2A-4E9A-4CEF-B173-943ACEB6A2EB}"/>
    <cellStyle name="40% - Accent3 5 7 5" xfId="13296" xr:uid="{7B7803A0-CF92-4176-AFB6-0CCC64E8E49C}"/>
    <cellStyle name="40% - Accent3 5 8" xfId="13297" xr:uid="{67FB432B-6580-4F31-811B-3E1E010D0A59}"/>
    <cellStyle name="40% - Accent3 5 8 2" xfId="13298" xr:uid="{9D9999D6-062B-4BCB-B204-2654AFC8990E}"/>
    <cellStyle name="40% - Accent3 5 9" xfId="13299" xr:uid="{031276CB-1B1B-4C86-8546-9C107EDCA530}"/>
    <cellStyle name="40% - Accent3 5 9 2" xfId="13300" xr:uid="{EF8F7E6A-7A1C-4365-957A-33B758BB9AE1}"/>
    <cellStyle name="40% - Accent3 6" xfId="13301" xr:uid="{BB476379-80C9-4C79-AF2F-5A565757FE9C}"/>
    <cellStyle name="40% - Accent3 6 10" xfId="13302" xr:uid="{49E5274D-8D05-4BC8-998D-C8C3B239811E}"/>
    <cellStyle name="40% - Accent3 6 11" xfId="13303" xr:uid="{065DDE31-3AFB-494A-9008-655EF0094BB0}"/>
    <cellStyle name="40% - Accent3 6 2" xfId="13304" xr:uid="{4F1B7294-F953-4C6C-A408-A2F265B01EDE}"/>
    <cellStyle name="40% - Accent3 6 2 10" xfId="13305" xr:uid="{513C2DF6-8D5E-4621-8F5C-73E6D55D3B51}"/>
    <cellStyle name="40% - Accent3 6 2 2" xfId="13306" xr:uid="{9B8D4294-10B5-478B-B4C1-7FDA332CA322}"/>
    <cellStyle name="40% - Accent3 6 2 2 2" xfId="13307" xr:uid="{98D57793-A5FA-4AE5-BEAE-C03AE653402D}"/>
    <cellStyle name="40% - Accent3 6 2 2 2 2" xfId="13308" xr:uid="{9FD4804D-7A90-4D83-8630-5576BA6F034D}"/>
    <cellStyle name="40% - Accent3 6 2 2 2 2 2" xfId="13309" xr:uid="{530F86B4-C7BD-4AC3-AB64-F82BE0C78151}"/>
    <cellStyle name="40% - Accent3 6 2 2 2 3" xfId="13310" xr:uid="{AF5C6E74-311D-47A5-B26F-1691BBE4BDDF}"/>
    <cellStyle name="40% - Accent3 6 2 2 2 3 2" xfId="13311" xr:uid="{505409DF-1F36-4618-9DD6-765A0A83B6E5}"/>
    <cellStyle name="40% - Accent3 6 2 2 2 4" xfId="13312" xr:uid="{394DD509-8CFC-4CD7-8669-CC26EC35BC4D}"/>
    <cellStyle name="40% - Accent3 6 2 2 2 5" xfId="13313" xr:uid="{8455EF5F-A09D-4A7C-9CC2-17CB63B3F70B}"/>
    <cellStyle name="40% - Accent3 6 2 2 3" xfId="13314" xr:uid="{A6CAE002-7E7E-46EA-A318-B55574E26E06}"/>
    <cellStyle name="40% - Accent3 6 2 2 3 2" xfId="13315" xr:uid="{60A4B0AA-0D8F-4874-9563-E596D96725A7}"/>
    <cellStyle name="40% - Accent3 6 2 2 4" xfId="13316" xr:uid="{63A1023C-A326-45C7-97A4-F4DDA7A25BAB}"/>
    <cellStyle name="40% - Accent3 6 2 2 4 2" xfId="13317" xr:uid="{6FF3F111-A3A5-4AA7-ABCF-6D3AFF3C855E}"/>
    <cellStyle name="40% - Accent3 6 2 2 5" xfId="13318" xr:uid="{0B706C6D-B7C5-4AA5-A70E-63800E71AA2B}"/>
    <cellStyle name="40% - Accent3 6 2 2 6" xfId="13319" xr:uid="{BF73A8D5-A7FD-4B40-BEFC-B63F269BBA19}"/>
    <cellStyle name="40% - Accent3 6 2 3" xfId="13320" xr:uid="{48742760-030E-4FE3-AE41-21DC972569EB}"/>
    <cellStyle name="40% - Accent3 6 2 3 2" xfId="13321" xr:uid="{E58AD58F-BAC4-46F5-807D-0947A420EA4D}"/>
    <cellStyle name="40% - Accent3 6 2 3 2 2" xfId="13322" xr:uid="{B11E6B8E-5A67-486E-ACFA-909010748E1D}"/>
    <cellStyle name="40% - Accent3 6 2 3 3" xfId="13323" xr:uid="{1C28A91A-961A-4601-BEC2-34A03E3972B4}"/>
    <cellStyle name="40% - Accent3 6 2 3 3 2" xfId="13324" xr:uid="{46AE985D-7AA1-454D-B57F-AB48AD5D678B}"/>
    <cellStyle name="40% - Accent3 6 2 3 4" xfId="13325" xr:uid="{C0A2A269-3DDA-4E0B-B910-65C578F65439}"/>
    <cellStyle name="40% - Accent3 6 2 3 5" xfId="13326" xr:uid="{005B620E-A12A-45DF-A6EE-CEA0D3CF9A17}"/>
    <cellStyle name="40% - Accent3 6 2 4" xfId="13327" xr:uid="{C56B2182-C4A2-4DD1-9E89-61D3DD39A8AF}"/>
    <cellStyle name="40% - Accent3 6 2 4 2" xfId="13328" xr:uid="{D30ADB53-A869-4716-AFD7-E000CFBF53A9}"/>
    <cellStyle name="40% - Accent3 6 2 4 2 2" xfId="13329" xr:uid="{93714759-4447-4363-BB66-97E17EBCD791}"/>
    <cellStyle name="40% - Accent3 6 2 4 3" xfId="13330" xr:uid="{BE6282A0-45BD-45CA-8E9E-E255E36EB16B}"/>
    <cellStyle name="40% - Accent3 6 2 4 3 2" xfId="13331" xr:uid="{A079BBCA-7287-4AC3-B93B-ED4DFFA6C8F3}"/>
    <cellStyle name="40% - Accent3 6 2 4 4" xfId="13332" xr:uid="{FF16E0A1-439B-44C3-A97A-303EEA9E6E19}"/>
    <cellStyle name="40% - Accent3 6 2 4 5" xfId="13333" xr:uid="{6E597257-50BB-4945-B832-3E56EE9A12A9}"/>
    <cellStyle name="40% - Accent3 6 2 5" xfId="13334" xr:uid="{E314F449-D4C7-4E06-99FC-3D1EE5182A41}"/>
    <cellStyle name="40% - Accent3 6 2 5 2" xfId="13335" xr:uid="{949C1C3B-6DE3-4774-BC7E-3984DA77F82F}"/>
    <cellStyle name="40% - Accent3 6 2 5 2 2" xfId="13336" xr:uid="{F64D355F-7A0D-46D4-BD07-B2A6FA350086}"/>
    <cellStyle name="40% - Accent3 6 2 5 3" xfId="13337" xr:uid="{FBBAF6FF-3E5B-4483-AE88-159A356476F2}"/>
    <cellStyle name="40% - Accent3 6 2 5 3 2" xfId="13338" xr:uid="{16697439-4DB7-4078-B3BA-D53178AB4A0D}"/>
    <cellStyle name="40% - Accent3 6 2 5 4" xfId="13339" xr:uid="{0058EC7B-DE49-4B63-BC65-EA5A7BB53A0C}"/>
    <cellStyle name="40% - Accent3 6 2 5 5" xfId="13340" xr:uid="{35627C8E-C5F5-4FA5-B19B-04A2CA772B94}"/>
    <cellStyle name="40% - Accent3 6 2 6" xfId="13341" xr:uid="{DA1016C3-F1BB-4BAE-9A80-12111D067FBA}"/>
    <cellStyle name="40% - Accent3 6 2 6 2" xfId="13342" xr:uid="{AF68D1F5-842A-412B-AF1D-BAADCF38A41E}"/>
    <cellStyle name="40% - Accent3 6 2 6 2 2" xfId="13343" xr:uid="{A4D59A22-0EDF-4804-A9D8-D44B028D2C60}"/>
    <cellStyle name="40% - Accent3 6 2 6 3" xfId="13344" xr:uid="{236D851D-2BF3-48D6-B04F-1FA59DE80703}"/>
    <cellStyle name="40% - Accent3 6 2 6 3 2" xfId="13345" xr:uid="{13561E23-A6D0-44F7-BA7F-86EE46F6F811}"/>
    <cellStyle name="40% - Accent3 6 2 6 4" xfId="13346" xr:uid="{97236ADC-8405-4A0C-ACAB-552A68490B3A}"/>
    <cellStyle name="40% - Accent3 6 2 6 5" xfId="13347" xr:uid="{55DCD440-706D-4332-9C9C-9361331B0785}"/>
    <cellStyle name="40% - Accent3 6 2 7" xfId="13348" xr:uid="{8BBBEBE0-DA6B-4657-BF60-21977FF116E1}"/>
    <cellStyle name="40% - Accent3 6 2 7 2" xfId="13349" xr:uid="{5B745E1B-F02F-471C-9B66-08B08D4D8D18}"/>
    <cellStyle name="40% - Accent3 6 2 8" xfId="13350" xr:uid="{84078404-8782-451C-9695-56BCDC76AAFE}"/>
    <cellStyle name="40% - Accent3 6 2 8 2" xfId="13351" xr:uid="{C11C4F35-F59E-4012-88C1-DE20ADF2BC8A}"/>
    <cellStyle name="40% - Accent3 6 2 9" xfId="13352" xr:uid="{E9C8DFE6-D4FF-4918-A9AB-4F4DE68289CA}"/>
    <cellStyle name="40% - Accent3 6 3" xfId="13353" xr:uid="{A1A6EAF0-786A-4660-9445-3BA80B1516AB}"/>
    <cellStyle name="40% - Accent3 6 3 2" xfId="13354" xr:uid="{2DA71B48-65DC-4257-826B-2372D6034EB7}"/>
    <cellStyle name="40% - Accent3 6 3 2 2" xfId="13355" xr:uid="{755B0E12-F742-45FC-A25E-70D2B218730E}"/>
    <cellStyle name="40% - Accent3 6 3 2 2 2" xfId="13356" xr:uid="{ED5542F9-7442-4825-9998-5B25BE065E5F}"/>
    <cellStyle name="40% - Accent3 6 3 2 3" xfId="13357" xr:uid="{11C970E4-A32F-4337-A24D-1C90E126C349}"/>
    <cellStyle name="40% - Accent3 6 3 2 3 2" xfId="13358" xr:uid="{93D9C5FC-BAFD-448D-A287-92713198AF42}"/>
    <cellStyle name="40% - Accent3 6 3 2 4" xfId="13359" xr:uid="{DFDC22A1-0E72-4F39-8C5D-1F1598EA3663}"/>
    <cellStyle name="40% - Accent3 6 3 2 5" xfId="13360" xr:uid="{C7020DAC-1DCF-4A2A-A553-4EE6A3564C1F}"/>
    <cellStyle name="40% - Accent3 6 3 3" xfId="13361" xr:uid="{1F2C7ACE-5D11-41E8-BA2C-E55FE4E74BAD}"/>
    <cellStyle name="40% - Accent3 6 3 3 2" xfId="13362" xr:uid="{9486F267-8901-4A84-BCB3-FCEF92A55257}"/>
    <cellStyle name="40% - Accent3 6 3 4" xfId="13363" xr:uid="{334ED79F-DA97-43A2-87EC-E1BD7467247E}"/>
    <cellStyle name="40% - Accent3 6 3 4 2" xfId="13364" xr:uid="{6053A910-7ADF-437F-82F6-5ACF569FFB9F}"/>
    <cellStyle name="40% - Accent3 6 3 5" xfId="13365" xr:uid="{97C76382-1E08-4A76-81F0-60E6D1010850}"/>
    <cellStyle name="40% - Accent3 6 3 6" xfId="13366" xr:uid="{5DED245C-1EE6-4546-BA6B-CF72400A6113}"/>
    <cellStyle name="40% - Accent3 6 4" xfId="13367" xr:uid="{35E08DE6-BE5D-46DD-9D12-F547F15B7DA7}"/>
    <cellStyle name="40% - Accent3 6 4 2" xfId="13368" xr:uid="{4B63C941-24D9-472F-BC55-DACB71D945AF}"/>
    <cellStyle name="40% - Accent3 6 4 2 2" xfId="13369" xr:uid="{E6E0192D-3AC8-4868-8B64-34D07394A0A3}"/>
    <cellStyle name="40% - Accent3 6 4 3" xfId="13370" xr:uid="{D31BE743-1898-4DB3-89EA-6D1161BE8618}"/>
    <cellStyle name="40% - Accent3 6 4 3 2" xfId="13371" xr:uid="{A58EBB3F-2110-49F7-95F4-B86A1A7B85FE}"/>
    <cellStyle name="40% - Accent3 6 4 4" xfId="13372" xr:uid="{A47D9DE4-C3D4-49D4-8626-0FCBDA32574F}"/>
    <cellStyle name="40% - Accent3 6 4 5" xfId="13373" xr:uid="{8F89B3AC-C369-432F-ACEC-9A36119AAC71}"/>
    <cellStyle name="40% - Accent3 6 5" xfId="13374" xr:uid="{6EC00EA7-812A-47AA-B1A6-C7D697D94B9C}"/>
    <cellStyle name="40% - Accent3 6 5 2" xfId="13375" xr:uid="{296D7B77-18F9-451B-AF20-B92E39E0C0C8}"/>
    <cellStyle name="40% - Accent3 6 5 2 2" xfId="13376" xr:uid="{308A030E-1D7E-4610-8908-2F1D95D475D3}"/>
    <cellStyle name="40% - Accent3 6 5 3" xfId="13377" xr:uid="{1365CF39-B680-49E4-948A-A57C760B0ECE}"/>
    <cellStyle name="40% - Accent3 6 5 3 2" xfId="13378" xr:uid="{CEFDF3EC-2450-4DCF-9D0B-4E3BE20B9CC8}"/>
    <cellStyle name="40% - Accent3 6 5 4" xfId="13379" xr:uid="{59E9CBA7-2274-4AE6-A0AD-B59AD30B26F7}"/>
    <cellStyle name="40% - Accent3 6 5 5" xfId="13380" xr:uid="{6EB2C065-37DA-4AB1-85E5-9C2692C8DE2B}"/>
    <cellStyle name="40% - Accent3 6 6" xfId="13381" xr:uid="{F3846B3F-5CD6-417D-B099-B25892E07DBA}"/>
    <cellStyle name="40% - Accent3 6 6 2" xfId="13382" xr:uid="{512D5765-D10C-453B-BB3E-7CA88574293E}"/>
    <cellStyle name="40% - Accent3 6 6 2 2" xfId="13383" xr:uid="{35F146C6-B2AC-4A34-9721-75C3618302A7}"/>
    <cellStyle name="40% - Accent3 6 6 3" xfId="13384" xr:uid="{5FF30A58-B823-4F74-8ACA-2C6B6B5EB222}"/>
    <cellStyle name="40% - Accent3 6 6 3 2" xfId="13385" xr:uid="{2B6C5585-1F08-41A3-932B-1392D6F8001F}"/>
    <cellStyle name="40% - Accent3 6 6 4" xfId="13386" xr:uid="{BC3009B1-CAFF-40D6-BC11-52E8A44CD339}"/>
    <cellStyle name="40% - Accent3 6 6 5" xfId="13387" xr:uid="{9E1342C6-5081-4ABD-9075-43257E3223D9}"/>
    <cellStyle name="40% - Accent3 6 7" xfId="13388" xr:uid="{19D0F82E-E4A5-4A66-8242-3F46691B53D6}"/>
    <cellStyle name="40% - Accent3 6 7 2" xfId="13389" xr:uid="{0656B87F-20F2-4C70-AC89-91D116C6ABAD}"/>
    <cellStyle name="40% - Accent3 6 7 2 2" xfId="13390" xr:uid="{703371DB-F8B9-4163-8B71-F75E8965799E}"/>
    <cellStyle name="40% - Accent3 6 7 3" xfId="13391" xr:uid="{0A028D78-10CF-4FD3-A532-EB9A90D5381C}"/>
    <cellStyle name="40% - Accent3 6 7 3 2" xfId="13392" xr:uid="{FBAC5B94-EE1A-43FC-AD32-2B41A89D4F0F}"/>
    <cellStyle name="40% - Accent3 6 7 4" xfId="13393" xr:uid="{5499A6CC-4EEA-4DF0-A1AC-EA99A5014D20}"/>
    <cellStyle name="40% - Accent3 6 7 5" xfId="13394" xr:uid="{21607FCB-F12B-4F5E-BD0F-A4B074FE52D8}"/>
    <cellStyle name="40% - Accent3 6 8" xfId="13395" xr:uid="{66014BB8-1DFD-4A63-81B6-90AFE8C977A0}"/>
    <cellStyle name="40% - Accent3 6 8 2" xfId="13396" xr:uid="{6302414B-129E-4BBE-B6A9-766378025D3E}"/>
    <cellStyle name="40% - Accent3 6 9" xfId="13397" xr:uid="{9A08DB43-CD7D-482E-BBAA-08A0B71D1FC4}"/>
    <cellStyle name="40% - Accent3 6 9 2" xfId="13398" xr:uid="{CB3E05D5-E1D4-4C93-9EBA-2EB702EAA4B9}"/>
    <cellStyle name="40% - Accent3 7" xfId="13399" xr:uid="{A53808C9-F0D1-4CDC-B6DE-D38EFB77788B}"/>
    <cellStyle name="40% - Accent3 7 10" xfId="13400" xr:uid="{4DB6B906-4962-4765-A43D-892AF16793E0}"/>
    <cellStyle name="40% - Accent3 7 11" xfId="13401" xr:uid="{AEAC03B0-B464-4B63-B33C-9CC2746BB7B9}"/>
    <cellStyle name="40% - Accent3 7 2" xfId="13402" xr:uid="{9E10DBB2-1609-4736-A006-482CC22522F7}"/>
    <cellStyle name="40% - Accent3 7 2 10" xfId="13403" xr:uid="{2D6AB05D-D425-4412-9468-845AC40C2BCE}"/>
    <cellStyle name="40% - Accent3 7 2 2" xfId="13404" xr:uid="{741939B3-C0E6-4815-959D-41E12B18C344}"/>
    <cellStyle name="40% - Accent3 7 2 2 2" xfId="13405" xr:uid="{9215B2D0-8348-4B17-95C3-781C2808D8AE}"/>
    <cellStyle name="40% - Accent3 7 2 2 2 2" xfId="13406" xr:uid="{2C4969BE-3FE7-4B24-A21C-7AAFBA237E57}"/>
    <cellStyle name="40% - Accent3 7 2 2 2 2 2" xfId="13407" xr:uid="{13C7D8FC-5021-4B96-B470-B87A6FAC2A20}"/>
    <cellStyle name="40% - Accent3 7 2 2 2 3" xfId="13408" xr:uid="{4B104458-AF29-44A6-9FB8-985A340A32A1}"/>
    <cellStyle name="40% - Accent3 7 2 2 2 3 2" xfId="13409" xr:uid="{CD2B0EEC-EB73-4375-8000-63E3642FEC34}"/>
    <cellStyle name="40% - Accent3 7 2 2 2 4" xfId="13410" xr:uid="{D8C87591-FCFB-432E-A8EF-789427978AC3}"/>
    <cellStyle name="40% - Accent3 7 2 2 2 5" xfId="13411" xr:uid="{819933F3-5DD4-4620-B420-C16D9C0EED3D}"/>
    <cellStyle name="40% - Accent3 7 2 2 3" xfId="13412" xr:uid="{5C766B51-B9D1-49E4-A0F0-2B0217FAF790}"/>
    <cellStyle name="40% - Accent3 7 2 2 3 2" xfId="13413" xr:uid="{C8E50C6E-1708-45DB-A390-642C8CD48251}"/>
    <cellStyle name="40% - Accent3 7 2 2 4" xfId="13414" xr:uid="{3DF36568-7C0B-4652-A5BA-55946E0FDE14}"/>
    <cellStyle name="40% - Accent3 7 2 2 4 2" xfId="13415" xr:uid="{46AC05F7-C29B-4294-8E3D-40DFF92CA22E}"/>
    <cellStyle name="40% - Accent3 7 2 2 5" xfId="13416" xr:uid="{EFDF849D-A770-4E97-9AB1-AEC428B6F3E0}"/>
    <cellStyle name="40% - Accent3 7 2 2 6" xfId="13417" xr:uid="{19488B62-DCF8-4FA2-A834-145D6383F52D}"/>
    <cellStyle name="40% - Accent3 7 2 3" xfId="13418" xr:uid="{E91DFAE0-E249-4ADA-9BA1-B49B7223C5D0}"/>
    <cellStyle name="40% - Accent3 7 2 3 2" xfId="13419" xr:uid="{980BEBBB-E134-4605-8BE9-E03B3691756B}"/>
    <cellStyle name="40% - Accent3 7 2 3 2 2" xfId="13420" xr:uid="{9B482435-8673-4DE2-AA56-E13CFEF61A00}"/>
    <cellStyle name="40% - Accent3 7 2 3 3" xfId="13421" xr:uid="{AB3C705C-099C-4BAF-A7ED-A0F1155F3B03}"/>
    <cellStyle name="40% - Accent3 7 2 3 3 2" xfId="13422" xr:uid="{EE724A27-56EA-4320-AB51-14D6983D0EDE}"/>
    <cellStyle name="40% - Accent3 7 2 3 4" xfId="13423" xr:uid="{0B0AE031-BB44-49A4-846D-1A7551849DC8}"/>
    <cellStyle name="40% - Accent3 7 2 3 5" xfId="13424" xr:uid="{381496B4-CC8F-4FDE-94F5-6A0C525BC75B}"/>
    <cellStyle name="40% - Accent3 7 2 4" xfId="13425" xr:uid="{9CFBE5C9-AD99-4F35-AED7-419DB1A049C1}"/>
    <cellStyle name="40% - Accent3 7 2 4 2" xfId="13426" xr:uid="{8CABFC51-00B6-42A0-9B42-52CDD5DE8872}"/>
    <cellStyle name="40% - Accent3 7 2 4 2 2" xfId="13427" xr:uid="{5FBB096E-550B-4E9E-9437-C963601A1847}"/>
    <cellStyle name="40% - Accent3 7 2 4 3" xfId="13428" xr:uid="{04E82A74-79BC-402C-B7FD-64450ECD1539}"/>
    <cellStyle name="40% - Accent3 7 2 4 3 2" xfId="13429" xr:uid="{962CD92D-7C0A-4576-B23A-7AFB8D052B69}"/>
    <cellStyle name="40% - Accent3 7 2 4 4" xfId="13430" xr:uid="{3C5857CB-1320-4667-958E-2DF5A15D588C}"/>
    <cellStyle name="40% - Accent3 7 2 4 5" xfId="13431" xr:uid="{1BF06DD7-260E-4583-80DB-F9EEB092DBE4}"/>
    <cellStyle name="40% - Accent3 7 2 5" xfId="13432" xr:uid="{653A7591-90DA-4057-AC23-83708BF16D64}"/>
    <cellStyle name="40% - Accent3 7 2 5 2" xfId="13433" xr:uid="{4984C124-9B90-4251-8280-0B27D99E393B}"/>
    <cellStyle name="40% - Accent3 7 2 5 2 2" xfId="13434" xr:uid="{9C64653D-FC74-43F0-B325-C9CC0DC713D7}"/>
    <cellStyle name="40% - Accent3 7 2 5 3" xfId="13435" xr:uid="{D6B9197A-4898-4027-84A6-A8B6D7387EDF}"/>
    <cellStyle name="40% - Accent3 7 2 5 3 2" xfId="13436" xr:uid="{2FB51A12-306D-40C8-81B8-41AF66539393}"/>
    <cellStyle name="40% - Accent3 7 2 5 4" xfId="13437" xr:uid="{83CBBFAA-677C-42EB-8BE3-B646192AB9F4}"/>
    <cellStyle name="40% - Accent3 7 2 5 5" xfId="13438" xr:uid="{2407238A-BC30-458D-8AD0-2CE06F153218}"/>
    <cellStyle name="40% - Accent3 7 2 6" xfId="13439" xr:uid="{FA64B31A-BE9A-4D9F-BB4C-BD198F2081E4}"/>
    <cellStyle name="40% - Accent3 7 2 6 2" xfId="13440" xr:uid="{84BE5E71-BB2E-47A7-BA2B-E05D1F61986D}"/>
    <cellStyle name="40% - Accent3 7 2 6 2 2" xfId="13441" xr:uid="{ECD4F9A1-1E1A-4233-B963-804E73210AD3}"/>
    <cellStyle name="40% - Accent3 7 2 6 3" xfId="13442" xr:uid="{D9FF0A37-32AC-469E-A63B-755B86FC9317}"/>
    <cellStyle name="40% - Accent3 7 2 6 3 2" xfId="13443" xr:uid="{273F3444-8E5B-47E8-8177-C02A53F11F6C}"/>
    <cellStyle name="40% - Accent3 7 2 6 4" xfId="13444" xr:uid="{D001E4F8-D87D-4525-BC6C-2120FC09B65E}"/>
    <cellStyle name="40% - Accent3 7 2 6 5" xfId="13445" xr:uid="{887EBD7D-5E68-45E0-BE5F-5820F088E102}"/>
    <cellStyle name="40% - Accent3 7 2 7" xfId="13446" xr:uid="{9737B1BF-FF8B-472A-98EC-6F9D6A462117}"/>
    <cellStyle name="40% - Accent3 7 2 7 2" xfId="13447" xr:uid="{BCCF6BAD-F19B-4FE0-A7DE-8BE8E5C790D2}"/>
    <cellStyle name="40% - Accent3 7 2 8" xfId="13448" xr:uid="{069CB71C-5529-4AC4-90A3-90BBE86AD1B7}"/>
    <cellStyle name="40% - Accent3 7 2 8 2" xfId="13449" xr:uid="{1C1EF7EB-0E03-41B9-A75C-0ECE49404B76}"/>
    <cellStyle name="40% - Accent3 7 2 9" xfId="13450" xr:uid="{1BC6B28C-5F41-4C37-9D3D-E9C5E90CFC42}"/>
    <cellStyle name="40% - Accent3 7 3" xfId="13451" xr:uid="{4E81BB1D-FC38-4547-BD40-11532DB2E8E2}"/>
    <cellStyle name="40% - Accent3 7 3 2" xfId="13452" xr:uid="{C712FFDC-3B9F-475D-91EF-1856A2E69B26}"/>
    <cellStyle name="40% - Accent3 7 3 2 2" xfId="13453" xr:uid="{F6D4DB7C-C0E2-4223-ADB9-CF1D3AEC83F4}"/>
    <cellStyle name="40% - Accent3 7 3 2 2 2" xfId="13454" xr:uid="{B48E31A2-327F-41FB-957C-E16293A68CAD}"/>
    <cellStyle name="40% - Accent3 7 3 2 3" xfId="13455" xr:uid="{39FCA33B-C3F6-4282-8821-C19B68140770}"/>
    <cellStyle name="40% - Accent3 7 3 2 3 2" xfId="13456" xr:uid="{709F64A5-1F2D-46DD-AAEB-6D1723A37332}"/>
    <cellStyle name="40% - Accent3 7 3 2 4" xfId="13457" xr:uid="{7734D4D7-F71A-430F-AC0D-4144EAA2D834}"/>
    <cellStyle name="40% - Accent3 7 3 2 5" xfId="13458" xr:uid="{9F29FB79-6BA5-4F53-AFEB-3BCF38A475C5}"/>
    <cellStyle name="40% - Accent3 7 3 3" xfId="13459" xr:uid="{820678F9-B9FF-404E-9538-440A8A5485E2}"/>
    <cellStyle name="40% - Accent3 7 3 3 2" xfId="13460" xr:uid="{C16DE231-DCD8-4CA3-9D99-6FD084DA5DDF}"/>
    <cellStyle name="40% - Accent3 7 3 4" xfId="13461" xr:uid="{6D44CB2B-5F11-4C04-AC02-1F3179319EC3}"/>
    <cellStyle name="40% - Accent3 7 3 4 2" xfId="13462" xr:uid="{883ED1B0-D7DD-467F-A31C-61C46B418CDE}"/>
    <cellStyle name="40% - Accent3 7 3 5" xfId="13463" xr:uid="{563FBD28-0093-4717-9298-2816939702F2}"/>
    <cellStyle name="40% - Accent3 7 3 6" xfId="13464" xr:uid="{A16C178D-55C7-461A-B9F5-629E40905C90}"/>
    <cellStyle name="40% - Accent3 7 4" xfId="13465" xr:uid="{CCAC6098-5A9E-48E0-96CE-490A25E2CCD1}"/>
    <cellStyle name="40% - Accent3 7 4 2" xfId="13466" xr:uid="{75DB81D9-D60C-49AA-8C3C-DA382D881CF8}"/>
    <cellStyle name="40% - Accent3 7 4 2 2" xfId="13467" xr:uid="{3D723B07-DBDC-4C56-8F38-72C9AFBAFEE8}"/>
    <cellStyle name="40% - Accent3 7 4 3" xfId="13468" xr:uid="{59A17BD3-F556-4151-B74B-E47558F496F9}"/>
    <cellStyle name="40% - Accent3 7 4 3 2" xfId="13469" xr:uid="{AA213AFE-E847-44E9-AE08-802551915A13}"/>
    <cellStyle name="40% - Accent3 7 4 4" xfId="13470" xr:uid="{7D1D6AA0-A75D-4041-86ED-56F38BD63598}"/>
    <cellStyle name="40% - Accent3 7 4 5" xfId="13471" xr:uid="{3DE7CBA9-61B8-4DFC-A62A-3FE4C14D24D8}"/>
    <cellStyle name="40% - Accent3 7 5" xfId="13472" xr:uid="{FC760CBE-E217-44C5-BB45-EA1618BD0806}"/>
    <cellStyle name="40% - Accent3 7 5 2" xfId="13473" xr:uid="{4A776E9F-4FDD-43F1-B46F-0959E3F37720}"/>
    <cellStyle name="40% - Accent3 7 5 2 2" xfId="13474" xr:uid="{C449DFB3-FF22-4444-8B15-11A8013F1C12}"/>
    <cellStyle name="40% - Accent3 7 5 3" xfId="13475" xr:uid="{125A2074-FEE5-4160-BD15-74BDADFDE5E3}"/>
    <cellStyle name="40% - Accent3 7 5 3 2" xfId="13476" xr:uid="{BB9A11F1-1018-4400-9877-622544CB7053}"/>
    <cellStyle name="40% - Accent3 7 5 4" xfId="13477" xr:uid="{F8569603-20CE-4609-BF49-22DCAE46D971}"/>
    <cellStyle name="40% - Accent3 7 5 5" xfId="13478" xr:uid="{B49F409F-6EFB-482E-A21C-EE69A69493B5}"/>
    <cellStyle name="40% - Accent3 7 6" xfId="13479" xr:uid="{F99FC62A-6CD0-4D82-A2BD-BB2689E55AA9}"/>
    <cellStyle name="40% - Accent3 7 6 2" xfId="13480" xr:uid="{D3B521EF-3662-4D2C-9D23-71ED14A1DE08}"/>
    <cellStyle name="40% - Accent3 7 6 2 2" xfId="13481" xr:uid="{2DF01AB3-9BFD-49FD-B340-38C4C7A63834}"/>
    <cellStyle name="40% - Accent3 7 6 3" xfId="13482" xr:uid="{C329F20C-8EDE-4401-8A1E-FD99CC3F56B4}"/>
    <cellStyle name="40% - Accent3 7 6 3 2" xfId="13483" xr:uid="{4AB1A160-65BB-40A2-90BD-743E0E8210A2}"/>
    <cellStyle name="40% - Accent3 7 6 4" xfId="13484" xr:uid="{723FC96D-EFE6-4F3C-8004-3DA1BE682014}"/>
    <cellStyle name="40% - Accent3 7 6 5" xfId="13485" xr:uid="{D4EC6794-A3F5-4A24-826B-D6AB0C57945A}"/>
    <cellStyle name="40% - Accent3 7 7" xfId="13486" xr:uid="{9957E324-62E7-4BD3-8A9F-2557AC6DA242}"/>
    <cellStyle name="40% - Accent3 7 7 2" xfId="13487" xr:uid="{F79AA836-E940-482D-A751-74616733F39C}"/>
    <cellStyle name="40% - Accent3 7 7 2 2" xfId="13488" xr:uid="{FE774494-EC8D-45E1-928F-BF721645E201}"/>
    <cellStyle name="40% - Accent3 7 7 3" xfId="13489" xr:uid="{64FF2430-86DD-4A51-B9DE-E45E7FA8C4AA}"/>
    <cellStyle name="40% - Accent3 7 7 3 2" xfId="13490" xr:uid="{3F04E58F-DEC9-4B11-8595-1B44E41DC9B8}"/>
    <cellStyle name="40% - Accent3 7 7 4" xfId="13491" xr:uid="{5D7C9489-FE8C-4F62-AAD9-368505894059}"/>
    <cellStyle name="40% - Accent3 7 7 5" xfId="13492" xr:uid="{A2B1594C-93A3-4C91-8A68-504CC32C1660}"/>
    <cellStyle name="40% - Accent3 7 8" xfId="13493" xr:uid="{C7383C17-7FC4-4574-91A5-52C65AD35FC9}"/>
    <cellStyle name="40% - Accent3 7 8 2" xfId="13494" xr:uid="{03218877-7EF0-4EBB-92FB-CE985EAB88F9}"/>
    <cellStyle name="40% - Accent3 7 9" xfId="13495" xr:uid="{251F15CC-9BBE-4988-B3E2-17AD6480A1D7}"/>
    <cellStyle name="40% - Accent3 7 9 2" xfId="13496" xr:uid="{A643539B-BB44-4B91-93A3-870812C78DFF}"/>
    <cellStyle name="40% - Accent3 8" xfId="13497" xr:uid="{DDB7D166-B71B-460F-8080-B85415661AC8}"/>
    <cellStyle name="40% - Accent3 8 10" xfId="13498" xr:uid="{DB27412A-84CA-4E3E-A40C-EA60C19ED3AF}"/>
    <cellStyle name="40% - Accent3 8 11" xfId="13499" xr:uid="{027BA708-C89E-4AA1-85E4-6B29A0A94B87}"/>
    <cellStyle name="40% - Accent3 8 2" xfId="13500" xr:uid="{92D0040F-0708-42BA-8B30-AC4E876180E7}"/>
    <cellStyle name="40% - Accent3 8 2 10" xfId="13501" xr:uid="{2F0C7242-6740-49CF-8C58-F843EE660632}"/>
    <cellStyle name="40% - Accent3 8 2 2" xfId="13502" xr:uid="{69D9CC3C-F21B-4A78-9848-41B295AC6B4E}"/>
    <cellStyle name="40% - Accent3 8 2 2 2" xfId="13503" xr:uid="{C63DC89B-9719-4DAF-B423-A27271BF09BA}"/>
    <cellStyle name="40% - Accent3 8 2 2 2 2" xfId="13504" xr:uid="{F7AE564E-75F9-4CAA-BE5C-4355EC001F0A}"/>
    <cellStyle name="40% - Accent3 8 2 2 2 2 2" xfId="13505" xr:uid="{D2081757-9C45-498E-84A6-EF6C2D6CCFEB}"/>
    <cellStyle name="40% - Accent3 8 2 2 2 3" xfId="13506" xr:uid="{4A5EC199-802E-4746-986A-DA7101E28164}"/>
    <cellStyle name="40% - Accent3 8 2 2 2 3 2" xfId="13507" xr:uid="{E993AE8F-6046-4322-92FB-52A143BB5E25}"/>
    <cellStyle name="40% - Accent3 8 2 2 2 4" xfId="13508" xr:uid="{56EE8B89-5E77-4235-BB81-B0336D1359A4}"/>
    <cellStyle name="40% - Accent3 8 2 2 2 5" xfId="13509" xr:uid="{56D0896B-46EF-44E1-ACE5-21557E58E947}"/>
    <cellStyle name="40% - Accent3 8 2 2 3" xfId="13510" xr:uid="{1E42EC64-C08F-4632-BB97-9C00030A8033}"/>
    <cellStyle name="40% - Accent3 8 2 2 3 2" xfId="13511" xr:uid="{332D72A1-ACA6-44E2-8D15-F7E11D773D66}"/>
    <cellStyle name="40% - Accent3 8 2 2 4" xfId="13512" xr:uid="{E1DD0F65-5702-4EA5-9E83-0269A4F34926}"/>
    <cellStyle name="40% - Accent3 8 2 2 4 2" xfId="13513" xr:uid="{C925FF5F-95A3-4994-8346-1A092E123402}"/>
    <cellStyle name="40% - Accent3 8 2 2 5" xfId="13514" xr:uid="{BB2160B7-D926-441F-9B99-0FA0EC6207A6}"/>
    <cellStyle name="40% - Accent3 8 2 2 6" xfId="13515" xr:uid="{742D3878-ACF3-4989-BDB4-71BF4855720E}"/>
    <cellStyle name="40% - Accent3 8 2 3" xfId="13516" xr:uid="{CE2EE3CA-340E-47B8-B1DF-C519D802A0B7}"/>
    <cellStyle name="40% - Accent3 8 2 3 2" xfId="13517" xr:uid="{A8A6D1FB-65E5-4BA4-9705-DDD7F8579646}"/>
    <cellStyle name="40% - Accent3 8 2 3 2 2" xfId="13518" xr:uid="{35048871-37E5-41D7-8334-07DDBF0BB675}"/>
    <cellStyle name="40% - Accent3 8 2 3 3" xfId="13519" xr:uid="{A503C0EF-CD43-4B5D-95F2-1D703744BA22}"/>
    <cellStyle name="40% - Accent3 8 2 3 3 2" xfId="13520" xr:uid="{E5324298-BA2A-424A-962B-8BF3CE8E1256}"/>
    <cellStyle name="40% - Accent3 8 2 3 4" xfId="13521" xr:uid="{A032D723-55ED-48DF-9F34-5B17999C1F85}"/>
    <cellStyle name="40% - Accent3 8 2 3 5" xfId="13522" xr:uid="{52D44A68-D600-4667-A732-8E15E3E2AB3E}"/>
    <cellStyle name="40% - Accent3 8 2 4" xfId="13523" xr:uid="{802493D6-A2E8-4354-B11B-2AB9038F04F1}"/>
    <cellStyle name="40% - Accent3 8 2 4 2" xfId="13524" xr:uid="{36411F28-2818-4EA1-9E80-10424C4856C4}"/>
    <cellStyle name="40% - Accent3 8 2 4 2 2" xfId="13525" xr:uid="{6574936D-7FDD-4652-9CD3-B53F113B3D70}"/>
    <cellStyle name="40% - Accent3 8 2 4 3" xfId="13526" xr:uid="{A9F5704F-4D85-4E5F-9FD9-07DF397D9169}"/>
    <cellStyle name="40% - Accent3 8 2 4 3 2" xfId="13527" xr:uid="{01EDD7F4-5B44-4F5C-A3C8-97C2186152E7}"/>
    <cellStyle name="40% - Accent3 8 2 4 4" xfId="13528" xr:uid="{99FB6FFE-C02A-49FD-B421-9BB2084E488B}"/>
    <cellStyle name="40% - Accent3 8 2 4 5" xfId="13529" xr:uid="{1B183C83-7C11-4564-95F4-0E0485505766}"/>
    <cellStyle name="40% - Accent3 8 2 5" xfId="13530" xr:uid="{5C272CF8-783A-4D37-820C-AF5DC8BBE5D2}"/>
    <cellStyle name="40% - Accent3 8 2 5 2" xfId="13531" xr:uid="{9FAA6C26-427F-4537-B5A2-D731DDAC4CFB}"/>
    <cellStyle name="40% - Accent3 8 2 5 2 2" xfId="13532" xr:uid="{5E8F9341-1545-441C-8127-86DF8B07530C}"/>
    <cellStyle name="40% - Accent3 8 2 5 3" xfId="13533" xr:uid="{7D57A05B-DEC6-4E3E-95CE-C8FE31B18A48}"/>
    <cellStyle name="40% - Accent3 8 2 5 3 2" xfId="13534" xr:uid="{D4A8DC58-323B-48D5-9440-0FFC032D8A83}"/>
    <cellStyle name="40% - Accent3 8 2 5 4" xfId="13535" xr:uid="{D6D2594C-C77B-43CD-8385-E6BCAD9F41FE}"/>
    <cellStyle name="40% - Accent3 8 2 5 5" xfId="13536" xr:uid="{110ECF84-DE8D-40DE-A8EF-45182041D7A9}"/>
    <cellStyle name="40% - Accent3 8 2 6" xfId="13537" xr:uid="{5308910B-151D-439F-BCCB-A9BBA8A53697}"/>
    <cellStyle name="40% - Accent3 8 2 6 2" xfId="13538" xr:uid="{2D06697D-13D4-4AAA-A120-E09BEA863F53}"/>
    <cellStyle name="40% - Accent3 8 2 6 2 2" xfId="13539" xr:uid="{93CC4EB1-1709-4C8B-A4D1-A0ECC13800E9}"/>
    <cellStyle name="40% - Accent3 8 2 6 3" xfId="13540" xr:uid="{45D632F7-06E7-43A6-A99A-B3EC8DAF0FEE}"/>
    <cellStyle name="40% - Accent3 8 2 6 3 2" xfId="13541" xr:uid="{E3D4C595-AA8E-4F9E-B179-7A31B0FC31F4}"/>
    <cellStyle name="40% - Accent3 8 2 6 4" xfId="13542" xr:uid="{0ED0C3BF-76FC-4A18-B2BC-9DF528D252BF}"/>
    <cellStyle name="40% - Accent3 8 2 6 5" xfId="13543" xr:uid="{F5860DF1-3495-4686-B7E4-4EC60CF34B55}"/>
    <cellStyle name="40% - Accent3 8 2 7" xfId="13544" xr:uid="{63F9B22E-4B2C-48B4-B9C3-71CFDE6FEE54}"/>
    <cellStyle name="40% - Accent3 8 2 7 2" xfId="13545" xr:uid="{6823E879-42BC-4B32-B4BC-F65EC5D9F51D}"/>
    <cellStyle name="40% - Accent3 8 2 8" xfId="13546" xr:uid="{D4F65DDE-8D4D-413C-B616-8B79D368EE1C}"/>
    <cellStyle name="40% - Accent3 8 2 8 2" xfId="13547" xr:uid="{8B6A1BDA-347D-4BB6-A31B-D4C7628B3958}"/>
    <cellStyle name="40% - Accent3 8 2 9" xfId="13548" xr:uid="{60249FBC-3FEF-4BCE-9E3F-6C010CF7AE03}"/>
    <cellStyle name="40% - Accent3 8 3" xfId="13549" xr:uid="{00EC852C-92ED-4D68-97A6-A2EE0D3C0A11}"/>
    <cellStyle name="40% - Accent3 8 3 2" xfId="13550" xr:uid="{1E96DA74-E163-4014-B1D8-BC99DD88D30B}"/>
    <cellStyle name="40% - Accent3 8 3 2 2" xfId="13551" xr:uid="{C331A269-8935-4E0A-ABAD-B49DF37DB340}"/>
    <cellStyle name="40% - Accent3 8 3 2 2 2" xfId="13552" xr:uid="{41F47945-5F08-44CE-8D9A-C77A06E1CF6C}"/>
    <cellStyle name="40% - Accent3 8 3 2 3" xfId="13553" xr:uid="{184DA2B5-C8C2-4B5C-90AE-CC03AB9C8084}"/>
    <cellStyle name="40% - Accent3 8 3 2 3 2" xfId="13554" xr:uid="{439DA9B0-B0F3-475C-8043-84FDA14E4D3E}"/>
    <cellStyle name="40% - Accent3 8 3 2 4" xfId="13555" xr:uid="{175159BA-1957-4636-AE9B-FB9B34DD88E1}"/>
    <cellStyle name="40% - Accent3 8 3 2 5" xfId="13556" xr:uid="{732A3496-E26F-4DC9-A13A-FFED7E64AE2D}"/>
    <cellStyle name="40% - Accent3 8 3 3" xfId="13557" xr:uid="{758DBDC4-E916-4EAC-AECF-3D50374E9CBA}"/>
    <cellStyle name="40% - Accent3 8 3 3 2" xfId="13558" xr:uid="{EF20D425-EF26-47D9-A10B-ED4EBC0D7115}"/>
    <cellStyle name="40% - Accent3 8 3 4" xfId="13559" xr:uid="{0D9CF7DC-51B3-47C8-BABA-4EF645B331A1}"/>
    <cellStyle name="40% - Accent3 8 3 4 2" xfId="13560" xr:uid="{3918ADCD-8E8D-410E-8644-615A71EBE4ED}"/>
    <cellStyle name="40% - Accent3 8 3 5" xfId="13561" xr:uid="{85D4FD1B-1B86-4894-AA20-046657F1DAB9}"/>
    <cellStyle name="40% - Accent3 8 3 6" xfId="13562" xr:uid="{6E576010-DF65-4F57-A146-575F72AEF37E}"/>
    <cellStyle name="40% - Accent3 8 4" xfId="13563" xr:uid="{36809604-3A63-4C8E-847F-53F9D2FB5B96}"/>
    <cellStyle name="40% - Accent3 8 4 2" xfId="13564" xr:uid="{35C74512-1BB1-4D47-BA2D-47BCA043E5BD}"/>
    <cellStyle name="40% - Accent3 8 4 2 2" xfId="13565" xr:uid="{23BC4513-BD10-4D71-8B90-00AE4653AB91}"/>
    <cellStyle name="40% - Accent3 8 4 3" xfId="13566" xr:uid="{8B503F2D-1B14-4387-9368-4AE2F9F44A33}"/>
    <cellStyle name="40% - Accent3 8 4 3 2" xfId="13567" xr:uid="{D9955036-5917-432E-965F-DB7327EB99E9}"/>
    <cellStyle name="40% - Accent3 8 4 4" xfId="13568" xr:uid="{FC00BBB8-3570-4E58-87AA-60AB16ADB71D}"/>
    <cellStyle name="40% - Accent3 8 4 5" xfId="13569" xr:uid="{4096EDA4-5E21-4C37-9AFE-6403B7BC8DDE}"/>
    <cellStyle name="40% - Accent3 8 5" xfId="13570" xr:uid="{ABACACB5-69DC-422A-8C62-4A536A71C02A}"/>
    <cellStyle name="40% - Accent3 8 5 2" xfId="13571" xr:uid="{0024FF9D-0912-4D96-9CE0-AC7DA9903398}"/>
    <cellStyle name="40% - Accent3 8 5 2 2" xfId="13572" xr:uid="{56802B1C-E6F0-40C7-B214-D704DED2AEF3}"/>
    <cellStyle name="40% - Accent3 8 5 3" xfId="13573" xr:uid="{C74A3354-9689-46EF-A2DC-73168692BF58}"/>
    <cellStyle name="40% - Accent3 8 5 3 2" xfId="13574" xr:uid="{EBBAF72C-9C63-4B02-966E-A48BC0FA4ED4}"/>
    <cellStyle name="40% - Accent3 8 5 4" xfId="13575" xr:uid="{B7B472E5-2253-4F66-87F9-9CE5177E76F4}"/>
    <cellStyle name="40% - Accent3 8 5 5" xfId="13576" xr:uid="{C91F05ED-2617-4C1E-B306-68F7A6A308B9}"/>
    <cellStyle name="40% - Accent3 8 6" xfId="13577" xr:uid="{88461A6B-9460-4A26-A7E3-D90B1EEA7534}"/>
    <cellStyle name="40% - Accent3 8 6 2" xfId="13578" xr:uid="{25B6BD2F-B23C-4CF0-8AAE-CEE05164A0DA}"/>
    <cellStyle name="40% - Accent3 8 6 2 2" xfId="13579" xr:uid="{F3F74126-786B-4E63-8645-01B44F4EC7B9}"/>
    <cellStyle name="40% - Accent3 8 6 3" xfId="13580" xr:uid="{B46A5840-FA5A-42B7-9CEA-82CCD51B8E7D}"/>
    <cellStyle name="40% - Accent3 8 6 3 2" xfId="13581" xr:uid="{25B6D77D-41A3-446E-BD90-B12701A7B1F7}"/>
    <cellStyle name="40% - Accent3 8 6 4" xfId="13582" xr:uid="{0EE0D92D-F1DB-4F21-9954-EABF0FFE017E}"/>
    <cellStyle name="40% - Accent3 8 6 5" xfId="13583" xr:uid="{03E08539-1CD6-4939-8792-1382C439CFE9}"/>
    <cellStyle name="40% - Accent3 8 7" xfId="13584" xr:uid="{F49B8DBF-A659-4C0B-A3A9-1460BD260F44}"/>
    <cellStyle name="40% - Accent3 8 7 2" xfId="13585" xr:uid="{0A2E3060-5EDB-4BBD-A583-F6A3842439D3}"/>
    <cellStyle name="40% - Accent3 8 7 2 2" xfId="13586" xr:uid="{21D2DE63-905D-4170-87B5-4AA44CDB70E0}"/>
    <cellStyle name="40% - Accent3 8 7 3" xfId="13587" xr:uid="{00CB38CE-DEC6-4AB1-A4AD-867BA200B319}"/>
    <cellStyle name="40% - Accent3 8 7 3 2" xfId="13588" xr:uid="{AA76E865-3FE9-4C21-8DDE-DCC8FF1E2282}"/>
    <cellStyle name="40% - Accent3 8 7 4" xfId="13589" xr:uid="{562464BB-56D0-4DB7-8049-409E336BCF93}"/>
    <cellStyle name="40% - Accent3 8 7 5" xfId="13590" xr:uid="{5EA4A30A-E984-43BB-A61C-D6266008127D}"/>
    <cellStyle name="40% - Accent3 8 8" xfId="13591" xr:uid="{A7B8050F-9CD6-4AAF-A5FE-4CFD120684AF}"/>
    <cellStyle name="40% - Accent3 8 8 2" xfId="13592" xr:uid="{965CC490-0326-438A-9A24-CCF17520AB0B}"/>
    <cellStyle name="40% - Accent3 8 9" xfId="13593" xr:uid="{C09FCD27-CB70-4C81-9321-2671506E30C0}"/>
    <cellStyle name="40% - Accent3 8 9 2" xfId="13594" xr:uid="{F100D56A-7987-46EF-80C7-3AF822D7EBD7}"/>
    <cellStyle name="40% - Accent3 9" xfId="13595" xr:uid="{108A3EAF-68E5-481E-BE81-FEAF93CE1D0E}"/>
    <cellStyle name="40% - Accent3 9 10" xfId="13596" xr:uid="{BD9182B3-041C-42D3-9F2A-E8AD4C7C06C9}"/>
    <cellStyle name="40% - Accent3 9 11" xfId="13597" xr:uid="{972424FD-A692-4601-9C7A-1C1F5AAA94EC}"/>
    <cellStyle name="40% - Accent3 9 2" xfId="13598" xr:uid="{60078FBD-59D0-477B-AE45-3EACF486F61A}"/>
    <cellStyle name="40% - Accent3 9 2 10" xfId="13599" xr:uid="{C1BEE791-4815-4320-A8ED-BAD7DA6E82CF}"/>
    <cellStyle name="40% - Accent3 9 2 2" xfId="13600" xr:uid="{087E853F-4C29-4254-8ABF-3FBCD4720DE1}"/>
    <cellStyle name="40% - Accent3 9 2 2 2" xfId="13601" xr:uid="{E2C16DC3-EB69-44E4-A29D-E27CBAFE53E8}"/>
    <cellStyle name="40% - Accent3 9 2 2 2 2" xfId="13602" xr:uid="{25667948-0E5D-4674-B890-C1B944621B93}"/>
    <cellStyle name="40% - Accent3 9 2 2 2 2 2" xfId="13603" xr:uid="{AA7B5A80-5650-4BF2-8099-82D9CD7F0519}"/>
    <cellStyle name="40% - Accent3 9 2 2 2 3" xfId="13604" xr:uid="{2EEFFA94-B0DC-4B9B-91EE-128F733C04C0}"/>
    <cellStyle name="40% - Accent3 9 2 2 2 3 2" xfId="13605" xr:uid="{58DD8932-8B45-4F60-B351-D35063CF4EEC}"/>
    <cellStyle name="40% - Accent3 9 2 2 2 4" xfId="13606" xr:uid="{AB7F97BC-8FDC-4CF9-BC79-D36ADC137E19}"/>
    <cellStyle name="40% - Accent3 9 2 2 2 5" xfId="13607" xr:uid="{E2EF1EBE-D15E-4921-A3F8-94146E032A94}"/>
    <cellStyle name="40% - Accent3 9 2 2 3" xfId="13608" xr:uid="{90F7A95D-D3DF-465A-9CCD-D6C6C9B89066}"/>
    <cellStyle name="40% - Accent3 9 2 2 3 2" xfId="13609" xr:uid="{87C0536B-EA96-4641-A18A-6C6B0C87965F}"/>
    <cellStyle name="40% - Accent3 9 2 2 4" xfId="13610" xr:uid="{5C86F936-C434-4562-8A01-8C9A59BF0304}"/>
    <cellStyle name="40% - Accent3 9 2 2 4 2" xfId="13611" xr:uid="{8D2EF0D6-0399-4455-8110-A7B6C25BEDF5}"/>
    <cellStyle name="40% - Accent3 9 2 2 5" xfId="13612" xr:uid="{3E348144-86BF-4DE3-B983-0753A2E6A3C8}"/>
    <cellStyle name="40% - Accent3 9 2 2 6" xfId="13613" xr:uid="{7D612E97-9913-4A1B-B4E1-B5B9A545F117}"/>
    <cellStyle name="40% - Accent3 9 2 3" xfId="13614" xr:uid="{911FCFDD-5785-4B41-8840-4FA30AD37A92}"/>
    <cellStyle name="40% - Accent3 9 2 3 2" xfId="13615" xr:uid="{98BF983F-A7D7-497D-B30E-0B995ECBC528}"/>
    <cellStyle name="40% - Accent3 9 2 3 2 2" xfId="13616" xr:uid="{7367A083-51CB-4112-9E53-A41711BAF620}"/>
    <cellStyle name="40% - Accent3 9 2 3 3" xfId="13617" xr:uid="{A9A19E39-FE76-43CC-83EB-B83FE402D738}"/>
    <cellStyle name="40% - Accent3 9 2 3 3 2" xfId="13618" xr:uid="{BCDBE5FF-4D2B-43A6-8121-6E37C6DFE5F1}"/>
    <cellStyle name="40% - Accent3 9 2 3 4" xfId="13619" xr:uid="{5C2246D4-C5E5-4253-8E7C-2FF0597E8793}"/>
    <cellStyle name="40% - Accent3 9 2 3 5" xfId="13620" xr:uid="{49267C0B-3C22-48B0-8A67-7273966659B0}"/>
    <cellStyle name="40% - Accent3 9 2 4" xfId="13621" xr:uid="{322A6F7F-DC0C-40CF-B52B-F8FED8097244}"/>
    <cellStyle name="40% - Accent3 9 2 4 2" xfId="13622" xr:uid="{2721D65B-77CD-4EF1-9FF5-EFBF1C095108}"/>
    <cellStyle name="40% - Accent3 9 2 4 2 2" xfId="13623" xr:uid="{79DC5B3A-950E-4459-9855-7B41D9D7876F}"/>
    <cellStyle name="40% - Accent3 9 2 4 3" xfId="13624" xr:uid="{E7A7F3E6-9648-4B1C-AF7C-FA28D37834F9}"/>
    <cellStyle name="40% - Accent3 9 2 4 3 2" xfId="13625" xr:uid="{A57D055A-6BB5-4FDE-A844-10AFBA317837}"/>
    <cellStyle name="40% - Accent3 9 2 4 4" xfId="13626" xr:uid="{1D70EE68-B8FD-432C-90DE-EAE9AC401CF7}"/>
    <cellStyle name="40% - Accent3 9 2 4 5" xfId="13627" xr:uid="{16D91BBA-47C0-4297-8C3E-EF57CB888A06}"/>
    <cellStyle name="40% - Accent3 9 2 5" xfId="13628" xr:uid="{0D6AA654-DF33-4325-BE39-EE95872F0F6E}"/>
    <cellStyle name="40% - Accent3 9 2 5 2" xfId="13629" xr:uid="{26E515E9-B172-4260-B52D-5178990B53FC}"/>
    <cellStyle name="40% - Accent3 9 2 5 2 2" xfId="13630" xr:uid="{973A8FB3-ACA0-4FAD-B460-C5AA2569002C}"/>
    <cellStyle name="40% - Accent3 9 2 5 3" xfId="13631" xr:uid="{E8317617-7B77-4CFF-99EC-A1514F078B21}"/>
    <cellStyle name="40% - Accent3 9 2 5 3 2" xfId="13632" xr:uid="{A0B45E50-07C5-4DD9-B27A-5C364E899B4F}"/>
    <cellStyle name="40% - Accent3 9 2 5 4" xfId="13633" xr:uid="{EA3F9F70-9E3F-4719-BC31-F6F5A2C106C7}"/>
    <cellStyle name="40% - Accent3 9 2 5 5" xfId="13634" xr:uid="{6992ED7B-2D5F-4C82-AA8F-E77BF73C01D6}"/>
    <cellStyle name="40% - Accent3 9 2 6" xfId="13635" xr:uid="{2A89F613-F9FB-4798-8B31-873FF63C4F4F}"/>
    <cellStyle name="40% - Accent3 9 2 6 2" xfId="13636" xr:uid="{4EB612A9-8C17-4FCD-A183-A130717271E6}"/>
    <cellStyle name="40% - Accent3 9 2 6 2 2" xfId="13637" xr:uid="{0090CD10-9E34-4826-8341-28922ACD576E}"/>
    <cellStyle name="40% - Accent3 9 2 6 3" xfId="13638" xr:uid="{5CCAA1F7-1756-4604-8011-68F65175C528}"/>
    <cellStyle name="40% - Accent3 9 2 6 3 2" xfId="13639" xr:uid="{489EEFB2-3F95-4C7E-8759-6726EEE61D24}"/>
    <cellStyle name="40% - Accent3 9 2 6 4" xfId="13640" xr:uid="{6BBA5AF1-45B5-45D4-BA05-14FDE44206DD}"/>
    <cellStyle name="40% - Accent3 9 2 6 5" xfId="13641" xr:uid="{552E5524-2E80-4C93-AD6D-1EC4E031A091}"/>
    <cellStyle name="40% - Accent3 9 2 7" xfId="13642" xr:uid="{9716D9D0-2CE8-456A-A334-12384CD1CC59}"/>
    <cellStyle name="40% - Accent3 9 2 7 2" xfId="13643" xr:uid="{1427F64B-4C50-4AAE-97AB-7FA8465442D0}"/>
    <cellStyle name="40% - Accent3 9 2 8" xfId="13644" xr:uid="{86C61354-829E-42AA-9129-6E0C34211CF3}"/>
    <cellStyle name="40% - Accent3 9 2 8 2" xfId="13645" xr:uid="{B8622514-7A2A-487E-BAA1-6DB797C701F5}"/>
    <cellStyle name="40% - Accent3 9 2 9" xfId="13646" xr:uid="{C074B8AE-18CC-435C-AA8D-F3E5AB792587}"/>
    <cellStyle name="40% - Accent3 9 3" xfId="13647" xr:uid="{9D12BA22-0E4B-4355-9907-1C9287328FCE}"/>
    <cellStyle name="40% - Accent3 9 3 2" xfId="13648" xr:uid="{F230AE36-C457-479F-A66C-9BA60E273532}"/>
    <cellStyle name="40% - Accent3 9 3 2 2" xfId="13649" xr:uid="{F7C9338B-CD43-4DFC-98F5-E5A977B9A1F1}"/>
    <cellStyle name="40% - Accent3 9 3 2 2 2" xfId="13650" xr:uid="{D634D497-0FB8-43ED-8D5E-AD8D94712190}"/>
    <cellStyle name="40% - Accent3 9 3 2 3" xfId="13651" xr:uid="{D4D0D0AB-49EB-4B9A-BAA6-98FF3AA628C9}"/>
    <cellStyle name="40% - Accent3 9 3 2 3 2" xfId="13652" xr:uid="{8BC026B1-7D67-40F5-A7D3-07FE77FB54E0}"/>
    <cellStyle name="40% - Accent3 9 3 2 4" xfId="13653" xr:uid="{DBAA8E31-372A-4DAE-ACB0-FBDBA732E9D7}"/>
    <cellStyle name="40% - Accent3 9 3 2 5" xfId="13654" xr:uid="{DAA1968B-349E-4C05-8DF3-9B7162ED57E4}"/>
    <cellStyle name="40% - Accent3 9 3 3" xfId="13655" xr:uid="{78312FF0-C118-4A66-B1FA-0D642C1A44EE}"/>
    <cellStyle name="40% - Accent3 9 3 3 2" xfId="13656" xr:uid="{8B23D44C-DAA8-4DD9-978A-12F34D9D03E8}"/>
    <cellStyle name="40% - Accent3 9 3 4" xfId="13657" xr:uid="{AC370D5D-0DD1-4670-B11C-7FCB339D8531}"/>
    <cellStyle name="40% - Accent3 9 3 4 2" xfId="13658" xr:uid="{161AA3B2-FECA-4F53-A3F4-774947C7A77D}"/>
    <cellStyle name="40% - Accent3 9 3 5" xfId="13659" xr:uid="{B21B978E-A788-4295-8F2B-BB5B9954A201}"/>
    <cellStyle name="40% - Accent3 9 3 6" xfId="13660" xr:uid="{54930D6D-902D-46BB-BE78-97048E0E4611}"/>
    <cellStyle name="40% - Accent3 9 4" xfId="13661" xr:uid="{6995D343-8352-4E88-B1D9-BB49D6FF9792}"/>
    <cellStyle name="40% - Accent3 9 4 2" xfId="13662" xr:uid="{13869806-706A-4244-9A02-CD1050E03981}"/>
    <cellStyle name="40% - Accent3 9 4 2 2" xfId="13663" xr:uid="{7C521A30-56AD-41EA-B150-3DC4142EBCA7}"/>
    <cellStyle name="40% - Accent3 9 4 3" xfId="13664" xr:uid="{4D51B5DE-81D5-4526-8227-1B883A274727}"/>
    <cellStyle name="40% - Accent3 9 4 3 2" xfId="13665" xr:uid="{F5419289-F311-48D5-BCE3-1E531A907DDB}"/>
    <cellStyle name="40% - Accent3 9 4 4" xfId="13666" xr:uid="{1CEA029A-89C7-450F-9369-F290910F72FA}"/>
    <cellStyle name="40% - Accent3 9 4 5" xfId="13667" xr:uid="{F5E8B0FF-079A-4387-AEA7-33390175EB99}"/>
    <cellStyle name="40% - Accent3 9 5" xfId="13668" xr:uid="{87C45C4D-F403-413C-8882-C723B35BD370}"/>
    <cellStyle name="40% - Accent3 9 5 2" xfId="13669" xr:uid="{DA12A1EE-962D-415B-9850-0959F5C3A0DF}"/>
    <cellStyle name="40% - Accent3 9 5 2 2" xfId="13670" xr:uid="{E107F949-3FD0-466B-A405-DE3886919E1D}"/>
    <cellStyle name="40% - Accent3 9 5 3" xfId="13671" xr:uid="{2160C56B-DD2C-426A-BE5E-EC17FC56AC2A}"/>
    <cellStyle name="40% - Accent3 9 5 3 2" xfId="13672" xr:uid="{D8BDD336-F0AF-47E4-8B7E-BE42182E07A2}"/>
    <cellStyle name="40% - Accent3 9 5 4" xfId="13673" xr:uid="{24476B1C-13D9-4AF2-AE86-897B67F9C6F5}"/>
    <cellStyle name="40% - Accent3 9 5 5" xfId="13674" xr:uid="{48F6B24E-BC7B-4BBE-BAE9-AE798ACEBF23}"/>
    <cellStyle name="40% - Accent3 9 6" xfId="13675" xr:uid="{178EF1DE-ED88-45CF-9F57-E0E07E6D2289}"/>
    <cellStyle name="40% - Accent3 9 6 2" xfId="13676" xr:uid="{6D547E5E-E177-41E0-B11B-843349294BEC}"/>
    <cellStyle name="40% - Accent3 9 6 2 2" xfId="13677" xr:uid="{9DB7237B-DCFF-4FA4-B4A7-4495A6EBFF02}"/>
    <cellStyle name="40% - Accent3 9 6 3" xfId="13678" xr:uid="{D4F0F45A-5D0C-4EB1-BCA7-27C8FF7E4F90}"/>
    <cellStyle name="40% - Accent3 9 6 3 2" xfId="13679" xr:uid="{11B9E95D-EA92-4995-B222-5E7121760D13}"/>
    <cellStyle name="40% - Accent3 9 6 4" xfId="13680" xr:uid="{BFB71FD6-AFBA-4D58-AF35-D7845C5780CC}"/>
    <cellStyle name="40% - Accent3 9 6 5" xfId="13681" xr:uid="{F3DE5A9A-6424-4CD7-8CF5-A56873514055}"/>
    <cellStyle name="40% - Accent3 9 7" xfId="13682" xr:uid="{E43F593C-2DC4-47EB-8773-EF1E99748574}"/>
    <cellStyle name="40% - Accent3 9 7 2" xfId="13683" xr:uid="{F1E27D57-9E7B-49B8-8C34-C6E7CDC4A997}"/>
    <cellStyle name="40% - Accent3 9 7 2 2" xfId="13684" xr:uid="{0EEAAB61-1443-4A46-AF62-88953162CA47}"/>
    <cellStyle name="40% - Accent3 9 7 3" xfId="13685" xr:uid="{D7C7C5B1-3FDC-4747-B732-AFBED929CDDC}"/>
    <cellStyle name="40% - Accent3 9 7 3 2" xfId="13686" xr:uid="{5ABD26A1-4E20-43C0-8F20-768B8D728BB2}"/>
    <cellStyle name="40% - Accent3 9 7 4" xfId="13687" xr:uid="{40958C18-981F-464C-9F57-DB34E04D433A}"/>
    <cellStyle name="40% - Accent3 9 7 5" xfId="13688" xr:uid="{FE325F3E-44FC-47F4-87CD-7375D3216186}"/>
    <cellStyle name="40% - Accent3 9 8" xfId="13689" xr:uid="{176DD5B2-CD4F-4A08-B414-C37CF4BCBFE4}"/>
    <cellStyle name="40% - Accent3 9 8 2" xfId="13690" xr:uid="{B4DCECD1-F6F8-4056-80F5-E47A862ED128}"/>
    <cellStyle name="40% - Accent3 9 9" xfId="13691" xr:uid="{AAAB98B8-7143-44B1-AB7C-25C531F421F6}"/>
    <cellStyle name="40% - Accent3 9 9 2" xfId="13692" xr:uid="{E97996FB-1BDC-4ADD-A6F1-AB1FDEF6505E}"/>
    <cellStyle name="40% - Accent4 10" xfId="13693" xr:uid="{D527DA1B-F4BB-47E6-A47D-56D6F0864C65}"/>
    <cellStyle name="40% - Accent4 10 10" xfId="13694" xr:uid="{71730FBB-6BBF-4308-8007-08FACB740DE7}"/>
    <cellStyle name="40% - Accent4 10 2" xfId="13695" xr:uid="{679CBA19-3EFC-4285-9DB8-F5DAC2D53C5A}"/>
    <cellStyle name="40% - Accent4 10 2 2" xfId="13696" xr:uid="{1F327ADE-5031-4B96-B495-54E6C513C14B}"/>
    <cellStyle name="40% - Accent4 10 2 2 2" xfId="13697" xr:uid="{CB635B11-CC67-481C-AB35-2FD4AA8F5437}"/>
    <cellStyle name="40% - Accent4 10 2 2 2 2" xfId="13698" xr:uid="{92FA06D1-6900-496F-8910-D04F712D458E}"/>
    <cellStyle name="40% - Accent4 10 2 2 3" xfId="13699" xr:uid="{5BE752C6-37B9-4E6E-9A46-90B7D89DE5F8}"/>
    <cellStyle name="40% - Accent4 10 2 2 3 2" xfId="13700" xr:uid="{83C53797-6E59-41E4-92FA-A508E98E1572}"/>
    <cellStyle name="40% - Accent4 10 2 2 4" xfId="13701" xr:uid="{045E86CD-F2FD-4C21-83E5-03787E27EDB9}"/>
    <cellStyle name="40% - Accent4 10 2 2 5" xfId="13702" xr:uid="{69F94360-39FA-494C-8443-80951EC565AF}"/>
    <cellStyle name="40% - Accent4 10 2 3" xfId="13703" xr:uid="{F5D555F0-8B5D-4F53-AC45-299AFDB594C4}"/>
    <cellStyle name="40% - Accent4 10 2 3 2" xfId="13704" xr:uid="{44BCF3DD-3D4E-4247-9CDD-25D21283CDDD}"/>
    <cellStyle name="40% - Accent4 10 2 3 2 2" xfId="13705" xr:uid="{312AF501-4713-46AC-A80B-4DE2BF4D85B9}"/>
    <cellStyle name="40% - Accent4 10 2 3 3" xfId="13706" xr:uid="{B4FAF813-1DD4-4EAE-B935-19FFD39FF645}"/>
    <cellStyle name="40% - Accent4 10 2 3 3 2" xfId="13707" xr:uid="{D74B0118-CF6F-4A44-947C-EA84BCF378BD}"/>
    <cellStyle name="40% - Accent4 10 2 3 4" xfId="13708" xr:uid="{94B57F95-E8A2-46E3-ADFC-E56F7825AA81}"/>
    <cellStyle name="40% - Accent4 10 2 3 5" xfId="13709" xr:uid="{5DC295BC-219C-4241-B7E7-CFA646656A60}"/>
    <cellStyle name="40% - Accent4 10 2 4" xfId="13710" xr:uid="{A5AB0F29-2201-4F0D-85C5-89C8A44DE4B9}"/>
    <cellStyle name="40% - Accent4 10 2 4 2" xfId="13711" xr:uid="{0691696D-D97C-48C0-9441-4A3AE62FBD86}"/>
    <cellStyle name="40% - Accent4 10 2 4 2 2" xfId="13712" xr:uid="{A6DC07E6-3232-402D-A2A4-21961104B4C7}"/>
    <cellStyle name="40% - Accent4 10 2 4 3" xfId="13713" xr:uid="{EEF8AC03-AAF0-4620-B96A-7CB59B090B00}"/>
    <cellStyle name="40% - Accent4 10 2 4 3 2" xfId="13714" xr:uid="{9C7F2AF9-6999-4E76-8DDD-36551C1286EA}"/>
    <cellStyle name="40% - Accent4 10 2 4 4" xfId="13715" xr:uid="{CFE63A19-5A0A-4F38-BB6E-2EC9BB029881}"/>
    <cellStyle name="40% - Accent4 10 2 4 5" xfId="13716" xr:uid="{2D9A3FE5-C433-461C-B31D-F1A4394187B5}"/>
    <cellStyle name="40% - Accent4 10 2 5" xfId="13717" xr:uid="{12D5142A-DD80-462C-8D06-4642B76CA89D}"/>
    <cellStyle name="40% - Accent4 10 2 5 2" xfId="13718" xr:uid="{403FDE3F-AB37-4B25-9E78-3A99C12A372B}"/>
    <cellStyle name="40% - Accent4 10 2 5 2 2" xfId="13719" xr:uid="{CFC10DFA-4BA7-43FB-A31B-41194D4EE29F}"/>
    <cellStyle name="40% - Accent4 10 2 5 3" xfId="13720" xr:uid="{167606C2-D9E8-4AC1-801E-72CFF3197C7F}"/>
    <cellStyle name="40% - Accent4 10 2 5 3 2" xfId="13721" xr:uid="{9128E9C5-151B-4A05-89D7-FBC6476E75DA}"/>
    <cellStyle name="40% - Accent4 10 2 5 4" xfId="13722" xr:uid="{E806A834-2B75-416F-84A5-E23A84B3B26C}"/>
    <cellStyle name="40% - Accent4 10 2 5 5" xfId="13723" xr:uid="{437D8D0B-2891-40F6-ABF6-6F4DF154FFA1}"/>
    <cellStyle name="40% - Accent4 10 2 6" xfId="13724" xr:uid="{BA687786-71B9-4790-843F-F6D16FED322A}"/>
    <cellStyle name="40% - Accent4 10 2 6 2" xfId="13725" xr:uid="{B7617966-6F33-4B2A-B47A-2226D41F1EE5}"/>
    <cellStyle name="40% - Accent4 10 2 7" xfId="13726" xr:uid="{531FBAD7-A517-4ED7-961F-B1759CFD008C}"/>
    <cellStyle name="40% - Accent4 10 2 7 2" xfId="13727" xr:uid="{788B9435-975F-44D3-9688-84079C35327C}"/>
    <cellStyle name="40% - Accent4 10 2 8" xfId="13728" xr:uid="{E8834D79-34EA-49E8-B3C5-EAE17BD102E8}"/>
    <cellStyle name="40% - Accent4 10 2 9" xfId="13729" xr:uid="{B2578348-C075-486E-A08F-24C4EA27CBC4}"/>
    <cellStyle name="40% - Accent4 10 3" xfId="13730" xr:uid="{2634AB98-E85D-4352-A3AD-E05EB77BE20E}"/>
    <cellStyle name="40% - Accent4 10 3 2" xfId="13731" xr:uid="{63B0B62C-16CB-47D8-B1DE-D13E72CDB101}"/>
    <cellStyle name="40% - Accent4 10 3 2 2" xfId="13732" xr:uid="{E7BB14BD-CA93-42F6-BB9F-2A161906F14F}"/>
    <cellStyle name="40% - Accent4 10 3 3" xfId="13733" xr:uid="{717F139C-7DB5-46B8-BA3D-3B0D66BC9922}"/>
    <cellStyle name="40% - Accent4 10 3 3 2" xfId="13734" xr:uid="{3E2D2A17-04D2-4467-9DF7-776974022CA9}"/>
    <cellStyle name="40% - Accent4 10 3 4" xfId="13735" xr:uid="{65D026D6-574E-43ED-BD47-50B95CD44CBA}"/>
    <cellStyle name="40% - Accent4 10 3 5" xfId="13736" xr:uid="{FBDFF473-4A82-44EA-8A9F-13D8DC38B9E0}"/>
    <cellStyle name="40% - Accent4 10 4" xfId="13737" xr:uid="{284109C2-0F42-4051-BB33-7C396C11F29A}"/>
    <cellStyle name="40% - Accent4 10 4 2" xfId="13738" xr:uid="{BC0D405B-6F0F-4633-80CD-E7DFBB29B959}"/>
    <cellStyle name="40% - Accent4 10 4 2 2" xfId="13739" xr:uid="{B54E5128-1C61-401F-A1E9-802F5171DD63}"/>
    <cellStyle name="40% - Accent4 10 4 3" xfId="13740" xr:uid="{FF53FD96-7797-4474-AFE0-E8BB575110A8}"/>
    <cellStyle name="40% - Accent4 10 4 3 2" xfId="13741" xr:uid="{925B932C-B471-49C4-B9D2-7647E8199FF0}"/>
    <cellStyle name="40% - Accent4 10 4 4" xfId="13742" xr:uid="{15D91E54-CDD5-4F7F-B3E1-3F2C103BD9E7}"/>
    <cellStyle name="40% - Accent4 10 4 5" xfId="13743" xr:uid="{BE6CEED4-F607-4896-913E-94EAD27D7307}"/>
    <cellStyle name="40% - Accent4 10 5" xfId="13744" xr:uid="{0A06C10F-1D1E-45A1-AEB2-45862E0A57A8}"/>
    <cellStyle name="40% - Accent4 10 5 2" xfId="13745" xr:uid="{67C98B23-FA20-4180-BA04-CFBD75E24DFD}"/>
    <cellStyle name="40% - Accent4 10 5 2 2" xfId="13746" xr:uid="{9CE71AEB-E9EB-465D-A33D-ADFDFE46FCAC}"/>
    <cellStyle name="40% - Accent4 10 5 3" xfId="13747" xr:uid="{E5E129DE-C331-4BF0-AD1C-F885081E33D4}"/>
    <cellStyle name="40% - Accent4 10 5 3 2" xfId="13748" xr:uid="{478710F7-BD3B-4D3D-868E-084EC1F34AB1}"/>
    <cellStyle name="40% - Accent4 10 5 4" xfId="13749" xr:uid="{5B814184-55E3-4057-8E91-FA940D723C06}"/>
    <cellStyle name="40% - Accent4 10 5 5" xfId="13750" xr:uid="{9476521C-80BE-4C06-BA9B-9A72DF7E1B99}"/>
    <cellStyle name="40% - Accent4 10 6" xfId="13751" xr:uid="{EFA2FB5F-C8EC-4BAA-90E4-7F90E886D745}"/>
    <cellStyle name="40% - Accent4 10 6 2" xfId="13752" xr:uid="{6E8C15D8-8A49-4DF9-88ED-23CCDB9DA390}"/>
    <cellStyle name="40% - Accent4 10 6 2 2" xfId="13753" xr:uid="{E30CBE2A-D828-4820-883F-B99629F5B854}"/>
    <cellStyle name="40% - Accent4 10 6 3" xfId="13754" xr:uid="{66A3A149-F757-4D1B-B30F-2B49A1A716E9}"/>
    <cellStyle name="40% - Accent4 10 6 3 2" xfId="13755" xr:uid="{8C87D21C-DE9C-42D8-85B8-4E2E356A2146}"/>
    <cellStyle name="40% - Accent4 10 6 4" xfId="13756" xr:uid="{318AA212-D9B7-43A0-8A19-F54C931FFA58}"/>
    <cellStyle name="40% - Accent4 10 6 5" xfId="13757" xr:uid="{0618CB48-57FD-4406-A2C0-9499F4C61741}"/>
    <cellStyle name="40% - Accent4 10 7" xfId="13758" xr:uid="{AA632AA3-2F14-4F94-93C4-8EBDD620A3D3}"/>
    <cellStyle name="40% - Accent4 10 7 2" xfId="13759" xr:uid="{5F6BEE83-6672-405A-89A7-290BB749CB74}"/>
    <cellStyle name="40% - Accent4 10 8" xfId="13760" xr:uid="{5466AC0A-2F2A-49E8-8D86-D52CDB1CFE88}"/>
    <cellStyle name="40% - Accent4 10 8 2" xfId="13761" xr:uid="{13042C36-9E76-41AC-A2D3-06E7EC03DD36}"/>
    <cellStyle name="40% - Accent4 10 9" xfId="13762" xr:uid="{29563013-1064-43F5-9C22-665E7FBB1F04}"/>
    <cellStyle name="40% - Accent4 11" xfId="13763" xr:uid="{E5AD4D49-FBBA-4983-B243-1CD52F9244D7}"/>
    <cellStyle name="40% - Accent4 11 10" xfId="13764" xr:uid="{ADDCDA33-8AC0-46B8-B8A5-E1B2483B6241}"/>
    <cellStyle name="40% - Accent4 11 2" xfId="13765" xr:uid="{662B0B05-BDA9-4533-B2A2-0D534D4EB510}"/>
    <cellStyle name="40% - Accent4 11 2 2" xfId="13766" xr:uid="{BDCF56EB-CEFA-4C43-97FA-BB514C3AFA2D}"/>
    <cellStyle name="40% - Accent4 11 2 2 2" xfId="13767" xr:uid="{5CDF6609-E6EA-4BD5-81A6-F6490A51AB28}"/>
    <cellStyle name="40% - Accent4 11 2 2 2 2" xfId="13768" xr:uid="{25209947-808F-4F8A-8744-E88404D4BAB0}"/>
    <cellStyle name="40% - Accent4 11 2 2 3" xfId="13769" xr:uid="{61F51B9D-FD07-475B-8C21-6CE90C0AAE22}"/>
    <cellStyle name="40% - Accent4 11 2 2 3 2" xfId="13770" xr:uid="{98BBBD83-EC8C-4766-B268-E3C99AB77CD8}"/>
    <cellStyle name="40% - Accent4 11 2 2 4" xfId="13771" xr:uid="{3183A2E8-1A6A-4DBE-8D23-C29996A9F9D2}"/>
    <cellStyle name="40% - Accent4 11 2 2 5" xfId="13772" xr:uid="{4BE1F10E-9181-42DF-B7A0-6831254CC2A0}"/>
    <cellStyle name="40% - Accent4 11 2 3" xfId="13773" xr:uid="{48C9B129-36D7-4FA6-9B13-3210787CE842}"/>
    <cellStyle name="40% - Accent4 11 2 3 2" xfId="13774" xr:uid="{BF906FD2-ED6A-4C9B-A297-587B7284F3A2}"/>
    <cellStyle name="40% - Accent4 11 2 3 2 2" xfId="13775" xr:uid="{AA8CAE11-134F-481D-BBD2-549170D1068A}"/>
    <cellStyle name="40% - Accent4 11 2 3 3" xfId="13776" xr:uid="{86587432-BA77-4FCE-A53F-DFA520E5BDFE}"/>
    <cellStyle name="40% - Accent4 11 2 3 3 2" xfId="13777" xr:uid="{2988A881-A0C8-4CB7-A431-0787FCF879A0}"/>
    <cellStyle name="40% - Accent4 11 2 3 4" xfId="13778" xr:uid="{F87F6F1D-36D1-4D63-AEFD-10ACD1026102}"/>
    <cellStyle name="40% - Accent4 11 2 3 5" xfId="13779" xr:uid="{0830E638-B7CF-44CF-BDFB-3B06042B998D}"/>
    <cellStyle name="40% - Accent4 11 2 4" xfId="13780" xr:uid="{579B9F85-D989-4BB8-BC3F-D8BAE9A57E4E}"/>
    <cellStyle name="40% - Accent4 11 2 4 2" xfId="13781" xr:uid="{757D2B6F-CD79-44F4-A431-2B9205857314}"/>
    <cellStyle name="40% - Accent4 11 2 4 2 2" xfId="13782" xr:uid="{2E385934-2BDF-4C5D-B1BA-FED77C2AD0D2}"/>
    <cellStyle name="40% - Accent4 11 2 4 3" xfId="13783" xr:uid="{0016F3E3-81C4-422A-AD99-E7DF9F1ACF3D}"/>
    <cellStyle name="40% - Accent4 11 2 4 3 2" xfId="13784" xr:uid="{87798C3F-BB48-4249-8894-4CA6F519D2F3}"/>
    <cellStyle name="40% - Accent4 11 2 4 4" xfId="13785" xr:uid="{0711E35E-7816-423B-8D75-DC2F9D3388DE}"/>
    <cellStyle name="40% - Accent4 11 2 4 5" xfId="13786" xr:uid="{6448CCFE-7A44-4B5E-B5D8-28F997BF57CA}"/>
    <cellStyle name="40% - Accent4 11 2 5" xfId="13787" xr:uid="{078C25D0-6548-4B84-B0E0-1C2789E538AD}"/>
    <cellStyle name="40% - Accent4 11 2 5 2" xfId="13788" xr:uid="{7EE5B3E7-ED3E-4D0E-8791-FA0C37F6CF6A}"/>
    <cellStyle name="40% - Accent4 11 2 5 2 2" xfId="13789" xr:uid="{7DEB4E5F-14B3-4C63-A153-2ED525EC39A1}"/>
    <cellStyle name="40% - Accent4 11 2 5 3" xfId="13790" xr:uid="{1A2CE382-58FE-4ABD-913D-0B6D5F63D4E1}"/>
    <cellStyle name="40% - Accent4 11 2 5 3 2" xfId="13791" xr:uid="{5E69F1A2-21BD-4C6E-9880-0C1EF694D035}"/>
    <cellStyle name="40% - Accent4 11 2 5 4" xfId="13792" xr:uid="{E0B88A1B-D973-4E34-BF78-8359448C75FA}"/>
    <cellStyle name="40% - Accent4 11 2 5 5" xfId="13793" xr:uid="{2E7FC31C-B0D3-4CBD-8320-900302E414E1}"/>
    <cellStyle name="40% - Accent4 11 2 6" xfId="13794" xr:uid="{93B0F6FF-CDBA-45CB-8B63-BEFA0B38CBBD}"/>
    <cellStyle name="40% - Accent4 11 2 6 2" xfId="13795" xr:uid="{63F7E5A1-1F1E-4A2B-86B3-7695919EBDBC}"/>
    <cellStyle name="40% - Accent4 11 2 7" xfId="13796" xr:uid="{E21527D1-CC99-4ACD-B355-4CE92CDFA00A}"/>
    <cellStyle name="40% - Accent4 11 2 7 2" xfId="13797" xr:uid="{DA4EBB7D-3857-4C54-8403-D177EA224EA9}"/>
    <cellStyle name="40% - Accent4 11 2 8" xfId="13798" xr:uid="{04D3A3AA-2C22-4B85-AE42-92E92D245487}"/>
    <cellStyle name="40% - Accent4 11 2 9" xfId="13799" xr:uid="{CEC72958-8709-44E8-BACA-7AA40B446A3C}"/>
    <cellStyle name="40% - Accent4 11 3" xfId="13800" xr:uid="{A66059BE-19B7-4BE6-A311-D7C12C89D6EA}"/>
    <cellStyle name="40% - Accent4 11 3 2" xfId="13801" xr:uid="{BA6F85AC-18E0-41C4-A34A-AF30460212AC}"/>
    <cellStyle name="40% - Accent4 11 3 2 2" xfId="13802" xr:uid="{CAA95F71-9F4A-464B-8CB0-EBB21FA1CDC2}"/>
    <cellStyle name="40% - Accent4 11 3 3" xfId="13803" xr:uid="{5873BAB6-49BE-4673-8C27-336B581913CE}"/>
    <cellStyle name="40% - Accent4 11 3 3 2" xfId="13804" xr:uid="{2EE1ECAA-E0C8-4CCC-943A-F0FA2C1A24EC}"/>
    <cellStyle name="40% - Accent4 11 3 4" xfId="13805" xr:uid="{364E268C-D73C-4930-BAA7-250A92748311}"/>
    <cellStyle name="40% - Accent4 11 3 5" xfId="13806" xr:uid="{15CFA160-198F-4141-AE9F-47E497DC1E00}"/>
    <cellStyle name="40% - Accent4 11 4" xfId="13807" xr:uid="{63C59939-CA67-4B0F-814B-58A1597C1C49}"/>
    <cellStyle name="40% - Accent4 11 4 2" xfId="13808" xr:uid="{D2DE3DC9-8705-428F-900B-3BEDBFC3D1DA}"/>
    <cellStyle name="40% - Accent4 11 4 2 2" xfId="13809" xr:uid="{6FD84687-8467-4315-A6CD-5AED869F6327}"/>
    <cellStyle name="40% - Accent4 11 4 3" xfId="13810" xr:uid="{08575944-1542-4F93-80DC-6F646A164B83}"/>
    <cellStyle name="40% - Accent4 11 4 3 2" xfId="13811" xr:uid="{92FB5F9D-9984-4462-A065-0C07A72752AC}"/>
    <cellStyle name="40% - Accent4 11 4 4" xfId="13812" xr:uid="{05A3BE3B-E110-4B03-961A-1BDCDE6AE035}"/>
    <cellStyle name="40% - Accent4 11 4 5" xfId="13813" xr:uid="{E6FC6BBA-B627-416B-B485-17F05ED1E30F}"/>
    <cellStyle name="40% - Accent4 11 5" xfId="13814" xr:uid="{E952B0DB-1559-45D8-A290-E8E4C9FF8F44}"/>
    <cellStyle name="40% - Accent4 11 5 2" xfId="13815" xr:uid="{17ACB3DB-548C-44D4-BBFA-954FFB9970F6}"/>
    <cellStyle name="40% - Accent4 11 5 2 2" xfId="13816" xr:uid="{13FB50A1-9D35-4D13-BB95-D26C00BEEBAF}"/>
    <cellStyle name="40% - Accent4 11 5 3" xfId="13817" xr:uid="{2E719056-3117-46F1-9B57-97BAEB042A76}"/>
    <cellStyle name="40% - Accent4 11 5 3 2" xfId="13818" xr:uid="{2A2C37FD-9F87-4FE7-A36D-AF56476239FE}"/>
    <cellStyle name="40% - Accent4 11 5 4" xfId="13819" xr:uid="{8554D095-D1E2-48C3-99F5-4483FC2BCA2E}"/>
    <cellStyle name="40% - Accent4 11 5 5" xfId="13820" xr:uid="{1A7EFE27-04AE-4FE6-9D77-9EFDF3EFFB41}"/>
    <cellStyle name="40% - Accent4 11 6" xfId="13821" xr:uid="{3AFC136F-022D-4E5A-BF16-A283847295E3}"/>
    <cellStyle name="40% - Accent4 11 6 2" xfId="13822" xr:uid="{9AC59F55-5A85-47B7-B6F6-A3077944A75E}"/>
    <cellStyle name="40% - Accent4 11 6 2 2" xfId="13823" xr:uid="{0EA65680-4974-4FE3-A692-99C66D6B79BF}"/>
    <cellStyle name="40% - Accent4 11 6 3" xfId="13824" xr:uid="{79086B41-411A-4C62-8F8B-228DFB551F6D}"/>
    <cellStyle name="40% - Accent4 11 6 3 2" xfId="13825" xr:uid="{2F5BCF1E-65A5-4EA9-AB66-D302931484ED}"/>
    <cellStyle name="40% - Accent4 11 6 4" xfId="13826" xr:uid="{79E21191-B04A-4C47-A1C4-013674D8AB10}"/>
    <cellStyle name="40% - Accent4 11 6 5" xfId="13827" xr:uid="{99210EA0-F448-4BA0-83F7-DDC97328B082}"/>
    <cellStyle name="40% - Accent4 11 7" xfId="13828" xr:uid="{A6DDEC62-C00A-4CAC-B39C-6A8679A86CFF}"/>
    <cellStyle name="40% - Accent4 11 7 2" xfId="13829" xr:uid="{11EA3617-0AB9-4A0F-AB0B-22950E526F4E}"/>
    <cellStyle name="40% - Accent4 11 8" xfId="13830" xr:uid="{076E61C6-F493-496D-A694-BFA211EA8078}"/>
    <cellStyle name="40% - Accent4 11 8 2" xfId="13831" xr:uid="{5B6C269A-A689-492C-88C3-0F7812A9C138}"/>
    <cellStyle name="40% - Accent4 11 9" xfId="13832" xr:uid="{96720CCC-8F2F-4559-A9DE-BD4BD431B786}"/>
    <cellStyle name="40% - Accent4 12" xfId="13833" xr:uid="{CAD37D54-919A-4CDE-A446-8C75B4611FE6}"/>
    <cellStyle name="40% - Accent4 12 2" xfId="13834" xr:uid="{EE0EC2FB-9E6B-4E0F-8241-5D59FD20E59C}"/>
    <cellStyle name="40% - Accent4 12 2 2" xfId="13835" xr:uid="{FD96AA7C-532F-47EB-BF79-452AFF51483B}"/>
    <cellStyle name="40% - Accent4 12 2 2 2" xfId="13836" xr:uid="{268BE9E3-8C06-4F54-A10E-E8FA2F033A3E}"/>
    <cellStyle name="40% - Accent4 12 2 2 2 2" xfId="13837" xr:uid="{125D25D5-DEAA-45DD-8EC8-2C84CB8F3DF6}"/>
    <cellStyle name="40% - Accent4 12 2 2 3" xfId="13838" xr:uid="{EF6A7630-990B-43A2-B0D8-476499B4DAD1}"/>
    <cellStyle name="40% - Accent4 12 2 2 3 2" xfId="13839" xr:uid="{A272531F-CA31-4B42-82E3-FDA4AC0BC9F0}"/>
    <cellStyle name="40% - Accent4 12 2 2 4" xfId="13840" xr:uid="{6A6313D5-7985-4B36-8668-94300168AE32}"/>
    <cellStyle name="40% - Accent4 12 2 2 5" xfId="13841" xr:uid="{4E88DED6-91C4-4643-A202-C5535EA82646}"/>
    <cellStyle name="40% - Accent4 12 2 3" xfId="13842" xr:uid="{68B33B75-BE36-422B-9E9A-F181F1968C64}"/>
    <cellStyle name="40% - Accent4 12 2 3 2" xfId="13843" xr:uid="{5FAF9008-4F53-4EEC-A252-5424273113A2}"/>
    <cellStyle name="40% - Accent4 12 2 3 2 2" xfId="13844" xr:uid="{4095FE05-C522-4B16-9DC4-17AA98F8CD4B}"/>
    <cellStyle name="40% - Accent4 12 2 3 3" xfId="13845" xr:uid="{143976DC-B398-46AF-A614-7BB1A761AAE7}"/>
    <cellStyle name="40% - Accent4 12 2 3 3 2" xfId="13846" xr:uid="{36BB600B-C08F-4B10-A585-8B8069E882CE}"/>
    <cellStyle name="40% - Accent4 12 2 3 4" xfId="13847" xr:uid="{58B008C5-D7EC-4196-A080-38ACD44935BA}"/>
    <cellStyle name="40% - Accent4 12 2 3 5" xfId="13848" xr:uid="{4516A06F-DE78-46FD-9716-A4E9E8CEE060}"/>
    <cellStyle name="40% - Accent4 12 2 4" xfId="13849" xr:uid="{D665E606-DCC4-4365-81ED-6EF15CBE2967}"/>
    <cellStyle name="40% - Accent4 12 2 4 2" xfId="13850" xr:uid="{4DE44087-4B2F-4455-A86E-ECCE54FC34A8}"/>
    <cellStyle name="40% - Accent4 12 2 4 2 2" xfId="13851" xr:uid="{0696F7E1-FF33-400C-A33C-E07FD5105549}"/>
    <cellStyle name="40% - Accent4 12 2 4 3" xfId="13852" xr:uid="{76F2762E-0AE1-4267-AB19-A3C340157EDD}"/>
    <cellStyle name="40% - Accent4 12 2 4 3 2" xfId="13853" xr:uid="{6F48CCC4-6252-4956-A305-06A2466D160C}"/>
    <cellStyle name="40% - Accent4 12 2 4 4" xfId="13854" xr:uid="{C0D26617-36F2-43CF-A585-76A736CFBA4E}"/>
    <cellStyle name="40% - Accent4 12 2 4 5" xfId="13855" xr:uid="{D382E586-50C5-40A2-8F54-5E544E7AB80E}"/>
    <cellStyle name="40% - Accent4 12 2 5" xfId="13856" xr:uid="{E79FB8E4-1382-4D34-A633-7E7871163243}"/>
    <cellStyle name="40% - Accent4 12 2 5 2" xfId="13857" xr:uid="{5A56FFAD-3EC2-4F06-80F8-E9EB21C9CE70}"/>
    <cellStyle name="40% - Accent4 12 2 6" xfId="13858" xr:uid="{BB4AC9A3-3A46-4FFD-8B5A-E7152EBEF56B}"/>
    <cellStyle name="40% - Accent4 12 2 6 2" xfId="13859" xr:uid="{D231DB97-ADE5-47ED-9D5A-470215E51431}"/>
    <cellStyle name="40% - Accent4 12 2 7" xfId="13860" xr:uid="{C7BE604A-ED10-4FF6-8CF6-E61D4498E3F7}"/>
    <cellStyle name="40% - Accent4 12 2 8" xfId="13861" xr:uid="{446E99B6-F06E-4726-9E0B-F17A025EB8A3}"/>
    <cellStyle name="40% - Accent4 12 3" xfId="13862" xr:uid="{9497F79C-D97A-4545-9346-9B3951FBDDFC}"/>
    <cellStyle name="40% - Accent4 12 3 2" xfId="13863" xr:uid="{8D1BA3A8-8E3E-461F-BA76-D90C6015156E}"/>
    <cellStyle name="40% - Accent4 12 3 2 2" xfId="13864" xr:uid="{17F50E7C-A67D-4755-B4B0-2504AD41209E}"/>
    <cellStyle name="40% - Accent4 12 3 3" xfId="13865" xr:uid="{FB156A9B-73AC-4331-8E5B-EB135E3A2A21}"/>
    <cellStyle name="40% - Accent4 12 3 3 2" xfId="13866" xr:uid="{181E4179-46D7-4A49-999F-1C0DFB1C5EC6}"/>
    <cellStyle name="40% - Accent4 12 3 4" xfId="13867" xr:uid="{25118891-9BB0-4090-BDB0-093DCD155C2B}"/>
    <cellStyle name="40% - Accent4 12 3 5" xfId="13868" xr:uid="{174458A6-F427-4037-9084-406B1C8C4E03}"/>
    <cellStyle name="40% - Accent4 12 4" xfId="13869" xr:uid="{B4CECCEC-5AC1-45C6-9EA7-04DE4E51F2C3}"/>
    <cellStyle name="40% - Accent4 12 4 2" xfId="13870" xr:uid="{5A26C0AC-F697-4556-8FFB-3E52BA00F033}"/>
    <cellStyle name="40% - Accent4 12 4 2 2" xfId="13871" xr:uid="{7841CD97-3D74-4A35-978C-EE3DE94EDD4B}"/>
    <cellStyle name="40% - Accent4 12 4 3" xfId="13872" xr:uid="{45F971BE-BE93-4095-89F8-AE4C87BD742A}"/>
    <cellStyle name="40% - Accent4 12 4 3 2" xfId="13873" xr:uid="{C5FC27D2-29A6-41FE-B0C9-A35A10507C58}"/>
    <cellStyle name="40% - Accent4 12 4 4" xfId="13874" xr:uid="{925BA80E-A4ED-4AB0-A16B-21514BBB8D6A}"/>
    <cellStyle name="40% - Accent4 12 4 5" xfId="13875" xr:uid="{93925AFA-A8A8-4337-A961-D6FC2BA54E8F}"/>
    <cellStyle name="40% - Accent4 12 5" xfId="13876" xr:uid="{0986B183-2F0E-47D6-9A52-F04CFBC211FE}"/>
    <cellStyle name="40% - Accent4 12 5 2" xfId="13877" xr:uid="{DB1F5885-EF0D-40EF-B286-C289B06B4306}"/>
    <cellStyle name="40% - Accent4 12 5 2 2" xfId="13878" xr:uid="{FB043019-9118-4562-BB70-5EB518286AF3}"/>
    <cellStyle name="40% - Accent4 12 5 3" xfId="13879" xr:uid="{5BF4C275-D898-4B49-9E37-818E6862488E}"/>
    <cellStyle name="40% - Accent4 12 5 3 2" xfId="13880" xr:uid="{E62205E6-BBCD-4F85-B9C9-975C9E10642B}"/>
    <cellStyle name="40% - Accent4 12 5 4" xfId="13881" xr:uid="{15406592-71E2-4DD8-BDDF-533E9007B4DA}"/>
    <cellStyle name="40% - Accent4 12 5 5" xfId="13882" xr:uid="{98996537-6A08-4D5D-9B87-29B2C0845FF2}"/>
    <cellStyle name="40% - Accent4 12 6" xfId="13883" xr:uid="{9F06C9F2-53C5-4CB2-9F9B-58DD8A2CC11E}"/>
    <cellStyle name="40% - Accent4 12 6 2" xfId="13884" xr:uid="{30602F27-72AD-4714-A5FC-F6896578688A}"/>
    <cellStyle name="40% - Accent4 12 7" xfId="13885" xr:uid="{FBD890FA-4871-45B1-8CA5-1D097012C5E8}"/>
    <cellStyle name="40% - Accent4 12 7 2" xfId="13886" xr:uid="{34FC1BEC-3D33-412F-A544-647F7E3BD1E0}"/>
    <cellStyle name="40% - Accent4 12 8" xfId="13887" xr:uid="{66EC4B3F-6514-40F3-9126-B6B2CC002B2B}"/>
    <cellStyle name="40% - Accent4 12 9" xfId="13888" xr:uid="{F4540952-85BC-41AF-83DB-EB5A4970F0BD}"/>
    <cellStyle name="40% - Accent4 13" xfId="13889" xr:uid="{D24C34C9-08DC-4A7F-B277-2394320467FA}"/>
    <cellStyle name="40% - Accent4 13 2" xfId="13890" xr:uid="{067C3C21-1820-44E7-856A-4A0DC8184292}"/>
    <cellStyle name="40% - Accent4 13 2 2" xfId="13891" xr:uid="{7B8685C6-DBF8-4558-A755-2AE51E9153DB}"/>
    <cellStyle name="40% - Accent4 13 2 2 2" xfId="13892" xr:uid="{3898A6B8-CB01-468E-8ED1-247068A99AF6}"/>
    <cellStyle name="40% - Accent4 13 2 2 2 2" xfId="13893" xr:uid="{792FA8CC-B848-484D-862F-4317887614A6}"/>
    <cellStyle name="40% - Accent4 13 2 2 3" xfId="13894" xr:uid="{8D1F1F06-181A-4BEE-AA22-2ED1BE903B7D}"/>
    <cellStyle name="40% - Accent4 13 2 2 3 2" xfId="13895" xr:uid="{48B5CCED-0B79-4D50-B43C-F851E1E53F63}"/>
    <cellStyle name="40% - Accent4 13 2 2 4" xfId="13896" xr:uid="{A37D15A4-C3ED-4FB8-A5E9-2471C85785B2}"/>
    <cellStyle name="40% - Accent4 13 2 2 5" xfId="13897" xr:uid="{FDAD3A50-FC05-492A-8BCB-03DEBBBC3E9E}"/>
    <cellStyle name="40% - Accent4 13 2 3" xfId="13898" xr:uid="{F0AD2AA1-99EB-40CF-AD2E-C026E87856CC}"/>
    <cellStyle name="40% - Accent4 13 2 3 2" xfId="13899" xr:uid="{95B2E740-013D-4D40-AD71-84561B4D5D7D}"/>
    <cellStyle name="40% - Accent4 13 2 3 2 2" xfId="13900" xr:uid="{AF18BB84-D4E1-43BB-87CD-02F772D20B1D}"/>
    <cellStyle name="40% - Accent4 13 2 3 3" xfId="13901" xr:uid="{5420CBFB-8EC8-4031-B692-11D23EFC81C9}"/>
    <cellStyle name="40% - Accent4 13 2 3 3 2" xfId="13902" xr:uid="{24661B8E-774D-4C2E-8110-DB69E4D9E1EE}"/>
    <cellStyle name="40% - Accent4 13 2 3 4" xfId="13903" xr:uid="{AE116667-11E1-4E2B-9052-B4802A537D4B}"/>
    <cellStyle name="40% - Accent4 13 2 3 5" xfId="13904" xr:uid="{133A00F8-B366-445A-A9EC-226A5EFBEBA6}"/>
    <cellStyle name="40% - Accent4 13 2 4" xfId="13905" xr:uid="{C14E8981-CD12-42E4-BA09-E7939BC20AAA}"/>
    <cellStyle name="40% - Accent4 13 2 4 2" xfId="13906" xr:uid="{0D7AD075-1F15-43BC-91AF-7F017E8E99EC}"/>
    <cellStyle name="40% - Accent4 13 2 4 2 2" xfId="13907" xr:uid="{1384B891-798E-4205-8AE4-647D425E7335}"/>
    <cellStyle name="40% - Accent4 13 2 4 3" xfId="13908" xr:uid="{90E518AE-D072-4AFB-AE1C-797F2F9F6739}"/>
    <cellStyle name="40% - Accent4 13 2 4 3 2" xfId="13909" xr:uid="{B12BBB5C-47BF-458B-976E-6378CDB05F7D}"/>
    <cellStyle name="40% - Accent4 13 2 4 4" xfId="13910" xr:uid="{140E2F14-8CEE-4FB7-9C80-2417A57295CE}"/>
    <cellStyle name="40% - Accent4 13 2 4 5" xfId="13911" xr:uid="{01F0ED06-3680-4339-9920-A123DEB13804}"/>
    <cellStyle name="40% - Accent4 13 2 5" xfId="13912" xr:uid="{43424C2E-34CB-4C2D-AB18-926C33EF16B0}"/>
    <cellStyle name="40% - Accent4 13 2 5 2" xfId="13913" xr:uid="{BE8A7985-4250-40D4-B10B-D40338846D6D}"/>
    <cellStyle name="40% - Accent4 13 2 6" xfId="13914" xr:uid="{9FEBDE55-F022-4B2A-99AE-026BB70085B8}"/>
    <cellStyle name="40% - Accent4 13 2 6 2" xfId="13915" xr:uid="{A0E33D45-9163-4888-A05F-080ABC98B5D1}"/>
    <cellStyle name="40% - Accent4 13 2 7" xfId="13916" xr:uid="{6DC9A57C-1CB3-4540-8145-9EA58293414B}"/>
    <cellStyle name="40% - Accent4 13 2 8" xfId="13917" xr:uid="{AE1E4F59-655C-4CA9-91C0-C5CC9623AFB2}"/>
    <cellStyle name="40% - Accent4 13 3" xfId="13918" xr:uid="{DFE8091D-69E8-459B-8812-402212691993}"/>
    <cellStyle name="40% - Accent4 13 3 2" xfId="13919" xr:uid="{7F984CFA-EF62-4601-8F82-18E8B066E305}"/>
    <cellStyle name="40% - Accent4 13 3 2 2" xfId="13920" xr:uid="{BDFF0203-3986-465B-9F54-6CD006D38C9A}"/>
    <cellStyle name="40% - Accent4 13 3 3" xfId="13921" xr:uid="{0B093D2B-3246-4C45-A635-409CCC8F3CC5}"/>
    <cellStyle name="40% - Accent4 13 3 3 2" xfId="13922" xr:uid="{1C96FA0A-FC6B-48F6-8E4E-BBE21E0D6C88}"/>
    <cellStyle name="40% - Accent4 13 3 4" xfId="13923" xr:uid="{E5B0DCB4-6844-40D3-B575-56CCA8315C40}"/>
    <cellStyle name="40% - Accent4 13 3 5" xfId="13924" xr:uid="{4B7425D5-D0A7-45CB-89C5-F5D11193A89F}"/>
    <cellStyle name="40% - Accent4 13 4" xfId="13925" xr:uid="{F4189CC8-04BF-453C-B31D-E3C0C5DBE713}"/>
    <cellStyle name="40% - Accent4 13 4 2" xfId="13926" xr:uid="{4966E15B-3510-4228-8F8A-9FC36B3329F6}"/>
    <cellStyle name="40% - Accent4 13 4 2 2" xfId="13927" xr:uid="{954F3E10-C1C8-41E3-BE79-68968D44B54A}"/>
    <cellStyle name="40% - Accent4 13 4 3" xfId="13928" xr:uid="{7822D191-2412-47CF-9CB2-E875349E1D16}"/>
    <cellStyle name="40% - Accent4 13 4 3 2" xfId="13929" xr:uid="{08338A60-FB3F-45D3-9430-0DFECBF41228}"/>
    <cellStyle name="40% - Accent4 13 4 4" xfId="13930" xr:uid="{F1822BF3-664C-464B-BC49-F25ABA92B459}"/>
    <cellStyle name="40% - Accent4 13 4 5" xfId="13931" xr:uid="{AE7C51B2-CDA6-43DC-879A-B58A6F6F6C04}"/>
    <cellStyle name="40% - Accent4 13 5" xfId="13932" xr:uid="{E40876DA-D827-48DD-97B1-CA428E0AE457}"/>
    <cellStyle name="40% - Accent4 13 5 2" xfId="13933" xr:uid="{EB1965A9-F908-4DC5-B8C3-F4006F813A12}"/>
    <cellStyle name="40% - Accent4 13 5 2 2" xfId="13934" xr:uid="{7C37D2CE-C704-4497-9E34-1C8485D5AB22}"/>
    <cellStyle name="40% - Accent4 13 5 3" xfId="13935" xr:uid="{27DACBEE-46BB-4BB7-849E-579583CF9B06}"/>
    <cellStyle name="40% - Accent4 13 5 3 2" xfId="13936" xr:uid="{5D255E11-ADF4-4A70-96AA-6C2830C58656}"/>
    <cellStyle name="40% - Accent4 13 5 4" xfId="13937" xr:uid="{1A8D0AE0-E4E6-4B0D-A386-D5A0CE6BF9B5}"/>
    <cellStyle name="40% - Accent4 13 5 5" xfId="13938" xr:uid="{C96B1A80-B857-4E3F-8EB8-C0764355DF01}"/>
    <cellStyle name="40% - Accent4 13 6" xfId="13939" xr:uid="{83BF9FF2-470E-48DC-83C8-DBEE08055742}"/>
    <cellStyle name="40% - Accent4 13 6 2" xfId="13940" xr:uid="{F40780E9-4F84-41B4-ACD2-E01BB1908FBD}"/>
    <cellStyle name="40% - Accent4 13 7" xfId="13941" xr:uid="{1CF5131F-5205-4FBA-B2F8-6071036CC7A4}"/>
    <cellStyle name="40% - Accent4 13 7 2" xfId="13942" xr:uid="{66105FF4-7351-4BBD-8F2D-9240A3F6CB04}"/>
    <cellStyle name="40% - Accent4 13 8" xfId="13943" xr:uid="{62C86D2C-65FF-4F9E-BF44-B2F0A063CAEA}"/>
    <cellStyle name="40% - Accent4 13 9" xfId="13944" xr:uid="{EB65BD21-35FD-4E5F-82E5-69C51039925C}"/>
    <cellStyle name="40% - Accent4 14" xfId="13945" xr:uid="{22B6F78E-75CC-4EA2-B621-F74BCF8CFD93}"/>
    <cellStyle name="40% - Accent4 14 2" xfId="13946" xr:uid="{6E4A8216-49FA-4E02-A9A7-9B269A980BF7}"/>
    <cellStyle name="40% - Accent4 14 2 2" xfId="13947" xr:uid="{77AC4E70-93C9-42D6-B15D-8D3F876B3EDD}"/>
    <cellStyle name="40% - Accent4 14 2 2 2" xfId="13948" xr:uid="{CA4B3991-9CF6-4D3C-9C8A-38F2B5CD67D2}"/>
    <cellStyle name="40% - Accent4 14 2 2 2 2" xfId="13949" xr:uid="{2DDDAC61-48B2-411D-AFE3-E56C214037D8}"/>
    <cellStyle name="40% - Accent4 14 2 2 3" xfId="13950" xr:uid="{544A4A0D-11AB-491B-BE59-0B396B5FB005}"/>
    <cellStyle name="40% - Accent4 14 2 2 3 2" xfId="13951" xr:uid="{11D2D6C5-85C6-435A-89F8-CEC631549F76}"/>
    <cellStyle name="40% - Accent4 14 2 2 4" xfId="13952" xr:uid="{95480621-6745-40B6-B830-48F2C8363DA1}"/>
    <cellStyle name="40% - Accent4 14 2 2 5" xfId="13953" xr:uid="{5E6A9286-187D-4875-A861-0C919CB97E47}"/>
    <cellStyle name="40% - Accent4 14 2 3" xfId="13954" xr:uid="{28302146-5C16-40F8-A653-125B7EA57077}"/>
    <cellStyle name="40% - Accent4 14 2 3 2" xfId="13955" xr:uid="{8D0F0F31-4892-4054-925B-2CDF1B95085D}"/>
    <cellStyle name="40% - Accent4 14 2 3 2 2" xfId="13956" xr:uid="{4AC9961E-B5CB-4D55-8A14-B4C1FCFFAB02}"/>
    <cellStyle name="40% - Accent4 14 2 3 3" xfId="13957" xr:uid="{68E9A535-CE78-4AFC-951A-0E2F81C7C9E3}"/>
    <cellStyle name="40% - Accent4 14 2 3 3 2" xfId="13958" xr:uid="{B7328AC2-9097-4A7F-AE90-ED84689EEBA4}"/>
    <cellStyle name="40% - Accent4 14 2 3 4" xfId="13959" xr:uid="{8AE6DF14-2ED8-4F65-AA94-1FA2F8309794}"/>
    <cellStyle name="40% - Accent4 14 2 3 5" xfId="13960" xr:uid="{39B9207D-EF93-4645-89DD-867B61F26CDD}"/>
    <cellStyle name="40% - Accent4 14 2 4" xfId="13961" xr:uid="{36C7858B-E3D0-4AFD-AC94-5B71548B91E1}"/>
    <cellStyle name="40% - Accent4 14 2 4 2" xfId="13962" xr:uid="{77DB1D28-6DEE-4ADB-8DB2-A3545ECE1E58}"/>
    <cellStyle name="40% - Accent4 14 2 5" xfId="13963" xr:uid="{748230BF-0C7E-443F-9DF1-4F3DBBD2D357}"/>
    <cellStyle name="40% - Accent4 14 2 5 2" xfId="13964" xr:uid="{BBF41A94-8F6C-4B29-BE8A-1120BEA42EFF}"/>
    <cellStyle name="40% - Accent4 14 2 6" xfId="13965" xr:uid="{818936BE-8963-4CE9-B38A-E213B827DACA}"/>
    <cellStyle name="40% - Accent4 14 2 7" xfId="13966" xr:uid="{270DBD5E-1234-4068-9781-C3248C65D1FD}"/>
    <cellStyle name="40% - Accent4 14 3" xfId="13967" xr:uid="{E56C0C87-3A52-4508-9F92-43EECF4418A7}"/>
    <cellStyle name="40% - Accent4 14 3 2" xfId="13968" xr:uid="{FF1C6DFE-0138-45DA-9632-19B6ACC9D5F0}"/>
    <cellStyle name="40% - Accent4 14 3 2 2" xfId="13969" xr:uid="{C6CF2939-A8AC-4E85-BBF3-137FF50EFD6F}"/>
    <cellStyle name="40% - Accent4 14 3 3" xfId="13970" xr:uid="{C7177D45-412A-4CEB-A834-3684A559EF96}"/>
    <cellStyle name="40% - Accent4 14 3 3 2" xfId="13971" xr:uid="{BBC71E81-7051-4761-9391-14146EFBAD30}"/>
    <cellStyle name="40% - Accent4 14 3 4" xfId="13972" xr:uid="{4C364247-5DA1-4971-B420-86C248C75A3A}"/>
    <cellStyle name="40% - Accent4 14 3 5" xfId="13973" xr:uid="{462E5C54-2A1B-4492-9D61-4B2EE41E5663}"/>
    <cellStyle name="40% - Accent4 14 4" xfId="13974" xr:uid="{A80A7EAB-ED7A-4145-BBAB-865E5D69A1B4}"/>
    <cellStyle name="40% - Accent4 14 4 2" xfId="13975" xr:uid="{B2B3C43B-55F4-4C95-BF26-9A2191C2A303}"/>
    <cellStyle name="40% - Accent4 14 4 2 2" xfId="13976" xr:uid="{CD29E7B4-168B-4712-96CE-241FBBD6D5B8}"/>
    <cellStyle name="40% - Accent4 14 4 3" xfId="13977" xr:uid="{B0162DC6-1D25-416D-B381-D3EEECE8CC0C}"/>
    <cellStyle name="40% - Accent4 14 4 3 2" xfId="13978" xr:uid="{D5CDB395-F219-4FBD-9D84-4B5A0C312408}"/>
    <cellStyle name="40% - Accent4 14 4 4" xfId="13979" xr:uid="{7A8C515D-45EC-4E13-B520-325655BC7963}"/>
    <cellStyle name="40% - Accent4 14 4 5" xfId="13980" xr:uid="{FA6E8519-E3D6-45C5-91F8-32F282110539}"/>
    <cellStyle name="40% - Accent4 14 5" xfId="13981" xr:uid="{A2E2E897-4086-4E2E-9E5F-D04A8B136A5A}"/>
    <cellStyle name="40% - Accent4 14 5 2" xfId="13982" xr:uid="{7FB3100A-0204-4A8C-9419-496836B7DBF1}"/>
    <cellStyle name="40% - Accent4 14 6" xfId="13983" xr:uid="{52FC23D7-6AE5-4AB7-8FB2-1D78C53529C0}"/>
    <cellStyle name="40% - Accent4 14 6 2" xfId="13984" xr:uid="{3354C8D8-DD7B-4D93-A0D2-09A3C179F0DB}"/>
    <cellStyle name="40% - Accent4 14 7" xfId="13985" xr:uid="{826D17B6-5BD6-48EE-9DBC-D84D54057A03}"/>
    <cellStyle name="40% - Accent4 14 8" xfId="13986" xr:uid="{CC456C8F-1423-40F3-B47F-627FA5DED2CC}"/>
    <cellStyle name="40% - Accent4 15" xfId="13987" xr:uid="{5413EC90-98C8-493D-95DB-ABD5AC683A6A}"/>
    <cellStyle name="40% - Accent4 15 2" xfId="13988" xr:uid="{A6A41878-5159-45F3-AD17-68B992985987}"/>
    <cellStyle name="40% - Accent4 15 2 2" xfId="13989" xr:uid="{9037BFDB-2358-49B2-B5A2-0B78320791A9}"/>
    <cellStyle name="40% - Accent4 15 2 2 2" xfId="13990" xr:uid="{6171B3ED-DCC8-4289-B20B-7399184DD72B}"/>
    <cellStyle name="40% - Accent4 15 2 2 2 2" xfId="13991" xr:uid="{5E0D46EA-56E5-405D-BD5C-A5E60421CF21}"/>
    <cellStyle name="40% - Accent4 15 2 2 3" xfId="13992" xr:uid="{ECB04978-975B-48D1-B044-84199275F96D}"/>
    <cellStyle name="40% - Accent4 15 2 2 3 2" xfId="13993" xr:uid="{7702157D-3C3D-4A99-AF57-EA6A4AB40529}"/>
    <cellStyle name="40% - Accent4 15 2 2 4" xfId="13994" xr:uid="{93D88AAE-0525-43D4-B87B-88287C049DAB}"/>
    <cellStyle name="40% - Accent4 15 2 2 5" xfId="13995" xr:uid="{DE6D8818-E936-4D1C-AFAD-4D23191DDCBC}"/>
    <cellStyle name="40% - Accent4 15 2 3" xfId="13996" xr:uid="{0AB4BB08-C8D4-4054-A52F-5313110415DA}"/>
    <cellStyle name="40% - Accent4 15 2 3 2" xfId="13997" xr:uid="{8C2DC429-E392-4232-AD8C-F4AD23E0B41C}"/>
    <cellStyle name="40% - Accent4 15 2 3 2 2" xfId="13998" xr:uid="{144DE163-9F09-41AE-BB42-1AE247DA10D7}"/>
    <cellStyle name="40% - Accent4 15 2 3 3" xfId="13999" xr:uid="{E16A019A-01A6-4C0F-9236-138DA3A330B3}"/>
    <cellStyle name="40% - Accent4 15 2 3 3 2" xfId="14000" xr:uid="{B0A93483-25E7-4903-99C4-6246FBDC5D8A}"/>
    <cellStyle name="40% - Accent4 15 2 3 4" xfId="14001" xr:uid="{2A9DEF1D-188A-4884-9E1A-F5E70FE7788A}"/>
    <cellStyle name="40% - Accent4 15 2 3 5" xfId="14002" xr:uid="{1C1047C7-622B-4243-9ABD-BDF64D1EA0C1}"/>
    <cellStyle name="40% - Accent4 15 2 4" xfId="14003" xr:uid="{721B4302-00C8-47F6-852E-CE8B8B6DBE41}"/>
    <cellStyle name="40% - Accent4 15 2 4 2" xfId="14004" xr:uid="{F02F5D5E-F7DF-43A7-AFA8-0C8B5AC40D2E}"/>
    <cellStyle name="40% - Accent4 15 2 5" xfId="14005" xr:uid="{F6E8A10B-70DD-4743-8E3E-D2843CDAA387}"/>
    <cellStyle name="40% - Accent4 15 2 5 2" xfId="14006" xr:uid="{113323E5-3B99-4F0D-9040-40579DDD6F68}"/>
    <cellStyle name="40% - Accent4 15 2 6" xfId="14007" xr:uid="{9342D8D8-F3F4-449A-B7F8-E263C05E90D8}"/>
    <cellStyle name="40% - Accent4 15 2 7" xfId="14008" xr:uid="{073C8F61-519F-4DED-93E4-279076370B05}"/>
    <cellStyle name="40% - Accent4 15 3" xfId="14009" xr:uid="{33804180-0D5B-4EA6-97A3-EF1B85421140}"/>
    <cellStyle name="40% - Accent4 15 3 2" xfId="14010" xr:uid="{4CF1489F-2A41-4B92-941A-B6213D524155}"/>
    <cellStyle name="40% - Accent4 15 3 2 2" xfId="14011" xr:uid="{13BE1A93-AFB7-49C9-9F00-0EFD808391FF}"/>
    <cellStyle name="40% - Accent4 15 3 3" xfId="14012" xr:uid="{1BAE8C85-FC5B-467B-B856-B041156DBCDB}"/>
    <cellStyle name="40% - Accent4 15 3 3 2" xfId="14013" xr:uid="{984FB58A-6AF2-4CF3-9917-BA24A9C9EFED}"/>
    <cellStyle name="40% - Accent4 15 3 4" xfId="14014" xr:uid="{B9949DF6-11B4-48AE-8FC8-EF7529D5E97C}"/>
    <cellStyle name="40% - Accent4 15 3 5" xfId="14015" xr:uid="{ED67D8E2-0F2A-472E-9B07-8AC7DED39976}"/>
    <cellStyle name="40% - Accent4 15 4" xfId="14016" xr:uid="{9FF778EE-4616-4C0C-B665-4BD31DF9F1F2}"/>
    <cellStyle name="40% - Accent4 15 4 2" xfId="14017" xr:uid="{871376BB-B6FA-4274-9E68-561D30EDB7D3}"/>
    <cellStyle name="40% - Accent4 15 4 2 2" xfId="14018" xr:uid="{669F0CD7-3C4C-45E6-81B5-0E15358E3834}"/>
    <cellStyle name="40% - Accent4 15 4 3" xfId="14019" xr:uid="{8076F400-56FB-4D3F-B429-00A2A476B44D}"/>
    <cellStyle name="40% - Accent4 15 4 3 2" xfId="14020" xr:uid="{AA7BB8EB-1CB4-4E99-A0C6-35A043672999}"/>
    <cellStyle name="40% - Accent4 15 4 4" xfId="14021" xr:uid="{039EC6A7-A4D2-4075-A2C1-C5F229C56A5D}"/>
    <cellStyle name="40% - Accent4 15 4 5" xfId="14022" xr:uid="{BB8F4F2A-9104-419D-8BDF-C799127280D2}"/>
    <cellStyle name="40% - Accent4 15 5" xfId="14023" xr:uid="{F646BB0F-71BF-4CAC-B5B6-9F6B1BF84581}"/>
    <cellStyle name="40% - Accent4 15 5 2" xfId="14024" xr:uid="{AC6F8FEB-0D0A-4CB8-BDE2-94279D97F8BA}"/>
    <cellStyle name="40% - Accent4 15 6" xfId="14025" xr:uid="{EA1F3D96-0DCD-4240-8C6F-8B230A169C70}"/>
    <cellStyle name="40% - Accent4 15 6 2" xfId="14026" xr:uid="{C68582B8-E54A-443A-953A-454303BEBAD5}"/>
    <cellStyle name="40% - Accent4 15 7" xfId="14027" xr:uid="{58BCC42E-73C4-474D-9A19-8FC294B80B50}"/>
    <cellStyle name="40% - Accent4 15 8" xfId="14028" xr:uid="{02DCE12E-F013-4BBA-A6FF-DE9F78F6B2D1}"/>
    <cellStyle name="40% - Accent4 16" xfId="14029" xr:uid="{A4B68697-ABDC-498D-A1EA-C7DF80AE6975}"/>
    <cellStyle name="40% - Accent4 16 2" xfId="14030" xr:uid="{743E85AD-AECC-4127-A535-6CE84E41289A}"/>
    <cellStyle name="40% - Accent4 16 2 2" xfId="14031" xr:uid="{E272C949-A00D-4011-8220-61BA2125ADC3}"/>
    <cellStyle name="40% - Accent4 16 2 2 2" xfId="14032" xr:uid="{0BD70445-2B5E-46A3-8BA4-29724A534F2A}"/>
    <cellStyle name="40% - Accent4 16 2 3" xfId="14033" xr:uid="{0F2F562E-8FBC-4B15-AAEA-F7F941FF2360}"/>
    <cellStyle name="40% - Accent4 16 2 3 2" xfId="14034" xr:uid="{D5C55EEB-1493-4CD4-9565-740596AB3DB0}"/>
    <cellStyle name="40% - Accent4 16 2 4" xfId="14035" xr:uid="{EA61DF4B-5BC2-4AFF-8210-FE3F30B35755}"/>
    <cellStyle name="40% - Accent4 16 2 5" xfId="14036" xr:uid="{19EC6768-E6FE-4B2C-938A-58268C8DAB11}"/>
    <cellStyle name="40% - Accent4 16 3" xfId="14037" xr:uid="{80EC9E28-5656-4099-A19B-BB4B1F64C023}"/>
    <cellStyle name="40% - Accent4 16 3 2" xfId="14038" xr:uid="{98D1CAD4-9843-4604-BD10-A735A36E025F}"/>
    <cellStyle name="40% - Accent4 16 3 2 2" xfId="14039" xr:uid="{2CFDDAA0-449E-4D19-821F-060C2ED7B0D6}"/>
    <cellStyle name="40% - Accent4 16 3 3" xfId="14040" xr:uid="{5E4D4811-A1BE-40DC-8100-0C20DB13CDCF}"/>
    <cellStyle name="40% - Accent4 16 3 3 2" xfId="14041" xr:uid="{252532D3-17F2-498A-AC88-74038032B55F}"/>
    <cellStyle name="40% - Accent4 16 3 4" xfId="14042" xr:uid="{34C9310C-9FD5-484D-90CB-9982E7FA73B5}"/>
    <cellStyle name="40% - Accent4 16 3 5" xfId="14043" xr:uid="{19B4ACC2-BA47-4D8F-8978-64973492A122}"/>
    <cellStyle name="40% - Accent4 16 4" xfId="14044" xr:uid="{E55A1DA8-DA95-4948-89EE-E06334F9137E}"/>
    <cellStyle name="40% - Accent4 16 4 2" xfId="14045" xr:uid="{EC1D4122-1354-4287-9DCD-D236A06C366F}"/>
    <cellStyle name="40% - Accent4 16 5" xfId="14046" xr:uid="{E4E618C7-0B0A-4AD6-8BED-04984E2D2E47}"/>
    <cellStyle name="40% - Accent4 16 5 2" xfId="14047" xr:uid="{C654AFD6-C076-42B2-848B-FC64DD21E221}"/>
    <cellStyle name="40% - Accent4 16 6" xfId="14048" xr:uid="{097C41AC-0955-4559-8FC0-3A99D757689C}"/>
    <cellStyle name="40% - Accent4 16 7" xfId="14049" xr:uid="{C79998A4-1B94-4188-B88A-63A7EC79E8C8}"/>
    <cellStyle name="40% - Accent4 17" xfId="14050" xr:uid="{8692E715-5555-4F15-9E80-30C4CA6D8C12}"/>
    <cellStyle name="40% - Accent4 17 2" xfId="14051" xr:uid="{8537397D-90C5-4B82-B642-46A3003FC80D}"/>
    <cellStyle name="40% - Accent4 17 2 2" xfId="14052" xr:uid="{01C665FD-2928-4F78-A957-2B0AFB5E4BBD}"/>
    <cellStyle name="40% - Accent4 17 2 2 2" xfId="14053" xr:uid="{76887CD4-0168-4DEF-B168-A6B3EFFAEDB4}"/>
    <cellStyle name="40% - Accent4 17 2 3" xfId="14054" xr:uid="{F64CD074-253A-4EA5-A906-E97B12AF54AB}"/>
    <cellStyle name="40% - Accent4 17 2 3 2" xfId="14055" xr:uid="{DCDA2B7F-B8E7-4687-879E-93B7BF55E03E}"/>
    <cellStyle name="40% - Accent4 17 2 4" xfId="14056" xr:uid="{C9B99C27-A06D-41D8-B553-8C636E3D52C4}"/>
    <cellStyle name="40% - Accent4 17 2 5" xfId="14057" xr:uid="{B8F5B9F7-7610-4A31-A4B1-A3B0057A7F2B}"/>
    <cellStyle name="40% - Accent4 17 3" xfId="14058" xr:uid="{7AFA36CC-F2CF-4749-B632-3CBDE54AB326}"/>
    <cellStyle name="40% - Accent4 17 3 2" xfId="14059" xr:uid="{7D1B7501-DF75-41A6-B9A3-0B30D93A065F}"/>
    <cellStyle name="40% - Accent4 17 3 2 2" xfId="14060" xr:uid="{84AD5679-AA39-4B9F-B334-9C00194D0832}"/>
    <cellStyle name="40% - Accent4 17 3 3" xfId="14061" xr:uid="{466D9344-A81E-461E-99E5-A16FC8DFBAFD}"/>
    <cellStyle name="40% - Accent4 17 3 3 2" xfId="14062" xr:uid="{04713EBE-E765-4141-943A-0722DF2EF456}"/>
    <cellStyle name="40% - Accent4 17 3 4" xfId="14063" xr:uid="{82598E28-6210-4A4F-A6BD-C28996231793}"/>
    <cellStyle name="40% - Accent4 17 3 5" xfId="14064" xr:uid="{3CC63A98-0A5D-42B7-960E-22692347A3AD}"/>
    <cellStyle name="40% - Accent4 17 4" xfId="14065" xr:uid="{F989E2FB-1A78-4C8F-80F8-54ABC47142E3}"/>
    <cellStyle name="40% - Accent4 17 4 2" xfId="14066" xr:uid="{811C59EB-50BB-4DC4-AD10-534646CE9448}"/>
    <cellStyle name="40% - Accent4 17 5" xfId="14067" xr:uid="{13CF9A22-4CFB-496E-8105-465C09CF5B22}"/>
    <cellStyle name="40% - Accent4 17 5 2" xfId="14068" xr:uid="{7E5821F4-7B71-4833-94F6-E706DD98F1C4}"/>
    <cellStyle name="40% - Accent4 17 6" xfId="14069" xr:uid="{60708860-6983-415E-A095-00E5E2022F0E}"/>
    <cellStyle name="40% - Accent4 17 7" xfId="14070" xr:uid="{58FFAE9A-05ED-4B8B-AF10-B17F561ACEFC}"/>
    <cellStyle name="40% - Accent4 18" xfId="14071" xr:uid="{7B0FAA52-A624-42F8-8DDF-F73BF73C6057}"/>
    <cellStyle name="40% - Accent4 18 2" xfId="14072" xr:uid="{CE1AA3A6-22D9-4C7F-8EEF-A3AA07647AF0}"/>
    <cellStyle name="40% - Accent4 18 2 2" xfId="14073" xr:uid="{F10801EB-82A2-43EB-B094-6EF14042493B}"/>
    <cellStyle name="40% - Accent4 18 2 2 2" xfId="14074" xr:uid="{0D30268B-1AC4-48E0-950E-BD01CF03A06B}"/>
    <cellStyle name="40% - Accent4 18 2 3" xfId="14075" xr:uid="{21AD3BB9-3A65-4440-A961-9C971932297E}"/>
    <cellStyle name="40% - Accent4 18 2 3 2" xfId="14076" xr:uid="{443D09B0-A028-4C0A-BC46-295F18B0F006}"/>
    <cellStyle name="40% - Accent4 18 2 4" xfId="14077" xr:uid="{1C26DB74-FCFA-49C9-BE59-66B11B0D3145}"/>
    <cellStyle name="40% - Accent4 18 2 5" xfId="14078" xr:uid="{A06409BF-C8B6-43AF-BCEF-27D508FE34F8}"/>
    <cellStyle name="40% - Accent4 18 3" xfId="14079" xr:uid="{E0ABAF72-A613-4DA0-8FCA-C2192FD83FCA}"/>
    <cellStyle name="40% - Accent4 18 3 2" xfId="14080" xr:uid="{89C34FBE-629C-4C5A-849A-5D453FB1D140}"/>
    <cellStyle name="40% - Accent4 18 4" xfId="14081" xr:uid="{9C5E63B5-23B8-4068-815B-A39F8D638DC6}"/>
    <cellStyle name="40% - Accent4 18 4 2" xfId="14082" xr:uid="{4B59F3E9-2AEE-4076-B0D3-86557A98E256}"/>
    <cellStyle name="40% - Accent4 18 5" xfId="14083" xr:uid="{FC53CA3A-03F1-471C-B5AC-1C628B288324}"/>
    <cellStyle name="40% - Accent4 18 6" xfId="14084" xr:uid="{50E7847B-2ABF-494F-8C0F-96F1E5D7EA79}"/>
    <cellStyle name="40% - Accent4 19" xfId="14085" xr:uid="{9C245FAE-156B-4CF4-A5FA-29078825C55F}"/>
    <cellStyle name="40% - Accent4 19 2" xfId="14086" xr:uid="{F8BD0F62-5455-4D13-B485-D5EFDB731734}"/>
    <cellStyle name="40% - Accent4 19 2 2" xfId="14087" xr:uid="{0BB07724-6045-4BE4-831F-B9A6BAC5F7E1}"/>
    <cellStyle name="40% - Accent4 19 2 2 2" xfId="14088" xr:uid="{8090BA3A-BCF7-43A3-901A-91858C8BD6C9}"/>
    <cellStyle name="40% - Accent4 19 2 3" xfId="14089" xr:uid="{5207583E-82FC-4F94-9C57-C3A39375FAFF}"/>
    <cellStyle name="40% - Accent4 19 2 3 2" xfId="14090" xr:uid="{6997A79E-FB09-42D3-92AE-450153E85E74}"/>
    <cellStyle name="40% - Accent4 19 2 4" xfId="14091" xr:uid="{9716E396-1848-4C3C-806A-3D54DC2BE5B2}"/>
    <cellStyle name="40% - Accent4 19 2 5" xfId="14092" xr:uid="{939AA7EE-6F37-46BE-9D23-4C68FC57CF09}"/>
    <cellStyle name="40% - Accent4 19 3" xfId="14093" xr:uid="{A7780755-B241-4BE0-99A0-5C07699381F5}"/>
    <cellStyle name="40% - Accent4 19 3 2" xfId="14094" xr:uid="{53FEFA94-A8AE-49D4-9673-001BF3BA469E}"/>
    <cellStyle name="40% - Accent4 19 4" xfId="14095" xr:uid="{81CB2DE9-EF6C-45A2-9399-DF2FDB7C5226}"/>
    <cellStyle name="40% - Accent4 19 4 2" xfId="14096" xr:uid="{B2C455E7-3286-4D1B-AE01-4582CA3D7691}"/>
    <cellStyle name="40% - Accent4 19 5" xfId="14097" xr:uid="{7E0FBBF3-E854-4A36-BC62-426F0464827B}"/>
    <cellStyle name="40% - Accent4 19 6" xfId="14098" xr:uid="{4E5F0BF7-6184-4B2D-9F2E-B42C4A4CBF87}"/>
    <cellStyle name="40% - Accent4 2" xfId="35" xr:uid="{A312526B-520A-4530-95D0-335AC553DC61}"/>
    <cellStyle name="40% - Accent4 2 10" xfId="14099" xr:uid="{2CA8F18C-5B2D-4F8E-A475-2CECEF6D9C1B}"/>
    <cellStyle name="40% - Accent4 2 10 2" xfId="14100" xr:uid="{3D21BBA6-CC7B-4542-91DA-44EA7124F62C}"/>
    <cellStyle name="40% - Accent4 2 11" xfId="14101" xr:uid="{DA7D1E1F-1960-407D-9F1E-0BDB4AC4073C}"/>
    <cellStyle name="40% - Accent4 2 11 2" xfId="20603" xr:uid="{9F4878F2-1C69-44CC-9F4F-94BF78AECAF3}"/>
    <cellStyle name="40% - Accent4 2 12" xfId="14102" xr:uid="{AA40C1CF-059F-44DE-8325-93CF74A262C1}"/>
    <cellStyle name="40% - Accent4 2 12 2" xfId="20604" xr:uid="{FA8C9F0E-EDE7-4848-B237-969B443BBB86}"/>
    <cellStyle name="40% - Accent4 2 13" xfId="20605" xr:uid="{4093BC5E-EAB8-46FA-AFD0-BE37D069A5D0}"/>
    <cellStyle name="40% - Accent4 2 13 2" xfId="20606" xr:uid="{84063BE0-613D-4B15-8256-A47ECA4EA245}"/>
    <cellStyle name="40% - Accent4 2 14" xfId="20607" xr:uid="{AB5649D2-3D83-4B7E-9E32-CC63ED3F8F0F}"/>
    <cellStyle name="40% - Accent4 2 15" xfId="369" xr:uid="{C57EFFD9-FA31-43BF-985A-B80FA300EB08}"/>
    <cellStyle name="40% - Accent4 2 2" xfId="14103" xr:uid="{5AC4302E-3536-448F-A11A-93ACD6C259E1}"/>
    <cellStyle name="40% - Accent4 2 2 10" xfId="14104" xr:uid="{1B3DD67A-3F51-40D5-8B2B-EEFFE8B20781}"/>
    <cellStyle name="40% - Accent4 2 2 2" xfId="14105" xr:uid="{C016FE02-E629-4E66-B24D-31F6C517C22B}"/>
    <cellStyle name="40% - Accent4 2 2 2 2" xfId="14106" xr:uid="{B21967B8-4F5F-497D-8304-EE82B793D00F}"/>
    <cellStyle name="40% - Accent4 2 2 2 2 2" xfId="14107" xr:uid="{F0C7644A-68FB-4B18-9CEE-51B3C44897F3}"/>
    <cellStyle name="40% - Accent4 2 2 2 2 2 2" xfId="14108" xr:uid="{9A79656B-489A-43A7-A716-D5BBC6CA48A1}"/>
    <cellStyle name="40% - Accent4 2 2 2 2 3" xfId="14109" xr:uid="{463BC50F-9697-4498-82CF-ABEF53BB7904}"/>
    <cellStyle name="40% - Accent4 2 2 2 2 3 2" xfId="14110" xr:uid="{52A15B8B-FE10-4678-83FB-A32F1D844735}"/>
    <cellStyle name="40% - Accent4 2 2 2 2 4" xfId="14111" xr:uid="{537CD7EC-24F3-46B9-8EA2-1DAE44CD7674}"/>
    <cellStyle name="40% - Accent4 2 2 2 2 5" xfId="14112" xr:uid="{CD12D47A-911A-4A13-B946-B250941F4249}"/>
    <cellStyle name="40% - Accent4 2 2 2 3" xfId="14113" xr:uid="{7E75C070-1322-4D7D-B968-A6D0C612A9F4}"/>
    <cellStyle name="40% - Accent4 2 2 2 3 2" xfId="14114" xr:uid="{31C717EE-4D15-4566-BDF3-719F5DE07B9A}"/>
    <cellStyle name="40% - Accent4 2 2 2 4" xfId="14115" xr:uid="{D1F1C2DC-53B7-4FB9-962D-16191B86A071}"/>
    <cellStyle name="40% - Accent4 2 2 2 4 2" xfId="14116" xr:uid="{0A51D9BC-5977-4C50-8228-9BA757CE600B}"/>
    <cellStyle name="40% - Accent4 2 2 2 5" xfId="14117" xr:uid="{8974BF63-7BDC-4895-BB05-8B4C96F5606E}"/>
    <cellStyle name="40% - Accent4 2 2 2 6" xfId="14118" xr:uid="{AE756440-323A-4B0E-A1A6-5554E30A4D9D}"/>
    <cellStyle name="40% - Accent4 2 2 3" xfId="14119" xr:uid="{C781917B-6703-44D1-ABB1-F553C0248898}"/>
    <cellStyle name="40% - Accent4 2 2 3 2" xfId="14120" xr:uid="{EA2CB43C-6D2D-405B-8F69-4696227CD297}"/>
    <cellStyle name="40% - Accent4 2 2 3 2 2" xfId="14121" xr:uid="{02811C3F-2484-4B3F-8C21-5AD5CE48C3B3}"/>
    <cellStyle name="40% - Accent4 2 2 3 3" xfId="14122" xr:uid="{3E41FF6E-1197-442F-9BEF-502FCC7711F7}"/>
    <cellStyle name="40% - Accent4 2 2 3 3 2" xfId="14123" xr:uid="{0BA2EE0C-F557-4609-A776-3D2CE7C776F1}"/>
    <cellStyle name="40% - Accent4 2 2 3 4" xfId="14124" xr:uid="{E12128BC-B926-4FC8-AF6A-61CC18006666}"/>
    <cellStyle name="40% - Accent4 2 2 3 5" xfId="14125" xr:uid="{0B671648-3C6C-4F34-A9AB-977483A6CB5D}"/>
    <cellStyle name="40% - Accent4 2 2 4" xfId="14126" xr:uid="{4B2EDE3C-FC4C-41FF-941D-9881D041443B}"/>
    <cellStyle name="40% - Accent4 2 2 4 2" xfId="14127" xr:uid="{BBDBECC9-2A92-44E9-B733-4A74932BF5A7}"/>
    <cellStyle name="40% - Accent4 2 2 4 2 2" xfId="14128" xr:uid="{C24313EB-37F5-4DDF-8FB8-34A530CC94C9}"/>
    <cellStyle name="40% - Accent4 2 2 4 3" xfId="14129" xr:uid="{E18AA771-1ED2-4CF1-B238-E42E1217FDD7}"/>
    <cellStyle name="40% - Accent4 2 2 4 3 2" xfId="14130" xr:uid="{BF55C39B-3DCF-4CB2-A4FF-D045D11A1183}"/>
    <cellStyle name="40% - Accent4 2 2 4 4" xfId="14131" xr:uid="{7E389B8A-C7EB-426D-B91D-36DAF2D3E1D4}"/>
    <cellStyle name="40% - Accent4 2 2 4 5" xfId="14132" xr:uid="{9DBEF335-AFF3-486B-B6C3-C1142F3430F4}"/>
    <cellStyle name="40% - Accent4 2 2 5" xfId="14133" xr:uid="{5D2D423C-876A-4172-835A-5342B5268638}"/>
    <cellStyle name="40% - Accent4 2 2 5 2" xfId="14134" xr:uid="{7FF5F9A3-8159-4658-B669-18A765D6DB77}"/>
    <cellStyle name="40% - Accent4 2 2 5 2 2" xfId="14135" xr:uid="{0F62766C-4307-4143-9FEC-982AF8507EF3}"/>
    <cellStyle name="40% - Accent4 2 2 5 3" xfId="14136" xr:uid="{C5700DAC-6B80-4F40-AA21-F1244A9A58EC}"/>
    <cellStyle name="40% - Accent4 2 2 5 3 2" xfId="14137" xr:uid="{6E4C822F-4B84-43E9-B80A-75766706FFEE}"/>
    <cellStyle name="40% - Accent4 2 2 5 4" xfId="14138" xr:uid="{46E5E243-A66D-4DFD-8CB0-EE4DBEC19359}"/>
    <cellStyle name="40% - Accent4 2 2 5 5" xfId="14139" xr:uid="{EEFCF1A9-945C-47BC-9BAF-687E664D9BF9}"/>
    <cellStyle name="40% - Accent4 2 2 6" xfId="14140" xr:uid="{2C0D614B-B821-4734-BA3C-61BCD2FA2EB7}"/>
    <cellStyle name="40% - Accent4 2 2 6 2" xfId="14141" xr:uid="{E49543F2-6085-428F-9B27-FAD7BD2B5AAC}"/>
    <cellStyle name="40% - Accent4 2 2 6 2 2" xfId="14142" xr:uid="{01D7DF9D-1F81-42A7-8032-009BFDA886DD}"/>
    <cellStyle name="40% - Accent4 2 2 6 3" xfId="14143" xr:uid="{FE3FEF5E-5135-4032-A343-A42E5D89D920}"/>
    <cellStyle name="40% - Accent4 2 2 6 3 2" xfId="14144" xr:uid="{AFBD62C7-2301-40E8-83B4-CF9C4F59EF57}"/>
    <cellStyle name="40% - Accent4 2 2 6 4" xfId="14145" xr:uid="{D647D80D-BAAF-4C27-BC10-8CC8144D5790}"/>
    <cellStyle name="40% - Accent4 2 2 6 5" xfId="14146" xr:uid="{9B3D04A3-EF0F-4AF5-BA54-73B6FA9F5BC4}"/>
    <cellStyle name="40% - Accent4 2 2 7" xfId="14147" xr:uid="{6B7785E0-D355-4F26-BAF9-87ABF38A33DA}"/>
    <cellStyle name="40% - Accent4 2 2 7 2" xfId="14148" xr:uid="{829AD8C7-3803-4D5A-8C0F-D47223E22E32}"/>
    <cellStyle name="40% - Accent4 2 2 8" xfId="14149" xr:uid="{7337D719-8041-4271-9400-4C4E21F8E20F}"/>
    <cellStyle name="40% - Accent4 2 2 8 2" xfId="14150" xr:uid="{2478781B-B567-45F8-B706-1DF0F2D8EF6D}"/>
    <cellStyle name="40% - Accent4 2 2 9" xfId="14151" xr:uid="{7D82917A-E14B-4216-9A7C-627AB7E26594}"/>
    <cellStyle name="40% - Accent4 2 3" xfId="14152" xr:uid="{9912E832-079C-4B1C-95F8-DF5C1B483158}"/>
    <cellStyle name="40% - Accent4 2 3 2" xfId="14153" xr:uid="{347B0399-168F-48DF-B70C-8659FFF88AE6}"/>
    <cellStyle name="40% - Accent4 2 3 2 2" xfId="14154" xr:uid="{3847E53A-C8BE-4939-BE40-FE0DF04DEA81}"/>
    <cellStyle name="40% - Accent4 2 3 2 2 2" xfId="14155" xr:uid="{84980788-9AAE-43D4-A7B6-6CCAB2A2F233}"/>
    <cellStyle name="40% - Accent4 2 3 2 2 2 2" xfId="14156" xr:uid="{6A5AB89A-5010-487B-9EC0-E32656A0A0D5}"/>
    <cellStyle name="40% - Accent4 2 3 2 2 3" xfId="14157" xr:uid="{CE5592BB-A19F-4367-84B5-F29C42BB5FF9}"/>
    <cellStyle name="40% - Accent4 2 3 2 2 3 2" xfId="14158" xr:uid="{63526D5B-CFB6-4E8A-8394-40183764C572}"/>
    <cellStyle name="40% - Accent4 2 3 2 2 4" xfId="14159" xr:uid="{92144E5B-B758-4D1D-9992-42C66F467A70}"/>
    <cellStyle name="40% - Accent4 2 3 2 2 5" xfId="14160" xr:uid="{F98764CC-194E-44C3-9ACC-8F7E92DA6A6A}"/>
    <cellStyle name="40% - Accent4 2 3 2 3" xfId="14161" xr:uid="{6B8DAB86-E545-407D-92E7-EEC1D1F18BE7}"/>
    <cellStyle name="40% - Accent4 2 3 2 3 2" xfId="14162" xr:uid="{7BE43886-468E-43DA-9BDF-636956F7B291}"/>
    <cellStyle name="40% - Accent4 2 3 2 4" xfId="14163" xr:uid="{905B7880-1849-49C0-B661-4108F525BD17}"/>
    <cellStyle name="40% - Accent4 2 3 2 4 2" xfId="14164" xr:uid="{F5A41DFF-CABB-4A53-8B6C-06E574F31A78}"/>
    <cellStyle name="40% - Accent4 2 3 2 5" xfId="14165" xr:uid="{76D3D874-82B7-4241-B096-9FB84630C261}"/>
    <cellStyle name="40% - Accent4 2 3 2 6" xfId="14166" xr:uid="{5D9EF1D4-9E63-4641-A8C2-DE61EB969FB4}"/>
    <cellStyle name="40% - Accent4 2 3 3" xfId="14167" xr:uid="{8C7741C5-1ACC-40BD-8C4E-E0820B8A4E95}"/>
    <cellStyle name="40% - Accent4 2 3 3 2" xfId="14168" xr:uid="{EC738B4C-348E-4E16-9E12-901DC7A27F16}"/>
    <cellStyle name="40% - Accent4 2 3 3 2 2" xfId="14169" xr:uid="{8067EED5-CF56-4ECC-B8D8-C47D75C47248}"/>
    <cellStyle name="40% - Accent4 2 3 3 3" xfId="14170" xr:uid="{80A02BF9-0913-4D22-9630-E4C3CF2BCD41}"/>
    <cellStyle name="40% - Accent4 2 3 3 3 2" xfId="14171" xr:uid="{E0F055C4-1AB8-49C6-8136-055968E902F2}"/>
    <cellStyle name="40% - Accent4 2 3 3 4" xfId="14172" xr:uid="{8481BB27-3E9B-4616-ACD0-DEAF040E62AD}"/>
    <cellStyle name="40% - Accent4 2 3 3 5" xfId="14173" xr:uid="{897309DA-7B22-4754-AA7B-1319DCF22AE5}"/>
    <cellStyle name="40% - Accent4 2 3 4" xfId="14174" xr:uid="{D280B116-B741-48D3-AD3A-ED3B00860609}"/>
    <cellStyle name="40% - Accent4 2 3 4 2" xfId="14175" xr:uid="{C0CD3326-7E2F-4864-ABF4-D0AFDA8AE66B}"/>
    <cellStyle name="40% - Accent4 2 3 5" xfId="14176" xr:uid="{A69F467A-057C-4936-A022-BB9AF05D83E3}"/>
    <cellStyle name="40% - Accent4 2 3 5 2" xfId="14177" xr:uid="{13EC795D-1D23-4360-BC34-88A288B00FD4}"/>
    <cellStyle name="40% - Accent4 2 3 6" xfId="14178" xr:uid="{7F7C8E5B-77CD-45A7-BCFC-9561C56ED754}"/>
    <cellStyle name="40% - Accent4 2 3 7" xfId="14179" xr:uid="{133B924A-1E0E-43BA-8ECE-C3FBF39CF440}"/>
    <cellStyle name="40% - Accent4 2 4" xfId="14180" xr:uid="{88A4F51A-0572-433F-8281-E71C58DEE914}"/>
    <cellStyle name="40% - Accent4 2 4 2" xfId="14181" xr:uid="{55AA243C-567C-426A-86BD-3F29206E8950}"/>
    <cellStyle name="40% - Accent4 2 4 2 2" xfId="14182" xr:uid="{AABE2B5D-43E6-4B08-BCD3-E520524DCD96}"/>
    <cellStyle name="40% - Accent4 2 4 2 2 2" xfId="14183" xr:uid="{92CAD5C0-EA9D-49F6-AFE2-DBEBEAD8A910}"/>
    <cellStyle name="40% - Accent4 2 4 2 3" xfId="14184" xr:uid="{85B2C962-C1F8-45BA-881E-FEFFC0E6F2D1}"/>
    <cellStyle name="40% - Accent4 2 4 2 3 2" xfId="14185" xr:uid="{DDFE3FB8-EB96-47F1-A7A5-1D4C302259CC}"/>
    <cellStyle name="40% - Accent4 2 4 2 4" xfId="14186" xr:uid="{10FBC6BE-42CD-4113-A6F8-607D6FA59315}"/>
    <cellStyle name="40% - Accent4 2 4 2 5" xfId="14187" xr:uid="{E1FAC12E-097C-41DC-9628-8A8E3F461B39}"/>
    <cellStyle name="40% - Accent4 2 4 3" xfId="14188" xr:uid="{70E7199E-3848-45CC-BA8F-F80640D17B4E}"/>
    <cellStyle name="40% - Accent4 2 4 3 2" xfId="14189" xr:uid="{ABDFCB29-A574-4A5C-912A-A66B173191F9}"/>
    <cellStyle name="40% - Accent4 2 4 4" xfId="14190" xr:uid="{FD57980F-87C7-437B-9DAC-D42FCD38FB7B}"/>
    <cellStyle name="40% - Accent4 2 4 4 2" xfId="14191" xr:uid="{A9A7959E-A63B-43B2-815D-149EE92B7806}"/>
    <cellStyle name="40% - Accent4 2 4 5" xfId="14192" xr:uid="{D9B4DDF1-C485-4748-965E-F52B45477639}"/>
    <cellStyle name="40% - Accent4 2 4 6" xfId="14193" xr:uid="{C12C4717-4EEF-40F2-AF9B-94690EBD7ECC}"/>
    <cellStyle name="40% - Accent4 2 5" xfId="14194" xr:uid="{492706EB-791B-4D57-9938-FE1C066C4536}"/>
    <cellStyle name="40% - Accent4 2 5 2" xfId="14195" xr:uid="{9DE3925F-A052-4BD1-975D-AA70807C0A0D}"/>
    <cellStyle name="40% - Accent4 2 5 2 2" xfId="14196" xr:uid="{BBB8D09F-EF6F-4EF4-9825-ACCA1898858B}"/>
    <cellStyle name="40% - Accent4 2 5 3" xfId="14197" xr:uid="{EED35D3B-7CB4-4A97-976B-974905F7DD92}"/>
    <cellStyle name="40% - Accent4 2 5 3 2" xfId="14198" xr:uid="{290E9A0D-A650-4E13-BBA5-A0994992A73F}"/>
    <cellStyle name="40% - Accent4 2 5 4" xfId="14199" xr:uid="{22F21CFC-48AA-4DE1-82C2-0D69D2F9C63B}"/>
    <cellStyle name="40% - Accent4 2 5 5" xfId="14200" xr:uid="{7BC7DA40-D0F3-4091-80B0-FC9CE175048A}"/>
    <cellStyle name="40% - Accent4 2 6" xfId="14201" xr:uid="{1F0F7BA3-FDAE-4C2A-BD61-8A5F362B8B78}"/>
    <cellStyle name="40% - Accent4 2 6 2" xfId="14202" xr:uid="{52B317A8-B61B-4766-B6A1-B66CB173033F}"/>
    <cellStyle name="40% - Accent4 2 6 2 2" xfId="14203" xr:uid="{5E111CB4-B36E-4B55-BE31-622BEC4B2EE5}"/>
    <cellStyle name="40% - Accent4 2 6 3" xfId="14204" xr:uid="{0AE4EE81-6679-49D3-B2A9-940E79E7BA97}"/>
    <cellStyle name="40% - Accent4 2 6 3 2" xfId="14205" xr:uid="{13C03AFE-8776-433D-BF69-6F255BCB0776}"/>
    <cellStyle name="40% - Accent4 2 6 4" xfId="14206" xr:uid="{A09B89D1-0E5F-47FB-B1DF-F739D30A75A9}"/>
    <cellStyle name="40% - Accent4 2 6 5" xfId="14207" xr:uid="{5CD0A692-E62D-4FB9-9300-B7ECD9D9BD58}"/>
    <cellStyle name="40% - Accent4 2 7" xfId="14208" xr:uid="{8FC90B20-689F-4328-B9F9-B361AD69B087}"/>
    <cellStyle name="40% - Accent4 2 7 2" xfId="14209" xr:uid="{634166B4-0FE4-4AA3-AC07-5DA657AB5E61}"/>
    <cellStyle name="40% - Accent4 2 7 2 2" xfId="14210" xr:uid="{9EBFB028-3411-4DED-99BE-94375ADF4EB8}"/>
    <cellStyle name="40% - Accent4 2 7 3" xfId="14211" xr:uid="{82685A49-41A5-42A5-8DD1-379F997DEE01}"/>
    <cellStyle name="40% - Accent4 2 7 3 2" xfId="14212" xr:uid="{7746B95C-4C42-43F7-97F7-E4F5728CDDD4}"/>
    <cellStyle name="40% - Accent4 2 7 4" xfId="14213" xr:uid="{0B1D3C9C-05A2-4821-AE45-C1A85DF6A137}"/>
    <cellStyle name="40% - Accent4 2 7 5" xfId="14214" xr:uid="{0042DDF5-1052-409D-93A3-1AF72DDAF56B}"/>
    <cellStyle name="40% - Accent4 2 8" xfId="14215" xr:uid="{D6A6B4BF-C498-4C2B-9F0E-EFF87214ADE7}"/>
    <cellStyle name="40% - Accent4 2 8 2" xfId="14216" xr:uid="{1491F7F7-5FC7-4A85-AFDC-0494D5B8AB92}"/>
    <cellStyle name="40% - Accent4 2 8 2 2" xfId="14217" xr:uid="{0BFC2424-FA74-487D-997B-6D831FE4E6B2}"/>
    <cellStyle name="40% - Accent4 2 8 3" xfId="14218" xr:uid="{131BF696-020B-43E7-AD48-7E0B33008246}"/>
    <cellStyle name="40% - Accent4 2 8 3 2" xfId="14219" xr:uid="{37DD3DC5-FB83-4F0C-9FD7-94C7711816C1}"/>
    <cellStyle name="40% - Accent4 2 8 4" xfId="14220" xr:uid="{F259412B-7A89-4CE8-89CE-DD52410F79D0}"/>
    <cellStyle name="40% - Accent4 2 8 5" xfId="14221" xr:uid="{4F9D4B81-1BB0-42C7-BDA9-85CB9B40940B}"/>
    <cellStyle name="40% - Accent4 2 9" xfId="14222" xr:uid="{C1ED781A-5914-487A-8047-E100D788CFBA}"/>
    <cellStyle name="40% - Accent4 2 9 2" xfId="14223" xr:uid="{022CFABF-0C98-4CA7-9C69-F0CC6306D208}"/>
    <cellStyle name="40% - Accent4 20" xfId="14224" xr:uid="{F2F1C4B6-B0F6-4C34-974E-37CE42E7797F}"/>
    <cellStyle name="40% - Accent4 20 2" xfId="14225" xr:uid="{ABC81FB9-1A43-4FE5-8EF6-8440C5D51179}"/>
    <cellStyle name="40% - Accent4 20 2 2" xfId="14226" xr:uid="{AADECE9E-BF97-4B90-88A3-C065D3F00C07}"/>
    <cellStyle name="40% - Accent4 20 3" xfId="14227" xr:uid="{25893637-41C2-4029-B021-50686ECFE9DD}"/>
    <cellStyle name="40% - Accent4 20 3 2" xfId="14228" xr:uid="{F1F45E62-3892-4855-92F5-EB6402A2800C}"/>
    <cellStyle name="40% - Accent4 20 4" xfId="14229" xr:uid="{C33458B8-A90C-47D3-BBDC-2EAF66F78E83}"/>
    <cellStyle name="40% - Accent4 20 5" xfId="14230" xr:uid="{662250F3-8E63-4002-A446-393FC5D8E825}"/>
    <cellStyle name="40% - Accent4 21" xfId="14231" xr:uid="{C860F179-534A-48C7-8A90-F38D15B80767}"/>
    <cellStyle name="40% - Accent4 21 2" xfId="14232" xr:uid="{3F5A9C18-D963-46A9-A64A-412A59323E49}"/>
    <cellStyle name="40% - Accent4 21 2 2" xfId="14233" xr:uid="{3F1953FC-8B92-463F-870E-E4758EE1919A}"/>
    <cellStyle name="40% - Accent4 21 3" xfId="14234" xr:uid="{D2A96FD8-1FBD-421B-ACD1-F2CC3FFF22AC}"/>
    <cellStyle name="40% - Accent4 21 3 2" xfId="14235" xr:uid="{C1F430DE-453C-44D3-8C8D-A4517C72B18D}"/>
    <cellStyle name="40% - Accent4 21 4" xfId="14236" xr:uid="{95AB79E2-593A-43C4-95A4-6C2FC641D31E}"/>
    <cellStyle name="40% - Accent4 21 5" xfId="14237" xr:uid="{41336605-061F-4121-A550-BFA07900F73F}"/>
    <cellStyle name="40% - Accent4 22" xfId="368" xr:uid="{2E4E6D6E-95F4-4316-9CEE-5A8FEB399F3D}"/>
    <cellStyle name="40% - Accent4 3" xfId="14238" xr:uid="{F5224410-0037-4902-8583-8FADAD633088}"/>
    <cellStyle name="40% - Accent4 3 10" xfId="14239" xr:uid="{0D7BC915-EA09-4236-B46D-7ED53E632737}"/>
    <cellStyle name="40% - Accent4 3 10 2" xfId="14240" xr:uid="{01E95384-0A17-4686-8E7B-6B9E1E72DD41}"/>
    <cellStyle name="40% - Accent4 3 11" xfId="14241" xr:uid="{EA747E31-8456-4F77-9AA5-B70820179F35}"/>
    <cellStyle name="40% - Accent4 3 12" xfId="14242" xr:uid="{336721C2-F119-4530-BC31-A2F82DE618A6}"/>
    <cellStyle name="40% - Accent4 3 2" xfId="14243" xr:uid="{063EF4F5-35D3-4E0C-9DF6-3947ED6A45CE}"/>
    <cellStyle name="40% - Accent4 3 2 10" xfId="14244" xr:uid="{2C000417-0B4A-4AFE-94E0-6E77A474D001}"/>
    <cellStyle name="40% - Accent4 3 2 2" xfId="14245" xr:uid="{23CBFE46-5BA7-42CB-BD3B-C50EBE82CF7C}"/>
    <cellStyle name="40% - Accent4 3 2 2 2" xfId="14246" xr:uid="{F7F4B69D-9C0C-41B1-A9C0-5B9F22710E98}"/>
    <cellStyle name="40% - Accent4 3 2 2 2 2" xfId="14247" xr:uid="{15B25548-73D4-48C4-95D5-8C1FE821B799}"/>
    <cellStyle name="40% - Accent4 3 2 2 2 2 2" xfId="14248" xr:uid="{E2913DBD-EF36-4E52-A6CA-3348E6D25E52}"/>
    <cellStyle name="40% - Accent4 3 2 2 2 3" xfId="14249" xr:uid="{CE042A64-279B-4BC0-AA71-05A744619081}"/>
    <cellStyle name="40% - Accent4 3 2 2 2 3 2" xfId="14250" xr:uid="{A45B6930-EE14-453F-BEC0-8F7E05286E63}"/>
    <cellStyle name="40% - Accent4 3 2 2 2 4" xfId="14251" xr:uid="{4401A912-9928-4E65-B824-B4F7B60A9019}"/>
    <cellStyle name="40% - Accent4 3 2 2 2 5" xfId="14252" xr:uid="{9BB9AE98-22BB-49A8-969C-16EB8AD9F303}"/>
    <cellStyle name="40% - Accent4 3 2 2 3" xfId="14253" xr:uid="{ECBEE660-7DAF-4DB2-9656-9592A66E9010}"/>
    <cellStyle name="40% - Accent4 3 2 2 3 2" xfId="14254" xr:uid="{A625AC24-C97D-459D-B7DE-68D1594935A0}"/>
    <cellStyle name="40% - Accent4 3 2 2 4" xfId="14255" xr:uid="{3EFA4DB7-048A-4709-AB59-94F18FC37F46}"/>
    <cellStyle name="40% - Accent4 3 2 2 4 2" xfId="14256" xr:uid="{6D70F79E-7FCE-4584-9205-CBE7822A7DBA}"/>
    <cellStyle name="40% - Accent4 3 2 2 5" xfId="14257" xr:uid="{ED0FAABF-390E-465C-B113-538D61EAE59F}"/>
    <cellStyle name="40% - Accent4 3 2 2 6" xfId="14258" xr:uid="{966D936B-0068-4AF7-952E-91B3CE7EFB9B}"/>
    <cellStyle name="40% - Accent4 3 2 3" xfId="14259" xr:uid="{52B690D4-85A2-4BCB-8AFD-B76E3F9A5AAE}"/>
    <cellStyle name="40% - Accent4 3 2 3 2" xfId="14260" xr:uid="{2B4FD344-63E9-4A3A-8029-0B8D13F26764}"/>
    <cellStyle name="40% - Accent4 3 2 3 2 2" xfId="14261" xr:uid="{83478156-8FE5-4AA9-8E97-47CF88B1DD1A}"/>
    <cellStyle name="40% - Accent4 3 2 3 3" xfId="14262" xr:uid="{4E399758-E232-4801-91A8-4514583200C3}"/>
    <cellStyle name="40% - Accent4 3 2 3 3 2" xfId="14263" xr:uid="{4A842A08-A745-4027-A2B1-D54A2B0A4CAF}"/>
    <cellStyle name="40% - Accent4 3 2 3 4" xfId="14264" xr:uid="{DF3289E0-29D9-4076-8D43-8E5FB1482B4B}"/>
    <cellStyle name="40% - Accent4 3 2 3 5" xfId="14265" xr:uid="{7FEEFDE5-6AEA-4ABA-B527-A42D588DFAD4}"/>
    <cellStyle name="40% - Accent4 3 2 4" xfId="14266" xr:uid="{34C76D70-2901-47D1-9F91-5DC003AE9766}"/>
    <cellStyle name="40% - Accent4 3 2 4 2" xfId="14267" xr:uid="{2A398C5B-AA96-4429-875B-07783435AAA8}"/>
    <cellStyle name="40% - Accent4 3 2 4 2 2" xfId="14268" xr:uid="{1B68F3D6-85AA-440E-A028-2C63F10262E2}"/>
    <cellStyle name="40% - Accent4 3 2 4 3" xfId="14269" xr:uid="{E714C683-1D10-4ABA-962A-C6A17B8DB4B0}"/>
    <cellStyle name="40% - Accent4 3 2 4 3 2" xfId="14270" xr:uid="{E9D84EAF-21D1-4C6B-BEC5-47906AA02DFB}"/>
    <cellStyle name="40% - Accent4 3 2 4 4" xfId="14271" xr:uid="{888D8B28-D3E9-4314-B7DA-CB90DB44F33A}"/>
    <cellStyle name="40% - Accent4 3 2 4 5" xfId="14272" xr:uid="{F4FF2FCF-D339-418F-B41F-F26F9BA9AA77}"/>
    <cellStyle name="40% - Accent4 3 2 5" xfId="14273" xr:uid="{DAD70FAC-3C66-4CBC-84A2-7F372C6D054C}"/>
    <cellStyle name="40% - Accent4 3 2 5 2" xfId="14274" xr:uid="{604D0B53-BB8A-4E4C-82D4-61000110F23C}"/>
    <cellStyle name="40% - Accent4 3 2 5 2 2" xfId="14275" xr:uid="{26CC9EDC-24EB-40CF-804A-FD08068085C5}"/>
    <cellStyle name="40% - Accent4 3 2 5 3" xfId="14276" xr:uid="{D681F823-9DB4-4271-9116-4C31D1FD3B1D}"/>
    <cellStyle name="40% - Accent4 3 2 5 3 2" xfId="14277" xr:uid="{113BB4CC-C40C-40FD-AE77-54D3D77863FE}"/>
    <cellStyle name="40% - Accent4 3 2 5 4" xfId="14278" xr:uid="{D63ADA03-268F-428F-86B7-122C8248371C}"/>
    <cellStyle name="40% - Accent4 3 2 5 5" xfId="14279" xr:uid="{0E4204B5-7C87-4E86-8015-5D3761FF43E7}"/>
    <cellStyle name="40% - Accent4 3 2 6" xfId="14280" xr:uid="{A0B1D17F-FEA5-4779-9643-8AB86E7F5A99}"/>
    <cellStyle name="40% - Accent4 3 2 6 2" xfId="14281" xr:uid="{D4C0D4C9-881A-48DC-BB61-437B7D77EBBC}"/>
    <cellStyle name="40% - Accent4 3 2 6 2 2" xfId="14282" xr:uid="{6297153D-53CF-48E1-9B37-5DB0B39C65B8}"/>
    <cellStyle name="40% - Accent4 3 2 6 3" xfId="14283" xr:uid="{C13C2DEB-6650-4AA1-AC83-161D052A70F7}"/>
    <cellStyle name="40% - Accent4 3 2 6 3 2" xfId="14284" xr:uid="{5763B54E-968E-4903-A847-F12E104EAD64}"/>
    <cellStyle name="40% - Accent4 3 2 6 4" xfId="14285" xr:uid="{3AE37354-1C84-4C4D-B506-C50C63C7FF58}"/>
    <cellStyle name="40% - Accent4 3 2 6 5" xfId="14286" xr:uid="{831F9315-38E4-41A5-93D5-C14B1C574656}"/>
    <cellStyle name="40% - Accent4 3 2 7" xfId="14287" xr:uid="{0DA21823-AA40-4423-879E-F241D521E1CE}"/>
    <cellStyle name="40% - Accent4 3 2 7 2" xfId="14288" xr:uid="{1BB58014-1921-4DF1-92B4-1030978700F0}"/>
    <cellStyle name="40% - Accent4 3 2 8" xfId="14289" xr:uid="{5FF5A0A5-0D17-4DA4-B1D7-FF84204963EF}"/>
    <cellStyle name="40% - Accent4 3 2 8 2" xfId="14290" xr:uid="{E5E95C78-5CD1-407B-90AE-8DCABCE4EB4A}"/>
    <cellStyle name="40% - Accent4 3 2 9" xfId="14291" xr:uid="{665CA7C1-15BE-4CEB-90E4-0CF879D8C648}"/>
    <cellStyle name="40% - Accent4 3 3" xfId="14292" xr:uid="{82D715CA-B3B0-4199-8595-50B8BF488785}"/>
    <cellStyle name="40% - Accent4 3 3 2" xfId="14293" xr:uid="{67C257E1-E312-4081-9756-9CF399D4BF7B}"/>
    <cellStyle name="40% - Accent4 3 3 2 2" xfId="14294" xr:uid="{2E2AEED3-88F1-486D-A9D3-E6C1300A1E63}"/>
    <cellStyle name="40% - Accent4 3 3 2 2 2" xfId="14295" xr:uid="{0779AB71-C55D-4642-8093-FB73DAEB4BAD}"/>
    <cellStyle name="40% - Accent4 3 3 2 2 2 2" xfId="14296" xr:uid="{ACFC09F1-7CDC-43C7-BC0C-2B35019B9F57}"/>
    <cellStyle name="40% - Accent4 3 3 2 2 3" xfId="14297" xr:uid="{E23BCD49-01BF-4C13-832A-7E54F0C54D1B}"/>
    <cellStyle name="40% - Accent4 3 3 2 2 3 2" xfId="14298" xr:uid="{FE94D14E-1689-4BF0-B48E-FB38D629F2DD}"/>
    <cellStyle name="40% - Accent4 3 3 2 2 4" xfId="14299" xr:uid="{BAC01723-6F95-4211-BC13-01537AA5F0A2}"/>
    <cellStyle name="40% - Accent4 3 3 2 2 5" xfId="14300" xr:uid="{418A59AC-0A5E-4EA7-90D8-C6E75571D06F}"/>
    <cellStyle name="40% - Accent4 3 3 2 3" xfId="14301" xr:uid="{1361F65F-F712-4CC3-AB45-0603FE822712}"/>
    <cellStyle name="40% - Accent4 3 3 2 3 2" xfId="14302" xr:uid="{79A05917-A6F4-446E-9087-BC6654E2E144}"/>
    <cellStyle name="40% - Accent4 3 3 2 4" xfId="14303" xr:uid="{1AD6BB1A-53D9-4389-8A1B-66DB1E5F3456}"/>
    <cellStyle name="40% - Accent4 3 3 2 4 2" xfId="14304" xr:uid="{7A2B2DB6-31BB-42DD-A168-C16C43A04AB0}"/>
    <cellStyle name="40% - Accent4 3 3 2 5" xfId="14305" xr:uid="{CA51C4D1-03F6-4EFA-AFAE-0FFB88498937}"/>
    <cellStyle name="40% - Accent4 3 3 2 6" xfId="14306" xr:uid="{1109372B-A69C-4379-B138-F9178E1A89A3}"/>
    <cellStyle name="40% - Accent4 3 3 3" xfId="14307" xr:uid="{F6A0F404-F164-4986-97EE-91DFBBC1A0C3}"/>
    <cellStyle name="40% - Accent4 3 3 3 2" xfId="14308" xr:uid="{3EBCC26D-C6EC-49B2-8A93-D73F100885D1}"/>
    <cellStyle name="40% - Accent4 3 3 3 2 2" xfId="14309" xr:uid="{200646F6-9213-45B8-A431-6208297BA21D}"/>
    <cellStyle name="40% - Accent4 3 3 3 3" xfId="14310" xr:uid="{1C16E891-DB16-46A0-A01E-2FD24763B128}"/>
    <cellStyle name="40% - Accent4 3 3 3 3 2" xfId="14311" xr:uid="{BAB2C91D-81AA-459E-A6A4-0D14C8F92308}"/>
    <cellStyle name="40% - Accent4 3 3 3 4" xfId="14312" xr:uid="{8ADD5AFD-B3B6-447C-B04F-EC5B2A440AF4}"/>
    <cellStyle name="40% - Accent4 3 3 3 5" xfId="14313" xr:uid="{AB9D2118-E6F2-4819-8D5B-2DC5F50E8165}"/>
    <cellStyle name="40% - Accent4 3 3 4" xfId="14314" xr:uid="{03776E32-B0BA-45E9-9D59-A20F165AB79A}"/>
    <cellStyle name="40% - Accent4 3 3 4 2" xfId="14315" xr:uid="{1E913FDD-9740-400A-8E82-795EC8FCA8CA}"/>
    <cellStyle name="40% - Accent4 3 3 5" xfId="14316" xr:uid="{3E9D8E0D-913B-4E0B-969E-E44110DA7DFA}"/>
    <cellStyle name="40% - Accent4 3 3 5 2" xfId="14317" xr:uid="{25BBCC0C-E593-4679-91B9-D83A3DBD77DC}"/>
    <cellStyle name="40% - Accent4 3 3 6" xfId="14318" xr:uid="{F7B24D7F-783C-40E7-A1D5-EDC3C4502D1B}"/>
    <cellStyle name="40% - Accent4 3 3 7" xfId="14319" xr:uid="{D1EC91AA-5724-458A-B16F-DB5E842D83EB}"/>
    <cellStyle name="40% - Accent4 3 4" xfId="14320" xr:uid="{E864D0E4-8440-4F5B-8B7B-3F4C03A10E77}"/>
    <cellStyle name="40% - Accent4 3 4 2" xfId="14321" xr:uid="{6E92C184-4620-4C4C-B9BA-9CCB94A75C79}"/>
    <cellStyle name="40% - Accent4 3 4 2 2" xfId="14322" xr:uid="{14DD0DAA-8045-4047-9E39-98F5B8BEFE01}"/>
    <cellStyle name="40% - Accent4 3 4 2 2 2" xfId="14323" xr:uid="{3ADDEE04-8C52-45ED-A764-568ECCFDE9CE}"/>
    <cellStyle name="40% - Accent4 3 4 2 3" xfId="14324" xr:uid="{EA8C4447-FDA5-480B-954E-2D2A09629CE1}"/>
    <cellStyle name="40% - Accent4 3 4 2 3 2" xfId="14325" xr:uid="{BC2C87E0-7789-4C61-A40B-2D5151ADF4D9}"/>
    <cellStyle name="40% - Accent4 3 4 2 4" xfId="14326" xr:uid="{6DBE64EC-6371-40F9-8E36-EF5A793E0124}"/>
    <cellStyle name="40% - Accent4 3 4 2 5" xfId="14327" xr:uid="{FCE5004B-C2ED-49A0-9673-32C0689A5757}"/>
    <cellStyle name="40% - Accent4 3 4 3" xfId="14328" xr:uid="{9E936290-A8BE-4404-848C-6A67080EAD2B}"/>
    <cellStyle name="40% - Accent4 3 4 3 2" xfId="14329" xr:uid="{7AE4DE8E-5066-4882-B6BD-799ABCDDB9FE}"/>
    <cellStyle name="40% - Accent4 3 4 4" xfId="14330" xr:uid="{02658ECA-A3C0-470D-A073-6FF7B8061840}"/>
    <cellStyle name="40% - Accent4 3 4 4 2" xfId="14331" xr:uid="{DFA15C2A-FB41-4ED6-9684-226D5E5D9208}"/>
    <cellStyle name="40% - Accent4 3 4 5" xfId="14332" xr:uid="{EFBADE71-C88A-4F82-9DA1-CC98C5957425}"/>
    <cellStyle name="40% - Accent4 3 4 6" xfId="14333" xr:uid="{813DDC36-D55C-4661-8C53-7268495D9B25}"/>
    <cellStyle name="40% - Accent4 3 5" xfId="14334" xr:uid="{36089B0A-EBCC-42FB-B6FC-DB420C95E58C}"/>
    <cellStyle name="40% - Accent4 3 5 2" xfId="14335" xr:uid="{1C840C15-21C6-43E2-A654-51D34D90927E}"/>
    <cellStyle name="40% - Accent4 3 5 2 2" xfId="14336" xr:uid="{AFC5C4A6-B5BC-4706-BA7C-C5F884F80D7F}"/>
    <cellStyle name="40% - Accent4 3 5 3" xfId="14337" xr:uid="{AD6C4733-F839-44D7-978E-FA04BC61F936}"/>
    <cellStyle name="40% - Accent4 3 5 3 2" xfId="14338" xr:uid="{CB1E213B-B3D2-409F-BDCB-02ADBB073BDF}"/>
    <cellStyle name="40% - Accent4 3 5 4" xfId="14339" xr:uid="{0E809D26-2F27-4C05-A008-273DC7AD0B9C}"/>
    <cellStyle name="40% - Accent4 3 5 5" xfId="14340" xr:uid="{C0DA2C0B-D8C9-4169-AB0E-277C7BEE4379}"/>
    <cellStyle name="40% - Accent4 3 6" xfId="14341" xr:uid="{5C278F81-5DE0-443E-A8C9-FC2E00363BF2}"/>
    <cellStyle name="40% - Accent4 3 6 2" xfId="14342" xr:uid="{894A837B-B107-4306-BE12-29ED6E786D0B}"/>
    <cellStyle name="40% - Accent4 3 6 2 2" xfId="14343" xr:uid="{363C7D21-A286-4504-9764-2CB666EE268F}"/>
    <cellStyle name="40% - Accent4 3 6 3" xfId="14344" xr:uid="{B287C7A7-61F8-41BE-8A64-83804569E137}"/>
    <cellStyle name="40% - Accent4 3 6 3 2" xfId="14345" xr:uid="{F9DEFC01-8348-4B34-B3DA-C647BC5904D2}"/>
    <cellStyle name="40% - Accent4 3 6 4" xfId="14346" xr:uid="{EFD192E6-08EC-43CA-B55E-673009C64AB4}"/>
    <cellStyle name="40% - Accent4 3 6 5" xfId="14347" xr:uid="{42CBEE7B-1268-4DB5-A488-647F8D8C2C52}"/>
    <cellStyle name="40% - Accent4 3 7" xfId="14348" xr:uid="{2C4284EC-5B3A-4C75-936B-4565D5E692FD}"/>
    <cellStyle name="40% - Accent4 3 7 2" xfId="14349" xr:uid="{6B933C23-7F64-470D-B3D6-90F77F3ECE5E}"/>
    <cellStyle name="40% - Accent4 3 7 2 2" xfId="14350" xr:uid="{71FAC4B8-71BA-4ABF-88B9-42C6F6BF9929}"/>
    <cellStyle name="40% - Accent4 3 7 3" xfId="14351" xr:uid="{1FE302D8-BD5F-435B-8B15-5ED5A61E12DA}"/>
    <cellStyle name="40% - Accent4 3 7 3 2" xfId="14352" xr:uid="{AEC14487-7E44-4773-948A-058A14C3449D}"/>
    <cellStyle name="40% - Accent4 3 7 4" xfId="14353" xr:uid="{D0F0FFA1-2BD2-4F0D-AB73-F303DD902156}"/>
    <cellStyle name="40% - Accent4 3 7 5" xfId="14354" xr:uid="{3F7D3E86-AF19-4235-A109-FFB3483CF34C}"/>
    <cellStyle name="40% - Accent4 3 8" xfId="14355" xr:uid="{895DCCEC-28C4-404F-9DB5-4CA76CD5DA75}"/>
    <cellStyle name="40% - Accent4 3 8 2" xfId="14356" xr:uid="{781E4E10-F1D5-45CA-9FFB-BD8EEAD675DA}"/>
    <cellStyle name="40% - Accent4 3 8 2 2" xfId="14357" xr:uid="{0975E926-E55C-4109-985A-02590A928039}"/>
    <cellStyle name="40% - Accent4 3 8 3" xfId="14358" xr:uid="{E18C9199-C3CC-408D-B165-46BDE87EC5B2}"/>
    <cellStyle name="40% - Accent4 3 8 3 2" xfId="14359" xr:uid="{DE46411A-C491-49CF-9F40-DFC6A7BCB01E}"/>
    <cellStyle name="40% - Accent4 3 8 4" xfId="14360" xr:uid="{A040F506-02DC-407E-96C4-AD693D09ABF7}"/>
    <cellStyle name="40% - Accent4 3 8 5" xfId="14361" xr:uid="{56E606F5-CDCD-454A-A2F4-C478415398A3}"/>
    <cellStyle name="40% - Accent4 3 9" xfId="14362" xr:uid="{AE2C074F-D1A9-4BE5-9BF9-194867261F08}"/>
    <cellStyle name="40% - Accent4 3 9 2" xfId="14363" xr:uid="{0F5FA32B-667F-4C97-BBAB-34A3A4782B9F}"/>
    <cellStyle name="40% - Accent4 4" xfId="14364" xr:uid="{AC668874-F720-42F6-878F-9DE224A459A5}"/>
    <cellStyle name="40% - Accent4 4 10" xfId="14365" xr:uid="{B6B69E16-D58F-4906-AD15-DFC20856BA69}"/>
    <cellStyle name="40% - Accent4 4 10 2" xfId="14366" xr:uid="{5AE7F615-7341-4B05-9E25-54C325A438A2}"/>
    <cellStyle name="40% - Accent4 4 11" xfId="14367" xr:uid="{9FB451BE-B749-436D-926E-665B5F466720}"/>
    <cellStyle name="40% - Accent4 4 12" xfId="14368" xr:uid="{32B5208F-856E-4DF3-B1C9-507485CF1C27}"/>
    <cellStyle name="40% - Accent4 4 2" xfId="14369" xr:uid="{5AD86DE1-A4A0-434B-BA5D-4678E9DD788C}"/>
    <cellStyle name="40% - Accent4 4 2 10" xfId="14370" xr:uid="{E5C5AD98-72A1-425F-9625-0341D6827746}"/>
    <cellStyle name="40% - Accent4 4 2 2" xfId="14371" xr:uid="{49935C58-CCDD-4289-9168-5A167D69199B}"/>
    <cellStyle name="40% - Accent4 4 2 2 2" xfId="14372" xr:uid="{81582F24-959C-410E-AF1C-07CAE51326AC}"/>
    <cellStyle name="40% - Accent4 4 2 2 2 2" xfId="14373" xr:uid="{C1BFB363-3F0E-48C6-8370-A8A82E9EF0E8}"/>
    <cellStyle name="40% - Accent4 4 2 2 2 2 2" xfId="14374" xr:uid="{99F818FC-055D-432B-AF98-1729C835D3FF}"/>
    <cellStyle name="40% - Accent4 4 2 2 2 3" xfId="14375" xr:uid="{69FCF132-6921-469E-8E13-04046399A778}"/>
    <cellStyle name="40% - Accent4 4 2 2 2 3 2" xfId="14376" xr:uid="{4948FE69-8712-4CFC-916D-3604D51842F6}"/>
    <cellStyle name="40% - Accent4 4 2 2 2 4" xfId="14377" xr:uid="{B6BA39AC-6A64-44AC-8EC7-36A4589324EE}"/>
    <cellStyle name="40% - Accent4 4 2 2 2 5" xfId="14378" xr:uid="{35FA824E-B9DB-42E3-B2FD-28E8A7807D14}"/>
    <cellStyle name="40% - Accent4 4 2 2 3" xfId="14379" xr:uid="{328FFF06-F4A9-49EA-A6D9-A13150C0A9A0}"/>
    <cellStyle name="40% - Accent4 4 2 2 3 2" xfId="14380" xr:uid="{61C98C8D-4F15-4908-A114-5E6A332C7E90}"/>
    <cellStyle name="40% - Accent4 4 2 2 4" xfId="14381" xr:uid="{46905EF8-4CD2-48CF-A141-26A3849791EF}"/>
    <cellStyle name="40% - Accent4 4 2 2 4 2" xfId="14382" xr:uid="{8276DF6D-59B9-494A-9E0A-1D971ACD4F90}"/>
    <cellStyle name="40% - Accent4 4 2 2 5" xfId="14383" xr:uid="{C604686D-4F93-48AF-AB3C-4971C631DB4F}"/>
    <cellStyle name="40% - Accent4 4 2 2 6" xfId="14384" xr:uid="{EA719B77-21FE-45EB-B694-B12789004871}"/>
    <cellStyle name="40% - Accent4 4 2 3" xfId="14385" xr:uid="{D6641C4C-76BC-4AB0-B999-4D8EB4E80493}"/>
    <cellStyle name="40% - Accent4 4 2 3 2" xfId="14386" xr:uid="{7470F3C9-EB26-4118-AFE6-D8CA4454D006}"/>
    <cellStyle name="40% - Accent4 4 2 3 2 2" xfId="14387" xr:uid="{7C627FDC-7BD5-4C8E-8BF0-342DDA497005}"/>
    <cellStyle name="40% - Accent4 4 2 3 3" xfId="14388" xr:uid="{0C7B6B6B-D367-49CC-AA9D-BC6841B0EC64}"/>
    <cellStyle name="40% - Accent4 4 2 3 3 2" xfId="14389" xr:uid="{9BBA4C45-1BFD-4697-8D02-F5AD990E81E5}"/>
    <cellStyle name="40% - Accent4 4 2 3 4" xfId="14390" xr:uid="{DB98B832-9C30-4725-A3B5-C3F6B3D8BF1E}"/>
    <cellStyle name="40% - Accent4 4 2 3 5" xfId="14391" xr:uid="{1A1028A8-941D-4F49-87AB-D81122DE598B}"/>
    <cellStyle name="40% - Accent4 4 2 4" xfId="14392" xr:uid="{8454F68B-48AC-497D-9727-BB0260C76F38}"/>
    <cellStyle name="40% - Accent4 4 2 4 2" xfId="14393" xr:uid="{9245D1BA-FC90-4546-831D-CD007874983F}"/>
    <cellStyle name="40% - Accent4 4 2 4 2 2" xfId="14394" xr:uid="{658353CC-E09F-4A3A-B135-1CC884EE512E}"/>
    <cellStyle name="40% - Accent4 4 2 4 3" xfId="14395" xr:uid="{B36BE35D-F43B-44C8-A231-8433213F2E54}"/>
    <cellStyle name="40% - Accent4 4 2 4 3 2" xfId="14396" xr:uid="{9E4E6799-4F75-4608-903A-0ED7A9F65D38}"/>
    <cellStyle name="40% - Accent4 4 2 4 4" xfId="14397" xr:uid="{CF06C226-1481-44D0-AAEA-BEC0516F1AD5}"/>
    <cellStyle name="40% - Accent4 4 2 4 5" xfId="14398" xr:uid="{FE34AA7D-6E4A-44B2-8593-9CCA4F834CBC}"/>
    <cellStyle name="40% - Accent4 4 2 5" xfId="14399" xr:uid="{5688AB4F-3A68-4A3C-877B-1E381BCC4C68}"/>
    <cellStyle name="40% - Accent4 4 2 5 2" xfId="14400" xr:uid="{E186C890-47A2-48EB-873D-CA6D9E21DA13}"/>
    <cellStyle name="40% - Accent4 4 2 5 2 2" xfId="14401" xr:uid="{B5175C74-EF8B-40E4-9E9C-2E25A4F8A7CD}"/>
    <cellStyle name="40% - Accent4 4 2 5 3" xfId="14402" xr:uid="{C89D37F6-3CF1-46D6-9865-71C023A41061}"/>
    <cellStyle name="40% - Accent4 4 2 5 3 2" xfId="14403" xr:uid="{6AEE16A1-FE1D-4CA3-8928-38162BBD41CC}"/>
    <cellStyle name="40% - Accent4 4 2 5 4" xfId="14404" xr:uid="{0D93C953-6845-4A40-974D-7315F6B38010}"/>
    <cellStyle name="40% - Accent4 4 2 5 5" xfId="14405" xr:uid="{B3C9E2AC-1144-4788-BE1C-01A240A1A73E}"/>
    <cellStyle name="40% - Accent4 4 2 6" xfId="14406" xr:uid="{424E9B5E-EEE5-433C-895A-D995B17C9363}"/>
    <cellStyle name="40% - Accent4 4 2 6 2" xfId="14407" xr:uid="{39F2C1EA-68A0-49F3-B5AA-94240BC2E7C4}"/>
    <cellStyle name="40% - Accent4 4 2 6 2 2" xfId="14408" xr:uid="{AFB266FE-7623-4D52-89CB-527F24442779}"/>
    <cellStyle name="40% - Accent4 4 2 6 3" xfId="14409" xr:uid="{358772BB-0A36-4D01-91E7-2E45D0550B65}"/>
    <cellStyle name="40% - Accent4 4 2 6 3 2" xfId="14410" xr:uid="{2D10FE48-CE01-4EAA-BA7E-80F5F11C889E}"/>
    <cellStyle name="40% - Accent4 4 2 6 4" xfId="14411" xr:uid="{741588A8-8F2C-49C7-9DAE-ED86E013FA0E}"/>
    <cellStyle name="40% - Accent4 4 2 6 5" xfId="14412" xr:uid="{DA58D5A2-8823-47DC-8AC7-67282419F716}"/>
    <cellStyle name="40% - Accent4 4 2 7" xfId="14413" xr:uid="{8D981738-F2CF-457C-89F2-E36CAE9A6881}"/>
    <cellStyle name="40% - Accent4 4 2 7 2" xfId="14414" xr:uid="{540E9E9B-C0B7-40FD-85B7-1E1FACA2F10C}"/>
    <cellStyle name="40% - Accent4 4 2 8" xfId="14415" xr:uid="{898A7DD5-0F20-4999-8280-AC9DEF43539B}"/>
    <cellStyle name="40% - Accent4 4 2 8 2" xfId="14416" xr:uid="{474B66F7-C5B8-44E4-BDE8-12484322BCBB}"/>
    <cellStyle name="40% - Accent4 4 2 9" xfId="14417" xr:uid="{0C59FCDC-146D-478F-971C-9CAEEA36C9D1}"/>
    <cellStyle name="40% - Accent4 4 3" xfId="14418" xr:uid="{F454F559-67F9-43BF-A3CA-2E2F2C274427}"/>
    <cellStyle name="40% - Accent4 4 3 2" xfId="14419" xr:uid="{FE2C7E65-FC4E-4933-B2DF-2A12B2E4F076}"/>
    <cellStyle name="40% - Accent4 4 3 2 2" xfId="14420" xr:uid="{79407D36-CFBB-4E58-99ED-98A14E649FAC}"/>
    <cellStyle name="40% - Accent4 4 3 2 2 2" xfId="14421" xr:uid="{A1B7DB1B-B944-4D45-9879-5A2A92CCC5F2}"/>
    <cellStyle name="40% - Accent4 4 3 2 2 2 2" xfId="14422" xr:uid="{D0589496-D4E6-4DAF-BDCA-6B844A563D25}"/>
    <cellStyle name="40% - Accent4 4 3 2 2 3" xfId="14423" xr:uid="{15FE5D0D-3CA5-4E9E-A95A-F1BD5600F359}"/>
    <cellStyle name="40% - Accent4 4 3 2 2 3 2" xfId="14424" xr:uid="{9F34B7BD-3AB1-4E44-9029-81F40204B0D8}"/>
    <cellStyle name="40% - Accent4 4 3 2 2 4" xfId="14425" xr:uid="{CE2E5091-AF9A-4E8D-947B-97F7E563D729}"/>
    <cellStyle name="40% - Accent4 4 3 2 2 5" xfId="14426" xr:uid="{7316A6ED-7000-47C9-BEB6-60F6820E7399}"/>
    <cellStyle name="40% - Accent4 4 3 2 3" xfId="14427" xr:uid="{D8EBCC5F-8784-4DA2-81E5-CD4CF0F17E60}"/>
    <cellStyle name="40% - Accent4 4 3 2 3 2" xfId="14428" xr:uid="{AF7D6405-6DDA-4D22-B8E8-66C3EBBACC95}"/>
    <cellStyle name="40% - Accent4 4 3 2 4" xfId="14429" xr:uid="{F568BA79-E299-4791-853B-9A946AD9434B}"/>
    <cellStyle name="40% - Accent4 4 3 2 4 2" xfId="14430" xr:uid="{2231B11E-8662-4B5E-AA45-FCBFC4E92A29}"/>
    <cellStyle name="40% - Accent4 4 3 2 5" xfId="14431" xr:uid="{48D2DFFD-7779-4CA6-AF31-D930A167A963}"/>
    <cellStyle name="40% - Accent4 4 3 2 6" xfId="14432" xr:uid="{AC439D51-FAF4-4F95-AB12-D69063F4012C}"/>
    <cellStyle name="40% - Accent4 4 3 3" xfId="14433" xr:uid="{F10B62B5-7CBE-435C-A109-DD0AEFC5E4B8}"/>
    <cellStyle name="40% - Accent4 4 3 3 2" xfId="14434" xr:uid="{234E2F5C-C4ED-46DA-AF9F-59A243F34AFA}"/>
    <cellStyle name="40% - Accent4 4 3 3 2 2" xfId="14435" xr:uid="{CF99655E-E5E4-4DB5-9D74-D9E0EB5C6FF5}"/>
    <cellStyle name="40% - Accent4 4 3 3 3" xfId="14436" xr:uid="{9DD6018F-ECCD-4A7B-BECE-9641554461A4}"/>
    <cellStyle name="40% - Accent4 4 3 3 3 2" xfId="14437" xr:uid="{604B22D5-F2B1-4BF0-AD8D-1E0CA56CB0E1}"/>
    <cellStyle name="40% - Accent4 4 3 3 4" xfId="14438" xr:uid="{0F2DE908-97F3-4D7B-A029-31B158E59025}"/>
    <cellStyle name="40% - Accent4 4 3 3 5" xfId="14439" xr:uid="{E7DBE206-D41C-4631-B6C5-774E7ED48E9E}"/>
    <cellStyle name="40% - Accent4 4 3 4" xfId="14440" xr:uid="{46F2A798-1503-4BF4-B384-A1866750F7C7}"/>
    <cellStyle name="40% - Accent4 4 3 4 2" xfId="14441" xr:uid="{C4DBA3E1-490C-4260-970C-F89733FB0B1E}"/>
    <cellStyle name="40% - Accent4 4 3 5" xfId="14442" xr:uid="{C7A5FBEE-36F5-4831-91DA-4A7F12D10B7D}"/>
    <cellStyle name="40% - Accent4 4 3 5 2" xfId="14443" xr:uid="{34AD142C-D962-4EA0-AE93-7C768F381438}"/>
    <cellStyle name="40% - Accent4 4 3 6" xfId="14444" xr:uid="{D92903AF-FB0C-42EA-B9EB-916BF5EE3261}"/>
    <cellStyle name="40% - Accent4 4 3 7" xfId="14445" xr:uid="{4F78C02D-DDF9-4ACD-9266-E40E1C765610}"/>
    <cellStyle name="40% - Accent4 4 4" xfId="14446" xr:uid="{75B129ED-92F5-4E0E-A3DB-906545695675}"/>
    <cellStyle name="40% - Accent4 4 4 2" xfId="14447" xr:uid="{CE462923-47E4-4133-8DD3-737715DA70D2}"/>
    <cellStyle name="40% - Accent4 4 4 2 2" xfId="14448" xr:uid="{925B42C1-FD7C-44F0-B572-197B53C216C1}"/>
    <cellStyle name="40% - Accent4 4 4 2 2 2" xfId="14449" xr:uid="{5FAC960B-7852-4904-AED4-EDB448ED1D0C}"/>
    <cellStyle name="40% - Accent4 4 4 2 3" xfId="14450" xr:uid="{18CE9C99-BCE1-4649-9B50-438AF0D392F9}"/>
    <cellStyle name="40% - Accent4 4 4 2 3 2" xfId="14451" xr:uid="{D03D0C4F-84F2-4BCF-84ED-BC355EAAA0B9}"/>
    <cellStyle name="40% - Accent4 4 4 2 4" xfId="14452" xr:uid="{0C377E04-EE39-4D19-8B61-B8F4D815416E}"/>
    <cellStyle name="40% - Accent4 4 4 2 5" xfId="14453" xr:uid="{61FEE46C-BE87-46F2-8FCE-53A71CB3C172}"/>
    <cellStyle name="40% - Accent4 4 4 3" xfId="14454" xr:uid="{A2A0EE09-00A2-4AAF-9956-5EDDE08A736B}"/>
    <cellStyle name="40% - Accent4 4 4 3 2" xfId="14455" xr:uid="{3440FF5C-50AD-4D9B-BDED-FAA9F5201024}"/>
    <cellStyle name="40% - Accent4 4 4 4" xfId="14456" xr:uid="{516EEF55-67AF-4948-BC30-756EC31522AF}"/>
    <cellStyle name="40% - Accent4 4 4 4 2" xfId="14457" xr:uid="{501F8387-3D5D-4C32-B962-407A39AA0D67}"/>
    <cellStyle name="40% - Accent4 4 4 5" xfId="14458" xr:uid="{371F6DC7-DD72-4885-B743-20A3891169B5}"/>
    <cellStyle name="40% - Accent4 4 4 6" xfId="14459" xr:uid="{EB6D9397-612A-436A-B1A8-DAC87A410E29}"/>
    <cellStyle name="40% - Accent4 4 5" xfId="14460" xr:uid="{8D394EC9-D0B3-4203-96B1-090030687CE2}"/>
    <cellStyle name="40% - Accent4 4 5 2" xfId="14461" xr:uid="{C145CFD8-EFFB-4A73-AEA3-367272D08DA5}"/>
    <cellStyle name="40% - Accent4 4 5 2 2" xfId="14462" xr:uid="{5D9E8179-25FE-4F74-A559-AD951E83E714}"/>
    <cellStyle name="40% - Accent4 4 5 3" xfId="14463" xr:uid="{1A06C9C9-0321-445E-BA1A-CA8BFC92C873}"/>
    <cellStyle name="40% - Accent4 4 5 3 2" xfId="14464" xr:uid="{F495B55F-52DA-45B7-8714-5A59462E16E1}"/>
    <cellStyle name="40% - Accent4 4 5 4" xfId="14465" xr:uid="{17D87EF5-C6B3-46FA-9D65-735644195AC5}"/>
    <cellStyle name="40% - Accent4 4 5 5" xfId="14466" xr:uid="{9548B722-8CBD-4741-A91C-52EFC73AE178}"/>
    <cellStyle name="40% - Accent4 4 6" xfId="14467" xr:uid="{1946ECBF-2044-46AE-A5DC-E87AE2C358E8}"/>
    <cellStyle name="40% - Accent4 4 6 2" xfId="14468" xr:uid="{54AC4D1C-7C56-4E03-9C32-20869AACE19B}"/>
    <cellStyle name="40% - Accent4 4 6 2 2" xfId="14469" xr:uid="{3489A06F-DFC8-4443-B9E2-5ABE490D6C02}"/>
    <cellStyle name="40% - Accent4 4 6 3" xfId="14470" xr:uid="{9478C965-5BE5-46D0-8D59-7F7FFC21CA4B}"/>
    <cellStyle name="40% - Accent4 4 6 3 2" xfId="14471" xr:uid="{95EB4B88-CACF-4CAE-9576-3BD6E3361E3E}"/>
    <cellStyle name="40% - Accent4 4 6 4" xfId="14472" xr:uid="{2C8335EE-1B1A-44F6-B1FD-5B7D5BB5408A}"/>
    <cellStyle name="40% - Accent4 4 6 5" xfId="14473" xr:uid="{C63B5EC6-63A9-49F6-ACDB-F7DFD9EE5227}"/>
    <cellStyle name="40% - Accent4 4 7" xfId="14474" xr:uid="{9927C95F-DF91-42C0-8769-BDFB7C2A2029}"/>
    <cellStyle name="40% - Accent4 4 7 2" xfId="14475" xr:uid="{66B9AFE4-5B49-4AD4-9A2D-AAA651CFAFFD}"/>
    <cellStyle name="40% - Accent4 4 7 2 2" xfId="14476" xr:uid="{37C5E292-0B2E-45E7-9366-459004B1C2DF}"/>
    <cellStyle name="40% - Accent4 4 7 3" xfId="14477" xr:uid="{F187E434-5CB4-4BF6-A735-38EFE0E35EE4}"/>
    <cellStyle name="40% - Accent4 4 7 3 2" xfId="14478" xr:uid="{3AA6EB7D-94D2-4B3E-8F18-8C67049ABB47}"/>
    <cellStyle name="40% - Accent4 4 7 4" xfId="14479" xr:uid="{3B457CE2-2A27-4C56-A009-4DA4C7303ECA}"/>
    <cellStyle name="40% - Accent4 4 7 5" xfId="14480" xr:uid="{9D28F2FA-EECF-4974-B307-F6AD14F86C5A}"/>
    <cellStyle name="40% - Accent4 4 8" xfId="14481" xr:uid="{96A2B630-4A14-473A-95E1-D3CE8C6307B8}"/>
    <cellStyle name="40% - Accent4 4 8 2" xfId="14482" xr:uid="{6F6E9665-113D-43B3-BBF2-6387F8D7AFBE}"/>
    <cellStyle name="40% - Accent4 4 8 2 2" xfId="14483" xr:uid="{8E0F7D93-23CC-41ED-9E3D-50719EDFA00E}"/>
    <cellStyle name="40% - Accent4 4 8 3" xfId="14484" xr:uid="{94CB8348-508C-4475-962E-213449FF2B15}"/>
    <cellStyle name="40% - Accent4 4 8 3 2" xfId="14485" xr:uid="{6D211D8C-CE1E-4973-9715-16478E608CAB}"/>
    <cellStyle name="40% - Accent4 4 8 4" xfId="14486" xr:uid="{4A9E5399-6A96-4EF2-AA66-7ADAA3F53D35}"/>
    <cellStyle name="40% - Accent4 4 8 5" xfId="14487" xr:uid="{EE9BC7B4-D50B-42CA-B8DE-BC9FB49B8D4F}"/>
    <cellStyle name="40% - Accent4 4 9" xfId="14488" xr:uid="{B1D503DB-0544-468D-B6B0-F71741A4F185}"/>
    <cellStyle name="40% - Accent4 4 9 2" xfId="14489" xr:uid="{CE31522B-54B2-4FB1-A08E-53DBEFAB9ABE}"/>
    <cellStyle name="40% - Accent4 5" xfId="14490" xr:uid="{4C0AE8B4-F22B-41C5-B2A7-EF0BFD3A0502}"/>
    <cellStyle name="40% - Accent4 5 10" xfId="14491" xr:uid="{CF9DF536-2C32-443C-9231-30063286880A}"/>
    <cellStyle name="40% - Accent4 5 11" xfId="14492" xr:uid="{B4F07A00-82CC-46B4-8FB2-7B2C03BBAA51}"/>
    <cellStyle name="40% - Accent4 5 2" xfId="14493" xr:uid="{1C23CA58-71CB-40E6-8E65-74DDB67648F3}"/>
    <cellStyle name="40% - Accent4 5 2 10" xfId="14494" xr:uid="{2BAFF3E5-1F63-4B08-917D-996A6863F4C5}"/>
    <cellStyle name="40% - Accent4 5 2 2" xfId="14495" xr:uid="{0A45C83A-9B81-464D-8476-71588A61DF85}"/>
    <cellStyle name="40% - Accent4 5 2 2 2" xfId="14496" xr:uid="{692A7FAF-02EF-4D7F-9174-3DCF55D5B8AB}"/>
    <cellStyle name="40% - Accent4 5 2 2 2 2" xfId="14497" xr:uid="{F5265360-9667-4548-B968-44A00170ACB4}"/>
    <cellStyle name="40% - Accent4 5 2 2 2 2 2" xfId="14498" xr:uid="{756A91DA-976E-4048-B7FF-E7B8835CA335}"/>
    <cellStyle name="40% - Accent4 5 2 2 2 3" xfId="14499" xr:uid="{AAE659B8-A7AB-44E9-8773-0BB668582EFE}"/>
    <cellStyle name="40% - Accent4 5 2 2 2 3 2" xfId="14500" xr:uid="{802C4AD7-B175-4FEA-BF94-D9856DBE338C}"/>
    <cellStyle name="40% - Accent4 5 2 2 2 4" xfId="14501" xr:uid="{D63EC67E-1872-4996-826D-B44ADB8D089C}"/>
    <cellStyle name="40% - Accent4 5 2 2 2 5" xfId="14502" xr:uid="{FD2B2A8B-B5AA-4C62-B5AD-9A86984CD5F2}"/>
    <cellStyle name="40% - Accent4 5 2 2 3" xfId="14503" xr:uid="{4D7CF4C9-2BB5-48B8-A139-67D80D14E5D4}"/>
    <cellStyle name="40% - Accent4 5 2 2 3 2" xfId="14504" xr:uid="{01488BE4-2501-430E-9F19-027EC5B51CE8}"/>
    <cellStyle name="40% - Accent4 5 2 2 4" xfId="14505" xr:uid="{64E31D4D-AE47-4903-9821-05B43C10AFBC}"/>
    <cellStyle name="40% - Accent4 5 2 2 4 2" xfId="14506" xr:uid="{56F98983-1C06-4631-B8F0-EBBAA5314584}"/>
    <cellStyle name="40% - Accent4 5 2 2 5" xfId="14507" xr:uid="{CE549347-A92F-43FD-8311-72CED7F6164C}"/>
    <cellStyle name="40% - Accent4 5 2 2 6" xfId="14508" xr:uid="{2B101958-4009-4A44-A29C-578CACB9D13C}"/>
    <cellStyle name="40% - Accent4 5 2 3" xfId="14509" xr:uid="{7F218580-BB66-4F5A-965E-3A2BC6319901}"/>
    <cellStyle name="40% - Accent4 5 2 3 2" xfId="14510" xr:uid="{1A17D5A0-9C40-4BFA-87A5-D46451DEDAF2}"/>
    <cellStyle name="40% - Accent4 5 2 3 2 2" xfId="14511" xr:uid="{6CA26ED6-C8B1-43A1-9972-58EB70C4A1FD}"/>
    <cellStyle name="40% - Accent4 5 2 3 3" xfId="14512" xr:uid="{882E847D-954A-419D-B360-E378DE1ECC82}"/>
    <cellStyle name="40% - Accent4 5 2 3 3 2" xfId="14513" xr:uid="{FA43CFB8-19DB-4EB9-9EDF-B315DA725A34}"/>
    <cellStyle name="40% - Accent4 5 2 3 4" xfId="14514" xr:uid="{E3BADB18-757A-415A-A03D-A5DE1F5FB558}"/>
    <cellStyle name="40% - Accent4 5 2 3 5" xfId="14515" xr:uid="{642A049C-A5E4-4E94-BD7C-0CC39D150419}"/>
    <cellStyle name="40% - Accent4 5 2 4" xfId="14516" xr:uid="{C02FA74C-146D-40E6-BA9D-6819E4C88E46}"/>
    <cellStyle name="40% - Accent4 5 2 4 2" xfId="14517" xr:uid="{31658160-C069-4B4F-B3B4-ECF0DD501D13}"/>
    <cellStyle name="40% - Accent4 5 2 4 2 2" xfId="14518" xr:uid="{B19C2D8E-E6B0-4681-B1A7-61C8B3EEF505}"/>
    <cellStyle name="40% - Accent4 5 2 4 3" xfId="14519" xr:uid="{6AAA2183-7040-4F06-96AF-05F66A134CAC}"/>
    <cellStyle name="40% - Accent4 5 2 4 3 2" xfId="14520" xr:uid="{05022D25-FDAF-4B75-9128-C454FF29695E}"/>
    <cellStyle name="40% - Accent4 5 2 4 4" xfId="14521" xr:uid="{E7329156-0B74-4F6C-96C2-31D3EEB0DD33}"/>
    <cellStyle name="40% - Accent4 5 2 4 5" xfId="14522" xr:uid="{095DA86C-2947-4873-8B86-101F4EC5546F}"/>
    <cellStyle name="40% - Accent4 5 2 5" xfId="14523" xr:uid="{8ABB1267-2293-4ABC-B5E6-946AC480A26A}"/>
    <cellStyle name="40% - Accent4 5 2 5 2" xfId="14524" xr:uid="{6A475C74-AF9F-4505-9E58-67804A10C096}"/>
    <cellStyle name="40% - Accent4 5 2 5 2 2" xfId="14525" xr:uid="{3CAC6D03-74C6-47D8-AB59-8D03309CFAA6}"/>
    <cellStyle name="40% - Accent4 5 2 5 3" xfId="14526" xr:uid="{5EFE09C0-45A8-46E2-B606-9A4F7654E4C8}"/>
    <cellStyle name="40% - Accent4 5 2 5 3 2" xfId="14527" xr:uid="{EB1B2390-DD1E-4980-901B-20C1200E327B}"/>
    <cellStyle name="40% - Accent4 5 2 5 4" xfId="14528" xr:uid="{30DFF1BA-6175-4526-BC91-C8124D693864}"/>
    <cellStyle name="40% - Accent4 5 2 5 5" xfId="14529" xr:uid="{1CDF5E07-FA20-4FC6-9F2B-B6353D112840}"/>
    <cellStyle name="40% - Accent4 5 2 6" xfId="14530" xr:uid="{DD218A7A-E175-4DC2-B40D-F9F4418AF1DA}"/>
    <cellStyle name="40% - Accent4 5 2 6 2" xfId="14531" xr:uid="{8CCD223D-7A2A-4DCE-A691-6730D189370B}"/>
    <cellStyle name="40% - Accent4 5 2 6 2 2" xfId="14532" xr:uid="{7A50EDE6-455C-4397-825F-054C0C59FBB1}"/>
    <cellStyle name="40% - Accent4 5 2 6 3" xfId="14533" xr:uid="{78E4F6F2-FFB2-4EFB-AD5E-6CFA4BD11626}"/>
    <cellStyle name="40% - Accent4 5 2 6 3 2" xfId="14534" xr:uid="{7C7D0D4C-FE21-46A9-A363-3C03521C778F}"/>
    <cellStyle name="40% - Accent4 5 2 6 4" xfId="14535" xr:uid="{3A327BAB-EBB2-4696-8AE3-5CD2D84C7073}"/>
    <cellStyle name="40% - Accent4 5 2 6 5" xfId="14536" xr:uid="{4A4B4143-2DAD-483D-915F-108282BC1324}"/>
    <cellStyle name="40% - Accent4 5 2 7" xfId="14537" xr:uid="{6088618A-8595-4225-AD36-352E8AE3CE40}"/>
    <cellStyle name="40% - Accent4 5 2 7 2" xfId="14538" xr:uid="{76394DC0-128E-408B-8DDC-E520329060A2}"/>
    <cellStyle name="40% - Accent4 5 2 8" xfId="14539" xr:uid="{C783BC16-CBCF-482E-8CA9-2BD5A5D9970E}"/>
    <cellStyle name="40% - Accent4 5 2 8 2" xfId="14540" xr:uid="{D616775A-1D35-4E9B-9CDE-C979A9D1B1E5}"/>
    <cellStyle name="40% - Accent4 5 2 9" xfId="14541" xr:uid="{F1E13BF5-2C68-4D58-B9E2-EA5459EB72E3}"/>
    <cellStyle name="40% - Accent4 5 3" xfId="14542" xr:uid="{D767178E-5409-45D5-A66D-7044B8CAADF3}"/>
    <cellStyle name="40% - Accent4 5 3 2" xfId="14543" xr:uid="{321F5AEC-BB8D-48F4-918B-94DBBE7FCF42}"/>
    <cellStyle name="40% - Accent4 5 3 2 2" xfId="14544" xr:uid="{AE832B7E-BD24-466E-89C5-32A919A6EC38}"/>
    <cellStyle name="40% - Accent4 5 3 2 2 2" xfId="14545" xr:uid="{047150D1-D465-4F58-8CCE-D5F3770DEE86}"/>
    <cellStyle name="40% - Accent4 5 3 2 3" xfId="14546" xr:uid="{8C732D68-971E-432A-A5BF-37A78A7D0857}"/>
    <cellStyle name="40% - Accent4 5 3 2 3 2" xfId="14547" xr:uid="{0B7C4D69-B9A1-48EF-8E6B-A21466BBCA56}"/>
    <cellStyle name="40% - Accent4 5 3 2 4" xfId="14548" xr:uid="{A38E84F7-DCE9-4724-BDBA-10F10610BAEF}"/>
    <cellStyle name="40% - Accent4 5 3 2 5" xfId="14549" xr:uid="{14C8C876-00AF-4364-9FFA-3F74AD421D1D}"/>
    <cellStyle name="40% - Accent4 5 3 3" xfId="14550" xr:uid="{F96F9730-3979-4725-9CF3-57CD144E4242}"/>
    <cellStyle name="40% - Accent4 5 3 3 2" xfId="14551" xr:uid="{3A4F3E20-7034-4C8F-9AF8-4623BDEE21E0}"/>
    <cellStyle name="40% - Accent4 5 3 4" xfId="14552" xr:uid="{AE59891F-530E-4E36-93E7-AFDA55C19DC4}"/>
    <cellStyle name="40% - Accent4 5 3 4 2" xfId="14553" xr:uid="{51014CF4-B1EF-40A6-B25A-ADC779B5791C}"/>
    <cellStyle name="40% - Accent4 5 3 5" xfId="14554" xr:uid="{6E410EDD-F464-41D7-8F38-F49A9AFC2F66}"/>
    <cellStyle name="40% - Accent4 5 3 6" xfId="14555" xr:uid="{51F31757-A495-4CC7-B0A9-824EA7DE95A0}"/>
    <cellStyle name="40% - Accent4 5 4" xfId="14556" xr:uid="{C2853DFB-56F0-4057-AD59-F078BE9CDFA1}"/>
    <cellStyle name="40% - Accent4 5 4 2" xfId="14557" xr:uid="{0ED6FF13-703E-4CD3-B2FD-3C6A32FDEC6F}"/>
    <cellStyle name="40% - Accent4 5 4 2 2" xfId="14558" xr:uid="{866CFDDF-E2BD-4486-AF47-D35AB9B918D7}"/>
    <cellStyle name="40% - Accent4 5 4 3" xfId="14559" xr:uid="{33EEB479-6A9C-44AB-93A6-2CBE3BA56969}"/>
    <cellStyle name="40% - Accent4 5 4 3 2" xfId="14560" xr:uid="{3883948A-BE95-4838-905E-EAA3031274C4}"/>
    <cellStyle name="40% - Accent4 5 4 4" xfId="14561" xr:uid="{47FB760C-512E-43CA-BB7F-2720F5C5748C}"/>
    <cellStyle name="40% - Accent4 5 4 5" xfId="14562" xr:uid="{40B2C96E-8F43-4DCD-A537-AA90C34E3B90}"/>
    <cellStyle name="40% - Accent4 5 5" xfId="14563" xr:uid="{66F36D9A-1CDA-4098-9827-E9E41B613CCB}"/>
    <cellStyle name="40% - Accent4 5 5 2" xfId="14564" xr:uid="{9DF73823-7222-437A-9D51-5789876C1512}"/>
    <cellStyle name="40% - Accent4 5 5 2 2" xfId="14565" xr:uid="{51E45EE9-F036-4D5C-9262-C462E8E0CD33}"/>
    <cellStyle name="40% - Accent4 5 5 3" xfId="14566" xr:uid="{4516DF23-AFC0-4AE0-B6CB-353C9E2CEE4E}"/>
    <cellStyle name="40% - Accent4 5 5 3 2" xfId="14567" xr:uid="{651A9A71-B4ED-4828-AF1C-287FDCFC486C}"/>
    <cellStyle name="40% - Accent4 5 5 4" xfId="14568" xr:uid="{4B39C76F-4ACF-4A1D-91F3-746AE3D1B906}"/>
    <cellStyle name="40% - Accent4 5 5 5" xfId="14569" xr:uid="{3B334B11-52AA-4791-9350-42B4A226DF00}"/>
    <cellStyle name="40% - Accent4 5 6" xfId="14570" xr:uid="{4F391218-1BDB-41CD-A4F1-5D82FBD445BC}"/>
    <cellStyle name="40% - Accent4 5 6 2" xfId="14571" xr:uid="{F3816FA3-6997-4AB5-9111-220C6D78EB6A}"/>
    <cellStyle name="40% - Accent4 5 6 2 2" xfId="14572" xr:uid="{F43580D5-E728-49DC-B403-8587A7E509DD}"/>
    <cellStyle name="40% - Accent4 5 6 3" xfId="14573" xr:uid="{66677C97-BE07-4680-B878-9E48CDC53A77}"/>
    <cellStyle name="40% - Accent4 5 6 3 2" xfId="14574" xr:uid="{524CBF7F-6530-4C55-98E3-66D19247A513}"/>
    <cellStyle name="40% - Accent4 5 6 4" xfId="14575" xr:uid="{6434A4B7-1C60-4123-BCCC-4B3BFDC6D646}"/>
    <cellStyle name="40% - Accent4 5 6 5" xfId="14576" xr:uid="{E8A13EDE-5DA3-4D8B-A8DF-5A47BF731BD0}"/>
    <cellStyle name="40% - Accent4 5 7" xfId="14577" xr:uid="{3F288340-B5CB-4524-AFCE-E0504908F064}"/>
    <cellStyle name="40% - Accent4 5 7 2" xfId="14578" xr:uid="{AF14F0ED-4116-4183-A7DB-3D547567631A}"/>
    <cellStyle name="40% - Accent4 5 7 2 2" xfId="14579" xr:uid="{8D3AD7D6-4132-4E4A-9F17-02ACDC5AC08D}"/>
    <cellStyle name="40% - Accent4 5 7 3" xfId="14580" xr:uid="{D1DAB238-AA63-447C-B1FF-CD0656F180B7}"/>
    <cellStyle name="40% - Accent4 5 7 3 2" xfId="14581" xr:uid="{FB063892-958E-442D-B189-56C8A75FF4ED}"/>
    <cellStyle name="40% - Accent4 5 7 4" xfId="14582" xr:uid="{4E458ACD-4A39-4594-A66B-B1B9E6413B1C}"/>
    <cellStyle name="40% - Accent4 5 7 5" xfId="14583" xr:uid="{2980C5A4-55FB-4DE0-811F-FDBC33D33A0F}"/>
    <cellStyle name="40% - Accent4 5 8" xfId="14584" xr:uid="{54D1B962-55E8-4E85-8FDA-591AA88A5C76}"/>
    <cellStyle name="40% - Accent4 5 8 2" xfId="14585" xr:uid="{786A8C07-5FE1-4031-91B7-F55A7CED9072}"/>
    <cellStyle name="40% - Accent4 5 9" xfId="14586" xr:uid="{C45777A4-1E2B-4E99-A6DC-9D8626F71B81}"/>
    <cellStyle name="40% - Accent4 5 9 2" xfId="14587" xr:uid="{F0DEF91F-620A-49FF-9991-483E8AE96D0B}"/>
    <cellStyle name="40% - Accent4 6" xfId="14588" xr:uid="{21377C7E-7466-4681-8734-36D03DA3C70E}"/>
    <cellStyle name="40% - Accent4 6 10" xfId="14589" xr:uid="{27196199-9B5A-4EB8-8307-5CF77D5DAF1E}"/>
    <cellStyle name="40% - Accent4 6 11" xfId="14590" xr:uid="{A729B414-5766-4E56-A54F-8C3DF5B386C6}"/>
    <cellStyle name="40% - Accent4 6 2" xfId="14591" xr:uid="{76A5111F-883F-4CA8-97D3-BD48F932AAB1}"/>
    <cellStyle name="40% - Accent4 6 2 10" xfId="14592" xr:uid="{A6754B90-61A5-4986-A2B8-702B6B507939}"/>
    <cellStyle name="40% - Accent4 6 2 2" xfId="14593" xr:uid="{F2B595D0-7809-476B-976A-68B13EFFB6EA}"/>
    <cellStyle name="40% - Accent4 6 2 2 2" xfId="14594" xr:uid="{0829FD28-6C99-43FE-BF12-C4AD4EF86115}"/>
    <cellStyle name="40% - Accent4 6 2 2 2 2" xfId="14595" xr:uid="{CDECB126-A12C-445C-9BF7-A9BA8FB045B2}"/>
    <cellStyle name="40% - Accent4 6 2 2 2 2 2" xfId="14596" xr:uid="{BA25CD29-4572-4BA7-90B6-E90A6D1C947E}"/>
    <cellStyle name="40% - Accent4 6 2 2 2 3" xfId="14597" xr:uid="{1E2A364C-E27A-453A-801D-E395A05B49F3}"/>
    <cellStyle name="40% - Accent4 6 2 2 2 3 2" xfId="14598" xr:uid="{9B820CAC-1258-4A65-888E-C0BD91741995}"/>
    <cellStyle name="40% - Accent4 6 2 2 2 4" xfId="14599" xr:uid="{0BB79DAF-C1A3-4062-A774-28F64DBD359C}"/>
    <cellStyle name="40% - Accent4 6 2 2 2 5" xfId="14600" xr:uid="{49C2211F-FE4F-400D-ACE6-1A4606825AE4}"/>
    <cellStyle name="40% - Accent4 6 2 2 3" xfId="14601" xr:uid="{7D7C8063-3549-4735-AA28-8709A39D541E}"/>
    <cellStyle name="40% - Accent4 6 2 2 3 2" xfId="14602" xr:uid="{F137D59A-F808-4129-B85E-AC6954E6A444}"/>
    <cellStyle name="40% - Accent4 6 2 2 4" xfId="14603" xr:uid="{273E34F2-2F9A-4F3A-B8DE-DEB794FA8932}"/>
    <cellStyle name="40% - Accent4 6 2 2 4 2" xfId="14604" xr:uid="{124CA707-09FD-4C1B-91A7-5FED354A83B8}"/>
    <cellStyle name="40% - Accent4 6 2 2 5" xfId="14605" xr:uid="{D8191057-A939-4179-A732-08D4A43C9403}"/>
    <cellStyle name="40% - Accent4 6 2 2 6" xfId="14606" xr:uid="{92D477F5-B22A-4861-8C19-053B3E63AB04}"/>
    <cellStyle name="40% - Accent4 6 2 3" xfId="14607" xr:uid="{E20FAF50-B2B6-4760-8401-25B8E1A9B148}"/>
    <cellStyle name="40% - Accent4 6 2 3 2" xfId="14608" xr:uid="{BEE950BD-9238-4E81-B549-7CC1E55A5CB0}"/>
    <cellStyle name="40% - Accent4 6 2 3 2 2" xfId="14609" xr:uid="{2A5B399A-8A0A-4083-9A79-82F51E46B275}"/>
    <cellStyle name="40% - Accent4 6 2 3 3" xfId="14610" xr:uid="{41D5F3A0-ED5B-4B4F-9F57-D99387FDCBFE}"/>
    <cellStyle name="40% - Accent4 6 2 3 3 2" xfId="14611" xr:uid="{AD304EB1-F543-4E75-800B-2C06A324E870}"/>
    <cellStyle name="40% - Accent4 6 2 3 4" xfId="14612" xr:uid="{AD1AC5F1-46D2-4C51-873D-DFA5A008C1EF}"/>
    <cellStyle name="40% - Accent4 6 2 3 5" xfId="14613" xr:uid="{76BF7B73-DBAD-42A6-8299-FE330A5CECBB}"/>
    <cellStyle name="40% - Accent4 6 2 4" xfId="14614" xr:uid="{5489AA67-498B-442E-8AD3-1410AB72115C}"/>
    <cellStyle name="40% - Accent4 6 2 4 2" xfId="14615" xr:uid="{C68999A6-7D71-475C-933E-5F2DE987E233}"/>
    <cellStyle name="40% - Accent4 6 2 4 2 2" xfId="14616" xr:uid="{9F71A96B-91F7-4750-B01B-154ECB79AFBE}"/>
    <cellStyle name="40% - Accent4 6 2 4 3" xfId="14617" xr:uid="{2978353C-02AA-4BD5-99DA-B05805E0722E}"/>
    <cellStyle name="40% - Accent4 6 2 4 3 2" xfId="14618" xr:uid="{787937C5-F98B-4CDE-A835-DA305ADC6EB2}"/>
    <cellStyle name="40% - Accent4 6 2 4 4" xfId="14619" xr:uid="{8AF848FA-74FE-4EF3-A074-9446649A8637}"/>
    <cellStyle name="40% - Accent4 6 2 4 5" xfId="14620" xr:uid="{6F8EEDC5-18F2-497B-96AA-5DCF100A3542}"/>
    <cellStyle name="40% - Accent4 6 2 5" xfId="14621" xr:uid="{5DE4C8DC-75F4-42CA-B248-ABC20B5A737B}"/>
    <cellStyle name="40% - Accent4 6 2 5 2" xfId="14622" xr:uid="{CACCF753-DE66-4CD1-9880-8F2CBB711CB9}"/>
    <cellStyle name="40% - Accent4 6 2 5 2 2" xfId="14623" xr:uid="{9CEAC348-9065-41AB-868D-85E158B027A5}"/>
    <cellStyle name="40% - Accent4 6 2 5 3" xfId="14624" xr:uid="{086A26DB-2C1F-4B9F-911B-8146DF185E61}"/>
    <cellStyle name="40% - Accent4 6 2 5 3 2" xfId="14625" xr:uid="{8CC496E0-4799-4EC5-A835-FFD8CEA94132}"/>
    <cellStyle name="40% - Accent4 6 2 5 4" xfId="14626" xr:uid="{237C3542-6950-4C68-9196-AB540EA4F470}"/>
    <cellStyle name="40% - Accent4 6 2 5 5" xfId="14627" xr:uid="{0FA496C5-FD8B-4CEC-906D-97E293A0AEBC}"/>
    <cellStyle name="40% - Accent4 6 2 6" xfId="14628" xr:uid="{4CA8299F-40C5-4CA1-BBCB-D071B0B04278}"/>
    <cellStyle name="40% - Accent4 6 2 6 2" xfId="14629" xr:uid="{12C35CE4-8C91-4795-8708-EC8C9B008CD0}"/>
    <cellStyle name="40% - Accent4 6 2 6 2 2" xfId="14630" xr:uid="{B81F55E5-0139-415D-9029-EFDF64CB1714}"/>
    <cellStyle name="40% - Accent4 6 2 6 3" xfId="14631" xr:uid="{6DF90958-D2FF-4BB0-9016-FA3FF335A85A}"/>
    <cellStyle name="40% - Accent4 6 2 6 3 2" xfId="14632" xr:uid="{F5A2772E-7D5D-41F0-B44A-3B0FFC30890C}"/>
    <cellStyle name="40% - Accent4 6 2 6 4" xfId="14633" xr:uid="{46398277-18ED-4390-92CD-5960B57E1B78}"/>
    <cellStyle name="40% - Accent4 6 2 6 5" xfId="14634" xr:uid="{6AF82038-8B79-4BC3-A9FE-206E1CE78239}"/>
    <cellStyle name="40% - Accent4 6 2 7" xfId="14635" xr:uid="{498EC746-3D6E-47EC-9F01-C43A7257A038}"/>
    <cellStyle name="40% - Accent4 6 2 7 2" xfId="14636" xr:uid="{F6FC0868-C4FC-4B7E-A7E5-7D5D12B8F327}"/>
    <cellStyle name="40% - Accent4 6 2 8" xfId="14637" xr:uid="{EA347808-B55A-4036-BA71-3B4C8B84E0A9}"/>
    <cellStyle name="40% - Accent4 6 2 8 2" xfId="14638" xr:uid="{F2DC69B9-4FFC-43BD-88E1-3347845AD7B2}"/>
    <cellStyle name="40% - Accent4 6 2 9" xfId="14639" xr:uid="{EEC3C7E4-A1C2-4070-B9A8-F861C9F4C567}"/>
    <cellStyle name="40% - Accent4 6 3" xfId="14640" xr:uid="{6DE630DE-2182-4788-9D28-8BB1AE83B778}"/>
    <cellStyle name="40% - Accent4 6 3 2" xfId="14641" xr:uid="{9F5822D8-0B82-4655-A949-41F3010060E6}"/>
    <cellStyle name="40% - Accent4 6 3 2 2" xfId="14642" xr:uid="{B4582BC2-3BDD-405D-9094-22FBE19AE2B9}"/>
    <cellStyle name="40% - Accent4 6 3 2 2 2" xfId="14643" xr:uid="{8D9F51E4-2799-4B02-B675-BDFD0CC9E00E}"/>
    <cellStyle name="40% - Accent4 6 3 2 3" xfId="14644" xr:uid="{7C45B673-2CC1-4B14-A2DE-CFF8C1F4B049}"/>
    <cellStyle name="40% - Accent4 6 3 2 3 2" xfId="14645" xr:uid="{990DFAE3-06EF-4C74-A80F-01AFF4A3538F}"/>
    <cellStyle name="40% - Accent4 6 3 2 4" xfId="14646" xr:uid="{CA935E2C-F1F9-4086-8976-586E4F9C6FED}"/>
    <cellStyle name="40% - Accent4 6 3 2 5" xfId="14647" xr:uid="{B2AC2815-4B0A-4657-B23A-499EFCFFC942}"/>
    <cellStyle name="40% - Accent4 6 3 3" xfId="14648" xr:uid="{EECAF20D-D20E-49FE-A54D-431445DD042F}"/>
    <cellStyle name="40% - Accent4 6 3 3 2" xfId="14649" xr:uid="{F6517DB2-5A4A-457A-BB57-7517D01A3AA8}"/>
    <cellStyle name="40% - Accent4 6 3 4" xfId="14650" xr:uid="{66AE3DFA-8701-4B81-8178-70B538A02A76}"/>
    <cellStyle name="40% - Accent4 6 3 4 2" xfId="14651" xr:uid="{C5E37D6E-911B-4A66-AA39-2DA061E1C66C}"/>
    <cellStyle name="40% - Accent4 6 3 5" xfId="14652" xr:uid="{9F282EFC-4377-4079-80ED-EF0D91FCDB9E}"/>
    <cellStyle name="40% - Accent4 6 3 6" xfId="14653" xr:uid="{27D13088-33F0-43A9-B6DE-C720BA128631}"/>
    <cellStyle name="40% - Accent4 6 4" xfId="14654" xr:uid="{A20961D1-4D0E-4AFA-98B5-376092F1BF33}"/>
    <cellStyle name="40% - Accent4 6 4 2" xfId="14655" xr:uid="{A219F8CA-35B9-4016-8975-1A1CB6C79FB3}"/>
    <cellStyle name="40% - Accent4 6 4 2 2" xfId="14656" xr:uid="{BC42F642-AA2D-43FC-90CF-B48C1AD747BC}"/>
    <cellStyle name="40% - Accent4 6 4 3" xfId="14657" xr:uid="{22223D35-66EB-4E92-9785-7E91BB052B9A}"/>
    <cellStyle name="40% - Accent4 6 4 3 2" xfId="14658" xr:uid="{D5F67AAB-F2EC-4E42-A6EE-2B2A7B2BF441}"/>
    <cellStyle name="40% - Accent4 6 4 4" xfId="14659" xr:uid="{D5C1A6E8-3DD4-48DF-A8A4-E1C839041DC8}"/>
    <cellStyle name="40% - Accent4 6 4 5" xfId="14660" xr:uid="{864389E0-A6F7-4E67-9247-3BAA9DA1A5D9}"/>
    <cellStyle name="40% - Accent4 6 5" xfId="14661" xr:uid="{EA58472D-19FE-4857-BEEE-B829F57CB100}"/>
    <cellStyle name="40% - Accent4 6 5 2" xfId="14662" xr:uid="{DA7C9C17-9EBB-4C3D-8513-1C1AB2CE8069}"/>
    <cellStyle name="40% - Accent4 6 5 2 2" xfId="14663" xr:uid="{7A533E13-D7FB-41D4-94AA-1398B33735FE}"/>
    <cellStyle name="40% - Accent4 6 5 3" xfId="14664" xr:uid="{8485B578-54CF-411F-8231-E74AD864EA8C}"/>
    <cellStyle name="40% - Accent4 6 5 3 2" xfId="14665" xr:uid="{1A6EABAA-86AA-4019-973A-6ACBF7BC8FDA}"/>
    <cellStyle name="40% - Accent4 6 5 4" xfId="14666" xr:uid="{CC956FE1-8D48-4E06-ABE9-062300036484}"/>
    <cellStyle name="40% - Accent4 6 5 5" xfId="14667" xr:uid="{D10664D8-A6EA-473C-948E-BAA101E52DCE}"/>
    <cellStyle name="40% - Accent4 6 6" xfId="14668" xr:uid="{9026AF13-24CB-442C-9FD8-A56998D1A2CE}"/>
    <cellStyle name="40% - Accent4 6 6 2" xfId="14669" xr:uid="{EC1CC403-CDE6-4E81-9A4C-7E4BEA286F86}"/>
    <cellStyle name="40% - Accent4 6 6 2 2" xfId="14670" xr:uid="{72D59207-5A97-4492-AC56-1EF81D645782}"/>
    <cellStyle name="40% - Accent4 6 6 3" xfId="14671" xr:uid="{C3AAD34F-CC90-4E08-AE3C-E3D56F990B34}"/>
    <cellStyle name="40% - Accent4 6 6 3 2" xfId="14672" xr:uid="{5C740822-FF41-4493-AE9A-FFE5BE70F231}"/>
    <cellStyle name="40% - Accent4 6 6 4" xfId="14673" xr:uid="{B21FEE89-0034-4EC7-B312-153E9311C267}"/>
    <cellStyle name="40% - Accent4 6 6 5" xfId="14674" xr:uid="{5E77FBBD-6E6C-485C-896C-6AAFA5E708E9}"/>
    <cellStyle name="40% - Accent4 6 7" xfId="14675" xr:uid="{10CD5C1D-18F3-4F73-BEDD-6936293E667E}"/>
    <cellStyle name="40% - Accent4 6 7 2" xfId="14676" xr:uid="{D6A3195C-8C48-40C6-8EE5-D7D444AEE153}"/>
    <cellStyle name="40% - Accent4 6 7 2 2" xfId="14677" xr:uid="{CECDD133-4C8C-4F33-9C77-5F239E1E89E0}"/>
    <cellStyle name="40% - Accent4 6 7 3" xfId="14678" xr:uid="{3A3FC8F0-6A84-4019-8C52-C2F8772E86CB}"/>
    <cellStyle name="40% - Accent4 6 7 3 2" xfId="14679" xr:uid="{FD3CFFE3-50F5-487B-9D51-03E7E3C10BAC}"/>
    <cellStyle name="40% - Accent4 6 7 4" xfId="14680" xr:uid="{36597267-B39E-4EB9-A2BF-18B500528D76}"/>
    <cellStyle name="40% - Accent4 6 7 5" xfId="14681" xr:uid="{943C775F-B11E-49C7-A42D-DEB3E4F13676}"/>
    <cellStyle name="40% - Accent4 6 8" xfId="14682" xr:uid="{BC105889-7713-43A0-85EA-1AEBFBC3151D}"/>
    <cellStyle name="40% - Accent4 6 8 2" xfId="14683" xr:uid="{3B9DBB3B-0A4A-4765-8BF5-048FCA859048}"/>
    <cellStyle name="40% - Accent4 6 9" xfId="14684" xr:uid="{7F53E682-DD00-4809-B693-EA16402689D7}"/>
    <cellStyle name="40% - Accent4 6 9 2" xfId="14685" xr:uid="{7ECC78A0-07AE-4CDF-8326-744A9D1971E4}"/>
    <cellStyle name="40% - Accent4 7" xfId="14686" xr:uid="{81B7C2B0-9E85-4D31-BFD4-3E12A3BD50F4}"/>
    <cellStyle name="40% - Accent4 7 10" xfId="14687" xr:uid="{44B91ACB-C966-44EB-83C2-6E256A576C01}"/>
    <cellStyle name="40% - Accent4 7 11" xfId="14688" xr:uid="{C1666555-0E08-4A94-B3A1-E887926D6281}"/>
    <cellStyle name="40% - Accent4 7 2" xfId="14689" xr:uid="{58F20329-237D-44F2-A700-300F41028431}"/>
    <cellStyle name="40% - Accent4 7 2 10" xfId="14690" xr:uid="{F2D0A06C-1AC7-48B4-A206-CE602C460D2F}"/>
    <cellStyle name="40% - Accent4 7 2 2" xfId="14691" xr:uid="{9AD24CFF-A32D-4BF8-9A9D-C231373D9A13}"/>
    <cellStyle name="40% - Accent4 7 2 2 2" xfId="14692" xr:uid="{E6F08DF1-2F80-47C8-9E74-96A490BBFB28}"/>
    <cellStyle name="40% - Accent4 7 2 2 2 2" xfId="14693" xr:uid="{4D289C9F-F764-48C4-8F81-55A62ECFCA34}"/>
    <cellStyle name="40% - Accent4 7 2 2 2 2 2" xfId="14694" xr:uid="{8CCBD1BD-A13B-442E-B4BA-D3B12A82D715}"/>
    <cellStyle name="40% - Accent4 7 2 2 2 3" xfId="14695" xr:uid="{0228D99F-DC8F-433C-A915-681895246BD7}"/>
    <cellStyle name="40% - Accent4 7 2 2 2 3 2" xfId="14696" xr:uid="{C032B672-327B-4D7A-9491-8664881AB6BF}"/>
    <cellStyle name="40% - Accent4 7 2 2 2 4" xfId="14697" xr:uid="{835598BF-7A16-4578-B25E-92938AAE7FBE}"/>
    <cellStyle name="40% - Accent4 7 2 2 2 5" xfId="14698" xr:uid="{2DF397B6-85B3-41F2-87FE-FF9CAB002E53}"/>
    <cellStyle name="40% - Accent4 7 2 2 3" xfId="14699" xr:uid="{626EB708-5D2A-4686-828B-ACA1BCFB04D6}"/>
    <cellStyle name="40% - Accent4 7 2 2 3 2" xfId="14700" xr:uid="{23E29E74-0718-416A-BF66-297B9EDC0C30}"/>
    <cellStyle name="40% - Accent4 7 2 2 4" xfId="14701" xr:uid="{1F6E5F22-100C-4E78-97BC-E1E4327B7EC6}"/>
    <cellStyle name="40% - Accent4 7 2 2 4 2" xfId="14702" xr:uid="{81C6FE91-A2F4-4914-9FCA-9051843DE472}"/>
    <cellStyle name="40% - Accent4 7 2 2 5" xfId="14703" xr:uid="{5D223521-8265-43B8-8A95-72FCB54E67E9}"/>
    <cellStyle name="40% - Accent4 7 2 2 6" xfId="14704" xr:uid="{89FF1FEE-10F2-4C37-80C6-E90D2E2DCBD6}"/>
    <cellStyle name="40% - Accent4 7 2 3" xfId="14705" xr:uid="{61033CC3-B6EE-4BB7-9209-C05E2DEF7694}"/>
    <cellStyle name="40% - Accent4 7 2 3 2" xfId="14706" xr:uid="{D027A226-4ABD-4E36-B721-4AC929AC4F41}"/>
    <cellStyle name="40% - Accent4 7 2 3 2 2" xfId="14707" xr:uid="{AB3D951D-228B-4319-9F7F-5152438696CE}"/>
    <cellStyle name="40% - Accent4 7 2 3 3" xfId="14708" xr:uid="{77FE2CC2-B3D6-4A0A-92A7-23A01932FC4F}"/>
    <cellStyle name="40% - Accent4 7 2 3 3 2" xfId="14709" xr:uid="{70E021DE-291F-4FED-9969-8B55F6FD71A8}"/>
    <cellStyle name="40% - Accent4 7 2 3 4" xfId="14710" xr:uid="{E1D9F28A-4B7C-4BF9-9D7D-055A71D6A4EE}"/>
    <cellStyle name="40% - Accent4 7 2 3 5" xfId="14711" xr:uid="{F3F03AFE-A628-4CB6-BB76-F7FAA7E7025C}"/>
    <cellStyle name="40% - Accent4 7 2 4" xfId="14712" xr:uid="{20C7C4DA-4F51-49D2-93C4-788EDE9B4427}"/>
    <cellStyle name="40% - Accent4 7 2 4 2" xfId="14713" xr:uid="{0BBA52BB-7BC3-4A1D-A908-79C5068B8714}"/>
    <cellStyle name="40% - Accent4 7 2 4 2 2" xfId="14714" xr:uid="{AED4D060-1B9C-4272-A7CE-CA535D5003E6}"/>
    <cellStyle name="40% - Accent4 7 2 4 3" xfId="14715" xr:uid="{441F43F6-B2CB-47D9-8EE3-E1606766BD5D}"/>
    <cellStyle name="40% - Accent4 7 2 4 3 2" xfId="14716" xr:uid="{FCEE5FDC-CC85-4051-8F99-5F35261233F2}"/>
    <cellStyle name="40% - Accent4 7 2 4 4" xfId="14717" xr:uid="{DFFFEBB2-2BC2-49AC-8349-74C2DBAE1C99}"/>
    <cellStyle name="40% - Accent4 7 2 4 5" xfId="14718" xr:uid="{179C8908-4F25-44C7-ACCC-7043A07770DF}"/>
    <cellStyle name="40% - Accent4 7 2 5" xfId="14719" xr:uid="{4C1C0F72-9302-4FDC-A84D-0AA3A94C3DAB}"/>
    <cellStyle name="40% - Accent4 7 2 5 2" xfId="14720" xr:uid="{D750FD0B-BAB5-42F1-8C73-121C96910A1B}"/>
    <cellStyle name="40% - Accent4 7 2 5 2 2" xfId="14721" xr:uid="{F87D6649-0556-41CD-95A2-B672ABD6F9FF}"/>
    <cellStyle name="40% - Accent4 7 2 5 3" xfId="14722" xr:uid="{5DA356E0-71A5-40A4-B99D-B49AE0C6296E}"/>
    <cellStyle name="40% - Accent4 7 2 5 3 2" xfId="14723" xr:uid="{C567B218-D85E-4987-9330-A5FE201697B5}"/>
    <cellStyle name="40% - Accent4 7 2 5 4" xfId="14724" xr:uid="{F8473E4B-1476-4FA1-BDCB-D12DD4C48C1A}"/>
    <cellStyle name="40% - Accent4 7 2 5 5" xfId="14725" xr:uid="{1934BF88-34A5-4B4F-9DE2-8F6D0BDE99EE}"/>
    <cellStyle name="40% - Accent4 7 2 6" xfId="14726" xr:uid="{AD7C4FC9-4E70-4023-A31C-1D0EAC2ADF0F}"/>
    <cellStyle name="40% - Accent4 7 2 6 2" xfId="14727" xr:uid="{1E75438B-03ED-4A30-9066-D479D96F9713}"/>
    <cellStyle name="40% - Accent4 7 2 6 2 2" xfId="14728" xr:uid="{F137AE0D-DDC1-4327-B782-97A66A7DB22C}"/>
    <cellStyle name="40% - Accent4 7 2 6 3" xfId="14729" xr:uid="{1CE607D8-CCB5-4C84-A09A-A82AD0ED849D}"/>
    <cellStyle name="40% - Accent4 7 2 6 3 2" xfId="14730" xr:uid="{76F2E425-944F-4636-8D22-032B2C59F791}"/>
    <cellStyle name="40% - Accent4 7 2 6 4" xfId="14731" xr:uid="{69C116FA-2A9F-4819-AD78-EE96BD1E4883}"/>
    <cellStyle name="40% - Accent4 7 2 6 5" xfId="14732" xr:uid="{1FC47D63-5EC5-4F02-9842-AE2712035448}"/>
    <cellStyle name="40% - Accent4 7 2 7" xfId="14733" xr:uid="{E595CE89-0B95-40B0-8BBC-7C618656D2A2}"/>
    <cellStyle name="40% - Accent4 7 2 7 2" xfId="14734" xr:uid="{77D98357-9EFC-4954-86F9-AD6E25D4EEBF}"/>
    <cellStyle name="40% - Accent4 7 2 8" xfId="14735" xr:uid="{78C63807-BA0B-4D41-8BC3-45022DE0E0AE}"/>
    <cellStyle name="40% - Accent4 7 2 8 2" xfId="14736" xr:uid="{90BCA3DA-AD8F-4C2E-AC63-81CC52C1242B}"/>
    <cellStyle name="40% - Accent4 7 2 9" xfId="14737" xr:uid="{22BECE35-65E8-4720-847C-4D8FE8BD4C78}"/>
    <cellStyle name="40% - Accent4 7 3" xfId="14738" xr:uid="{BF9BBE83-984C-4FBD-B376-4D8152E010B2}"/>
    <cellStyle name="40% - Accent4 7 3 2" xfId="14739" xr:uid="{C02CC4E6-8750-442F-9D25-4E29632A88D6}"/>
    <cellStyle name="40% - Accent4 7 3 2 2" xfId="14740" xr:uid="{5B07EB97-8788-4AB7-809B-DD2D3431DE8A}"/>
    <cellStyle name="40% - Accent4 7 3 2 2 2" xfId="14741" xr:uid="{74D461CB-A2CA-4C90-8598-5F589F24CC7F}"/>
    <cellStyle name="40% - Accent4 7 3 2 3" xfId="14742" xr:uid="{8EDBE5A7-CD0A-411B-9FCC-B9C9E98E7AEE}"/>
    <cellStyle name="40% - Accent4 7 3 2 3 2" xfId="14743" xr:uid="{15C3E266-7FB5-4573-8511-4E4F18EBFE7C}"/>
    <cellStyle name="40% - Accent4 7 3 2 4" xfId="14744" xr:uid="{8B62BA0F-3486-4A3F-A81A-581D22BCBBB5}"/>
    <cellStyle name="40% - Accent4 7 3 2 5" xfId="14745" xr:uid="{78A3E8A9-9302-41B9-B075-86ECB5F926EB}"/>
    <cellStyle name="40% - Accent4 7 3 3" xfId="14746" xr:uid="{1C583190-7932-42AF-A997-EE1B083AED85}"/>
    <cellStyle name="40% - Accent4 7 3 3 2" xfId="14747" xr:uid="{C271B39E-2B64-4107-93FC-6CBD2110C270}"/>
    <cellStyle name="40% - Accent4 7 3 4" xfId="14748" xr:uid="{9E328F93-D525-4596-92D5-02FDD198FDAB}"/>
    <cellStyle name="40% - Accent4 7 3 4 2" xfId="14749" xr:uid="{9BF20234-75DC-4AD5-A345-198480122E0F}"/>
    <cellStyle name="40% - Accent4 7 3 5" xfId="14750" xr:uid="{D143D8A8-8F95-4209-B353-B6817D4E629B}"/>
    <cellStyle name="40% - Accent4 7 3 6" xfId="14751" xr:uid="{131B40F1-7DAD-47A2-9B2B-374A05810F42}"/>
    <cellStyle name="40% - Accent4 7 4" xfId="14752" xr:uid="{C107672F-FCD4-4088-9039-442F49ACC4EC}"/>
    <cellStyle name="40% - Accent4 7 4 2" xfId="14753" xr:uid="{62FB6058-9681-4C03-A4F5-C567754B4FA7}"/>
    <cellStyle name="40% - Accent4 7 4 2 2" xfId="14754" xr:uid="{BC3DD00A-3FDA-4866-B786-2EE0CD57EE99}"/>
    <cellStyle name="40% - Accent4 7 4 3" xfId="14755" xr:uid="{50092F49-AAEB-4F64-98FC-C2AFDC311E79}"/>
    <cellStyle name="40% - Accent4 7 4 3 2" xfId="14756" xr:uid="{946D212E-DD03-4377-928D-3CAFA4034E41}"/>
    <cellStyle name="40% - Accent4 7 4 4" xfId="14757" xr:uid="{DD7930AC-6D0A-4EBA-BEC5-A34EE8419A06}"/>
    <cellStyle name="40% - Accent4 7 4 5" xfId="14758" xr:uid="{01486D72-1E20-4E57-9690-5E414AD478BF}"/>
    <cellStyle name="40% - Accent4 7 5" xfId="14759" xr:uid="{4910BA8E-DEFA-498E-BE7C-05AC907CDCFF}"/>
    <cellStyle name="40% - Accent4 7 5 2" xfId="14760" xr:uid="{AF06243E-A82F-4C79-A606-8FB42F61456F}"/>
    <cellStyle name="40% - Accent4 7 5 2 2" xfId="14761" xr:uid="{8561E32C-905E-4FBB-969C-2E2CA472F018}"/>
    <cellStyle name="40% - Accent4 7 5 3" xfId="14762" xr:uid="{1CB7C19F-405C-412B-B5E0-2DD1BE7C63B8}"/>
    <cellStyle name="40% - Accent4 7 5 3 2" xfId="14763" xr:uid="{E11D5C92-0770-45D9-970C-844B6F2FD6EC}"/>
    <cellStyle name="40% - Accent4 7 5 4" xfId="14764" xr:uid="{E048B21A-F852-4E66-9403-7F015AC446A8}"/>
    <cellStyle name="40% - Accent4 7 5 5" xfId="14765" xr:uid="{C0646429-84F2-4F56-993D-E858C6064BC9}"/>
    <cellStyle name="40% - Accent4 7 6" xfId="14766" xr:uid="{AD117FA8-2578-468F-A47F-1413B4AC65D3}"/>
    <cellStyle name="40% - Accent4 7 6 2" xfId="14767" xr:uid="{623FB72F-6B7D-424C-B8C1-158401BA6B25}"/>
    <cellStyle name="40% - Accent4 7 6 2 2" xfId="14768" xr:uid="{0264E31A-6EF8-447B-8010-5F38C79355C2}"/>
    <cellStyle name="40% - Accent4 7 6 3" xfId="14769" xr:uid="{021CB22B-874E-4479-889D-60CF1F039B58}"/>
    <cellStyle name="40% - Accent4 7 6 3 2" xfId="14770" xr:uid="{D6654E08-4EC5-4929-B561-94FCA2748749}"/>
    <cellStyle name="40% - Accent4 7 6 4" xfId="14771" xr:uid="{0E132727-6C98-46A0-A970-6214E470E0D8}"/>
    <cellStyle name="40% - Accent4 7 6 5" xfId="14772" xr:uid="{C8E4C749-4BED-46AC-95DD-391A9732F5E2}"/>
    <cellStyle name="40% - Accent4 7 7" xfId="14773" xr:uid="{266F8769-383B-4EC8-B8AB-61CA99790F36}"/>
    <cellStyle name="40% - Accent4 7 7 2" xfId="14774" xr:uid="{3646F9A2-BA12-4C93-BE01-6C5E5B593472}"/>
    <cellStyle name="40% - Accent4 7 7 2 2" xfId="14775" xr:uid="{78B62B9D-F76D-46A5-9F69-C37497096958}"/>
    <cellStyle name="40% - Accent4 7 7 3" xfId="14776" xr:uid="{8B08EB8B-51E4-4234-B6F0-2A1609AB588C}"/>
    <cellStyle name="40% - Accent4 7 7 3 2" xfId="14777" xr:uid="{26871CD6-4887-491B-B7E5-9EC275432FD3}"/>
    <cellStyle name="40% - Accent4 7 7 4" xfId="14778" xr:uid="{783E8F99-7BDA-461A-960A-8B374FE1AF42}"/>
    <cellStyle name="40% - Accent4 7 7 5" xfId="14779" xr:uid="{A0E42BF6-8958-4FF4-BC7A-2B5EE8B52244}"/>
    <cellStyle name="40% - Accent4 7 8" xfId="14780" xr:uid="{6683456E-5836-4E81-BC24-09AACB1BFE78}"/>
    <cellStyle name="40% - Accent4 7 8 2" xfId="14781" xr:uid="{330061C0-6C47-4CA9-8CA1-DF77529E762D}"/>
    <cellStyle name="40% - Accent4 7 9" xfId="14782" xr:uid="{6DFDCC63-4E6E-4DDA-8CCF-838DF0D2AAB9}"/>
    <cellStyle name="40% - Accent4 7 9 2" xfId="14783" xr:uid="{3FC282CA-2450-4641-B951-DE123A6D0EDA}"/>
    <cellStyle name="40% - Accent4 8" xfId="14784" xr:uid="{7F46B95F-CBBD-47EE-BBE3-8EA5B5B85544}"/>
    <cellStyle name="40% - Accent4 8 10" xfId="14785" xr:uid="{5DF67C18-68D8-472A-AB5C-9B7F887C7A17}"/>
    <cellStyle name="40% - Accent4 8 11" xfId="14786" xr:uid="{7188D16D-1A64-45E5-92A4-412A19CCBEEB}"/>
    <cellStyle name="40% - Accent4 8 2" xfId="14787" xr:uid="{7655B2F0-7017-44F8-8DB9-63380C4B32EE}"/>
    <cellStyle name="40% - Accent4 8 2 10" xfId="14788" xr:uid="{605D8112-6448-4497-925C-65CFE4FC766D}"/>
    <cellStyle name="40% - Accent4 8 2 2" xfId="14789" xr:uid="{90A40361-9F8B-4AF4-8A4F-DBB1DDF9A763}"/>
    <cellStyle name="40% - Accent4 8 2 2 2" xfId="14790" xr:uid="{33DE5DE8-40B0-4E9F-8B5C-FDBDC87C2609}"/>
    <cellStyle name="40% - Accent4 8 2 2 2 2" xfId="14791" xr:uid="{246EEF18-F319-4786-AEF6-022045D3A9D7}"/>
    <cellStyle name="40% - Accent4 8 2 2 2 2 2" xfId="14792" xr:uid="{A2EECA6C-1A17-4F5C-81FF-61D31CE69C77}"/>
    <cellStyle name="40% - Accent4 8 2 2 2 3" xfId="14793" xr:uid="{DDC09F57-5553-449A-A313-3D1161DE49EE}"/>
    <cellStyle name="40% - Accent4 8 2 2 2 3 2" xfId="14794" xr:uid="{D60CA30E-32FE-45A6-BBA4-557B933DDCAE}"/>
    <cellStyle name="40% - Accent4 8 2 2 2 4" xfId="14795" xr:uid="{B85615F0-27D0-444F-98F0-672932C4863D}"/>
    <cellStyle name="40% - Accent4 8 2 2 2 5" xfId="14796" xr:uid="{490343E6-BBC6-489F-936E-6CC9127AFFE3}"/>
    <cellStyle name="40% - Accent4 8 2 2 3" xfId="14797" xr:uid="{3EFCA043-CE1B-48C0-9D22-CF498B97666B}"/>
    <cellStyle name="40% - Accent4 8 2 2 3 2" xfId="14798" xr:uid="{0277F8B4-9A83-45B5-9AF8-25AA827C3D97}"/>
    <cellStyle name="40% - Accent4 8 2 2 4" xfId="14799" xr:uid="{0E43B4CE-7162-4684-8A53-8BEF8340A646}"/>
    <cellStyle name="40% - Accent4 8 2 2 4 2" xfId="14800" xr:uid="{FD139DA0-E25D-4FD9-A5E3-4D6EEBE578B9}"/>
    <cellStyle name="40% - Accent4 8 2 2 5" xfId="14801" xr:uid="{E7067EE1-6A37-47D1-9B6E-20096CD0503E}"/>
    <cellStyle name="40% - Accent4 8 2 2 6" xfId="14802" xr:uid="{39C4FA4F-0853-432D-B995-D71C45694785}"/>
    <cellStyle name="40% - Accent4 8 2 3" xfId="14803" xr:uid="{5AF6E6E6-FED1-4564-8061-7FDEA108DB11}"/>
    <cellStyle name="40% - Accent4 8 2 3 2" xfId="14804" xr:uid="{1941DC55-10E5-4DA3-A2F7-1C7BA4A436B5}"/>
    <cellStyle name="40% - Accent4 8 2 3 2 2" xfId="14805" xr:uid="{DFB9EA27-CCD8-40BF-8B95-8F6196523342}"/>
    <cellStyle name="40% - Accent4 8 2 3 3" xfId="14806" xr:uid="{A4134676-03A3-4DB8-9797-EC8BC625B202}"/>
    <cellStyle name="40% - Accent4 8 2 3 3 2" xfId="14807" xr:uid="{CA799266-561C-4B04-853B-656FC0989027}"/>
    <cellStyle name="40% - Accent4 8 2 3 4" xfId="14808" xr:uid="{B450079D-FD14-4BF0-A6B3-F85700A85A81}"/>
    <cellStyle name="40% - Accent4 8 2 3 5" xfId="14809" xr:uid="{E60CED14-8BFC-4545-972B-514FB0CEE1EB}"/>
    <cellStyle name="40% - Accent4 8 2 4" xfId="14810" xr:uid="{C7C8DBE1-96E7-44EB-AEB3-91D58E225B45}"/>
    <cellStyle name="40% - Accent4 8 2 4 2" xfId="14811" xr:uid="{E20A3C0B-5764-4E66-AA80-EDD39E2A4562}"/>
    <cellStyle name="40% - Accent4 8 2 4 2 2" xfId="14812" xr:uid="{86E20AE8-7A73-4A54-8A15-0F374272C713}"/>
    <cellStyle name="40% - Accent4 8 2 4 3" xfId="14813" xr:uid="{27E46AE0-126A-4740-A4BF-2EB13EA03BE5}"/>
    <cellStyle name="40% - Accent4 8 2 4 3 2" xfId="14814" xr:uid="{78903596-A025-4557-9CFA-0AB224B4301B}"/>
    <cellStyle name="40% - Accent4 8 2 4 4" xfId="14815" xr:uid="{8C08A437-79D5-4463-949E-37E7B3DB26BC}"/>
    <cellStyle name="40% - Accent4 8 2 4 5" xfId="14816" xr:uid="{EC1ADFF7-FE0C-498E-9CB1-5788A87B9708}"/>
    <cellStyle name="40% - Accent4 8 2 5" xfId="14817" xr:uid="{CFF0FF2A-1583-476B-BC55-CB3BB0ACEF81}"/>
    <cellStyle name="40% - Accent4 8 2 5 2" xfId="14818" xr:uid="{1A33274C-65C2-4A1E-9D2D-96AD5775435D}"/>
    <cellStyle name="40% - Accent4 8 2 5 2 2" xfId="14819" xr:uid="{4BF8C65A-93CD-4106-9486-15CD1401E4F7}"/>
    <cellStyle name="40% - Accent4 8 2 5 3" xfId="14820" xr:uid="{A8C25E8C-5614-4805-80C6-7F9C6C122B71}"/>
    <cellStyle name="40% - Accent4 8 2 5 3 2" xfId="14821" xr:uid="{ADE2C895-BF4D-4BC5-B463-E8002D23F0D8}"/>
    <cellStyle name="40% - Accent4 8 2 5 4" xfId="14822" xr:uid="{A7E306EA-38C7-491D-A5AD-3EE87B2307B5}"/>
    <cellStyle name="40% - Accent4 8 2 5 5" xfId="14823" xr:uid="{7DBA8F7F-E364-4170-A4A9-56FF01AB0FCD}"/>
    <cellStyle name="40% - Accent4 8 2 6" xfId="14824" xr:uid="{863AEB8D-ED36-49C4-ADD3-8965DCF97758}"/>
    <cellStyle name="40% - Accent4 8 2 6 2" xfId="14825" xr:uid="{0F7A9196-B765-4000-ACA6-75C1C3E057F4}"/>
    <cellStyle name="40% - Accent4 8 2 6 2 2" xfId="14826" xr:uid="{8034D431-4851-44FA-8D8A-B5130B386C30}"/>
    <cellStyle name="40% - Accent4 8 2 6 3" xfId="14827" xr:uid="{F3E61A78-A42A-4AC8-8743-795801CA9E68}"/>
    <cellStyle name="40% - Accent4 8 2 6 3 2" xfId="14828" xr:uid="{F00C9F36-B220-47B9-AAAA-10A948C0E416}"/>
    <cellStyle name="40% - Accent4 8 2 6 4" xfId="14829" xr:uid="{D632C5F0-617B-4D8D-A02E-8BA597C6A5BD}"/>
    <cellStyle name="40% - Accent4 8 2 6 5" xfId="14830" xr:uid="{71418CC1-523A-4BE0-8421-6FCC04CF385A}"/>
    <cellStyle name="40% - Accent4 8 2 7" xfId="14831" xr:uid="{9EF4F142-6691-44E7-B0D1-086243CA8702}"/>
    <cellStyle name="40% - Accent4 8 2 7 2" xfId="14832" xr:uid="{55E77A56-EBF2-4FA3-9495-7FF6C93B0B94}"/>
    <cellStyle name="40% - Accent4 8 2 8" xfId="14833" xr:uid="{13F43395-4A1D-418C-9966-8C7389BFAFB4}"/>
    <cellStyle name="40% - Accent4 8 2 8 2" xfId="14834" xr:uid="{3A999A35-C08F-4A67-8316-A67D700D7FA6}"/>
    <cellStyle name="40% - Accent4 8 2 9" xfId="14835" xr:uid="{A8B763A5-CD01-4A5B-98C1-AD8BDF20919E}"/>
    <cellStyle name="40% - Accent4 8 3" xfId="14836" xr:uid="{4A307E09-4932-4B52-94B4-E0F8AD13EFE0}"/>
    <cellStyle name="40% - Accent4 8 3 2" xfId="14837" xr:uid="{B1678411-3FF1-4EAA-A76F-E170A61A97DF}"/>
    <cellStyle name="40% - Accent4 8 3 2 2" xfId="14838" xr:uid="{2D270BAA-F679-4E37-9732-6FD2324968A0}"/>
    <cellStyle name="40% - Accent4 8 3 2 2 2" xfId="14839" xr:uid="{4A9E55F4-AA6A-415E-AF1C-EA8BF0BB2F94}"/>
    <cellStyle name="40% - Accent4 8 3 2 3" xfId="14840" xr:uid="{AB02E9D9-8AE4-4F77-A0FF-6853A4B6FF3E}"/>
    <cellStyle name="40% - Accent4 8 3 2 3 2" xfId="14841" xr:uid="{18234FA6-AAD4-4620-8358-ABDE8AEE0596}"/>
    <cellStyle name="40% - Accent4 8 3 2 4" xfId="14842" xr:uid="{94DCC4FA-5A1A-4AFD-9E17-AF3462D27287}"/>
    <cellStyle name="40% - Accent4 8 3 2 5" xfId="14843" xr:uid="{183FB8F3-3A60-485C-A8D2-F1A995490481}"/>
    <cellStyle name="40% - Accent4 8 3 3" xfId="14844" xr:uid="{2B005AD0-AEA7-4C3A-B54E-E3AE1AC714CB}"/>
    <cellStyle name="40% - Accent4 8 3 3 2" xfId="14845" xr:uid="{A4B3F7E6-BD28-418F-9E99-0526C7E4EFE8}"/>
    <cellStyle name="40% - Accent4 8 3 4" xfId="14846" xr:uid="{1B0482CB-34AC-44E7-8D54-4DA9A36B06BD}"/>
    <cellStyle name="40% - Accent4 8 3 4 2" xfId="14847" xr:uid="{CADCB6BC-2FEB-4E93-A2F0-28BA1DB4F0AB}"/>
    <cellStyle name="40% - Accent4 8 3 5" xfId="14848" xr:uid="{7F437CC7-C70D-437F-86FD-8A864FD09322}"/>
    <cellStyle name="40% - Accent4 8 3 6" xfId="14849" xr:uid="{FB606462-43F5-4C81-B5E2-5A30E593B964}"/>
    <cellStyle name="40% - Accent4 8 4" xfId="14850" xr:uid="{42A85671-1392-4073-BF29-DD7CC59EF331}"/>
    <cellStyle name="40% - Accent4 8 4 2" xfId="14851" xr:uid="{3F0A2F04-FE55-4D35-9345-E227564FBD62}"/>
    <cellStyle name="40% - Accent4 8 4 2 2" xfId="14852" xr:uid="{5A811127-1823-4B91-A10B-21AC35147A5E}"/>
    <cellStyle name="40% - Accent4 8 4 3" xfId="14853" xr:uid="{3F6CF5A4-C321-4E7F-99E7-C4E0B91ACDF8}"/>
    <cellStyle name="40% - Accent4 8 4 3 2" xfId="14854" xr:uid="{462E9BCB-7177-434E-A7EB-6F5C92BFDFF0}"/>
    <cellStyle name="40% - Accent4 8 4 4" xfId="14855" xr:uid="{4145830C-2C40-4F89-B2D8-AEB1E4C96BE5}"/>
    <cellStyle name="40% - Accent4 8 4 5" xfId="14856" xr:uid="{8AC0BD66-9C48-413F-874A-D93FA02E32F2}"/>
    <cellStyle name="40% - Accent4 8 5" xfId="14857" xr:uid="{9AC8DE5E-EFD7-4312-B4AA-70A626D11953}"/>
    <cellStyle name="40% - Accent4 8 5 2" xfId="14858" xr:uid="{68CA5C69-8648-4337-B71E-BBEAA1FB1BD1}"/>
    <cellStyle name="40% - Accent4 8 5 2 2" xfId="14859" xr:uid="{CA742BD1-FB8F-4BE6-A82F-144FEE1DBDBC}"/>
    <cellStyle name="40% - Accent4 8 5 3" xfId="14860" xr:uid="{11077AAD-AC8F-4630-9646-317C480E3AE6}"/>
    <cellStyle name="40% - Accent4 8 5 3 2" xfId="14861" xr:uid="{C4C28866-1562-403B-A260-8AB8B4E658F2}"/>
    <cellStyle name="40% - Accent4 8 5 4" xfId="14862" xr:uid="{A9808AC9-85B2-4ED1-A0C5-617634253BD7}"/>
    <cellStyle name="40% - Accent4 8 5 5" xfId="14863" xr:uid="{6C3F4C6B-1BE8-4C59-9EFC-2793B9448E3A}"/>
    <cellStyle name="40% - Accent4 8 6" xfId="14864" xr:uid="{E250CDCD-4DBE-488D-8735-132C2330F335}"/>
    <cellStyle name="40% - Accent4 8 6 2" xfId="14865" xr:uid="{1FDA9050-17AA-490F-9E0A-9C3F47EB4C85}"/>
    <cellStyle name="40% - Accent4 8 6 2 2" xfId="14866" xr:uid="{372DE9C1-E73C-474B-B8B2-1FC8A11B738F}"/>
    <cellStyle name="40% - Accent4 8 6 3" xfId="14867" xr:uid="{9C0456D2-F7DB-42DF-9133-55F259367335}"/>
    <cellStyle name="40% - Accent4 8 6 3 2" xfId="14868" xr:uid="{D00D180D-4DC1-4C35-AB12-B5594B58D2BB}"/>
    <cellStyle name="40% - Accent4 8 6 4" xfId="14869" xr:uid="{2C4FA052-906C-46DC-BB73-5C0568D4A577}"/>
    <cellStyle name="40% - Accent4 8 6 5" xfId="14870" xr:uid="{AC5D3AA7-A5AD-4AEA-905A-A3C089971C4E}"/>
    <cellStyle name="40% - Accent4 8 7" xfId="14871" xr:uid="{EF67B473-5D95-4680-B6FE-8729E1D03AAC}"/>
    <cellStyle name="40% - Accent4 8 7 2" xfId="14872" xr:uid="{71117100-AB22-4A99-8018-1CBCE187D2D3}"/>
    <cellStyle name="40% - Accent4 8 7 2 2" xfId="14873" xr:uid="{C7490201-71D6-4076-837C-A8CA609AF832}"/>
    <cellStyle name="40% - Accent4 8 7 3" xfId="14874" xr:uid="{AF3B1C7A-85C7-4FFA-9E1E-1B2898667AF2}"/>
    <cellStyle name="40% - Accent4 8 7 3 2" xfId="14875" xr:uid="{1669E4FD-0962-45E8-B8A4-F7695BEC467D}"/>
    <cellStyle name="40% - Accent4 8 7 4" xfId="14876" xr:uid="{C70FAB0B-4851-4BAC-BA48-065C575C426F}"/>
    <cellStyle name="40% - Accent4 8 7 5" xfId="14877" xr:uid="{3277162A-B7A8-4233-AD50-EB6BBDF9F53A}"/>
    <cellStyle name="40% - Accent4 8 8" xfId="14878" xr:uid="{7F26DF06-3A28-453F-B202-36038AB0732A}"/>
    <cellStyle name="40% - Accent4 8 8 2" xfId="14879" xr:uid="{B047E3F3-1158-41EE-ABA3-E3326F685BDA}"/>
    <cellStyle name="40% - Accent4 8 9" xfId="14880" xr:uid="{55FBE3F4-4381-4EA9-996A-84BF7535C6CB}"/>
    <cellStyle name="40% - Accent4 8 9 2" xfId="14881" xr:uid="{12554B05-8555-40E3-A384-33A178455BC8}"/>
    <cellStyle name="40% - Accent4 9" xfId="14882" xr:uid="{EB808198-EF55-43D5-BDED-2991ED7ED290}"/>
    <cellStyle name="40% - Accent4 9 10" xfId="14883" xr:uid="{9E8D5908-5ECA-4D0C-857F-84D2961C9DA3}"/>
    <cellStyle name="40% - Accent4 9 11" xfId="14884" xr:uid="{CED8083B-1698-4F01-ACB5-E7F3C6568DC0}"/>
    <cellStyle name="40% - Accent4 9 2" xfId="14885" xr:uid="{54165B2A-EC1F-40F2-9FB7-C434BE8CB59A}"/>
    <cellStyle name="40% - Accent4 9 2 10" xfId="14886" xr:uid="{CF04567C-58C1-4387-85F9-5EC167CBBC1C}"/>
    <cellStyle name="40% - Accent4 9 2 2" xfId="14887" xr:uid="{C4FC61C8-7BD0-4A90-BFA9-6B06A1A0C7E9}"/>
    <cellStyle name="40% - Accent4 9 2 2 2" xfId="14888" xr:uid="{F336FF2A-3834-4211-A5A3-76BE8AB1652C}"/>
    <cellStyle name="40% - Accent4 9 2 2 2 2" xfId="14889" xr:uid="{B9FBE7CE-031F-467C-9A7B-81D4CF7AA563}"/>
    <cellStyle name="40% - Accent4 9 2 2 2 2 2" xfId="14890" xr:uid="{D123ACDE-4E3B-4C0E-9D63-D4714E4A8201}"/>
    <cellStyle name="40% - Accent4 9 2 2 2 3" xfId="14891" xr:uid="{9D7468D9-0441-441A-90E0-DC045B4556C7}"/>
    <cellStyle name="40% - Accent4 9 2 2 2 3 2" xfId="14892" xr:uid="{197405ED-F781-4CCE-B107-5444B19690AB}"/>
    <cellStyle name="40% - Accent4 9 2 2 2 4" xfId="14893" xr:uid="{F85C3FE8-8504-4CB1-A144-0446FD87F373}"/>
    <cellStyle name="40% - Accent4 9 2 2 2 5" xfId="14894" xr:uid="{141FBCA4-3FA8-4EA2-9BEF-A936EA673A4E}"/>
    <cellStyle name="40% - Accent4 9 2 2 3" xfId="14895" xr:uid="{0D3B9425-91ED-4257-ABD3-B96E7CA7E4D3}"/>
    <cellStyle name="40% - Accent4 9 2 2 3 2" xfId="14896" xr:uid="{53818681-14C0-4AE9-A32C-6D035790D70E}"/>
    <cellStyle name="40% - Accent4 9 2 2 4" xfId="14897" xr:uid="{87234710-1A6F-4879-8CAC-5A860D7ACD73}"/>
    <cellStyle name="40% - Accent4 9 2 2 4 2" xfId="14898" xr:uid="{F967EA43-5C26-4ADE-80C4-3AEBA619FDBE}"/>
    <cellStyle name="40% - Accent4 9 2 2 5" xfId="14899" xr:uid="{46C1B31B-35C8-452A-9068-1398823D34D1}"/>
    <cellStyle name="40% - Accent4 9 2 2 6" xfId="14900" xr:uid="{3E767CEF-9261-478D-B2D8-DAE00A07CACC}"/>
    <cellStyle name="40% - Accent4 9 2 3" xfId="14901" xr:uid="{62321A56-3E1B-4D04-B737-88DEA6377598}"/>
    <cellStyle name="40% - Accent4 9 2 3 2" xfId="14902" xr:uid="{E0189D0D-E700-4DDF-ACCE-57547034F3DB}"/>
    <cellStyle name="40% - Accent4 9 2 3 2 2" xfId="14903" xr:uid="{01028ED4-F642-448C-8F2D-32D5E67F8C6F}"/>
    <cellStyle name="40% - Accent4 9 2 3 3" xfId="14904" xr:uid="{D8D57B4D-F3D5-4D96-89DA-C5A17C98EE41}"/>
    <cellStyle name="40% - Accent4 9 2 3 3 2" xfId="14905" xr:uid="{C1FF3784-2605-42BD-852C-514930BFACAC}"/>
    <cellStyle name="40% - Accent4 9 2 3 4" xfId="14906" xr:uid="{409D5FDA-D692-4D90-BCAB-48654DF3691D}"/>
    <cellStyle name="40% - Accent4 9 2 3 5" xfId="14907" xr:uid="{EC3147A8-AC30-499F-9C25-038A0BD349D6}"/>
    <cellStyle name="40% - Accent4 9 2 4" xfId="14908" xr:uid="{28213A6D-0904-48E3-A570-354F5145FF21}"/>
    <cellStyle name="40% - Accent4 9 2 4 2" xfId="14909" xr:uid="{2B2D358D-80B1-4B88-973A-320B3EE7919D}"/>
    <cellStyle name="40% - Accent4 9 2 4 2 2" xfId="14910" xr:uid="{5771A983-C87F-44AE-A966-87FF6B0CF2AE}"/>
    <cellStyle name="40% - Accent4 9 2 4 3" xfId="14911" xr:uid="{39227DB9-D664-4DB3-8359-D8E7EC2ED69F}"/>
    <cellStyle name="40% - Accent4 9 2 4 3 2" xfId="14912" xr:uid="{E92E88F4-D046-48EE-BFFA-B1ABB4AED049}"/>
    <cellStyle name="40% - Accent4 9 2 4 4" xfId="14913" xr:uid="{A7344EA2-02A3-4081-B7F1-E3A51A243048}"/>
    <cellStyle name="40% - Accent4 9 2 4 5" xfId="14914" xr:uid="{A2C224E8-9EEA-442F-95C1-4D767B090374}"/>
    <cellStyle name="40% - Accent4 9 2 5" xfId="14915" xr:uid="{C70134A5-9967-44AB-BF16-F66D72E255C4}"/>
    <cellStyle name="40% - Accent4 9 2 5 2" xfId="14916" xr:uid="{AD7C92F6-B962-44BD-9E1A-01A51D5EB2D1}"/>
    <cellStyle name="40% - Accent4 9 2 5 2 2" xfId="14917" xr:uid="{CE788E0A-9CBE-44F0-944B-31C40B86BA63}"/>
    <cellStyle name="40% - Accent4 9 2 5 3" xfId="14918" xr:uid="{81B138E5-32EC-482C-AF05-D4E47FD8D2B2}"/>
    <cellStyle name="40% - Accent4 9 2 5 3 2" xfId="14919" xr:uid="{3D0DB409-68A5-4CD3-97B3-B9F23D65C559}"/>
    <cellStyle name="40% - Accent4 9 2 5 4" xfId="14920" xr:uid="{710B6321-082A-437C-9AF8-5552B133F1B5}"/>
    <cellStyle name="40% - Accent4 9 2 5 5" xfId="14921" xr:uid="{A16A2A2E-6189-4C6A-828F-4D5F54A9C048}"/>
    <cellStyle name="40% - Accent4 9 2 6" xfId="14922" xr:uid="{E8AE0740-8956-4719-88D5-D44C165A926E}"/>
    <cellStyle name="40% - Accent4 9 2 6 2" xfId="14923" xr:uid="{71D467B3-3CAA-4CBC-A008-A9132546C2BE}"/>
    <cellStyle name="40% - Accent4 9 2 6 2 2" xfId="14924" xr:uid="{8D760CBC-51AC-4558-B49B-D8F44B250896}"/>
    <cellStyle name="40% - Accent4 9 2 6 3" xfId="14925" xr:uid="{2CC5FC48-1165-4A9E-B42C-5E1AABDBE0D6}"/>
    <cellStyle name="40% - Accent4 9 2 6 3 2" xfId="14926" xr:uid="{5C3A1388-A71B-4700-9ECF-87F8ED02455A}"/>
    <cellStyle name="40% - Accent4 9 2 6 4" xfId="14927" xr:uid="{055D674C-5135-42C3-B16A-A4B61C29EC84}"/>
    <cellStyle name="40% - Accent4 9 2 6 5" xfId="14928" xr:uid="{7271E59E-1145-4283-8938-43CF2BB6FDE5}"/>
    <cellStyle name="40% - Accent4 9 2 7" xfId="14929" xr:uid="{04A06806-467A-46BB-AB4D-9942E277E255}"/>
    <cellStyle name="40% - Accent4 9 2 7 2" xfId="14930" xr:uid="{57B688B6-614D-4A70-AA70-721BE5B5C86A}"/>
    <cellStyle name="40% - Accent4 9 2 8" xfId="14931" xr:uid="{972CA914-2FC8-4960-BB0A-AFC354EDA48E}"/>
    <cellStyle name="40% - Accent4 9 2 8 2" xfId="14932" xr:uid="{C146E765-FBB1-485D-A4FA-4AD5E4EBC674}"/>
    <cellStyle name="40% - Accent4 9 2 9" xfId="14933" xr:uid="{66F04007-CF54-440D-90A7-AD4FF323F917}"/>
    <cellStyle name="40% - Accent4 9 3" xfId="14934" xr:uid="{8B5FB589-2503-497A-A849-78964343A335}"/>
    <cellStyle name="40% - Accent4 9 3 2" xfId="14935" xr:uid="{57C74003-9D42-47BC-9839-8D0079749DA7}"/>
    <cellStyle name="40% - Accent4 9 3 2 2" xfId="14936" xr:uid="{57562D0C-AB87-48B7-8E74-882482F0C78D}"/>
    <cellStyle name="40% - Accent4 9 3 2 2 2" xfId="14937" xr:uid="{2308A882-CE5B-4DDC-B062-F41E1BE0FBC8}"/>
    <cellStyle name="40% - Accent4 9 3 2 3" xfId="14938" xr:uid="{04CDA6CA-C2DD-4062-BC41-64EC2822FE28}"/>
    <cellStyle name="40% - Accent4 9 3 2 3 2" xfId="14939" xr:uid="{3AFD92B4-3040-4C0C-8041-86221CC4D7A1}"/>
    <cellStyle name="40% - Accent4 9 3 2 4" xfId="14940" xr:uid="{97E55587-6C80-41C7-A4C5-6EA175C78FFB}"/>
    <cellStyle name="40% - Accent4 9 3 2 5" xfId="14941" xr:uid="{5602E423-0C1D-43FD-882D-DE8912572664}"/>
    <cellStyle name="40% - Accent4 9 3 3" xfId="14942" xr:uid="{8AD9BC55-096D-4585-9A3D-1C548F2AE58B}"/>
    <cellStyle name="40% - Accent4 9 3 3 2" xfId="14943" xr:uid="{63048C8D-F8D8-47A9-960F-3B539E1AF8C6}"/>
    <cellStyle name="40% - Accent4 9 3 4" xfId="14944" xr:uid="{D7894698-D28C-4318-B918-A5E40DB1502C}"/>
    <cellStyle name="40% - Accent4 9 3 4 2" xfId="14945" xr:uid="{0E9630CC-97AB-4ACD-AA6E-989960D2BFC3}"/>
    <cellStyle name="40% - Accent4 9 3 5" xfId="14946" xr:uid="{AAA37CB0-E863-45D9-8A2A-26D38FDDB792}"/>
    <cellStyle name="40% - Accent4 9 3 6" xfId="14947" xr:uid="{EE34B0D0-BB17-45A9-9256-54D5E9FB27DB}"/>
    <cellStyle name="40% - Accent4 9 4" xfId="14948" xr:uid="{4851BDF8-DAAE-4871-A10C-0528776AFE47}"/>
    <cellStyle name="40% - Accent4 9 4 2" xfId="14949" xr:uid="{9F543375-1AD8-4B8B-B3AA-624B82C49718}"/>
    <cellStyle name="40% - Accent4 9 4 2 2" xfId="14950" xr:uid="{6B53C102-99B3-42F5-AE6E-65A818F8AFF7}"/>
    <cellStyle name="40% - Accent4 9 4 3" xfId="14951" xr:uid="{9A31DE10-3403-4313-8524-6673DF0F35E8}"/>
    <cellStyle name="40% - Accent4 9 4 3 2" xfId="14952" xr:uid="{FE6B4A84-10A3-4C7C-823E-A698E665A28D}"/>
    <cellStyle name="40% - Accent4 9 4 4" xfId="14953" xr:uid="{F4B38FF8-341D-4596-94B5-3F22CA13188F}"/>
    <cellStyle name="40% - Accent4 9 4 5" xfId="14954" xr:uid="{FE54B9E3-A226-4774-9ACD-BD473E42EF80}"/>
    <cellStyle name="40% - Accent4 9 5" xfId="14955" xr:uid="{CD8B7403-0B14-4040-B546-FDF65EFF6F5D}"/>
    <cellStyle name="40% - Accent4 9 5 2" xfId="14956" xr:uid="{C5A3718A-6C3B-4046-A0EE-C653AAACE24C}"/>
    <cellStyle name="40% - Accent4 9 5 2 2" xfId="14957" xr:uid="{E5545196-51AB-4992-A108-70D93583DAA8}"/>
    <cellStyle name="40% - Accent4 9 5 3" xfId="14958" xr:uid="{A78C2846-2C03-4275-A4C3-E005DC5A4A45}"/>
    <cellStyle name="40% - Accent4 9 5 3 2" xfId="14959" xr:uid="{50FEB3CE-241B-4205-89D3-6E239B2F3122}"/>
    <cellStyle name="40% - Accent4 9 5 4" xfId="14960" xr:uid="{2357BF08-8201-4424-A743-248888448C14}"/>
    <cellStyle name="40% - Accent4 9 5 5" xfId="14961" xr:uid="{E8BA572F-3F78-4042-A85C-CE3E80EC7F46}"/>
    <cellStyle name="40% - Accent4 9 6" xfId="14962" xr:uid="{02CE1B63-72B1-4E24-AD51-423BE063006B}"/>
    <cellStyle name="40% - Accent4 9 6 2" xfId="14963" xr:uid="{1B4B693D-678A-43DC-9A3F-F8589438ACC2}"/>
    <cellStyle name="40% - Accent4 9 6 2 2" xfId="14964" xr:uid="{CE1F48FA-9E57-4C56-9436-6F1443E1AAD2}"/>
    <cellStyle name="40% - Accent4 9 6 3" xfId="14965" xr:uid="{DE18832B-915E-49FB-9491-5CEDD4112DB9}"/>
    <cellStyle name="40% - Accent4 9 6 3 2" xfId="14966" xr:uid="{7324716D-FDD7-4065-9823-DD8A3256418D}"/>
    <cellStyle name="40% - Accent4 9 6 4" xfId="14967" xr:uid="{85FEC9E3-0315-4E51-94FB-A67ED55FD8D1}"/>
    <cellStyle name="40% - Accent4 9 6 5" xfId="14968" xr:uid="{A473D7C8-0A84-486E-BC22-AAC34E174CC6}"/>
    <cellStyle name="40% - Accent4 9 7" xfId="14969" xr:uid="{ED7E017E-3FDF-43FB-A67B-A1EE7022409B}"/>
    <cellStyle name="40% - Accent4 9 7 2" xfId="14970" xr:uid="{280BC560-CDE6-4C39-ABB4-562C03CB7818}"/>
    <cellStyle name="40% - Accent4 9 7 2 2" xfId="14971" xr:uid="{9B57EDAE-93BD-4E94-BCD5-27DB5D70EAB8}"/>
    <cellStyle name="40% - Accent4 9 7 3" xfId="14972" xr:uid="{4B91F6F0-8DDF-48B5-9EFB-25B0E3BA6A2B}"/>
    <cellStyle name="40% - Accent4 9 7 3 2" xfId="14973" xr:uid="{896B43F6-AFBB-40D3-860E-C1CF4E336E5A}"/>
    <cellStyle name="40% - Accent4 9 7 4" xfId="14974" xr:uid="{21E7D21E-FA59-45C0-BDF7-966A23C8A0F8}"/>
    <cellStyle name="40% - Accent4 9 7 5" xfId="14975" xr:uid="{F439FFEB-0EF0-41D5-B873-4110D73E0CA8}"/>
    <cellStyle name="40% - Accent4 9 8" xfId="14976" xr:uid="{5BCD7C7E-0833-4E33-B548-989010C94C21}"/>
    <cellStyle name="40% - Accent4 9 8 2" xfId="14977" xr:uid="{BD6BA31A-F841-4ED9-85CD-22634ADE6580}"/>
    <cellStyle name="40% - Accent4 9 9" xfId="14978" xr:uid="{CCB8FF11-F2AA-4678-A7FF-792D8A3318A3}"/>
    <cellStyle name="40% - Accent4 9 9 2" xfId="14979" xr:uid="{A24175D4-95AC-4273-9CD2-BD8F3E0EC5AA}"/>
    <cellStyle name="40% - Accent5 10" xfId="14980" xr:uid="{AABA298F-3728-4572-9BB7-7F3C4B6D138C}"/>
    <cellStyle name="40% - Accent5 10 10" xfId="14981" xr:uid="{870B580E-21B3-42AD-AF92-AABB28030963}"/>
    <cellStyle name="40% - Accent5 10 2" xfId="14982" xr:uid="{4CE264F0-96DF-4658-B717-678CAF49EF6E}"/>
    <cellStyle name="40% - Accent5 10 2 2" xfId="14983" xr:uid="{E9B227C2-F311-4DE7-B70A-AA7D97948C42}"/>
    <cellStyle name="40% - Accent5 10 2 2 2" xfId="14984" xr:uid="{56C0855E-C3BC-4A9E-AFAF-2CC3241C8898}"/>
    <cellStyle name="40% - Accent5 10 2 2 2 2" xfId="14985" xr:uid="{80AF6AF1-6EB3-4D22-8E7C-D194BD93EB7F}"/>
    <cellStyle name="40% - Accent5 10 2 2 3" xfId="14986" xr:uid="{57A92EB3-46E1-43C1-9F30-379332B3E67D}"/>
    <cellStyle name="40% - Accent5 10 2 2 3 2" xfId="14987" xr:uid="{81272C56-8D97-48A6-B32D-AF7B10EF4D07}"/>
    <cellStyle name="40% - Accent5 10 2 2 4" xfId="14988" xr:uid="{945E99DF-F7B4-49B2-ADFF-867E660E7D85}"/>
    <cellStyle name="40% - Accent5 10 2 2 5" xfId="14989" xr:uid="{C1BA0B12-9568-4EB0-93CC-DEA096D1DAAC}"/>
    <cellStyle name="40% - Accent5 10 2 3" xfId="14990" xr:uid="{8F51BB57-9D83-470F-BE62-30752243C1B9}"/>
    <cellStyle name="40% - Accent5 10 2 3 2" xfId="14991" xr:uid="{21FA1A57-F069-4614-837D-7C274ECC2FD1}"/>
    <cellStyle name="40% - Accent5 10 2 3 2 2" xfId="14992" xr:uid="{55CFE825-121E-4797-9B2F-DF675433723F}"/>
    <cellStyle name="40% - Accent5 10 2 3 3" xfId="14993" xr:uid="{EBC5A474-561D-4ADF-B1A3-42C7B17CCD54}"/>
    <cellStyle name="40% - Accent5 10 2 3 3 2" xfId="14994" xr:uid="{FDDCC776-967D-4695-9BD2-53EB2ADC868C}"/>
    <cellStyle name="40% - Accent5 10 2 3 4" xfId="14995" xr:uid="{FBE641A2-7F52-4532-AC01-DDA8C17266B2}"/>
    <cellStyle name="40% - Accent5 10 2 3 5" xfId="14996" xr:uid="{2A4E0D78-CC54-43B7-B2A8-E121D85D982A}"/>
    <cellStyle name="40% - Accent5 10 2 4" xfId="14997" xr:uid="{A06CDF44-0FB9-4263-AB06-39625FD94E72}"/>
    <cellStyle name="40% - Accent5 10 2 4 2" xfId="14998" xr:uid="{865059BD-47A7-469D-8F6E-60F6FF47769D}"/>
    <cellStyle name="40% - Accent5 10 2 4 2 2" xfId="14999" xr:uid="{305746DE-1575-4A4A-BC94-87A22BAE1ED6}"/>
    <cellStyle name="40% - Accent5 10 2 4 3" xfId="15000" xr:uid="{2D724331-D63C-4D45-8660-8D4AB986B3DC}"/>
    <cellStyle name="40% - Accent5 10 2 4 3 2" xfId="15001" xr:uid="{2B8AD23C-70D2-4555-B4C8-E2C0669C0BBB}"/>
    <cellStyle name="40% - Accent5 10 2 4 4" xfId="15002" xr:uid="{6F0E8084-E021-4288-9B65-A08D78243881}"/>
    <cellStyle name="40% - Accent5 10 2 4 5" xfId="15003" xr:uid="{7517087B-AD94-45FB-B43C-86492AEDA028}"/>
    <cellStyle name="40% - Accent5 10 2 5" xfId="15004" xr:uid="{5B087C9C-DE68-476D-A02A-5C1BBD969FB4}"/>
    <cellStyle name="40% - Accent5 10 2 5 2" xfId="15005" xr:uid="{9812ABEB-9321-41AB-9B74-5A6CA8C3A241}"/>
    <cellStyle name="40% - Accent5 10 2 5 2 2" xfId="15006" xr:uid="{6C58D19E-FB9B-41C5-808E-CF8720092CAC}"/>
    <cellStyle name="40% - Accent5 10 2 5 3" xfId="15007" xr:uid="{2B0942EC-1D22-488B-AA79-DF776E0CF4D1}"/>
    <cellStyle name="40% - Accent5 10 2 5 3 2" xfId="15008" xr:uid="{8FE5093D-A146-41E7-B30F-522DBC07B416}"/>
    <cellStyle name="40% - Accent5 10 2 5 4" xfId="15009" xr:uid="{D9B4D41C-A399-4971-9C45-CE779EB2E7D4}"/>
    <cellStyle name="40% - Accent5 10 2 5 5" xfId="15010" xr:uid="{4E3C9C90-963F-4427-BC32-FCD5AF7C5C25}"/>
    <cellStyle name="40% - Accent5 10 2 6" xfId="15011" xr:uid="{79B71B93-9EC0-4CE2-85EA-C727422E2658}"/>
    <cellStyle name="40% - Accent5 10 2 6 2" xfId="15012" xr:uid="{2EE4198E-4570-4AD5-A57C-3662CA525610}"/>
    <cellStyle name="40% - Accent5 10 2 7" xfId="15013" xr:uid="{F6A0C625-74E7-48DF-8876-D620389406C3}"/>
    <cellStyle name="40% - Accent5 10 2 7 2" xfId="15014" xr:uid="{B60E2F99-36CB-4A24-B047-A2388DB8AB4B}"/>
    <cellStyle name="40% - Accent5 10 2 8" xfId="15015" xr:uid="{D24A7F84-E204-49C5-8D0A-97AD73E55826}"/>
    <cellStyle name="40% - Accent5 10 2 9" xfId="15016" xr:uid="{537BC6BD-3137-4D2A-9DDE-400BCF2F7A51}"/>
    <cellStyle name="40% - Accent5 10 3" xfId="15017" xr:uid="{289BBDE8-FDD8-4DB4-93E4-9325C764F265}"/>
    <cellStyle name="40% - Accent5 10 3 2" xfId="15018" xr:uid="{6E9C9BD1-E24D-43DE-8ACB-3C641105897D}"/>
    <cellStyle name="40% - Accent5 10 3 2 2" xfId="15019" xr:uid="{37F6E416-A0C9-468A-B052-03B27798604C}"/>
    <cellStyle name="40% - Accent5 10 3 3" xfId="15020" xr:uid="{A1BA3576-181D-4F19-8373-84EAED3C7938}"/>
    <cellStyle name="40% - Accent5 10 3 3 2" xfId="15021" xr:uid="{098BABF1-9C27-45F6-9B67-8002A10B6FDF}"/>
    <cellStyle name="40% - Accent5 10 3 4" xfId="15022" xr:uid="{BB4E34BA-B7D2-4EF6-A363-A6220CA00D77}"/>
    <cellStyle name="40% - Accent5 10 3 5" xfId="15023" xr:uid="{876A7595-9B71-4C4F-A32B-F81E825BBF55}"/>
    <cellStyle name="40% - Accent5 10 4" xfId="15024" xr:uid="{4C8B9B9A-D085-4D05-9C20-B66D00E201D7}"/>
    <cellStyle name="40% - Accent5 10 4 2" xfId="15025" xr:uid="{D805CD28-040A-4D4F-BAC9-2061A76066F7}"/>
    <cellStyle name="40% - Accent5 10 4 2 2" xfId="15026" xr:uid="{8CFC588B-8524-4949-A13B-FF8FE3D52A73}"/>
    <cellStyle name="40% - Accent5 10 4 3" xfId="15027" xr:uid="{CE6742C6-545F-49F2-8C89-F93FA696E2E5}"/>
    <cellStyle name="40% - Accent5 10 4 3 2" xfId="15028" xr:uid="{8CB4DB40-8179-45EB-B91B-94D12568E7AD}"/>
    <cellStyle name="40% - Accent5 10 4 4" xfId="15029" xr:uid="{01DF9633-74CF-41A5-95CE-55A9994F944D}"/>
    <cellStyle name="40% - Accent5 10 4 5" xfId="15030" xr:uid="{0374D7B8-B23D-428B-BCC7-575F4C4F6598}"/>
    <cellStyle name="40% - Accent5 10 5" xfId="15031" xr:uid="{5EC202A3-4105-4969-9DE3-7479C69C6530}"/>
    <cellStyle name="40% - Accent5 10 5 2" xfId="15032" xr:uid="{AE957935-551E-4C73-A735-5EDB2BD3FFCB}"/>
    <cellStyle name="40% - Accent5 10 5 2 2" xfId="15033" xr:uid="{99E71F64-D0AD-4EF3-9EE3-0E456780E7EB}"/>
    <cellStyle name="40% - Accent5 10 5 3" xfId="15034" xr:uid="{D224EEBB-1757-471A-8180-84DC3D8C43CE}"/>
    <cellStyle name="40% - Accent5 10 5 3 2" xfId="15035" xr:uid="{19B67BF4-FB43-433C-AF5C-30FDBBBCC838}"/>
    <cellStyle name="40% - Accent5 10 5 4" xfId="15036" xr:uid="{6B946BB3-FA1C-476B-B47C-69A81DFF40D9}"/>
    <cellStyle name="40% - Accent5 10 5 5" xfId="15037" xr:uid="{B9BE35A9-7510-43A7-8A84-CAA46480ED7C}"/>
    <cellStyle name="40% - Accent5 10 6" xfId="15038" xr:uid="{D6626945-1CFA-4A6E-ADB9-7818A29D6112}"/>
    <cellStyle name="40% - Accent5 10 6 2" xfId="15039" xr:uid="{D08D5AAB-C4A7-4254-A0E2-D44C8CE9C0CF}"/>
    <cellStyle name="40% - Accent5 10 6 2 2" xfId="15040" xr:uid="{01C548A3-2B68-45EC-BFAB-0437D7C13B38}"/>
    <cellStyle name="40% - Accent5 10 6 3" xfId="15041" xr:uid="{F7C8BA92-B9F6-4E0F-9E54-E6313E7EEAB6}"/>
    <cellStyle name="40% - Accent5 10 6 3 2" xfId="15042" xr:uid="{DE945959-58FD-4C20-B4B5-1537D26FA902}"/>
    <cellStyle name="40% - Accent5 10 6 4" xfId="15043" xr:uid="{8C885384-263B-4640-81F5-6F7669DBDE44}"/>
    <cellStyle name="40% - Accent5 10 6 5" xfId="15044" xr:uid="{B54FBB53-7FFF-4CDC-9200-44C8B723AF00}"/>
    <cellStyle name="40% - Accent5 10 7" xfId="15045" xr:uid="{A310A12F-458E-4AB2-8AE7-896888E39739}"/>
    <cellStyle name="40% - Accent5 10 7 2" xfId="15046" xr:uid="{F1D5C731-DEBB-4725-B535-EA36C486E978}"/>
    <cellStyle name="40% - Accent5 10 8" xfId="15047" xr:uid="{AB96060C-B63C-4F8D-9570-A65958596BF9}"/>
    <cellStyle name="40% - Accent5 10 8 2" xfId="15048" xr:uid="{62FDEE92-9F42-4811-88AE-0274A0AF0B67}"/>
    <cellStyle name="40% - Accent5 10 9" xfId="15049" xr:uid="{0B2C2B3C-B7AC-4F14-A507-65C9303DBF37}"/>
    <cellStyle name="40% - Accent5 11" xfId="15050" xr:uid="{1B44BB68-C530-418D-8514-CC82F9AA99C9}"/>
    <cellStyle name="40% - Accent5 11 10" xfId="15051" xr:uid="{46F7B3A0-66F5-42D0-B374-143DA4F7B3A3}"/>
    <cellStyle name="40% - Accent5 11 2" xfId="15052" xr:uid="{5AE30E58-5EC2-4F8D-9D89-10BD33B43BDE}"/>
    <cellStyle name="40% - Accent5 11 2 2" xfId="15053" xr:uid="{A78D2850-BB81-44AB-8652-A2A58793782C}"/>
    <cellStyle name="40% - Accent5 11 2 2 2" xfId="15054" xr:uid="{2851A6FB-C451-428A-B268-FEC42E6AAF43}"/>
    <cellStyle name="40% - Accent5 11 2 2 2 2" xfId="15055" xr:uid="{C472C89E-7487-48D0-9F41-9D0209B7E16F}"/>
    <cellStyle name="40% - Accent5 11 2 2 3" xfId="15056" xr:uid="{C7865898-42D4-4A94-B93D-2F3CAE1E3F08}"/>
    <cellStyle name="40% - Accent5 11 2 2 3 2" xfId="15057" xr:uid="{E6068013-49C3-4294-BEE5-0CFF977BAB5F}"/>
    <cellStyle name="40% - Accent5 11 2 2 4" xfId="15058" xr:uid="{8875B04F-4497-47F6-848C-7F098CD78DF3}"/>
    <cellStyle name="40% - Accent5 11 2 2 5" xfId="15059" xr:uid="{740DE150-1659-4615-A849-CA5B01422463}"/>
    <cellStyle name="40% - Accent5 11 2 3" xfId="15060" xr:uid="{89B04287-573D-46A5-9E31-BFE04371C29B}"/>
    <cellStyle name="40% - Accent5 11 2 3 2" xfId="15061" xr:uid="{1E622E2A-1A70-47E6-ADE8-E512FCAEAC31}"/>
    <cellStyle name="40% - Accent5 11 2 3 2 2" xfId="15062" xr:uid="{A6800701-F259-4DA4-8A3D-6D3BF30FA891}"/>
    <cellStyle name="40% - Accent5 11 2 3 3" xfId="15063" xr:uid="{2593AE8B-8C64-47A0-9345-402C2FEA44E3}"/>
    <cellStyle name="40% - Accent5 11 2 3 3 2" xfId="15064" xr:uid="{9CB7118F-4CB3-4080-9213-D1EC7FEE4BF2}"/>
    <cellStyle name="40% - Accent5 11 2 3 4" xfId="15065" xr:uid="{DB877A08-6DC4-4FEC-94AD-9099F74DB5E1}"/>
    <cellStyle name="40% - Accent5 11 2 3 5" xfId="15066" xr:uid="{08725B5E-7205-4047-ADB3-1E3066DF3A65}"/>
    <cellStyle name="40% - Accent5 11 2 4" xfId="15067" xr:uid="{3D3AC5B2-1661-4110-AF3C-08A6EF597657}"/>
    <cellStyle name="40% - Accent5 11 2 4 2" xfId="15068" xr:uid="{0B4B5C18-9B9D-4D0E-9461-67F92614B0B0}"/>
    <cellStyle name="40% - Accent5 11 2 4 2 2" xfId="15069" xr:uid="{00233B16-FF05-4335-98BE-0AE78A018CDA}"/>
    <cellStyle name="40% - Accent5 11 2 4 3" xfId="15070" xr:uid="{F8730CE7-1809-4890-8A18-D0164C89A8F9}"/>
    <cellStyle name="40% - Accent5 11 2 4 3 2" xfId="15071" xr:uid="{33294DE0-4C9B-4293-8679-63CA6849CA55}"/>
    <cellStyle name="40% - Accent5 11 2 4 4" xfId="15072" xr:uid="{B3770F62-C1DE-4261-8498-87F4CAAE34CD}"/>
    <cellStyle name="40% - Accent5 11 2 4 5" xfId="15073" xr:uid="{A932AA3A-13F1-46BE-B32C-9342C21821AC}"/>
    <cellStyle name="40% - Accent5 11 2 5" xfId="15074" xr:uid="{A14C9821-A9F9-46F3-87AE-7401796DB445}"/>
    <cellStyle name="40% - Accent5 11 2 5 2" xfId="15075" xr:uid="{40748656-6EFA-497E-BF3B-2995EE7CB253}"/>
    <cellStyle name="40% - Accent5 11 2 5 2 2" xfId="15076" xr:uid="{E24D9DCF-EA75-4338-8A28-2649EA238439}"/>
    <cellStyle name="40% - Accent5 11 2 5 3" xfId="15077" xr:uid="{B56E6A7E-8F3C-4264-8ABF-AD06B48A0519}"/>
    <cellStyle name="40% - Accent5 11 2 5 3 2" xfId="15078" xr:uid="{6007A842-15E1-442C-8BB1-C3FB72E2C30F}"/>
    <cellStyle name="40% - Accent5 11 2 5 4" xfId="15079" xr:uid="{978E5194-301C-44F5-AE47-614990260705}"/>
    <cellStyle name="40% - Accent5 11 2 5 5" xfId="15080" xr:uid="{FDB3E61F-B402-4274-82B5-E5AA7C4837C5}"/>
    <cellStyle name="40% - Accent5 11 2 6" xfId="15081" xr:uid="{EDBD40EF-44CE-4E6B-A29D-A10439D49387}"/>
    <cellStyle name="40% - Accent5 11 2 6 2" xfId="15082" xr:uid="{E40387BB-B90D-4CC0-83F6-80B7FFA51C84}"/>
    <cellStyle name="40% - Accent5 11 2 7" xfId="15083" xr:uid="{08F12351-03F9-4E8D-BA57-3F513F4C61A4}"/>
    <cellStyle name="40% - Accent5 11 2 7 2" xfId="15084" xr:uid="{8B1FE1CC-79EE-4A57-9D81-D2A5225A7A16}"/>
    <cellStyle name="40% - Accent5 11 2 8" xfId="15085" xr:uid="{3EDD037B-7F69-43FA-AFDE-29A337A7D2B3}"/>
    <cellStyle name="40% - Accent5 11 2 9" xfId="15086" xr:uid="{C093759E-4E5A-442D-9E75-72E9442323FE}"/>
    <cellStyle name="40% - Accent5 11 3" xfId="15087" xr:uid="{731B4350-9964-4501-BE67-349D792141F9}"/>
    <cellStyle name="40% - Accent5 11 3 2" xfId="15088" xr:uid="{3F5E8C73-9EDB-4811-ACB9-1986DC8E5C79}"/>
    <cellStyle name="40% - Accent5 11 3 2 2" xfId="15089" xr:uid="{8A7A24F4-C0E1-4120-8051-62E84C0DFA8E}"/>
    <cellStyle name="40% - Accent5 11 3 3" xfId="15090" xr:uid="{29C2AD51-5E4C-4B94-8445-C80D4867ABDD}"/>
    <cellStyle name="40% - Accent5 11 3 3 2" xfId="15091" xr:uid="{E4EE15D2-ECBE-45F7-956D-FC6BA9448F27}"/>
    <cellStyle name="40% - Accent5 11 3 4" xfId="15092" xr:uid="{AB3D5001-BAB0-4BEE-BE6B-4B79EE7CCA33}"/>
    <cellStyle name="40% - Accent5 11 3 5" xfId="15093" xr:uid="{0070AFB9-937A-470E-8A7C-A307AB987B65}"/>
    <cellStyle name="40% - Accent5 11 4" xfId="15094" xr:uid="{6C2362BF-6E90-4E52-BAFC-B88CB8C08136}"/>
    <cellStyle name="40% - Accent5 11 4 2" xfId="15095" xr:uid="{51CC133D-E666-4C26-A117-5F871A30B783}"/>
    <cellStyle name="40% - Accent5 11 4 2 2" xfId="15096" xr:uid="{521A6B20-0106-4B21-9DDC-6CEB9768A353}"/>
    <cellStyle name="40% - Accent5 11 4 3" xfId="15097" xr:uid="{7BC6D664-E878-49F0-A18B-347C13A3A0C7}"/>
    <cellStyle name="40% - Accent5 11 4 3 2" xfId="15098" xr:uid="{E7011621-06B9-4A9E-BF82-AB9EF885A349}"/>
    <cellStyle name="40% - Accent5 11 4 4" xfId="15099" xr:uid="{3B40B7DE-A870-4F6F-909C-7392D97F93DB}"/>
    <cellStyle name="40% - Accent5 11 4 5" xfId="15100" xr:uid="{3E5E00CE-8F19-48BD-8821-71636463C7C0}"/>
    <cellStyle name="40% - Accent5 11 5" xfId="15101" xr:uid="{9E4C91FD-C360-4C46-8805-EF00E611BD4D}"/>
    <cellStyle name="40% - Accent5 11 5 2" xfId="15102" xr:uid="{A12A5FF1-A518-4C91-9EC8-DA01654E781D}"/>
    <cellStyle name="40% - Accent5 11 5 2 2" xfId="15103" xr:uid="{FF4056ED-188C-471D-B1F1-EC84E8C89881}"/>
    <cellStyle name="40% - Accent5 11 5 3" xfId="15104" xr:uid="{4564478C-8633-4562-97F4-6E07E16205AA}"/>
    <cellStyle name="40% - Accent5 11 5 3 2" xfId="15105" xr:uid="{90455B29-2CEB-4CC9-B3CE-1A95A3278D3A}"/>
    <cellStyle name="40% - Accent5 11 5 4" xfId="15106" xr:uid="{3930D814-A24F-424A-8260-F772EF8C5A95}"/>
    <cellStyle name="40% - Accent5 11 5 5" xfId="15107" xr:uid="{E59A4575-BC32-42E1-BABC-55DEB5C3DEE0}"/>
    <cellStyle name="40% - Accent5 11 6" xfId="15108" xr:uid="{1C672C05-780A-4EFE-B547-4D0DB5C578B3}"/>
    <cellStyle name="40% - Accent5 11 6 2" xfId="15109" xr:uid="{06D66ADF-1EF9-43B5-8F12-899DD093827A}"/>
    <cellStyle name="40% - Accent5 11 6 2 2" xfId="15110" xr:uid="{2CEF43E4-676B-44CD-B63A-58FD5FE6578C}"/>
    <cellStyle name="40% - Accent5 11 6 3" xfId="15111" xr:uid="{521A4C56-6BEA-4BBC-8097-ACC5894B0C3E}"/>
    <cellStyle name="40% - Accent5 11 6 3 2" xfId="15112" xr:uid="{0B722D39-C939-4905-A091-73F6E17BD98F}"/>
    <cellStyle name="40% - Accent5 11 6 4" xfId="15113" xr:uid="{D4E8EC36-5B18-433D-8BD2-EA171756A075}"/>
    <cellStyle name="40% - Accent5 11 6 5" xfId="15114" xr:uid="{B85A941A-B42F-4845-B49E-460AD524635F}"/>
    <cellStyle name="40% - Accent5 11 7" xfId="15115" xr:uid="{FBFD8105-0179-4D87-855A-C0D53E11B94C}"/>
    <cellStyle name="40% - Accent5 11 7 2" xfId="15116" xr:uid="{0C154B4A-556F-4DDC-A059-D94105A94C9D}"/>
    <cellStyle name="40% - Accent5 11 8" xfId="15117" xr:uid="{16C63AE4-F429-4AD2-B498-58CA7CDEBDD1}"/>
    <cellStyle name="40% - Accent5 11 8 2" xfId="15118" xr:uid="{E7320775-CADB-45B9-BBC6-CB7C62067896}"/>
    <cellStyle name="40% - Accent5 11 9" xfId="15119" xr:uid="{9E01993C-DEAC-4A54-ACE9-56C8E24C18E7}"/>
    <cellStyle name="40% - Accent5 12" xfId="15120" xr:uid="{5E518DD1-D3C3-4507-9835-9EF4D2960B5B}"/>
    <cellStyle name="40% - Accent5 12 2" xfId="15121" xr:uid="{14732F09-29F1-4118-B606-D78923C8D385}"/>
    <cellStyle name="40% - Accent5 12 2 2" xfId="15122" xr:uid="{DD554484-7407-4E4C-9F3B-38083CA5716C}"/>
    <cellStyle name="40% - Accent5 12 2 2 2" xfId="15123" xr:uid="{05F8BEF5-5FC3-475A-97C7-66FD1D0C0C8C}"/>
    <cellStyle name="40% - Accent5 12 2 2 2 2" xfId="15124" xr:uid="{23BED6EA-4D96-474C-8FBF-8457B0BFCC58}"/>
    <cellStyle name="40% - Accent5 12 2 2 3" xfId="15125" xr:uid="{DC7787D0-BF25-47B2-B059-8FB9F8D2B5FA}"/>
    <cellStyle name="40% - Accent5 12 2 2 3 2" xfId="15126" xr:uid="{FB9006CB-045F-4F30-BCC9-D8FFE1B9636B}"/>
    <cellStyle name="40% - Accent5 12 2 2 4" xfId="15127" xr:uid="{4EEC0330-0A73-4B55-919E-E22464582103}"/>
    <cellStyle name="40% - Accent5 12 2 2 5" xfId="15128" xr:uid="{64D3F2E5-FAFC-4795-95C9-1E6FCCED00C9}"/>
    <cellStyle name="40% - Accent5 12 2 3" xfId="15129" xr:uid="{2B531D8C-5B79-45D5-8023-331544A8E1E9}"/>
    <cellStyle name="40% - Accent5 12 2 3 2" xfId="15130" xr:uid="{7C2FD3F8-7CFE-438C-91BA-B64186EB1048}"/>
    <cellStyle name="40% - Accent5 12 2 3 2 2" xfId="15131" xr:uid="{80ABFDA7-F9DE-4151-ADF9-42A71B7DF351}"/>
    <cellStyle name="40% - Accent5 12 2 3 3" xfId="15132" xr:uid="{20A91534-3FD0-4FBC-9153-E8B888750C21}"/>
    <cellStyle name="40% - Accent5 12 2 3 3 2" xfId="15133" xr:uid="{F1F6F27D-28C5-4C12-8063-841B3A70615A}"/>
    <cellStyle name="40% - Accent5 12 2 3 4" xfId="15134" xr:uid="{1C686688-CDEB-4934-9BD5-36895916F84A}"/>
    <cellStyle name="40% - Accent5 12 2 3 5" xfId="15135" xr:uid="{D2DA04C8-8DFC-4261-BABD-FADDB5A1982B}"/>
    <cellStyle name="40% - Accent5 12 2 4" xfId="15136" xr:uid="{38B35E3F-D07B-440A-8CF7-BF7F9BC8555E}"/>
    <cellStyle name="40% - Accent5 12 2 4 2" xfId="15137" xr:uid="{B84683ED-3C2E-4CD6-B8FC-8DAFEAFD310A}"/>
    <cellStyle name="40% - Accent5 12 2 4 2 2" xfId="15138" xr:uid="{40CB755D-BD66-4C1B-AF98-040B256A94B9}"/>
    <cellStyle name="40% - Accent5 12 2 4 3" xfId="15139" xr:uid="{2D478825-CFF1-4382-A41A-D1E7C88B4C5A}"/>
    <cellStyle name="40% - Accent5 12 2 4 3 2" xfId="15140" xr:uid="{8173349F-D7CB-48B7-AC5F-8FDBD5690EBA}"/>
    <cellStyle name="40% - Accent5 12 2 4 4" xfId="15141" xr:uid="{ED9716A0-DC6B-4D67-8DCD-31819A6B32F9}"/>
    <cellStyle name="40% - Accent5 12 2 4 5" xfId="15142" xr:uid="{1552C378-83BE-4B2B-8728-85E4621CC7A6}"/>
    <cellStyle name="40% - Accent5 12 2 5" xfId="15143" xr:uid="{90A78097-B076-4393-960E-C4F1BF1BEC50}"/>
    <cellStyle name="40% - Accent5 12 2 5 2" xfId="15144" xr:uid="{B86CFFDF-8DAD-46AE-8BB3-6A577A3477C6}"/>
    <cellStyle name="40% - Accent5 12 2 6" xfId="15145" xr:uid="{0D6829BC-684D-4A0D-B8E4-AFFC7932E4B6}"/>
    <cellStyle name="40% - Accent5 12 2 6 2" xfId="15146" xr:uid="{A2CE8FC5-A4C7-449B-9B74-D7C761496256}"/>
    <cellStyle name="40% - Accent5 12 2 7" xfId="15147" xr:uid="{DBB6D3D4-8532-4657-9CDC-E483AEC94E5C}"/>
    <cellStyle name="40% - Accent5 12 2 8" xfId="15148" xr:uid="{4245FF10-D595-4061-82C7-F2A78EA82E4B}"/>
    <cellStyle name="40% - Accent5 12 3" xfId="15149" xr:uid="{102A47D9-E66C-41D1-9999-D71D6F8A8AE3}"/>
    <cellStyle name="40% - Accent5 12 3 2" xfId="15150" xr:uid="{A581973A-8002-4AAE-8CC0-73EC25AB0D87}"/>
    <cellStyle name="40% - Accent5 12 3 2 2" xfId="15151" xr:uid="{A79FC47B-C1E5-4F83-B2D2-287ACB410EC5}"/>
    <cellStyle name="40% - Accent5 12 3 3" xfId="15152" xr:uid="{96773BC9-DCDD-4342-A676-544D7FDDC757}"/>
    <cellStyle name="40% - Accent5 12 3 3 2" xfId="15153" xr:uid="{F7F923E4-0256-4821-8C6F-FBCE781E9D0B}"/>
    <cellStyle name="40% - Accent5 12 3 4" xfId="15154" xr:uid="{F306E662-C29D-416E-9181-D36177960E01}"/>
    <cellStyle name="40% - Accent5 12 3 5" xfId="15155" xr:uid="{A6B3DF88-527E-45FD-8D7A-413663CCE32F}"/>
    <cellStyle name="40% - Accent5 12 4" xfId="15156" xr:uid="{B5A2DA23-8826-4496-9243-A90A2DEABCD5}"/>
    <cellStyle name="40% - Accent5 12 4 2" xfId="15157" xr:uid="{3FFE02FD-0175-4715-BA67-9910A99CF12D}"/>
    <cellStyle name="40% - Accent5 12 4 2 2" xfId="15158" xr:uid="{891BD2EA-5591-4EC2-9894-DC42B37AE822}"/>
    <cellStyle name="40% - Accent5 12 4 3" xfId="15159" xr:uid="{FBFE28AD-E3B3-4EB3-9D40-5D2EB8FF48A4}"/>
    <cellStyle name="40% - Accent5 12 4 3 2" xfId="15160" xr:uid="{B4E676A9-7A91-4B14-9C34-7A683BC62CA3}"/>
    <cellStyle name="40% - Accent5 12 4 4" xfId="15161" xr:uid="{5529A286-2A10-4135-B590-1FFE55095EFF}"/>
    <cellStyle name="40% - Accent5 12 4 5" xfId="15162" xr:uid="{6B850F91-6EA9-43A0-B7EC-FC00BF3BC16A}"/>
    <cellStyle name="40% - Accent5 12 5" xfId="15163" xr:uid="{5B11BB20-3FFC-48D3-AE58-69F593F4ABB3}"/>
    <cellStyle name="40% - Accent5 12 5 2" xfId="15164" xr:uid="{C647F30E-9909-4B07-84A5-B6AFBA3E3389}"/>
    <cellStyle name="40% - Accent5 12 5 2 2" xfId="15165" xr:uid="{E8BF769B-D6D2-416E-BF3E-518E486D350D}"/>
    <cellStyle name="40% - Accent5 12 5 3" xfId="15166" xr:uid="{32098935-4265-4300-AC0C-688A6AFF7095}"/>
    <cellStyle name="40% - Accent5 12 5 3 2" xfId="15167" xr:uid="{9E7DF85F-B46B-4F8D-BDC9-F65180E3F406}"/>
    <cellStyle name="40% - Accent5 12 5 4" xfId="15168" xr:uid="{1C3B57CB-EB97-4378-BDB1-496895B13E0B}"/>
    <cellStyle name="40% - Accent5 12 5 5" xfId="15169" xr:uid="{98CB4F8B-8868-4B29-8B84-51E051A89F18}"/>
    <cellStyle name="40% - Accent5 12 6" xfId="15170" xr:uid="{992C29D6-9B28-41B0-B590-4F70CBCBCBB0}"/>
    <cellStyle name="40% - Accent5 12 6 2" xfId="15171" xr:uid="{CE08F03B-395B-48F3-BAAE-9C946C703B86}"/>
    <cellStyle name="40% - Accent5 12 7" xfId="15172" xr:uid="{4D98153C-14B5-47E3-B62A-EBD3BD2B0604}"/>
    <cellStyle name="40% - Accent5 12 7 2" xfId="15173" xr:uid="{F43F9D2E-D792-4936-B5A6-4266C6ED2E84}"/>
    <cellStyle name="40% - Accent5 12 8" xfId="15174" xr:uid="{5A401EA5-71C1-4956-AC02-883A38282082}"/>
    <cellStyle name="40% - Accent5 12 9" xfId="15175" xr:uid="{794C5213-693B-4F9F-B5CA-02F48DAB8582}"/>
    <cellStyle name="40% - Accent5 13" xfId="15176" xr:uid="{64B70C20-770F-48C6-842A-3FA1CC309553}"/>
    <cellStyle name="40% - Accent5 13 2" xfId="15177" xr:uid="{87A0E50F-B2E3-4076-AA66-58233DE1E525}"/>
    <cellStyle name="40% - Accent5 13 2 2" xfId="15178" xr:uid="{FF8BEE92-675B-40BE-AAEE-0C3D98868BF1}"/>
    <cellStyle name="40% - Accent5 13 2 2 2" xfId="15179" xr:uid="{95DC0EC6-CACE-4345-9281-5FF7A4FCBECD}"/>
    <cellStyle name="40% - Accent5 13 2 2 2 2" xfId="15180" xr:uid="{BA9A9D0A-6633-4705-A73E-3BFF5CBE3F8C}"/>
    <cellStyle name="40% - Accent5 13 2 2 3" xfId="15181" xr:uid="{8C70C456-78A0-47DB-8266-6A99CC99ABEC}"/>
    <cellStyle name="40% - Accent5 13 2 2 3 2" xfId="15182" xr:uid="{87170A0B-6477-4E8C-9037-69373D398D40}"/>
    <cellStyle name="40% - Accent5 13 2 2 4" xfId="15183" xr:uid="{A160C972-D97F-4737-818D-4D6E78D1DF14}"/>
    <cellStyle name="40% - Accent5 13 2 2 5" xfId="15184" xr:uid="{33F54686-74F3-4064-8F92-B4282EF190C0}"/>
    <cellStyle name="40% - Accent5 13 2 3" xfId="15185" xr:uid="{ADAA9A84-4CE5-45BC-85D3-321309EDD11A}"/>
    <cellStyle name="40% - Accent5 13 2 3 2" xfId="15186" xr:uid="{8A375C8E-1EB4-422D-AC6F-E86B3FDD77C1}"/>
    <cellStyle name="40% - Accent5 13 2 3 2 2" xfId="15187" xr:uid="{E80F5630-3BD9-4B17-A427-DE82C21B77D0}"/>
    <cellStyle name="40% - Accent5 13 2 3 3" xfId="15188" xr:uid="{1221611D-E319-4F23-B7AC-40810C3E4744}"/>
    <cellStyle name="40% - Accent5 13 2 3 3 2" xfId="15189" xr:uid="{F5C8C312-DCAA-40DC-A375-D71F2C498984}"/>
    <cellStyle name="40% - Accent5 13 2 3 4" xfId="15190" xr:uid="{F987CED9-8B46-4C0A-A19C-6B5D103DE481}"/>
    <cellStyle name="40% - Accent5 13 2 3 5" xfId="15191" xr:uid="{AEE6A17A-0990-42ED-9E62-8A45F8A12AA0}"/>
    <cellStyle name="40% - Accent5 13 2 4" xfId="15192" xr:uid="{599E2C29-5E97-4768-9A85-F390FB78F6B2}"/>
    <cellStyle name="40% - Accent5 13 2 4 2" xfId="15193" xr:uid="{C2411CD9-D3B2-4B24-A36C-68851B69CF1C}"/>
    <cellStyle name="40% - Accent5 13 2 4 2 2" xfId="15194" xr:uid="{15222507-5C29-41AB-BBF3-F65B6086D570}"/>
    <cellStyle name="40% - Accent5 13 2 4 3" xfId="15195" xr:uid="{5050E091-5CB0-4107-A4A5-8D7CE5CA0872}"/>
    <cellStyle name="40% - Accent5 13 2 4 3 2" xfId="15196" xr:uid="{6BCF1A48-A61A-4069-A783-9938C5D96F9E}"/>
    <cellStyle name="40% - Accent5 13 2 4 4" xfId="15197" xr:uid="{0B56EC39-5D27-42F9-B62B-8D68067D1C62}"/>
    <cellStyle name="40% - Accent5 13 2 4 5" xfId="15198" xr:uid="{0F94CCBC-541B-4AA7-BFBB-E5E7AF72DB11}"/>
    <cellStyle name="40% - Accent5 13 2 5" xfId="15199" xr:uid="{20CDD123-4D5B-403D-8095-094FDE3696AB}"/>
    <cellStyle name="40% - Accent5 13 2 5 2" xfId="15200" xr:uid="{602D0956-5F82-49EF-8298-B3DBC834A152}"/>
    <cellStyle name="40% - Accent5 13 2 6" xfId="15201" xr:uid="{BB6DAC24-4AAC-444E-942A-186924FD82F3}"/>
    <cellStyle name="40% - Accent5 13 2 6 2" xfId="15202" xr:uid="{97B488B4-3AEE-4AF2-8B95-A0B4FC36F788}"/>
    <cellStyle name="40% - Accent5 13 2 7" xfId="15203" xr:uid="{1FA7BE63-020A-4898-8A46-77E5D963C80C}"/>
    <cellStyle name="40% - Accent5 13 2 8" xfId="15204" xr:uid="{ADD4B37A-EBAB-4E5C-AE30-7FA6E2CC3ADB}"/>
    <cellStyle name="40% - Accent5 13 3" xfId="15205" xr:uid="{7C3594AC-ADAB-4E7C-AEC5-597C6F72D052}"/>
    <cellStyle name="40% - Accent5 13 3 2" xfId="15206" xr:uid="{868DA68F-315E-433B-957D-D087192C2584}"/>
    <cellStyle name="40% - Accent5 13 3 2 2" xfId="15207" xr:uid="{FF75614F-B113-4346-86AA-73A34A6BEE5A}"/>
    <cellStyle name="40% - Accent5 13 3 3" xfId="15208" xr:uid="{3C98E516-3507-4AEE-B031-9D898251FA9F}"/>
    <cellStyle name="40% - Accent5 13 3 3 2" xfId="15209" xr:uid="{E6A45563-C1B5-4AD6-BE39-4353E9D9AF7A}"/>
    <cellStyle name="40% - Accent5 13 3 4" xfId="15210" xr:uid="{AC4554D2-BF2B-4068-9381-D34A90F8F362}"/>
    <cellStyle name="40% - Accent5 13 3 5" xfId="15211" xr:uid="{BE41BA42-2973-4514-9752-03798F77BEEB}"/>
    <cellStyle name="40% - Accent5 13 4" xfId="15212" xr:uid="{56893898-6330-49FC-ABA4-B9A34879F783}"/>
    <cellStyle name="40% - Accent5 13 4 2" xfId="15213" xr:uid="{98F43DC6-26DC-4FE1-A25B-F87925D2DAD6}"/>
    <cellStyle name="40% - Accent5 13 4 2 2" xfId="15214" xr:uid="{5AA110EF-0C46-4FDC-A2C3-ECC10AE6A712}"/>
    <cellStyle name="40% - Accent5 13 4 3" xfId="15215" xr:uid="{76E88C80-5F59-4C84-8CD9-D4806CB03D67}"/>
    <cellStyle name="40% - Accent5 13 4 3 2" xfId="15216" xr:uid="{540E3FD4-A056-4E4E-854F-2CAE668C221C}"/>
    <cellStyle name="40% - Accent5 13 4 4" xfId="15217" xr:uid="{8F662907-7A1F-4BB6-907D-7A6CBD79F1E8}"/>
    <cellStyle name="40% - Accent5 13 4 5" xfId="15218" xr:uid="{0BED05E3-9B8A-42A1-BFAA-277F53D4F289}"/>
    <cellStyle name="40% - Accent5 13 5" xfId="15219" xr:uid="{FFE1B669-7FCD-4D77-9436-1DBB150A9A31}"/>
    <cellStyle name="40% - Accent5 13 5 2" xfId="15220" xr:uid="{463C3D54-C551-4329-A09D-13846827224A}"/>
    <cellStyle name="40% - Accent5 13 5 2 2" xfId="15221" xr:uid="{33E8A25C-4B86-483A-8CF8-0FBC4124A2F4}"/>
    <cellStyle name="40% - Accent5 13 5 3" xfId="15222" xr:uid="{A83BF20D-824B-41A9-A671-A0491A9694D7}"/>
    <cellStyle name="40% - Accent5 13 5 3 2" xfId="15223" xr:uid="{227DB4F2-A277-4F6B-9C30-5A7146C207B4}"/>
    <cellStyle name="40% - Accent5 13 5 4" xfId="15224" xr:uid="{C9DF1F48-F856-4CDF-A565-EB11AF4BD344}"/>
    <cellStyle name="40% - Accent5 13 5 5" xfId="15225" xr:uid="{7615ECDB-23E8-4BF8-9010-0C328EF6439B}"/>
    <cellStyle name="40% - Accent5 13 6" xfId="15226" xr:uid="{BD063209-20B7-4552-8919-CFF1675A55E4}"/>
    <cellStyle name="40% - Accent5 13 6 2" xfId="15227" xr:uid="{A222DB75-E59F-4E94-BFC5-DEEDA4F1A597}"/>
    <cellStyle name="40% - Accent5 13 7" xfId="15228" xr:uid="{105F4966-D3D1-49FB-A6BC-541B5BD54B45}"/>
    <cellStyle name="40% - Accent5 13 7 2" xfId="15229" xr:uid="{7AF008CB-8295-4185-A1A8-5A91546E57E8}"/>
    <cellStyle name="40% - Accent5 13 8" xfId="15230" xr:uid="{F9FDE0CB-C747-4954-B2BB-F5A082DBACE5}"/>
    <cellStyle name="40% - Accent5 13 9" xfId="15231" xr:uid="{F6663DA4-7E41-4AF8-8DF6-1CA30788662C}"/>
    <cellStyle name="40% - Accent5 14" xfId="15232" xr:uid="{DDA87939-D239-4F1B-BC65-DE11DC337665}"/>
    <cellStyle name="40% - Accent5 14 2" xfId="15233" xr:uid="{256EFA77-EB0F-48CD-BC04-3A516CE4757A}"/>
    <cellStyle name="40% - Accent5 14 2 2" xfId="15234" xr:uid="{E09D52D8-E27D-4D48-8922-1651FB604DBB}"/>
    <cellStyle name="40% - Accent5 14 2 2 2" xfId="15235" xr:uid="{C9ABF7DA-C017-4AD0-ADE7-82D74D1FA3A5}"/>
    <cellStyle name="40% - Accent5 14 2 2 2 2" xfId="15236" xr:uid="{CA0395FE-31E8-4B6C-A4A9-759598A496D3}"/>
    <cellStyle name="40% - Accent5 14 2 2 3" xfId="15237" xr:uid="{B8B01739-E436-4316-98C7-63726BB76224}"/>
    <cellStyle name="40% - Accent5 14 2 2 3 2" xfId="15238" xr:uid="{7EFF9DA3-3712-4B0F-B863-2E50C2232434}"/>
    <cellStyle name="40% - Accent5 14 2 2 4" xfId="15239" xr:uid="{4946F2F5-E250-4BA6-91E0-B1CE123A3F82}"/>
    <cellStyle name="40% - Accent5 14 2 2 5" xfId="15240" xr:uid="{EBC1ECA1-ABF0-4083-A3A6-C55D6016C9DC}"/>
    <cellStyle name="40% - Accent5 14 2 3" xfId="15241" xr:uid="{1990FC5F-5DA0-4C74-BED9-EA07713FE0C0}"/>
    <cellStyle name="40% - Accent5 14 2 3 2" xfId="15242" xr:uid="{3B528580-91FC-4449-B4B6-594F435DC585}"/>
    <cellStyle name="40% - Accent5 14 2 3 2 2" xfId="15243" xr:uid="{36454F20-C987-44D3-BBEF-69819882F563}"/>
    <cellStyle name="40% - Accent5 14 2 3 3" xfId="15244" xr:uid="{D35728A2-4F30-49F7-85F5-85E6424FD8E3}"/>
    <cellStyle name="40% - Accent5 14 2 3 3 2" xfId="15245" xr:uid="{74A151C1-0091-4842-B5B1-D4049910BA3D}"/>
    <cellStyle name="40% - Accent5 14 2 3 4" xfId="15246" xr:uid="{8FAEA412-8041-4B6B-93C8-254865D3B731}"/>
    <cellStyle name="40% - Accent5 14 2 3 5" xfId="15247" xr:uid="{52A75C2A-5C9C-4D3F-9441-8E3053F79645}"/>
    <cellStyle name="40% - Accent5 14 2 4" xfId="15248" xr:uid="{EC596B81-2262-48E0-8C96-C904B12936E6}"/>
    <cellStyle name="40% - Accent5 14 2 4 2" xfId="15249" xr:uid="{4D6F3246-ED84-4FB1-95FF-96E96FE5D45F}"/>
    <cellStyle name="40% - Accent5 14 2 5" xfId="15250" xr:uid="{5417DAD2-784E-407E-9F71-3A709BED9AC1}"/>
    <cellStyle name="40% - Accent5 14 2 5 2" xfId="15251" xr:uid="{BAB7FAB1-499E-4806-A64E-58A4A246EF78}"/>
    <cellStyle name="40% - Accent5 14 2 6" xfId="15252" xr:uid="{20C3AAA5-4E2D-49AA-9CE8-3E511C932E7C}"/>
    <cellStyle name="40% - Accent5 14 2 7" xfId="15253" xr:uid="{4B19E9C8-3D89-4447-887E-7C88EE33BCB2}"/>
    <cellStyle name="40% - Accent5 14 3" xfId="15254" xr:uid="{5CEF3D85-7B0C-4D37-B232-889EBC02953F}"/>
    <cellStyle name="40% - Accent5 14 3 2" xfId="15255" xr:uid="{19D43E2C-479D-4AB6-9B4D-3627A7BC9420}"/>
    <cellStyle name="40% - Accent5 14 3 2 2" xfId="15256" xr:uid="{666944EA-E297-4D9D-A5ED-E36E18630441}"/>
    <cellStyle name="40% - Accent5 14 3 3" xfId="15257" xr:uid="{E2CC7919-495F-4598-A466-C5F474D50EB8}"/>
    <cellStyle name="40% - Accent5 14 3 3 2" xfId="15258" xr:uid="{E69930CA-AD25-49BC-9EA6-CEEB9E4C7925}"/>
    <cellStyle name="40% - Accent5 14 3 4" xfId="15259" xr:uid="{046568DB-33C0-4DEB-B5A5-F2C896796128}"/>
    <cellStyle name="40% - Accent5 14 3 5" xfId="15260" xr:uid="{B79E6CDA-8A83-470E-B741-1FEEF26B5782}"/>
    <cellStyle name="40% - Accent5 14 4" xfId="15261" xr:uid="{58519A55-FACE-46FA-AD32-B4676919A101}"/>
    <cellStyle name="40% - Accent5 14 4 2" xfId="15262" xr:uid="{B9E069DE-4A97-4884-923D-1A7389698F7E}"/>
    <cellStyle name="40% - Accent5 14 4 2 2" xfId="15263" xr:uid="{E64BFF86-25EF-4CCE-A848-E907DC4661D4}"/>
    <cellStyle name="40% - Accent5 14 4 3" xfId="15264" xr:uid="{B5E2727A-9330-4EB8-946F-4EA1C4D766B0}"/>
    <cellStyle name="40% - Accent5 14 4 3 2" xfId="15265" xr:uid="{35928A24-9E56-4FAB-824D-780F6FB00509}"/>
    <cellStyle name="40% - Accent5 14 4 4" xfId="15266" xr:uid="{DDA8C5B5-68B0-4977-A28D-75C86846E0CE}"/>
    <cellStyle name="40% - Accent5 14 4 5" xfId="15267" xr:uid="{68F152DC-48B0-48B0-9C4D-FA1DE80A57FA}"/>
    <cellStyle name="40% - Accent5 14 5" xfId="15268" xr:uid="{5D996896-0412-4FEB-A021-6E4A1587833D}"/>
    <cellStyle name="40% - Accent5 14 5 2" xfId="15269" xr:uid="{EB0C53E5-E19D-413E-945D-81B4B9AF5656}"/>
    <cellStyle name="40% - Accent5 14 6" xfId="15270" xr:uid="{A64AA88D-6774-42D4-8B82-2C925AF6DCFB}"/>
    <cellStyle name="40% - Accent5 14 6 2" xfId="15271" xr:uid="{6BEEE5DA-828D-46A3-9923-6AEAB7C00B46}"/>
    <cellStyle name="40% - Accent5 14 7" xfId="15272" xr:uid="{36E04492-2D8B-45BE-99D5-C25363327D4F}"/>
    <cellStyle name="40% - Accent5 14 8" xfId="15273" xr:uid="{BAC70378-A4BF-4BF7-AC3D-FFC1596C6617}"/>
    <cellStyle name="40% - Accent5 15" xfId="15274" xr:uid="{C84E421D-443A-498D-A64E-4F4AD3659D61}"/>
    <cellStyle name="40% - Accent5 15 2" xfId="15275" xr:uid="{A4E2E514-ABC7-44F7-A0DD-40C1D0E33097}"/>
    <cellStyle name="40% - Accent5 15 2 2" xfId="15276" xr:uid="{EB543ABF-3822-4B07-916C-1258A41D4EFD}"/>
    <cellStyle name="40% - Accent5 15 2 2 2" xfId="15277" xr:uid="{9548CB72-F74A-4E7A-A189-E51954638876}"/>
    <cellStyle name="40% - Accent5 15 2 2 2 2" xfId="15278" xr:uid="{2301AD01-6B27-41E7-8C56-C613366A0A69}"/>
    <cellStyle name="40% - Accent5 15 2 2 3" xfId="15279" xr:uid="{236D7B74-8262-4C1F-B969-7F8128E10452}"/>
    <cellStyle name="40% - Accent5 15 2 2 3 2" xfId="15280" xr:uid="{7B847674-BC12-4586-A961-01860500FE82}"/>
    <cellStyle name="40% - Accent5 15 2 2 4" xfId="15281" xr:uid="{2D0C12B9-6A9D-4241-A676-A6B68C45067D}"/>
    <cellStyle name="40% - Accent5 15 2 2 5" xfId="15282" xr:uid="{0221659E-3B51-456D-B669-9F1FC6380D12}"/>
    <cellStyle name="40% - Accent5 15 2 3" xfId="15283" xr:uid="{14E4351B-9DBD-4815-B4AB-AEAECD8BF1FC}"/>
    <cellStyle name="40% - Accent5 15 2 3 2" xfId="15284" xr:uid="{64A9D72B-7351-46C3-8675-54D789D51A29}"/>
    <cellStyle name="40% - Accent5 15 2 3 2 2" xfId="15285" xr:uid="{6322936B-9B05-495A-A513-9080E3230627}"/>
    <cellStyle name="40% - Accent5 15 2 3 3" xfId="15286" xr:uid="{FF51B6A7-9A42-4D31-A18D-2CEE669EFCC0}"/>
    <cellStyle name="40% - Accent5 15 2 3 3 2" xfId="15287" xr:uid="{E82F564C-F5DB-4510-B7C7-8C94A8953E65}"/>
    <cellStyle name="40% - Accent5 15 2 3 4" xfId="15288" xr:uid="{DC97A91B-6BBF-4F98-A4A8-7780242D6626}"/>
    <cellStyle name="40% - Accent5 15 2 3 5" xfId="15289" xr:uid="{EE197BEE-F1AC-4681-807B-AA395847D3E7}"/>
    <cellStyle name="40% - Accent5 15 2 4" xfId="15290" xr:uid="{A5B23A6C-7359-4D72-AA97-570DCA833F0A}"/>
    <cellStyle name="40% - Accent5 15 2 4 2" xfId="15291" xr:uid="{C984DD30-AC03-4ECE-827B-D792E6627B9F}"/>
    <cellStyle name="40% - Accent5 15 2 5" xfId="15292" xr:uid="{58B97A5B-333E-4E42-86ED-442D8A96DDFB}"/>
    <cellStyle name="40% - Accent5 15 2 5 2" xfId="15293" xr:uid="{307CAC59-117B-406E-90AE-6422AB9E62E8}"/>
    <cellStyle name="40% - Accent5 15 2 6" xfId="15294" xr:uid="{B0E3FDE7-3016-43F3-BEEB-8880FCF701D2}"/>
    <cellStyle name="40% - Accent5 15 2 7" xfId="15295" xr:uid="{1A79C833-C586-4E95-AB91-F84AE7D3D72A}"/>
    <cellStyle name="40% - Accent5 15 3" xfId="15296" xr:uid="{7EA16770-6803-451C-A91C-11B747FAA718}"/>
    <cellStyle name="40% - Accent5 15 3 2" xfId="15297" xr:uid="{1B9CD9FE-987E-40BA-8D4A-4B13DDBE47A2}"/>
    <cellStyle name="40% - Accent5 15 3 2 2" xfId="15298" xr:uid="{8BD6C948-E324-4081-B266-26105F73BD23}"/>
    <cellStyle name="40% - Accent5 15 3 3" xfId="15299" xr:uid="{B69A3634-22D6-43DF-814F-0373B4631565}"/>
    <cellStyle name="40% - Accent5 15 3 3 2" xfId="15300" xr:uid="{4A7AC69C-5232-4C29-8AA2-A58E73FF7131}"/>
    <cellStyle name="40% - Accent5 15 3 4" xfId="15301" xr:uid="{5F312BB7-3DFB-4C12-8D70-F56EEDE67DAA}"/>
    <cellStyle name="40% - Accent5 15 3 5" xfId="15302" xr:uid="{F4227467-FBAC-4FCD-8B46-A018B0D4A4F0}"/>
    <cellStyle name="40% - Accent5 15 4" xfId="15303" xr:uid="{05231951-BC41-42E1-9DB4-D2961377D042}"/>
    <cellStyle name="40% - Accent5 15 4 2" xfId="15304" xr:uid="{95ADC50D-EA9F-434D-987C-5E14FA5F823C}"/>
    <cellStyle name="40% - Accent5 15 4 2 2" xfId="15305" xr:uid="{45D8D6DC-EC9B-4C10-9CC9-6AF5EF8BB001}"/>
    <cellStyle name="40% - Accent5 15 4 3" xfId="15306" xr:uid="{D7CF6221-C04A-4483-B623-3C1042DA619C}"/>
    <cellStyle name="40% - Accent5 15 4 3 2" xfId="15307" xr:uid="{53288BE8-74F5-4E99-9958-08A99F710258}"/>
    <cellStyle name="40% - Accent5 15 4 4" xfId="15308" xr:uid="{BDC2F049-BD53-49CE-9B00-DBDD1CFC895A}"/>
    <cellStyle name="40% - Accent5 15 4 5" xfId="15309" xr:uid="{FE45A955-22B0-4C47-A807-6F8F409899BA}"/>
    <cellStyle name="40% - Accent5 15 5" xfId="15310" xr:uid="{F1338C11-3D98-4C98-9427-EC2B508E3021}"/>
    <cellStyle name="40% - Accent5 15 5 2" xfId="15311" xr:uid="{80917335-E9C4-43EF-B5BA-00BE81A65DFB}"/>
    <cellStyle name="40% - Accent5 15 6" xfId="15312" xr:uid="{2FCBA75C-21AE-4638-AE06-3EDD59820B78}"/>
    <cellStyle name="40% - Accent5 15 6 2" xfId="15313" xr:uid="{0AE29E80-4199-4880-9A89-5FAFEA9B2C3F}"/>
    <cellStyle name="40% - Accent5 15 7" xfId="15314" xr:uid="{3D5333B1-7A06-4FDA-A0E8-14A543AC2910}"/>
    <cellStyle name="40% - Accent5 15 8" xfId="15315" xr:uid="{A4B1E396-72A4-4611-8B94-893FDC27B0E2}"/>
    <cellStyle name="40% - Accent5 16" xfId="15316" xr:uid="{56BA6035-5E79-43D9-A34A-A648F71C384C}"/>
    <cellStyle name="40% - Accent5 16 2" xfId="15317" xr:uid="{8C3658C6-1162-4D22-8052-79AB98F9BD30}"/>
    <cellStyle name="40% - Accent5 16 2 2" xfId="15318" xr:uid="{8A595E53-834F-44E5-A109-C0269FACD7DD}"/>
    <cellStyle name="40% - Accent5 16 2 2 2" xfId="15319" xr:uid="{0B0E9576-4BC4-495C-8947-6EC12874A70D}"/>
    <cellStyle name="40% - Accent5 16 2 3" xfId="15320" xr:uid="{35688B55-A2D0-4881-AD2D-6875C992412B}"/>
    <cellStyle name="40% - Accent5 16 2 3 2" xfId="15321" xr:uid="{4834377F-9482-430B-9662-A791558A36D4}"/>
    <cellStyle name="40% - Accent5 16 2 4" xfId="15322" xr:uid="{28235A58-3416-4EF3-97BF-2E3DBF55089D}"/>
    <cellStyle name="40% - Accent5 16 2 5" xfId="15323" xr:uid="{726DFBE1-72F2-424D-A472-68DAC687D98A}"/>
    <cellStyle name="40% - Accent5 16 3" xfId="15324" xr:uid="{AB6C7817-2DDB-481B-B9B0-76A64D0F63B3}"/>
    <cellStyle name="40% - Accent5 16 3 2" xfId="15325" xr:uid="{64FB3B31-821D-4613-A1BB-21B20870BBAA}"/>
    <cellStyle name="40% - Accent5 16 3 2 2" xfId="15326" xr:uid="{BB9588F9-BE05-4152-ADD3-727B483D7358}"/>
    <cellStyle name="40% - Accent5 16 3 3" xfId="15327" xr:uid="{5D8590DD-2D60-4017-A350-47970844BBA9}"/>
    <cellStyle name="40% - Accent5 16 3 3 2" xfId="15328" xr:uid="{7258550C-E9D7-42DF-ADE1-F1A05D07FEB4}"/>
    <cellStyle name="40% - Accent5 16 3 4" xfId="15329" xr:uid="{432163E1-64F7-48FD-AFB4-076A876C771B}"/>
    <cellStyle name="40% - Accent5 16 3 5" xfId="15330" xr:uid="{073BF3F9-C5B7-43D7-961F-524F8CFBDB20}"/>
    <cellStyle name="40% - Accent5 16 4" xfId="15331" xr:uid="{6C9F677D-8C3F-4CAF-93D5-DD67D34E725E}"/>
    <cellStyle name="40% - Accent5 16 4 2" xfId="15332" xr:uid="{9FC2CFF6-B93E-4F50-B761-77D8560EB38C}"/>
    <cellStyle name="40% - Accent5 16 5" xfId="15333" xr:uid="{23962485-2072-450A-8D71-8DBF7665739F}"/>
    <cellStyle name="40% - Accent5 16 5 2" xfId="15334" xr:uid="{6E227410-D58A-4C6C-939A-01C03D4FD56B}"/>
    <cellStyle name="40% - Accent5 16 6" xfId="15335" xr:uid="{E34E5AC0-6CE9-42E9-BAA1-9CC5FB5602F2}"/>
    <cellStyle name="40% - Accent5 16 7" xfId="15336" xr:uid="{EEB0DB0C-7AFA-4644-B3AA-10A3C3C118C2}"/>
    <cellStyle name="40% - Accent5 17" xfId="15337" xr:uid="{82E45C69-202E-45BA-9871-5E3925B48076}"/>
    <cellStyle name="40% - Accent5 17 2" xfId="15338" xr:uid="{2A4D2567-AA15-4B68-B4AC-3C1607DEE72B}"/>
    <cellStyle name="40% - Accent5 17 2 2" xfId="15339" xr:uid="{2C06E434-BF0B-4EC3-95BE-AC765AD21868}"/>
    <cellStyle name="40% - Accent5 17 2 2 2" xfId="15340" xr:uid="{5907FE66-25CA-4030-9944-DA834F09B0AB}"/>
    <cellStyle name="40% - Accent5 17 2 3" xfId="15341" xr:uid="{20B1724E-9B4E-44A7-A921-EC54426D7CFE}"/>
    <cellStyle name="40% - Accent5 17 2 3 2" xfId="15342" xr:uid="{F8DC6BFE-11D1-4930-9894-C0C2B6E34A8D}"/>
    <cellStyle name="40% - Accent5 17 2 4" xfId="15343" xr:uid="{64BB726C-04B9-471F-BB27-4A3862C7E9E9}"/>
    <cellStyle name="40% - Accent5 17 2 5" xfId="15344" xr:uid="{9C1B7E58-749E-4B40-9324-9F7E91BD9970}"/>
    <cellStyle name="40% - Accent5 17 3" xfId="15345" xr:uid="{A0B33652-9E67-4969-BC7C-7B237B5ECF6D}"/>
    <cellStyle name="40% - Accent5 17 3 2" xfId="15346" xr:uid="{61D3A146-CAA3-46F8-83F1-176B2272D109}"/>
    <cellStyle name="40% - Accent5 17 3 2 2" xfId="15347" xr:uid="{FC25150D-9EFF-4090-9270-98598E249C81}"/>
    <cellStyle name="40% - Accent5 17 3 3" xfId="15348" xr:uid="{A21D41C6-04E4-4C15-8493-A05F6AB722B0}"/>
    <cellStyle name="40% - Accent5 17 3 3 2" xfId="15349" xr:uid="{649822E5-AB29-4BDF-9DB7-DE7EDB84ADBB}"/>
    <cellStyle name="40% - Accent5 17 3 4" xfId="15350" xr:uid="{B519A03F-49F6-4FD2-87D7-D52D70D8BFBF}"/>
    <cellStyle name="40% - Accent5 17 3 5" xfId="15351" xr:uid="{42E82D66-3DDA-447D-89B6-6EFFFC3C37D4}"/>
    <cellStyle name="40% - Accent5 17 4" xfId="15352" xr:uid="{9E60929C-AF88-460F-A844-DC59BD65EFE8}"/>
    <cellStyle name="40% - Accent5 17 4 2" xfId="15353" xr:uid="{865B9859-9F59-457A-8B1F-7A49EDEF289E}"/>
    <cellStyle name="40% - Accent5 17 5" xfId="15354" xr:uid="{A2057245-1F04-4E25-AD86-8F2BB1906BC8}"/>
    <cellStyle name="40% - Accent5 17 5 2" xfId="15355" xr:uid="{AB88719A-8D9E-43A0-B806-BDD3AA9F30BE}"/>
    <cellStyle name="40% - Accent5 17 6" xfId="15356" xr:uid="{5893B139-A342-4980-B087-FBD0A048ECB6}"/>
    <cellStyle name="40% - Accent5 17 7" xfId="15357" xr:uid="{6A74EEE8-07EF-43FC-B9D6-36EC8E1FD6F8}"/>
    <cellStyle name="40% - Accent5 18" xfId="15358" xr:uid="{4AEAE6B6-D37E-465D-B345-6B5E88FBE468}"/>
    <cellStyle name="40% - Accent5 18 2" xfId="15359" xr:uid="{BA071317-08AB-4C8F-8E5D-BB243D34FA46}"/>
    <cellStyle name="40% - Accent5 18 2 2" xfId="15360" xr:uid="{656B34EF-98D6-433C-8117-3B96ECB5C5F5}"/>
    <cellStyle name="40% - Accent5 18 2 2 2" xfId="15361" xr:uid="{DF8557BD-F608-4D42-A38F-DAB35E4FD3CE}"/>
    <cellStyle name="40% - Accent5 18 2 3" xfId="15362" xr:uid="{FA42079B-A741-40D3-AB22-ACB0126FC02D}"/>
    <cellStyle name="40% - Accent5 18 2 3 2" xfId="15363" xr:uid="{2290CD14-951F-44E1-A768-F3707BAB689B}"/>
    <cellStyle name="40% - Accent5 18 2 4" xfId="15364" xr:uid="{C49ECF12-777A-4084-B19C-7885E1280619}"/>
    <cellStyle name="40% - Accent5 18 2 5" xfId="15365" xr:uid="{AB9CDA47-8449-4D9F-88B4-B825AC5D80E6}"/>
    <cellStyle name="40% - Accent5 18 3" xfId="15366" xr:uid="{66F9DBB2-00E5-4B74-9FA5-79D2211A7171}"/>
    <cellStyle name="40% - Accent5 18 3 2" xfId="15367" xr:uid="{07E5EC5A-26C3-49B1-9E8D-95EE4A59327A}"/>
    <cellStyle name="40% - Accent5 18 4" xfId="15368" xr:uid="{D4AA7AE6-CDD4-4F52-9EB3-A9BCC7735D9E}"/>
    <cellStyle name="40% - Accent5 18 4 2" xfId="15369" xr:uid="{B8D50C39-6DE2-4AC3-A307-D014AD1DE8CA}"/>
    <cellStyle name="40% - Accent5 18 5" xfId="15370" xr:uid="{D0F9EE9A-7E5F-4A59-A8DE-751F73243F35}"/>
    <cellStyle name="40% - Accent5 18 6" xfId="15371" xr:uid="{6860884A-0D84-4BE7-BFFA-466DCC726FB1}"/>
    <cellStyle name="40% - Accent5 19" xfId="15372" xr:uid="{9D61DF3C-89DE-470B-9503-46C25518898D}"/>
    <cellStyle name="40% - Accent5 19 2" xfId="15373" xr:uid="{9CA6D286-B4BE-40E6-9515-96808A9E5C47}"/>
    <cellStyle name="40% - Accent5 19 2 2" xfId="15374" xr:uid="{094504F6-13AD-4E69-ADF4-942B1BCE8E47}"/>
    <cellStyle name="40% - Accent5 19 2 2 2" xfId="15375" xr:uid="{68C63519-C10C-44C9-AF58-CCF561AA4849}"/>
    <cellStyle name="40% - Accent5 19 2 3" xfId="15376" xr:uid="{BAE6A80C-AFCC-4F8C-BB38-9C4E5C2D9CAA}"/>
    <cellStyle name="40% - Accent5 19 2 3 2" xfId="15377" xr:uid="{0B23C571-FBF0-4E12-9D25-80F6CA6D2249}"/>
    <cellStyle name="40% - Accent5 19 2 4" xfId="15378" xr:uid="{5F65A7BD-A7FF-4CB7-A680-9178DB1E8571}"/>
    <cellStyle name="40% - Accent5 19 2 5" xfId="15379" xr:uid="{0086CDD9-176B-4671-BEBC-FBD9ACBD5D3A}"/>
    <cellStyle name="40% - Accent5 19 3" xfId="15380" xr:uid="{B77F314E-2E09-4070-93DF-413BA4F0956C}"/>
    <cellStyle name="40% - Accent5 19 3 2" xfId="15381" xr:uid="{376EE8C9-ADAE-484A-99C9-203D55AA567D}"/>
    <cellStyle name="40% - Accent5 19 4" xfId="15382" xr:uid="{6ECDEDC5-F6AD-483D-87C0-0F9D30070817}"/>
    <cellStyle name="40% - Accent5 19 4 2" xfId="15383" xr:uid="{B6F1655F-6C3C-4DAB-BE20-F7C45DC369AF}"/>
    <cellStyle name="40% - Accent5 19 5" xfId="15384" xr:uid="{104AB442-4393-4D8A-B5BB-21E41177F900}"/>
    <cellStyle name="40% - Accent5 19 6" xfId="15385" xr:uid="{9B0BB060-CBC1-4AC0-94DB-4AD6618AB2A2}"/>
    <cellStyle name="40% - Accent5 2" xfId="36" xr:uid="{E48CF89D-5DD0-442E-B7B3-7006241BAE68}"/>
    <cellStyle name="40% - Accent5 2 10" xfId="15386" xr:uid="{F7246892-A255-4A81-A503-5B979F584B85}"/>
    <cellStyle name="40% - Accent5 2 10 2" xfId="15387" xr:uid="{2D58A215-E8F0-42D0-B5D4-18AF8F09A58E}"/>
    <cellStyle name="40% - Accent5 2 11" xfId="15388" xr:uid="{0E61BDAA-2C46-45D3-93D6-AEAAB7921C79}"/>
    <cellStyle name="40% - Accent5 2 11 2" xfId="20608" xr:uid="{26E047AF-1E21-4E35-B5AD-56047F5762AF}"/>
    <cellStyle name="40% - Accent5 2 12" xfId="15389" xr:uid="{20F2DD73-389C-405A-8969-8BA2DD323121}"/>
    <cellStyle name="40% - Accent5 2 12 2" xfId="20609" xr:uid="{F1B695ED-D199-475F-AAB0-1E1D4E68D532}"/>
    <cellStyle name="40% - Accent5 2 13" xfId="20610" xr:uid="{5851D8CA-FAB0-4BA4-A95C-550E99ABC538}"/>
    <cellStyle name="40% - Accent5 2 13 2" xfId="20611" xr:uid="{8EEE4560-B68E-4849-A2C3-F90503045068}"/>
    <cellStyle name="40% - Accent5 2 14" xfId="20612" xr:uid="{846BAD8B-58B1-4DAF-9AD5-7BBEA718DA8B}"/>
    <cellStyle name="40% - Accent5 2 15" xfId="371" xr:uid="{7AD5B850-7743-4C85-B833-53001D0C056F}"/>
    <cellStyle name="40% - Accent5 2 2" xfId="15390" xr:uid="{3CE28ADA-C29E-4D8E-BFCC-6C344158E736}"/>
    <cellStyle name="40% - Accent5 2 2 10" xfId="15391" xr:uid="{78BD2971-6BF4-4EC3-9824-6756210E75B1}"/>
    <cellStyle name="40% - Accent5 2 2 2" xfId="15392" xr:uid="{7405EEB3-5944-4B70-A4F5-888D1CC2B12D}"/>
    <cellStyle name="40% - Accent5 2 2 2 2" xfId="15393" xr:uid="{93633F09-A152-4483-8173-690804BA97FD}"/>
    <cellStyle name="40% - Accent5 2 2 2 2 2" xfId="15394" xr:uid="{76462A3F-7570-42AF-A4E9-D4473F49DA24}"/>
    <cellStyle name="40% - Accent5 2 2 2 2 2 2" xfId="15395" xr:uid="{C93DA96E-B403-4F52-9252-0C5E6A4D5657}"/>
    <cellStyle name="40% - Accent5 2 2 2 2 3" xfId="15396" xr:uid="{CE1D2F4C-E577-4572-AA51-960AE72B96BE}"/>
    <cellStyle name="40% - Accent5 2 2 2 2 3 2" xfId="15397" xr:uid="{0F9EB8BA-7300-4D16-9E81-99AC9EF82BCB}"/>
    <cellStyle name="40% - Accent5 2 2 2 2 4" xfId="15398" xr:uid="{210B8DB9-2347-4059-8D38-076B2C492BEE}"/>
    <cellStyle name="40% - Accent5 2 2 2 2 5" xfId="15399" xr:uid="{1F40CF2C-017B-4933-9E2B-03E9AD37FFA9}"/>
    <cellStyle name="40% - Accent5 2 2 2 3" xfId="15400" xr:uid="{4686AD5A-ABC6-4C77-87AD-4FB09F9E8623}"/>
    <cellStyle name="40% - Accent5 2 2 2 3 2" xfId="15401" xr:uid="{9FF2BC74-8EA2-4331-A3A5-1EBE9EBF4570}"/>
    <cellStyle name="40% - Accent5 2 2 2 4" xfId="15402" xr:uid="{951E3776-15A8-4764-8820-94E690175CD0}"/>
    <cellStyle name="40% - Accent5 2 2 2 4 2" xfId="15403" xr:uid="{073D5E23-334C-478E-90FE-24510B0800C4}"/>
    <cellStyle name="40% - Accent5 2 2 2 5" xfId="15404" xr:uid="{FF4A1C57-AFE4-4819-AE7B-78C7E06D22E7}"/>
    <cellStyle name="40% - Accent5 2 2 2 6" xfId="15405" xr:uid="{B57C98F2-6FBC-4C82-8312-ADD3F78ABD83}"/>
    <cellStyle name="40% - Accent5 2 2 3" xfId="15406" xr:uid="{0A56B059-5DF4-4D67-9389-B82AC79F9BD2}"/>
    <cellStyle name="40% - Accent5 2 2 3 2" xfId="15407" xr:uid="{20EABFD0-7F9D-4F55-95A5-3C886EFC9DA9}"/>
    <cellStyle name="40% - Accent5 2 2 3 2 2" xfId="15408" xr:uid="{CB86A3D9-1F1B-47F3-933D-9B52C25353DF}"/>
    <cellStyle name="40% - Accent5 2 2 3 3" xfId="15409" xr:uid="{670FF18E-38AC-4725-9384-9B1FEF169C12}"/>
    <cellStyle name="40% - Accent5 2 2 3 3 2" xfId="15410" xr:uid="{0CF9FBD8-3FB1-4B9A-8E9D-9415DFA01326}"/>
    <cellStyle name="40% - Accent5 2 2 3 4" xfId="15411" xr:uid="{BF485D09-3FD0-4808-BD94-92BC0AC34EC8}"/>
    <cellStyle name="40% - Accent5 2 2 3 5" xfId="15412" xr:uid="{D2725528-25CE-4813-A45E-BB804F5F471A}"/>
    <cellStyle name="40% - Accent5 2 2 4" xfId="15413" xr:uid="{70B14943-8D25-44D9-80C0-9ECF1431642B}"/>
    <cellStyle name="40% - Accent5 2 2 4 2" xfId="15414" xr:uid="{FD25432D-6A68-423E-8BD3-D84C197519EC}"/>
    <cellStyle name="40% - Accent5 2 2 4 2 2" xfId="15415" xr:uid="{1F94DFA2-CC9C-454B-8A2B-6BDC7112A269}"/>
    <cellStyle name="40% - Accent5 2 2 4 3" xfId="15416" xr:uid="{E77A8795-0E46-48BB-850A-B46B987437D9}"/>
    <cellStyle name="40% - Accent5 2 2 4 3 2" xfId="15417" xr:uid="{DDD50593-AD34-4A6F-9816-F5F4E431165B}"/>
    <cellStyle name="40% - Accent5 2 2 4 4" xfId="15418" xr:uid="{9AA87518-A3C2-446F-8FCD-D81B9D457374}"/>
    <cellStyle name="40% - Accent5 2 2 4 5" xfId="15419" xr:uid="{BDEF723E-4FAF-49E6-99FD-B1A45269AA0D}"/>
    <cellStyle name="40% - Accent5 2 2 5" xfId="15420" xr:uid="{C58FAEC7-D7D5-41FC-A0E5-6EC1F6F2C3A9}"/>
    <cellStyle name="40% - Accent5 2 2 5 2" xfId="15421" xr:uid="{3DD01D05-3A62-4D7F-87A5-EA1F5516D2ED}"/>
    <cellStyle name="40% - Accent5 2 2 5 2 2" xfId="15422" xr:uid="{5C82E169-B1A0-4417-8C12-8F68B0DD1054}"/>
    <cellStyle name="40% - Accent5 2 2 5 3" xfId="15423" xr:uid="{93DA532A-BBCB-48DC-9DAD-D19265B6D69C}"/>
    <cellStyle name="40% - Accent5 2 2 5 3 2" xfId="15424" xr:uid="{484553C3-F855-4CD0-8930-01BB2766A120}"/>
    <cellStyle name="40% - Accent5 2 2 5 4" xfId="15425" xr:uid="{C9EBFD43-52D8-4B9D-BCCC-F034FB5E4277}"/>
    <cellStyle name="40% - Accent5 2 2 5 5" xfId="15426" xr:uid="{E0DCA226-7C0A-4C47-982B-98E61C19A885}"/>
    <cellStyle name="40% - Accent5 2 2 6" xfId="15427" xr:uid="{9041606C-F92E-4A4B-A799-136F151DD85D}"/>
    <cellStyle name="40% - Accent5 2 2 6 2" xfId="15428" xr:uid="{05787EC2-0FEC-41A9-BE18-23E95C8293FD}"/>
    <cellStyle name="40% - Accent5 2 2 6 2 2" xfId="15429" xr:uid="{E2F23B8D-31AF-44EA-8DD8-72027286EBDB}"/>
    <cellStyle name="40% - Accent5 2 2 6 3" xfId="15430" xr:uid="{8F216698-34D4-4294-AB4F-FD5652502E67}"/>
    <cellStyle name="40% - Accent5 2 2 6 3 2" xfId="15431" xr:uid="{0E68EE5E-5304-46F9-BFFB-AAEE33BB0CBE}"/>
    <cellStyle name="40% - Accent5 2 2 6 4" xfId="15432" xr:uid="{7BAF8528-F05A-4B0A-8CAE-14A27A79844A}"/>
    <cellStyle name="40% - Accent5 2 2 6 5" xfId="15433" xr:uid="{CFC1FD79-67C7-4F38-AC91-6053D1118ED3}"/>
    <cellStyle name="40% - Accent5 2 2 7" xfId="15434" xr:uid="{8DC769D1-563A-4036-B5CE-716E2C638066}"/>
    <cellStyle name="40% - Accent5 2 2 7 2" xfId="15435" xr:uid="{DD795E46-866D-4F0B-87F6-87888CDBDC4F}"/>
    <cellStyle name="40% - Accent5 2 2 8" xfId="15436" xr:uid="{CEB97CB5-26C1-473E-A918-DC6EB8FDEF6F}"/>
    <cellStyle name="40% - Accent5 2 2 8 2" xfId="15437" xr:uid="{37619863-86CC-4E88-9E07-9CFE88BB9168}"/>
    <cellStyle name="40% - Accent5 2 2 9" xfId="15438" xr:uid="{63996C93-7BC8-4BA7-BE5E-BB3D7E2C6C63}"/>
    <cellStyle name="40% - Accent5 2 3" xfId="15439" xr:uid="{1D3403ED-19F5-431E-A5FB-BBB0C471E00E}"/>
    <cellStyle name="40% - Accent5 2 3 2" xfId="15440" xr:uid="{8C5ADF65-6E9A-4E23-AC9D-832D5356DF0B}"/>
    <cellStyle name="40% - Accent5 2 3 2 2" xfId="15441" xr:uid="{ED94531E-54CD-462A-A4F3-B8EB0325C357}"/>
    <cellStyle name="40% - Accent5 2 3 2 2 2" xfId="15442" xr:uid="{152EEBCF-4E12-4D8E-B6D2-3A3CD554B456}"/>
    <cellStyle name="40% - Accent5 2 3 2 2 2 2" xfId="15443" xr:uid="{15C8356C-B5CA-46DE-978B-06E9C0769D5B}"/>
    <cellStyle name="40% - Accent5 2 3 2 2 3" xfId="15444" xr:uid="{9DC158AF-D7B8-4071-96C2-A1371C2FE239}"/>
    <cellStyle name="40% - Accent5 2 3 2 2 3 2" xfId="15445" xr:uid="{6AD4C547-CE6B-48BD-8DD3-2B2013B3C125}"/>
    <cellStyle name="40% - Accent5 2 3 2 2 4" xfId="15446" xr:uid="{10F91178-83DC-4A1E-8972-66583D6C75A3}"/>
    <cellStyle name="40% - Accent5 2 3 2 2 5" xfId="15447" xr:uid="{EA1FCE2A-781C-436F-A3BD-E2AED2422EE3}"/>
    <cellStyle name="40% - Accent5 2 3 2 3" xfId="15448" xr:uid="{4980EE52-C6E7-4235-9777-CC516F585759}"/>
    <cellStyle name="40% - Accent5 2 3 2 3 2" xfId="15449" xr:uid="{7B162884-1371-45F7-83D6-02EC022ADE09}"/>
    <cellStyle name="40% - Accent5 2 3 2 4" xfId="15450" xr:uid="{534FF454-6726-4AD1-AF13-331F76FFC03B}"/>
    <cellStyle name="40% - Accent5 2 3 2 4 2" xfId="15451" xr:uid="{95902613-E5DF-4D13-A4C0-D543E939002E}"/>
    <cellStyle name="40% - Accent5 2 3 2 5" xfId="15452" xr:uid="{F91D1098-4566-4959-BE41-2053C9C7F8E1}"/>
    <cellStyle name="40% - Accent5 2 3 2 6" xfId="15453" xr:uid="{BECE473B-27E4-4E83-AF04-175E0928BDAD}"/>
    <cellStyle name="40% - Accent5 2 3 3" xfId="15454" xr:uid="{0A736577-A3A1-4C86-843F-E765EAFAF4E0}"/>
    <cellStyle name="40% - Accent5 2 3 3 2" xfId="15455" xr:uid="{FFB8718E-C926-4B38-8FB6-F3990933E6A2}"/>
    <cellStyle name="40% - Accent5 2 3 3 2 2" xfId="15456" xr:uid="{4832D4AF-64ED-4FD1-BFB2-91389D0C3CED}"/>
    <cellStyle name="40% - Accent5 2 3 3 3" xfId="15457" xr:uid="{AC07824C-D245-4417-BDDF-2218001C639F}"/>
    <cellStyle name="40% - Accent5 2 3 3 3 2" xfId="15458" xr:uid="{8B7D63F3-5578-4C17-B235-FC42169DEA67}"/>
    <cellStyle name="40% - Accent5 2 3 3 4" xfId="15459" xr:uid="{E00A793E-988A-42D6-A97A-1A1862029EAD}"/>
    <cellStyle name="40% - Accent5 2 3 3 5" xfId="15460" xr:uid="{235C0152-CD62-4FDB-90F1-E0FA84F53337}"/>
    <cellStyle name="40% - Accent5 2 3 4" xfId="15461" xr:uid="{330785B1-8FEE-4B07-BB54-59F64ACEA674}"/>
    <cellStyle name="40% - Accent5 2 3 4 2" xfId="15462" xr:uid="{80B58ECC-A72F-42AF-BAD0-6112C0B9FDF8}"/>
    <cellStyle name="40% - Accent5 2 3 5" xfId="15463" xr:uid="{76F68E1C-D1FA-4597-869D-59CDFF8616B6}"/>
    <cellStyle name="40% - Accent5 2 3 5 2" xfId="15464" xr:uid="{9C0DD36C-434B-4CB3-A329-E1A8D542755A}"/>
    <cellStyle name="40% - Accent5 2 3 6" xfId="15465" xr:uid="{79002DE4-4903-48E2-8622-DFB54CE07594}"/>
    <cellStyle name="40% - Accent5 2 3 7" xfId="15466" xr:uid="{709A2BDA-53B2-484D-B33E-AFDDA5849036}"/>
    <cellStyle name="40% - Accent5 2 4" xfId="15467" xr:uid="{AECB0468-C9BC-40F7-8C11-611DEA3C313E}"/>
    <cellStyle name="40% - Accent5 2 4 2" xfId="15468" xr:uid="{B7299243-8AB8-4B01-B0E4-366658B468CB}"/>
    <cellStyle name="40% - Accent5 2 4 2 2" xfId="15469" xr:uid="{6B27506D-4D46-4978-8BF3-F9C778D94E5F}"/>
    <cellStyle name="40% - Accent5 2 4 2 2 2" xfId="15470" xr:uid="{DFF3BA5A-C6FD-4735-B18F-D0F0D13FFBAD}"/>
    <cellStyle name="40% - Accent5 2 4 2 3" xfId="15471" xr:uid="{03040285-B4C9-4CBD-9783-AE57C36E3B43}"/>
    <cellStyle name="40% - Accent5 2 4 2 3 2" xfId="15472" xr:uid="{C11FBF33-7B83-4126-863C-3F35049008A8}"/>
    <cellStyle name="40% - Accent5 2 4 2 4" xfId="15473" xr:uid="{D453C729-23E8-4516-BC8E-76949928E1ED}"/>
    <cellStyle name="40% - Accent5 2 4 2 5" xfId="15474" xr:uid="{F62FCA40-F194-47FD-BF66-B8328088304C}"/>
    <cellStyle name="40% - Accent5 2 4 3" xfId="15475" xr:uid="{732FE7CA-0B67-4E4C-947E-33582122944F}"/>
    <cellStyle name="40% - Accent5 2 4 3 2" xfId="15476" xr:uid="{B9FF44B2-18C8-40DD-AF57-30E0A4966BF2}"/>
    <cellStyle name="40% - Accent5 2 4 4" xfId="15477" xr:uid="{FC593AC9-CEBA-4331-8120-AA717CB0DD91}"/>
    <cellStyle name="40% - Accent5 2 4 4 2" xfId="15478" xr:uid="{9047C2B9-FAF8-4919-B794-A177ADA12DEE}"/>
    <cellStyle name="40% - Accent5 2 4 5" xfId="15479" xr:uid="{DBC61A1A-448B-405D-89F3-AB1C73E3674D}"/>
    <cellStyle name="40% - Accent5 2 4 6" xfId="15480" xr:uid="{66741EDE-8146-4626-9E83-CD0E52A3E42A}"/>
    <cellStyle name="40% - Accent5 2 5" xfId="15481" xr:uid="{0B06BE77-872A-4493-BC9B-FFCDEC54CAC4}"/>
    <cellStyle name="40% - Accent5 2 5 2" xfId="15482" xr:uid="{36937A24-870C-4FB3-BE09-993909F457C0}"/>
    <cellStyle name="40% - Accent5 2 5 2 2" xfId="15483" xr:uid="{4E17CADF-420D-475C-B6AE-CE2BACBA4417}"/>
    <cellStyle name="40% - Accent5 2 5 3" xfId="15484" xr:uid="{C683238E-FA05-4456-BCA1-C22BCB98F4EE}"/>
    <cellStyle name="40% - Accent5 2 5 3 2" xfId="15485" xr:uid="{0F691DE2-F423-43EE-899E-461C5E9DF28D}"/>
    <cellStyle name="40% - Accent5 2 5 4" xfId="15486" xr:uid="{26875D4B-990E-4EBA-8610-575C32583B41}"/>
    <cellStyle name="40% - Accent5 2 5 5" xfId="15487" xr:uid="{24D9310A-E3E7-402A-A663-51959F94EBDD}"/>
    <cellStyle name="40% - Accent5 2 6" xfId="15488" xr:uid="{5D51DB8E-F030-4B83-AC40-5250027594AE}"/>
    <cellStyle name="40% - Accent5 2 6 2" xfId="15489" xr:uid="{45319056-FE29-4BAE-B095-E3F68212CB34}"/>
    <cellStyle name="40% - Accent5 2 6 2 2" xfId="15490" xr:uid="{907DB578-D245-4F11-8EC8-462B47021D47}"/>
    <cellStyle name="40% - Accent5 2 6 3" xfId="15491" xr:uid="{6BD1CAC4-1AC7-4BCE-BFE6-9E0A68619EA4}"/>
    <cellStyle name="40% - Accent5 2 6 3 2" xfId="15492" xr:uid="{492B873F-E0EC-4BB9-BAC1-A839A80A53FF}"/>
    <cellStyle name="40% - Accent5 2 6 4" xfId="15493" xr:uid="{24D42751-474E-4E2B-9C5D-5CD7DC6D3AC5}"/>
    <cellStyle name="40% - Accent5 2 6 5" xfId="15494" xr:uid="{7A9B8598-5991-408B-A1A1-A291D149010E}"/>
    <cellStyle name="40% - Accent5 2 7" xfId="15495" xr:uid="{983C3EFF-3AEA-4E56-896C-BB0523CE9985}"/>
    <cellStyle name="40% - Accent5 2 7 2" xfId="15496" xr:uid="{12D0C84D-31A5-4947-A5E0-9E28AE59F2A5}"/>
    <cellStyle name="40% - Accent5 2 7 2 2" xfId="15497" xr:uid="{39D6AE0A-1789-4BC3-8E1D-3883C4D0DFD5}"/>
    <cellStyle name="40% - Accent5 2 7 3" xfId="15498" xr:uid="{9A2140FE-A848-4613-B559-BBFC4BA82DCA}"/>
    <cellStyle name="40% - Accent5 2 7 3 2" xfId="15499" xr:uid="{C816ED9A-374C-480F-AED9-7D3050BC011E}"/>
    <cellStyle name="40% - Accent5 2 7 4" xfId="15500" xr:uid="{3A896825-4390-408B-AD77-FDA05854A852}"/>
    <cellStyle name="40% - Accent5 2 7 5" xfId="15501" xr:uid="{ECEABEBA-8FEE-472A-8AE2-54B20A6C29A4}"/>
    <cellStyle name="40% - Accent5 2 8" xfId="15502" xr:uid="{FFB3D85E-F336-4131-9424-0405015D7FD9}"/>
    <cellStyle name="40% - Accent5 2 8 2" xfId="15503" xr:uid="{9A56DE22-BECC-4716-B1BC-5BDEE18925F3}"/>
    <cellStyle name="40% - Accent5 2 8 2 2" xfId="15504" xr:uid="{6886F6A5-E668-4AF9-8A3B-6E203C9558F4}"/>
    <cellStyle name="40% - Accent5 2 8 3" xfId="15505" xr:uid="{3F5D2A0C-2F0D-4AED-81F0-34C6539411EA}"/>
    <cellStyle name="40% - Accent5 2 8 3 2" xfId="15506" xr:uid="{EF65BC02-223A-4305-88A1-8106822CD793}"/>
    <cellStyle name="40% - Accent5 2 8 4" xfId="15507" xr:uid="{5FA0A032-C077-4E78-9051-B26B1EB95A65}"/>
    <cellStyle name="40% - Accent5 2 8 5" xfId="15508" xr:uid="{B63BE17A-E599-44B2-9D25-D74D34342628}"/>
    <cellStyle name="40% - Accent5 2 9" xfId="15509" xr:uid="{AE6EA95A-3B1F-4FDD-84D5-1FD26FC20177}"/>
    <cellStyle name="40% - Accent5 2 9 2" xfId="15510" xr:uid="{24F52F89-8BE4-4345-8A52-074A2405E129}"/>
    <cellStyle name="40% - Accent5 20" xfId="15511" xr:uid="{DA28B24C-45D9-40CC-927D-05D32A49D7A4}"/>
    <cellStyle name="40% - Accent5 20 2" xfId="15512" xr:uid="{6C9E907E-7A21-46FC-9E4D-EBD01FDCA37F}"/>
    <cellStyle name="40% - Accent5 20 2 2" xfId="15513" xr:uid="{AA4DD71A-3CF9-42C4-A912-B9EA0B6FDC4E}"/>
    <cellStyle name="40% - Accent5 20 3" xfId="15514" xr:uid="{F2978F1F-847A-4306-9157-210C64560463}"/>
    <cellStyle name="40% - Accent5 20 3 2" xfId="15515" xr:uid="{9C1DE475-C395-4F60-8218-81AB554AA347}"/>
    <cellStyle name="40% - Accent5 20 4" xfId="15516" xr:uid="{503A8536-51AE-4A62-B4F2-D820C13A131F}"/>
    <cellStyle name="40% - Accent5 20 5" xfId="15517" xr:uid="{61BC4852-9DC8-4E38-A888-48D7323B6992}"/>
    <cellStyle name="40% - Accent5 21" xfId="15518" xr:uid="{C8BB9F15-C9FF-4C3C-AF8E-09265C9F4FA6}"/>
    <cellStyle name="40% - Accent5 21 2" xfId="15519" xr:uid="{B76BFDFD-6AB4-4507-B1C1-EDF385C7EAE4}"/>
    <cellStyle name="40% - Accent5 21 2 2" xfId="15520" xr:uid="{0689DD82-C1BC-471B-984D-1284757D17D7}"/>
    <cellStyle name="40% - Accent5 21 3" xfId="15521" xr:uid="{8D2A4E4E-0342-4DFD-8F2C-17B0BDBA1B26}"/>
    <cellStyle name="40% - Accent5 21 3 2" xfId="15522" xr:uid="{19DFC41C-1FD0-482F-8513-9E3C906160CC}"/>
    <cellStyle name="40% - Accent5 21 4" xfId="15523" xr:uid="{714B688E-5FF3-40C2-88DC-4BC6C7880A9D}"/>
    <cellStyle name="40% - Accent5 21 5" xfId="15524" xr:uid="{21CEC4D5-8953-41C5-A195-ED438ECCE2DB}"/>
    <cellStyle name="40% - Accent5 22" xfId="370" xr:uid="{C1DEF2CA-F3EA-4C2C-BD68-C4055BB7F244}"/>
    <cellStyle name="40% - Accent5 3" xfId="15525" xr:uid="{8012DEB5-AEC8-46E8-9FE6-BEC88343151A}"/>
    <cellStyle name="40% - Accent5 3 10" xfId="15526" xr:uid="{18FEAD2B-2D47-4746-88B4-1EB1ABF48DE0}"/>
    <cellStyle name="40% - Accent5 3 10 2" xfId="15527" xr:uid="{93243C35-B2EE-4E45-9073-4475E501911A}"/>
    <cellStyle name="40% - Accent5 3 11" xfId="15528" xr:uid="{EE68D1A5-42FD-4F06-83B1-824FE6C1069A}"/>
    <cellStyle name="40% - Accent5 3 12" xfId="15529" xr:uid="{B2A31466-2062-477C-9D6D-4D128F15A941}"/>
    <cellStyle name="40% - Accent5 3 2" xfId="15530" xr:uid="{B65845D2-370D-42B5-A576-8DF5A10066C9}"/>
    <cellStyle name="40% - Accent5 3 2 10" xfId="15531" xr:uid="{130E5FAE-F923-4F81-81C0-846D66DC94DF}"/>
    <cellStyle name="40% - Accent5 3 2 2" xfId="15532" xr:uid="{C99F28E1-0667-4CA2-B584-12ABFC447430}"/>
    <cellStyle name="40% - Accent5 3 2 2 2" xfId="15533" xr:uid="{E939D888-5188-4A84-8EB8-B65342C909CF}"/>
    <cellStyle name="40% - Accent5 3 2 2 2 2" xfId="15534" xr:uid="{291CE0F7-6DDC-4C45-BA8F-8EBD5F67D84D}"/>
    <cellStyle name="40% - Accent5 3 2 2 2 2 2" xfId="15535" xr:uid="{56EC9C67-C481-42B8-9D5A-9BBA296906DC}"/>
    <cellStyle name="40% - Accent5 3 2 2 2 3" xfId="15536" xr:uid="{4D73F290-29C8-4C95-9131-E55F8FD91FBF}"/>
    <cellStyle name="40% - Accent5 3 2 2 2 3 2" xfId="15537" xr:uid="{27B7F999-E9E8-4D6F-A37B-E4C89E579815}"/>
    <cellStyle name="40% - Accent5 3 2 2 2 4" xfId="15538" xr:uid="{56FA7DC3-25C0-40D3-8BDF-DD8B61F428D2}"/>
    <cellStyle name="40% - Accent5 3 2 2 2 5" xfId="15539" xr:uid="{EFC67B4D-1ED3-4E9E-A302-C6BB793ADA90}"/>
    <cellStyle name="40% - Accent5 3 2 2 3" xfId="15540" xr:uid="{7EEF26B2-4B89-4FFB-AA18-F128CEFF73B7}"/>
    <cellStyle name="40% - Accent5 3 2 2 3 2" xfId="15541" xr:uid="{3112734D-07C4-419E-8A6F-5641BDB8D751}"/>
    <cellStyle name="40% - Accent5 3 2 2 4" xfId="15542" xr:uid="{C52D50CA-FF9B-48AB-8A77-C24C47007EB7}"/>
    <cellStyle name="40% - Accent5 3 2 2 4 2" xfId="15543" xr:uid="{F88C6810-5F96-4B4F-8710-DDC3AA0166B6}"/>
    <cellStyle name="40% - Accent5 3 2 2 5" xfId="15544" xr:uid="{A7923101-2D1B-4D43-8A92-43215795255F}"/>
    <cellStyle name="40% - Accent5 3 2 2 6" xfId="15545" xr:uid="{CC416D25-BA48-4C3F-8A48-0CC223705C3D}"/>
    <cellStyle name="40% - Accent5 3 2 3" xfId="15546" xr:uid="{2BD586E0-39FC-4503-A8B6-9E5DE7554FE5}"/>
    <cellStyle name="40% - Accent5 3 2 3 2" xfId="15547" xr:uid="{5016FA28-63A7-49A2-9685-05F8F737BC83}"/>
    <cellStyle name="40% - Accent5 3 2 3 2 2" xfId="15548" xr:uid="{11B0D5E9-9A1B-4BBB-9486-D85B634E8DEB}"/>
    <cellStyle name="40% - Accent5 3 2 3 3" xfId="15549" xr:uid="{14F857E6-882E-4151-9077-14ECE46C5522}"/>
    <cellStyle name="40% - Accent5 3 2 3 3 2" xfId="15550" xr:uid="{E52FA6B4-B052-40A1-81FC-A21081D886BF}"/>
    <cellStyle name="40% - Accent5 3 2 3 4" xfId="15551" xr:uid="{01EEE965-A8DF-4E6A-909D-F60432557FF2}"/>
    <cellStyle name="40% - Accent5 3 2 3 5" xfId="15552" xr:uid="{74264573-2391-4ABF-9683-8390E2FBE1E8}"/>
    <cellStyle name="40% - Accent5 3 2 4" xfId="15553" xr:uid="{2221179F-74DD-4634-9A3D-BC71B04F8B7F}"/>
    <cellStyle name="40% - Accent5 3 2 4 2" xfId="15554" xr:uid="{17E1415A-E7A1-473F-9562-23B6909739D2}"/>
    <cellStyle name="40% - Accent5 3 2 4 2 2" xfId="15555" xr:uid="{19F15E55-9AE0-4BAB-9C95-8D4AA8885082}"/>
    <cellStyle name="40% - Accent5 3 2 4 3" xfId="15556" xr:uid="{7C07244E-590C-4305-8846-064048E8DE21}"/>
    <cellStyle name="40% - Accent5 3 2 4 3 2" xfId="15557" xr:uid="{52F99EAA-4175-408A-BA65-2A6BF2D6CBDF}"/>
    <cellStyle name="40% - Accent5 3 2 4 4" xfId="15558" xr:uid="{85129976-FFD9-485F-A957-812F123B2C12}"/>
    <cellStyle name="40% - Accent5 3 2 4 5" xfId="15559" xr:uid="{9950CFEE-44B0-4C6F-ADE4-0AF23CB63360}"/>
    <cellStyle name="40% - Accent5 3 2 5" xfId="15560" xr:uid="{51A292CB-E145-47F7-B037-518B10E2D54C}"/>
    <cellStyle name="40% - Accent5 3 2 5 2" xfId="15561" xr:uid="{AC3135F5-1676-4211-9E8A-55F8B3CAFB4A}"/>
    <cellStyle name="40% - Accent5 3 2 5 2 2" xfId="15562" xr:uid="{3CBFC890-CC63-4017-ACE6-D1D3092FB9E3}"/>
    <cellStyle name="40% - Accent5 3 2 5 3" xfId="15563" xr:uid="{BA4471DE-2844-424D-AECA-AA9866BCA741}"/>
    <cellStyle name="40% - Accent5 3 2 5 3 2" xfId="15564" xr:uid="{CFA63F50-00DC-424E-8CD1-98C245F52E51}"/>
    <cellStyle name="40% - Accent5 3 2 5 4" xfId="15565" xr:uid="{A326DE4B-3ABF-4DB7-9A93-7AF3821C8636}"/>
    <cellStyle name="40% - Accent5 3 2 5 5" xfId="15566" xr:uid="{91BEC14E-EF2F-49DB-9EEB-2C7EDE9A08BC}"/>
    <cellStyle name="40% - Accent5 3 2 6" xfId="15567" xr:uid="{DA732B6E-5E04-45C9-882A-1F81AC971C4B}"/>
    <cellStyle name="40% - Accent5 3 2 6 2" xfId="15568" xr:uid="{D0C04235-06A3-4EC6-B563-984017611FF1}"/>
    <cellStyle name="40% - Accent5 3 2 6 2 2" xfId="15569" xr:uid="{941648E1-F0CB-4A9C-B2D8-FDECCDD8AFF8}"/>
    <cellStyle name="40% - Accent5 3 2 6 3" xfId="15570" xr:uid="{70E7B519-33B8-4F40-B2E7-D5E0AAE3B90F}"/>
    <cellStyle name="40% - Accent5 3 2 6 3 2" xfId="15571" xr:uid="{F31ECDC3-4150-4B7B-848C-C82164F7483E}"/>
    <cellStyle name="40% - Accent5 3 2 6 4" xfId="15572" xr:uid="{EBBA862C-DA87-44AD-9771-71FDAE04B840}"/>
    <cellStyle name="40% - Accent5 3 2 6 5" xfId="15573" xr:uid="{73594A12-A134-4CB2-B174-0F3B4C4F064B}"/>
    <cellStyle name="40% - Accent5 3 2 7" xfId="15574" xr:uid="{1C487A42-B55A-4039-AB50-1C871AE1A4DB}"/>
    <cellStyle name="40% - Accent5 3 2 7 2" xfId="15575" xr:uid="{CAA15A53-1EEF-4C2B-978D-CD8AAB6212C2}"/>
    <cellStyle name="40% - Accent5 3 2 8" xfId="15576" xr:uid="{57EB6AF3-90A7-48BD-8E76-66B24A4B8621}"/>
    <cellStyle name="40% - Accent5 3 2 8 2" xfId="15577" xr:uid="{D6E4EC29-4F0D-4937-8215-1B0313206B12}"/>
    <cellStyle name="40% - Accent5 3 2 9" xfId="15578" xr:uid="{E2DDCFFC-2327-4BEC-B86E-DF513ABEFCBF}"/>
    <cellStyle name="40% - Accent5 3 3" xfId="15579" xr:uid="{F2B76F84-AF3B-4D9B-B14F-D4BF696B0593}"/>
    <cellStyle name="40% - Accent5 3 3 2" xfId="15580" xr:uid="{F864FEFD-2D80-4ADC-A3F1-B99F8940F5CB}"/>
    <cellStyle name="40% - Accent5 3 3 2 2" xfId="15581" xr:uid="{EA99952E-E3C5-47B9-B36C-1E2BCE52E212}"/>
    <cellStyle name="40% - Accent5 3 3 2 2 2" xfId="15582" xr:uid="{2D398162-E0E8-49E5-8BD0-4A5A94E982D9}"/>
    <cellStyle name="40% - Accent5 3 3 2 2 2 2" xfId="15583" xr:uid="{4E091A2B-870B-4CC7-AC44-83949A3B5AB5}"/>
    <cellStyle name="40% - Accent5 3 3 2 2 3" xfId="15584" xr:uid="{877DF916-5906-445D-B7DB-7B04B035DB29}"/>
    <cellStyle name="40% - Accent5 3 3 2 2 3 2" xfId="15585" xr:uid="{61AF9D19-9625-40DE-973A-229FA5C458B3}"/>
    <cellStyle name="40% - Accent5 3 3 2 2 4" xfId="15586" xr:uid="{A2BCC964-1770-4018-9BC6-3D9D73F1CBBE}"/>
    <cellStyle name="40% - Accent5 3 3 2 2 5" xfId="15587" xr:uid="{76697FD9-3FD9-43AC-9347-E8C17FFE9478}"/>
    <cellStyle name="40% - Accent5 3 3 2 3" xfId="15588" xr:uid="{8DBC92BC-10D1-4C19-AF36-9D3C3F539B34}"/>
    <cellStyle name="40% - Accent5 3 3 2 3 2" xfId="15589" xr:uid="{CDB73FA3-6DD7-45F4-8C52-A63A0A3E2FAE}"/>
    <cellStyle name="40% - Accent5 3 3 2 4" xfId="15590" xr:uid="{251F8A48-FE21-47B0-8BF0-2616BC484768}"/>
    <cellStyle name="40% - Accent5 3 3 2 4 2" xfId="15591" xr:uid="{D6185A59-D548-4968-8CB2-1A3988EA9911}"/>
    <cellStyle name="40% - Accent5 3 3 2 5" xfId="15592" xr:uid="{55314B75-0A2C-44A5-875D-4AFACDAE63B4}"/>
    <cellStyle name="40% - Accent5 3 3 2 6" xfId="15593" xr:uid="{FC38284F-FFA6-4490-BC18-5F5B7A779DF5}"/>
    <cellStyle name="40% - Accent5 3 3 3" xfId="15594" xr:uid="{2E3ADF83-7CFE-4424-91E6-D610CA3D59C2}"/>
    <cellStyle name="40% - Accent5 3 3 3 2" xfId="15595" xr:uid="{427DB37B-D261-4B7E-8876-2CE8595A01FE}"/>
    <cellStyle name="40% - Accent5 3 3 3 2 2" xfId="15596" xr:uid="{26B81211-7E40-4535-A20F-3B514BF0D708}"/>
    <cellStyle name="40% - Accent5 3 3 3 3" xfId="15597" xr:uid="{9A171F5C-B7D6-47AC-AAF9-9B94C2D15117}"/>
    <cellStyle name="40% - Accent5 3 3 3 3 2" xfId="15598" xr:uid="{F693B9F1-9B78-4D51-854C-C25663F2BC93}"/>
    <cellStyle name="40% - Accent5 3 3 3 4" xfId="15599" xr:uid="{6A8BCDD4-DF4F-4E5D-8591-C2F0EA7AC3B2}"/>
    <cellStyle name="40% - Accent5 3 3 3 5" xfId="15600" xr:uid="{CBBD9835-DAB4-4CEA-85EE-0994C7629975}"/>
    <cellStyle name="40% - Accent5 3 3 4" xfId="15601" xr:uid="{5E3F6676-53BB-4B60-9882-4395A4F5B198}"/>
    <cellStyle name="40% - Accent5 3 3 4 2" xfId="15602" xr:uid="{0E9DF00A-C827-4BE7-8192-FF0B5435F1B4}"/>
    <cellStyle name="40% - Accent5 3 3 5" xfId="15603" xr:uid="{A8FB61C9-7C4E-493E-A256-36932716314E}"/>
    <cellStyle name="40% - Accent5 3 3 5 2" xfId="15604" xr:uid="{61CAAEF4-672F-47E7-A30A-35E2266134C2}"/>
    <cellStyle name="40% - Accent5 3 3 6" xfId="15605" xr:uid="{67D6358F-04BE-4414-B45C-4AF9BC9B0720}"/>
    <cellStyle name="40% - Accent5 3 3 7" xfId="15606" xr:uid="{AA12A07B-EAF4-474B-907A-2EEB42BE5474}"/>
    <cellStyle name="40% - Accent5 3 4" xfId="15607" xr:uid="{C0DD8C64-DC8F-48F8-A5B0-41C5B9A3FDA4}"/>
    <cellStyle name="40% - Accent5 3 4 2" xfId="15608" xr:uid="{DCD69510-6DC2-4637-B2F0-1443280E3100}"/>
    <cellStyle name="40% - Accent5 3 4 2 2" xfId="15609" xr:uid="{3C351C68-15B9-414B-A9B0-62C9F61A1BAE}"/>
    <cellStyle name="40% - Accent5 3 4 2 2 2" xfId="15610" xr:uid="{45A03BF5-C03F-4ED4-8F62-C646031778E7}"/>
    <cellStyle name="40% - Accent5 3 4 2 3" xfId="15611" xr:uid="{0FA0DDF9-5D4B-481B-927B-3F21711150E1}"/>
    <cellStyle name="40% - Accent5 3 4 2 3 2" xfId="15612" xr:uid="{7A768CB7-3BC3-48DA-84ED-6D0F39FBBD1E}"/>
    <cellStyle name="40% - Accent5 3 4 2 4" xfId="15613" xr:uid="{4E4E1A87-44A8-4D34-8320-41F8365FD8AA}"/>
    <cellStyle name="40% - Accent5 3 4 2 5" xfId="15614" xr:uid="{ED68788A-32A3-43F4-A1B0-A4F7D8111B86}"/>
    <cellStyle name="40% - Accent5 3 4 3" xfId="15615" xr:uid="{88646B49-C615-451C-8F56-37C533A16A40}"/>
    <cellStyle name="40% - Accent5 3 4 3 2" xfId="15616" xr:uid="{59CBF308-D56C-4097-8681-85D02B5FB0A9}"/>
    <cellStyle name="40% - Accent5 3 4 4" xfId="15617" xr:uid="{0D7E9A10-1D7D-43BC-ACA3-3AA16C897304}"/>
    <cellStyle name="40% - Accent5 3 4 4 2" xfId="15618" xr:uid="{C1BFE984-EBE0-4345-9534-339E466FEC71}"/>
    <cellStyle name="40% - Accent5 3 4 5" xfId="15619" xr:uid="{345D444B-1632-474A-952A-763CA44FD185}"/>
    <cellStyle name="40% - Accent5 3 4 6" xfId="15620" xr:uid="{D44B70FA-6EE5-47EB-8F92-BE7BAB7BF181}"/>
    <cellStyle name="40% - Accent5 3 5" xfId="15621" xr:uid="{BF4EE64A-7F44-47B7-A077-4156BA8F4F89}"/>
    <cellStyle name="40% - Accent5 3 5 2" xfId="15622" xr:uid="{DC858339-46F2-4077-AFCF-393D52C4584C}"/>
    <cellStyle name="40% - Accent5 3 5 2 2" xfId="15623" xr:uid="{84F6BC76-5C2E-4892-B5A2-EFCFEF939FD8}"/>
    <cellStyle name="40% - Accent5 3 5 3" xfId="15624" xr:uid="{D972701D-8DDC-4797-B78F-D467988B50E7}"/>
    <cellStyle name="40% - Accent5 3 5 3 2" xfId="15625" xr:uid="{6CFE7269-66CA-40D1-9EAB-81EB745819DB}"/>
    <cellStyle name="40% - Accent5 3 5 4" xfId="15626" xr:uid="{0F2A5EAB-5F20-4BBE-8252-56A541E21C8D}"/>
    <cellStyle name="40% - Accent5 3 5 5" xfId="15627" xr:uid="{C4D6C8C3-EE35-4543-9449-A6E6780845AE}"/>
    <cellStyle name="40% - Accent5 3 6" xfId="15628" xr:uid="{566E6982-CBA5-4FC2-9D1B-EA8A8EFCF951}"/>
    <cellStyle name="40% - Accent5 3 6 2" xfId="15629" xr:uid="{60B0225E-EB28-4FAF-A5C5-62F0A230FA1B}"/>
    <cellStyle name="40% - Accent5 3 6 2 2" xfId="15630" xr:uid="{AD6489F1-7B83-4F38-A35B-9553FD30212B}"/>
    <cellStyle name="40% - Accent5 3 6 3" xfId="15631" xr:uid="{35DFF5B4-7EBD-450F-AC69-FB147A12C011}"/>
    <cellStyle name="40% - Accent5 3 6 3 2" xfId="15632" xr:uid="{202E2B01-2481-4160-B5F7-AB9235469CB9}"/>
    <cellStyle name="40% - Accent5 3 6 4" xfId="15633" xr:uid="{EA2F8D85-7588-407F-BD88-94978007F5D4}"/>
    <cellStyle name="40% - Accent5 3 6 5" xfId="15634" xr:uid="{07EC6451-1FA9-4A4B-83EB-AA053D7B0A14}"/>
    <cellStyle name="40% - Accent5 3 7" xfId="15635" xr:uid="{9F2BBEDE-7BFB-4BC3-83E6-4063199EA97E}"/>
    <cellStyle name="40% - Accent5 3 7 2" xfId="15636" xr:uid="{B4B9A6C4-1285-4BAB-91EE-5AEC7AA1EA0A}"/>
    <cellStyle name="40% - Accent5 3 7 2 2" xfId="15637" xr:uid="{410825AE-969F-4106-923D-39666312B824}"/>
    <cellStyle name="40% - Accent5 3 7 3" xfId="15638" xr:uid="{A9DAE62A-3B2C-4F64-8D4C-F25898952211}"/>
    <cellStyle name="40% - Accent5 3 7 3 2" xfId="15639" xr:uid="{19A0795B-D38B-420D-8345-822EAAFE4A3F}"/>
    <cellStyle name="40% - Accent5 3 7 4" xfId="15640" xr:uid="{D0ADD558-1ED8-4ABC-BC44-309FCFCD01AB}"/>
    <cellStyle name="40% - Accent5 3 7 5" xfId="15641" xr:uid="{3354D5D1-59D1-412C-B218-1C6211B9A522}"/>
    <cellStyle name="40% - Accent5 3 8" xfId="15642" xr:uid="{4012C3BA-510E-4844-B5E9-836830E15A6D}"/>
    <cellStyle name="40% - Accent5 3 8 2" xfId="15643" xr:uid="{6E3082E9-B9A7-4916-93C5-0B2FF8F35B71}"/>
    <cellStyle name="40% - Accent5 3 8 2 2" xfId="15644" xr:uid="{5D937C26-61B6-4404-A400-F5621C5744FC}"/>
    <cellStyle name="40% - Accent5 3 8 3" xfId="15645" xr:uid="{7D3AA46E-75F8-4874-872E-E8C86F639D13}"/>
    <cellStyle name="40% - Accent5 3 8 3 2" xfId="15646" xr:uid="{CED109D9-397B-46BF-825A-D95BAEBF4497}"/>
    <cellStyle name="40% - Accent5 3 8 4" xfId="15647" xr:uid="{C01304EE-3BC1-4E00-B3BC-CFA85FA03BC9}"/>
    <cellStyle name="40% - Accent5 3 8 5" xfId="15648" xr:uid="{4EB18171-1BD6-4EC2-9D71-5B23A3CDA130}"/>
    <cellStyle name="40% - Accent5 3 9" xfId="15649" xr:uid="{793D9249-7F0F-4283-B7C2-BECB043A90BB}"/>
    <cellStyle name="40% - Accent5 3 9 2" xfId="15650" xr:uid="{98D8492E-8897-4AC7-93CF-83F9AEF54725}"/>
    <cellStyle name="40% - Accent5 4" xfId="15651" xr:uid="{E665D1FB-2C65-46C3-AE1C-BEEB2B1BD9C8}"/>
    <cellStyle name="40% - Accent5 4 10" xfId="15652" xr:uid="{41CC157F-E02C-485C-9586-66482E74DF5D}"/>
    <cellStyle name="40% - Accent5 4 10 2" xfId="15653" xr:uid="{E22FF221-477F-4D39-ABDA-E2CEAD15A15B}"/>
    <cellStyle name="40% - Accent5 4 11" xfId="15654" xr:uid="{B503FCAB-2CE7-4473-8F53-905A3E011336}"/>
    <cellStyle name="40% - Accent5 4 12" xfId="15655" xr:uid="{A7C81D1C-1361-45EC-B930-D91EDE733E4F}"/>
    <cellStyle name="40% - Accent5 4 2" xfId="15656" xr:uid="{AC5D71B1-B7D0-480C-BDA5-059E828E1BC0}"/>
    <cellStyle name="40% - Accent5 4 2 10" xfId="15657" xr:uid="{98CC5EBA-78EA-4B16-81BF-B05407B4DB5A}"/>
    <cellStyle name="40% - Accent5 4 2 2" xfId="15658" xr:uid="{92303677-1F32-4480-A3AF-A3778ECAC259}"/>
    <cellStyle name="40% - Accent5 4 2 2 2" xfId="15659" xr:uid="{CFD7E2B7-75A5-4E3A-9D24-836831554C9D}"/>
    <cellStyle name="40% - Accent5 4 2 2 2 2" xfId="15660" xr:uid="{72B34E11-E590-4B9A-9BA9-BCDF9AC01E92}"/>
    <cellStyle name="40% - Accent5 4 2 2 2 2 2" xfId="15661" xr:uid="{5772B118-2EBF-421C-B3F9-2EBEBFCF329B}"/>
    <cellStyle name="40% - Accent5 4 2 2 2 3" xfId="15662" xr:uid="{756F06ED-D123-422F-BCA6-60C13AB68BFA}"/>
    <cellStyle name="40% - Accent5 4 2 2 2 3 2" xfId="15663" xr:uid="{53B34217-62E3-4510-A21E-E6F13624ADB8}"/>
    <cellStyle name="40% - Accent5 4 2 2 2 4" xfId="15664" xr:uid="{46E9DD00-2F14-4603-AC71-AA2D25D6222D}"/>
    <cellStyle name="40% - Accent5 4 2 2 2 5" xfId="15665" xr:uid="{275FE8EC-4F03-4FBB-8921-70C653F79C30}"/>
    <cellStyle name="40% - Accent5 4 2 2 3" xfId="15666" xr:uid="{1946336F-B69D-4591-892D-9A4F4B11C64C}"/>
    <cellStyle name="40% - Accent5 4 2 2 3 2" xfId="15667" xr:uid="{9AF709BF-645C-416C-8EF6-728A6DE13050}"/>
    <cellStyle name="40% - Accent5 4 2 2 4" xfId="15668" xr:uid="{F05D41E1-E2A0-45F8-B8D6-8612242F28D9}"/>
    <cellStyle name="40% - Accent5 4 2 2 4 2" xfId="15669" xr:uid="{E7A376A3-F7FB-4CE0-A808-8B80FA6C2614}"/>
    <cellStyle name="40% - Accent5 4 2 2 5" xfId="15670" xr:uid="{D71B9AC8-CC60-4AC0-B516-46AB35F5D78B}"/>
    <cellStyle name="40% - Accent5 4 2 2 6" xfId="15671" xr:uid="{F16F3193-AE1E-4653-83C4-AA5CA0A2E4F9}"/>
    <cellStyle name="40% - Accent5 4 2 3" xfId="15672" xr:uid="{FD7558B1-E66F-4887-BFB1-57BA4108B4BC}"/>
    <cellStyle name="40% - Accent5 4 2 3 2" xfId="15673" xr:uid="{8BF1BC93-DA2A-4147-8CF8-63BD52878B99}"/>
    <cellStyle name="40% - Accent5 4 2 3 2 2" xfId="15674" xr:uid="{FA9BD9FE-7A96-4589-A61F-A2431918EED3}"/>
    <cellStyle name="40% - Accent5 4 2 3 3" xfId="15675" xr:uid="{2937DB7D-D542-4B4B-B5ED-33C3FBA986F8}"/>
    <cellStyle name="40% - Accent5 4 2 3 3 2" xfId="15676" xr:uid="{07E0369D-1E15-4A7C-BA85-C277C3F9BDC4}"/>
    <cellStyle name="40% - Accent5 4 2 3 4" xfId="15677" xr:uid="{9DE6FA97-FB7A-4D68-929C-406EB7D57497}"/>
    <cellStyle name="40% - Accent5 4 2 3 5" xfId="15678" xr:uid="{7EEFD721-7014-4F25-8D0D-B549A21D4B38}"/>
    <cellStyle name="40% - Accent5 4 2 4" xfId="15679" xr:uid="{57B25472-63F0-46FF-B0DB-4960CFF0C436}"/>
    <cellStyle name="40% - Accent5 4 2 4 2" xfId="15680" xr:uid="{8C62E388-410D-45A6-825E-D8426A14B9CB}"/>
    <cellStyle name="40% - Accent5 4 2 4 2 2" xfId="15681" xr:uid="{B60E755A-C9D1-4E82-B64A-6A981B650F3D}"/>
    <cellStyle name="40% - Accent5 4 2 4 3" xfId="15682" xr:uid="{7029EE64-DC47-48E0-BF49-8687FDDDA481}"/>
    <cellStyle name="40% - Accent5 4 2 4 3 2" xfId="15683" xr:uid="{0F7E3B23-C91C-48A3-8E82-B10649AFD18B}"/>
    <cellStyle name="40% - Accent5 4 2 4 4" xfId="15684" xr:uid="{F66477C3-7D03-4950-B7DE-4CB4CD935325}"/>
    <cellStyle name="40% - Accent5 4 2 4 5" xfId="15685" xr:uid="{2D3083AF-F8C2-4AB1-844E-873FA3465061}"/>
    <cellStyle name="40% - Accent5 4 2 5" xfId="15686" xr:uid="{97D35A90-762D-4BCC-91ED-977E0C7F6D55}"/>
    <cellStyle name="40% - Accent5 4 2 5 2" xfId="15687" xr:uid="{89031386-5094-4934-A982-0004BBA8C8CE}"/>
    <cellStyle name="40% - Accent5 4 2 5 2 2" xfId="15688" xr:uid="{11FCC430-48F4-410B-ACDF-2566AADC7365}"/>
    <cellStyle name="40% - Accent5 4 2 5 3" xfId="15689" xr:uid="{B2A6C86D-DC9A-403F-A816-9238B8AF7DA0}"/>
    <cellStyle name="40% - Accent5 4 2 5 3 2" xfId="15690" xr:uid="{0C7303D0-DEC7-4672-8451-68F7A9F47103}"/>
    <cellStyle name="40% - Accent5 4 2 5 4" xfId="15691" xr:uid="{1B40B0A1-6814-479F-B762-148732DEDC19}"/>
    <cellStyle name="40% - Accent5 4 2 5 5" xfId="15692" xr:uid="{40633304-6B68-4D21-B0C2-5DDC90856F8E}"/>
    <cellStyle name="40% - Accent5 4 2 6" xfId="15693" xr:uid="{E6C40B2E-EB16-43E0-8A6A-0743AE765815}"/>
    <cellStyle name="40% - Accent5 4 2 6 2" xfId="15694" xr:uid="{2A9FF99C-D791-46F3-A627-6AFD9F8491EA}"/>
    <cellStyle name="40% - Accent5 4 2 6 2 2" xfId="15695" xr:uid="{88979D39-CAE9-448B-93E4-404FFB686886}"/>
    <cellStyle name="40% - Accent5 4 2 6 3" xfId="15696" xr:uid="{C993F8E9-862F-4D72-8DDE-5B4DB987E000}"/>
    <cellStyle name="40% - Accent5 4 2 6 3 2" xfId="15697" xr:uid="{0B83511A-0084-42B1-A9F7-7B6EE100B830}"/>
    <cellStyle name="40% - Accent5 4 2 6 4" xfId="15698" xr:uid="{B0E63141-385C-4556-97FB-A34BD691D54E}"/>
    <cellStyle name="40% - Accent5 4 2 6 5" xfId="15699" xr:uid="{8A4F2B3D-F38E-43B0-81A5-6969995E9756}"/>
    <cellStyle name="40% - Accent5 4 2 7" xfId="15700" xr:uid="{2909B8C5-C293-4883-AA68-2E8AF1A9662F}"/>
    <cellStyle name="40% - Accent5 4 2 7 2" xfId="15701" xr:uid="{66979FF1-A0E1-4A6E-A43C-F4FC53680613}"/>
    <cellStyle name="40% - Accent5 4 2 8" xfId="15702" xr:uid="{65E3F6BC-C771-4337-9F68-11DC8CA6E384}"/>
    <cellStyle name="40% - Accent5 4 2 8 2" xfId="15703" xr:uid="{F2C4FDB4-37CA-46C2-91FE-433FB3419A38}"/>
    <cellStyle name="40% - Accent5 4 2 9" xfId="15704" xr:uid="{2864C6DF-B144-4FEF-8743-4FD2A5ECC897}"/>
    <cellStyle name="40% - Accent5 4 3" xfId="15705" xr:uid="{15D228B0-6F0C-4AFC-8030-8FA178D02BBA}"/>
    <cellStyle name="40% - Accent5 4 3 2" xfId="15706" xr:uid="{1CF51359-4F73-40A3-82C6-BF203F84FFAC}"/>
    <cellStyle name="40% - Accent5 4 3 2 2" xfId="15707" xr:uid="{EC09E714-8D06-483B-97F1-1FDFDD8F5A2E}"/>
    <cellStyle name="40% - Accent5 4 3 2 2 2" xfId="15708" xr:uid="{E91E69BF-05FD-4CE3-B4E5-3743B777EED1}"/>
    <cellStyle name="40% - Accent5 4 3 2 2 2 2" xfId="15709" xr:uid="{9605D047-DC8C-4AA9-B84E-849E42C598D5}"/>
    <cellStyle name="40% - Accent5 4 3 2 2 3" xfId="15710" xr:uid="{A6D3E633-99D9-427D-87EE-ED9389E6643A}"/>
    <cellStyle name="40% - Accent5 4 3 2 2 3 2" xfId="15711" xr:uid="{2C8B4121-1F00-4885-BC84-29D82370FDE8}"/>
    <cellStyle name="40% - Accent5 4 3 2 2 4" xfId="15712" xr:uid="{E614C012-1CC8-4FFE-8317-EF88D2001CEA}"/>
    <cellStyle name="40% - Accent5 4 3 2 2 5" xfId="15713" xr:uid="{B2B6B685-938F-446D-9B63-00B8E29D1C85}"/>
    <cellStyle name="40% - Accent5 4 3 2 3" xfId="15714" xr:uid="{0627FF9F-28E3-4ED5-892F-957252B859FE}"/>
    <cellStyle name="40% - Accent5 4 3 2 3 2" xfId="15715" xr:uid="{42901F4A-1DE4-4A12-8AE7-24988DB0E99B}"/>
    <cellStyle name="40% - Accent5 4 3 2 4" xfId="15716" xr:uid="{14873885-4289-4B9D-B182-2E47D20461D2}"/>
    <cellStyle name="40% - Accent5 4 3 2 4 2" xfId="15717" xr:uid="{8D984CC0-2D34-4497-8BD1-FE50A93D0ADC}"/>
    <cellStyle name="40% - Accent5 4 3 2 5" xfId="15718" xr:uid="{3F48CEA3-C00F-48E7-881D-16FB4FCD102D}"/>
    <cellStyle name="40% - Accent5 4 3 2 6" xfId="15719" xr:uid="{6FF192D7-95C8-44D7-A154-B9E293B15A2B}"/>
    <cellStyle name="40% - Accent5 4 3 3" xfId="15720" xr:uid="{C6224BFB-2D47-44A9-856A-29F09944CC09}"/>
    <cellStyle name="40% - Accent5 4 3 3 2" xfId="15721" xr:uid="{1FE0B80E-C807-4FF3-99AB-00E9CB8F3FF3}"/>
    <cellStyle name="40% - Accent5 4 3 3 2 2" xfId="15722" xr:uid="{9D188DA2-2FAB-4F4C-9B97-AA76B980134F}"/>
    <cellStyle name="40% - Accent5 4 3 3 3" xfId="15723" xr:uid="{BD64BECD-BB77-48F2-BD8D-E0590160851C}"/>
    <cellStyle name="40% - Accent5 4 3 3 3 2" xfId="15724" xr:uid="{817205B2-45DA-4950-AF5A-6CA02C18F267}"/>
    <cellStyle name="40% - Accent5 4 3 3 4" xfId="15725" xr:uid="{24B66A4E-952C-4021-9694-8B3AF5D35C3C}"/>
    <cellStyle name="40% - Accent5 4 3 3 5" xfId="15726" xr:uid="{782EE53D-7C52-40EE-B2B6-A28F9AC2DBA9}"/>
    <cellStyle name="40% - Accent5 4 3 4" xfId="15727" xr:uid="{025076A7-0763-4C25-8054-385B6A375C6A}"/>
    <cellStyle name="40% - Accent5 4 3 4 2" xfId="15728" xr:uid="{5922CD27-D36A-4292-B2D9-9A6751765095}"/>
    <cellStyle name="40% - Accent5 4 3 5" xfId="15729" xr:uid="{B0791313-BB05-4D9E-B796-6B1554DEC21B}"/>
    <cellStyle name="40% - Accent5 4 3 5 2" xfId="15730" xr:uid="{6AA8FACB-7DA5-4D7F-B574-F077746AC3CE}"/>
    <cellStyle name="40% - Accent5 4 3 6" xfId="15731" xr:uid="{BD93E6DA-60DF-49DD-9E41-F81EF955A037}"/>
    <cellStyle name="40% - Accent5 4 3 7" xfId="15732" xr:uid="{555AF981-D241-4384-8958-79A9807B3398}"/>
    <cellStyle name="40% - Accent5 4 4" xfId="15733" xr:uid="{559CC144-2187-4690-9D9F-9F3196738846}"/>
    <cellStyle name="40% - Accent5 4 4 2" xfId="15734" xr:uid="{DCFB721A-0B10-47BC-9202-C6121C435B05}"/>
    <cellStyle name="40% - Accent5 4 4 2 2" xfId="15735" xr:uid="{E835C8FC-1870-410E-B822-9956E1180D2D}"/>
    <cellStyle name="40% - Accent5 4 4 2 2 2" xfId="15736" xr:uid="{75351621-B444-4C45-A2ED-4FF054C996D7}"/>
    <cellStyle name="40% - Accent5 4 4 2 3" xfId="15737" xr:uid="{C85DE651-CA01-4FF1-B57C-A1A3650ADC3A}"/>
    <cellStyle name="40% - Accent5 4 4 2 3 2" xfId="15738" xr:uid="{EA31BE8B-CB48-46DC-AFAD-8057CF2E20A4}"/>
    <cellStyle name="40% - Accent5 4 4 2 4" xfId="15739" xr:uid="{D533CC8F-BB10-45F7-9A11-5912F6201ADC}"/>
    <cellStyle name="40% - Accent5 4 4 2 5" xfId="15740" xr:uid="{FC7A3AE7-E18D-4120-8F6D-0A6A56309B19}"/>
    <cellStyle name="40% - Accent5 4 4 3" xfId="15741" xr:uid="{1BE0FB4C-31D1-48D8-9647-9F1715E13B1E}"/>
    <cellStyle name="40% - Accent5 4 4 3 2" xfId="15742" xr:uid="{BDA0CF8A-0749-4AA1-8CE8-5366DCB7199B}"/>
    <cellStyle name="40% - Accent5 4 4 4" xfId="15743" xr:uid="{12B08298-E886-49A6-9A29-125C748CFE32}"/>
    <cellStyle name="40% - Accent5 4 4 4 2" xfId="15744" xr:uid="{34DFDA36-34FC-4421-AB81-F4CD136E673D}"/>
    <cellStyle name="40% - Accent5 4 4 5" xfId="15745" xr:uid="{2C8C2A91-11D2-4EE0-95B9-794CEED03739}"/>
    <cellStyle name="40% - Accent5 4 4 6" xfId="15746" xr:uid="{44A29144-9D08-42FB-B619-074581E5EA87}"/>
    <cellStyle name="40% - Accent5 4 5" xfId="15747" xr:uid="{BDB820DB-37E3-403B-B767-5884AFB7138B}"/>
    <cellStyle name="40% - Accent5 4 5 2" xfId="15748" xr:uid="{79CA895A-C6AC-4635-968C-9AB361D066EC}"/>
    <cellStyle name="40% - Accent5 4 5 2 2" xfId="15749" xr:uid="{AAB69C05-AF37-4253-A125-FEB1B4B2041A}"/>
    <cellStyle name="40% - Accent5 4 5 3" xfId="15750" xr:uid="{F1CFAC93-AE4A-4100-BF22-05A9CE559CF0}"/>
    <cellStyle name="40% - Accent5 4 5 3 2" xfId="15751" xr:uid="{60AAB1F1-EC88-45E5-ABCF-29C23829E845}"/>
    <cellStyle name="40% - Accent5 4 5 4" xfId="15752" xr:uid="{23904690-5FD3-4B7B-A437-BBE9BE519C5C}"/>
    <cellStyle name="40% - Accent5 4 5 5" xfId="15753" xr:uid="{1990D634-7F5E-4D28-AE95-7B21BBBA6584}"/>
    <cellStyle name="40% - Accent5 4 6" xfId="15754" xr:uid="{B970F5ED-CCD3-4EEF-9E54-5842E9B10854}"/>
    <cellStyle name="40% - Accent5 4 6 2" xfId="15755" xr:uid="{3A57DA9F-C90D-41FC-A966-F9E17A12AC5B}"/>
    <cellStyle name="40% - Accent5 4 6 2 2" xfId="15756" xr:uid="{84CF25DF-14DB-4A95-84AE-99D25010BE9B}"/>
    <cellStyle name="40% - Accent5 4 6 3" xfId="15757" xr:uid="{5FF7F378-822D-49A4-BABD-CE1F70AFAD6B}"/>
    <cellStyle name="40% - Accent5 4 6 3 2" xfId="15758" xr:uid="{78CEE452-F019-4620-BDA2-7BCB8993A6A9}"/>
    <cellStyle name="40% - Accent5 4 6 4" xfId="15759" xr:uid="{93AFF53A-18E5-4532-A533-315B6B68D826}"/>
    <cellStyle name="40% - Accent5 4 6 5" xfId="15760" xr:uid="{B429416C-01EF-4300-BF42-21E6CE4E6FC5}"/>
    <cellStyle name="40% - Accent5 4 7" xfId="15761" xr:uid="{996F0B47-577E-4DF7-8B73-D524232DAF13}"/>
    <cellStyle name="40% - Accent5 4 7 2" xfId="15762" xr:uid="{96CBB350-2C76-4885-A2AD-24CE1AEE7830}"/>
    <cellStyle name="40% - Accent5 4 7 2 2" xfId="15763" xr:uid="{01493223-DA08-4FF4-A12E-B3AE1F9F5DE6}"/>
    <cellStyle name="40% - Accent5 4 7 3" xfId="15764" xr:uid="{1092A022-4B41-46EB-B677-92238EF9CB72}"/>
    <cellStyle name="40% - Accent5 4 7 3 2" xfId="15765" xr:uid="{89A48FEE-C0AE-406D-AB92-B7E99E6EC1F0}"/>
    <cellStyle name="40% - Accent5 4 7 4" xfId="15766" xr:uid="{DB24E1F9-5132-4DC6-B8E5-5F040C184B14}"/>
    <cellStyle name="40% - Accent5 4 7 5" xfId="15767" xr:uid="{C738A88B-7F08-4D80-A38A-475C9D8B251F}"/>
    <cellStyle name="40% - Accent5 4 8" xfId="15768" xr:uid="{932179A9-2892-4FA9-8B85-1C27CD88B4F6}"/>
    <cellStyle name="40% - Accent5 4 8 2" xfId="15769" xr:uid="{C6229748-903A-4639-9CBD-50CED47C4780}"/>
    <cellStyle name="40% - Accent5 4 8 2 2" xfId="15770" xr:uid="{8B08616B-2029-4277-A911-5CD7B079D875}"/>
    <cellStyle name="40% - Accent5 4 8 3" xfId="15771" xr:uid="{466D79BD-4F84-419D-B0A2-11E982260CA8}"/>
    <cellStyle name="40% - Accent5 4 8 3 2" xfId="15772" xr:uid="{43B611BF-DEE0-4722-90C7-BAEB229B3879}"/>
    <cellStyle name="40% - Accent5 4 8 4" xfId="15773" xr:uid="{2DAEB7A3-72A8-4535-B138-605B1FB85170}"/>
    <cellStyle name="40% - Accent5 4 8 5" xfId="15774" xr:uid="{4BC0EEC8-6888-41CD-BC34-16C713295B75}"/>
    <cellStyle name="40% - Accent5 4 9" xfId="15775" xr:uid="{B9A51B46-70B8-4382-A089-4151448B09B2}"/>
    <cellStyle name="40% - Accent5 4 9 2" xfId="15776" xr:uid="{284F2CBB-4D22-48B2-9DBD-E23ADC558E0E}"/>
    <cellStyle name="40% - Accent5 5" xfId="15777" xr:uid="{11959EA5-B65E-4DAA-9249-691917C697EA}"/>
    <cellStyle name="40% - Accent5 5 10" xfId="15778" xr:uid="{77BA8F99-C9EF-402B-ACAD-61C4DD2A7164}"/>
    <cellStyle name="40% - Accent5 5 11" xfId="15779" xr:uid="{56D92C72-801F-4A5A-BA72-0CBD3DB72D33}"/>
    <cellStyle name="40% - Accent5 5 2" xfId="15780" xr:uid="{CD2A654E-5DB6-46B9-A683-C0894816A188}"/>
    <cellStyle name="40% - Accent5 5 2 10" xfId="15781" xr:uid="{B6E85DAB-79B0-46B7-A4B9-367DA4C936D4}"/>
    <cellStyle name="40% - Accent5 5 2 2" xfId="15782" xr:uid="{E3CDD087-A975-428E-AE26-0A143FA339CE}"/>
    <cellStyle name="40% - Accent5 5 2 2 2" xfId="15783" xr:uid="{1F7509CC-ACC0-42B1-8711-E745BE670E9D}"/>
    <cellStyle name="40% - Accent5 5 2 2 2 2" xfId="15784" xr:uid="{BEBBE1CD-3CA3-45B6-BA3A-507D69A72610}"/>
    <cellStyle name="40% - Accent5 5 2 2 2 2 2" xfId="15785" xr:uid="{0B7F427E-E1B0-4DC2-93DC-59D4A3CD9590}"/>
    <cellStyle name="40% - Accent5 5 2 2 2 3" xfId="15786" xr:uid="{5260332A-504A-4408-9CD8-1AB2C31E29C6}"/>
    <cellStyle name="40% - Accent5 5 2 2 2 3 2" xfId="15787" xr:uid="{EB2CDFF6-CB72-43A7-A1DF-71DC9C8BA9A0}"/>
    <cellStyle name="40% - Accent5 5 2 2 2 4" xfId="15788" xr:uid="{A13B35A7-8CE0-4523-930C-F3C183537E2C}"/>
    <cellStyle name="40% - Accent5 5 2 2 2 5" xfId="15789" xr:uid="{6F220DAC-AB95-48B2-9FD5-540454AD3B0F}"/>
    <cellStyle name="40% - Accent5 5 2 2 3" xfId="15790" xr:uid="{05E6E613-A362-4FBC-96FD-09818F9152D3}"/>
    <cellStyle name="40% - Accent5 5 2 2 3 2" xfId="15791" xr:uid="{E7D7D917-9743-4948-BBCC-C2D2D59F6329}"/>
    <cellStyle name="40% - Accent5 5 2 2 4" xfId="15792" xr:uid="{7A2CC648-465B-492C-8A94-5220EB8B3276}"/>
    <cellStyle name="40% - Accent5 5 2 2 4 2" xfId="15793" xr:uid="{D316789F-6A16-4590-B055-6AB1DCEF754D}"/>
    <cellStyle name="40% - Accent5 5 2 2 5" xfId="15794" xr:uid="{F7E24AFB-C1E1-4921-A26E-3FF6414E035B}"/>
    <cellStyle name="40% - Accent5 5 2 2 6" xfId="15795" xr:uid="{4F903237-491F-446E-A7E2-7F326CB43EC4}"/>
    <cellStyle name="40% - Accent5 5 2 3" xfId="15796" xr:uid="{389192BD-18FE-4040-9D69-555C1F5DDB1C}"/>
    <cellStyle name="40% - Accent5 5 2 3 2" xfId="15797" xr:uid="{3214723E-470C-4026-9854-4C5E515E91A2}"/>
    <cellStyle name="40% - Accent5 5 2 3 2 2" xfId="15798" xr:uid="{B2BF3464-CA89-4797-96A4-848A1AE9AD1F}"/>
    <cellStyle name="40% - Accent5 5 2 3 3" xfId="15799" xr:uid="{778A095D-3E54-4C25-A23E-78432535A00D}"/>
    <cellStyle name="40% - Accent5 5 2 3 3 2" xfId="15800" xr:uid="{96434070-27AD-45E7-B0A3-9168C0AEA0CB}"/>
    <cellStyle name="40% - Accent5 5 2 3 4" xfId="15801" xr:uid="{CCD2FBD5-FEB6-4264-B979-4C2EBE451B64}"/>
    <cellStyle name="40% - Accent5 5 2 3 5" xfId="15802" xr:uid="{D63AD767-D7D7-4BD1-9518-8A237FE6C4E8}"/>
    <cellStyle name="40% - Accent5 5 2 4" xfId="15803" xr:uid="{5CF6A355-B1DB-49BA-9E4C-45D2B7C9ABEF}"/>
    <cellStyle name="40% - Accent5 5 2 4 2" xfId="15804" xr:uid="{30752CC2-7BC4-467B-87AE-7D3E423159B4}"/>
    <cellStyle name="40% - Accent5 5 2 4 2 2" xfId="15805" xr:uid="{B9E03D47-53CF-439B-9518-B65A705EEB38}"/>
    <cellStyle name="40% - Accent5 5 2 4 3" xfId="15806" xr:uid="{5EE26C59-1049-4B41-B5D3-FC6F48ACEE85}"/>
    <cellStyle name="40% - Accent5 5 2 4 3 2" xfId="15807" xr:uid="{CF73784A-1F26-46E6-BEAC-86F2F5FFC1E2}"/>
    <cellStyle name="40% - Accent5 5 2 4 4" xfId="15808" xr:uid="{4588E142-8C6B-43C2-9B16-91BA4581C1D9}"/>
    <cellStyle name="40% - Accent5 5 2 4 5" xfId="15809" xr:uid="{FFDD489B-21F3-4148-B93D-9F4BF31B2D0D}"/>
    <cellStyle name="40% - Accent5 5 2 5" xfId="15810" xr:uid="{CB09894D-7744-4C1B-9C91-6158479B2310}"/>
    <cellStyle name="40% - Accent5 5 2 5 2" xfId="15811" xr:uid="{2F55A075-D5C1-4A4B-85DB-1B3DAD880D58}"/>
    <cellStyle name="40% - Accent5 5 2 5 2 2" xfId="15812" xr:uid="{7F62BBCA-897D-4A1B-BD21-418EA93D1D10}"/>
    <cellStyle name="40% - Accent5 5 2 5 3" xfId="15813" xr:uid="{4260364B-9F48-430F-9DBB-D14E6BB3CECB}"/>
    <cellStyle name="40% - Accent5 5 2 5 3 2" xfId="15814" xr:uid="{CFBEDE82-04D2-4991-9FAE-6B99CD5B75B4}"/>
    <cellStyle name="40% - Accent5 5 2 5 4" xfId="15815" xr:uid="{E9F7834B-335E-4EC8-AB9E-82702E9A338E}"/>
    <cellStyle name="40% - Accent5 5 2 5 5" xfId="15816" xr:uid="{0206377E-67A9-40D3-9748-1E703121BF61}"/>
    <cellStyle name="40% - Accent5 5 2 6" xfId="15817" xr:uid="{B8EBA828-39A4-4B77-8426-74CA78170599}"/>
    <cellStyle name="40% - Accent5 5 2 6 2" xfId="15818" xr:uid="{5BAD9CE2-4E86-4670-8198-E03E5920E7B5}"/>
    <cellStyle name="40% - Accent5 5 2 6 2 2" xfId="15819" xr:uid="{028FF6B7-E9CB-4B8B-B205-8E9872D17D3C}"/>
    <cellStyle name="40% - Accent5 5 2 6 3" xfId="15820" xr:uid="{23F79798-E0FA-4D39-8923-D837255F90B8}"/>
    <cellStyle name="40% - Accent5 5 2 6 3 2" xfId="15821" xr:uid="{4ECE4687-1162-411D-9CC2-898D1EC3780B}"/>
    <cellStyle name="40% - Accent5 5 2 6 4" xfId="15822" xr:uid="{7E5A7EEB-6CDC-47ED-BF45-2B608F0DB590}"/>
    <cellStyle name="40% - Accent5 5 2 6 5" xfId="15823" xr:uid="{B2C3A4AB-25B1-4387-B4C1-05D90BC793F9}"/>
    <cellStyle name="40% - Accent5 5 2 7" xfId="15824" xr:uid="{200A4F91-D498-4A35-B5B6-CF241C76542F}"/>
    <cellStyle name="40% - Accent5 5 2 7 2" xfId="15825" xr:uid="{F5C55FA9-0102-464A-B588-2408D3703D1A}"/>
    <cellStyle name="40% - Accent5 5 2 8" xfId="15826" xr:uid="{557C9098-4B69-44F0-B46E-21FC3C9514C8}"/>
    <cellStyle name="40% - Accent5 5 2 8 2" xfId="15827" xr:uid="{0C9EAAF1-3FF1-44C7-B77F-7B7CD93F43B3}"/>
    <cellStyle name="40% - Accent5 5 2 9" xfId="15828" xr:uid="{1D3B3AAD-5CF6-40C5-872A-7FACDBA3A58A}"/>
    <cellStyle name="40% - Accent5 5 3" xfId="15829" xr:uid="{F1DCCA3B-5CFC-41B3-8217-3BD35EA409D5}"/>
    <cellStyle name="40% - Accent5 5 3 2" xfId="15830" xr:uid="{05187DBE-EC2F-48E7-9D02-91A9FC25D58A}"/>
    <cellStyle name="40% - Accent5 5 3 2 2" xfId="15831" xr:uid="{C589C2BC-7953-4CE4-B9C5-DDCE371D29E4}"/>
    <cellStyle name="40% - Accent5 5 3 2 2 2" xfId="15832" xr:uid="{9C324F7F-B918-4BA9-89F4-2E0A8F70EE7D}"/>
    <cellStyle name="40% - Accent5 5 3 2 3" xfId="15833" xr:uid="{1A7E207A-1230-476A-A46B-DEE5E0BAE2C2}"/>
    <cellStyle name="40% - Accent5 5 3 2 3 2" xfId="15834" xr:uid="{19544EED-B228-4C2C-9BAA-A36BDCB36666}"/>
    <cellStyle name="40% - Accent5 5 3 2 4" xfId="15835" xr:uid="{60E50E7E-2814-400A-8AF7-2179489C0FBF}"/>
    <cellStyle name="40% - Accent5 5 3 2 5" xfId="15836" xr:uid="{C8C59AF9-F5ED-42E6-B02C-DC60454852B0}"/>
    <cellStyle name="40% - Accent5 5 3 3" xfId="15837" xr:uid="{B95970D6-6724-4CB6-99C6-736DFC1846A3}"/>
    <cellStyle name="40% - Accent5 5 3 3 2" xfId="15838" xr:uid="{96492905-042A-47B8-A8CE-4469C40166E4}"/>
    <cellStyle name="40% - Accent5 5 3 4" xfId="15839" xr:uid="{40A7AC0E-D228-410F-B221-2EAC7A858817}"/>
    <cellStyle name="40% - Accent5 5 3 4 2" xfId="15840" xr:uid="{9C9FF294-3058-4FBC-8167-3B747CCC99E5}"/>
    <cellStyle name="40% - Accent5 5 3 5" xfId="15841" xr:uid="{C1887896-8AE7-490C-AFFD-82E3F2BD732F}"/>
    <cellStyle name="40% - Accent5 5 3 6" xfId="15842" xr:uid="{36DBE1FA-CAF1-414B-8046-43F8ECEC800A}"/>
    <cellStyle name="40% - Accent5 5 4" xfId="15843" xr:uid="{98A4D076-75FC-4936-ABD0-FAE696140438}"/>
    <cellStyle name="40% - Accent5 5 4 2" xfId="15844" xr:uid="{6BF514A4-4661-433F-B350-4D10093E4F24}"/>
    <cellStyle name="40% - Accent5 5 4 2 2" xfId="15845" xr:uid="{71C708FA-D863-43E2-A15B-C1C52C71F608}"/>
    <cellStyle name="40% - Accent5 5 4 3" xfId="15846" xr:uid="{26857219-5E7F-4406-9563-2EA58B15A53C}"/>
    <cellStyle name="40% - Accent5 5 4 3 2" xfId="15847" xr:uid="{855A9413-14D4-40C0-BE03-AC2FFB3DFA89}"/>
    <cellStyle name="40% - Accent5 5 4 4" xfId="15848" xr:uid="{9C33CFBD-003A-4BF8-92CB-252229EA4024}"/>
    <cellStyle name="40% - Accent5 5 4 5" xfId="15849" xr:uid="{FC2C2292-AD96-4E9C-A275-CE293B7A119F}"/>
    <cellStyle name="40% - Accent5 5 5" xfId="15850" xr:uid="{55BD4407-CE83-4AB5-AF26-141A98AAE504}"/>
    <cellStyle name="40% - Accent5 5 5 2" xfId="15851" xr:uid="{CE336640-E8DE-44B3-9424-760D9E7720B3}"/>
    <cellStyle name="40% - Accent5 5 5 2 2" xfId="15852" xr:uid="{4CADA906-1283-4766-977F-FCE916501766}"/>
    <cellStyle name="40% - Accent5 5 5 3" xfId="15853" xr:uid="{846FC7FB-1370-46EC-8F31-523F793294EC}"/>
    <cellStyle name="40% - Accent5 5 5 3 2" xfId="15854" xr:uid="{0B1C6B4A-8D0D-46A3-B5EB-D1581447D8CA}"/>
    <cellStyle name="40% - Accent5 5 5 4" xfId="15855" xr:uid="{F21996B5-5598-4578-8ED0-0CBFC10D1199}"/>
    <cellStyle name="40% - Accent5 5 5 5" xfId="15856" xr:uid="{16793379-2BD3-4737-BA12-3DCB237909CF}"/>
    <cellStyle name="40% - Accent5 5 6" xfId="15857" xr:uid="{2AB11273-8424-4A7F-9B53-51FD62DDB83D}"/>
    <cellStyle name="40% - Accent5 5 6 2" xfId="15858" xr:uid="{D4EE97AD-915B-4F64-8F01-5440FBD086E1}"/>
    <cellStyle name="40% - Accent5 5 6 2 2" xfId="15859" xr:uid="{0EB6F12D-CD44-475D-AD0C-9762704F359C}"/>
    <cellStyle name="40% - Accent5 5 6 3" xfId="15860" xr:uid="{D970CD6F-A4D2-48C1-8FE4-CC6F1E90DC6F}"/>
    <cellStyle name="40% - Accent5 5 6 3 2" xfId="15861" xr:uid="{AA28014F-CA5F-4855-85BE-7388F24B946D}"/>
    <cellStyle name="40% - Accent5 5 6 4" xfId="15862" xr:uid="{4B17AD27-503B-410B-903D-DF5CD8FE18A1}"/>
    <cellStyle name="40% - Accent5 5 6 5" xfId="15863" xr:uid="{F940CBF4-9C7A-4112-8809-56920DEFFE9A}"/>
    <cellStyle name="40% - Accent5 5 7" xfId="15864" xr:uid="{08375940-82EE-4DD5-8571-32F47052AE83}"/>
    <cellStyle name="40% - Accent5 5 7 2" xfId="15865" xr:uid="{FE90D69B-4700-4020-8F28-7EE97802BB98}"/>
    <cellStyle name="40% - Accent5 5 7 2 2" xfId="15866" xr:uid="{62D845B1-BD2A-4A32-9BA2-74182D3393BA}"/>
    <cellStyle name="40% - Accent5 5 7 3" xfId="15867" xr:uid="{1927CA83-9D8C-4F6D-8E26-3F2741F2127B}"/>
    <cellStyle name="40% - Accent5 5 7 3 2" xfId="15868" xr:uid="{BE0C687D-E13C-4381-B87E-D88AC8949C54}"/>
    <cellStyle name="40% - Accent5 5 7 4" xfId="15869" xr:uid="{C75CD1D1-8FD4-4444-B268-741CD88EA4DE}"/>
    <cellStyle name="40% - Accent5 5 7 5" xfId="15870" xr:uid="{46159D36-8B23-4C1F-84EA-D27664BBF104}"/>
    <cellStyle name="40% - Accent5 5 8" xfId="15871" xr:uid="{8BFBBFF1-AAFB-4B30-9ABA-8033C8F1A7DC}"/>
    <cellStyle name="40% - Accent5 5 8 2" xfId="15872" xr:uid="{79D71C8A-5BF4-4B7E-878A-1562B0B96ECB}"/>
    <cellStyle name="40% - Accent5 5 9" xfId="15873" xr:uid="{B241FB2E-A785-44E0-A5CC-105077F2287F}"/>
    <cellStyle name="40% - Accent5 5 9 2" xfId="15874" xr:uid="{057BD004-19D4-43F6-BC4E-3FD786B3E7DB}"/>
    <cellStyle name="40% - Accent5 6" xfId="15875" xr:uid="{D909C9E0-985D-4548-9DA9-4435165AFEA6}"/>
    <cellStyle name="40% - Accent5 6 10" xfId="15876" xr:uid="{EFBEFDAD-CFA3-4C0F-AF85-B876C62861C2}"/>
    <cellStyle name="40% - Accent5 6 11" xfId="15877" xr:uid="{AF00C220-1791-4DBC-9906-FDFF48AE65B2}"/>
    <cellStyle name="40% - Accent5 6 2" xfId="15878" xr:uid="{4441F71F-9B7E-4CA5-AC3E-05A1F73CBF82}"/>
    <cellStyle name="40% - Accent5 6 2 10" xfId="15879" xr:uid="{94CE4990-ADD4-4745-96EC-31514CE4DD76}"/>
    <cellStyle name="40% - Accent5 6 2 2" xfId="15880" xr:uid="{DB48FF36-1B0F-4356-AE4A-292CD558FB0E}"/>
    <cellStyle name="40% - Accent5 6 2 2 2" xfId="15881" xr:uid="{20EC8236-396A-4AAC-BEA3-345D226D6C4E}"/>
    <cellStyle name="40% - Accent5 6 2 2 2 2" xfId="15882" xr:uid="{5473BC19-E607-4F68-956A-671E150AED18}"/>
    <cellStyle name="40% - Accent5 6 2 2 2 2 2" xfId="15883" xr:uid="{265950B7-FB0E-4F96-9542-3EF4FCBED66E}"/>
    <cellStyle name="40% - Accent5 6 2 2 2 3" xfId="15884" xr:uid="{5F70F932-8872-4BFA-A8C0-F1999E284311}"/>
    <cellStyle name="40% - Accent5 6 2 2 2 3 2" xfId="15885" xr:uid="{C35D8CF9-6222-4C41-B5F6-794600FB8116}"/>
    <cellStyle name="40% - Accent5 6 2 2 2 4" xfId="15886" xr:uid="{9497AE5C-A7CA-49EC-AC80-89B269568D4C}"/>
    <cellStyle name="40% - Accent5 6 2 2 2 5" xfId="15887" xr:uid="{1F3A0A46-247C-4DD0-AD81-5109895B8A63}"/>
    <cellStyle name="40% - Accent5 6 2 2 3" xfId="15888" xr:uid="{7874BF49-2F80-48EA-A740-AE94701A2EB4}"/>
    <cellStyle name="40% - Accent5 6 2 2 3 2" xfId="15889" xr:uid="{50BF18B5-A493-4B4B-BFB0-0F899AF47191}"/>
    <cellStyle name="40% - Accent5 6 2 2 4" xfId="15890" xr:uid="{611494FF-B00F-4DAB-807C-8B2A1FA0409C}"/>
    <cellStyle name="40% - Accent5 6 2 2 4 2" xfId="15891" xr:uid="{920C4EE2-D4DB-443F-B7D8-1EFA6D7AA099}"/>
    <cellStyle name="40% - Accent5 6 2 2 5" xfId="15892" xr:uid="{9B37940A-8B33-47D7-A2F9-F91D98483F7D}"/>
    <cellStyle name="40% - Accent5 6 2 2 6" xfId="15893" xr:uid="{D2DCCE33-895E-4A28-B961-49E359F3FFAF}"/>
    <cellStyle name="40% - Accent5 6 2 3" xfId="15894" xr:uid="{156EC3A4-F672-4E48-9574-35A7CF0CE42B}"/>
    <cellStyle name="40% - Accent5 6 2 3 2" xfId="15895" xr:uid="{4CBC1633-FAF9-4BE2-8517-B2DE31200BE1}"/>
    <cellStyle name="40% - Accent5 6 2 3 2 2" xfId="15896" xr:uid="{32797ED2-D313-4E49-ABF9-E1CEDBBE5CEE}"/>
    <cellStyle name="40% - Accent5 6 2 3 3" xfId="15897" xr:uid="{89AA4399-34B8-4221-B68A-DA63CB65A416}"/>
    <cellStyle name="40% - Accent5 6 2 3 3 2" xfId="15898" xr:uid="{EE507F80-3A19-4340-BB75-952769BCFF4D}"/>
    <cellStyle name="40% - Accent5 6 2 3 4" xfId="15899" xr:uid="{B9078008-3ACE-47A6-87A6-9F8AF8AA2B92}"/>
    <cellStyle name="40% - Accent5 6 2 3 5" xfId="15900" xr:uid="{7003E07C-439D-4C33-8B68-F09C13BEB74D}"/>
    <cellStyle name="40% - Accent5 6 2 4" xfId="15901" xr:uid="{642F7A30-8649-45BE-95ED-CE47D104FB56}"/>
    <cellStyle name="40% - Accent5 6 2 4 2" xfId="15902" xr:uid="{5F553D42-9677-4DF0-AECB-E3775668AE07}"/>
    <cellStyle name="40% - Accent5 6 2 4 2 2" xfId="15903" xr:uid="{32EAAF35-2801-44B9-AFE4-A5DE6C2AA5BD}"/>
    <cellStyle name="40% - Accent5 6 2 4 3" xfId="15904" xr:uid="{E1665A33-BB94-4CE1-8078-964D00E36AAF}"/>
    <cellStyle name="40% - Accent5 6 2 4 3 2" xfId="15905" xr:uid="{14AF2A55-41B2-49DA-8E5F-FEC7C4A77D96}"/>
    <cellStyle name="40% - Accent5 6 2 4 4" xfId="15906" xr:uid="{AF97268B-94F5-41C0-B5F9-20DEC18B3639}"/>
    <cellStyle name="40% - Accent5 6 2 4 5" xfId="15907" xr:uid="{5F23CBFB-2008-4EE7-AF0A-D0FF0AB36909}"/>
    <cellStyle name="40% - Accent5 6 2 5" xfId="15908" xr:uid="{7823CDE8-CB8C-4AC8-B9C0-7038F7E772E1}"/>
    <cellStyle name="40% - Accent5 6 2 5 2" xfId="15909" xr:uid="{B0437806-8B4F-4D30-BAB0-E07C9703BE87}"/>
    <cellStyle name="40% - Accent5 6 2 5 2 2" xfId="15910" xr:uid="{39806307-99C3-43FF-AF46-1E0F24324D8D}"/>
    <cellStyle name="40% - Accent5 6 2 5 3" xfId="15911" xr:uid="{AA6FE456-8A8B-4840-B447-0C4E24534610}"/>
    <cellStyle name="40% - Accent5 6 2 5 3 2" xfId="15912" xr:uid="{69B37241-EF4C-4B98-BA38-CB867AA769EB}"/>
    <cellStyle name="40% - Accent5 6 2 5 4" xfId="15913" xr:uid="{435BC499-E617-4D47-9B44-CDE96DA0A8FD}"/>
    <cellStyle name="40% - Accent5 6 2 5 5" xfId="15914" xr:uid="{AAD020AF-8068-4B51-A99A-C217274B5BEC}"/>
    <cellStyle name="40% - Accent5 6 2 6" xfId="15915" xr:uid="{31B61188-2DF7-412E-BF5B-CF83E6CAEDF0}"/>
    <cellStyle name="40% - Accent5 6 2 6 2" xfId="15916" xr:uid="{E3EEDEC3-8E2B-4284-83F9-557AFD4BA64A}"/>
    <cellStyle name="40% - Accent5 6 2 6 2 2" xfId="15917" xr:uid="{1F107891-3084-4284-BD2C-9A537AB5C470}"/>
    <cellStyle name="40% - Accent5 6 2 6 3" xfId="15918" xr:uid="{F8C0969B-9EA0-41FF-9F50-97371E94703A}"/>
    <cellStyle name="40% - Accent5 6 2 6 3 2" xfId="15919" xr:uid="{1BE874F8-086A-4DD5-B21E-88544BFD57BA}"/>
    <cellStyle name="40% - Accent5 6 2 6 4" xfId="15920" xr:uid="{8A9135EC-896E-415E-8223-C22ED93F5466}"/>
    <cellStyle name="40% - Accent5 6 2 6 5" xfId="15921" xr:uid="{B76F7094-F8FD-4056-B35B-F95409E50664}"/>
    <cellStyle name="40% - Accent5 6 2 7" xfId="15922" xr:uid="{7C232C7B-8389-4DA1-852D-85C725B2BD8A}"/>
    <cellStyle name="40% - Accent5 6 2 7 2" xfId="15923" xr:uid="{1218A4BB-5ABF-4176-A1A8-FA1C701E0579}"/>
    <cellStyle name="40% - Accent5 6 2 8" xfId="15924" xr:uid="{C6A37B71-BE99-47D1-9539-1295CA743590}"/>
    <cellStyle name="40% - Accent5 6 2 8 2" xfId="15925" xr:uid="{FB97BDB1-D629-463F-9E58-FA0DF604C72F}"/>
    <cellStyle name="40% - Accent5 6 2 9" xfId="15926" xr:uid="{6405C537-C17E-42C3-B390-D6FB088AA28B}"/>
    <cellStyle name="40% - Accent5 6 3" xfId="15927" xr:uid="{99D28658-028B-42D5-A392-387381273382}"/>
    <cellStyle name="40% - Accent5 6 3 2" xfId="15928" xr:uid="{6FC8DAD0-A817-4C45-AEED-87BD4B9D23EE}"/>
    <cellStyle name="40% - Accent5 6 3 2 2" xfId="15929" xr:uid="{1F6E55B6-8429-41AF-88F4-2655F4895EFB}"/>
    <cellStyle name="40% - Accent5 6 3 2 2 2" xfId="15930" xr:uid="{D9EC5175-544A-44A3-AEBC-49F2D1C16874}"/>
    <cellStyle name="40% - Accent5 6 3 2 3" xfId="15931" xr:uid="{8CB1E574-008B-4130-BC87-9BB068C8C7C2}"/>
    <cellStyle name="40% - Accent5 6 3 2 3 2" xfId="15932" xr:uid="{7E70C32C-6E3A-4FCB-B2EA-DBEE2BF7F1EE}"/>
    <cellStyle name="40% - Accent5 6 3 2 4" xfId="15933" xr:uid="{65A54D70-FA2F-4F51-B046-5EAD4D274E9F}"/>
    <cellStyle name="40% - Accent5 6 3 2 5" xfId="15934" xr:uid="{96314CF1-6BC1-48AD-BD50-F5CEF383F105}"/>
    <cellStyle name="40% - Accent5 6 3 3" xfId="15935" xr:uid="{19A45B8F-4F24-453E-A2DA-08C6C20AF085}"/>
    <cellStyle name="40% - Accent5 6 3 3 2" xfId="15936" xr:uid="{41BCB23F-1C8A-43C3-9CCB-8C690551BA78}"/>
    <cellStyle name="40% - Accent5 6 3 4" xfId="15937" xr:uid="{7FBC8E07-93A6-44B9-81E7-E119655A01C1}"/>
    <cellStyle name="40% - Accent5 6 3 4 2" xfId="15938" xr:uid="{EECCCAF9-FF6B-460C-9459-29316E21E125}"/>
    <cellStyle name="40% - Accent5 6 3 5" xfId="15939" xr:uid="{5C965525-ED23-4D97-B439-527820EDD442}"/>
    <cellStyle name="40% - Accent5 6 3 6" xfId="15940" xr:uid="{290BEC42-16EC-4615-A5AA-011C02AF2889}"/>
    <cellStyle name="40% - Accent5 6 4" xfId="15941" xr:uid="{CF935469-ABAF-4F7A-9071-4B58F2CAB9F9}"/>
    <cellStyle name="40% - Accent5 6 4 2" xfId="15942" xr:uid="{C1D8BD0D-7D1C-42E6-9BB6-3C8F8BD8F312}"/>
    <cellStyle name="40% - Accent5 6 4 2 2" xfId="15943" xr:uid="{48A628DF-8215-439E-95CA-62354DC1718F}"/>
    <cellStyle name="40% - Accent5 6 4 3" xfId="15944" xr:uid="{355B209B-D3C5-46FB-8203-AFDFE0B98B06}"/>
    <cellStyle name="40% - Accent5 6 4 3 2" xfId="15945" xr:uid="{6533C97F-D642-4F8C-B802-C0E3DDF05E17}"/>
    <cellStyle name="40% - Accent5 6 4 4" xfId="15946" xr:uid="{BFD038A1-76B3-411E-B612-2278E283E1F7}"/>
    <cellStyle name="40% - Accent5 6 4 5" xfId="15947" xr:uid="{9949F7FB-4394-43CE-B952-C1D062F23831}"/>
    <cellStyle name="40% - Accent5 6 5" xfId="15948" xr:uid="{62ECA9DF-4B3E-47A0-9D1A-986D93D8F251}"/>
    <cellStyle name="40% - Accent5 6 5 2" xfId="15949" xr:uid="{DD038EC8-ABF3-43A0-AC0E-E972B61A1BDA}"/>
    <cellStyle name="40% - Accent5 6 5 2 2" xfId="15950" xr:uid="{C1F15574-E1DA-4C22-87BA-3A465A7FB196}"/>
    <cellStyle name="40% - Accent5 6 5 3" xfId="15951" xr:uid="{CC0081DF-7657-4DA2-8644-3E5BFC460CAD}"/>
    <cellStyle name="40% - Accent5 6 5 3 2" xfId="15952" xr:uid="{B25BD8C7-E182-4603-9B66-0FA2CD254500}"/>
    <cellStyle name="40% - Accent5 6 5 4" xfId="15953" xr:uid="{A094D6B0-CEE6-4143-83A4-2DD8A3D523BA}"/>
    <cellStyle name="40% - Accent5 6 5 5" xfId="15954" xr:uid="{634A9072-37B6-446C-8BBC-D4B84D73F867}"/>
    <cellStyle name="40% - Accent5 6 6" xfId="15955" xr:uid="{F54F3179-DC21-441D-B1D1-DE58EA49045F}"/>
    <cellStyle name="40% - Accent5 6 6 2" xfId="15956" xr:uid="{1E510941-5D86-47DB-A48D-CD8461650F54}"/>
    <cellStyle name="40% - Accent5 6 6 2 2" xfId="15957" xr:uid="{E4B05BA7-D244-476D-9673-4BB17C831717}"/>
    <cellStyle name="40% - Accent5 6 6 3" xfId="15958" xr:uid="{13BB1EAA-3FE2-4FB7-A4F2-54894FA5F8DD}"/>
    <cellStyle name="40% - Accent5 6 6 3 2" xfId="15959" xr:uid="{A74CE49C-728A-4214-B125-1A715A80D7DE}"/>
    <cellStyle name="40% - Accent5 6 6 4" xfId="15960" xr:uid="{4CC68638-9346-48EA-97F7-DC28A680C2DF}"/>
    <cellStyle name="40% - Accent5 6 6 5" xfId="15961" xr:uid="{2F3BE6D1-2826-4D7D-846B-1D5A9FA16402}"/>
    <cellStyle name="40% - Accent5 6 7" xfId="15962" xr:uid="{C5E1D071-ABB3-4383-A7CE-23BB5CC3DBF1}"/>
    <cellStyle name="40% - Accent5 6 7 2" xfId="15963" xr:uid="{EA13F0CF-A194-4CAC-B43F-862F77DC15AA}"/>
    <cellStyle name="40% - Accent5 6 7 2 2" xfId="15964" xr:uid="{909FF93D-48C5-4226-B2C7-5477441D994E}"/>
    <cellStyle name="40% - Accent5 6 7 3" xfId="15965" xr:uid="{8E21102D-C647-4A03-A5ED-5ECE76DBA451}"/>
    <cellStyle name="40% - Accent5 6 7 3 2" xfId="15966" xr:uid="{89E6C81C-D82C-44F2-A2BC-627E35354C90}"/>
    <cellStyle name="40% - Accent5 6 7 4" xfId="15967" xr:uid="{890ED013-0161-4F66-B14F-7B4B17CF17BC}"/>
    <cellStyle name="40% - Accent5 6 7 5" xfId="15968" xr:uid="{572D08E3-7BC1-47CF-810F-7E403E466581}"/>
    <cellStyle name="40% - Accent5 6 8" xfId="15969" xr:uid="{0FB1A196-6791-4D89-B325-51439A89116B}"/>
    <cellStyle name="40% - Accent5 6 8 2" xfId="15970" xr:uid="{DC550C59-2753-41DF-A77F-B455AE392BFF}"/>
    <cellStyle name="40% - Accent5 6 9" xfId="15971" xr:uid="{B441E9D3-0E0E-45BA-AB70-0B9965952E72}"/>
    <cellStyle name="40% - Accent5 6 9 2" xfId="15972" xr:uid="{A5A5A72F-0BE7-4948-8068-013BE24A2B6C}"/>
    <cellStyle name="40% - Accent5 7" xfId="15973" xr:uid="{3FF64B5B-CF1C-45F0-89FA-7E2C1271CFC1}"/>
    <cellStyle name="40% - Accent5 7 10" xfId="15974" xr:uid="{69719C08-F40F-43EF-AA93-EC5E734F7CB7}"/>
    <cellStyle name="40% - Accent5 7 11" xfId="15975" xr:uid="{1334D110-8E60-4E06-9075-F95B42BFDD5A}"/>
    <cellStyle name="40% - Accent5 7 2" xfId="15976" xr:uid="{522DB3F0-FDA4-4D5D-8EF5-0B5D8728279E}"/>
    <cellStyle name="40% - Accent5 7 2 10" xfId="15977" xr:uid="{BB05BFFC-9187-4F1A-B54E-995FEAAC5A58}"/>
    <cellStyle name="40% - Accent5 7 2 2" xfId="15978" xr:uid="{FDAA1C34-F064-4907-928B-C676783D2F29}"/>
    <cellStyle name="40% - Accent5 7 2 2 2" xfId="15979" xr:uid="{6BA818C4-219C-4310-84F3-EF9537A33191}"/>
    <cellStyle name="40% - Accent5 7 2 2 2 2" xfId="15980" xr:uid="{D9F76D7F-1D30-42A2-9FA3-E646B4D670C1}"/>
    <cellStyle name="40% - Accent5 7 2 2 2 2 2" xfId="15981" xr:uid="{91A7A97C-BC48-4FAC-AD37-A53031FB7B89}"/>
    <cellStyle name="40% - Accent5 7 2 2 2 3" xfId="15982" xr:uid="{B68BCA15-2D87-491D-BD9D-28FC0478A8D7}"/>
    <cellStyle name="40% - Accent5 7 2 2 2 3 2" xfId="15983" xr:uid="{4B09EDB3-FD56-42A4-B872-777690BE7497}"/>
    <cellStyle name="40% - Accent5 7 2 2 2 4" xfId="15984" xr:uid="{569598EF-3441-4699-AB15-7980B5BF0D96}"/>
    <cellStyle name="40% - Accent5 7 2 2 2 5" xfId="15985" xr:uid="{BFBC99C8-2AA7-4DEC-ADF0-69638406F4ED}"/>
    <cellStyle name="40% - Accent5 7 2 2 3" xfId="15986" xr:uid="{080BF20A-04F4-4442-A5BA-D27ECE024556}"/>
    <cellStyle name="40% - Accent5 7 2 2 3 2" xfId="15987" xr:uid="{8975E557-BBA0-4937-A8F3-7BFBA3E7A579}"/>
    <cellStyle name="40% - Accent5 7 2 2 4" xfId="15988" xr:uid="{AAC3D5E9-6BE0-4912-BC84-005E69A10E20}"/>
    <cellStyle name="40% - Accent5 7 2 2 4 2" xfId="15989" xr:uid="{37B66598-3BA2-4142-9522-F7C9367970E6}"/>
    <cellStyle name="40% - Accent5 7 2 2 5" xfId="15990" xr:uid="{8F5F4E70-4213-424D-B8C1-44BE4668F335}"/>
    <cellStyle name="40% - Accent5 7 2 2 6" xfId="15991" xr:uid="{6963636A-FEB6-4FC7-BE9C-E57466E3E54B}"/>
    <cellStyle name="40% - Accent5 7 2 3" xfId="15992" xr:uid="{3B0B7415-C445-41C6-A5BB-8DE5C28F93C5}"/>
    <cellStyle name="40% - Accent5 7 2 3 2" xfId="15993" xr:uid="{8B24DDA9-81C5-43B4-93C0-37924CF60293}"/>
    <cellStyle name="40% - Accent5 7 2 3 2 2" xfId="15994" xr:uid="{E8A41996-4BC3-40BC-B7CC-5CD19247C963}"/>
    <cellStyle name="40% - Accent5 7 2 3 3" xfId="15995" xr:uid="{DA174E63-51AF-4BBA-9C46-B46A226F6295}"/>
    <cellStyle name="40% - Accent5 7 2 3 3 2" xfId="15996" xr:uid="{94FEB88C-497A-4F32-A751-C27C510C4BFD}"/>
    <cellStyle name="40% - Accent5 7 2 3 4" xfId="15997" xr:uid="{1DA746E8-2D9A-48CD-90FC-194E4B3CE44E}"/>
    <cellStyle name="40% - Accent5 7 2 3 5" xfId="15998" xr:uid="{E1C7F84D-6A0E-4A0E-A20C-3318460C0245}"/>
    <cellStyle name="40% - Accent5 7 2 4" xfId="15999" xr:uid="{1A9945C7-A274-4EE4-B545-27D7F6DE3C73}"/>
    <cellStyle name="40% - Accent5 7 2 4 2" xfId="16000" xr:uid="{B83DE8AA-ECC3-4C8F-9467-9414393EFAA8}"/>
    <cellStyle name="40% - Accent5 7 2 4 2 2" xfId="16001" xr:uid="{DF03DA0C-A652-4292-B927-A151A979D9E3}"/>
    <cellStyle name="40% - Accent5 7 2 4 3" xfId="16002" xr:uid="{363D898C-BD93-4426-8617-8FED20A53157}"/>
    <cellStyle name="40% - Accent5 7 2 4 3 2" xfId="16003" xr:uid="{93D1F512-3E71-4E3B-8C48-723DE76D4142}"/>
    <cellStyle name="40% - Accent5 7 2 4 4" xfId="16004" xr:uid="{6D686B0D-E08F-4D3F-A183-BF928E9D709E}"/>
    <cellStyle name="40% - Accent5 7 2 4 5" xfId="16005" xr:uid="{67BCC910-19A1-4F4C-BD30-658125B1A19F}"/>
    <cellStyle name="40% - Accent5 7 2 5" xfId="16006" xr:uid="{7E1494EE-7513-4190-8667-3FACC84BDCC2}"/>
    <cellStyle name="40% - Accent5 7 2 5 2" xfId="16007" xr:uid="{42A7BF12-8CBF-40E5-88D5-17F775465498}"/>
    <cellStyle name="40% - Accent5 7 2 5 2 2" xfId="16008" xr:uid="{D6D2B588-1EB1-4706-922E-FA3E4B8D32BA}"/>
    <cellStyle name="40% - Accent5 7 2 5 3" xfId="16009" xr:uid="{94329D1C-9D1A-4A5A-BDCB-161432827807}"/>
    <cellStyle name="40% - Accent5 7 2 5 3 2" xfId="16010" xr:uid="{63A34977-3DAC-4B84-ADBB-6F99A00655C5}"/>
    <cellStyle name="40% - Accent5 7 2 5 4" xfId="16011" xr:uid="{C853235C-B88F-44BF-AD53-78BF553EFDCB}"/>
    <cellStyle name="40% - Accent5 7 2 5 5" xfId="16012" xr:uid="{32593126-1E49-44A2-906A-A0D26E22B080}"/>
    <cellStyle name="40% - Accent5 7 2 6" xfId="16013" xr:uid="{9672713C-8B0D-4EF4-A4A6-B59BE95F5FA4}"/>
    <cellStyle name="40% - Accent5 7 2 6 2" xfId="16014" xr:uid="{2A29233E-6782-44E5-A480-BB0A7E852330}"/>
    <cellStyle name="40% - Accent5 7 2 6 2 2" xfId="16015" xr:uid="{2684DC33-88BC-4AB5-86D3-43E9838EF423}"/>
    <cellStyle name="40% - Accent5 7 2 6 3" xfId="16016" xr:uid="{FEB74360-DB7E-450A-9E59-70AC21CE3194}"/>
    <cellStyle name="40% - Accent5 7 2 6 3 2" xfId="16017" xr:uid="{E9FA1E66-13AD-406C-896A-110413691227}"/>
    <cellStyle name="40% - Accent5 7 2 6 4" xfId="16018" xr:uid="{38C871BA-9B41-4EBE-B14B-AAA08D063A34}"/>
    <cellStyle name="40% - Accent5 7 2 6 5" xfId="16019" xr:uid="{765C3AE5-AB25-4750-AFBD-20A9D54DF54D}"/>
    <cellStyle name="40% - Accent5 7 2 7" xfId="16020" xr:uid="{70FE3B35-1C5D-4175-9365-AEBC7EEAE3DC}"/>
    <cellStyle name="40% - Accent5 7 2 7 2" xfId="16021" xr:uid="{C4209059-6ABB-479E-8D6F-7A9CBB7E6190}"/>
    <cellStyle name="40% - Accent5 7 2 8" xfId="16022" xr:uid="{CDB0848E-351A-41DB-8313-681E593E4547}"/>
    <cellStyle name="40% - Accent5 7 2 8 2" xfId="16023" xr:uid="{F40DBE24-A5EB-4E0B-8987-6FD8B1BBE474}"/>
    <cellStyle name="40% - Accent5 7 2 9" xfId="16024" xr:uid="{4EFB0142-2610-4A88-A7F8-1A165F622BB8}"/>
    <cellStyle name="40% - Accent5 7 3" xfId="16025" xr:uid="{55D80774-7631-439C-AB00-79933A2C5C58}"/>
    <cellStyle name="40% - Accent5 7 3 2" xfId="16026" xr:uid="{A2DADCF5-82AB-402B-8BF6-EC1E33DA20EB}"/>
    <cellStyle name="40% - Accent5 7 3 2 2" xfId="16027" xr:uid="{D6029EFD-4965-4F13-A5B6-BC4240EE07D4}"/>
    <cellStyle name="40% - Accent5 7 3 2 2 2" xfId="16028" xr:uid="{A84B40DD-18BE-48A7-834E-C2655F9E8D82}"/>
    <cellStyle name="40% - Accent5 7 3 2 3" xfId="16029" xr:uid="{DF35014C-7347-46EB-BFC3-9108AC473913}"/>
    <cellStyle name="40% - Accent5 7 3 2 3 2" xfId="16030" xr:uid="{95945DA9-8566-4A70-A949-BF1D2E3DD02F}"/>
    <cellStyle name="40% - Accent5 7 3 2 4" xfId="16031" xr:uid="{3BD09FF9-6B5C-4D5B-91F4-995A4BEEFBDA}"/>
    <cellStyle name="40% - Accent5 7 3 2 5" xfId="16032" xr:uid="{2DC2ED85-0B44-4810-9349-3E04DF21C22D}"/>
    <cellStyle name="40% - Accent5 7 3 3" xfId="16033" xr:uid="{DD387DD4-7192-4C31-8841-BD64178AA4FA}"/>
    <cellStyle name="40% - Accent5 7 3 3 2" xfId="16034" xr:uid="{B29816E1-3AF4-4684-8212-76A363F86A4F}"/>
    <cellStyle name="40% - Accent5 7 3 4" xfId="16035" xr:uid="{E8E21285-29AF-48A6-B199-92F8936B3F4D}"/>
    <cellStyle name="40% - Accent5 7 3 4 2" xfId="16036" xr:uid="{4C8EAC1A-9B10-41E1-B956-3B10184AB701}"/>
    <cellStyle name="40% - Accent5 7 3 5" xfId="16037" xr:uid="{419491C5-5C24-4D8F-93C2-709DCA337214}"/>
    <cellStyle name="40% - Accent5 7 3 6" xfId="16038" xr:uid="{73DCDD60-1DFD-4927-B64F-EE58A656A311}"/>
    <cellStyle name="40% - Accent5 7 4" xfId="16039" xr:uid="{654E50DD-FFCC-46C1-8ADA-6BCF124B4F78}"/>
    <cellStyle name="40% - Accent5 7 4 2" xfId="16040" xr:uid="{637F4DFC-E151-4711-B1DE-2DA3117FD3C7}"/>
    <cellStyle name="40% - Accent5 7 4 2 2" xfId="16041" xr:uid="{E47D9170-A191-41FC-88E3-66BB2AF3E8C8}"/>
    <cellStyle name="40% - Accent5 7 4 3" xfId="16042" xr:uid="{A8DD9F8D-8359-499C-9735-206E75FC5DB1}"/>
    <cellStyle name="40% - Accent5 7 4 3 2" xfId="16043" xr:uid="{5D1A214C-0F3A-492C-93E7-7F8EB9038B06}"/>
    <cellStyle name="40% - Accent5 7 4 4" xfId="16044" xr:uid="{2262F332-49D0-45CB-A520-3606A5889821}"/>
    <cellStyle name="40% - Accent5 7 4 5" xfId="16045" xr:uid="{D18952A4-CF84-4594-888D-D0A755FD8005}"/>
    <cellStyle name="40% - Accent5 7 5" xfId="16046" xr:uid="{8D1FE13F-24C2-4745-A553-9C5F3C59EDDC}"/>
    <cellStyle name="40% - Accent5 7 5 2" xfId="16047" xr:uid="{95C2613A-387D-46BB-A1AE-4D9CA1679DBB}"/>
    <cellStyle name="40% - Accent5 7 5 2 2" xfId="16048" xr:uid="{51466C09-F44A-46A7-A597-C8A3411FFB2C}"/>
    <cellStyle name="40% - Accent5 7 5 3" xfId="16049" xr:uid="{2297AB28-3FBE-4A91-864A-3D18787F1C26}"/>
    <cellStyle name="40% - Accent5 7 5 3 2" xfId="16050" xr:uid="{F52475DF-9F13-4EE8-A488-5B88FE9EE6F5}"/>
    <cellStyle name="40% - Accent5 7 5 4" xfId="16051" xr:uid="{93DB9D96-5BA8-40E0-9CC3-AA06121DE942}"/>
    <cellStyle name="40% - Accent5 7 5 5" xfId="16052" xr:uid="{93B8AA9B-89EF-4872-A35A-B7F9EA5EB6CA}"/>
    <cellStyle name="40% - Accent5 7 6" xfId="16053" xr:uid="{C7954698-BF90-4A9A-95ED-CCC7858A9436}"/>
    <cellStyle name="40% - Accent5 7 6 2" xfId="16054" xr:uid="{528E6E56-7541-41B0-88C1-44A1AD733C0B}"/>
    <cellStyle name="40% - Accent5 7 6 2 2" xfId="16055" xr:uid="{242F7B8B-32BB-44DA-A2F3-8B2BC4B7A8AB}"/>
    <cellStyle name="40% - Accent5 7 6 3" xfId="16056" xr:uid="{CD105107-22B9-43A0-976D-62111BA2C839}"/>
    <cellStyle name="40% - Accent5 7 6 3 2" xfId="16057" xr:uid="{D1544365-0D53-47DC-95C0-B4C55CE792D0}"/>
    <cellStyle name="40% - Accent5 7 6 4" xfId="16058" xr:uid="{475C7541-6DC0-47D2-9795-78DC236C5A69}"/>
    <cellStyle name="40% - Accent5 7 6 5" xfId="16059" xr:uid="{5816B086-FC34-46BF-811D-C14FA119C78F}"/>
    <cellStyle name="40% - Accent5 7 7" xfId="16060" xr:uid="{F29698A7-2284-4FFE-8446-AE43094F429A}"/>
    <cellStyle name="40% - Accent5 7 7 2" xfId="16061" xr:uid="{DB9648A3-DCA2-4D47-B044-77B2C995EB0B}"/>
    <cellStyle name="40% - Accent5 7 7 2 2" xfId="16062" xr:uid="{810BB5B4-5EE6-47FC-A159-DADA27150DE6}"/>
    <cellStyle name="40% - Accent5 7 7 3" xfId="16063" xr:uid="{752CAE19-5000-4285-B044-85F7B273D8EB}"/>
    <cellStyle name="40% - Accent5 7 7 3 2" xfId="16064" xr:uid="{F25DF74E-5BD2-4791-88A8-7BEB191E4DC4}"/>
    <cellStyle name="40% - Accent5 7 7 4" xfId="16065" xr:uid="{77DE651B-1FFE-4C93-B6FF-AD1189342853}"/>
    <cellStyle name="40% - Accent5 7 7 5" xfId="16066" xr:uid="{ACA14F83-A134-4D78-9461-1785D101C032}"/>
    <cellStyle name="40% - Accent5 7 8" xfId="16067" xr:uid="{38D86C66-BF0F-480A-AE76-D323E391C361}"/>
    <cellStyle name="40% - Accent5 7 8 2" xfId="16068" xr:uid="{C6543DAD-8473-4EC5-B119-10AB8815C567}"/>
    <cellStyle name="40% - Accent5 7 9" xfId="16069" xr:uid="{E64A6266-C658-499B-BBE3-890930E5FA07}"/>
    <cellStyle name="40% - Accent5 7 9 2" xfId="16070" xr:uid="{8AE50131-429D-4460-A09B-9EDC0BAA01C4}"/>
    <cellStyle name="40% - Accent5 8" xfId="16071" xr:uid="{F996568F-BC66-4943-B6FF-6AF8DD3CFDCD}"/>
    <cellStyle name="40% - Accent5 8 10" xfId="16072" xr:uid="{55DF59D8-37F1-4B10-B62D-6ECABEE993E6}"/>
    <cellStyle name="40% - Accent5 8 11" xfId="16073" xr:uid="{F2DD33EA-D935-4803-AAF7-9E7A482EB864}"/>
    <cellStyle name="40% - Accent5 8 2" xfId="16074" xr:uid="{B9264F41-8E6A-4120-B32B-342EC0EF1943}"/>
    <cellStyle name="40% - Accent5 8 2 10" xfId="16075" xr:uid="{00511323-0C2B-4D31-908E-0A9DA510E9EE}"/>
    <cellStyle name="40% - Accent5 8 2 2" xfId="16076" xr:uid="{BD797816-64D5-4919-BEA4-E0C491D34E58}"/>
    <cellStyle name="40% - Accent5 8 2 2 2" xfId="16077" xr:uid="{BBD9B68D-B0C9-46A2-B369-5DC905A91C91}"/>
    <cellStyle name="40% - Accent5 8 2 2 2 2" xfId="16078" xr:uid="{DADFFA50-41BF-441D-83B0-E875DAA11A81}"/>
    <cellStyle name="40% - Accent5 8 2 2 2 2 2" xfId="16079" xr:uid="{3CB1459C-917D-4827-920E-546F221E4D77}"/>
    <cellStyle name="40% - Accent5 8 2 2 2 3" xfId="16080" xr:uid="{B4C62F31-51BB-4B12-906A-7DA6EFCB7BB9}"/>
    <cellStyle name="40% - Accent5 8 2 2 2 3 2" xfId="16081" xr:uid="{8EF7987B-931D-41A8-84E9-C328C2B41E06}"/>
    <cellStyle name="40% - Accent5 8 2 2 2 4" xfId="16082" xr:uid="{C5B59FB1-1AC7-4D79-9B1C-07A18C35189D}"/>
    <cellStyle name="40% - Accent5 8 2 2 2 5" xfId="16083" xr:uid="{163D79C4-5134-4CE8-B45C-D19535405FA5}"/>
    <cellStyle name="40% - Accent5 8 2 2 3" xfId="16084" xr:uid="{599F2870-6D51-4F24-99A1-D7B0FB851A63}"/>
    <cellStyle name="40% - Accent5 8 2 2 3 2" xfId="16085" xr:uid="{79A08671-4826-4336-B6E6-68C92E622AD6}"/>
    <cellStyle name="40% - Accent5 8 2 2 4" xfId="16086" xr:uid="{F3ADC643-FB18-4582-AE75-08C88B9465B1}"/>
    <cellStyle name="40% - Accent5 8 2 2 4 2" xfId="16087" xr:uid="{FCC49A0A-D3F1-4173-AF24-6BFAC01804DA}"/>
    <cellStyle name="40% - Accent5 8 2 2 5" xfId="16088" xr:uid="{2AFFEEDF-9053-42CE-B6A3-356DEBEA7CC4}"/>
    <cellStyle name="40% - Accent5 8 2 2 6" xfId="16089" xr:uid="{FE6B0E04-8B87-4A79-87BB-D0974421CDAC}"/>
    <cellStyle name="40% - Accent5 8 2 3" xfId="16090" xr:uid="{F0B655AD-C292-45ED-8943-B149FD8EF1E0}"/>
    <cellStyle name="40% - Accent5 8 2 3 2" xfId="16091" xr:uid="{D52EBC7B-D26A-434F-9AC2-80B044DDC508}"/>
    <cellStyle name="40% - Accent5 8 2 3 2 2" xfId="16092" xr:uid="{BF2AFC62-B74C-4E26-9FF9-3907D3B5F49F}"/>
    <cellStyle name="40% - Accent5 8 2 3 3" xfId="16093" xr:uid="{5285ADAC-F3F3-4A51-9396-8ECA0DDC2D00}"/>
    <cellStyle name="40% - Accent5 8 2 3 3 2" xfId="16094" xr:uid="{20C008AE-57FF-4D3F-BF2C-A63ED3DCFB42}"/>
    <cellStyle name="40% - Accent5 8 2 3 4" xfId="16095" xr:uid="{8DC4C32A-5783-482D-921B-4FE39077DF22}"/>
    <cellStyle name="40% - Accent5 8 2 3 5" xfId="16096" xr:uid="{5863068F-A0A5-4268-9C84-D2794C943A6E}"/>
    <cellStyle name="40% - Accent5 8 2 4" xfId="16097" xr:uid="{4456A1EC-04FC-4124-919F-B2B0B7C9EA84}"/>
    <cellStyle name="40% - Accent5 8 2 4 2" xfId="16098" xr:uid="{9D76D4D2-1419-46CF-AE7D-DAC19F7975D4}"/>
    <cellStyle name="40% - Accent5 8 2 4 2 2" xfId="16099" xr:uid="{B4008A61-B3DC-4945-BE6B-89853AE1C9D1}"/>
    <cellStyle name="40% - Accent5 8 2 4 3" xfId="16100" xr:uid="{7241A65A-3DA7-487C-8D45-171EFEF7CBFC}"/>
    <cellStyle name="40% - Accent5 8 2 4 3 2" xfId="16101" xr:uid="{77E338C4-2459-47C0-AD47-8D9D3BB478F6}"/>
    <cellStyle name="40% - Accent5 8 2 4 4" xfId="16102" xr:uid="{5F0B4969-F8AF-40A9-BD19-AA92C5867AAE}"/>
    <cellStyle name="40% - Accent5 8 2 4 5" xfId="16103" xr:uid="{02BEFD52-FEC7-4C5C-891C-E6F3FBB051FB}"/>
    <cellStyle name="40% - Accent5 8 2 5" xfId="16104" xr:uid="{954E5CC2-95C8-40BB-AB70-16E6FED71615}"/>
    <cellStyle name="40% - Accent5 8 2 5 2" xfId="16105" xr:uid="{C96562CE-980F-4050-873E-A6DFD1F2A323}"/>
    <cellStyle name="40% - Accent5 8 2 5 2 2" xfId="16106" xr:uid="{5B37A9A7-7D39-4A05-94FF-5A7B6561431C}"/>
    <cellStyle name="40% - Accent5 8 2 5 3" xfId="16107" xr:uid="{CE3B1072-959F-4848-AD78-CC981F94793A}"/>
    <cellStyle name="40% - Accent5 8 2 5 3 2" xfId="16108" xr:uid="{A977E62B-2938-410E-B4C2-B7AC1B262D6A}"/>
    <cellStyle name="40% - Accent5 8 2 5 4" xfId="16109" xr:uid="{0948886F-AF58-44A3-9DFA-D8942022BF6C}"/>
    <cellStyle name="40% - Accent5 8 2 5 5" xfId="16110" xr:uid="{924D3698-FA8A-4291-814A-FA2D9E768A53}"/>
    <cellStyle name="40% - Accent5 8 2 6" xfId="16111" xr:uid="{756870A3-1A71-4EAF-BC51-F3405D799481}"/>
    <cellStyle name="40% - Accent5 8 2 6 2" xfId="16112" xr:uid="{8F34A2D1-6ADD-4577-965D-3BF61AD7992F}"/>
    <cellStyle name="40% - Accent5 8 2 6 2 2" xfId="16113" xr:uid="{9B632867-9369-41A8-8835-1940F62472BC}"/>
    <cellStyle name="40% - Accent5 8 2 6 3" xfId="16114" xr:uid="{A61EE2C0-21AB-4C49-923F-5035A626543A}"/>
    <cellStyle name="40% - Accent5 8 2 6 3 2" xfId="16115" xr:uid="{0FA05248-A91D-4957-A6F0-E0E2FFAFDF02}"/>
    <cellStyle name="40% - Accent5 8 2 6 4" xfId="16116" xr:uid="{CFD64084-B666-42EB-8479-8F7718D9D659}"/>
    <cellStyle name="40% - Accent5 8 2 6 5" xfId="16117" xr:uid="{6743B226-9FD4-42E2-9183-D9893EAE2D9A}"/>
    <cellStyle name="40% - Accent5 8 2 7" xfId="16118" xr:uid="{EF7C119F-3F48-4B88-B1F5-DE8579DA17FC}"/>
    <cellStyle name="40% - Accent5 8 2 7 2" xfId="16119" xr:uid="{A8A9B252-B4A2-47F3-9B93-558DB4F6E674}"/>
    <cellStyle name="40% - Accent5 8 2 8" xfId="16120" xr:uid="{EF55AF81-B251-4C73-BA16-F21A47F16249}"/>
    <cellStyle name="40% - Accent5 8 2 8 2" xfId="16121" xr:uid="{4FC01A9F-4D09-4B0F-812A-97CA5184D727}"/>
    <cellStyle name="40% - Accent5 8 2 9" xfId="16122" xr:uid="{97286C6E-68DA-474B-9721-C846FB67F9B6}"/>
    <cellStyle name="40% - Accent5 8 3" xfId="16123" xr:uid="{957875BC-EF06-4B11-89E6-5753A59BD8BF}"/>
    <cellStyle name="40% - Accent5 8 3 2" xfId="16124" xr:uid="{EEEB4DBF-C953-4F7F-8A1D-7D243A69C017}"/>
    <cellStyle name="40% - Accent5 8 3 2 2" xfId="16125" xr:uid="{DF73F8CF-BFA1-4C3A-9D83-64AA13546F67}"/>
    <cellStyle name="40% - Accent5 8 3 2 2 2" xfId="16126" xr:uid="{6E37E533-13B0-4EA4-9529-C51DF8061E79}"/>
    <cellStyle name="40% - Accent5 8 3 2 3" xfId="16127" xr:uid="{B59F1A8D-E78B-4076-B5C3-214E34431CFB}"/>
    <cellStyle name="40% - Accent5 8 3 2 3 2" xfId="16128" xr:uid="{3B5033F7-919F-4201-BE97-96FC96E30F50}"/>
    <cellStyle name="40% - Accent5 8 3 2 4" xfId="16129" xr:uid="{DF0F153D-7548-43E3-985B-EED4434431F0}"/>
    <cellStyle name="40% - Accent5 8 3 2 5" xfId="16130" xr:uid="{A6ABA7A6-9049-4CE3-B277-68487ABE1ACB}"/>
    <cellStyle name="40% - Accent5 8 3 3" xfId="16131" xr:uid="{2DFEE8DF-F954-46A0-8B47-BA030141F50F}"/>
    <cellStyle name="40% - Accent5 8 3 3 2" xfId="16132" xr:uid="{F46B224F-638D-46EF-9A05-CA8F362BC7D2}"/>
    <cellStyle name="40% - Accent5 8 3 4" xfId="16133" xr:uid="{8850CD9D-818F-4AE9-8282-D6142512A956}"/>
    <cellStyle name="40% - Accent5 8 3 4 2" xfId="16134" xr:uid="{7A037C96-BFC6-4DFF-BAA0-51E7B2209EF3}"/>
    <cellStyle name="40% - Accent5 8 3 5" xfId="16135" xr:uid="{57206ED1-C40F-47F8-8ECE-E37F59F4BA4F}"/>
    <cellStyle name="40% - Accent5 8 3 6" xfId="16136" xr:uid="{BDA11D7F-454C-4B79-AAEA-EA01F1D744EA}"/>
    <cellStyle name="40% - Accent5 8 4" xfId="16137" xr:uid="{BB65C2AC-A429-4661-97BF-023B42BE785A}"/>
    <cellStyle name="40% - Accent5 8 4 2" xfId="16138" xr:uid="{8C836A11-7D1F-4E6C-8E4A-271DECB7A857}"/>
    <cellStyle name="40% - Accent5 8 4 2 2" xfId="16139" xr:uid="{F7666666-D9C5-420C-BE54-F0166FA2F172}"/>
    <cellStyle name="40% - Accent5 8 4 3" xfId="16140" xr:uid="{05272013-1271-47F5-AEDA-2B6155807C71}"/>
    <cellStyle name="40% - Accent5 8 4 3 2" xfId="16141" xr:uid="{EC7B1FCE-32B4-4A6D-984B-393CEC73C61D}"/>
    <cellStyle name="40% - Accent5 8 4 4" xfId="16142" xr:uid="{B8FAD0A7-A697-4075-8637-D9077E651711}"/>
    <cellStyle name="40% - Accent5 8 4 5" xfId="16143" xr:uid="{E6937B91-B09B-4608-82BA-B4D87E311C96}"/>
    <cellStyle name="40% - Accent5 8 5" xfId="16144" xr:uid="{6625AA07-B2EE-425C-B17B-27C8B9331F35}"/>
    <cellStyle name="40% - Accent5 8 5 2" xfId="16145" xr:uid="{BB327FB2-3CBC-435D-944E-5823E1C98868}"/>
    <cellStyle name="40% - Accent5 8 5 2 2" xfId="16146" xr:uid="{4DC3FC94-7DD8-493B-BFB4-D56170C5FA97}"/>
    <cellStyle name="40% - Accent5 8 5 3" xfId="16147" xr:uid="{06702A44-70DF-4F85-811A-32F26D43462E}"/>
    <cellStyle name="40% - Accent5 8 5 3 2" xfId="16148" xr:uid="{02885F92-FE45-4F7F-947A-0FF5B5E4DD01}"/>
    <cellStyle name="40% - Accent5 8 5 4" xfId="16149" xr:uid="{FE37202B-2EFB-475C-B16C-188C2285B6C5}"/>
    <cellStyle name="40% - Accent5 8 5 5" xfId="16150" xr:uid="{92C4286A-2257-4996-85EE-3BEFC9949051}"/>
    <cellStyle name="40% - Accent5 8 6" xfId="16151" xr:uid="{6B5C94AD-E2C5-4BEC-91D1-9C1001FB1645}"/>
    <cellStyle name="40% - Accent5 8 6 2" xfId="16152" xr:uid="{B0040497-FABB-485C-9EE3-66395C77461B}"/>
    <cellStyle name="40% - Accent5 8 6 2 2" xfId="16153" xr:uid="{49665DCA-AE85-4D93-AE26-37728DAA31CF}"/>
    <cellStyle name="40% - Accent5 8 6 3" xfId="16154" xr:uid="{E034DD18-9263-4A06-A5D6-AB4DE7F9C7F6}"/>
    <cellStyle name="40% - Accent5 8 6 3 2" xfId="16155" xr:uid="{6E7D6823-2E99-4D28-8691-2C3840F117F2}"/>
    <cellStyle name="40% - Accent5 8 6 4" xfId="16156" xr:uid="{751427A1-776E-4B13-9922-2CA572D5D51C}"/>
    <cellStyle name="40% - Accent5 8 6 5" xfId="16157" xr:uid="{A92615DA-14DA-482F-A42F-3A31E7682A62}"/>
    <cellStyle name="40% - Accent5 8 7" xfId="16158" xr:uid="{B73862EB-408A-4411-8D1B-22EC8E4C0FBD}"/>
    <cellStyle name="40% - Accent5 8 7 2" xfId="16159" xr:uid="{09193FEC-F10A-4960-88D0-E45AD9704358}"/>
    <cellStyle name="40% - Accent5 8 7 2 2" xfId="16160" xr:uid="{8C080DF3-B19B-49CC-A306-87E59C4D14C1}"/>
    <cellStyle name="40% - Accent5 8 7 3" xfId="16161" xr:uid="{A644CC05-B0EC-4074-8F57-C20A1B9BD486}"/>
    <cellStyle name="40% - Accent5 8 7 3 2" xfId="16162" xr:uid="{EF4F9547-4237-4458-9F70-C8CE984F91A8}"/>
    <cellStyle name="40% - Accent5 8 7 4" xfId="16163" xr:uid="{4073B77B-2A14-44DD-B994-7E77EBE4EC7D}"/>
    <cellStyle name="40% - Accent5 8 7 5" xfId="16164" xr:uid="{1D1E2AD6-0241-427C-93FD-BC1451096864}"/>
    <cellStyle name="40% - Accent5 8 8" xfId="16165" xr:uid="{141A71EA-31D4-4969-8595-880A6539615B}"/>
    <cellStyle name="40% - Accent5 8 8 2" xfId="16166" xr:uid="{B1E58E9A-66C0-4A90-AA4D-DE26DF4FF76F}"/>
    <cellStyle name="40% - Accent5 8 9" xfId="16167" xr:uid="{FE550A73-D4C5-4EEF-982D-3C7ED601032A}"/>
    <cellStyle name="40% - Accent5 8 9 2" xfId="16168" xr:uid="{4CCDEB84-BAE2-42AB-BF88-1081027B7300}"/>
    <cellStyle name="40% - Accent5 9" xfId="16169" xr:uid="{F36A8CA5-1455-476D-807D-B42F0A5688EB}"/>
    <cellStyle name="40% - Accent5 9 10" xfId="16170" xr:uid="{49D967AB-4060-47F4-B624-7880A9768930}"/>
    <cellStyle name="40% - Accent5 9 11" xfId="16171" xr:uid="{91AC9CB2-CC02-4102-87E2-2A9712000B96}"/>
    <cellStyle name="40% - Accent5 9 2" xfId="16172" xr:uid="{4F95D659-3379-458B-A6C6-79F88A8121F9}"/>
    <cellStyle name="40% - Accent5 9 2 10" xfId="16173" xr:uid="{8614A358-75C5-43BD-9DE2-C49C55513A8C}"/>
    <cellStyle name="40% - Accent5 9 2 2" xfId="16174" xr:uid="{F80817AD-EA04-48E4-87BC-BA76A7D5BDD8}"/>
    <cellStyle name="40% - Accent5 9 2 2 2" xfId="16175" xr:uid="{0EA801B3-1C37-45EA-8812-33058DE4E7DC}"/>
    <cellStyle name="40% - Accent5 9 2 2 2 2" xfId="16176" xr:uid="{04819AE1-BBD5-4053-9443-220CE77E224A}"/>
    <cellStyle name="40% - Accent5 9 2 2 2 2 2" xfId="16177" xr:uid="{A1ACF41C-6EA3-4BDC-AD84-0B682AF4BFD1}"/>
    <cellStyle name="40% - Accent5 9 2 2 2 3" xfId="16178" xr:uid="{15E7F023-0AAE-4291-B8CA-AAE7FE9EC0D8}"/>
    <cellStyle name="40% - Accent5 9 2 2 2 3 2" xfId="16179" xr:uid="{FE12A917-3470-4C2E-BC40-388D6680DF80}"/>
    <cellStyle name="40% - Accent5 9 2 2 2 4" xfId="16180" xr:uid="{28DB4FB4-3C2C-4A2D-A19C-80479C742904}"/>
    <cellStyle name="40% - Accent5 9 2 2 2 5" xfId="16181" xr:uid="{05450F0A-842D-4BB5-A047-3BB283A4003E}"/>
    <cellStyle name="40% - Accent5 9 2 2 3" xfId="16182" xr:uid="{705F3516-00A1-4503-B1F5-9A46B8DC358A}"/>
    <cellStyle name="40% - Accent5 9 2 2 3 2" xfId="16183" xr:uid="{98ACA7CC-05EB-41CB-8290-6A0E791F0CF3}"/>
    <cellStyle name="40% - Accent5 9 2 2 4" xfId="16184" xr:uid="{13F54A87-99F7-48EF-A6D5-FCB1CF33FD10}"/>
    <cellStyle name="40% - Accent5 9 2 2 4 2" xfId="16185" xr:uid="{9C458429-36F4-46E6-8F0F-DCFBD164A02B}"/>
    <cellStyle name="40% - Accent5 9 2 2 5" xfId="16186" xr:uid="{3C6B2A40-C064-4198-94FE-1C505E71DB43}"/>
    <cellStyle name="40% - Accent5 9 2 2 6" xfId="16187" xr:uid="{B2BD8847-9510-460D-85F5-482CD7170615}"/>
    <cellStyle name="40% - Accent5 9 2 3" xfId="16188" xr:uid="{9603D595-5580-4AD1-B36E-56D0A100DDFF}"/>
    <cellStyle name="40% - Accent5 9 2 3 2" xfId="16189" xr:uid="{A8B70F47-6BD2-4865-AF2B-C9F83DFD1383}"/>
    <cellStyle name="40% - Accent5 9 2 3 2 2" xfId="16190" xr:uid="{E0C27272-1F33-4B3E-9D82-A21C9E75D83E}"/>
    <cellStyle name="40% - Accent5 9 2 3 3" xfId="16191" xr:uid="{2D8F734E-27C1-47AE-85BC-1A52633A7D8C}"/>
    <cellStyle name="40% - Accent5 9 2 3 3 2" xfId="16192" xr:uid="{E60C2BFB-2197-484A-8FE3-14B3339CEF80}"/>
    <cellStyle name="40% - Accent5 9 2 3 4" xfId="16193" xr:uid="{3DC11FBD-19AC-42EE-A357-A42BEAD83E46}"/>
    <cellStyle name="40% - Accent5 9 2 3 5" xfId="16194" xr:uid="{F65F00F6-0F63-47F4-81CE-5B3642F0D60D}"/>
    <cellStyle name="40% - Accent5 9 2 4" xfId="16195" xr:uid="{51E8AD27-9A13-4B50-B3D7-088EA719DD40}"/>
    <cellStyle name="40% - Accent5 9 2 4 2" xfId="16196" xr:uid="{C1039026-D06C-402A-8A46-3C3EAFE9863C}"/>
    <cellStyle name="40% - Accent5 9 2 4 2 2" xfId="16197" xr:uid="{92E278D4-017A-4960-9F03-4A4CA9499EDF}"/>
    <cellStyle name="40% - Accent5 9 2 4 3" xfId="16198" xr:uid="{C93C85F6-EA47-4F14-B21B-E19FB9BB0E2D}"/>
    <cellStyle name="40% - Accent5 9 2 4 3 2" xfId="16199" xr:uid="{2631A71C-5EAA-4CBF-B8F9-8011378B2AC8}"/>
    <cellStyle name="40% - Accent5 9 2 4 4" xfId="16200" xr:uid="{367FCCEF-7F16-4F93-8210-B7D6C4082D61}"/>
    <cellStyle name="40% - Accent5 9 2 4 5" xfId="16201" xr:uid="{F6B74368-B3F3-4400-AA48-AB8B41E2ED81}"/>
    <cellStyle name="40% - Accent5 9 2 5" xfId="16202" xr:uid="{D831E2AE-EF30-4FF4-805C-352003501561}"/>
    <cellStyle name="40% - Accent5 9 2 5 2" xfId="16203" xr:uid="{F83770CD-AFE4-4011-9948-530D0604D0F5}"/>
    <cellStyle name="40% - Accent5 9 2 5 2 2" xfId="16204" xr:uid="{DFA342E1-225E-48A3-A711-0243DC70A705}"/>
    <cellStyle name="40% - Accent5 9 2 5 3" xfId="16205" xr:uid="{0AE456AA-140E-4D5F-9CEE-AB0C57E8DCF5}"/>
    <cellStyle name="40% - Accent5 9 2 5 3 2" xfId="16206" xr:uid="{9BCC7D58-3565-41C9-90DA-2B1CEFD8F29F}"/>
    <cellStyle name="40% - Accent5 9 2 5 4" xfId="16207" xr:uid="{306190E9-420A-42FC-8B21-3718DEEF954C}"/>
    <cellStyle name="40% - Accent5 9 2 5 5" xfId="16208" xr:uid="{4F269B61-BDE8-4FD5-94DD-0EB1158C5E8E}"/>
    <cellStyle name="40% - Accent5 9 2 6" xfId="16209" xr:uid="{5B9EE0D6-0360-48C5-9EFF-1EC21D23431A}"/>
    <cellStyle name="40% - Accent5 9 2 6 2" xfId="16210" xr:uid="{DAEA050B-FE97-498F-A056-D81536E889FD}"/>
    <cellStyle name="40% - Accent5 9 2 6 2 2" xfId="16211" xr:uid="{FD5FFAF0-4543-4B31-B90D-C31FC7D07D7B}"/>
    <cellStyle name="40% - Accent5 9 2 6 3" xfId="16212" xr:uid="{065D0119-4865-402C-B070-9D1C9FB47772}"/>
    <cellStyle name="40% - Accent5 9 2 6 3 2" xfId="16213" xr:uid="{F38E8C87-8EB1-48FF-B365-2AF44C622D94}"/>
    <cellStyle name="40% - Accent5 9 2 6 4" xfId="16214" xr:uid="{C6FD11FA-9CAB-4839-9FB8-319B719FE9C8}"/>
    <cellStyle name="40% - Accent5 9 2 6 5" xfId="16215" xr:uid="{C3D759EC-CC5A-48E2-A138-1EFF27B6BE70}"/>
    <cellStyle name="40% - Accent5 9 2 7" xfId="16216" xr:uid="{406C75C3-D352-4732-AA2B-A72E1F0CD359}"/>
    <cellStyle name="40% - Accent5 9 2 7 2" xfId="16217" xr:uid="{5E2ABFA2-5307-482F-B426-4E6251127FEE}"/>
    <cellStyle name="40% - Accent5 9 2 8" xfId="16218" xr:uid="{BC1217FA-A70F-4500-95FB-B396095155B3}"/>
    <cellStyle name="40% - Accent5 9 2 8 2" xfId="16219" xr:uid="{E3DAADE9-A79C-4095-A4AD-188C0D2BE8AA}"/>
    <cellStyle name="40% - Accent5 9 2 9" xfId="16220" xr:uid="{A48D8537-4FAA-4E68-81E0-9866F1B0E810}"/>
    <cellStyle name="40% - Accent5 9 3" xfId="16221" xr:uid="{709A71AA-1E45-479C-8488-3F592A2B9380}"/>
    <cellStyle name="40% - Accent5 9 3 2" xfId="16222" xr:uid="{21F86474-8020-4661-81CA-99C7A944E34E}"/>
    <cellStyle name="40% - Accent5 9 3 2 2" xfId="16223" xr:uid="{52F10D41-A847-4918-98A5-BA3E1202C57C}"/>
    <cellStyle name="40% - Accent5 9 3 2 2 2" xfId="16224" xr:uid="{9F1E373C-A597-4C14-8A04-1600F329303A}"/>
    <cellStyle name="40% - Accent5 9 3 2 3" xfId="16225" xr:uid="{45870F28-C8AE-4943-8053-9D3D221DCDE9}"/>
    <cellStyle name="40% - Accent5 9 3 2 3 2" xfId="16226" xr:uid="{98852966-546F-4A05-8D90-ED9460329767}"/>
    <cellStyle name="40% - Accent5 9 3 2 4" xfId="16227" xr:uid="{2EBFEC98-AF7C-496E-8C57-1798D85A5D35}"/>
    <cellStyle name="40% - Accent5 9 3 2 5" xfId="16228" xr:uid="{F4261361-5627-431B-A153-C41716A18A30}"/>
    <cellStyle name="40% - Accent5 9 3 3" xfId="16229" xr:uid="{B863E495-BB4F-4E11-A23A-79BDD77F70BF}"/>
    <cellStyle name="40% - Accent5 9 3 3 2" xfId="16230" xr:uid="{25603230-4425-46C8-9752-540671BB1782}"/>
    <cellStyle name="40% - Accent5 9 3 4" xfId="16231" xr:uid="{45563CDB-B34A-4EFE-9196-A26F6C5B065E}"/>
    <cellStyle name="40% - Accent5 9 3 4 2" xfId="16232" xr:uid="{B526BF25-68B6-4066-8EF0-5C5A44AA7B2C}"/>
    <cellStyle name="40% - Accent5 9 3 5" xfId="16233" xr:uid="{A5DD5AF8-239D-4DC7-AA29-60DCF4F984FB}"/>
    <cellStyle name="40% - Accent5 9 3 6" xfId="16234" xr:uid="{7C87A8D4-0033-4D37-A110-510E9313E17E}"/>
    <cellStyle name="40% - Accent5 9 4" xfId="16235" xr:uid="{8B73B730-9FBF-4B4D-AE4B-C11D0C295B5A}"/>
    <cellStyle name="40% - Accent5 9 4 2" xfId="16236" xr:uid="{A8BA5F52-426C-458C-A9DE-B76CF0AFCAC9}"/>
    <cellStyle name="40% - Accent5 9 4 2 2" xfId="16237" xr:uid="{C82B7EB5-B093-485D-ACDA-464AA1D1B210}"/>
    <cellStyle name="40% - Accent5 9 4 3" xfId="16238" xr:uid="{DC2F89D3-52BD-44E6-85CB-3780B33B8FE8}"/>
    <cellStyle name="40% - Accent5 9 4 3 2" xfId="16239" xr:uid="{EB61202F-A80B-4450-BD9B-F6F1882FE515}"/>
    <cellStyle name="40% - Accent5 9 4 4" xfId="16240" xr:uid="{6D25BDF0-FC93-47B1-BF08-52D9564DCB27}"/>
    <cellStyle name="40% - Accent5 9 4 5" xfId="16241" xr:uid="{FA947D66-9EF0-42AC-BABB-9D7A464EC1B5}"/>
    <cellStyle name="40% - Accent5 9 5" xfId="16242" xr:uid="{5A5CB35E-E4C4-4C16-834B-E4C0B5144C34}"/>
    <cellStyle name="40% - Accent5 9 5 2" xfId="16243" xr:uid="{4C3938ED-6966-4335-BD6D-E3365B7ADAD0}"/>
    <cellStyle name="40% - Accent5 9 5 2 2" xfId="16244" xr:uid="{D4A06E28-A265-4AC4-8D6B-7D63F99A4046}"/>
    <cellStyle name="40% - Accent5 9 5 3" xfId="16245" xr:uid="{441668B5-032E-499F-8B46-176EBA65CE31}"/>
    <cellStyle name="40% - Accent5 9 5 3 2" xfId="16246" xr:uid="{6977D810-AA0C-43E5-8BB6-815520A31807}"/>
    <cellStyle name="40% - Accent5 9 5 4" xfId="16247" xr:uid="{B09641F6-9430-47E3-9849-8DDC991C5D72}"/>
    <cellStyle name="40% - Accent5 9 5 5" xfId="16248" xr:uid="{526F31FB-A329-4061-B042-C5F5D98AF536}"/>
    <cellStyle name="40% - Accent5 9 6" xfId="16249" xr:uid="{2519238B-1D59-4427-A0F9-0BD20626D74F}"/>
    <cellStyle name="40% - Accent5 9 6 2" xfId="16250" xr:uid="{F162D5CC-F4D7-42E0-B2B9-2C0F4391A7BF}"/>
    <cellStyle name="40% - Accent5 9 6 2 2" xfId="16251" xr:uid="{B3115339-5F40-405B-8C02-681D90A5A75F}"/>
    <cellStyle name="40% - Accent5 9 6 3" xfId="16252" xr:uid="{7BE0F182-B5D4-4A99-BBF7-A7BEF9EE89D0}"/>
    <cellStyle name="40% - Accent5 9 6 3 2" xfId="16253" xr:uid="{898257C3-DAB8-41ED-BCC3-EA042BCC1B10}"/>
    <cellStyle name="40% - Accent5 9 6 4" xfId="16254" xr:uid="{E15A6CB8-7A47-46AA-89F9-9F6D1653E0C2}"/>
    <cellStyle name="40% - Accent5 9 6 5" xfId="16255" xr:uid="{35FAA179-1E58-48C7-98F3-73ECDC51DE6F}"/>
    <cellStyle name="40% - Accent5 9 7" xfId="16256" xr:uid="{39C0F227-F38B-4FC4-8FA8-682277EE548F}"/>
    <cellStyle name="40% - Accent5 9 7 2" xfId="16257" xr:uid="{80D75B73-D476-4006-AB14-B2B32027E01B}"/>
    <cellStyle name="40% - Accent5 9 7 2 2" xfId="16258" xr:uid="{D6995E84-8741-4E62-A862-A0B23CEF0101}"/>
    <cellStyle name="40% - Accent5 9 7 3" xfId="16259" xr:uid="{E30BC7B2-914A-43D7-857A-6A86506DA159}"/>
    <cellStyle name="40% - Accent5 9 7 3 2" xfId="16260" xr:uid="{50D00D0C-BB37-46C4-AA84-2D96F0FCD70E}"/>
    <cellStyle name="40% - Accent5 9 7 4" xfId="16261" xr:uid="{4775CF67-443B-407B-A67D-E6991CFA7AF8}"/>
    <cellStyle name="40% - Accent5 9 7 5" xfId="16262" xr:uid="{D2711C61-CB62-4AFA-8FA9-A0622D8BFA2E}"/>
    <cellStyle name="40% - Accent5 9 8" xfId="16263" xr:uid="{C3CE78EC-4B0C-4F52-8577-C7D04DF5B356}"/>
    <cellStyle name="40% - Accent5 9 8 2" xfId="16264" xr:uid="{2824AD56-2EDD-4915-8324-6A28D5022024}"/>
    <cellStyle name="40% - Accent5 9 9" xfId="16265" xr:uid="{15356B74-5F3B-46B0-9781-2CF434AEE25F}"/>
    <cellStyle name="40% - Accent5 9 9 2" xfId="16266" xr:uid="{807CE4BE-4623-4461-AD40-D8C6E93D3BA8}"/>
    <cellStyle name="40% - Accent6 10" xfId="16267" xr:uid="{DCBBB955-A9C3-40B9-BA74-CFB23CDC2AE2}"/>
    <cellStyle name="40% - Accent6 10 10" xfId="16268" xr:uid="{24468107-EB16-4760-80B3-88E0800E5EDC}"/>
    <cellStyle name="40% - Accent6 10 2" xfId="16269" xr:uid="{02696D74-4F5D-4B76-B642-AD8ACCD972F2}"/>
    <cellStyle name="40% - Accent6 10 2 2" xfId="16270" xr:uid="{E90D03C0-2623-480F-A3A1-0B25699FA977}"/>
    <cellStyle name="40% - Accent6 10 2 2 2" xfId="16271" xr:uid="{70A8022E-B8DF-4CFF-8F28-F8380F31AA0B}"/>
    <cellStyle name="40% - Accent6 10 2 2 2 2" xfId="16272" xr:uid="{1CE932C8-A040-49D4-848E-C2FC0F8A0F72}"/>
    <cellStyle name="40% - Accent6 10 2 2 3" xfId="16273" xr:uid="{9370B3C9-9291-4F1B-A6AB-F723E4252083}"/>
    <cellStyle name="40% - Accent6 10 2 2 3 2" xfId="16274" xr:uid="{B7DF8DCD-82E5-4502-853D-4AAE80A063D8}"/>
    <cellStyle name="40% - Accent6 10 2 2 4" xfId="16275" xr:uid="{C69D33A4-2E07-43A6-AA19-98A7DA972080}"/>
    <cellStyle name="40% - Accent6 10 2 2 5" xfId="16276" xr:uid="{7C5080C3-7F1F-4743-BBEE-97887CD3A9CB}"/>
    <cellStyle name="40% - Accent6 10 2 3" xfId="16277" xr:uid="{26511F4E-51E3-406F-B631-86606887E9E5}"/>
    <cellStyle name="40% - Accent6 10 2 3 2" xfId="16278" xr:uid="{202B422B-3F91-400C-B1CD-FF1969EF5934}"/>
    <cellStyle name="40% - Accent6 10 2 3 2 2" xfId="16279" xr:uid="{BE07A54E-4C38-4897-A1AC-2506D5F755D6}"/>
    <cellStyle name="40% - Accent6 10 2 3 3" xfId="16280" xr:uid="{2E24F087-11D7-48EF-AFCB-20DED8DBAE71}"/>
    <cellStyle name="40% - Accent6 10 2 3 3 2" xfId="16281" xr:uid="{60D3CF77-F31D-4454-B525-5722F3D6D025}"/>
    <cellStyle name="40% - Accent6 10 2 3 4" xfId="16282" xr:uid="{B5E729B2-2D19-40F9-90A8-EDAB11554231}"/>
    <cellStyle name="40% - Accent6 10 2 3 5" xfId="16283" xr:uid="{306F8037-164E-4D19-80D7-22FCFB428EDA}"/>
    <cellStyle name="40% - Accent6 10 2 4" xfId="16284" xr:uid="{0E7E927C-5F58-42E1-855D-12413E988967}"/>
    <cellStyle name="40% - Accent6 10 2 4 2" xfId="16285" xr:uid="{4245F3C7-82F9-4EF5-8AE1-CA9F19FEEE38}"/>
    <cellStyle name="40% - Accent6 10 2 4 2 2" xfId="16286" xr:uid="{D88A043E-5AAD-40E9-9754-1F9DD4419E87}"/>
    <cellStyle name="40% - Accent6 10 2 4 3" xfId="16287" xr:uid="{A258BF3A-2ADB-4B6A-BC03-D3AB6CB959EA}"/>
    <cellStyle name="40% - Accent6 10 2 4 3 2" xfId="16288" xr:uid="{2B115A6D-BC85-4405-AE7D-FD3D121967C7}"/>
    <cellStyle name="40% - Accent6 10 2 4 4" xfId="16289" xr:uid="{8420293C-C91D-413C-B330-ADE3F93D18B1}"/>
    <cellStyle name="40% - Accent6 10 2 4 5" xfId="16290" xr:uid="{12C2CAE0-7CB7-445F-9C3A-5C063ED04AAA}"/>
    <cellStyle name="40% - Accent6 10 2 5" xfId="16291" xr:uid="{1F1702F9-5903-41D6-8C3B-E9925FD962A3}"/>
    <cellStyle name="40% - Accent6 10 2 5 2" xfId="16292" xr:uid="{3271AF60-63E9-41D2-AE45-857FC3AB0863}"/>
    <cellStyle name="40% - Accent6 10 2 5 2 2" xfId="16293" xr:uid="{42C07341-F542-43D0-A9C4-C5F257E762BB}"/>
    <cellStyle name="40% - Accent6 10 2 5 3" xfId="16294" xr:uid="{C1881429-B2C1-422A-85FF-02FE82489725}"/>
    <cellStyle name="40% - Accent6 10 2 5 3 2" xfId="16295" xr:uid="{7BE3992F-4E4D-48FE-9788-42F0E10BFB57}"/>
    <cellStyle name="40% - Accent6 10 2 5 4" xfId="16296" xr:uid="{3C502353-7EA7-4D3E-8D40-4B2DEAB12FB5}"/>
    <cellStyle name="40% - Accent6 10 2 5 5" xfId="16297" xr:uid="{2103A4EE-278B-495E-8B59-E282A3B1389A}"/>
    <cellStyle name="40% - Accent6 10 2 6" xfId="16298" xr:uid="{6347136E-8BA5-4A2D-AA2C-AE93E624B974}"/>
    <cellStyle name="40% - Accent6 10 2 6 2" xfId="16299" xr:uid="{CAFAE357-BF1C-4E27-A743-C425E36CFF0A}"/>
    <cellStyle name="40% - Accent6 10 2 7" xfId="16300" xr:uid="{21AE103E-6572-40AD-BA0B-F1657F29FC6C}"/>
    <cellStyle name="40% - Accent6 10 2 7 2" xfId="16301" xr:uid="{82E7E62C-1805-469F-A184-C3ECA08CB4A4}"/>
    <cellStyle name="40% - Accent6 10 2 8" xfId="16302" xr:uid="{80DF17ED-4321-4F66-AE69-B36C82A743E8}"/>
    <cellStyle name="40% - Accent6 10 2 9" xfId="16303" xr:uid="{6D0730B8-F094-48EE-94A7-7E46E1D7DCF5}"/>
    <cellStyle name="40% - Accent6 10 3" xfId="16304" xr:uid="{AF02242A-6F08-445D-894B-10CF67987871}"/>
    <cellStyle name="40% - Accent6 10 3 2" xfId="16305" xr:uid="{16C2EF89-9CFB-44EB-A6A9-6DF089F925E1}"/>
    <cellStyle name="40% - Accent6 10 3 2 2" xfId="16306" xr:uid="{CC76441E-C27B-417B-9E62-89E3796C736A}"/>
    <cellStyle name="40% - Accent6 10 3 3" xfId="16307" xr:uid="{E27AB70F-7C63-48FF-8B8A-B28098B773D2}"/>
    <cellStyle name="40% - Accent6 10 3 3 2" xfId="16308" xr:uid="{14E774A3-FF32-4E0C-A72C-58DED11C257D}"/>
    <cellStyle name="40% - Accent6 10 3 4" xfId="16309" xr:uid="{D8651467-8D12-4A26-91A1-FD7A2508B3EE}"/>
    <cellStyle name="40% - Accent6 10 3 5" xfId="16310" xr:uid="{67FFFD15-47A2-4B8E-8FCB-641FAB8FE640}"/>
    <cellStyle name="40% - Accent6 10 4" xfId="16311" xr:uid="{797E1B19-1929-4D4B-AF01-EBC85B0BBE8C}"/>
    <cellStyle name="40% - Accent6 10 4 2" xfId="16312" xr:uid="{F29B73C9-686B-4C74-8443-AF76BE3E13E1}"/>
    <cellStyle name="40% - Accent6 10 4 2 2" xfId="16313" xr:uid="{F7ED64B2-9DFE-4977-B84C-22F70E2E5E75}"/>
    <cellStyle name="40% - Accent6 10 4 3" xfId="16314" xr:uid="{72AEFF05-CC39-4CEB-8CB0-DAD55237C0AC}"/>
    <cellStyle name="40% - Accent6 10 4 3 2" xfId="16315" xr:uid="{978B7E4D-59EC-48B0-943C-B9A3C77FF3E3}"/>
    <cellStyle name="40% - Accent6 10 4 4" xfId="16316" xr:uid="{2D368C9C-7FC6-4C65-AD3F-22171F26C1B7}"/>
    <cellStyle name="40% - Accent6 10 4 5" xfId="16317" xr:uid="{546171FC-DDCB-4322-9125-1ECC9819B527}"/>
    <cellStyle name="40% - Accent6 10 5" xfId="16318" xr:uid="{A6084825-3813-4FEA-8B78-DF890FEF5AEA}"/>
    <cellStyle name="40% - Accent6 10 5 2" xfId="16319" xr:uid="{FB79B9AC-449C-4804-9E14-5207EC53848B}"/>
    <cellStyle name="40% - Accent6 10 5 2 2" xfId="16320" xr:uid="{8CE35B7C-5E07-475D-8123-B376C7EA90CF}"/>
    <cellStyle name="40% - Accent6 10 5 3" xfId="16321" xr:uid="{2D970890-6456-4064-8D15-B69FB60FC53A}"/>
    <cellStyle name="40% - Accent6 10 5 3 2" xfId="16322" xr:uid="{2F8036CC-00AD-44EC-BE5A-4724B1ECA276}"/>
    <cellStyle name="40% - Accent6 10 5 4" xfId="16323" xr:uid="{07A4E6F7-7AAB-4413-B61A-E7CD0F1193C9}"/>
    <cellStyle name="40% - Accent6 10 5 5" xfId="16324" xr:uid="{9BF7FF10-A5E8-4681-A9A6-BEC450EE6D69}"/>
    <cellStyle name="40% - Accent6 10 6" xfId="16325" xr:uid="{642CE840-33DE-4223-816B-0BD0064E5E47}"/>
    <cellStyle name="40% - Accent6 10 6 2" xfId="16326" xr:uid="{010F621A-B882-4643-8435-83F6FEE85F33}"/>
    <cellStyle name="40% - Accent6 10 6 2 2" xfId="16327" xr:uid="{D57F5864-F013-40C6-B701-A5952C760D81}"/>
    <cellStyle name="40% - Accent6 10 6 3" xfId="16328" xr:uid="{D6157C60-FFB7-4B2D-A29D-58754670F6E2}"/>
    <cellStyle name="40% - Accent6 10 6 3 2" xfId="16329" xr:uid="{8F1D36B5-12FB-46F1-A7AF-72D7D3671488}"/>
    <cellStyle name="40% - Accent6 10 6 4" xfId="16330" xr:uid="{F83A16F9-2DD2-4C15-951B-87E0F6B16E4F}"/>
    <cellStyle name="40% - Accent6 10 6 5" xfId="16331" xr:uid="{58AFCD08-53CD-4C1E-A65B-B590657BE6A0}"/>
    <cellStyle name="40% - Accent6 10 7" xfId="16332" xr:uid="{91374FF0-98A2-47AE-9BD2-48804B4888DE}"/>
    <cellStyle name="40% - Accent6 10 7 2" xfId="16333" xr:uid="{E45928A1-4FF1-4ADB-8DB5-2D3EDF451340}"/>
    <cellStyle name="40% - Accent6 10 8" xfId="16334" xr:uid="{7D9FF05E-2786-4A10-9E63-630B1C0393E2}"/>
    <cellStyle name="40% - Accent6 10 8 2" xfId="16335" xr:uid="{6BE31244-4232-4220-A953-96AAB692A123}"/>
    <cellStyle name="40% - Accent6 10 9" xfId="16336" xr:uid="{FCD135A1-AC8D-4DD4-8C11-31540F0009BE}"/>
    <cellStyle name="40% - Accent6 11" xfId="16337" xr:uid="{EBAAAE01-40EC-4893-B15B-4BD39A00DAA7}"/>
    <cellStyle name="40% - Accent6 11 10" xfId="16338" xr:uid="{B9362FFB-498D-4243-9638-C2C3CC8EAC47}"/>
    <cellStyle name="40% - Accent6 11 2" xfId="16339" xr:uid="{47E2907C-268A-489F-AFA8-75020D2C0401}"/>
    <cellStyle name="40% - Accent6 11 2 2" xfId="16340" xr:uid="{8416867B-1B87-4454-9CA9-0C6C37CA2808}"/>
    <cellStyle name="40% - Accent6 11 2 2 2" xfId="16341" xr:uid="{DCEE825A-B0F4-4D90-AAA6-1DF4DA17DF03}"/>
    <cellStyle name="40% - Accent6 11 2 2 2 2" xfId="16342" xr:uid="{020E22A8-2697-4EB3-9CCD-570946AF51DA}"/>
    <cellStyle name="40% - Accent6 11 2 2 3" xfId="16343" xr:uid="{29D6EEAF-CE43-432D-A8FA-EAD046BA7339}"/>
    <cellStyle name="40% - Accent6 11 2 2 3 2" xfId="16344" xr:uid="{2B127F2D-ABC3-442A-B5BB-CCE214F553F4}"/>
    <cellStyle name="40% - Accent6 11 2 2 4" xfId="16345" xr:uid="{C2CD91DF-7314-4097-8657-04528CFFAFF1}"/>
    <cellStyle name="40% - Accent6 11 2 2 5" xfId="16346" xr:uid="{8F9CB7EE-07DA-4961-9AB8-87E4B0450904}"/>
    <cellStyle name="40% - Accent6 11 2 3" xfId="16347" xr:uid="{3B80E42C-2968-45B1-8267-1A8F1F0C6DF4}"/>
    <cellStyle name="40% - Accent6 11 2 3 2" xfId="16348" xr:uid="{DDD223CA-A785-4A65-BB8F-9F02A13597E7}"/>
    <cellStyle name="40% - Accent6 11 2 3 2 2" xfId="16349" xr:uid="{8AFEF626-D429-4E28-9638-83E58CCB1FA5}"/>
    <cellStyle name="40% - Accent6 11 2 3 3" xfId="16350" xr:uid="{4A383510-949D-4D92-BF8D-D2B9D7F3B052}"/>
    <cellStyle name="40% - Accent6 11 2 3 3 2" xfId="16351" xr:uid="{B74E06D9-6F47-4083-B796-8BC44EE8301C}"/>
    <cellStyle name="40% - Accent6 11 2 3 4" xfId="16352" xr:uid="{4F5BCB5F-D9A2-4B8E-8092-C4C737F92AF2}"/>
    <cellStyle name="40% - Accent6 11 2 3 5" xfId="16353" xr:uid="{7B5F61DC-98A0-4620-8F98-F75FDBDEC0D8}"/>
    <cellStyle name="40% - Accent6 11 2 4" xfId="16354" xr:uid="{4B1D67F4-75FF-43B1-8AF3-02CBE3D4396C}"/>
    <cellStyle name="40% - Accent6 11 2 4 2" xfId="16355" xr:uid="{8C0A7F87-427B-4127-8DB5-6E54B6C84453}"/>
    <cellStyle name="40% - Accent6 11 2 4 2 2" xfId="16356" xr:uid="{EBC0F0DB-54C5-4DA4-808D-F04C76AAD54A}"/>
    <cellStyle name="40% - Accent6 11 2 4 3" xfId="16357" xr:uid="{B970E4C5-32B9-4391-886D-F6FB7E01C92D}"/>
    <cellStyle name="40% - Accent6 11 2 4 3 2" xfId="16358" xr:uid="{A12E97DA-DD84-4ADA-845E-97004CBA0633}"/>
    <cellStyle name="40% - Accent6 11 2 4 4" xfId="16359" xr:uid="{5F54A06F-6866-4D13-9DE3-319825CF5EC4}"/>
    <cellStyle name="40% - Accent6 11 2 4 5" xfId="16360" xr:uid="{6DA13F52-DF5D-4673-8E3C-71B3AF06E28E}"/>
    <cellStyle name="40% - Accent6 11 2 5" xfId="16361" xr:uid="{7D65978A-6AAC-45A8-8AF9-DFF27E27ED6C}"/>
    <cellStyle name="40% - Accent6 11 2 5 2" xfId="16362" xr:uid="{801E3869-D0BE-4641-8177-EA45CF354335}"/>
    <cellStyle name="40% - Accent6 11 2 5 2 2" xfId="16363" xr:uid="{F9C7B362-C74C-4612-AC3F-9D9E37EB7B5A}"/>
    <cellStyle name="40% - Accent6 11 2 5 3" xfId="16364" xr:uid="{D1F8F70A-DDCE-4612-B402-39F326BA170B}"/>
    <cellStyle name="40% - Accent6 11 2 5 3 2" xfId="16365" xr:uid="{C0067A4D-A9BE-455D-8A30-9A84F4612651}"/>
    <cellStyle name="40% - Accent6 11 2 5 4" xfId="16366" xr:uid="{E3F3372E-9738-4BD7-9229-0D130A048538}"/>
    <cellStyle name="40% - Accent6 11 2 5 5" xfId="16367" xr:uid="{E81289B8-E824-4A0B-B6E5-3E10BD347570}"/>
    <cellStyle name="40% - Accent6 11 2 6" xfId="16368" xr:uid="{7384B0F1-BBA9-491B-9B40-BA776905D6AD}"/>
    <cellStyle name="40% - Accent6 11 2 6 2" xfId="16369" xr:uid="{E3D91211-7E20-4394-AFB4-49AAD3E6C235}"/>
    <cellStyle name="40% - Accent6 11 2 7" xfId="16370" xr:uid="{824C56F3-BB4F-4259-A6B8-1B0F39E9368D}"/>
    <cellStyle name="40% - Accent6 11 2 7 2" xfId="16371" xr:uid="{09311BE2-D8D8-456A-8696-7FC1FEE132DD}"/>
    <cellStyle name="40% - Accent6 11 2 8" xfId="16372" xr:uid="{473B534A-197C-4D1C-B1BD-0EDC928CBAE9}"/>
    <cellStyle name="40% - Accent6 11 2 9" xfId="16373" xr:uid="{448C9276-605A-49A5-B26A-9FDE872C2049}"/>
    <cellStyle name="40% - Accent6 11 3" xfId="16374" xr:uid="{485E566B-1B80-48BA-87E0-9409DB40B446}"/>
    <cellStyle name="40% - Accent6 11 3 2" xfId="16375" xr:uid="{B47D8A8A-8B24-40CD-9EE0-31168C02137A}"/>
    <cellStyle name="40% - Accent6 11 3 2 2" xfId="16376" xr:uid="{5F7C8DAA-6FC4-4F68-9CE6-6C31B156657C}"/>
    <cellStyle name="40% - Accent6 11 3 3" xfId="16377" xr:uid="{783018C9-C245-41B9-8F1B-8A6BF50239B0}"/>
    <cellStyle name="40% - Accent6 11 3 3 2" xfId="16378" xr:uid="{DD973FCA-5474-4B6D-966D-E143260493E1}"/>
    <cellStyle name="40% - Accent6 11 3 4" xfId="16379" xr:uid="{E13FA226-BC67-40CC-ADA8-7768C968F573}"/>
    <cellStyle name="40% - Accent6 11 3 5" xfId="16380" xr:uid="{A4DB0228-A69A-4FAF-BC97-2320E9A26A48}"/>
    <cellStyle name="40% - Accent6 11 4" xfId="16381" xr:uid="{361CB352-03D1-4BEA-99F8-74B29D6CC05D}"/>
    <cellStyle name="40% - Accent6 11 4 2" xfId="16382" xr:uid="{11F4B7A2-E1BC-4C6F-9561-608C178B3A83}"/>
    <cellStyle name="40% - Accent6 11 4 2 2" xfId="16383" xr:uid="{BC3ABB67-6480-404C-8DA4-91817D572078}"/>
    <cellStyle name="40% - Accent6 11 4 3" xfId="16384" xr:uid="{6F23B162-D281-44C9-8A05-5CFE3D12B40F}"/>
    <cellStyle name="40% - Accent6 11 4 3 2" xfId="16385" xr:uid="{1F37BE5A-7973-4FDC-97ED-7516A4034C58}"/>
    <cellStyle name="40% - Accent6 11 4 4" xfId="16386" xr:uid="{10475DE8-7579-45A7-A6C2-1E1007ECB449}"/>
    <cellStyle name="40% - Accent6 11 4 5" xfId="16387" xr:uid="{D2E821A7-C2C5-4636-BD2C-D2102390E03E}"/>
    <cellStyle name="40% - Accent6 11 5" xfId="16388" xr:uid="{9F5386B2-F377-45B4-9F40-0F64E292A7B7}"/>
    <cellStyle name="40% - Accent6 11 5 2" xfId="16389" xr:uid="{FAD98564-0643-46E3-997D-0CE08283C1E5}"/>
    <cellStyle name="40% - Accent6 11 5 2 2" xfId="16390" xr:uid="{70A42B2D-1F6B-495F-9033-26542EA3B491}"/>
    <cellStyle name="40% - Accent6 11 5 3" xfId="16391" xr:uid="{8695B64D-5529-496C-BE57-15B34C37BA72}"/>
    <cellStyle name="40% - Accent6 11 5 3 2" xfId="16392" xr:uid="{08D5D782-7080-4991-829B-CA0F6514F1AF}"/>
    <cellStyle name="40% - Accent6 11 5 4" xfId="16393" xr:uid="{9DFCF732-429C-48D5-B9AF-57F543F604CF}"/>
    <cellStyle name="40% - Accent6 11 5 5" xfId="16394" xr:uid="{A5B4D9A6-BA1D-4BDE-ACDF-F4E233998FFC}"/>
    <cellStyle name="40% - Accent6 11 6" xfId="16395" xr:uid="{BB2E47DE-8F1A-4521-8D50-97153E9BA42C}"/>
    <cellStyle name="40% - Accent6 11 6 2" xfId="16396" xr:uid="{066F5DE2-996B-449A-A4DA-3FE437766AC5}"/>
    <cellStyle name="40% - Accent6 11 6 2 2" xfId="16397" xr:uid="{724FBBC3-144A-4449-97F7-32655A4EAB79}"/>
    <cellStyle name="40% - Accent6 11 6 3" xfId="16398" xr:uid="{37E545E9-0209-4C54-8ADE-7F14EB07CF25}"/>
    <cellStyle name="40% - Accent6 11 6 3 2" xfId="16399" xr:uid="{1168CA44-D609-48F7-AF5E-AE093DB5950A}"/>
    <cellStyle name="40% - Accent6 11 6 4" xfId="16400" xr:uid="{C786A395-593F-41D6-9681-F477F5B6264A}"/>
    <cellStyle name="40% - Accent6 11 6 5" xfId="16401" xr:uid="{F8F43316-46C4-4069-A70B-07AA9A74E083}"/>
    <cellStyle name="40% - Accent6 11 7" xfId="16402" xr:uid="{B018DB98-3C8E-47C7-B62D-818502AD58E7}"/>
    <cellStyle name="40% - Accent6 11 7 2" xfId="16403" xr:uid="{99C4ABB8-36F4-40B6-94AE-A208935CC7B7}"/>
    <cellStyle name="40% - Accent6 11 8" xfId="16404" xr:uid="{9CC74504-8F58-4A30-ACEC-6BE7B32C8EDD}"/>
    <cellStyle name="40% - Accent6 11 8 2" xfId="16405" xr:uid="{A4A36CF3-57E0-4776-89F3-9D7BF2E2D347}"/>
    <cellStyle name="40% - Accent6 11 9" xfId="16406" xr:uid="{67773E80-98E8-4FD5-A18D-5EFA83D1E7B7}"/>
    <cellStyle name="40% - Accent6 12" xfId="16407" xr:uid="{3A281F1C-F21F-4EB6-BA6C-9449631C08F8}"/>
    <cellStyle name="40% - Accent6 12 2" xfId="16408" xr:uid="{6CA9626B-251E-4C42-95CD-9C6038131859}"/>
    <cellStyle name="40% - Accent6 12 2 2" xfId="16409" xr:uid="{A3EDD272-6D78-4A3E-9EFB-86D8CC43EFA3}"/>
    <cellStyle name="40% - Accent6 12 2 2 2" xfId="16410" xr:uid="{17814201-7198-4542-862B-FC3F58231ADC}"/>
    <cellStyle name="40% - Accent6 12 2 2 2 2" xfId="16411" xr:uid="{2DD9AF66-CEF2-4CDD-BDC6-2EA6B6F5EBDA}"/>
    <cellStyle name="40% - Accent6 12 2 2 3" xfId="16412" xr:uid="{788AABB7-0161-43BF-A38F-D4405F7CEF6E}"/>
    <cellStyle name="40% - Accent6 12 2 2 3 2" xfId="16413" xr:uid="{5E3A9374-E1A1-40EE-A88B-B0C1EF380409}"/>
    <cellStyle name="40% - Accent6 12 2 2 4" xfId="16414" xr:uid="{DEE0973D-E948-415C-A712-F1167AF5C111}"/>
    <cellStyle name="40% - Accent6 12 2 2 5" xfId="16415" xr:uid="{2F009CB2-3326-451E-8DBF-12875DFEA6AA}"/>
    <cellStyle name="40% - Accent6 12 2 3" xfId="16416" xr:uid="{FEB5B881-86C9-438B-978C-F7C58B6CA648}"/>
    <cellStyle name="40% - Accent6 12 2 3 2" xfId="16417" xr:uid="{87B42285-9BF9-4E82-81F1-4366CB9AAED1}"/>
    <cellStyle name="40% - Accent6 12 2 3 2 2" xfId="16418" xr:uid="{EDA8F990-4833-4B82-9BFD-5D4BB3236D0C}"/>
    <cellStyle name="40% - Accent6 12 2 3 3" xfId="16419" xr:uid="{CDAE19B4-CEC7-455D-B4F0-38332DC3A2B7}"/>
    <cellStyle name="40% - Accent6 12 2 3 3 2" xfId="16420" xr:uid="{ED56E383-5384-450B-B6E6-2C49140D5D03}"/>
    <cellStyle name="40% - Accent6 12 2 3 4" xfId="16421" xr:uid="{581D78D6-8E1F-45A4-A221-3B2C0E655954}"/>
    <cellStyle name="40% - Accent6 12 2 3 5" xfId="16422" xr:uid="{8D8C47C0-2CF1-4DE6-AB21-EA3AAF58B1FE}"/>
    <cellStyle name="40% - Accent6 12 2 4" xfId="16423" xr:uid="{13A807DB-8C9C-4013-B7D7-AF8BA7390335}"/>
    <cellStyle name="40% - Accent6 12 2 4 2" xfId="16424" xr:uid="{817AD7A5-1119-4541-9665-B836AE91C7A1}"/>
    <cellStyle name="40% - Accent6 12 2 4 2 2" xfId="16425" xr:uid="{41981E3F-6BE6-4F3D-A4A5-B78816C811D7}"/>
    <cellStyle name="40% - Accent6 12 2 4 3" xfId="16426" xr:uid="{F57827FA-1716-405A-9B87-61BE593C1660}"/>
    <cellStyle name="40% - Accent6 12 2 4 3 2" xfId="16427" xr:uid="{B7C4ED9C-188D-4EEF-95E6-EF53D8920DD8}"/>
    <cellStyle name="40% - Accent6 12 2 4 4" xfId="16428" xr:uid="{D9259E32-BDA9-4506-9169-76890AC0B300}"/>
    <cellStyle name="40% - Accent6 12 2 4 5" xfId="16429" xr:uid="{9750AE60-A29C-4EA4-A970-C807725027B7}"/>
    <cellStyle name="40% - Accent6 12 2 5" xfId="16430" xr:uid="{5302F64F-57DC-4228-821F-943949B45DC7}"/>
    <cellStyle name="40% - Accent6 12 2 5 2" xfId="16431" xr:uid="{877716B6-6967-4846-A7A0-9FD907B7B35E}"/>
    <cellStyle name="40% - Accent6 12 2 6" xfId="16432" xr:uid="{FCB66898-3595-4846-A518-D3EB0FCE3EB8}"/>
    <cellStyle name="40% - Accent6 12 2 6 2" xfId="16433" xr:uid="{63DEBF6B-E25E-4F8B-B10D-82F3DEECAEFD}"/>
    <cellStyle name="40% - Accent6 12 2 7" xfId="16434" xr:uid="{6F506348-7486-4F3E-8614-7AA8BA19B09D}"/>
    <cellStyle name="40% - Accent6 12 2 8" xfId="16435" xr:uid="{09C61872-6355-44E9-8BBC-09E2BD4990BC}"/>
    <cellStyle name="40% - Accent6 12 3" xfId="16436" xr:uid="{DEC3B467-4A91-402B-B5F3-B9048911911D}"/>
    <cellStyle name="40% - Accent6 12 3 2" xfId="16437" xr:uid="{0E114565-6825-4430-B234-CB1F93673F73}"/>
    <cellStyle name="40% - Accent6 12 3 2 2" xfId="16438" xr:uid="{15A77884-E421-4AA2-BCEB-AB99F43845C1}"/>
    <cellStyle name="40% - Accent6 12 3 3" xfId="16439" xr:uid="{85BA1BF5-C962-4B4E-9D7F-98E98B608CDF}"/>
    <cellStyle name="40% - Accent6 12 3 3 2" xfId="16440" xr:uid="{C718D3C0-43C4-4CA6-AC59-EB2B2B790A96}"/>
    <cellStyle name="40% - Accent6 12 3 4" xfId="16441" xr:uid="{C0A07C0E-D618-4197-A738-F536BF1DEF6F}"/>
    <cellStyle name="40% - Accent6 12 3 5" xfId="16442" xr:uid="{AD961A2F-D4FE-42BF-80DC-F2DD102B949F}"/>
    <cellStyle name="40% - Accent6 12 4" xfId="16443" xr:uid="{7DF08EF9-ABB2-471D-A03B-07849F9B653B}"/>
    <cellStyle name="40% - Accent6 12 4 2" xfId="16444" xr:uid="{A248DD57-CF04-482D-849E-6D8D194ADB36}"/>
    <cellStyle name="40% - Accent6 12 4 2 2" xfId="16445" xr:uid="{246CFE23-138C-40E0-A2A0-DAC1D44AFB11}"/>
    <cellStyle name="40% - Accent6 12 4 3" xfId="16446" xr:uid="{ED824EC7-36E5-4044-9443-C0E967B23609}"/>
    <cellStyle name="40% - Accent6 12 4 3 2" xfId="16447" xr:uid="{C71B7110-2AB2-4CDC-B138-2EC04CE6DBF2}"/>
    <cellStyle name="40% - Accent6 12 4 4" xfId="16448" xr:uid="{DF762010-CF4C-46DF-9538-D0AB8191D970}"/>
    <cellStyle name="40% - Accent6 12 4 5" xfId="16449" xr:uid="{E220DF5D-2EAF-404C-ADF2-EFBECB35FF97}"/>
    <cellStyle name="40% - Accent6 12 5" xfId="16450" xr:uid="{84053862-13C6-4B42-9111-57DF15F9F9B9}"/>
    <cellStyle name="40% - Accent6 12 5 2" xfId="16451" xr:uid="{6C4C2113-5FBF-446B-83AF-BCB2C6A2441D}"/>
    <cellStyle name="40% - Accent6 12 5 2 2" xfId="16452" xr:uid="{A34CFEEF-EEA9-4B15-B026-2C8D08948EAA}"/>
    <cellStyle name="40% - Accent6 12 5 3" xfId="16453" xr:uid="{F608DFCD-C89C-491B-B9A6-CCB9D01DFA1D}"/>
    <cellStyle name="40% - Accent6 12 5 3 2" xfId="16454" xr:uid="{31B0825A-6934-44F3-A2FA-1E76F5A8E46F}"/>
    <cellStyle name="40% - Accent6 12 5 4" xfId="16455" xr:uid="{6CCD3865-8976-4010-81A7-EFC6EE230E16}"/>
    <cellStyle name="40% - Accent6 12 5 5" xfId="16456" xr:uid="{CD96BE83-E902-426F-A460-5D373EA1230B}"/>
    <cellStyle name="40% - Accent6 12 6" xfId="16457" xr:uid="{61DDFC58-9740-402B-A885-40060ABFB5AD}"/>
    <cellStyle name="40% - Accent6 12 6 2" xfId="16458" xr:uid="{D900CEA4-F8E1-4A55-A6A2-C2D2F2C0D06C}"/>
    <cellStyle name="40% - Accent6 12 7" xfId="16459" xr:uid="{AE94D932-7E69-4582-A11F-3922A552C132}"/>
    <cellStyle name="40% - Accent6 12 7 2" xfId="16460" xr:uid="{CEF6130D-9ABE-44EB-851D-C02ED83BF47D}"/>
    <cellStyle name="40% - Accent6 12 8" xfId="16461" xr:uid="{61D03E8D-AAFF-49DB-B4A8-E657BA33F63E}"/>
    <cellStyle name="40% - Accent6 12 9" xfId="16462" xr:uid="{4314820A-CB89-4EAE-8227-1C638D90EAE7}"/>
    <cellStyle name="40% - Accent6 13" xfId="16463" xr:uid="{FCBC0B58-E8A5-47EE-BF30-CC1E5865AF48}"/>
    <cellStyle name="40% - Accent6 13 2" xfId="16464" xr:uid="{6E16E21E-1012-4782-82AA-C191F4E003B7}"/>
    <cellStyle name="40% - Accent6 13 2 2" xfId="16465" xr:uid="{D627A7B1-20E5-42E0-A473-F7592289350F}"/>
    <cellStyle name="40% - Accent6 13 2 2 2" xfId="16466" xr:uid="{2112198A-C6CD-4179-A08E-4D6F86297DC3}"/>
    <cellStyle name="40% - Accent6 13 2 2 2 2" xfId="16467" xr:uid="{B7EC30DA-6E6A-4243-A05F-439030F49AA1}"/>
    <cellStyle name="40% - Accent6 13 2 2 3" xfId="16468" xr:uid="{0279694B-6FD8-4BED-8A61-9BF5C594A88F}"/>
    <cellStyle name="40% - Accent6 13 2 2 3 2" xfId="16469" xr:uid="{AC28C13E-2E95-419E-AEC9-961E2910F78C}"/>
    <cellStyle name="40% - Accent6 13 2 2 4" xfId="16470" xr:uid="{4AD75ACB-4DC9-4A82-985E-4157785BD3BE}"/>
    <cellStyle name="40% - Accent6 13 2 2 5" xfId="16471" xr:uid="{5E8BAD03-A86F-477B-BBF5-C136C63D9813}"/>
    <cellStyle name="40% - Accent6 13 2 3" xfId="16472" xr:uid="{BBF95B42-C417-4007-AC38-A5694D72D7FA}"/>
    <cellStyle name="40% - Accent6 13 2 3 2" xfId="16473" xr:uid="{5217048C-6704-46DE-AFE1-D4D771851A62}"/>
    <cellStyle name="40% - Accent6 13 2 3 2 2" xfId="16474" xr:uid="{A318E883-A6A9-4B92-BB7B-3D434C46829F}"/>
    <cellStyle name="40% - Accent6 13 2 3 3" xfId="16475" xr:uid="{1D6A0EE1-7644-495A-8503-F1F14E7EBB4B}"/>
    <cellStyle name="40% - Accent6 13 2 3 3 2" xfId="16476" xr:uid="{552ECD57-C149-4BE2-9658-44954F01BA0A}"/>
    <cellStyle name="40% - Accent6 13 2 3 4" xfId="16477" xr:uid="{E8C7E564-C6BE-4169-B03D-327440D3FC38}"/>
    <cellStyle name="40% - Accent6 13 2 3 5" xfId="16478" xr:uid="{1C7AE91C-E350-4CDA-9EA5-484FE3504E77}"/>
    <cellStyle name="40% - Accent6 13 2 4" xfId="16479" xr:uid="{677D4C23-2EC6-44D3-8B12-7D601C4942C3}"/>
    <cellStyle name="40% - Accent6 13 2 4 2" xfId="16480" xr:uid="{8FCF96DB-7958-4B63-BC81-D4D369E05083}"/>
    <cellStyle name="40% - Accent6 13 2 4 2 2" xfId="16481" xr:uid="{04AB96B8-0E2F-4B6C-945D-344D313F64A6}"/>
    <cellStyle name="40% - Accent6 13 2 4 3" xfId="16482" xr:uid="{5D1F0B6D-F186-4DFD-A99F-3FAB5643E539}"/>
    <cellStyle name="40% - Accent6 13 2 4 3 2" xfId="16483" xr:uid="{65663739-0235-4635-ACDA-0768B4FB38A9}"/>
    <cellStyle name="40% - Accent6 13 2 4 4" xfId="16484" xr:uid="{E77B1976-3E60-4D27-85C4-2C36E42D567E}"/>
    <cellStyle name="40% - Accent6 13 2 4 5" xfId="16485" xr:uid="{D77915D4-DFCC-4E7A-98AC-B5EBFE004BBC}"/>
    <cellStyle name="40% - Accent6 13 2 5" xfId="16486" xr:uid="{F6C31D3C-D6B7-4B04-B411-77D57FF07FE4}"/>
    <cellStyle name="40% - Accent6 13 2 5 2" xfId="16487" xr:uid="{0A42FB64-2EDF-45A5-A3B7-1C426F8CD618}"/>
    <cellStyle name="40% - Accent6 13 2 6" xfId="16488" xr:uid="{C48E5FC7-F02C-4AA3-B45D-82D90DF7F2FC}"/>
    <cellStyle name="40% - Accent6 13 2 6 2" xfId="16489" xr:uid="{477B731A-5F7D-46B6-83DC-81CB48483C8A}"/>
    <cellStyle name="40% - Accent6 13 2 7" xfId="16490" xr:uid="{EAE25DD0-9180-445C-8037-F2FDA7003011}"/>
    <cellStyle name="40% - Accent6 13 2 8" xfId="16491" xr:uid="{14CB4265-31D9-4586-8636-010544AB3E14}"/>
    <cellStyle name="40% - Accent6 13 3" xfId="16492" xr:uid="{82FC615B-F1A7-407F-95F8-84926D679E0E}"/>
    <cellStyle name="40% - Accent6 13 3 2" xfId="16493" xr:uid="{60F3CF9B-F079-4F52-9F37-91A582463D76}"/>
    <cellStyle name="40% - Accent6 13 3 2 2" xfId="16494" xr:uid="{A6455B9D-A307-49B6-84C4-043765C3534E}"/>
    <cellStyle name="40% - Accent6 13 3 3" xfId="16495" xr:uid="{7267F848-6291-4097-8ABE-34F0B3C43146}"/>
    <cellStyle name="40% - Accent6 13 3 3 2" xfId="16496" xr:uid="{DCD7502A-D2E7-4E2A-A260-DBD607C00200}"/>
    <cellStyle name="40% - Accent6 13 3 4" xfId="16497" xr:uid="{7526417E-2971-4D36-A324-692F89C58C52}"/>
    <cellStyle name="40% - Accent6 13 3 5" xfId="16498" xr:uid="{ACDF5422-33B7-45DA-941C-838003544A82}"/>
    <cellStyle name="40% - Accent6 13 4" xfId="16499" xr:uid="{934C7EAF-9506-4A2D-809C-E7DFE892E266}"/>
    <cellStyle name="40% - Accent6 13 4 2" xfId="16500" xr:uid="{9B369D87-D954-4B92-AD52-5A8F524BE5F3}"/>
    <cellStyle name="40% - Accent6 13 4 2 2" xfId="16501" xr:uid="{E896E3B6-ED5F-4EDF-8165-E43FDD803548}"/>
    <cellStyle name="40% - Accent6 13 4 3" xfId="16502" xr:uid="{AED13F3F-C223-4C51-B23B-AB845C28E0AF}"/>
    <cellStyle name="40% - Accent6 13 4 3 2" xfId="16503" xr:uid="{188D48C1-68A8-4362-B2BD-6B60D633498C}"/>
    <cellStyle name="40% - Accent6 13 4 4" xfId="16504" xr:uid="{714DBE24-D3F6-473B-940E-B4F0AEB6B9A2}"/>
    <cellStyle name="40% - Accent6 13 4 5" xfId="16505" xr:uid="{C298D3CD-D02A-4C30-A945-0B8C8E14E552}"/>
    <cellStyle name="40% - Accent6 13 5" xfId="16506" xr:uid="{240BA77E-BE3D-4465-B3BC-00D2B5DE1587}"/>
    <cellStyle name="40% - Accent6 13 5 2" xfId="16507" xr:uid="{9583A0AF-A2BC-4C88-9BDB-46751737B1D5}"/>
    <cellStyle name="40% - Accent6 13 5 2 2" xfId="16508" xr:uid="{B77CB3CB-27E8-455B-8A5C-F47CE87274C4}"/>
    <cellStyle name="40% - Accent6 13 5 3" xfId="16509" xr:uid="{3D246F14-9992-4BBA-BBC2-E1C2E097D1CC}"/>
    <cellStyle name="40% - Accent6 13 5 3 2" xfId="16510" xr:uid="{AA979288-3123-4B37-9E9E-723CB0ECB207}"/>
    <cellStyle name="40% - Accent6 13 5 4" xfId="16511" xr:uid="{82CBE0DD-FB3A-4593-A177-5D0CC7EB7785}"/>
    <cellStyle name="40% - Accent6 13 5 5" xfId="16512" xr:uid="{AC86D3C1-9289-4E03-905E-76A2A4B853F8}"/>
    <cellStyle name="40% - Accent6 13 6" xfId="16513" xr:uid="{D6EB31DC-3AAE-4A15-9D01-07F0700E9362}"/>
    <cellStyle name="40% - Accent6 13 6 2" xfId="16514" xr:uid="{E81DF19B-FD8F-4BF6-B45E-94C34A9FA91E}"/>
    <cellStyle name="40% - Accent6 13 7" xfId="16515" xr:uid="{557E3D57-4A12-4418-ADC2-2186391FDC7B}"/>
    <cellStyle name="40% - Accent6 13 7 2" xfId="16516" xr:uid="{24CBAFD7-ADB6-4A7D-9787-5C4288620684}"/>
    <cellStyle name="40% - Accent6 13 8" xfId="16517" xr:uid="{B9AE5C2A-AC0E-4A5B-B6C9-02B274CB486D}"/>
    <cellStyle name="40% - Accent6 13 9" xfId="16518" xr:uid="{EC4A9633-3844-4B34-B040-3E8D85C6FCB5}"/>
    <cellStyle name="40% - Accent6 14" xfId="16519" xr:uid="{D6A532AA-BF40-4682-BC89-210363EF599B}"/>
    <cellStyle name="40% - Accent6 14 2" xfId="16520" xr:uid="{BE2D62A9-963F-418F-8097-D872A8C4801A}"/>
    <cellStyle name="40% - Accent6 14 2 2" xfId="16521" xr:uid="{DD314B00-E37E-4AA2-AC12-DB662C33A1CA}"/>
    <cellStyle name="40% - Accent6 14 2 2 2" xfId="16522" xr:uid="{91779270-E217-4BEE-8C99-96A5A0B05135}"/>
    <cellStyle name="40% - Accent6 14 2 2 2 2" xfId="16523" xr:uid="{E82D7ACA-0DA9-4057-BA60-76030A35B9D2}"/>
    <cellStyle name="40% - Accent6 14 2 2 3" xfId="16524" xr:uid="{6FF83352-3F85-4DC9-8EE4-EA55C2D30718}"/>
    <cellStyle name="40% - Accent6 14 2 2 3 2" xfId="16525" xr:uid="{E188A0F4-3CC7-47EB-84D2-6CF03A8B142A}"/>
    <cellStyle name="40% - Accent6 14 2 2 4" xfId="16526" xr:uid="{324D2D40-71A7-4E71-8404-A55655D95F1B}"/>
    <cellStyle name="40% - Accent6 14 2 2 5" xfId="16527" xr:uid="{0867A245-E3ED-44B1-A1F7-A1B5261806E9}"/>
    <cellStyle name="40% - Accent6 14 2 3" xfId="16528" xr:uid="{0FE6DD2E-D0F7-4F48-BC8B-004BEBC1E273}"/>
    <cellStyle name="40% - Accent6 14 2 3 2" xfId="16529" xr:uid="{E4FD8E5A-F244-4D87-8631-C914A808059F}"/>
    <cellStyle name="40% - Accent6 14 2 3 2 2" xfId="16530" xr:uid="{05D949C7-0618-4DB9-970B-B081B285D027}"/>
    <cellStyle name="40% - Accent6 14 2 3 3" xfId="16531" xr:uid="{A51901B3-6215-4231-B9CD-D11961E5A530}"/>
    <cellStyle name="40% - Accent6 14 2 3 3 2" xfId="16532" xr:uid="{655E223C-E39E-4B7A-94A8-F6BD11221B9E}"/>
    <cellStyle name="40% - Accent6 14 2 3 4" xfId="16533" xr:uid="{76BCA005-8D95-47D8-A561-52F57B9F271F}"/>
    <cellStyle name="40% - Accent6 14 2 3 5" xfId="16534" xr:uid="{8D51061C-183C-449F-88D5-FD6D1C770F34}"/>
    <cellStyle name="40% - Accent6 14 2 4" xfId="16535" xr:uid="{572F974F-95A3-4569-9147-7ECAF0EDB26A}"/>
    <cellStyle name="40% - Accent6 14 2 4 2" xfId="16536" xr:uid="{8BF82326-5950-4731-8782-42A9F7D3079C}"/>
    <cellStyle name="40% - Accent6 14 2 5" xfId="16537" xr:uid="{296AF2F8-DF71-47CB-A76E-F01DCF33BFFB}"/>
    <cellStyle name="40% - Accent6 14 2 5 2" xfId="16538" xr:uid="{BCA942E9-AC84-4926-BA53-ACC9E18EA736}"/>
    <cellStyle name="40% - Accent6 14 2 6" xfId="16539" xr:uid="{2FABC771-E353-41F9-BCDB-8858DA072003}"/>
    <cellStyle name="40% - Accent6 14 2 7" xfId="16540" xr:uid="{A1731880-6F5F-41BA-B22F-612D5D21F3FE}"/>
    <cellStyle name="40% - Accent6 14 3" xfId="16541" xr:uid="{ED79EBF9-B4E0-400F-A9C2-4F99BCFE60F2}"/>
    <cellStyle name="40% - Accent6 14 3 2" xfId="16542" xr:uid="{279F82D4-8E84-43DD-BC10-07E09876AB2A}"/>
    <cellStyle name="40% - Accent6 14 3 2 2" xfId="16543" xr:uid="{2A03BC9E-0104-4BA4-939C-77A6A3C07F89}"/>
    <cellStyle name="40% - Accent6 14 3 3" xfId="16544" xr:uid="{EA207CBA-00BD-45BB-9BE5-AF2D6C7FF853}"/>
    <cellStyle name="40% - Accent6 14 3 3 2" xfId="16545" xr:uid="{FB0A7F51-57A1-4950-ACDB-4D8DA1CABB54}"/>
    <cellStyle name="40% - Accent6 14 3 4" xfId="16546" xr:uid="{90EFAD87-733D-4627-809C-1CC2475270C5}"/>
    <cellStyle name="40% - Accent6 14 3 5" xfId="16547" xr:uid="{D680959E-22D7-42AA-AF2C-4FBE32BCFBA6}"/>
    <cellStyle name="40% - Accent6 14 4" xfId="16548" xr:uid="{CF68CD5F-5908-487E-9D8C-D95871F2028E}"/>
    <cellStyle name="40% - Accent6 14 4 2" xfId="16549" xr:uid="{0857E10E-AFED-42C0-B448-6DFF012B7B3E}"/>
    <cellStyle name="40% - Accent6 14 4 2 2" xfId="16550" xr:uid="{5EF9F1C4-6678-46E8-A9B0-97FD0D8CFA49}"/>
    <cellStyle name="40% - Accent6 14 4 3" xfId="16551" xr:uid="{A83F8FAB-6709-4B1D-9542-6C4FFB9566F6}"/>
    <cellStyle name="40% - Accent6 14 4 3 2" xfId="16552" xr:uid="{99308924-0B46-48D5-AF10-3434896942FA}"/>
    <cellStyle name="40% - Accent6 14 4 4" xfId="16553" xr:uid="{B641DEC6-1E2F-4511-8C39-8029F1DD0085}"/>
    <cellStyle name="40% - Accent6 14 4 5" xfId="16554" xr:uid="{A2A833A0-3452-445B-A29A-2B49D8B766DE}"/>
    <cellStyle name="40% - Accent6 14 5" xfId="16555" xr:uid="{02BA16C2-DC91-4CE6-8C14-12A6AE2B2082}"/>
    <cellStyle name="40% - Accent6 14 5 2" xfId="16556" xr:uid="{411BED42-0651-4329-B30F-27F1C956207A}"/>
    <cellStyle name="40% - Accent6 14 6" xfId="16557" xr:uid="{AC29CCC6-E8CD-4D46-A232-A631443DBA5A}"/>
    <cellStyle name="40% - Accent6 14 6 2" xfId="16558" xr:uid="{3F87C9D5-3F98-49ED-8BFF-08D76A03F027}"/>
    <cellStyle name="40% - Accent6 14 7" xfId="16559" xr:uid="{BA25922E-0834-44C0-B398-549EC2BEC732}"/>
    <cellStyle name="40% - Accent6 14 8" xfId="16560" xr:uid="{F9CD5C5C-A9B8-401D-AF39-5233785399E3}"/>
    <cellStyle name="40% - Accent6 15" xfId="16561" xr:uid="{5701EE07-882B-4328-BFC2-A4C24A7A15FD}"/>
    <cellStyle name="40% - Accent6 15 2" xfId="16562" xr:uid="{DADEC351-5AD2-473A-8A84-C443BD089025}"/>
    <cellStyle name="40% - Accent6 15 2 2" xfId="16563" xr:uid="{FF9502A1-2445-4479-BBA6-2843D18DBDBC}"/>
    <cellStyle name="40% - Accent6 15 2 2 2" xfId="16564" xr:uid="{4FAD8BF4-E65E-406F-A443-C436EA6DEBBA}"/>
    <cellStyle name="40% - Accent6 15 2 2 2 2" xfId="16565" xr:uid="{F9B5E3A7-B55B-450D-93E2-91991F45B4A6}"/>
    <cellStyle name="40% - Accent6 15 2 2 3" xfId="16566" xr:uid="{CB421CD5-AE39-46F0-AC04-6548A141BDC3}"/>
    <cellStyle name="40% - Accent6 15 2 2 3 2" xfId="16567" xr:uid="{C92B04E1-7CF6-413F-81BD-CB31648FB26A}"/>
    <cellStyle name="40% - Accent6 15 2 2 4" xfId="16568" xr:uid="{FE1A6B15-17BF-4383-8DCF-6DA38179B44D}"/>
    <cellStyle name="40% - Accent6 15 2 2 5" xfId="16569" xr:uid="{64C1EA10-9C15-4959-B41A-16D49C6CCED8}"/>
    <cellStyle name="40% - Accent6 15 2 3" xfId="16570" xr:uid="{8B79C246-2411-492A-9A0D-8DFA8D81C331}"/>
    <cellStyle name="40% - Accent6 15 2 3 2" xfId="16571" xr:uid="{D1A9E117-5B9C-4DE9-B827-77F500DB7DF8}"/>
    <cellStyle name="40% - Accent6 15 2 3 2 2" xfId="16572" xr:uid="{3D3B3D98-DE78-4BE7-BADC-15DE8770B75A}"/>
    <cellStyle name="40% - Accent6 15 2 3 3" xfId="16573" xr:uid="{8488AB37-BA6F-4C17-93F0-E1E8A108044B}"/>
    <cellStyle name="40% - Accent6 15 2 3 3 2" xfId="16574" xr:uid="{56D9852E-FF48-4E14-ADA3-C894C146B608}"/>
    <cellStyle name="40% - Accent6 15 2 3 4" xfId="16575" xr:uid="{6E54351D-7536-4502-8F83-F6FCD3B917C6}"/>
    <cellStyle name="40% - Accent6 15 2 3 5" xfId="16576" xr:uid="{826A1465-DC09-4AD2-A655-C9FF3D10B1B0}"/>
    <cellStyle name="40% - Accent6 15 2 4" xfId="16577" xr:uid="{316A0398-76D3-4365-9BF7-B02D82A02154}"/>
    <cellStyle name="40% - Accent6 15 2 4 2" xfId="16578" xr:uid="{8D6B665D-E59D-400C-BE62-8F7E53070ECE}"/>
    <cellStyle name="40% - Accent6 15 2 5" xfId="16579" xr:uid="{6CFECC92-C1F6-46BE-AC5F-5A41F961D84A}"/>
    <cellStyle name="40% - Accent6 15 2 5 2" xfId="16580" xr:uid="{529F3EA1-6BCE-4BE6-AFE3-AB732AB43B18}"/>
    <cellStyle name="40% - Accent6 15 2 6" xfId="16581" xr:uid="{ABA08913-45CF-4E66-9FDB-F016DF8A77B5}"/>
    <cellStyle name="40% - Accent6 15 2 7" xfId="16582" xr:uid="{35F4FAF0-5EFA-4F02-99E3-0F506A16850A}"/>
    <cellStyle name="40% - Accent6 15 3" xfId="16583" xr:uid="{D407DE05-73A9-4EAC-8EF0-B54715B9D317}"/>
    <cellStyle name="40% - Accent6 15 3 2" xfId="16584" xr:uid="{0DDBE202-853A-47E2-92F3-7D78E851C9E8}"/>
    <cellStyle name="40% - Accent6 15 3 2 2" xfId="16585" xr:uid="{54E4E114-7C57-4690-9C4E-9FD0111FEDC6}"/>
    <cellStyle name="40% - Accent6 15 3 3" xfId="16586" xr:uid="{1DAB612B-604C-4359-9EB6-3CCFAB2689DA}"/>
    <cellStyle name="40% - Accent6 15 3 3 2" xfId="16587" xr:uid="{B03A3F95-985B-45AC-AB13-5C24B4FBC6E0}"/>
    <cellStyle name="40% - Accent6 15 3 4" xfId="16588" xr:uid="{93ED98FB-59ED-4585-93EA-4AEAAEBAB5FD}"/>
    <cellStyle name="40% - Accent6 15 3 5" xfId="16589" xr:uid="{43F9B5E0-BE0B-4F9B-B6E3-3431D1CDD526}"/>
    <cellStyle name="40% - Accent6 15 4" xfId="16590" xr:uid="{CEF78518-1500-4240-BC4E-95E1FDAC63A3}"/>
    <cellStyle name="40% - Accent6 15 4 2" xfId="16591" xr:uid="{1D7788CD-5770-4AE3-9160-1619BB9EB4E0}"/>
    <cellStyle name="40% - Accent6 15 4 2 2" xfId="16592" xr:uid="{61708B29-78B3-4096-B6DE-9A861BA9450A}"/>
    <cellStyle name="40% - Accent6 15 4 3" xfId="16593" xr:uid="{D7F90710-BD18-49D8-9CD0-15E89DB58B1E}"/>
    <cellStyle name="40% - Accent6 15 4 3 2" xfId="16594" xr:uid="{BF29B327-EA46-4B09-AE3E-1825A9C55B0A}"/>
    <cellStyle name="40% - Accent6 15 4 4" xfId="16595" xr:uid="{C5C8D1DE-9BD9-4A67-870B-F47D0623A5B3}"/>
    <cellStyle name="40% - Accent6 15 4 5" xfId="16596" xr:uid="{264F9C30-5A21-469F-BF21-084B0A48FCF7}"/>
    <cellStyle name="40% - Accent6 15 5" xfId="16597" xr:uid="{71C0D752-576C-4761-B0C8-131CBE8EF163}"/>
    <cellStyle name="40% - Accent6 15 5 2" xfId="16598" xr:uid="{58122CB4-675C-41EC-A870-14A0E945D819}"/>
    <cellStyle name="40% - Accent6 15 6" xfId="16599" xr:uid="{13B790FD-6178-4DAA-9523-581791D08D4C}"/>
    <cellStyle name="40% - Accent6 15 6 2" xfId="16600" xr:uid="{5284C775-91F1-44E1-9D43-7B075514BA11}"/>
    <cellStyle name="40% - Accent6 15 7" xfId="16601" xr:uid="{A4AC5D3E-B57F-4FED-8CE6-3E66FD1C8B1C}"/>
    <cellStyle name="40% - Accent6 15 8" xfId="16602" xr:uid="{CDCD35D1-5345-4F7B-BBF4-A3E4516C7C9A}"/>
    <cellStyle name="40% - Accent6 16" xfId="16603" xr:uid="{F68C283C-35A8-4349-A8D5-BE8E7E93B42C}"/>
    <cellStyle name="40% - Accent6 16 2" xfId="16604" xr:uid="{36FE1500-F650-4B4E-BE6C-2175168CE34E}"/>
    <cellStyle name="40% - Accent6 16 2 2" xfId="16605" xr:uid="{4B106C88-562C-47D3-8779-65463EA12EF0}"/>
    <cellStyle name="40% - Accent6 16 2 2 2" xfId="16606" xr:uid="{7167E9F1-76D7-4BF3-A065-FBF522BE071E}"/>
    <cellStyle name="40% - Accent6 16 2 3" xfId="16607" xr:uid="{F671725F-1061-478A-BD0A-A74B1ED5F903}"/>
    <cellStyle name="40% - Accent6 16 2 3 2" xfId="16608" xr:uid="{DD4AD10B-95C6-4C1B-B9A2-E9E3B9083A7E}"/>
    <cellStyle name="40% - Accent6 16 2 4" xfId="16609" xr:uid="{A00B9F8D-D3E9-46FB-B5C6-670903A631F1}"/>
    <cellStyle name="40% - Accent6 16 2 5" xfId="16610" xr:uid="{262979BD-B602-423F-8916-F12301931A15}"/>
    <cellStyle name="40% - Accent6 16 3" xfId="16611" xr:uid="{3CCD79EC-2EA3-459E-A70C-CABDD947FF96}"/>
    <cellStyle name="40% - Accent6 16 3 2" xfId="16612" xr:uid="{FF020DB1-881C-4CB6-B1B0-1E885D8D3A5D}"/>
    <cellStyle name="40% - Accent6 16 3 2 2" xfId="16613" xr:uid="{7D7B4EAE-568D-4253-AFE0-24BBDF390014}"/>
    <cellStyle name="40% - Accent6 16 3 3" xfId="16614" xr:uid="{7987EFBF-0A7F-4595-8FBB-B2D425E44FB5}"/>
    <cellStyle name="40% - Accent6 16 3 3 2" xfId="16615" xr:uid="{A1D7F362-8FD9-4C5B-9E21-E27EC1672221}"/>
    <cellStyle name="40% - Accent6 16 3 4" xfId="16616" xr:uid="{A9F7BBB9-C5FD-4C7E-B34E-AD8978C86D91}"/>
    <cellStyle name="40% - Accent6 16 3 5" xfId="16617" xr:uid="{EE5AD62A-A9D5-4B30-946C-5080774397F0}"/>
    <cellStyle name="40% - Accent6 16 4" xfId="16618" xr:uid="{64F556CF-9BFF-42DD-904E-7A95146676AD}"/>
    <cellStyle name="40% - Accent6 16 4 2" xfId="16619" xr:uid="{8C830ECB-229E-4318-8614-3359C6AE6584}"/>
    <cellStyle name="40% - Accent6 16 5" xfId="16620" xr:uid="{8E7BB718-3BAD-49F9-AA6A-1D07AECE7D6C}"/>
    <cellStyle name="40% - Accent6 16 5 2" xfId="16621" xr:uid="{FD3DDB19-8F9F-42A7-A6BE-20FF9787329A}"/>
    <cellStyle name="40% - Accent6 16 6" xfId="16622" xr:uid="{3057EF12-8F1F-41BC-8A27-7523C1E4C461}"/>
    <cellStyle name="40% - Accent6 16 7" xfId="16623" xr:uid="{68295056-F6C9-4A87-82B0-833E92831A7B}"/>
    <cellStyle name="40% - Accent6 17" xfId="16624" xr:uid="{52C6B4C2-E772-4CA9-B05E-6167EE0C2734}"/>
    <cellStyle name="40% - Accent6 17 2" xfId="16625" xr:uid="{7F2956B7-7DBD-4F08-BE81-90FAEA9F9C31}"/>
    <cellStyle name="40% - Accent6 17 2 2" xfId="16626" xr:uid="{8E9B0445-78CB-4B70-8B61-B8203ED6188C}"/>
    <cellStyle name="40% - Accent6 17 2 2 2" xfId="16627" xr:uid="{512C7B64-6DB7-49A6-8572-9A8399026923}"/>
    <cellStyle name="40% - Accent6 17 2 3" xfId="16628" xr:uid="{1658094D-5C12-42B4-9B00-14C712A71CA5}"/>
    <cellStyle name="40% - Accent6 17 2 3 2" xfId="16629" xr:uid="{58B42ADE-F8BF-4762-931C-2F2BC3C2AD3E}"/>
    <cellStyle name="40% - Accent6 17 2 4" xfId="16630" xr:uid="{35B7B3A1-A84B-467D-86D5-7E709117765B}"/>
    <cellStyle name="40% - Accent6 17 2 5" xfId="16631" xr:uid="{7D2AAC18-076F-4F9F-95AC-1DA255BDD5CB}"/>
    <cellStyle name="40% - Accent6 17 3" xfId="16632" xr:uid="{9D0B5D0D-7263-43CD-9764-DDCC8459E99C}"/>
    <cellStyle name="40% - Accent6 17 3 2" xfId="16633" xr:uid="{0D315F32-D6B1-4F9B-8A56-9722DD28F3BC}"/>
    <cellStyle name="40% - Accent6 17 3 2 2" xfId="16634" xr:uid="{EBC71AF6-C424-4144-A79A-D0D455820A1E}"/>
    <cellStyle name="40% - Accent6 17 3 3" xfId="16635" xr:uid="{3041805F-7985-40FC-8935-C537FEECDBE7}"/>
    <cellStyle name="40% - Accent6 17 3 3 2" xfId="16636" xr:uid="{576B19B5-2500-4116-87C6-1E13EAAEB7AF}"/>
    <cellStyle name="40% - Accent6 17 3 4" xfId="16637" xr:uid="{CC3DE3AC-AE5F-4536-9238-F88FE6C04D85}"/>
    <cellStyle name="40% - Accent6 17 3 5" xfId="16638" xr:uid="{53B01A78-D284-4F06-A8B1-D70B19A85C82}"/>
    <cellStyle name="40% - Accent6 17 4" xfId="16639" xr:uid="{918D19F1-277D-4C3E-8329-0D6EA422E42D}"/>
    <cellStyle name="40% - Accent6 17 4 2" xfId="16640" xr:uid="{F90EAA7E-CA8B-4004-AF52-8A6B58874CB3}"/>
    <cellStyle name="40% - Accent6 17 5" xfId="16641" xr:uid="{3CA7ACB0-2272-4AD5-AA07-02BF80A2B053}"/>
    <cellStyle name="40% - Accent6 17 5 2" xfId="16642" xr:uid="{D493AD15-CAB9-4560-9C30-ACE72511DEE2}"/>
    <cellStyle name="40% - Accent6 17 6" xfId="16643" xr:uid="{1D4119C0-3A14-482C-9D5C-3DDFDB7077BA}"/>
    <cellStyle name="40% - Accent6 17 7" xfId="16644" xr:uid="{7230F9FD-B290-403D-B9CC-26D35DEF84B3}"/>
    <cellStyle name="40% - Accent6 18" xfId="16645" xr:uid="{0E58A763-FC34-4EAF-B6E1-5474A86104A9}"/>
    <cellStyle name="40% - Accent6 18 2" xfId="16646" xr:uid="{43557B03-7290-48BC-93D5-C614DECE0C40}"/>
    <cellStyle name="40% - Accent6 18 2 2" xfId="16647" xr:uid="{88E299D1-EF7C-4822-AC2E-D911AEA6D9A6}"/>
    <cellStyle name="40% - Accent6 18 2 2 2" xfId="16648" xr:uid="{0CF24EF5-5C97-41CB-BA7E-83127D0B0B25}"/>
    <cellStyle name="40% - Accent6 18 2 3" xfId="16649" xr:uid="{0C81661B-0A43-4BAA-9CD9-5DCC5C065646}"/>
    <cellStyle name="40% - Accent6 18 2 3 2" xfId="16650" xr:uid="{07ED2879-376A-458D-8C3D-F0DFC6F2358F}"/>
    <cellStyle name="40% - Accent6 18 2 4" xfId="16651" xr:uid="{E6EB482E-0128-4007-8358-086B9C239F7B}"/>
    <cellStyle name="40% - Accent6 18 2 5" xfId="16652" xr:uid="{2FA094ED-2AA3-45FF-B4C6-FD647D72F0EA}"/>
    <cellStyle name="40% - Accent6 18 3" xfId="16653" xr:uid="{BDE5F817-45E3-4D2D-B4AB-BD307ED0F3EE}"/>
    <cellStyle name="40% - Accent6 18 3 2" xfId="16654" xr:uid="{A4137048-0FD2-4FA4-B4B1-975F15A3C087}"/>
    <cellStyle name="40% - Accent6 18 4" xfId="16655" xr:uid="{D6976D46-0C01-4724-8B77-3DC9FCAF3BFD}"/>
    <cellStyle name="40% - Accent6 18 4 2" xfId="16656" xr:uid="{2E4E94F9-1D19-49EC-A8D4-BDCF23D6D83E}"/>
    <cellStyle name="40% - Accent6 18 5" xfId="16657" xr:uid="{D4892E7E-BD04-4A20-A8DC-61ECC49D2964}"/>
    <cellStyle name="40% - Accent6 18 6" xfId="16658" xr:uid="{85DA5212-0FFD-49E9-BDEF-3BD9CF4816B4}"/>
    <cellStyle name="40% - Accent6 19" xfId="16659" xr:uid="{BDCE2E48-AFDE-4B9D-B848-DD875AEC7812}"/>
    <cellStyle name="40% - Accent6 19 2" xfId="16660" xr:uid="{A6F82DC3-EAD5-432D-9C72-47C4A1F5180F}"/>
    <cellStyle name="40% - Accent6 19 2 2" xfId="16661" xr:uid="{FDA785CD-A6A6-4C8F-A741-0321A19FEF75}"/>
    <cellStyle name="40% - Accent6 19 2 2 2" xfId="16662" xr:uid="{E4CAA6EE-4CB1-44D8-8083-4E4C34DF022E}"/>
    <cellStyle name="40% - Accent6 19 2 3" xfId="16663" xr:uid="{30AC8C01-5B6D-429F-B669-BE8466E437D3}"/>
    <cellStyle name="40% - Accent6 19 2 3 2" xfId="16664" xr:uid="{C4744B8D-24A5-4B00-A8B4-D692CD98C781}"/>
    <cellStyle name="40% - Accent6 19 2 4" xfId="16665" xr:uid="{E1BF4E5D-F179-4FF1-BFF5-A5B20CBFE4AC}"/>
    <cellStyle name="40% - Accent6 19 2 5" xfId="16666" xr:uid="{0EFDF41C-8444-46C5-A3F9-BF313FF79E95}"/>
    <cellStyle name="40% - Accent6 19 3" xfId="16667" xr:uid="{98A9298C-793F-4283-9771-1560BCF96BC1}"/>
    <cellStyle name="40% - Accent6 19 3 2" xfId="16668" xr:uid="{647B9F73-2E7E-4E7B-9F16-57D073431FE8}"/>
    <cellStyle name="40% - Accent6 19 4" xfId="16669" xr:uid="{327E1CF9-D389-4CA7-9D36-507293867152}"/>
    <cellStyle name="40% - Accent6 19 4 2" xfId="16670" xr:uid="{24B8600A-CB37-45B8-A2A1-771AB2563F11}"/>
    <cellStyle name="40% - Accent6 19 5" xfId="16671" xr:uid="{2DFA8FF6-7002-41C7-AE06-E4D5308697D4}"/>
    <cellStyle name="40% - Accent6 19 6" xfId="16672" xr:uid="{7F8739CE-299B-4957-B16D-37DC1F436365}"/>
    <cellStyle name="40% - Accent6 2" xfId="37" xr:uid="{395C72BE-8483-4CD8-93F6-B7AF971C4440}"/>
    <cellStyle name="40% - Accent6 2 10" xfId="16673" xr:uid="{1BEA610E-D524-4A78-8993-2DFF966DDF5F}"/>
    <cellStyle name="40% - Accent6 2 10 2" xfId="16674" xr:uid="{6150C82B-A579-4C0C-B3B9-94F38A960CF8}"/>
    <cellStyle name="40% - Accent6 2 11" xfId="16675" xr:uid="{B59D4F0B-5358-437F-B798-186449532E99}"/>
    <cellStyle name="40% - Accent6 2 11 2" xfId="20613" xr:uid="{152EAB06-04D1-46AC-9C1E-34B4B285BBD4}"/>
    <cellStyle name="40% - Accent6 2 12" xfId="16676" xr:uid="{6F5DA537-238C-4C1A-AE12-3AF08C03A5F7}"/>
    <cellStyle name="40% - Accent6 2 12 2" xfId="20614" xr:uid="{681B45C5-8EDA-477C-A021-FBA7EF903252}"/>
    <cellStyle name="40% - Accent6 2 13" xfId="20615" xr:uid="{DB5A947F-03B9-4409-B510-A3087551E42D}"/>
    <cellStyle name="40% - Accent6 2 13 2" xfId="20616" xr:uid="{22325FCF-5587-4B7B-A8C0-311D5EA79C3D}"/>
    <cellStyle name="40% - Accent6 2 14" xfId="20617" xr:uid="{D0AA8190-CF7A-4FD3-B248-A1720AC46159}"/>
    <cellStyle name="40% - Accent6 2 15" xfId="373" xr:uid="{B2A3F429-7F48-4B55-A72E-CCA64F411A9B}"/>
    <cellStyle name="40% - Accent6 2 2" xfId="16677" xr:uid="{88113CCE-53C6-4582-8C36-2BAEF1211B64}"/>
    <cellStyle name="40% - Accent6 2 2 10" xfId="16678" xr:uid="{870F51E9-F36B-4C64-A62E-B87D319A834F}"/>
    <cellStyle name="40% - Accent6 2 2 2" xfId="16679" xr:uid="{0D8690D2-82D6-4FE6-8AB4-4236BC7B491D}"/>
    <cellStyle name="40% - Accent6 2 2 2 2" xfId="16680" xr:uid="{8B97B87B-2670-4DA8-952A-0503C5F2874C}"/>
    <cellStyle name="40% - Accent6 2 2 2 2 2" xfId="16681" xr:uid="{730F485F-221B-4DD2-A590-167B3ACC058E}"/>
    <cellStyle name="40% - Accent6 2 2 2 2 2 2" xfId="16682" xr:uid="{CCF13C79-7625-4ACD-BB15-A6FA8A48B08D}"/>
    <cellStyle name="40% - Accent6 2 2 2 2 3" xfId="16683" xr:uid="{FF4C1454-0CAC-4379-A5D6-ACEED03487E7}"/>
    <cellStyle name="40% - Accent6 2 2 2 2 3 2" xfId="16684" xr:uid="{924410B6-D64F-4A4E-B5BA-E421FCCC7FC1}"/>
    <cellStyle name="40% - Accent6 2 2 2 2 4" xfId="16685" xr:uid="{021AB7A3-8FDA-424B-B405-74C38E8F7F38}"/>
    <cellStyle name="40% - Accent6 2 2 2 2 5" xfId="16686" xr:uid="{25072E84-AFE9-4526-ADF6-19008E47395F}"/>
    <cellStyle name="40% - Accent6 2 2 2 3" xfId="16687" xr:uid="{85B8EC97-C990-4AFE-9ED6-3BE10D1B7809}"/>
    <cellStyle name="40% - Accent6 2 2 2 3 2" xfId="16688" xr:uid="{94C8463F-A08F-4D8A-ADC5-FB0ECF0026B8}"/>
    <cellStyle name="40% - Accent6 2 2 2 4" xfId="16689" xr:uid="{9D0878EA-734E-4F6B-93C3-E0C463E52B89}"/>
    <cellStyle name="40% - Accent6 2 2 2 4 2" xfId="16690" xr:uid="{2C4C07D7-4D3A-44DC-B6B8-1EBCEB56AD90}"/>
    <cellStyle name="40% - Accent6 2 2 2 5" xfId="16691" xr:uid="{ED8871FF-F9F3-4F51-91D2-DF7490400B79}"/>
    <cellStyle name="40% - Accent6 2 2 2 6" xfId="16692" xr:uid="{52F4541F-A79C-4490-A095-09E1B3991245}"/>
    <cellStyle name="40% - Accent6 2 2 3" xfId="16693" xr:uid="{5D6B99D8-FB58-4429-A1D7-B58115082AB0}"/>
    <cellStyle name="40% - Accent6 2 2 3 2" xfId="16694" xr:uid="{512B8032-B698-4791-826C-08FFAE880FD8}"/>
    <cellStyle name="40% - Accent6 2 2 3 2 2" xfId="16695" xr:uid="{EFB0AB55-BF64-4F11-9836-B8494B5DC365}"/>
    <cellStyle name="40% - Accent6 2 2 3 3" xfId="16696" xr:uid="{2B28E661-9864-4819-8E63-C2DD39121DA5}"/>
    <cellStyle name="40% - Accent6 2 2 3 3 2" xfId="16697" xr:uid="{A87F7015-B4EE-419A-9B71-F764FD919C25}"/>
    <cellStyle name="40% - Accent6 2 2 3 4" xfId="16698" xr:uid="{E2E259E3-66BE-44CC-AFD8-E26B834E87F8}"/>
    <cellStyle name="40% - Accent6 2 2 3 5" xfId="16699" xr:uid="{0855C4E7-BB8A-425F-A3F5-0D2B08C391BC}"/>
    <cellStyle name="40% - Accent6 2 2 4" xfId="16700" xr:uid="{E3ED2E65-DAF9-4791-8B46-9F3459FA4D97}"/>
    <cellStyle name="40% - Accent6 2 2 4 2" xfId="16701" xr:uid="{DE71BCF1-524A-4776-A449-7B2DCC8AEDCA}"/>
    <cellStyle name="40% - Accent6 2 2 4 2 2" xfId="16702" xr:uid="{EE669409-4B88-4D3F-9DC8-DC63D94D34D1}"/>
    <cellStyle name="40% - Accent6 2 2 4 3" xfId="16703" xr:uid="{01420299-3381-4811-B866-38547D5B9813}"/>
    <cellStyle name="40% - Accent6 2 2 4 3 2" xfId="16704" xr:uid="{BC47AE1A-C509-46B6-BEA5-FED8860EB51D}"/>
    <cellStyle name="40% - Accent6 2 2 4 4" xfId="16705" xr:uid="{B769F7E5-F0EE-4C1A-9198-AF67194A8F20}"/>
    <cellStyle name="40% - Accent6 2 2 4 5" xfId="16706" xr:uid="{016FF231-4F5B-4192-8559-4498DE4190B9}"/>
    <cellStyle name="40% - Accent6 2 2 5" xfId="16707" xr:uid="{5FE9B5C5-7E43-4D63-9482-8B1D8DB7B951}"/>
    <cellStyle name="40% - Accent6 2 2 5 2" xfId="16708" xr:uid="{3C0965A7-5EF6-41E8-AF54-BF59EDBDDBC0}"/>
    <cellStyle name="40% - Accent6 2 2 5 2 2" xfId="16709" xr:uid="{008EB32D-6982-4BB1-9738-2FDBE7DE5425}"/>
    <cellStyle name="40% - Accent6 2 2 5 3" xfId="16710" xr:uid="{7F8F0399-4D26-438A-9AAF-F717F43CB670}"/>
    <cellStyle name="40% - Accent6 2 2 5 3 2" xfId="16711" xr:uid="{98147F66-C337-40B4-9475-0D96CEDE18F6}"/>
    <cellStyle name="40% - Accent6 2 2 5 4" xfId="16712" xr:uid="{6EC8150B-DA77-417E-8064-F915EEA1A233}"/>
    <cellStyle name="40% - Accent6 2 2 5 5" xfId="16713" xr:uid="{115597B6-5970-48D7-9B94-BCAAB9AE56B2}"/>
    <cellStyle name="40% - Accent6 2 2 6" xfId="16714" xr:uid="{79A2B465-2FFE-4E35-A2E3-629052F7C54E}"/>
    <cellStyle name="40% - Accent6 2 2 6 2" xfId="16715" xr:uid="{E5F0280E-DAE1-4B43-8D34-BD1FB6CA4D5E}"/>
    <cellStyle name="40% - Accent6 2 2 6 2 2" xfId="16716" xr:uid="{C226DD42-9DEE-4AB2-8DDD-C2C6B8B64B47}"/>
    <cellStyle name="40% - Accent6 2 2 6 3" xfId="16717" xr:uid="{E2A174D2-B1F5-4252-8BCD-A8E8D1FC0E6B}"/>
    <cellStyle name="40% - Accent6 2 2 6 3 2" xfId="16718" xr:uid="{C86F6552-137B-4BAF-B4C6-AFBBD6718981}"/>
    <cellStyle name="40% - Accent6 2 2 6 4" xfId="16719" xr:uid="{E96FE3CB-8772-48C0-8873-5DA2710F9E38}"/>
    <cellStyle name="40% - Accent6 2 2 6 5" xfId="16720" xr:uid="{AD97AD59-1CD9-4EE8-A2FA-DAB027D5A020}"/>
    <cellStyle name="40% - Accent6 2 2 7" xfId="16721" xr:uid="{6E647F18-F3D2-446C-AABF-D38F289D9907}"/>
    <cellStyle name="40% - Accent6 2 2 7 2" xfId="16722" xr:uid="{BE0BFB8B-9CFA-4270-8DFA-C2D4EDEEB2F0}"/>
    <cellStyle name="40% - Accent6 2 2 8" xfId="16723" xr:uid="{B5BC7FE3-4DCF-428D-8AD5-632FF66F1CAE}"/>
    <cellStyle name="40% - Accent6 2 2 8 2" xfId="16724" xr:uid="{04FAE2E1-DC57-4F0F-9DFC-1CBB0BE3BD20}"/>
    <cellStyle name="40% - Accent6 2 2 9" xfId="16725" xr:uid="{EAA921C6-B33D-40BE-826B-701A70AC0E06}"/>
    <cellStyle name="40% - Accent6 2 3" xfId="16726" xr:uid="{3A599F76-588B-4EB7-AF3B-A551D9F2562F}"/>
    <cellStyle name="40% - Accent6 2 3 2" xfId="16727" xr:uid="{6D4EDB86-ACEF-4385-8ED8-B93251AE6679}"/>
    <cellStyle name="40% - Accent6 2 3 2 2" xfId="16728" xr:uid="{26FB96E3-98AE-4F44-84D7-46A47F4BFD6A}"/>
    <cellStyle name="40% - Accent6 2 3 2 2 2" xfId="16729" xr:uid="{00A5112B-5C7C-4AB9-B2C7-75C51CDACED8}"/>
    <cellStyle name="40% - Accent6 2 3 2 2 2 2" xfId="16730" xr:uid="{0585ECFC-9538-4965-B3B4-2BB16DDCB268}"/>
    <cellStyle name="40% - Accent6 2 3 2 2 3" xfId="16731" xr:uid="{2EA97821-5BAA-4396-BF45-555D5151D8BD}"/>
    <cellStyle name="40% - Accent6 2 3 2 2 3 2" xfId="16732" xr:uid="{D2A5F767-3B14-4161-8D6E-DBD436A7EA64}"/>
    <cellStyle name="40% - Accent6 2 3 2 2 4" xfId="16733" xr:uid="{A60A1ABA-2351-4759-B3EE-3CDEFC26A39F}"/>
    <cellStyle name="40% - Accent6 2 3 2 2 5" xfId="16734" xr:uid="{4FF59071-513E-45DB-8D99-4DDBDF714EB9}"/>
    <cellStyle name="40% - Accent6 2 3 2 3" xfId="16735" xr:uid="{BBC6FC64-EC90-4AA7-8942-63C7396B3BE4}"/>
    <cellStyle name="40% - Accent6 2 3 2 3 2" xfId="16736" xr:uid="{28F9624D-4DD4-4B29-B7D4-803DB4F84133}"/>
    <cellStyle name="40% - Accent6 2 3 2 4" xfId="16737" xr:uid="{2542AF51-F707-4C8B-A5DC-4A640010E87C}"/>
    <cellStyle name="40% - Accent6 2 3 2 4 2" xfId="16738" xr:uid="{FB6210A8-10EE-46B7-BD29-9E62D388650F}"/>
    <cellStyle name="40% - Accent6 2 3 2 5" xfId="16739" xr:uid="{2F29CF21-2256-446D-A086-852D168E67BE}"/>
    <cellStyle name="40% - Accent6 2 3 2 6" xfId="16740" xr:uid="{F613FEE6-6F29-4564-83FA-F10EF931E494}"/>
    <cellStyle name="40% - Accent6 2 3 3" xfId="16741" xr:uid="{3AA783C4-A325-4788-BFAD-93426331E4A5}"/>
    <cellStyle name="40% - Accent6 2 3 3 2" xfId="16742" xr:uid="{1095E2DE-BE13-4F50-8989-010259174184}"/>
    <cellStyle name="40% - Accent6 2 3 3 2 2" xfId="16743" xr:uid="{C0B54134-E78D-4AC2-A323-45364A0A6573}"/>
    <cellStyle name="40% - Accent6 2 3 3 3" xfId="16744" xr:uid="{8AE9DC40-AB22-400C-AF49-A5FD82B6CB4F}"/>
    <cellStyle name="40% - Accent6 2 3 3 3 2" xfId="16745" xr:uid="{1ADC246D-7B77-4AD9-A3ED-82044C9D76D6}"/>
    <cellStyle name="40% - Accent6 2 3 3 4" xfId="16746" xr:uid="{95AB38CC-63CB-4E71-BB0D-AA87EC2C9E7B}"/>
    <cellStyle name="40% - Accent6 2 3 3 5" xfId="16747" xr:uid="{66F0C1A9-A5BB-424C-912B-DBFD3D978ACA}"/>
    <cellStyle name="40% - Accent6 2 3 4" xfId="16748" xr:uid="{1CB4CB99-F01F-4656-BA95-A3A34CCE2C52}"/>
    <cellStyle name="40% - Accent6 2 3 4 2" xfId="16749" xr:uid="{BE3921C1-2F7A-45D4-8719-5E4AE07A0659}"/>
    <cellStyle name="40% - Accent6 2 3 5" xfId="16750" xr:uid="{DC1484CC-4658-4C82-9FA0-43F414E3910F}"/>
    <cellStyle name="40% - Accent6 2 3 5 2" xfId="16751" xr:uid="{9C974F58-6B54-4124-B845-7C3AB3B31130}"/>
    <cellStyle name="40% - Accent6 2 3 6" xfId="16752" xr:uid="{5FBC2847-51FB-4A98-945F-BF5BEEE0D64D}"/>
    <cellStyle name="40% - Accent6 2 3 7" xfId="16753" xr:uid="{A47A6377-3B70-4962-A600-1BEFB22688EB}"/>
    <cellStyle name="40% - Accent6 2 4" xfId="16754" xr:uid="{F6B48001-3A50-4DEE-9A67-70E0D83283B8}"/>
    <cellStyle name="40% - Accent6 2 4 2" xfId="16755" xr:uid="{1ABFD540-B5FA-48E9-AA54-4F7443680749}"/>
    <cellStyle name="40% - Accent6 2 4 2 2" xfId="16756" xr:uid="{5E005E60-FBFC-44F6-BFA8-38BB0B14C862}"/>
    <cellStyle name="40% - Accent6 2 4 2 2 2" xfId="16757" xr:uid="{22259C62-B431-42D4-9F8C-5A3E87F8BDBB}"/>
    <cellStyle name="40% - Accent6 2 4 2 3" xfId="16758" xr:uid="{0C28C6A3-F51B-423A-B216-576ECAD337B9}"/>
    <cellStyle name="40% - Accent6 2 4 2 3 2" xfId="16759" xr:uid="{0A1876A9-A22F-49F9-BC36-64E2B196593A}"/>
    <cellStyle name="40% - Accent6 2 4 2 4" xfId="16760" xr:uid="{963EF433-6E3E-471D-9A14-04EE6F1F8A2E}"/>
    <cellStyle name="40% - Accent6 2 4 2 5" xfId="16761" xr:uid="{548ED197-36DA-45A8-8DA9-BCD21367FCC0}"/>
    <cellStyle name="40% - Accent6 2 4 3" xfId="16762" xr:uid="{9219931E-1D6A-4E3E-97E6-0A6605E49576}"/>
    <cellStyle name="40% - Accent6 2 4 3 2" xfId="16763" xr:uid="{078774A4-D93F-4573-93E1-A8B97030C5B9}"/>
    <cellStyle name="40% - Accent6 2 4 4" xfId="16764" xr:uid="{83C691CC-5BE0-4A63-A8E2-A44BA848ADE8}"/>
    <cellStyle name="40% - Accent6 2 4 4 2" xfId="16765" xr:uid="{E2794822-A297-4A4A-9544-AE0144F1C5F3}"/>
    <cellStyle name="40% - Accent6 2 4 5" xfId="16766" xr:uid="{DE3EFED7-DE26-4D06-A199-2239D14F5460}"/>
    <cellStyle name="40% - Accent6 2 4 6" xfId="16767" xr:uid="{C5027F91-A037-4743-85B7-5419BEE576C8}"/>
    <cellStyle name="40% - Accent6 2 5" xfId="16768" xr:uid="{AAC0700F-0D85-4A14-A357-113060BED58B}"/>
    <cellStyle name="40% - Accent6 2 5 2" xfId="16769" xr:uid="{CA418F2B-133D-4621-9183-A998D30A57F9}"/>
    <cellStyle name="40% - Accent6 2 5 2 2" xfId="16770" xr:uid="{5091595F-3F6E-4FA1-B8EB-02A655E718EB}"/>
    <cellStyle name="40% - Accent6 2 5 3" xfId="16771" xr:uid="{38E8E383-F823-48AA-9462-5764BB23D48E}"/>
    <cellStyle name="40% - Accent6 2 5 3 2" xfId="16772" xr:uid="{0FCEC370-978D-4672-BFDF-8BAE7A3FC93C}"/>
    <cellStyle name="40% - Accent6 2 5 4" xfId="16773" xr:uid="{D78ED712-E1C1-4546-900F-C4D9B337D9D0}"/>
    <cellStyle name="40% - Accent6 2 5 5" xfId="16774" xr:uid="{1FDA7A3A-F79C-4523-A715-0DC387939C1D}"/>
    <cellStyle name="40% - Accent6 2 6" xfId="16775" xr:uid="{C9B0DAA1-CB35-45D6-961C-B0EE8DAB9465}"/>
    <cellStyle name="40% - Accent6 2 6 2" xfId="16776" xr:uid="{56CCF30D-16A9-4EAA-BF4E-6FE3E4D8870F}"/>
    <cellStyle name="40% - Accent6 2 6 2 2" xfId="16777" xr:uid="{4FFA9139-69EC-40FF-BA17-D1A33894E6CA}"/>
    <cellStyle name="40% - Accent6 2 6 3" xfId="16778" xr:uid="{A10061BC-E3E7-4A34-AD2F-D5BF19741337}"/>
    <cellStyle name="40% - Accent6 2 6 3 2" xfId="16779" xr:uid="{EF2EA725-1874-46E4-9C56-97F305C74528}"/>
    <cellStyle name="40% - Accent6 2 6 4" xfId="16780" xr:uid="{6124B0B3-0646-4419-9C4C-0335B1241427}"/>
    <cellStyle name="40% - Accent6 2 6 5" xfId="16781" xr:uid="{61CCD1C4-0151-4EA8-894E-AEBCF8107547}"/>
    <cellStyle name="40% - Accent6 2 7" xfId="16782" xr:uid="{AF5F4046-F331-44D6-BDE7-0DE95316D1C7}"/>
    <cellStyle name="40% - Accent6 2 7 2" xfId="16783" xr:uid="{9A2AE27C-9D25-4A8E-9352-16C0094735BF}"/>
    <cellStyle name="40% - Accent6 2 7 2 2" xfId="16784" xr:uid="{40C147B7-5BF9-4E96-8BFA-232B6167BF9B}"/>
    <cellStyle name="40% - Accent6 2 7 3" xfId="16785" xr:uid="{A5BDEFDE-0C0B-404F-9E2E-FBB5DBF8E908}"/>
    <cellStyle name="40% - Accent6 2 7 3 2" xfId="16786" xr:uid="{E35F152E-22F4-4957-85EB-22FDE37C3A7F}"/>
    <cellStyle name="40% - Accent6 2 7 4" xfId="16787" xr:uid="{3A53C7C3-9EA7-4DEA-A3BB-D82DD0BCEC44}"/>
    <cellStyle name="40% - Accent6 2 7 5" xfId="16788" xr:uid="{3A049729-2AF7-4E2F-A5B0-668C39BA0EF8}"/>
    <cellStyle name="40% - Accent6 2 8" xfId="16789" xr:uid="{86FC46D2-84C1-46C6-950D-0409A20AED27}"/>
    <cellStyle name="40% - Accent6 2 8 2" xfId="16790" xr:uid="{E35DFCA3-B084-41CF-9EB9-28727EF360A3}"/>
    <cellStyle name="40% - Accent6 2 8 2 2" xfId="16791" xr:uid="{9A2E04D0-3CD8-472C-9F4A-C8B59C54C276}"/>
    <cellStyle name="40% - Accent6 2 8 3" xfId="16792" xr:uid="{BF337499-88DF-4CF9-91EC-5B37A90CC7EA}"/>
    <cellStyle name="40% - Accent6 2 8 3 2" xfId="16793" xr:uid="{939ED0A8-8DB1-4402-BBA4-CB95A8E729A6}"/>
    <cellStyle name="40% - Accent6 2 8 4" xfId="16794" xr:uid="{6BA9AC39-4A36-48D7-B1E7-FBE734FF5029}"/>
    <cellStyle name="40% - Accent6 2 8 5" xfId="16795" xr:uid="{A1D32C49-132C-4EBC-85CC-638FB9D6C15F}"/>
    <cellStyle name="40% - Accent6 2 9" xfId="16796" xr:uid="{90CC706A-66F5-4D6C-8B8E-0BA825420C5B}"/>
    <cellStyle name="40% - Accent6 2 9 2" xfId="16797" xr:uid="{724A63E4-6C93-45D1-856F-64FD2A70BCB8}"/>
    <cellStyle name="40% - Accent6 20" xfId="16798" xr:uid="{10222E63-2EC5-4161-A306-AB2BA3CF1594}"/>
    <cellStyle name="40% - Accent6 20 2" xfId="16799" xr:uid="{42B46ACF-D65C-4602-BF61-3EEF99B1D036}"/>
    <cellStyle name="40% - Accent6 20 2 2" xfId="16800" xr:uid="{36BEAD56-1F0C-42DE-83C2-C48DCB156090}"/>
    <cellStyle name="40% - Accent6 20 3" xfId="16801" xr:uid="{C99E609A-6D74-48AA-841F-3DADAFC31DB9}"/>
    <cellStyle name="40% - Accent6 20 3 2" xfId="16802" xr:uid="{87F82F03-BB91-49F6-8FAE-AFC3C920ECF6}"/>
    <cellStyle name="40% - Accent6 20 4" xfId="16803" xr:uid="{88463D8C-3924-4F7F-B277-C2687B066A97}"/>
    <cellStyle name="40% - Accent6 20 5" xfId="16804" xr:uid="{21AFD57C-3AC2-467C-8DED-43EAEC509F57}"/>
    <cellStyle name="40% - Accent6 21" xfId="16805" xr:uid="{72769BCC-D64F-4447-B702-7DEBD1DD26A6}"/>
    <cellStyle name="40% - Accent6 21 2" xfId="16806" xr:uid="{6310B6BE-5DDF-45BF-BB5E-CD9A6BD5BFAE}"/>
    <cellStyle name="40% - Accent6 21 2 2" xfId="16807" xr:uid="{BB771017-C25F-4E41-BD5A-5DAA0A330417}"/>
    <cellStyle name="40% - Accent6 21 3" xfId="16808" xr:uid="{02745BF5-7237-4588-83C4-E5136D6811E7}"/>
    <cellStyle name="40% - Accent6 21 3 2" xfId="16809" xr:uid="{2D9953BE-6668-41CA-B28D-892A6C8B450C}"/>
    <cellStyle name="40% - Accent6 21 4" xfId="16810" xr:uid="{AE6D3294-0648-4581-BB98-612E4F022D7E}"/>
    <cellStyle name="40% - Accent6 21 5" xfId="16811" xr:uid="{0E366368-7B58-4025-8CE8-B16B5D5EDCC1}"/>
    <cellStyle name="40% - Accent6 22" xfId="372" xr:uid="{7823DC34-DFFD-4AA5-A8FD-58A604B2D0DB}"/>
    <cellStyle name="40% - Accent6 3" xfId="16812" xr:uid="{A85EB0F0-8C9A-417E-9324-8356228D727A}"/>
    <cellStyle name="40% - Accent6 3 10" xfId="16813" xr:uid="{BFCD561B-8A33-4DCC-8A4A-F2A84D9F7E26}"/>
    <cellStyle name="40% - Accent6 3 10 2" xfId="16814" xr:uid="{FD1A3531-2C73-4F76-A07A-0E00CB821C32}"/>
    <cellStyle name="40% - Accent6 3 11" xfId="16815" xr:uid="{AC863232-99AD-4237-9E69-623B5B2EFA88}"/>
    <cellStyle name="40% - Accent6 3 12" xfId="16816" xr:uid="{31687D51-9E2F-49A3-BF4E-9314E815100C}"/>
    <cellStyle name="40% - Accent6 3 2" xfId="16817" xr:uid="{7FACC55A-8C87-4216-95C5-5EDB488E0972}"/>
    <cellStyle name="40% - Accent6 3 2 10" xfId="16818" xr:uid="{FED598BE-801D-4708-AD7C-F1C350519DF1}"/>
    <cellStyle name="40% - Accent6 3 2 2" xfId="16819" xr:uid="{866860B1-58C8-48F9-A8C2-6D0AF3D93E12}"/>
    <cellStyle name="40% - Accent6 3 2 2 2" xfId="16820" xr:uid="{18801953-16F6-442A-9844-E0638B3A9833}"/>
    <cellStyle name="40% - Accent6 3 2 2 2 2" xfId="16821" xr:uid="{7C5B5F75-F04F-4B22-9E13-21CF0063827A}"/>
    <cellStyle name="40% - Accent6 3 2 2 2 2 2" xfId="16822" xr:uid="{9C795C92-B538-4047-AA21-26C1835DFEE5}"/>
    <cellStyle name="40% - Accent6 3 2 2 2 3" xfId="16823" xr:uid="{2981F885-2E7D-4700-885B-1D07EDE1FD86}"/>
    <cellStyle name="40% - Accent6 3 2 2 2 3 2" xfId="16824" xr:uid="{868D7C15-B454-479B-8E01-8B8EFA7CBDAD}"/>
    <cellStyle name="40% - Accent6 3 2 2 2 4" xfId="16825" xr:uid="{B215F791-ABCD-4B26-8CE9-69D0E7EF2810}"/>
    <cellStyle name="40% - Accent6 3 2 2 2 5" xfId="16826" xr:uid="{92D75D83-34A0-4B3F-A0AA-0E95C275AFE1}"/>
    <cellStyle name="40% - Accent6 3 2 2 3" xfId="16827" xr:uid="{799D3C3F-2A51-4A9B-BD14-DD0B71697E45}"/>
    <cellStyle name="40% - Accent6 3 2 2 3 2" xfId="16828" xr:uid="{DD6A8B42-727A-4B64-AD73-6329B029FF1E}"/>
    <cellStyle name="40% - Accent6 3 2 2 4" xfId="16829" xr:uid="{8FA5FD4D-04D4-4216-9015-3CE5E3C06DBD}"/>
    <cellStyle name="40% - Accent6 3 2 2 4 2" xfId="16830" xr:uid="{C7734644-963C-4692-A647-69407C6F37AF}"/>
    <cellStyle name="40% - Accent6 3 2 2 5" xfId="16831" xr:uid="{B12B599C-7AFB-423E-887D-C129319BED60}"/>
    <cellStyle name="40% - Accent6 3 2 2 6" xfId="16832" xr:uid="{F74F670F-8390-4C91-ADC8-72BD12501996}"/>
    <cellStyle name="40% - Accent6 3 2 3" xfId="16833" xr:uid="{36105370-F9F5-4089-8B5E-63097C823F88}"/>
    <cellStyle name="40% - Accent6 3 2 3 2" xfId="16834" xr:uid="{50E13716-DFA8-4722-AD57-153E67D539CE}"/>
    <cellStyle name="40% - Accent6 3 2 3 2 2" xfId="16835" xr:uid="{E8709155-DEE7-4387-A36D-67FDD685F549}"/>
    <cellStyle name="40% - Accent6 3 2 3 3" xfId="16836" xr:uid="{8E04B139-B03F-45B9-9C78-7E9B1BAF086B}"/>
    <cellStyle name="40% - Accent6 3 2 3 3 2" xfId="16837" xr:uid="{5E387D3B-25EC-44FA-9032-30A7600A4CF6}"/>
    <cellStyle name="40% - Accent6 3 2 3 4" xfId="16838" xr:uid="{D8A4BA0F-1D09-401D-8210-59B1E70FE547}"/>
    <cellStyle name="40% - Accent6 3 2 3 5" xfId="16839" xr:uid="{4FCE0037-7F6F-4178-AF3F-C59475AA4F55}"/>
    <cellStyle name="40% - Accent6 3 2 4" xfId="16840" xr:uid="{3AF559D7-8298-4CC2-89BA-40D83E5C812D}"/>
    <cellStyle name="40% - Accent6 3 2 4 2" xfId="16841" xr:uid="{4B900B15-D0FE-4E08-8590-0E27E740D028}"/>
    <cellStyle name="40% - Accent6 3 2 4 2 2" xfId="16842" xr:uid="{74A1955D-DE0F-4B14-AE4F-CB6BA32874D9}"/>
    <cellStyle name="40% - Accent6 3 2 4 3" xfId="16843" xr:uid="{90C00001-05A6-47C4-8640-96583939D280}"/>
    <cellStyle name="40% - Accent6 3 2 4 3 2" xfId="16844" xr:uid="{48AB492E-6025-4046-9FDD-1886D9E516BB}"/>
    <cellStyle name="40% - Accent6 3 2 4 4" xfId="16845" xr:uid="{99143A5D-2712-4B0D-A37D-D978064E585A}"/>
    <cellStyle name="40% - Accent6 3 2 4 5" xfId="16846" xr:uid="{F29E6C60-34EA-498C-8875-73AC803F5048}"/>
    <cellStyle name="40% - Accent6 3 2 5" xfId="16847" xr:uid="{DB9F7CAD-A6F6-4683-B720-305C801C034C}"/>
    <cellStyle name="40% - Accent6 3 2 5 2" xfId="16848" xr:uid="{B525501D-BA21-4050-9EC5-03FB668BE30F}"/>
    <cellStyle name="40% - Accent6 3 2 5 2 2" xfId="16849" xr:uid="{6D0C7BE6-CB4F-4CB1-927C-BF4078A40389}"/>
    <cellStyle name="40% - Accent6 3 2 5 3" xfId="16850" xr:uid="{B77F0F88-EE32-4D64-A037-78A3BEC1316A}"/>
    <cellStyle name="40% - Accent6 3 2 5 3 2" xfId="16851" xr:uid="{B48627D7-97F0-4A53-9FCF-F048FBACBED8}"/>
    <cellStyle name="40% - Accent6 3 2 5 4" xfId="16852" xr:uid="{266BFB17-0306-490B-9C73-41029175C6BB}"/>
    <cellStyle name="40% - Accent6 3 2 5 5" xfId="16853" xr:uid="{16A69116-99F8-4850-ABFB-8748814D7DB8}"/>
    <cellStyle name="40% - Accent6 3 2 6" xfId="16854" xr:uid="{A7D1DCB0-0A78-4EA7-A93B-103249EB9607}"/>
    <cellStyle name="40% - Accent6 3 2 6 2" xfId="16855" xr:uid="{AE3DF76F-DD23-4C2D-BD2E-0A3F4DACAF54}"/>
    <cellStyle name="40% - Accent6 3 2 6 2 2" xfId="16856" xr:uid="{F041CBED-DED7-4479-9844-437E5B11AA9A}"/>
    <cellStyle name="40% - Accent6 3 2 6 3" xfId="16857" xr:uid="{49F80BF3-FF91-4455-B7A8-F9A964AA5534}"/>
    <cellStyle name="40% - Accent6 3 2 6 3 2" xfId="16858" xr:uid="{55EF54E9-6890-47A4-B011-E6CAB28FA74A}"/>
    <cellStyle name="40% - Accent6 3 2 6 4" xfId="16859" xr:uid="{E45A6F1B-C288-4EBC-8A6B-B6058C9307D6}"/>
    <cellStyle name="40% - Accent6 3 2 6 5" xfId="16860" xr:uid="{34C6BC01-5EF6-4D4B-866B-0F6EAEFD11D9}"/>
    <cellStyle name="40% - Accent6 3 2 7" xfId="16861" xr:uid="{892E6CFE-55E5-466B-B41E-DDF2EF325772}"/>
    <cellStyle name="40% - Accent6 3 2 7 2" xfId="16862" xr:uid="{50AB8A78-FAAA-47D6-ABD1-5864593A50B7}"/>
    <cellStyle name="40% - Accent6 3 2 8" xfId="16863" xr:uid="{DF7B5C63-BAE0-4A6D-8A7C-B1ABC16B4D66}"/>
    <cellStyle name="40% - Accent6 3 2 8 2" xfId="16864" xr:uid="{687FAA1A-76CD-4A08-BD90-C2B8AFF17EE4}"/>
    <cellStyle name="40% - Accent6 3 2 9" xfId="16865" xr:uid="{C94AE688-52CF-4BE2-878F-32160674D397}"/>
    <cellStyle name="40% - Accent6 3 3" xfId="16866" xr:uid="{2C8AC069-95BB-4353-900F-0B5370881E43}"/>
    <cellStyle name="40% - Accent6 3 3 2" xfId="16867" xr:uid="{07E79E01-837F-4D4E-8E21-CF4FB0B08651}"/>
    <cellStyle name="40% - Accent6 3 3 2 2" xfId="16868" xr:uid="{EA3AD332-3EAC-4E94-B33E-755471318AA3}"/>
    <cellStyle name="40% - Accent6 3 3 2 2 2" xfId="16869" xr:uid="{9BCA108F-4272-448F-AA38-EC63BE33ADB1}"/>
    <cellStyle name="40% - Accent6 3 3 2 2 2 2" xfId="16870" xr:uid="{CCB206F0-B15D-4BF1-B25C-E0F31D9019F6}"/>
    <cellStyle name="40% - Accent6 3 3 2 2 3" xfId="16871" xr:uid="{0D8807ED-1499-4708-973A-E5BD79DA3B67}"/>
    <cellStyle name="40% - Accent6 3 3 2 2 3 2" xfId="16872" xr:uid="{87823E64-D39F-4395-9675-B9DF032346C9}"/>
    <cellStyle name="40% - Accent6 3 3 2 2 4" xfId="16873" xr:uid="{865B5F88-3E54-4F69-87D0-1C77D0F3010B}"/>
    <cellStyle name="40% - Accent6 3 3 2 2 5" xfId="16874" xr:uid="{6359E8EC-BE9A-4A78-9F9C-EBD5CC9619A1}"/>
    <cellStyle name="40% - Accent6 3 3 2 3" xfId="16875" xr:uid="{2056CB08-56C0-40C6-B901-86C381721C85}"/>
    <cellStyle name="40% - Accent6 3 3 2 3 2" xfId="16876" xr:uid="{A1216FF2-08FE-426B-AD96-75EB665B7E02}"/>
    <cellStyle name="40% - Accent6 3 3 2 4" xfId="16877" xr:uid="{B73585AE-707F-4B80-995A-9E6A12D969D2}"/>
    <cellStyle name="40% - Accent6 3 3 2 4 2" xfId="16878" xr:uid="{F22878ED-C554-41E6-A50A-626CECC76A3F}"/>
    <cellStyle name="40% - Accent6 3 3 2 5" xfId="16879" xr:uid="{45FE5E92-FCA6-419C-A1FA-7E6A851A48CE}"/>
    <cellStyle name="40% - Accent6 3 3 2 6" xfId="16880" xr:uid="{D0486B7C-F478-41FF-AF5C-3B1336CFB3E6}"/>
    <cellStyle name="40% - Accent6 3 3 3" xfId="16881" xr:uid="{F2C89116-BD13-4F3A-9EFE-B34398BDA885}"/>
    <cellStyle name="40% - Accent6 3 3 3 2" xfId="16882" xr:uid="{AFE404C1-FCC9-40C3-9C5D-D2BB09BD0D55}"/>
    <cellStyle name="40% - Accent6 3 3 3 2 2" xfId="16883" xr:uid="{A959D62A-ABE7-4408-B405-9C256ADBD891}"/>
    <cellStyle name="40% - Accent6 3 3 3 3" xfId="16884" xr:uid="{D46D86EE-2563-4AF7-887E-0D2ABA215FC7}"/>
    <cellStyle name="40% - Accent6 3 3 3 3 2" xfId="16885" xr:uid="{A87B7FA3-43DA-41CA-816A-29A22A887CCB}"/>
    <cellStyle name="40% - Accent6 3 3 3 4" xfId="16886" xr:uid="{5571FD26-3B18-4804-B209-8ED589212C79}"/>
    <cellStyle name="40% - Accent6 3 3 3 5" xfId="16887" xr:uid="{A737271F-560F-4322-9B30-4055DC3A40CC}"/>
    <cellStyle name="40% - Accent6 3 3 4" xfId="16888" xr:uid="{C4BAF3EB-4061-4CF2-9163-2C6C9EB98475}"/>
    <cellStyle name="40% - Accent6 3 3 4 2" xfId="16889" xr:uid="{E0AFA22F-8CD6-49E2-9CDD-910DEF497A14}"/>
    <cellStyle name="40% - Accent6 3 3 5" xfId="16890" xr:uid="{6A5DEE1F-A847-4813-9C6B-2280158C313B}"/>
    <cellStyle name="40% - Accent6 3 3 5 2" xfId="16891" xr:uid="{3B0A2DF3-4B7D-4BD8-B6CE-2F2FE230F923}"/>
    <cellStyle name="40% - Accent6 3 3 6" xfId="16892" xr:uid="{F0A221DE-70B6-4DCE-A3FC-965B68885D15}"/>
    <cellStyle name="40% - Accent6 3 3 7" xfId="16893" xr:uid="{9BDCBD5A-D4FE-4E97-A97A-F2CE7CE716C8}"/>
    <cellStyle name="40% - Accent6 3 4" xfId="16894" xr:uid="{C1FC890C-5EA8-43E3-904D-F7F2CA93D296}"/>
    <cellStyle name="40% - Accent6 3 4 2" xfId="16895" xr:uid="{7A1B2EAB-6CFC-4603-8B00-18D5230BE061}"/>
    <cellStyle name="40% - Accent6 3 4 2 2" xfId="16896" xr:uid="{DA44697E-E4A0-428D-8504-C124E635DFEB}"/>
    <cellStyle name="40% - Accent6 3 4 2 2 2" xfId="16897" xr:uid="{654C495B-9C45-40CF-B57A-E491DFFD290B}"/>
    <cellStyle name="40% - Accent6 3 4 2 3" xfId="16898" xr:uid="{54822AFF-18C3-4F0D-9EDC-82AD85594CB4}"/>
    <cellStyle name="40% - Accent6 3 4 2 3 2" xfId="16899" xr:uid="{7925A9BB-E085-4D8B-B877-CAEEEA529C13}"/>
    <cellStyle name="40% - Accent6 3 4 2 4" xfId="16900" xr:uid="{27448A5C-9290-4C97-92B2-9A6C5849B9DB}"/>
    <cellStyle name="40% - Accent6 3 4 2 5" xfId="16901" xr:uid="{5A1B7968-8993-4038-B9C3-B06D6437A61E}"/>
    <cellStyle name="40% - Accent6 3 4 3" xfId="16902" xr:uid="{23AB7E6B-A21D-4C49-A3D8-31D9A544ED94}"/>
    <cellStyle name="40% - Accent6 3 4 3 2" xfId="16903" xr:uid="{77D8C9AE-664D-4B77-9A6C-D5B59D79B43C}"/>
    <cellStyle name="40% - Accent6 3 4 4" xfId="16904" xr:uid="{1DACCFA1-FD92-4CDB-8CD2-FB90A7643285}"/>
    <cellStyle name="40% - Accent6 3 4 4 2" xfId="16905" xr:uid="{2C147266-E528-479D-814A-2068B4822528}"/>
    <cellStyle name="40% - Accent6 3 4 5" xfId="16906" xr:uid="{1AD923CD-66C6-48AC-B734-58F5365B375C}"/>
    <cellStyle name="40% - Accent6 3 4 6" xfId="16907" xr:uid="{B7BF35AE-F020-430B-9FED-B728A07A8E88}"/>
    <cellStyle name="40% - Accent6 3 5" xfId="16908" xr:uid="{A24CDE8F-71AC-4235-BBAA-8A71A0C61ED7}"/>
    <cellStyle name="40% - Accent6 3 5 2" xfId="16909" xr:uid="{A94153D4-36D8-4BDF-9B89-BC818FCD8237}"/>
    <cellStyle name="40% - Accent6 3 5 2 2" xfId="16910" xr:uid="{2210E371-854B-4CA4-B3DE-4C148885E4DF}"/>
    <cellStyle name="40% - Accent6 3 5 3" xfId="16911" xr:uid="{7AE75E1A-9B4C-4991-9448-6E6EF1C9F483}"/>
    <cellStyle name="40% - Accent6 3 5 3 2" xfId="16912" xr:uid="{F21346A2-CD10-4063-A9B7-5D00CAF370D5}"/>
    <cellStyle name="40% - Accent6 3 5 4" xfId="16913" xr:uid="{624EB2F2-60FC-4E7B-8424-53C229E24B53}"/>
    <cellStyle name="40% - Accent6 3 5 5" xfId="16914" xr:uid="{1751089E-E4F8-4B6F-AD72-013682763B2F}"/>
    <cellStyle name="40% - Accent6 3 6" xfId="16915" xr:uid="{6EF1C062-776E-4969-9B09-9BB20410166E}"/>
    <cellStyle name="40% - Accent6 3 6 2" xfId="16916" xr:uid="{BA7989CC-B688-4FEE-949F-ECDC779331A1}"/>
    <cellStyle name="40% - Accent6 3 6 2 2" xfId="16917" xr:uid="{4A916733-7EF9-4CA5-B980-21323FE736F8}"/>
    <cellStyle name="40% - Accent6 3 6 3" xfId="16918" xr:uid="{3E75BC15-B7A6-4A0E-B92C-DC5FCDA9876B}"/>
    <cellStyle name="40% - Accent6 3 6 3 2" xfId="16919" xr:uid="{CB25E50A-4AF1-4A8B-B714-FB784D664D06}"/>
    <cellStyle name="40% - Accent6 3 6 4" xfId="16920" xr:uid="{6FE09F6D-3C8B-4C7B-A212-3FBB4ABD9D97}"/>
    <cellStyle name="40% - Accent6 3 6 5" xfId="16921" xr:uid="{0F699A11-EE1A-4B41-B8E5-7EA9E7009A60}"/>
    <cellStyle name="40% - Accent6 3 7" xfId="16922" xr:uid="{58A5A9F7-4080-471C-9FBA-D743CB705B1E}"/>
    <cellStyle name="40% - Accent6 3 7 2" xfId="16923" xr:uid="{566E0DB7-10D8-4B7B-A061-519A65EFFE37}"/>
    <cellStyle name="40% - Accent6 3 7 2 2" xfId="16924" xr:uid="{358871FC-003D-4F86-A9EC-ECE81713A4EF}"/>
    <cellStyle name="40% - Accent6 3 7 3" xfId="16925" xr:uid="{90DCFD87-EF4F-47DE-BFBA-B4FB82BBC55F}"/>
    <cellStyle name="40% - Accent6 3 7 3 2" xfId="16926" xr:uid="{C553A8D7-FD75-43BC-B138-C1B7CDD12FF4}"/>
    <cellStyle name="40% - Accent6 3 7 4" xfId="16927" xr:uid="{2BD2F8F1-D562-4A33-B617-4DB09B007795}"/>
    <cellStyle name="40% - Accent6 3 7 5" xfId="16928" xr:uid="{8BDD5B45-1EDB-4586-838D-D7CDF7DC13E2}"/>
    <cellStyle name="40% - Accent6 3 8" xfId="16929" xr:uid="{FEC14520-870E-45B7-BF3E-3DAB3639EC4F}"/>
    <cellStyle name="40% - Accent6 3 8 2" xfId="16930" xr:uid="{58B2FB4B-D921-41EA-8B7E-DA2E4D4CFB33}"/>
    <cellStyle name="40% - Accent6 3 8 2 2" xfId="16931" xr:uid="{6AA3D3DC-E6BC-4D60-879A-F1461228343E}"/>
    <cellStyle name="40% - Accent6 3 8 3" xfId="16932" xr:uid="{56F64893-8518-4AE3-B1E1-60A8780355A8}"/>
    <cellStyle name="40% - Accent6 3 8 3 2" xfId="16933" xr:uid="{137A46D9-0A5E-414A-951A-5420667BFF29}"/>
    <cellStyle name="40% - Accent6 3 8 4" xfId="16934" xr:uid="{F67989EA-BF55-4D72-826D-599047405D45}"/>
    <cellStyle name="40% - Accent6 3 8 5" xfId="16935" xr:uid="{9C7EEADE-2A88-4E5D-BE12-5EA668366177}"/>
    <cellStyle name="40% - Accent6 3 9" xfId="16936" xr:uid="{22AB038D-3084-40AD-84D3-AB94E841F064}"/>
    <cellStyle name="40% - Accent6 3 9 2" xfId="16937" xr:uid="{40F58931-CD32-44EB-9601-BF80828991F4}"/>
    <cellStyle name="40% - Accent6 4" xfId="16938" xr:uid="{8A64035D-65E6-4B6B-83CF-3E1DC52CB75B}"/>
    <cellStyle name="40% - Accent6 4 10" xfId="16939" xr:uid="{6D3D63DD-2EAC-4069-810E-74DFC5767EA7}"/>
    <cellStyle name="40% - Accent6 4 10 2" xfId="16940" xr:uid="{AA4DDB3A-463B-409A-87EF-15EBC3AD4540}"/>
    <cellStyle name="40% - Accent6 4 11" xfId="16941" xr:uid="{51B84954-F90C-43ED-BF1E-74D9133B4316}"/>
    <cellStyle name="40% - Accent6 4 12" xfId="16942" xr:uid="{A37CCCD7-BD5B-4E6B-8436-50593A500D84}"/>
    <cellStyle name="40% - Accent6 4 2" xfId="16943" xr:uid="{43CCEC34-E7AC-41DF-9ECE-BCA71E794B35}"/>
    <cellStyle name="40% - Accent6 4 2 10" xfId="16944" xr:uid="{AB1741E2-93F5-4C3F-8E92-34D4E7FA16AD}"/>
    <cellStyle name="40% - Accent6 4 2 2" xfId="16945" xr:uid="{9F04A2E5-C941-4DAE-B7FE-1BF81C41ECA1}"/>
    <cellStyle name="40% - Accent6 4 2 2 2" xfId="16946" xr:uid="{40F704B1-88DB-4981-8217-018599F79888}"/>
    <cellStyle name="40% - Accent6 4 2 2 2 2" xfId="16947" xr:uid="{F23A8B61-705B-479C-999F-E032C1310110}"/>
    <cellStyle name="40% - Accent6 4 2 2 2 2 2" xfId="16948" xr:uid="{767A4E87-7653-4D43-AD16-57545D80EF5B}"/>
    <cellStyle name="40% - Accent6 4 2 2 2 3" xfId="16949" xr:uid="{FD8BDBE6-D1B2-4DC5-ACFF-1B145CB03A02}"/>
    <cellStyle name="40% - Accent6 4 2 2 2 3 2" xfId="16950" xr:uid="{21768F3B-2841-439D-A19D-A901D8143688}"/>
    <cellStyle name="40% - Accent6 4 2 2 2 4" xfId="16951" xr:uid="{8E11AF58-207A-408F-A23C-EEFFCA730290}"/>
    <cellStyle name="40% - Accent6 4 2 2 2 5" xfId="16952" xr:uid="{840CCD93-DC8B-4B6C-8903-E0AABD27FC42}"/>
    <cellStyle name="40% - Accent6 4 2 2 3" xfId="16953" xr:uid="{A42DE2E3-861C-4D5E-A68A-25C55281A190}"/>
    <cellStyle name="40% - Accent6 4 2 2 3 2" xfId="16954" xr:uid="{1C319CB6-0760-4917-8821-63804D4210BC}"/>
    <cellStyle name="40% - Accent6 4 2 2 4" xfId="16955" xr:uid="{F548FC61-E258-4AD8-9D34-C5FC2A11D76F}"/>
    <cellStyle name="40% - Accent6 4 2 2 4 2" xfId="16956" xr:uid="{D71EA479-E8C3-4EA0-AD02-ECE5C0850E58}"/>
    <cellStyle name="40% - Accent6 4 2 2 5" xfId="16957" xr:uid="{15E4F092-98D4-4820-A94E-BAECF74044DF}"/>
    <cellStyle name="40% - Accent6 4 2 2 6" xfId="16958" xr:uid="{9876B3D9-24B5-4A56-98B5-5306365367F3}"/>
    <cellStyle name="40% - Accent6 4 2 3" xfId="16959" xr:uid="{B8E6BA0F-3167-43E9-A0AD-BA543A383113}"/>
    <cellStyle name="40% - Accent6 4 2 3 2" xfId="16960" xr:uid="{70524409-63F2-4006-8863-AD1139EA3598}"/>
    <cellStyle name="40% - Accent6 4 2 3 2 2" xfId="16961" xr:uid="{221CA67C-353B-4FC1-AE91-FA90585FB9EC}"/>
    <cellStyle name="40% - Accent6 4 2 3 3" xfId="16962" xr:uid="{A0C3B468-7C3B-4B37-90F3-6147FBFC88A2}"/>
    <cellStyle name="40% - Accent6 4 2 3 3 2" xfId="16963" xr:uid="{14112AD3-1492-408A-BA92-8CFC5BBB7A15}"/>
    <cellStyle name="40% - Accent6 4 2 3 4" xfId="16964" xr:uid="{699184F6-5DC2-47B0-822F-7B0AA6D17969}"/>
    <cellStyle name="40% - Accent6 4 2 3 5" xfId="16965" xr:uid="{916574BA-C916-4E16-99E6-F946AB9EDAB6}"/>
    <cellStyle name="40% - Accent6 4 2 4" xfId="16966" xr:uid="{02386CBE-EC4B-42CC-AA98-2FF221547B31}"/>
    <cellStyle name="40% - Accent6 4 2 4 2" xfId="16967" xr:uid="{BCBB04C8-C29A-4741-8E6C-1299D7EE73E9}"/>
    <cellStyle name="40% - Accent6 4 2 4 2 2" xfId="16968" xr:uid="{2DC8691B-D656-4B5B-800C-DD34E26CED07}"/>
    <cellStyle name="40% - Accent6 4 2 4 3" xfId="16969" xr:uid="{567FB4D6-7262-47BC-A801-ED07C93717A5}"/>
    <cellStyle name="40% - Accent6 4 2 4 3 2" xfId="16970" xr:uid="{22A3EBAE-E951-4145-9CD1-032B66D01904}"/>
    <cellStyle name="40% - Accent6 4 2 4 4" xfId="16971" xr:uid="{CB3A7FD7-94A9-45E7-8096-BD0C09110185}"/>
    <cellStyle name="40% - Accent6 4 2 4 5" xfId="16972" xr:uid="{2D702E67-54AC-42C4-937D-38DF51972524}"/>
    <cellStyle name="40% - Accent6 4 2 5" xfId="16973" xr:uid="{09899ED8-BD9D-47DC-A45E-6AD13A080FF5}"/>
    <cellStyle name="40% - Accent6 4 2 5 2" xfId="16974" xr:uid="{B87B96E0-B772-46B4-949E-FE2EDFA00CB8}"/>
    <cellStyle name="40% - Accent6 4 2 5 2 2" xfId="16975" xr:uid="{E663417F-03D0-467D-8688-81371E6035A2}"/>
    <cellStyle name="40% - Accent6 4 2 5 3" xfId="16976" xr:uid="{F2629EBD-A289-4F1C-AE7D-E9201902B079}"/>
    <cellStyle name="40% - Accent6 4 2 5 3 2" xfId="16977" xr:uid="{FD10C15A-1A0C-4603-A71C-592CE1CC25A6}"/>
    <cellStyle name="40% - Accent6 4 2 5 4" xfId="16978" xr:uid="{0E22872C-21D0-4F3B-A38A-892878F546C3}"/>
    <cellStyle name="40% - Accent6 4 2 5 5" xfId="16979" xr:uid="{D1CEDD20-8BCB-4CB8-83A3-582A6369AEA1}"/>
    <cellStyle name="40% - Accent6 4 2 6" xfId="16980" xr:uid="{65D1A982-EFEB-460D-B428-A3EC44E77150}"/>
    <cellStyle name="40% - Accent6 4 2 6 2" xfId="16981" xr:uid="{FBDDA4F2-9750-45ED-9B0A-00863DBC85A3}"/>
    <cellStyle name="40% - Accent6 4 2 6 2 2" xfId="16982" xr:uid="{FA4455BA-1ECB-46BB-A91F-36B9FB3A1B42}"/>
    <cellStyle name="40% - Accent6 4 2 6 3" xfId="16983" xr:uid="{FCFD2B4F-61AA-4F1B-B192-B3B5A7307814}"/>
    <cellStyle name="40% - Accent6 4 2 6 3 2" xfId="16984" xr:uid="{54B0D58F-619A-448E-917F-0B499EDE6A7A}"/>
    <cellStyle name="40% - Accent6 4 2 6 4" xfId="16985" xr:uid="{3240A145-8E6D-4698-A90C-5804F7EA43CA}"/>
    <cellStyle name="40% - Accent6 4 2 6 5" xfId="16986" xr:uid="{3B463148-96C0-4124-93CD-30670EFEF935}"/>
    <cellStyle name="40% - Accent6 4 2 7" xfId="16987" xr:uid="{F9305FA1-34CB-4875-B35F-7E2AA273E170}"/>
    <cellStyle name="40% - Accent6 4 2 7 2" xfId="16988" xr:uid="{2627D732-00D2-47E1-A0B1-F4B43535AF09}"/>
    <cellStyle name="40% - Accent6 4 2 8" xfId="16989" xr:uid="{8E7767DA-B74B-4436-8705-D50C19A2AFFF}"/>
    <cellStyle name="40% - Accent6 4 2 8 2" xfId="16990" xr:uid="{4FD8389C-7E44-48C9-8008-A7171D75E1E5}"/>
    <cellStyle name="40% - Accent6 4 2 9" xfId="16991" xr:uid="{1D93C6A4-FF61-4333-8EE5-0208C5A0AF59}"/>
    <cellStyle name="40% - Accent6 4 3" xfId="16992" xr:uid="{31FC9541-C275-4C03-8A4E-AE8F88EF5266}"/>
    <cellStyle name="40% - Accent6 4 3 2" xfId="16993" xr:uid="{B97EA077-0793-40D6-8C16-B7DF4C3A2414}"/>
    <cellStyle name="40% - Accent6 4 3 2 2" xfId="16994" xr:uid="{45836D4E-D33D-4550-B54F-DC6B0C2EBAA9}"/>
    <cellStyle name="40% - Accent6 4 3 2 2 2" xfId="16995" xr:uid="{91A06F49-074E-40D1-99BF-5816F8035175}"/>
    <cellStyle name="40% - Accent6 4 3 2 2 2 2" xfId="16996" xr:uid="{24EB10DC-BDFB-4E9D-A327-DAC3AF099AA7}"/>
    <cellStyle name="40% - Accent6 4 3 2 2 3" xfId="16997" xr:uid="{09B246CE-7852-4799-989F-1DFDC444A485}"/>
    <cellStyle name="40% - Accent6 4 3 2 2 3 2" xfId="16998" xr:uid="{C23DD3D5-599F-4287-A58E-BE1B275D6CF9}"/>
    <cellStyle name="40% - Accent6 4 3 2 2 4" xfId="16999" xr:uid="{CA4936AB-88BE-4CB2-83C0-8029174AFBB2}"/>
    <cellStyle name="40% - Accent6 4 3 2 2 5" xfId="17000" xr:uid="{FD40B912-1E40-46ED-963D-9340C058A005}"/>
    <cellStyle name="40% - Accent6 4 3 2 3" xfId="17001" xr:uid="{4294CF3D-E1BE-42D9-B882-167D977F6A35}"/>
    <cellStyle name="40% - Accent6 4 3 2 3 2" xfId="17002" xr:uid="{5ECCC623-C650-4BEF-9047-5EABB748BE23}"/>
    <cellStyle name="40% - Accent6 4 3 2 4" xfId="17003" xr:uid="{D183E581-DE3E-4381-AE90-E56F2A95FEE0}"/>
    <cellStyle name="40% - Accent6 4 3 2 4 2" xfId="17004" xr:uid="{61F69C8D-9B95-44C9-9DEA-954AD8918483}"/>
    <cellStyle name="40% - Accent6 4 3 2 5" xfId="17005" xr:uid="{09CB580F-CCFF-44FB-A8E8-2B25078E172A}"/>
    <cellStyle name="40% - Accent6 4 3 2 6" xfId="17006" xr:uid="{F1AFB38E-B9DD-42B2-90F7-EB3254927D9D}"/>
    <cellStyle name="40% - Accent6 4 3 3" xfId="17007" xr:uid="{9B5396F0-D729-4705-8EBC-503BE37BC8AA}"/>
    <cellStyle name="40% - Accent6 4 3 3 2" xfId="17008" xr:uid="{09890C7E-F7E0-4BB5-B63A-E5DBFCF7ECE4}"/>
    <cellStyle name="40% - Accent6 4 3 3 2 2" xfId="17009" xr:uid="{088EB0FF-F343-439B-A6A6-7046EB8EA745}"/>
    <cellStyle name="40% - Accent6 4 3 3 3" xfId="17010" xr:uid="{C7FF6116-0C7A-4A0D-A762-3963589E2D5E}"/>
    <cellStyle name="40% - Accent6 4 3 3 3 2" xfId="17011" xr:uid="{F1CCCA18-1B92-4491-893A-6CBE7AC413BD}"/>
    <cellStyle name="40% - Accent6 4 3 3 4" xfId="17012" xr:uid="{E5D44D9F-B5F1-48FA-BEAF-394BF7BDF4E8}"/>
    <cellStyle name="40% - Accent6 4 3 3 5" xfId="17013" xr:uid="{A5FD754D-3817-4272-98BD-9FB8D1703A16}"/>
    <cellStyle name="40% - Accent6 4 3 4" xfId="17014" xr:uid="{C63BC0E2-A66B-4AA9-9E1E-8A2CC1ECA8F3}"/>
    <cellStyle name="40% - Accent6 4 3 4 2" xfId="17015" xr:uid="{8B55A981-115B-496B-9655-DE89B82B2AB8}"/>
    <cellStyle name="40% - Accent6 4 3 5" xfId="17016" xr:uid="{B37AE254-3785-445E-B206-6EB9D1E50CC3}"/>
    <cellStyle name="40% - Accent6 4 3 5 2" xfId="17017" xr:uid="{FFB5B2F6-CB08-41A4-8E58-064B31D5B713}"/>
    <cellStyle name="40% - Accent6 4 3 6" xfId="17018" xr:uid="{79DC537A-151A-4A1E-B419-5BBDBDA890E3}"/>
    <cellStyle name="40% - Accent6 4 3 7" xfId="17019" xr:uid="{E1D97445-CA03-457A-A7DD-BD785AFF08CE}"/>
    <cellStyle name="40% - Accent6 4 4" xfId="17020" xr:uid="{DC340F85-7935-4913-8565-F552FC17F583}"/>
    <cellStyle name="40% - Accent6 4 4 2" xfId="17021" xr:uid="{ECBC614A-765C-422F-9B38-62C692DBB08C}"/>
    <cellStyle name="40% - Accent6 4 4 2 2" xfId="17022" xr:uid="{890B1622-1751-4D7D-93CD-C227520E2FC4}"/>
    <cellStyle name="40% - Accent6 4 4 2 2 2" xfId="17023" xr:uid="{55B3F301-A9A6-4ADE-ADDE-84BD5B7C8F08}"/>
    <cellStyle name="40% - Accent6 4 4 2 3" xfId="17024" xr:uid="{A7726761-9635-473F-AEBD-CCA2D09301BA}"/>
    <cellStyle name="40% - Accent6 4 4 2 3 2" xfId="17025" xr:uid="{C6F0AA88-F79D-474F-9285-D55B68E86B41}"/>
    <cellStyle name="40% - Accent6 4 4 2 4" xfId="17026" xr:uid="{3C6B8C94-C0D8-4AAE-AF36-1F7EE5430411}"/>
    <cellStyle name="40% - Accent6 4 4 2 5" xfId="17027" xr:uid="{7F8B98E5-907E-43EE-839C-F2117B29641F}"/>
    <cellStyle name="40% - Accent6 4 4 3" xfId="17028" xr:uid="{E1E38C1D-7F4F-436A-B559-8622013C7B2E}"/>
    <cellStyle name="40% - Accent6 4 4 3 2" xfId="17029" xr:uid="{FEB0C5F5-AA77-4E35-B916-02AFF0D9F38F}"/>
    <cellStyle name="40% - Accent6 4 4 4" xfId="17030" xr:uid="{EEA9FBD3-279E-4C83-B6CE-AA4FAF4FF555}"/>
    <cellStyle name="40% - Accent6 4 4 4 2" xfId="17031" xr:uid="{0829E27F-2892-4A90-A7B1-5E7D97B7AC5D}"/>
    <cellStyle name="40% - Accent6 4 4 5" xfId="17032" xr:uid="{24E83DFD-1953-4851-8AB5-B497CA819242}"/>
    <cellStyle name="40% - Accent6 4 4 6" xfId="17033" xr:uid="{CDCB46EF-1003-4C6C-841F-1BB27B586F8D}"/>
    <cellStyle name="40% - Accent6 4 5" xfId="17034" xr:uid="{389BB584-D0D5-48DA-B020-9E5337E3B3AF}"/>
    <cellStyle name="40% - Accent6 4 5 2" xfId="17035" xr:uid="{470C96BC-8C48-40DE-A536-8F26E79AFB4E}"/>
    <cellStyle name="40% - Accent6 4 5 2 2" xfId="17036" xr:uid="{83FB87D0-CDA0-4D2E-8807-6B95F931F9C4}"/>
    <cellStyle name="40% - Accent6 4 5 3" xfId="17037" xr:uid="{B2856BC7-A8F7-4DE1-B3DB-EB46D277EE24}"/>
    <cellStyle name="40% - Accent6 4 5 3 2" xfId="17038" xr:uid="{DAF44565-D4C3-4223-93F2-04BEE66E9FD4}"/>
    <cellStyle name="40% - Accent6 4 5 4" xfId="17039" xr:uid="{378457BD-59D3-41A6-A974-65F99450FACB}"/>
    <cellStyle name="40% - Accent6 4 5 5" xfId="17040" xr:uid="{4E788465-D298-4ABF-9715-6148AC546CDE}"/>
    <cellStyle name="40% - Accent6 4 6" xfId="17041" xr:uid="{A70519D0-C362-45B9-B9E5-C2ED1EA7DE89}"/>
    <cellStyle name="40% - Accent6 4 6 2" xfId="17042" xr:uid="{07E32F45-2870-4221-B547-9F716802881B}"/>
    <cellStyle name="40% - Accent6 4 6 2 2" xfId="17043" xr:uid="{DF0B395A-819A-417E-8360-63B33E73B05B}"/>
    <cellStyle name="40% - Accent6 4 6 3" xfId="17044" xr:uid="{05499080-D87F-402C-9FC4-C9907669F0A9}"/>
    <cellStyle name="40% - Accent6 4 6 3 2" xfId="17045" xr:uid="{8902B6CC-DB03-48A1-899E-C21EDD723771}"/>
    <cellStyle name="40% - Accent6 4 6 4" xfId="17046" xr:uid="{14484665-253F-41F3-A8B9-662D76F41864}"/>
    <cellStyle name="40% - Accent6 4 6 5" xfId="17047" xr:uid="{ABF25514-0A3B-4827-9DAC-57D383ED2E1A}"/>
    <cellStyle name="40% - Accent6 4 7" xfId="17048" xr:uid="{F5DCC1C2-CFE5-40DF-8870-E1FF908A4D2D}"/>
    <cellStyle name="40% - Accent6 4 7 2" xfId="17049" xr:uid="{F2DFEDA6-B114-4416-9248-42A235DB48B3}"/>
    <cellStyle name="40% - Accent6 4 7 2 2" xfId="17050" xr:uid="{90361F84-941E-4871-89AC-59456F09C7CA}"/>
    <cellStyle name="40% - Accent6 4 7 3" xfId="17051" xr:uid="{0105F907-9BC0-42B9-A733-D73B5C78ED0F}"/>
    <cellStyle name="40% - Accent6 4 7 3 2" xfId="17052" xr:uid="{672E290B-FB53-4433-BBEE-55BA1177E0DF}"/>
    <cellStyle name="40% - Accent6 4 7 4" xfId="17053" xr:uid="{9DFC518B-1F7E-4C4E-B5AE-B86F48C7DDA4}"/>
    <cellStyle name="40% - Accent6 4 7 5" xfId="17054" xr:uid="{079894E9-754B-4306-9D65-18FDFFC333F7}"/>
    <cellStyle name="40% - Accent6 4 8" xfId="17055" xr:uid="{F2486EBE-5689-4DF3-B145-F66EF6720F7B}"/>
    <cellStyle name="40% - Accent6 4 8 2" xfId="17056" xr:uid="{94DD931E-1660-4DE8-92DB-271D3C07D5B7}"/>
    <cellStyle name="40% - Accent6 4 8 2 2" xfId="17057" xr:uid="{FDF9D796-B098-4163-B886-8A3CFA467807}"/>
    <cellStyle name="40% - Accent6 4 8 3" xfId="17058" xr:uid="{10A39D15-3AE3-4EF3-A9CA-D0C18B12CE22}"/>
    <cellStyle name="40% - Accent6 4 8 3 2" xfId="17059" xr:uid="{75073E78-3245-4D00-A5C2-7F0324FD8247}"/>
    <cellStyle name="40% - Accent6 4 8 4" xfId="17060" xr:uid="{DFF70AF7-CDD3-461D-98B0-E217B2E94F44}"/>
    <cellStyle name="40% - Accent6 4 8 5" xfId="17061" xr:uid="{DC997C69-066D-404F-944C-12D11D2B08E1}"/>
    <cellStyle name="40% - Accent6 4 9" xfId="17062" xr:uid="{65A1EF16-372D-4C7A-91F0-BF138C194D15}"/>
    <cellStyle name="40% - Accent6 4 9 2" xfId="17063" xr:uid="{78B12D60-32BE-42BA-A4E2-34B4E8B48B6C}"/>
    <cellStyle name="40% - Accent6 5" xfId="17064" xr:uid="{FFFCD08F-49EA-406C-A168-04374408B515}"/>
    <cellStyle name="40% - Accent6 5 10" xfId="17065" xr:uid="{069AB92D-AA8D-449F-B493-45A6EC9C56DA}"/>
    <cellStyle name="40% - Accent6 5 11" xfId="17066" xr:uid="{EA1506F5-E5CC-4179-B513-15E8820B8A1A}"/>
    <cellStyle name="40% - Accent6 5 2" xfId="17067" xr:uid="{47F9AD29-BBD7-4169-BE17-2300E4D16B2E}"/>
    <cellStyle name="40% - Accent6 5 2 10" xfId="17068" xr:uid="{BA713482-D175-42D6-B822-A3777E4E81DD}"/>
    <cellStyle name="40% - Accent6 5 2 2" xfId="17069" xr:uid="{944C29E3-3116-4AA2-B030-4669E707698F}"/>
    <cellStyle name="40% - Accent6 5 2 2 2" xfId="17070" xr:uid="{642A95A9-EB18-44B4-BF7D-1E678F1657EB}"/>
    <cellStyle name="40% - Accent6 5 2 2 2 2" xfId="17071" xr:uid="{C2314890-C8CC-4C89-8797-129E64A8DCC4}"/>
    <cellStyle name="40% - Accent6 5 2 2 2 2 2" xfId="17072" xr:uid="{CBDB0163-0A45-4A07-B733-3416D95DF57D}"/>
    <cellStyle name="40% - Accent6 5 2 2 2 3" xfId="17073" xr:uid="{F597140C-FEC3-4E0B-B0A8-354F96C93B54}"/>
    <cellStyle name="40% - Accent6 5 2 2 2 3 2" xfId="17074" xr:uid="{B325B922-9B0E-4EC1-9E03-512FDBB82960}"/>
    <cellStyle name="40% - Accent6 5 2 2 2 4" xfId="17075" xr:uid="{B0CB55A3-0412-4AF0-A2FC-3653FACA3028}"/>
    <cellStyle name="40% - Accent6 5 2 2 2 5" xfId="17076" xr:uid="{38DF1388-820A-449F-91CE-4880D4A65576}"/>
    <cellStyle name="40% - Accent6 5 2 2 3" xfId="17077" xr:uid="{C9890E27-BBE2-478A-867A-F11FEB21D7B9}"/>
    <cellStyle name="40% - Accent6 5 2 2 3 2" xfId="17078" xr:uid="{83B6E1D0-02FB-4EDA-88CA-EE33D2CE92C7}"/>
    <cellStyle name="40% - Accent6 5 2 2 4" xfId="17079" xr:uid="{50B1F915-E92F-4223-8A86-8D34CCBE4280}"/>
    <cellStyle name="40% - Accent6 5 2 2 4 2" xfId="17080" xr:uid="{56071C9D-64F7-499A-A2AA-559A150CB67C}"/>
    <cellStyle name="40% - Accent6 5 2 2 5" xfId="17081" xr:uid="{8BF7A563-3E03-45DC-9C1C-11BF4CCE6CA2}"/>
    <cellStyle name="40% - Accent6 5 2 2 6" xfId="17082" xr:uid="{9217ED61-A4CF-450F-A750-4181B4761555}"/>
    <cellStyle name="40% - Accent6 5 2 3" xfId="17083" xr:uid="{7FED5BFE-6DCE-4428-B8C1-54BB627274C2}"/>
    <cellStyle name="40% - Accent6 5 2 3 2" xfId="17084" xr:uid="{FFB720EC-1336-4DBD-8180-78C8A242599B}"/>
    <cellStyle name="40% - Accent6 5 2 3 2 2" xfId="17085" xr:uid="{35B1D602-91CF-4AC7-84C3-E95880963191}"/>
    <cellStyle name="40% - Accent6 5 2 3 3" xfId="17086" xr:uid="{51BAD87C-533A-4692-89D9-4D12978AA344}"/>
    <cellStyle name="40% - Accent6 5 2 3 3 2" xfId="17087" xr:uid="{E0CA1919-25DA-4A67-9D78-C17BB1728B67}"/>
    <cellStyle name="40% - Accent6 5 2 3 4" xfId="17088" xr:uid="{5C6A889B-7262-4394-B16A-2A5C963037A3}"/>
    <cellStyle name="40% - Accent6 5 2 3 5" xfId="17089" xr:uid="{02547AA7-E1C2-4CEE-9279-E36B27B64B22}"/>
    <cellStyle name="40% - Accent6 5 2 4" xfId="17090" xr:uid="{98CF8F18-9F61-41DE-99AC-E5517EB704D8}"/>
    <cellStyle name="40% - Accent6 5 2 4 2" xfId="17091" xr:uid="{8593C064-6863-4D44-85F7-26A1A443C306}"/>
    <cellStyle name="40% - Accent6 5 2 4 2 2" xfId="17092" xr:uid="{2F6EB094-151E-4BEB-B257-4B85F9B4E9DF}"/>
    <cellStyle name="40% - Accent6 5 2 4 3" xfId="17093" xr:uid="{5B83D24F-DAF7-40A4-8086-1E7CEBD94E38}"/>
    <cellStyle name="40% - Accent6 5 2 4 3 2" xfId="17094" xr:uid="{308C8A7F-1FAB-4A5B-8843-3499427D3E56}"/>
    <cellStyle name="40% - Accent6 5 2 4 4" xfId="17095" xr:uid="{C6628809-A5EF-42A9-A3B2-1D0888048146}"/>
    <cellStyle name="40% - Accent6 5 2 4 5" xfId="17096" xr:uid="{05B9BFA8-E7FC-49BC-B0E7-1CC13D5F838B}"/>
    <cellStyle name="40% - Accent6 5 2 5" xfId="17097" xr:uid="{385F213D-0B5E-4DBD-9143-A9762B12BC14}"/>
    <cellStyle name="40% - Accent6 5 2 5 2" xfId="17098" xr:uid="{8319EFE5-765D-4621-919E-C4022879F533}"/>
    <cellStyle name="40% - Accent6 5 2 5 2 2" xfId="17099" xr:uid="{00E515AF-E896-4264-ACBC-F94A9655C1E9}"/>
    <cellStyle name="40% - Accent6 5 2 5 3" xfId="17100" xr:uid="{7879D37B-D4AD-473F-AD65-17B7A44B5E2C}"/>
    <cellStyle name="40% - Accent6 5 2 5 3 2" xfId="17101" xr:uid="{2B9DA7BB-546F-4307-A536-0392CFA1C5AE}"/>
    <cellStyle name="40% - Accent6 5 2 5 4" xfId="17102" xr:uid="{47455C52-DE80-46A3-BD06-C899023CC7B9}"/>
    <cellStyle name="40% - Accent6 5 2 5 5" xfId="17103" xr:uid="{5FED093D-B7EB-442A-9C59-DE1F5A0BA4F7}"/>
    <cellStyle name="40% - Accent6 5 2 6" xfId="17104" xr:uid="{BE6E5DFB-18BD-4E58-BBDF-EB2D1C9BBD86}"/>
    <cellStyle name="40% - Accent6 5 2 6 2" xfId="17105" xr:uid="{3770D757-EA84-4704-BD40-3909987C3428}"/>
    <cellStyle name="40% - Accent6 5 2 6 2 2" xfId="17106" xr:uid="{A63F285C-B139-4542-BC12-F3EDBF99DA36}"/>
    <cellStyle name="40% - Accent6 5 2 6 3" xfId="17107" xr:uid="{8A55CC8A-0091-4E75-9B67-9F00117FFE57}"/>
    <cellStyle name="40% - Accent6 5 2 6 3 2" xfId="17108" xr:uid="{57FAC33B-00A1-4D89-98EC-5748431FF244}"/>
    <cellStyle name="40% - Accent6 5 2 6 4" xfId="17109" xr:uid="{58595BBF-A358-4389-B4B9-EAD7AFEEFBF9}"/>
    <cellStyle name="40% - Accent6 5 2 6 5" xfId="17110" xr:uid="{00DD3C2C-1344-4AD9-9FE9-A5C34432DCC7}"/>
    <cellStyle name="40% - Accent6 5 2 7" xfId="17111" xr:uid="{CB780900-BC65-472E-97D2-B255E1B923BB}"/>
    <cellStyle name="40% - Accent6 5 2 7 2" xfId="17112" xr:uid="{50C6851A-6668-44CD-9A49-A72BA570D538}"/>
    <cellStyle name="40% - Accent6 5 2 8" xfId="17113" xr:uid="{B11BF964-04E7-422F-8DEF-24CB4752ACC0}"/>
    <cellStyle name="40% - Accent6 5 2 8 2" xfId="17114" xr:uid="{901D4040-08CF-4B75-BFFC-00B9411C8C2E}"/>
    <cellStyle name="40% - Accent6 5 2 9" xfId="17115" xr:uid="{1BC5CAE8-3B89-47C4-B138-B8BD487DF7CC}"/>
    <cellStyle name="40% - Accent6 5 3" xfId="17116" xr:uid="{FA5A6A8D-6A44-4B95-B494-A412C9B4A6FC}"/>
    <cellStyle name="40% - Accent6 5 3 2" xfId="17117" xr:uid="{FED64E31-14C6-4D38-9D2A-8DC031129D05}"/>
    <cellStyle name="40% - Accent6 5 3 2 2" xfId="17118" xr:uid="{53506775-9A7D-4411-B95D-784E35421BA0}"/>
    <cellStyle name="40% - Accent6 5 3 2 2 2" xfId="17119" xr:uid="{9863CE1F-93FE-4572-B6C7-4A8F40BD36BA}"/>
    <cellStyle name="40% - Accent6 5 3 2 3" xfId="17120" xr:uid="{5A5C6A88-790B-46D9-8D46-D4E018BE1DA4}"/>
    <cellStyle name="40% - Accent6 5 3 2 3 2" xfId="17121" xr:uid="{7ABFD512-9E2A-44CE-9CAF-617CA8431062}"/>
    <cellStyle name="40% - Accent6 5 3 2 4" xfId="17122" xr:uid="{EFD0A885-D64F-432F-897D-AADACBEF48D9}"/>
    <cellStyle name="40% - Accent6 5 3 2 5" xfId="17123" xr:uid="{EEFD69B1-CAA5-4449-9993-BA2E3873CD35}"/>
    <cellStyle name="40% - Accent6 5 3 3" xfId="17124" xr:uid="{B34F981C-4A99-4916-8B68-A8E42D842C3A}"/>
    <cellStyle name="40% - Accent6 5 3 3 2" xfId="17125" xr:uid="{087B4896-4C15-42DE-BA18-374BEC04084A}"/>
    <cellStyle name="40% - Accent6 5 3 4" xfId="17126" xr:uid="{EA6751BC-39FE-476D-8D9C-8E3BB9B9624C}"/>
    <cellStyle name="40% - Accent6 5 3 4 2" xfId="17127" xr:uid="{B7007861-9A01-4ABF-932C-17C1C0622729}"/>
    <cellStyle name="40% - Accent6 5 3 5" xfId="17128" xr:uid="{24857E89-7048-43BA-84FA-F2B8CA744DF7}"/>
    <cellStyle name="40% - Accent6 5 3 6" xfId="17129" xr:uid="{A60448AA-6397-4124-9CAE-B95BED373332}"/>
    <cellStyle name="40% - Accent6 5 4" xfId="17130" xr:uid="{181EC248-ECFF-4F84-AFC8-B4DDEB003488}"/>
    <cellStyle name="40% - Accent6 5 4 2" xfId="17131" xr:uid="{34C03D65-F34A-4B00-8B07-4702DD7DDEAB}"/>
    <cellStyle name="40% - Accent6 5 4 2 2" xfId="17132" xr:uid="{1563CEBF-D6CD-4AF0-943F-15D2CB0E84E7}"/>
    <cellStyle name="40% - Accent6 5 4 3" xfId="17133" xr:uid="{02B0228D-D59B-41E6-A2A8-E93D1D68D522}"/>
    <cellStyle name="40% - Accent6 5 4 3 2" xfId="17134" xr:uid="{58518C4B-5DFB-4192-B45A-AF65A4594443}"/>
    <cellStyle name="40% - Accent6 5 4 4" xfId="17135" xr:uid="{9C8E1908-41BF-4063-8C90-DA42334B90E1}"/>
    <cellStyle name="40% - Accent6 5 4 5" xfId="17136" xr:uid="{C902BD01-FF76-4FCE-B7FF-454799D9266D}"/>
    <cellStyle name="40% - Accent6 5 5" xfId="17137" xr:uid="{8BC64029-895D-4980-ABE2-55B62F9CFF00}"/>
    <cellStyle name="40% - Accent6 5 5 2" xfId="17138" xr:uid="{98522C60-78D3-4153-8369-C1986E79DDED}"/>
    <cellStyle name="40% - Accent6 5 5 2 2" xfId="17139" xr:uid="{08EAEBAB-3B9E-49A1-ACDE-1AB38DDE614D}"/>
    <cellStyle name="40% - Accent6 5 5 3" xfId="17140" xr:uid="{4BCD9029-D9A3-4954-A591-CD47FFFE88C6}"/>
    <cellStyle name="40% - Accent6 5 5 3 2" xfId="17141" xr:uid="{5E6490A3-5CFC-49EB-AD1D-167CF80F912C}"/>
    <cellStyle name="40% - Accent6 5 5 4" xfId="17142" xr:uid="{4DC0A7A4-D387-4A68-B45A-D754FCA52E43}"/>
    <cellStyle name="40% - Accent6 5 5 5" xfId="17143" xr:uid="{67ACFA02-2684-442F-BEBC-14AC3920ADBC}"/>
    <cellStyle name="40% - Accent6 5 6" xfId="17144" xr:uid="{B2C4DEF2-5364-42E7-800F-FFC56771672E}"/>
    <cellStyle name="40% - Accent6 5 6 2" xfId="17145" xr:uid="{726C06EE-324B-4374-B65F-DBB4DB101BD0}"/>
    <cellStyle name="40% - Accent6 5 6 2 2" xfId="17146" xr:uid="{C5C34664-21E6-4306-A6EF-ED0A4AF4081F}"/>
    <cellStyle name="40% - Accent6 5 6 3" xfId="17147" xr:uid="{C8BA56D9-4C3C-4306-B246-0DF944206F75}"/>
    <cellStyle name="40% - Accent6 5 6 3 2" xfId="17148" xr:uid="{51EC315A-0747-4D87-A4E8-1369CFFEC241}"/>
    <cellStyle name="40% - Accent6 5 6 4" xfId="17149" xr:uid="{ED5F64E1-4A65-4899-829E-70D2E5DF4470}"/>
    <cellStyle name="40% - Accent6 5 6 5" xfId="17150" xr:uid="{8B1E61FA-8A8B-4019-B8AB-0836F25F40FF}"/>
    <cellStyle name="40% - Accent6 5 7" xfId="17151" xr:uid="{C66B8C21-4529-4E2E-A802-246E0CB9C1B6}"/>
    <cellStyle name="40% - Accent6 5 7 2" xfId="17152" xr:uid="{8D1005E2-2351-47E3-895F-2C09174E3ADA}"/>
    <cellStyle name="40% - Accent6 5 7 2 2" xfId="17153" xr:uid="{044BEBE8-991C-418F-868C-1F431008194C}"/>
    <cellStyle name="40% - Accent6 5 7 3" xfId="17154" xr:uid="{D03C557E-D230-4944-BB23-0384D3F89B2B}"/>
    <cellStyle name="40% - Accent6 5 7 3 2" xfId="17155" xr:uid="{25831BFE-3307-4B3E-93A9-3943454EE04A}"/>
    <cellStyle name="40% - Accent6 5 7 4" xfId="17156" xr:uid="{588F1FB5-8814-4956-9C0D-8052837A154E}"/>
    <cellStyle name="40% - Accent6 5 7 5" xfId="17157" xr:uid="{F3E287EE-AE16-43A8-B165-A00CB0D5EDDE}"/>
    <cellStyle name="40% - Accent6 5 8" xfId="17158" xr:uid="{475AE01A-84E1-4058-92ED-FFE644CA3A37}"/>
    <cellStyle name="40% - Accent6 5 8 2" xfId="17159" xr:uid="{CFE15574-767E-42B6-BAFA-2377DE882FD7}"/>
    <cellStyle name="40% - Accent6 5 9" xfId="17160" xr:uid="{CA566B3B-A6B3-4576-833A-7E4F0CBCE3FF}"/>
    <cellStyle name="40% - Accent6 5 9 2" xfId="17161" xr:uid="{922BCC17-0971-44B0-992B-14F7D5E087B0}"/>
    <cellStyle name="40% - Accent6 6" xfId="17162" xr:uid="{2E6BB939-EAC0-43FD-B8DA-5DB3DD05978B}"/>
    <cellStyle name="40% - Accent6 6 10" xfId="17163" xr:uid="{51EF2F6F-D99D-412A-85CC-C41D500D48C4}"/>
    <cellStyle name="40% - Accent6 6 11" xfId="17164" xr:uid="{55EE5F45-25B9-4DB0-9B95-8BFFACF8BF16}"/>
    <cellStyle name="40% - Accent6 6 2" xfId="17165" xr:uid="{A94A4519-26F5-4987-A0E1-E2A74A24F946}"/>
    <cellStyle name="40% - Accent6 6 2 10" xfId="17166" xr:uid="{4DB950A2-4C3C-4BFC-807A-A2244AD3039F}"/>
    <cellStyle name="40% - Accent6 6 2 2" xfId="17167" xr:uid="{36C0CAEA-3EA2-41E9-A0AB-8B25190F1289}"/>
    <cellStyle name="40% - Accent6 6 2 2 2" xfId="17168" xr:uid="{A18719A4-878F-4F56-880A-85D5396C6A3A}"/>
    <cellStyle name="40% - Accent6 6 2 2 2 2" xfId="17169" xr:uid="{96CF5916-872F-4380-80D1-80DEA8F70DC6}"/>
    <cellStyle name="40% - Accent6 6 2 2 2 2 2" xfId="17170" xr:uid="{B0EEF9E1-BECB-4C9D-8D5E-1429B3B04A16}"/>
    <cellStyle name="40% - Accent6 6 2 2 2 3" xfId="17171" xr:uid="{2DFE2D4B-8117-4F35-9198-5625330CC304}"/>
    <cellStyle name="40% - Accent6 6 2 2 2 3 2" xfId="17172" xr:uid="{691BD3B6-E708-41CF-BAC1-F8CC9B797CB3}"/>
    <cellStyle name="40% - Accent6 6 2 2 2 4" xfId="17173" xr:uid="{4BF9AE8B-DC82-4623-8333-EF6533ECA405}"/>
    <cellStyle name="40% - Accent6 6 2 2 2 5" xfId="17174" xr:uid="{51D76D3A-EB40-4AC2-8823-372BDE9C22D8}"/>
    <cellStyle name="40% - Accent6 6 2 2 3" xfId="17175" xr:uid="{F582EEC8-1068-4C94-AF68-889E0F3666BB}"/>
    <cellStyle name="40% - Accent6 6 2 2 3 2" xfId="17176" xr:uid="{97AF428F-52B8-4FD7-993F-1E1592FFB38D}"/>
    <cellStyle name="40% - Accent6 6 2 2 4" xfId="17177" xr:uid="{8A759C41-4119-4D17-B2FE-605C44C74D36}"/>
    <cellStyle name="40% - Accent6 6 2 2 4 2" xfId="17178" xr:uid="{A6757988-3FC1-45DD-8AB8-E494C23FE666}"/>
    <cellStyle name="40% - Accent6 6 2 2 5" xfId="17179" xr:uid="{97783874-BB94-468A-8B58-906EC7A7701D}"/>
    <cellStyle name="40% - Accent6 6 2 2 6" xfId="17180" xr:uid="{6014695F-C482-4C84-B682-565E04FE54F7}"/>
    <cellStyle name="40% - Accent6 6 2 3" xfId="17181" xr:uid="{E530C4DD-A938-46E9-AC77-8220DC5E0715}"/>
    <cellStyle name="40% - Accent6 6 2 3 2" xfId="17182" xr:uid="{495E73DE-8698-4DC5-B319-D6E1452889EA}"/>
    <cellStyle name="40% - Accent6 6 2 3 2 2" xfId="17183" xr:uid="{E83A96B1-0914-43F6-83AF-789377F2E043}"/>
    <cellStyle name="40% - Accent6 6 2 3 3" xfId="17184" xr:uid="{0C53A51D-D099-4657-AD0E-4F5F1909F66A}"/>
    <cellStyle name="40% - Accent6 6 2 3 3 2" xfId="17185" xr:uid="{939EC62B-CDC9-487D-9D2B-33EDC3C931C1}"/>
    <cellStyle name="40% - Accent6 6 2 3 4" xfId="17186" xr:uid="{1B07576C-384C-42B0-A451-0FED3D0972FD}"/>
    <cellStyle name="40% - Accent6 6 2 3 5" xfId="17187" xr:uid="{B4127440-D1A0-4874-873D-1C9CC46C0758}"/>
    <cellStyle name="40% - Accent6 6 2 4" xfId="17188" xr:uid="{FA5B5538-7615-421E-9850-4ADB7FE2A640}"/>
    <cellStyle name="40% - Accent6 6 2 4 2" xfId="17189" xr:uid="{0FFF0889-BBBC-4A1D-B79B-CB71005C6CAF}"/>
    <cellStyle name="40% - Accent6 6 2 4 2 2" xfId="17190" xr:uid="{F429B488-18F3-43FB-B7D4-8DCB7948ABD9}"/>
    <cellStyle name="40% - Accent6 6 2 4 3" xfId="17191" xr:uid="{0831A7BE-7486-4556-BF03-C6B189E3D5FF}"/>
    <cellStyle name="40% - Accent6 6 2 4 3 2" xfId="17192" xr:uid="{FF9DAA59-329E-47FE-B180-E43CC11C258E}"/>
    <cellStyle name="40% - Accent6 6 2 4 4" xfId="17193" xr:uid="{46CF89C6-0D10-475C-B9AD-EC1A9A1B62D1}"/>
    <cellStyle name="40% - Accent6 6 2 4 5" xfId="17194" xr:uid="{9B1B2F61-0B0C-4C3F-BA01-A8D52701762C}"/>
    <cellStyle name="40% - Accent6 6 2 5" xfId="17195" xr:uid="{1F819B5D-2069-4577-8AD2-FAA4BD8B62EF}"/>
    <cellStyle name="40% - Accent6 6 2 5 2" xfId="17196" xr:uid="{553E6A07-85C3-402E-AE7C-4F5D269BF089}"/>
    <cellStyle name="40% - Accent6 6 2 5 2 2" xfId="17197" xr:uid="{90033C8D-75F6-4502-A1E9-2B2090D93EBE}"/>
    <cellStyle name="40% - Accent6 6 2 5 3" xfId="17198" xr:uid="{FBFEB46C-E5A7-4C51-854F-E2BC3077296B}"/>
    <cellStyle name="40% - Accent6 6 2 5 3 2" xfId="17199" xr:uid="{314A8199-DA23-423E-9A3C-3B1CBEC44E31}"/>
    <cellStyle name="40% - Accent6 6 2 5 4" xfId="17200" xr:uid="{62BD3B85-6A21-452D-A51E-EB935BB3E574}"/>
    <cellStyle name="40% - Accent6 6 2 5 5" xfId="17201" xr:uid="{47F8D15B-D383-49D2-8019-7950C274E79B}"/>
    <cellStyle name="40% - Accent6 6 2 6" xfId="17202" xr:uid="{27FE9053-D985-49A5-92FA-D7EBA6F9A260}"/>
    <cellStyle name="40% - Accent6 6 2 6 2" xfId="17203" xr:uid="{5C086FB3-4D45-46BA-9AEC-8047CA1321CC}"/>
    <cellStyle name="40% - Accent6 6 2 6 2 2" xfId="17204" xr:uid="{46EE7428-75BE-4E92-ACB4-FEFFA0AB4C0C}"/>
    <cellStyle name="40% - Accent6 6 2 6 3" xfId="17205" xr:uid="{0199E9AD-55A9-4B49-B470-807D70D6C944}"/>
    <cellStyle name="40% - Accent6 6 2 6 3 2" xfId="17206" xr:uid="{E743879C-500C-4232-AFD2-6F74E5DB3A7B}"/>
    <cellStyle name="40% - Accent6 6 2 6 4" xfId="17207" xr:uid="{8A7C1C98-9670-4B82-B364-B0698ABE74EB}"/>
    <cellStyle name="40% - Accent6 6 2 6 5" xfId="17208" xr:uid="{A174DC86-DD08-4A03-8708-39060C375A8B}"/>
    <cellStyle name="40% - Accent6 6 2 7" xfId="17209" xr:uid="{16A84A24-E0FA-4CB2-867B-CEC64F556007}"/>
    <cellStyle name="40% - Accent6 6 2 7 2" xfId="17210" xr:uid="{52608830-4C40-4A15-972C-394574133666}"/>
    <cellStyle name="40% - Accent6 6 2 8" xfId="17211" xr:uid="{665AB965-9F78-4446-BDC6-2BBA847126B5}"/>
    <cellStyle name="40% - Accent6 6 2 8 2" xfId="17212" xr:uid="{645F5F08-2EB5-47E7-A1F7-45AFCDE2B0B4}"/>
    <cellStyle name="40% - Accent6 6 2 9" xfId="17213" xr:uid="{394025C2-902E-4582-8AAF-487494B9F380}"/>
    <cellStyle name="40% - Accent6 6 3" xfId="17214" xr:uid="{B0E918C7-A12C-4504-879C-0B6A1196ED4B}"/>
    <cellStyle name="40% - Accent6 6 3 2" xfId="17215" xr:uid="{7C3F69F6-B69D-420C-AEAA-C9F208872DB1}"/>
    <cellStyle name="40% - Accent6 6 3 2 2" xfId="17216" xr:uid="{1DEA9561-2393-4C71-98EF-07192FB26010}"/>
    <cellStyle name="40% - Accent6 6 3 2 2 2" xfId="17217" xr:uid="{00657854-ADE0-4229-9484-8DEF8136E289}"/>
    <cellStyle name="40% - Accent6 6 3 2 3" xfId="17218" xr:uid="{4358DCA6-1170-4474-AB06-BC60CF30830E}"/>
    <cellStyle name="40% - Accent6 6 3 2 3 2" xfId="17219" xr:uid="{C5565617-B099-4A9A-B7CA-327F786E5059}"/>
    <cellStyle name="40% - Accent6 6 3 2 4" xfId="17220" xr:uid="{A6F78AFD-0219-4304-B0C7-031073859169}"/>
    <cellStyle name="40% - Accent6 6 3 2 5" xfId="17221" xr:uid="{805EA573-F4C6-4C1C-8512-6E35EDD793FA}"/>
    <cellStyle name="40% - Accent6 6 3 3" xfId="17222" xr:uid="{0D32C029-D9D1-4156-837E-A7BFEBBCCE5C}"/>
    <cellStyle name="40% - Accent6 6 3 3 2" xfId="17223" xr:uid="{551743C3-9D10-4938-8E6C-61300FE1647D}"/>
    <cellStyle name="40% - Accent6 6 3 4" xfId="17224" xr:uid="{36127A34-2DFF-43D0-9B8F-71A0E7700EC4}"/>
    <cellStyle name="40% - Accent6 6 3 4 2" xfId="17225" xr:uid="{3A03F851-246A-4E32-B711-A72285E5C3B2}"/>
    <cellStyle name="40% - Accent6 6 3 5" xfId="17226" xr:uid="{A5EBAE16-83BA-4A8C-80C4-B2913AC013F8}"/>
    <cellStyle name="40% - Accent6 6 3 6" xfId="17227" xr:uid="{2FB8505F-8985-4D8C-AE77-228B6B429902}"/>
    <cellStyle name="40% - Accent6 6 4" xfId="17228" xr:uid="{5F4B28D0-9CDE-4A1D-9B8A-A298ABC76DEC}"/>
    <cellStyle name="40% - Accent6 6 4 2" xfId="17229" xr:uid="{13885B96-1ED0-4820-B2CF-33E711F59CEF}"/>
    <cellStyle name="40% - Accent6 6 4 2 2" xfId="17230" xr:uid="{C58E8A0A-5729-4A73-A250-CCB2289D0403}"/>
    <cellStyle name="40% - Accent6 6 4 3" xfId="17231" xr:uid="{D3F868D0-DE06-429C-A668-AC2FC4A8F322}"/>
    <cellStyle name="40% - Accent6 6 4 3 2" xfId="17232" xr:uid="{78FBA8D6-E9B2-4328-B428-A0362025BD23}"/>
    <cellStyle name="40% - Accent6 6 4 4" xfId="17233" xr:uid="{56126A1F-0E5B-4447-BCDE-AB93155E3B5D}"/>
    <cellStyle name="40% - Accent6 6 4 5" xfId="17234" xr:uid="{37A7B5CE-E6E5-46BF-9AD5-4F769EFEEB9F}"/>
    <cellStyle name="40% - Accent6 6 5" xfId="17235" xr:uid="{B554B3DD-7150-48A6-8DBB-0290A1F53543}"/>
    <cellStyle name="40% - Accent6 6 5 2" xfId="17236" xr:uid="{A389DBA2-01EC-4BF9-9CD2-DD28C5E046C7}"/>
    <cellStyle name="40% - Accent6 6 5 2 2" xfId="17237" xr:uid="{D390FCE4-D94B-49BA-B214-190E19D64586}"/>
    <cellStyle name="40% - Accent6 6 5 3" xfId="17238" xr:uid="{5F3317A3-6CE2-4DA4-814D-39CC04BBBD0E}"/>
    <cellStyle name="40% - Accent6 6 5 3 2" xfId="17239" xr:uid="{84770F3F-E528-465B-A177-0E15661CD913}"/>
    <cellStyle name="40% - Accent6 6 5 4" xfId="17240" xr:uid="{D409B7D4-95FE-4F3A-A002-8B4D250E317F}"/>
    <cellStyle name="40% - Accent6 6 5 5" xfId="17241" xr:uid="{63F066E2-4918-4E58-8DA8-B2768B806538}"/>
    <cellStyle name="40% - Accent6 6 6" xfId="17242" xr:uid="{7B78C0EB-B757-4AD4-8053-2FCEEF83D7AC}"/>
    <cellStyle name="40% - Accent6 6 6 2" xfId="17243" xr:uid="{166E392B-A44E-40A7-9CC7-AE1BAD48FDFC}"/>
    <cellStyle name="40% - Accent6 6 6 2 2" xfId="17244" xr:uid="{F87C0AFA-DF0A-401D-8816-0629A94AEDB1}"/>
    <cellStyle name="40% - Accent6 6 6 3" xfId="17245" xr:uid="{896610A8-5370-4414-BC07-DBFABD7E6823}"/>
    <cellStyle name="40% - Accent6 6 6 3 2" xfId="17246" xr:uid="{F819BA60-6F31-433F-B82D-78B3EEEA4B4D}"/>
    <cellStyle name="40% - Accent6 6 6 4" xfId="17247" xr:uid="{A3DD7D04-A0EB-458C-BE7D-9ED3E05A4146}"/>
    <cellStyle name="40% - Accent6 6 6 5" xfId="17248" xr:uid="{FD335AD3-757F-4094-9D62-B3FA6C8406A8}"/>
    <cellStyle name="40% - Accent6 6 7" xfId="17249" xr:uid="{A6601F0A-B736-4103-8B26-040649058C5F}"/>
    <cellStyle name="40% - Accent6 6 7 2" xfId="17250" xr:uid="{525963C9-FD5E-44C3-B700-5DBE2A701C1F}"/>
    <cellStyle name="40% - Accent6 6 7 2 2" xfId="17251" xr:uid="{30EADE76-4782-4181-8A27-89EAB927EB90}"/>
    <cellStyle name="40% - Accent6 6 7 3" xfId="17252" xr:uid="{23A53959-A94B-40AE-8C07-2D057EE69CA9}"/>
    <cellStyle name="40% - Accent6 6 7 3 2" xfId="17253" xr:uid="{1EAF92F2-42AF-45E7-BA58-458C4CC7B23E}"/>
    <cellStyle name="40% - Accent6 6 7 4" xfId="17254" xr:uid="{8E4E6EFB-BFC9-4DF5-BB90-28F6C1E27F9C}"/>
    <cellStyle name="40% - Accent6 6 7 5" xfId="17255" xr:uid="{EF58CC91-5402-4998-873C-44C441D3611B}"/>
    <cellStyle name="40% - Accent6 6 8" xfId="17256" xr:uid="{10DE4E61-60CF-471F-8AEA-EC35A1D68456}"/>
    <cellStyle name="40% - Accent6 6 8 2" xfId="17257" xr:uid="{DA98DBA8-30CE-4445-BC63-A2846E72B03F}"/>
    <cellStyle name="40% - Accent6 6 9" xfId="17258" xr:uid="{B9059CFE-13A9-4C6E-8F05-30ACC13BA4D8}"/>
    <cellStyle name="40% - Accent6 6 9 2" xfId="17259" xr:uid="{22B64488-604B-4EFF-9184-E0D84BBF9E65}"/>
    <cellStyle name="40% - Accent6 7" xfId="17260" xr:uid="{D7EE9D04-068E-4090-B59C-96CC6918F2EF}"/>
    <cellStyle name="40% - Accent6 7 10" xfId="17261" xr:uid="{D52F52A3-742A-4E29-9995-76AD7F3F8677}"/>
    <cellStyle name="40% - Accent6 7 11" xfId="17262" xr:uid="{2CAC8F25-9FAC-457B-BDDA-8836A2A31399}"/>
    <cellStyle name="40% - Accent6 7 2" xfId="17263" xr:uid="{F26C8488-B7E2-4019-835E-D6D0BDB3B0D2}"/>
    <cellStyle name="40% - Accent6 7 2 10" xfId="17264" xr:uid="{8A59A6FB-8F7F-4346-B327-2AA265528BA7}"/>
    <cellStyle name="40% - Accent6 7 2 2" xfId="17265" xr:uid="{1DD94D03-D521-42D0-8896-CF1BD3A3B521}"/>
    <cellStyle name="40% - Accent6 7 2 2 2" xfId="17266" xr:uid="{064CAED1-684D-4EDE-80F1-884B02551C96}"/>
    <cellStyle name="40% - Accent6 7 2 2 2 2" xfId="17267" xr:uid="{4FD77AC9-CB68-42F1-943F-27A96948181A}"/>
    <cellStyle name="40% - Accent6 7 2 2 2 2 2" xfId="17268" xr:uid="{22027A83-867E-4666-A999-CCE0B6EAA96B}"/>
    <cellStyle name="40% - Accent6 7 2 2 2 3" xfId="17269" xr:uid="{AB2C4254-BF4A-4C92-B976-2C10B38719A6}"/>
    <cellStyle name="40% - Accent6 7 2 2 2 3 2" xfId="17270" xr:uid="{70A27D46-EB67-46AB-A603-E732A6DBF5B3}"/>
    <cellStyle name="40% - Accent6 7 2 2 2 4" xfId="17271" xr:uid="{D93098A5-7456-4DE5-912A-C511B9472B9A}"/>
    <cellStyle name="40% - Accent6 7 2 2 2 5" xfId="17272" xr:uid="{03F53366-C511-4076-B63D-AD03C1E6D4AB}"/>
    <cellStyle name="40% - Accent6 7 2 2 3" xfId="17273" xr:uid="{E45BF844-4B40-4BD0-8760-39B43FC53F55}"/>
    <cellStyle name="40% - Accent6 7 2 2 3 2" xfId="17274" xr:uid="{96AA98D9-BA41-4ED3-BE70-11F1205364F0}"/>
    <cellStyle name="40% - Accent6 7 2 2 4" xfId="17275" xr:uid="{B820CAF1-F872-4358-9CE1-C07FA1C3F15F}"/>
    <cellStyle name="40% - Accent6 7 2 2 4 2" xfId="17276" xr:uid="{A1B0B0D7-21DC-4BFB-8894-5D38FFE755DE}"/>
    <cellStyle name="40% - Accent6 7 2 2 5" xfId="17277" xr:uid="{8D0C9BF3-14EE-4BE4-B226-3DE195C4D322}"/>
    <cellStyle name="40% - Accent6 7 2 2 6" xfId="17278" xr:uid="{8A3DCB22-5F07-48EE-B6DE-6B4F54B7CACA}"/>
    <cellStyle name="40% - Accent6 7 2 3" xfId="17279" xr:uid="{22CEACE3-3811-4BA0-A7B5-273C42239AEA}"/>
    <cellStyle name="40% - Accent6 7 2 3 2" xfId="17280" xr:uid="{340781B7-889A-4991-8EA7-FB952FFB253B}"/>
    <cellStyle name="40% - Accent6 7 2 3 2 2" xfId="17281" xr:uid="{7F4930EF-3F9A-4002-B4C2-8135617012D1}"/>
    <cellStyle name="40% - Accent6 7 2 3 3" xfId="17282" xr:uid="{A2E58F88-095E-479E-819A-A7DD9BADA7E8}"/>
    <cellStyle name="40% - Accent6 7 2 3 3 2" xfId="17283" xr:uid="{4C55EE08-CE2E-4AE5-AB39-2EB64DD0F8E5}"/>
    <cellStyle name="40% - Accent6 7 2 3 4" xfId="17284" xr:uid="{3BB2786B-2303-4F1B-BE4F-9798626C332A}"/>
    <cellStyle name="40% - Accent6 7 2 3 5" xfId="17285" xr:uid="{EF7B31BE-E2ED-44A6-B797-6A4B815AE73E}"/>
    <cellStyle name="40% - Accent6 7 2 4" xfId="17286" xr:uid="{C229FC19-BF80-4BE1-8ABA-3E628249764C}"/>
    <cellStyle name="40% - Accent6 7 2 4 2" xfId="17287" xr:uid="{7BA2CEB1-0D2F-402F-8CAB-2860B886245E}"/>
    <cellStyle name="40% - Accent6 7 2 4 2 2" xfId="17288" xr:uid="{20CA8400-0783-4C62-89D7-0F9414F0070D}"/>
    <cellStyle name="40% - Accent6 7 2 4 3" xfId="17289" xr:uid="{82EC2331-CA04-4ADD-BFEE-A34002437BBA}"/>
    <cellStyle name="40% - Accent6 7 2 4 3 2" xfId="17290" xr:uid="{D8AAEC49-9AB1-4AA0-B230-6156D1B721D5}"/>
    <cellStyle name="40% - Accent6 7 2 4 4" xfId="17291" xr:uid="{44707E0A-878D-4A78-B049-5F82D6D97194}"/>
    <cellStyle name="40% - Accent6 7 2 4 5" xfId="17292" xr:uid="{472F14B5-846A-48B7-8514-78FBBED38F18}"/>
    <cellStyle name="40% - Accent6 7 2 5" xfId="17293" xr:uid="{A5FA624C-BB74-4029-8D7A-F592A7B5F105}"/>
    <cellStyle name="40% - Accent6 7 2 5 2" xfId="17294" xr:uid="{EF407EF8-C7F2-428F-ADFE-D47E5A62AD6E}"/>
    <cellStyle name="40% - Accent6 7 2 5 2 2" xfId="17295" xr:uid="{6F94FFF3-2F5F-4704-8FD7-023F43900CF4}"/>
    <cellStyle name="40% - Accent6 7 2 5 3" xfId="17296" xr:uid="{8292A4DE-CDBA-4705-A913-A80ED6400F16}"/>
    <cellStyle name="40% - Accent6 7 2 5 3 2" xfId="17297" xr:uid="{61BA420B-1C22-49C8-A7F1-DFB097FF56A4}"/>
    <cellStyle name="40% - Accent6 7 2 5 4" xfId="17298" xr:uid="{C52D6E9D-069C-469E-B857-79CA65AE94F9}"/>
    <cellStyle name="40% - Accent6 7 2 5 5" xfId="17299" xr:uid="{F4C8D312-7ACE-404E-B44B-1D150D5589DD}"/>
    <cellStyle name="40% - Accent6 7 2 6" xfId="17300" xr:uid="{7A544652-97EC-454F-8D61-484EAB461F7D}"/>
    <cellStyle name="40% - Accent6 7 2 6 2" xfId="17301" xr:uid="{D7743778-640F-4333-84F1-3FDCE5370475}"/>
    <cellStyle name="40% - Accent6 7 2 6 2 2" xfId="17302" xr:uid="{6700AF88-818A-485F-82AC-0B73B985F3E0}"/>
    <cellStyle name="40% - Accent6 7 2 6 3" xfId="17303" xr:uid="{7AB8E02F-2CAB-4BD8-B2E2-81D76B8B0639}"/>
    <cellStyle name="40% - Accent6 7 2 6 3 2" xfId="17304" xr:uid="{FE2CEF59-CF94-4F12-BEC7-3709A60EF8E0}"/>
    <cellStyle name="40% - Accent6 7 2 6 4" xfId="17305" xr:uid="{91E23AD0-1F1B-4363-B942-D6229988502D}"/>
    <cellStyle name="40% - Accent6 7 2 6 5" xfId="17306" xr:uid="{251EA3E1-98BB-4DDD-B670-EFC29308E82F}"/>
    <cellStyle name="40% - Accent6 7 2 7" xfId="17307" xr:uid="{229D3868-AE2B-4ABB-A905-2B4F96C670C7}"/>
    <cellStyle name="40% - Accent6 7 2 7 2" xfId="17308" xr:uid="{C2BB07DE-86DF-4514-9696-563C384721A8}"/>
    <cellStyle name="40% - Accent6 7 2 8" xfId="17309" xr:uid="{D5EB8AD2-2041-44D5-8218-73B7AC70A0E3}"/>
    <cellStyle name="40% - Accent6 7 2 8 2" xfId="17310" xr:uid="{6A66CFF5-B570-44B7-BD8A-FB5CFBAD5920}"/>
    <cellStyle name="40% - Accent6 7 2 9" xfId="17311" xr:uid="{2DF68006-AF8D-45DE-B717-1F14FD581B51}"/>
    <cellStyle name="40% - Accent6 7 3" xfId="17312" xr:uid="{47861796-1599-41EF-ABE6-7F9EA32E96F4}"/>
    <cellStyle name="40% - Accent6 7 3 2" xfId="17313" xr:uid="{3EA6E2D5-15ED-441D-B6D0-D7686427C765}"/>
    <cellStyle name="40% - Accent6 7 3 2 2" xfId="17314" xr:uid="{BA5CCBBC-3FEE-4A87-9CAB-A79DAD392389}"/>
    <cellStyle name="40% - Accent6 7 3 2 2 2" xfId="17315" xr:uid="{17A460A7-7221-41A2-AE32-989BF873C6DE}"/>
    <cellStyle name="40% - Accent6 7 3 2 3" xfId="17316" xr:uid="{ABD18D03-5411-4255-B42C-14B0A10998B9}"/>
    <cellStyle name="40% - Accent6 7 3 2 3 2" xfId="17317" xr:uid="{F52AA5FA-DD34-4515-8292-BD7CADC6E1C5}"/>
    <cellStyle name="40% - Accent6 7 3 2 4" xfId="17318" xr:uid="{91A5E558-E871-460C-8188-21C5E815EDD7}"/>
    <cellStyle name="40% - Accent6 7 3 2 5" xfId="17319" xr:uid="{39EC46E6-C1DA-4CED-982D-FADEECB4D95B}"/>
    <cellStyle name="40% - Accent6 7 3 3" xfId="17320" xr:uid="{422E21EB-F8C9-4EB6-AC5F-578E192D1975}"/>
    <cellStyle name="40% - Accent6 7 3 3 2" xfId="17321" xr:uid="{B14A1F04-F7F6-42B5-8BED-0E24D014AA2B}"/>
    <cellStyle name="40% - Accent6 7 3 4" xfId="17322" xr:uid="{343800DF-6F97-4CC9-B5A3-6DB725B61508}"/>
    <cellStyle name="40% - Accent6 7 3 4 2" xfId="17323" xr:uid="{B6B52BC8-38CD-4445-81BD-0DD4A3EC5E45}"/>
    <cellStyle name="40% - Accent6 7 3 5" xfId="17324" xr:uid="{6BBF6ECE-8865-4A27-A08C-1BD8E7077D61}"/>
    <cellStyle name="40% - Accent6 7 3 6" xfId="17325" xr:uid="{3DE7F183-A44E-4AA4-A35E-3DFB7A49160D}"/>
    <cellStyle name="40% - Accent6 7 4" xfId="17326" xr:uid="{5EE88972-2A03-43E4-82B6-1607A477FD75}"/>
    <cellStyle name="40% - Accent6 7 4 2" xfId="17327" xr:uid="{3637D3FB-3593-43A6-8CF8-E9AB9BD0F689}"/>
    <cellStyle name="40% - Accent6 7 4 2 2" xfId="17328" xr:uid="{39D46BEB-CE3A-4F78-A480-E1A8E3D5B1B0}"/>
    <cellStyle name="40% - Accent6 7 4 3" xfId="17329" xr:uid="{630C191C-B657-4CBE-A059-ACC73632D9A2}"/>
    <cellStyle name="40% - Accent6 7 4 3 2" xfId="17330" xr:uid="{9D8FD754-08EC-44E1-A68B-3374E5CDBF31}"/>
    <cellStyle name="40% - Accent6 7 4 4" xfId="17331" xr:uid="{434966D7-60AE-41D3-BD34-CD5DBFB23268}"/>
    <cellStyle name="40% - Accent6 7 4 5" xfId="17332" xr:uid="{0A4D8849-ED34-4941-B510-A9D27FAAB6E5}"/>
    <cellStyle name="40% - Accent6 7 5" xfId="17333" xr:uid="{FDE1BB29-23A9-4FDF-98A7-FF9A20C80D6D}"/>
    <cellStyle name="40% - Accent6 7 5 2" xfId="17334" xr:uid="{089A7BC4-CDBD-4288-BAA7-DAA998A265A9}"/>
    <cellStyle name="40% - Accent6 7 5 2 2" xfId="17335" xr:uid="{41C8A67A-D563-468E-9C25-875883C8FDB1}"/>
    <cellStyle name="40% - Accent6 7 5 3" xfId="17336" xr:uid="{066C79BA-FABE-423D-9852-37C595ED3C12}"/>
    <cellStyle name="40% - Accent6 7 5 3 2" xfId="17337" xr:uid="{C1BA551E-AF24-47D8-A309-B34782840C7F}"/>
    <cellStyle name="40% - Accent6 7 5 4" xfId="17338" xr:uid="{77B1C660-7700-4AD9-9D85-9DB9641E7B1A}"/>
    <cellStyle name="40% - Accent6 7 5 5" xfId="17339" xr:uid="{78905955-2AA0-4F12-9276-D2275EBA01E4}"/>
    <cellStyle name="40% - Accent6 7 6" xfId="17340" xr:uid="{5C8B7BAA-25A1-425D-9F92-D41C84940044}"/>
    <cellStyle name="40% - Accent6 7 6 2" xfId="17341" xr:uid="{4E086D75-3B78-4847-A959-32C92C4CB191}"/>
    <cellStyle name="40% - Accent6 7 6 2 2" xfId="17342" xr:uid="{0ADA616C-EEB0-48D1-AFFE-7540210B278F}"/>
    <cellStyle name="40% - Accent6 7 6 3" xfId="17343" xr:uid="{F99AF5BC-88F9-4B1F-9B7E-FE41313520D3}"/>
    <cellStyle name="40% - Accent6 7 6 3 2" xfId="17344" xr:uid="{0F98C325-E569-4F0B-9B82-5029C709528F}"/>
    <cellStyle name="40% - Accent6 7 6 4" xfId="17345" xr:uid="{32E29B24-878A-4B5E-AABA-316B50CE8176}"/>
    <cellStyle name="40% - Accent6 7 6 5" xfId="17346" xr:uid="{3AA80F06-A78E-45B4-B89C-8A4EC660ED15}"/>
    <cellStyle name="40% - Accent6 7 7" xfId="17347" xr:uid="{98A35784-0986-456B-A651-599F5EA5F8C6}"/>
    <cellStyle name="40% - Accent6 7 7 2" xfId="17348" xr:uid="{2823D38A-903F-4A2B-B706-A62C3D25556F}"/>
    <cellStyle name="40% - Accent6 7 7 2 2" xfId="17349" xr:uid="{870438B4-A357-4C86-8E04-BB90260C4DE9}"/>
    <cellStyle name="40% - Accent6 7 7 3" xfId="17350" xr:uid="{6A421F88-2799-4E72-AB9D-4B231CE802BD}"/>
    <cellStyle name="40% - Accent6 7 7 3 2" xfId="17351" xr:uid="{CE8CBE6B-6AB8-471A-A122-FB0E930139CC}"/>
    <cellStyle name="40% - Accent6 7 7 4" xfId="17352" xr:uid="{FFC581A1-38C6-425D-ABBA-668AAC7D4E7B}"/>
    <cellStyle name="40% - Accent6 7 7 5" xfId="17353" xr:uid="{1A79D5EA-DE7E-44F3-B4EC-2B0C4D937E21}"/>
    <cellStyle name="40% - Accent6 7 8" xfId="17354" xr:uid="{E8D8C637-E58F-474A-90C4-9FCCBFB438CA}"/>
    <cellStyle name="40% - Accent6 7 8 2" xfId="17355" xr:uid="{2BEB917F-C982-4062-BC7C-37D0EB2CCBC7}"/>
    <cellStyle name="40% - Accent6 7 9" xfId="17356" xr:uid="{0C070614-0721-41E8-9D71-951DE04EDC53}"/>
    <cellStyle name="40% - Accent6 7 9 2" xfId="17357" xr:uid="{E901A074-4B8C-4E7A-8B11-5402328B9D1C}"/>
    <cellStyle name="40% - Accent6 8" xfId="17358" xr:uid="{B20C3AF8-32F5-4F16-A1B2-6E417EA096E5}"/>
    <cellStyle name="40% - Accent6 8 10" xfId="17359" xr:uid="{465A044E-0304-45A3-8065-AA5B6FF6ECBD}"/>
    <cellStyle name="40% - Accent6 8 11" xfId="17360" xr:uid="{A347076C-A009-4341-B9BC-4ED2C762B7F2}"/>
    <cellStyle name="40% - Accent6 8 2" xfId="17361" xr:uid="{F604867C-EA2F-4073-AB2D-C4A11A0328CA}"/>
    <cellStyle name="40% - Accent6 8 2 10" xfId="17362" xr:uid="{EE6D1687-05A5-4384-A58E-4C78156BB604}"/>
    <cellStyle name="40% - Accent6 8 2 2" xfId="17363" xr:uid="{34C0E8E0-7FB5-4BEB-9552-18600AF29E41}"/>
    <cellStyle name="40% - Accent6 8 2 2 2" xfId="17364" xr:uid="{D8F27BA7-567F-4127-8331-8B6B9D1CEDE4}"/>
    <cellStyle name="40% - Accent6 8 2 2 2 2" xfId="17365" xr:uid="{2D275AF1-C793-46F5-9342-8D729B50DE37}"/>
    <cellStyle name="40% - Accent6 8 2 2 2 2 2" xfId="17366" xr:uid="{B00C2BCE-AFF0-4D48-A925-BE351DCCA60F}"/>
    <cellStyle name="40% - Accent6 8 2 2 2 3" xfId="17367" xr:uid="{FC1E2AD8-5C42-448E-9C8C-3C2B1AC074B6}"/>
    <cellStyle name="40% - Accent6 8 2 2 2 3 2" xfId="17368" xr:uid="{58D9D69F-2021-4F4A-AE22-A69D83E06AFC}"/>
    <cellStyle name="40% - Accent6 8 2 2 2 4" xfId="17369" xr:uid="{E6C7849D-8D95-4B26-97AB-08EA0B2AFD28}"/>
    <cellStyle name="40% - Accent6 8 2 2 2 5" xfId="17370" xr:uid="{CDCFE028-E1EA-4591-AF04-5A2628C35A89}"/>
    <cellStyle name="40% - Accent6 8 2 2 3" xfId="17371" xr:uid="{D06A8D9A-D094-47F1-A705-313BBFA0FEA6}"/>
    <cellStyle name="40% - Accent6 8 2 2 3 2" xfId="17372" xr:uid="{FF7D0280-5DE5-4A33-8772-B87FDFF83D24}"/>
    <cellStyle name="40% - Accent6 8 2 2 4" xfId="17373" xr:uid="{2D2C7118-6AF0-436A-B874-3928FAAB2B2E}"/>
    <cellStyle name="40% - Accent6 8 2 2 4 2" xfId="17374" xr:uid="{7BBAC3A2-FEF8-41C3-81CB-D5CED66913EF}"/>
    <cellStyle name="40% - Accent6 8 2 2 5" xfId="17375" xr:uid="{49B1DF49-490A-4294-946C-9611A66A4C0B}"/>
    <cellStyle name="40% - Accent6 8 2 2 6" xfId="17376" xr:uid="{11B32EDC-36E9-4C5B-959A-5D8804FCA578}"/>
    <cellStyle name="40% - Accent6 8 2 3" xfId="17377" xr:uid="{A5749D9C-4703-4F2D-B8FA-817CE261E9B4}"/>
    <cellStyle name="40% - Accent6 8 2 3 2" xfId="17378" xr:uid="{C928FB0B-373D-48BD-BF27-71219FFFAA70}"/>
    <cellStyle name="40% - Accent6 8 2 3 2 2" xfId="17379" xr:uid="{4E124139-B8A2-4D14-8171-75073FB34648}"/>
    <cellStyle name="40% - Accent6 8 2 3 3" xfId="17380" xr:uid="{E7DACC2C-82F6-472C-B0BD-CDD516ED236C}"/>
    <cellStyle name="40% - Accent6 8 2 3 3 2" xfId="17381" xr:uid="{17B0AB30-526B-4AE8-83C4-D42E982378A8}"/>
    <cellStyle name="40% - Accent6 8 2 3 4" xfId="17382" xr:uid="{3D712502-CEE2-496E-8634-D03BA79EFB5C}"/>
    <cellStyle name="40% - Accent6 8 2 3 5" xfId="17383" xr:uid="{DFDBA892-0449-4DD4-B7C7-4B677CC54AA4}"/>
    <cellStyle name="40% - Accent6 8 2 4" xfId="17384" xr:uid="{4BC992D5-03DD-4EEA-82D5-3DB358BAF661}"/>
    <cellStyle name="40% - Accent6 8 2 4 2" xfId="17385" xr:uid="{677A1478-2BAB-4579-A12C-464A4F70299C}"/>
    <cellStyle name="40% - Accent6 8 2 4 2 2" xfId="17386" xr:uid="{11E154EA-D026-4D4E-8E21-09C06C99E4FE}"/>
    <cellStyle name="40% - Accent6 8 2 4 3" xfId="17387" xr:uid="{202EA3E5-C9CC-4071-BFA1-435422E9C081}"/>
    <cellStyle name="40% - Accent6 8 2 4 3 2" xfId="17388" xr:uid="{27EDE2B0-2655-4DCC-9C5C-8BF0A431225F}"/>
    <cellStyle name="40% - Accent6 8 2 4 4" xfId="17389" xr:uid="{CAD677C0-2CFD-4C48-A2ED-EEA98E13C758}"/>
    <cellStyle name="40% - Accent6 8 2 4 5" xfId="17390" xr:uid="{0167CDFC-3A87-47AF-BAE9-FEFDFC5B5B46}"/>
    <cellStyle name="40% - Accent6 8 2 5" xfId="17391" xr:uid="{F8B4AD1C-4519-4EB3-A156-CEB27B03FFD8}"/>
    <cellStyle name="40% - Accent6 8 2 5 2" xfId="17392" xr:uid="{7CF8E7C4-661A-480D-8EC7-6DD791F33A9D}"/>
    <cellStyle name="40% - Accent6 8 2 5 2 2" xfId="17393" xr:uid="{893BE91F-19D3-4CAD-A1E1-CC697742345A}"/>
    <cellStyle name="40% - Accent6 8 2 5 3" xfId="17394" xr:uid="{CC4BE874-761F-4109-9E47-97263859F8FF}"/>
    <cellStyle name="40% - Accent6 8 2 5 3 2" xfId="17395" xr:uid="{0FBEE176-E966-429E-B111-F852D2D8ED39}"/>
    <cellStyle name="40% - Accent6 8 2 5 4" xfId="17396" xr:uid="{58BAA9D5-1844-4DB7-9633-50DA8B0FA2BD}"/>
    <cellStyle name="40% - Accent6 8 2 5 5" xfId="17397" xr:uid="{D6C56264-7CA5-450A-836C-1FC334ECD58A}"/>
    <cellStyle name="40% - Accent6 8 2 6" xfId="17398" xr:uid="{69543C1A-9C86-4846-BDF4-6CA7E14E0119}"/>
    <cellStyle name="40% - Accent6 8 2 6 2" xfId="17399" xr:uid="{8B9FE069-37C4-47EF-82F1-9B5BF4B68F4D}"/>
    <cellStyle name="40% - Accent6 8 2 6 2 2" xfId="17400" xr:uid="{E9FCFA24-ABB4-469E-9A33-7056238A4843}"/>
    <cellStyle name="40% - Accent6 8 2 6 3" xfId="17401" xr:uid="{44B7E334-7257-4C22-BDCE-3B230288D000}"/>
    <cellStyle name="40% - Accent6 8 2 6 3 2" xfId="17402" xr:uid="{A13DAAAB-4B6A-49DE-860C-C80BF7853EC4}"/>
    <cellStyle name="40% - Accent6 8 2 6 4" xfId="17403" xr:uid="{38033859-406E-4B55-9726-832559622355}"/>
    <cellStyle name="40% - Accent6 8 2 6 5" xfId="17404" xr:uid="{95A81936-B82D-4F40-A67E-EC47CD013AAC}"/>
    <cellStyle name="40% - Accent6 8 2 7" xfId="17405" xr:uid="{7477F2D3-A34D-4685-9047-2332406C3224}"/>
    <cellStyle name="40% - Accent6 8 2 7 2" xfId="17406" xr:uid="{C73CB7F2-8FC4-45BE-A7D1-B5512DD3F137}"/>
    <cellStyle name="40% - Accent6 8 2 8" xfId="17407" xr:uid="{E857C125-C0F0-491E-AD52-43DA65A3C5C1}"/>
    <cellStyle name="40% - Accent6 8 2 8 2" xfId="17408" xr:uid="{82B6DE23-ADDF-4BCA-A308-35E57B6821D3}"/>
    <cellStyle name="40% - Accent6 8 2 9" xfId="17409" xr:uid="{2FDB0490-B0A8-4F65-B81C-BEA7BA9266F7}"/>
    <cellStyle name="40% - Accent6 8 3" xfId="17410" xr:uid="{E603F6A6-BF5D-492B-B04B-EF8910340E36}"/>
    <cellStyle name="40% - Accent6 8 3 2" xfId="17411" xr:uid="{887101FC-C084-4F33-ABC3-DDDD45ABE8D3}"/>
    <cellStyle name="40% - Accent6 8 3 2 2" xfId="17412" xr:uid="{CE0E2BC3-AD58-4D55-972F-4563D5ABC1D3}"/>
    <cellStyle name="40% - Accent6 8 3 2 2 2" xfId="17413" xr:uid="{50FD2B4F-186D-4188-B519-D21A074D0F3A}"/>
    <cellStyle name="40% - Accent6 8 3 2 3" xfId="17414" xr:uid="{9052D607-24CC-453F-BA88-5EAEED558C82}"/>
    <cellStyle name="40% - Accent6 8 3 2 3 2" xfId="17415" xr:uid="{1B630EBE-D497-425B-8169-02FBC40A4B17}"/>
    <cellStyle name="40% - Accent6 8 3 2 4" xfId="17416" xr:uid="{DDB2E5C7-78CC-43CD-BF63-BF53D33004CD}"/>
    <cellStyle name="40% - Accent6 8 3 2 5" xfId="17417" xr:uid="{5898BF86-3E69-4383-916B-A9BDA77C39B3}"/>
    <cellStyle name="40% - Accent6 8 3 3" xfId="17418" xr:uid="{FB1C0950-0E35-4B81-9B7D-1694A825A576}"/>
    <cellStyle name="40% - Accent6 8 3 3 2" xfId="17419" xr:uid="{4E2B4304-2DE9-462E-ADD5-DA1FD6560BBF}"/>
    <cellStyle name="40% - Accent6 8 3 4" xfId="17420" xr:uid="{455C123B-FCE8-4126-87DA-B3522B30EFE5}"/>
    <cellStyle name="40% - Accent6 8 3 4 2" xfId="17421" xr:uid="{DE9C77ED-48B8-4F8B-A96C-C72105538B92}"/>
    <cellStyle name="40% - Accent6 8 3 5" xfId="17422" xr:uid="{A7E147F6-4C43-4AFA-836D-5E211ACEA559}"/>
    <cellStyle name="40% - Accent6 8 3 6" xfId="17423" xr:uid="{A95BA19F-1210-4E63-8E84-477BEE2E7D2B}"/>
    <cellStyle name="40% - Accent6 8 4" xfId="17424" xr:uid="{A02697F0-04EE-4FE3-812D-B7F1FE0D357D}"/>
    <cellStyle name="40% - Accent6 8 4 2" xfId="17425" xr:uid="{1FBCD899-C33F-4904-8D8B-B4617E058620}"/>
    <cellStyle name="40% - Accent6 8 4 2 2" xfId="17426" xr:uid="{8E0B2125-DF8A-4651-B2F8-A0623AD900D2}"/>
    <cellStyle name="40% - Accent6 8 4 3" xfId="17427" xr:uid="{F08BA981-BAED-4EAB-A588-A365D4F322F7}"/>
    <cellStyle name="40% - Accent6 8 4 3 2" xfId="17428" xr:uid="{8CB8747D-32A9-4E9A-8ABA-D92CBC676B57}"/>
    <cellStyle name="40% - Accent6 8 4 4" xfId="17429" xr:uid="{A0DDF8E0-0902-45C1-BBA8-33FE95391CCF}"/>
    <cellStyle name="40% - Accent6 8 4 5" xfId="17430" xr:uid="{F985C7BF-2791-4B89-98D1-188A5F098F6F}"/>
    <cellStyle name="40% - Accent6 8 5" xfId="17431" xr:uid="{F1A641AE-2417-4DCE-8D8E-8BD962445E14}"/>
    <cellStyle name="40% - Accent6 8 5 2" xfId="17432" xr:uid="{F5FFA01E-C514-49BF-8936-E064E98CCBAC}"/>
    <cellStyle name="40% - Accent6 8 5 2 2" xfId="17433" xr:uid="{97907156-7BB9-416A-858C-DEA4044DA8F1}"/>
    <cellStyle name="40% - Accent6 8 5 3" xfId="17434" xr:uid="{99FCADB3-7A80-4672-B1D8-CB60BD52ED6B}"/>
    <cellStyle name="40% - Accent6 8 5 3 2" xfId="17435" xr:uid="{22906619-2106-4652-888C-5C11D4FDD15F}"/>
    <cellStyle name="40% - Accent6 8 5 4" xfId="17436" xr:uid="{97D85C97-9572-433B-B047-6944BEE89C85}"/>
    <cellStyle name="40% - Accent6 8 5 5" xfId="17437" xr:uid="{58421509-74B7-4AAC-A87D-F021F43303D3}"/>
    <cellStyle name="40% - Accent6 8 6" xfId="17438" xr:uid="{6D0EF68D-A06D-41B0-9D99-2B0D4E5FD435}"/>
    <cellStyle name="40% - Accent6 8 6 2" xfId="17439" xr:uid="{9106B774-0E58-4A0B-ACC3-D01B00DE0BB8}"/>
    <cellStyle name="40% - Accent6 8 6 2 2" xfId="17440" xr:uid="{FB3AACA6-481F-4489-BFA4-808D85F0A2A5}"/>
    <cellStyle name="40% - Accent6 8 6 3" xfId="17441" xr:uid="{49396CE2-AF3C-4BDB-BE73-59B80F3CB3FF}"/>
    <cellStyle name="40% - Accent6 8 6 3 2" xfId="17442" xr:uid="{F9B744CB-2A2A-4ACC-B790-4DBB39B73707}"/>
    <cellStyle name="40% - Accent6 8 6 4" xfId="17443" xr:uid="{B2DB8C97-7723-4D48-B5C2-2AB22097F60E}"/>
    <cellStyle name="40% - Accent6 8 6 5" xfId="17444" xr:uid="{1239DD7B-B00C-4CA8-9E7A-7835261FCD63}"/>
    <cellStyle name="40% - Accent6 8 7" xfId="17445" xr:uid="{14BE5B3F-1B13-4F06-9CFE-B0096365407A}"/>
    <cellStyle name="40% - Accent6 8 7 2" xfId="17446" xr:uid="{70ADBEFF-BA32-48DD-BB5E-4076A38676E3}"/>
    <cellStyle name="40% - Accent6 8 7 2 2" xfId="17447" xr:uid="{4C205755-F0B6-452F-A207-E60C47B9397A}"/>
    <cellStyle name="40% - Accent6 8 7 3" xfId="17448" xr:uid="{797EAD7B-E7F2-46AE-AF2D-7ED65DA2426A}"/>
    <cellStyle name="40% - Accent6 8 7 3 2" xfId="17449" xr:uid="{B51E94AB-7811-481A-9C79-4D382E563EEF}"/>
    <cellStyle name="40% - Accent6 8 7 4" xfId="17450" xr:uid="{735A800B-98CC-490B-8BBB-CA0D98A53B46}"/>
    <cellStyle name="40% - Accent6 8 7 5" xfId="17451" xr:uid="{9E38AEDD-ED4B-412B-829C-3CBF09E43525}"/>
    <cellStyle name="40% - Accent6 8 8" xfId="17452" xr:uid="{61EC2CBA-BC83-4AF2-8D7E-9D931B678B60}"/>
    <cellStyle name="40% - Accent6 8 8 2" xfId="17453" xr:uid="{B89AC567-D6A8-4615-ADEC-D836D0EB8E25}"/>
    <cellStyle name="40% - Accent6 8 9" xfId="17454" xr:uid="{65BD72AC-FCF6-4710-8222-29655917A0C4}"/>
    <cellStyle name="40% - Accent6 8 9 2" xfId="17455" xr:uid="{F7BFDC83-17BB-4205-9293-5F313410245E}"/>
    <cellStyle name="40% - Accent6 9" xfId="17456" xr:uid="{6D8F19DF-C3E7-46A9-84CC-A9BAE85A9CF0}"/>
    <cellStyle name="40% - Accent6 9 10" xfId="17457" xr:uid="{8776BC98-B9B3-406F-9CBE-9B1835A6472B}"/>
    <cellStyle name="40% - Accent6 9 11" xfId="17458" xr:uid="{3B84DCA0-143A-4FDA-99CE-4A5388CBD1D4}"/>
    <cellStyle name="40% - Accent6 9 2" xfId="17459" xr:uid="{E7727096-1645-4B49-8750-B6F16989F63A}"/>
    <cellStyle name="40% - Accent6 9 2 10" xfId="17460" xr:uid="{FDECD05A-DA59-4300-A1F0-A947FB46FC3D}"/>
    <cellStyle name="40% - Accent6 9 2 2" xfId="17461" xr:uid="{8B35603F-E5E9-48FD-80A8-F01707E05C6F}"/>
    <cellStyle name="40% - Accent6 9 2 2 2" xfId="17462" xr:uid="{5BA00F96-6265-4C97-9EA8-724C40162C7E}"/>
    <cellStyle name="40% - Accent6 9 2 2 2 2" xfId="17463" xr:uid="{1F5AB23A-71A0-4275-96FD-31A08549548F}"/>
    <cellStyle name="40% - Accent6 9 2 2 2 2 2" xfId="17464" xr:uid="{FAEB435B-0FDE-4EA5-8055-729769ED5E2A}"/>
    <cellStyle name="40% - Accent6 9 2 2 2 3" xfId="17465" xr:uid="{4D72A679-2457-4BA6-95BD-84C822E4038D}"/>
    <cellStyle name="40% - Accent6 9 2 2 2 3 2" xfId="17466" xr:uid="{E5A4771D-B39D-4B44-8EE1-E6AB1A818439}"/>
    <cellStyle name="40% - Accent6 9 2 2 2 4" xfId="17467" xr:uid="{C9733F4A-5D26-4001-8093-783D8E601ACE}"/>
    <cellStyle name="40% - Accent6 9 2 2 2 5" xfId="17468" xr:uid="{F623665A-B27C-49CD-BFFF-03D0B9B1F8F6}"/>
    <cellStyle name="40% - Accent6 9 2 2 3" xfId="17469" xr:uid="{C2EC9871-892C-4E3F-9363-0531CA31C9E2}"/>
    <cellStyle name="40% - Accent6 9 2 2 3 2" xfId="17470" xr:uid="{8EE4C3E7-3EEC-4A27-9AFF-DEB3F431113F}"/>
    <cellStyle name="40% - Accent6 9 2 2 4" xfId="17471" xr:uid="{C6269823-3B65-4340-A473-E8C41BE083F0}"/>
    <cellStyle name="40% - Accent6 9 2 2 4 2" xfId="17472" xr:uid="{1E7D6F4F-6D1E-4F2D-99E5-41A325912700}"/>
    <cellStyle name="40% - Accent6 9 2 2 5" xfId="17473" xr:uid="{67814603-BEC2-4866-8151-072F5DD1FDAF}"/>
    <cellStyle name="40% - Accent6 9 2 2 6" xfId="17474" xr:uid="{91E7B5F2-887D-4E3A-AD71-6EE61C59855C}"/>
    <cellStyle name="40% - Accent6 9 2 3" xfId="17475" xr:uid="{9820940C-793F-46BA-92D1-1092CCF04427}"/>
    <cellStyle name="40% - Accent6 9 2 3 2" xfId="17476" xr:uid="{B112C03E-24E1-4345-8700-72D0C76F3A40}"/>
    <cellStyle name="40% - Accent6 9 2 3 2 2" xfId="17477" xr:uid="{EC1927F1-6674-491D-840E-8E8E8CF605BD}"/>
    <cellStyle name="40% - Accent6 9 2 3 3" xfId="17478" xr:uid="{F6A929A0-F667-43BE-A6AC-366B22AB14DD}"/>
    <cellStyle name="40% - Accent6 9 2 3 3 2" xfId="17479" xr:uid="{9E4BE998-66A1-4DAE-8515-A12C83AD4A2E}"/>
    <cellStyle name="40% - Accent6 9 2 3 4" xfId="17480" xr:uid="{6D810229-E814-4C35-A9E6-764AB784C861}"/>
    <cellStyle name="40% - Accent6 9 2 3 5" xfId="17481" xr:uid="{457906E2-E838-479C-89FB-1458A107650B}"/>
    <cellStyle name="40% - Accent6 9 2 4" xfId="17482" xr:uid="{DC40BF6F-77A8-46AE-B3E1-BC99C2F39990}"/>
    <cellStyle name="40% - Accent6 9 2 4 2" xfId="17483" xr:uid="{200C7DAD-8B69-4BA4-BA56-F952FC1FA117}"/>
    <cellStyle name="40% - Accent6 9 2 4 2 2" xfId="17484" xr:uid="{7DD82E0D-414A-4C82-8CB6-25D59A8826C8}"/>
    <cellStyle name="40% - Accent6 9 2 4 3" xfId="17485" xr:uid="{68F76FEF-3B17-4840-9C2F-B66114EFD4C9}"/>
    <cellStyle name="40% - Accent6 9 2 4 3 2" xfId="17486" xr:uid="{EE3F77F8-9B92-4DA5-99DF-B354E65F2898}"/>
    <cellStyle name="40% - Accent6 9 2 4 4" xfId="17487" xr:uid="{3B383F08-4709-44D5-B59D-716A87C357D8}"/>
    <cellStyle name="40% - Accent6 9 2 4 5" xfId="17488" xr:uid="{B6930497-30E5-4D39-969F-40C446AEC781}"/>
    <cellStyle name="40% - Accent6 9 2 5" xfId="17489" xr:uid="{6845ABD2-94D2-48E7-8707-36BE790B60B5}"/>
    <cellStyle name="40% - Accent6 9 2 5 2" xfId="17490" xr:uid="{5F6FDB05-40A1-4AA3-B593-EF29F6DD8A50}"/>
    <cellStyle name="40% - Accent6 9 2 5 2 2" xfId="17491" xr:uid="{0E3277A1-B881-4871-955B-938F9582EC82}"/>
    <cellStyle name="40% - Accent6 9 2 5 3" xfId="17492" xr:uid="{9382A0F2-B0BA-4FCC-AF9B-9CEB8D091CEF}"/>
    <cellStyle name="40% - Accent6 9 2 5 3 2" xfId="17493" xr:uid="{636CD94F-C7BD-4E13-8EF3-858444FF7E96}"/>
    <cellStyle name="40% - Accent6 9 2 5 4" xfId="17494" xr:uid="{227AAFE6-550F-41B4-90D3-C8F116B19EBB}"/>
    <cellStyle name="40% - Accent6 9 2 5 5" xfId="17495" xr:uid="{A7EF9E1C-69AF-4682-B284-73CB421397A8}"/>
    <cellStyle name="40% - Accent6 9 2 6" xfId="17496" xr:uid="{0771219B-C7B9-4697-866A-571941CC1698}"/>
    <cellStyle name="40% - Accent6 9 2 6 2" xfId="17497" xr:uid="{7CDC228D-8E85-4A0A-BD3F-F550CED2B684}"/>
    <cellStyle name="40% - Accent6 9 2 6 2 2" xfId="17498" xr:uid="{D6893729-EF50-4314-8EA0-224EC81EB9C3}"/>
    <cellStyle name="40% - Accent6 9 2 6 3" xfId="17499" xr:uid="{A7E3AC33-39EE-43C6-8209-6A88160B613A}"/>
    <cellStyle name="40% - Accent6 9 2 6 3 2" xfId="17500" xr:uid="{73B2D772-47A5-43E6-B16C-CFC6896EEAF0}"/>
    <cellStyle name="40% - Accent6 9 2 6 4" xfId="17501" xr:uid="{B74C4D01-67C6-4188-A845-176A42E97C22}"/>
    <cellStyle name="40% - Accent6 9 2 6 5" xfId="17502" xr:uid="{0CF9B147-7E08-42ED-9C5A-66DE389591F6}"/>
    <cellStyle name="40% - Accent6 9 2 7" xfId="17503" xr:uid="{8FCF90BB-09EA-448A-9E8F-8D300297333D}"/>
    <cellStyle name="40% - Accent6 9 2 7 2" xfId="17504" xr:uid="{7D1F0803-0D55-4CFB-AA1D-680DDA570B14}"/>
    <cellStyle name="40% - Accent6 9 2 8" xfId="17505" xr:uid="{D4783160-0B06-4E70-BBD8-143E533CEE73}"/>
    <cellStyle name="40% - Accent6 9 2 8 2" xfId="17506" xr:uid="{AE370EF5-2158-4602-A83A-E28F8D3FF195}"/>
    <cellStyle name="40% - Accent6 9 2 9" xfId="17507" xr:uid="{69351288-2FB6-42A6-B78B-99E6D505010F}"/>
    <cellStyle name="40% - Accent6 9 3" xfId="17508" xr:uid="{368CC7CD-4A80-49C8-8DE6-C56906D0678C}"/>
    <cellStyle name="40% - Accent6 9 3 2" xfId="17509" xr:uid="{C00D4148-D3AE-4C53-B092-39555DF225CD}"/>
    <cellStyle name="40% - Accent6 9 3 2 2" xfId="17510" xr:uid="{FB31C83C-76F2-48D4-BCBF-CE5118064C46}"/>
    <cellStyle name="40% - Accent6 9 3 2 2 2" xfId="17511" xr:uid="{54E0F136-3424-435C-AC25-B0005063A541}"/>
    <cellStyle name="40% - Accent6 9 3 2 3" xfId="17512" xr:uid="{FE647A68-060F-485C-BC51-719FB19F6EA5}"/>
    <cellStyle name="40% - Accent6 9 3 2 3 2" xfId="17513" xr:uid="{42587DC3-1E88-402A-8DB8-29BA89753522}"/>
    <cellStyle name="40% - Accent6 9 3 2 4" xfId="17514" xr:uid="{197AD9D3-CF31-4ED8-A750-6D14F741C60A}"/>
    <cellStyle name="40% - Accent6 9 3 2 5" xfId="17515" xr:uid="{EACF47AC-C7A9-4401-94F4-094AAB2EBFED}"/>
    <cellStyle name="40% - Accent6 9 3 3" xfId="17516" xr:uid="{AF3C5C26-7AB2-45CF-A39D-E465A14EFEED}"/>
    <cellStyle name="40% - Accent6 9 3 3 2" xfId="17517" xr:uid="{72D6C57B-2D1A-4B92-8ED7-BB05BB066890}"/>
    <cellStyle name="40% - Accent6 9 3 4" xfId="17518" xr:uid="{F70AE27F-BD0E-43FE-8ACF-99A22AFC8F42}"/>
    <cellStyle name="40% - Accent6 9 3 4 2" xfId="17519" xr:uid="{F3C2F039-0625-4262-9365-C5F9F43E7549}"/>
    <cellStyle name="40% - Accent6 9 3 5" xfId="17520" xr:uid="{C3298FB7-0DE7-48AE-A06E-847193E21E44}"/>
    <cellStyle name="40% - Accent6 9 3 6" xfId="17521" xr:uid="{5D954AA9-5574-4CFB-B348-365279E5C23E}"/>
    <cellStyle name="40% - Accent6 9 4" xfId="17522" xr:uid="{F2015606-786E-43D4-B3BF-6D0CC4A47FDE}"/>
    <cellStyle name="40% - Accent6 9 4 2" xfId="17523" xr:uid="{33A2D40F-B756-4E01-B6CF-C68F1F95CBFB}"/>
    <cellStyle name="40% - Accent6 9 4 2 2" xfId="17524" xr:uid="{32ADB184-1AF6-496A-BABA-BCDF2C94512F}"/>
    <cellStyle name="40% - Accent6 9 4 3" xfId="17525" xr:uid="{5193428B-D7E7-4571-A628-9381F08DD44E}"/>
    <cellStyle name="40% - Accent6 9 4 3 2" xfId="17526" xr:uid="{38BC8B8F-676B-4180-81E2-28E6A585E984}"/>
    <cellStyle name="40% - Accent6 9 4 4" xfId="17527" xr:uid="{DFE6BBE4-2FCE-47F2-BF31-E2019D681CBC}"/>
    <cellStyle name="40% - Accent6 9 4 5" xfId="17528" xr:uid="{01BC56B1-046F-4840-832F-592506071B95}"/>
    <cellStyle name="40% - Accent6 9 5" xfId="17529" xr:uid="{A141DAE6-B8DF-45CE-80E8-E8A2A1B320C5}"/>
    <cellStyle name="40% - Accent6 9 5 2" xfId="17530" xr:uid="{29AE1B41-5981-4F65-B370-4636B9FEABBC}"/>
    <cellStyle name="40% - Accent6 9 5 2 2" xfId="17531" xr:uid="{0912E991-4C38-4DE6-AFEC-F01572517E13}"/>
    <cellStyle name="40% - Accent6 9 5 3" xfId="17532" xr:uid="{71417DF3-3557-4621-B3A5-2900DE0FA5C1}"/>
    <cellStyle name="40% - Accent6 9 5 3 2" xfId="17533" xr:uid="{E917BD46-3093-44E4-A222-47813B861E7A}"/>
    <cellStyle name="40% - Accent6 9 5 4" xfId="17534" xr:uid="{10FA53C5-92E8-4FD8-8B23-8307CE6FF50F}"/>
    <cellStyle name="40% - Accent6 9 5 5" xfId="17535" xr:uid="{962F03C1-10C9-422B-AAFB-D7E207D58D14}"/>
    <cellStyle name="40% - Accent6 9 6" xfId="17536" xr:uid="{2BBB02F3-14CA-4C54-8426-2A6C044DEA7D}"/>
    <cellStyle name="40% - Accent6 9 6 2" xfId="17537" xr:uid="{AFC4E131-542D-4321-9530-77409B08BD08}"/>
    <cellStyle name="40% - Accent6 9 6 2 2" xfId="17538" xr:uid="{A9E49B21-7744-4558-8B4C-1AED10878636}"/>
    <cellStyle name="40% - Accent6 9 6 3" xfId="17539" xr:uid="{711079A8-C8F4-4D58-B9B1-C44813EDD2B5}"/>
    <cellStyle name="40% - Accent6 9 6 3 2" xfId="17540" xr:uid="{A319E659-2DCC-4560-A388-48F310EBCB76}"/>
    <cellStyle name="40% - Accent6 9 6 4" xfId="17541" xr:uid="{FDA8CE82-F0F5-4163-8521-0C8338A652DD}"/>
    <cellStyle name="40% - Accent6 9 6 5" xfId="17542" xr:uid="{0F84C21A-3693-4A5C-96E7-C2F783581A2D}"/>
    <cellStyle name="40% - Accent6 9 7" xfId="17543" xr:uid="{9731B5FE-A9E1-462E-9B07-F7A10055E066}"/>
    <cellStyle name="40% - Accent6 9 7 2" xfId="17544" xr:uid="{15CC1ECE-AFC0-4F76-844E-2704E60DCB34}"/>
    <cellStyle name="40% - Accent6 9 7 2 2" xfId="17545" xr:uid="{D01C6088-BE3A-46A1-A9CA-871B2BA6CE44}"/>
    <cellStyle name="40% - Accent6 9 7 3" xfId="17546" xr:uid="{B64DE80F-A77A-4F8F-8C84-AD55DD109947}"/>
    <cellStyle name="40% - Accent6 9 7 3 2" xfId="17547" xr:uid="{81E92511-1911-4848-8E83-F6D4401C5031}"/>
    <cellStyle name="40% - Accent6 9 7 4" xfId="17548" xr:uid="{96CBF4F6-5A36-48EB-B66E-4616000F97AA}"/>
    <cellStyle name="40% - Accent6 9 7 5" xfId="17549" xr:uid="{A1C9A789-F699-4162-8BC1-A105A0485811}"/>
    <cellStyle name="40% - Accent6 9 8" xfId="17550" xr:uid="{9A7775A4-D9B5-4DF5-8EFF-FCE3C9EF311F}"/>
    <cellStyle name="40% - Accent6 9 8 2" xfId="17551" xr:uid="{14D59545-C422-47EE-B2BC-EBA086C738B9}"/>
    <cellStyle name="40% - Accent6 9 9" xfId="17552" xr:uid="{913E3C66-A8ED-4478-ACFC-25569EED34BF}"/>
    <cellStyle name="40% - Accent6 9 9 2" xfId="17553" xr:uid="{1146FC56-8849-4847-8D16-77AAFC3274BE}"/>
    <cellStyle name="40% - akcent 1" xfId="17554" xr:uid="{77642A20-8BCE-4A76-B367-FA4CD1A773A0}"/>
    <cellStyle name="40% - akcent 1 2" xfId="17555" xr:uid="{FD8DEFEE-4CC7-44BC-B64F-AAB638661AC7}"/>
    <cellStyle name="40% - akcent 2" xfId="17556" xr:uid="{2C07010B-734C-4432-A348-EC5D6531FF0A}"/>
    <cellStyle name="40% - akcent 2 2" xfId="17557" xr:uid="{A6880589-F184-4EB1-B2B7-B84051F31502}"/>
    <cellStyle name="40% - akcent 3" xfId="17558" xr:uid="{7915D12D-AAC5-4409-AE22-6CA7EE4380B9}"/>
    <cellStyle name="40% - akcent 3 2" xfId="17559" xr:uid="{E5CE87CF-948C-4C24-936E-B96F1948A9DD}"/>
    <cellStyle name="40% - akcent 4" xfId="17560" xr:uid="{B7CFED2E-EDED-4015-93ED-349D6DD75E86}"/>
    <cellStyle name="40% - akcent 4 2" xfId="17561" xr:uid="{96C99C63-A911-4E1B-A78D-15AB2C40224C}"/>
    <cellStyle name="40% - akcent 5" xfId="17562" xr:uid="{E2C239B8-DDF8-4E51-A9ED-50D905DD8F18}"/>
    <cellStyle name="40% - akcent 5 2" xfId="17563" xr:uid="{A63DEDC3-F95D-4F86-95D5-BC212AA43B9E}"/>
    <cellStyle name="40% - akcent 6" xfId="17564" xr:uid="{333D13A0-0164-45ED-B526-721EF6276C47}"/>
    <cellStyle name="40% - akcent 6 2" xfId="17565" xr:uid="{646A2F26-F202-4089-95C9-CF3F637C1DFD}"/>
    <cellStyle name="4dp" xfId="38" xr:uid="{55CDC08E-E274-4598-B961-BB006EFB6A7C}"/>
    <cellStyle name="4dp 2" xfId="39" xr:uid="{827D6031-2461-4316-8876-28F7890170B8}"/>
    <cellStyle name="60% - Accent1 10" xfId="20618" xr:uid="{20D9E7D6-BB15-44B0-9E0A-35A522EF475B}"/>
    <cellStyle name="60% - Accent1 10 2" xfId="20619" xr:uid="{64D971F5-B294-4C81-8993-E9D6FC2F684A}"/>
    <cellStyle name="60% - Accent1 11" xfId="20620" xr:uid="{53A692A2-8A66-4948-8231-487DF4F3E7FD}"/>
    <cellStyle name="60% - Accent1 11 2" xfId="20621" xr:uid="{9ACF5713-9DDA-4FA1-811A-22DA5E66373E}"/>
    <cellStyle name="60% - Accent1 12" xfId="374" xr:uid="{BC11B292-CE39-48FF-B76F-9A07DD3E9FBB}"/>
    <cellStyle name="60% - Accent1 2" xfId="40" xr:uid="{64FD0569-8505-4494-B903-8D79F05BE3E8}"/>
    <cellStyle name="60% - Accent1 2 10" xfId="20622" xr:uid="{5533D786-35C8-4DB2-8083-898CC7EDF72F}"/>
    <cellStyle name="60% - Accent1 2 10 2" xfId="20623" xr:uid="{7A27AA6D-6F64-4A21-B463-9B9BB13B45E0}"/>
    <cellStyle name="60% - Accent1 2 11" xfId="20624" xr:uid="{6EFBDB64-F0AC-49C8-B58A-1901D69D238E}"/>
    <cellStyle name="60% - Accent1 2 11 2" xfId="20625" xr:uid="{84E5FEEC-7A95-4D2D-95A3-15AA2CE78840}"/>
    <cellStyle name="60% - Accent1 2 12" xfId="20626" xr:uid="{6F36D123-573B-4A7A-962D-00260FFDE28B}"/>
    <cellStyle name="60% - Accent1 2 13" xfId="375" xr:uid="{374499E7-6040-4E45-A7F6-75B11CAA96CC}"/>
    <cellStyle name="60% - Accent1 2 2" xfId="20627" xr:uid="{8652A3C3-FE2A-40BE-9621-7F697EBE1CF9}"/>
    <cellStyle name="60% - Accent1 2 2 2" xfId="20628" xr:uid="{FCA88D06-B176-4A1F-928D-B5890D9AA327}"/>
    <cellStyle name="60% - Accent1 2 3" xfId="20629" xr:uid="{18BD211B-72CD-4343-8C22-A517009E2F9C}"/>
    <cellStyle name="60% - Accent1 2 3 2" xfId="20630" xr:uid="{8BAEB4ED-65EB-4CAF-868C-96B09D6DA3D5}"/>
    <cellStyle name="60% - Accent1 2 4" xfId="20631" xr:uid="{DC88CAD5-3A87-480D-B039-85484F39F711}"/>
    <cellStyle name="60% - Accent1 2 4 2" xfId="20632" xr:uid="{8DB865A3-F11B-452A-8F56-15C4A37FA60F}"/>
    <cellStyle name="60% - Accent1 2 5" xfId="20633" xr:uid="{E8981F66-3DA4-47E8-A3F5-21BA62FEA528}"/>
    <cellStyle name="60% - Accent1 2 5 2" xfId="20634" xr:uid="{EDE35714-7383-41CF-A816-6B3CA781E977}"/>
    <cellStyle name="60% - Accent1 2 6" xfId="20635" xr:uid="{85DAAD9C-B557-4C5A-8DC1-860FC3BF903E}"/>
    <cellStyle name="60% - Accent1 2 6 2" xfId="20636" xr:uid="{899A23B7-C48E-4B5D-8C19-0FB9672BEDBE}"/>
    <cellStyle name="60% - Accent1 2 7" xfId="20637" xr:uid="{8B70DAEC-AA4D-40F4-9FD9-D97CD315147A}"/>
    <cellStyle name="60% - Accent1 2 7 2" xfId="20638" xr:uid="{B2AE5DDD-7835-4BFD-8D1C-FFD39EC414D2}"/>
    <cellStyle name="60% - Accent1 2 8" xfId="20639" xr:uid="{AC797C20-B220-48E1-AE80-E97E83EE1BE5}"/>
    <cellStyle name="60% - Accent1 2 8 2" xfId="20640" xr:uid="{7C439937-23E1-4BD1-9F0A-D240A37D9F1A}"/>
    <cellStyle name="60% - Accent1 2 9" xfId="20641" xr:uid="{AC692A23-83F8-45C4-B97D-3CADF8AEDAB5}"/>
    <cellStyle name="60% - Accent1 2 9 2" xfId="20642" xr:uid="{8F354D68-6403-4011-B1F9-6DB359FD8C88}"/>
    <cellStyle name="60% - Accent1 3" xfId="17566" xr:uid="{A9275F3A-7D97-4B35-89A3-4ED6BA96E8BF}"/>
    <cellStyle name="60% - Accent1 3 2" xfId="20643" xr:uid="{2C6854C1-0A0E-4E6B-B34C-3E884D10828D}"/>
    <cellStyle name="60% - Accent1 4" xfId="17567" xr:uid="{F6B74853-815B-4B4D-ACF7-3D24D24CCA2B}"/>
    <cellStyle name="60% - Accent1 4 2" xfId="20644" xr:uid="{A2781CDC-0348-49B3-AF78-A29562CBA691}"/>
    <cellStyle name="60% - Accent1 5" xfId="20645" xr:uid="{B6BEF8A2-BC38-4FB3-BEA1-701FB3B69D25}"/>
    <cellStyle name="60% - Accent1 5 2" xfId="20646" xr:uid="{B68743AD-3022-4524-9A13-85ECA153F131}"/>
    <cellStyle name="60% - Accent1 6" xfId="20647" xr:uid="{32DA0AC4-E6A4-437A-9E26-7D26AB297D30}"/>
    <cellStyle name="60% - Accent1 6 2" xfId="20648" xr:uid="{0391F856-C92B-47B8-A8D0-AF48381F646E}"/>
    <cellStyle name="60% - Accent1 7" xfId="20649" xr:uid="{C0CF07BA-5ECF-4A95-94D2-D57A7B23DBEC}"/>
    <cellStyle name="60% - Accent1 7 2" xfId="20650" xr:uid="{3C2E75F2-2431-4AB9-884E-E30463A102AC}"/>
    <cellStyle name="60% - Accent1 8" xfId="20651" xr:uid="{76BBEB82-2B59-4F5C-8E8C-A4C940379192}"/>
    <cellStyle name="60% - Accent1 8 2" xfId="20652" xr:uid="{8F31396C-4B20-46A9-9687-4C4B54BEDC11}"/>
    <cellStyle name="60% - Accent1 9" xfId="20653" xr:uid="{8BE6E906-D742-4E6D-95FB-F497AD1F0D4B}"/>
    <cellStyle name="60% - Accent1 9 2" xfId="20654" xr:uid="{C66FCDEB-B029-4676-8F07-8F03B9A59F8D}"/>
    <cellStyle name="60% - Accent2 10" xfId="20655" xr:uid="{EB3427A7-2E12-4043-A248-4065112CD266}"/>
    <cellStyle name="60% - Accent2 10 2" xfId="20656" xr:uid="{1F492A45-6814-4DB3-8711-B99990AE48C9}"/>
    <cellStyle name="60% - Accent2 11" xfId="20657" xr:uid="{035F2866-EA91-45D7-A71C-3B71FD65A29C}"/>
    <cellStyle name="60% - Accent2 11 2" xfId="20658" xr:uid="{066479FA-8871-4D89-B4C0-F5FDA4EDDC82}"/>
    <cellStyle name="60% - Accent2 12" xfId="376" xr:uid="{557C7E99-2A84-4B29-8FFF-F409B45FD95E}"/>
    <cellStyle name="60% - Accent2 2" xfId="41" xr:uid="{C771EC82-3FE6-4359-BDA2-7FACF850A25F}"/>
    <cellStyle name="60% - Accent2 2 10" xfId="20659" xr:uid="{D204A090-24EE-451B-A068-019E253322BD}"/>
    <cellStyle name="60% - Accent2 2 10 2" xfId="20660" xr:uid="{DBA0F7EF-836D-45E7-8397-7CB4E0CD5344}"/>
    <cellStyle name="60% - Accent2 2 11" xfId="20661" xr:uid="{00FF2E64-67D6-44D2-B7D6-7A360A538495}"/>
    <cellStyle name="60% - Accent2 2 11 2" xfId="20662" xr:uid="{5A9C2DFC-92D6-4B5A-BC99-EAE03186447B}"/>
    <cellStyle name="60% - Accent2 2 12" xfId="20663" xr:uid="{723F6D49-5664-4E64-98B3-7FB5C3BF62F1}"/>
    <cellStyle name="60% - Accent2 2 13" xfId="377" xr:uid="{53724E63-C4CE-4248-88CB-59D57545210F}"/>
    <cellStyle name="60% - Accent2 2 2" xfId="20664" xr:uid="{5D882537-5D89-4AF1-AE21-68114D576073}"/>
    <cellStyle name="60% - Accent2 2 2 2" xfId="20665" xr:uid="{FC146071-013D-4E25-BC3C-06CA29F9E8F6}"/>
    <cellStyle name="60% - Accent2 2 3" xfId="20666" xr:uid="{826B927B-0C24-49D8-B78E-4EE7E9643582}"/>
    <cellStyle name="60% - Accent2 2 3 2" xfId="20667" xr:uid="{1FF5DDBA-AD6E-4020-B428-656D29DB46CA}"/>
    <cellStyle name="60% - Accent2 2 4" xfId="20668" xr:uid="{734A8E52-9305-42FE-ACDA-734C697D9945}"/>
    <cellStyle name="60% - Accent2 2 4 2" xfId="20669" xr:uid="{21C1A260-9B0C-416F-9FA2-75A3833AD741}"/>
    <cellStyle name="60% - Accent2 2 5" xfId="20670" xr:uid="{3953720A-F3CF-4228-AB10-7BEC81629E64}"/>
    <cellStyle name="60% - Accent2 2 5 2" xfId="20671" xr:uid="{FADA75AE-AEA0-4FED-AE21-18A4EB38DCF5}"/>
    <cellStyle name="60% - Accent2 2 6" xfId="20672" xr:uid="{1DCFD7B0-497B-48A0-B38A-E48A2C1FB607}"/>
    <cellStyle name="60% - Accent2 2 6 2" xfId="20673" xr:uid="{1401EE45-22FC-4F75-86CA-874A79B12509}"/>
    <cellStyle name="60% - Accent2 2 7" xfId="20674" xr:uid="{DEA4E371-118B-4566-B9FC-E5DA0E7B1536}"/>
    <cellStyle name="60% - Accent2 2 7 2" xfId="20675" xr:uid="{66AB5D71-1890-43D3-9DDA-5EDFB2106D2B}"/>
    <cellStyle name="60% - Accent2 2 8" xfId="20676" xr:uid="{290273BE-0854-427D-9AB7-31FC95FDB7CD}"/>
    <cellStyle name="60% - Accent2 2 8 2" xfId="20677" xr:uid="{2E32214A-3B1E-4D06-A703-E96F6BD140C7}"/>
    <cellStyle name="60% - Accent2 2 9" xfId="20678" xr:uid="{514FB09D-01DD-4F25-861D-5960E7DF3FDC}"/>
    <cellStyle name="60% - Accent2 2 9 2" xfId="20679" xr:uid="{45F7F02C-4AAF-4345-A253-C633C3C154D2}"/>
    <cellStyle name="60% - Accent2 3" xfId="17568" xr:uid="{7BF2C6DE-5FDB-4761-BCE3-E4526C05344F}"/>
    <cellStyle name="60% - Accent2 3 2" xfId="20680" xr:uid="{C9420312-97DD-4397-B777-58CFF14237B2}"/>
    <cellStyle name="60% - Accent2 4" xfId="17569" xr:uid="{BE78AB6E-9ACF-4730-ADCA-D0A6D45F1AE0}"/>
    <cellStyle name="60% - Accent2 4 2" xfId="20681" xr:uid="{2DAC336F-0680-4F7B-844D-3CDD2EB1E6D1}"/>
    <cellStyle name="60% - Accent2 5" xfId="20682" xr:uid="{B55DC9AE-DA95-4B20-ACF6-B554E6710693}"/>
    <cellStyle name="60% - Accent2 5 2" xfId="20683" xr:uid="{39B8DF03-16CE-413D-A8EF-7BA14F7EBA1D}"/>
    <cellStyle name="60% - Accent2 6" xfId="20684" xr:uid="{2325E95F-BA42-4D08-A3F7-94CF39F4F647}"/>
    <cellStyle name="60% - Accent2 6 2" xfId="20685" xr:uid="{E7B5D4CB-C883-4ECF-924A-BBAE3572662C}"/>
    <cellStyle name="60% - Accent2 7" xfId="20686" xr:uid="{5611B3AB-C754-4621-9C38-BF149FA42725}"/>
    <cellStyle name="60% - Accent2 7 2" xfId="20687" xr:uid="{F1EE3D65-C9EB-4022-B915-D431C7A77E10}"/>
    <cellStyle name="60% - Accent2 8" xfId="20688" xr:uid="{AA68F82F-B42A-4199-A1AC-3F2F7A4BF1B9}"/>
    <cellStyle name="60% - Accent2 8 2" xfId="20689" xr:uid="{DFC70987-1E14-4CDD-A755-D5975A3D2705}"/>
    <cellStyle name="60% - Accent2 9" xfId="20690" xr:uid="{DCF61075-F834-42C7-98BA-E6878EBEFC33}"/>
    <cellStyle name="60% - Accent2 9 2" xfId="20691" xr:uid="{BAB05300-D5AB-4774-AD1C-0431F313244A}"/>
    <cellStyle name="60% - Accent3 10" xfId="20692" xr:uid="{D5B8A9FE-D55E-4448-890C-E7270DADEDFF}"/>
    <cellStyle name="60% - Accent3 10 2" xfId="20693" xr:uid="{135A3DFB-8DF0-48A2-BD79-FD6AD75EE586}"/>
    <cellStyle name="60% - Accent3 11" xfId="20694" xr:uid="{86111092-3161-453F-8800-EBF3E6B0DCB1}"/>
    <cellStyle name="60% - Accent3 11 2" xfId="20695" xr:uid="{1509645E-2030-41A3-B9BF-3EB97E7E5D4E}"/>
    <cellStyle name="60% - Accent3 12" xfId="378" xr:uid="{A26E75C3-7660-46C2-A05F-56F61A3BC86D}"/>
    <cellStyle name="60% - Accent3 2" xfId="42" xr:uid="{EA31F8DA-A943-4A4D-8E08-87F121633842}"/>
    <cellStyle name="60% - Accent3 2 10" xfId="20696" xr:uid="{A123A9AA-21B8-4053-8328-94B38DB590CE}"/>
    <cellStyle name="60% - Accent3 2 10 2" xfId="20697" xr:uid="{9D4D5B3E-12A6-4A33-BDF8-859147FED8DD}"/>
    <cellStyle name="60% - Accent3 2 11" xfId="20698" xr:uid="{22649823-016F-446D-B12B-72B42493C3C8}"/>
    <cellStyle name="60% - Accent3 2 11 2" xfId="20699" xr:uid="{62D25B76-4F55-491A-A107-4EF853AFF43F}"/>
    <cellStyle name="60% - Accent3 2 12" xfId="20700" xr:uid="{4B083844-67D0-43CF-BB83-C8CC80E4BEE1}"/>
    <cellStyle name="60% - Accent3 2 13" xfId="379" xr:uid="{C4E92B13-8E2D-4089-B4BC-4FADE191E79C}"/>
    <cellStyle name="60% - Accent3 2 2" xfId="20701" xr:uid="{393011A7-1F29-4A92-862B-A1F153F49DF4}"/>
    <cellStyle name="60% - Accent3 2 2 2" xfId="20702" xr:uid="{28808A7C-E566-4484-A3BE-412F6E589FF8}"/>
    <cellStyle name="60% - Accent3 2 3" xfId="20703" xr:uid="{DA1023A1-4F82-4089-85CC-2420BF4C80D7}"/>
    <cellStyle name="60% - Accent3 2 3 2" xfId="20704" xr:uid="{346DFB37-E7B7-4724-960C-8E5B3586E510}"/>
    <cellStyle name="60% - Accent3 2 4" xfId="20705" xr:uid="{2B761F84-1C1D-40F3-A76F-80893C00959B}"/>
    <cellStyle name="60% - Accent3 2 4 2" xfId="20706" xr:uid="{4F616BFE-EA7A-44BF-80D2-151A1C2C4DD6}"/>
    <cellStyle name="60% - Accent3 2 5" xfId="20707" xr:uid="{AADC5746-C7BF-4FA9-9B8F-30A9B9F8DE29}"/>
    <cellStyle name="60% - Accent3 2 5 2" xfId="20708" xr:uid="{BF40F55D-3BF0-4129-A2EE-CEAB9987F8C1}"/>
    <cellStyle name="60% - Accent3 2 6" xfId="20709" xr:uid="{622445C5-33D7-4298-BC83-C7931B987544}"/>
    <cellStyle name="60% - Accent3 2 6 2" xfId="20710" xr:uid="{DF3C9EDC-C7FF-4A11-BE0F-211A452120FF}"/>
    <cellStyle name="60% - Accent3 2 7" xfId="20711" xr:uid="{E5F12A97-C847-48DE-A87D-BADEF8DC38F8}"/>
    <cellStyle name="60% - Accent3 2 7 2" xfId="20712" xr:uid="{5EE9611C-664A-49CC-AC55-00813C44C27D}"/>
    <cellStyle name="60% - Accent3 2 8" xfId="20713" xr:uid="{3908710B-D439-4F46-AD85-558665B10C32}"/>
    <cellStyle name="60% - Accent3 2 8 2" xfId="20714" xr:uid="{54A30171-6EAF-4F33-9554-2B61F7698EED}"/>
    <cellStyle name="60% - Accent3 2 9" xfId="20715" xr:uid="{3B1591B7-641C-4126-91CA-FCB4FC2E7292}"/>
    <cellStyle name="60% - Accent3 2 9 2" xfId="20716" xr:uid="{79CE0BD8-C128-42F7-B57B-D0DBE6169CA8}"/>
    <cellStyle name="60% - Accent3 3" xfId="17570" xr:uid="{C8B08659-D4DD-4627-A80C-65CEDA1F5D82}"/>
    <cellStyle name="60% - Accent3 3 2" xfId="20717" xr:uid="{418B7471-D8E9-4CE8-9D51-D8A9A92AD860}"/>
    <cellStyle name="60% - Accent3 4" xfId="17571" xr:uid="{E4DF5E33-70EC-47F4-8CDD-1C02C4A44EFA}"/>
    <cellStyle name="60% - Accent3 4 2" xfId="20718" xr:uid="{8AD397E8-8144-4F61-B69F-E846ACBDC836}"/>
    <cellStyle name="60% - Accent3 5" xfId="20719" xr:uid="{33D8C8A2-1431-4ED0-AA25-5837830E1613}"/>
    <cellStyle name="60% - Accent3 5 2" xfId="20720" xr:uid="{37B9C4FD-5F52-4AF2-AD12-F4AC2D2DCA16}"/>
    <cellStyle name="60% - Accent3 6" xfId="20721" xr:uid="{EC73DC7D-048E-4005-8DDE-B2F08568D0F1}"/>
    <cellStyle name="60% - Accent3 6 2" xfId="20722" xr:uid="{E2133E5F-71B6-46FD-9C7B-3EAEB71CE574}"/>
    <cellStyle name="60% - Accent3 7" xfId="20723" xr:uid="{E6668D8F-9934-4636-A6DC-6C0CC195B0C4}"/>
    <cellStyle name="60% - Accent3 7 2" xfId="20724" xr:uid="{381ACF17-CA14-4245-AAA3-83D18E6DBF22}"/>
    <cellStyle name="60% - Accent3 8" xfId="20725" xr:uid="{8947D350-2EB9-41F3-A5A9-FC377E2D7757}"/>
    <cellStyle name="60% - Accent3 8 2" xfId="20726" xr:uid="{443F6D1F-C8FD-413F-877E-E5718D311765}"/>
    <cellStyle name="60% - Accent3 9" xfId="20727" xr:uid="{3209A59C-B69B-4FE2-A41A-F40D4BFDD1C6}"/>
    <cellStyle name="60% - Accent3 9 2" xfId="20728" xr:uid="{925E6D21-40E2-495C-B9E1-733DD57FB3A8}"/>
    <cellStyle name="60% - Accent4 10" xfId="20729" xr:uid="{1034E22A-40AB-4AE4-ABFF-23019EB5F01E}"/>
    <cellStyle name="60% - Accent4 10 2" xfId="20730" xr:uid="{805D0D83-DFEF-4209-A127-BF1AED24DC8F}"/>
    <cellStyle name="60% - Accent4 11" xfId="20731" xr:uid="{E3AD6A2E-6224-4C4C-8671-B002930C395E}"/>
    <cellStyle name="60% - Accent4 11 2" xfId="20732" xr:uid="{77409B19-F9BD-4525-BCF6-098D7A5D3E5A}"/>
    <cellStyle name="60% - Accent4 12" xfId="380" xr:uid="{9D97B370-9700-436E-AC5A-F586FBA0BCEA}"/>
    <cellStyle name="60% - Accent4 2" xfId="43" xr:uid="{8AC540E8-0747-4484-B15F-A0423BC2600E}"/>
    <cellStyle name="60% - Accent4 2 10" xfId="20733" xr:uid="{A2D14B65-E095-40A8-B4CA-7DF4C309C9EB}"/>
    <cellStyle name="60% - Accent4 2 10 2" xfId="20734" xr:uid="{BF101128-08EE-44DE-85E1-E7C94A873EC6}"/>
    <cellStyle name="60% - Accent4 2 11" xfId="20735" xr:uid="{C823D324-9A2C-41C8-8406-D9756DBBB155}"/>
    <cellStyle name="60% - Accent4 2 11 2" xfId="20736" xr:uid="{3B819255-051C-412D-B024-2DDA62B6A256}"/>
    <cellStyle name="60% - Accent4 2 12" xfId="20737" xr:uid="{0BF59819-6571-43BA-B01F-1D9E2DFDE354}"/>
    <cellStyle name="60% - Accent4 2 13" xfId="381" xr:uid="{4FF32000-1F3D-4FAD-8D77-F5C86C1D41E1}"/>
    <cellStyle name="60% - Accent4 2 2" xfId="20738" xr:uid="{426F1CD6-5FFA-48E8-9F92-E9F754F9A389}"/>
    <cellStyle name="60% - Accent4 2 2 2" xfId="20739" xr:uid="{F1556279-E2D9-463C-96E8-61B115989E1B}"/>
    <cellStyle name="60% - Accent4 2 3" xfId="20740" xr:uid="{B9B29DA8-E158-4141-ACB6-8E796E734C7A}"/>
    <cellStyle name="60% - Accent4 2 3 2" xfId="20741" xr:uid="{729219DE-E1C1-44E2-90B6-199710E0C4CE}"/>
    <cellStyle name="60% - Accent4 2 4" xfId="20742" xr:uid="{8069CF1D-2F8E-4DDA-95CE-AB5864F816A7}"/>
    <cellStyle name="60% - Accent4 2 4 2" xfId="20743" xr:uid="{F599FDA8-6DAE-45A1-BC23-8345FD15E72C}"/>
    <cellStyle name="60% - Accent4 2 5" xfId="20744" xr:uid="{B4F87850-97E2-4DB1-989F-2C5077ED1DCC}"/>
    <cellStyle name="60% - Accent4 2 5 2" xfId="20745" xr:uid="{6746B08D-CB1E-46D4-AFC1-F6DB5B25730E}"/>
    <cellStyle name="60% - Accent4 2 6" xfId="20746" xr:uid="{00DC0792-5CEE-4868-A615-408841166410}"/>
    <cellStyle name="60% - Accent4 2 6 2" xfId="20747" xr:uid="{41B76FBE-253B-4FA3-90E0-E36B464C6DE1}"/>
    <cellStyle name="60% - Accent4 2 7" xfId="20748" xr:uid="{4853EA89-074F-4996-B923-F848BE3DF8C7}"/>
    <cellStyle name="60% - Accent4 2 7 2" xfId="20749" xr:uid="{19B75CB1-FA89-46EB-830F-FCC5E67F63B4}"/>
    <cellStyle name="60% - Accent4 2 8" xfId="20750" xr:uid="{81341DE7-24D2-4369-AB1C-5A17D3A4FCC2}"/>
    <cellStyle name="60% - Accent4 2 8 2" xfId="20751" xr:uid="{705A68A3-F530-4A9D-819B-FE2D4E40B773}"/>
    <cellStyle name="60% - Accent4 2 9" xfId="20752" xr:uid="{5B87C94A-BDAC-4BDC-B942-B8933517FEA7}"/>
    <cellStyle name="60% - Accent4 2 9 2" xfId="20753" xr:uid="{6F841C75-4074-4158-A6CB-7B88C66AC841}"/>
    <cellStyle name="60% - Accent4 3" xfId="17572" xr:uid="{3AE6B181-1678-4E15-8939-DFEE66D9B9EF}"/>
    <cellStyle name="60% - Accent4 3 2" xfId="20754" xr:uid="{E15551AD-597E-4FB7-8596-5362C48E44E7}"/>
    <cellStyle name="60% - Accent4 4" xfId="17573" xr:uid="{79D04799-EAC7-4A96-BE3C-6B968DA3E904}"/>
    <cellStyle name="60% - Accent4 4 2" xfId="20755" xr:uid="{7FC3CE92-5804-448A-9A9F-1E599B8B78BA}"/>
    <cellStyle name="60% - Accent4 5" xfId="20756" xr:uid="{3DEFE882-0BA8-4587-8FE6-E612C86269E9}"/>
    <cellStyle name="60% - Accent4 5 2" xfId="20757" xr:uid="{E821F0F0-FC93-47DC-B5E3-A52D3BFF02AE}"/>
    <cellStyle name="60% - Accent4 6" xfId="20758" xr:uid="{8ABD13FE-D900-46AF-A498-59253571C0F6}"/>
    <cellStyle name="60% - Accent4 6 2" xfId="20759" xr:uid="{5A5673D9-ABD0-449C-9F05-82D3EFCC6C65}"/>
    <cellStyle name="60% - Accent4 7" xfId="20760" xr:uid="{D805AC93-0556-4BB0-AEA7-CDBC75E45648}"/>
    <cellStyle name="60% - Accent4 7 2" xfId="20761" xr:uid="{711FA488-7A63-4A16-8A81-A7FD7D497987}"/>
    <cellStyle name="60% - Accent4 8" xfId="20762" xr:uid="{52644882-7A75-42A0-839D-F36373ACB858}"/>
    <cellStyle name="60% - Accent4 8 2" xfId="20763" xr:uid="{6DCF6085-DAAD-4E6D-A046-6A480B68177D}"/>
    <cellStyle name="60% - Accent4 9" xfId="20764" xr:uid="{E0DBC67E-DE19-4C77-8D3D-DFEF17859EA2}"/>
    <cellStyle name="60% - Accent4 9 2" xfId="20765" xr:uid="{11EB4FEF-FE99-4AAE-84B2-8E54708395C2}"/>
    <cellStyle name="60% - Accent5 10" xfId="20766" xr:uid="{F7B8E605-2C96-4364-9BE6-B7E02A25567E}"/>
    <cellStyle name="60% - Accent5 10 2" xfId="20767" xr:uid="{D747275D-3A96-4AD7-A056-BD3322024972}"/>
    <cellStyle name="60% - Accent5 11" xfId="20768" xr:uid="{5EC5F604-589B-49ED-96D0-99423D66527A}"/>
    <cellStyle name="60% - Accent5 11 2" xfId="20769" xr:uid="{E961C4BA-CD5D-4942-B619-B5B9011FDF68}"/>
    <cellStyle name="60% - Accent5 12" xfId="382" xr:uid="{B88AF6D4-C8BE-4276-A8C0-40CABF21E56A}"/>
    <cellStyle name="60% - Accent5 2" xfId="44" xr:uid="{1F74166F-9731-469B-8BC0-F11B510D74FF}"/>
    <cellStyle name="60% - Accent5 2 10" xfId="20770" xr:uid="{1E957356-2198-4727-94CA-83001CD1D702}"/>
    <cellStyle name="60% - Accent5 2 10 2" xfId="20771" xr:uid="{5A761140-7F0F-4664-A70F-D2C5337BAC88}"/>
    <cellStyle name="60% - Accent5 2 11" xfId="20772" xr:uid="{1507332F-C492-4C94-BCA8-4D30B4E57074}"/>
    <cellStyle name="60% - Accent5 2 11 2" xfId="20773" xr:uid="{66ED00A1-57DC-43F7-AE75-BE7FEBDF1ADB}"/>
    <cellStyle name="60% - Accent5 2 12" xfId="20774" xr:uid="{78802E46-8E86-44EC-AC12-D55F05DA43FB}"/>
    <cellStyle name="60% - Accent5 2 13" xfId="383" xr:uid="{82FA6D0A-E487-4AB5-989A-A23FEDEC4E2B}"/>
    <cellStyle name="60% - Accent5 2 2" xfId="20775" xr:uid="{453C655D-182E-42C8-98F8-DE29443DBA3F}"/>
    <cellStyle name="60% - Accent5 2 2 2" xfId="20776" xr:uid="{2046ED7F-00F3-4CAE-A28A-4AEA4F301A2E}"/>
    <cellStyle name="60% - Accent5 2 3" xfId="20777" xr:uid="{8120CCE4-708E-4691-9650-96B63EFB0E90}"/>
    <cellStyle name="60% - Accent5 2 3 2" xfId="20778" xr:uid="{AAA8C95C-BA1F-40FE-BD97-D450B7F3C860}"/>
    <cellStyle name="60% - Accent5 2 4" xfId="20779" xr:uid="{9BECD0EB-1827-48C3-8BEB-A5F392C76133}"/>
    <cellStyle name="60% - Accent5 2 4 2" xfId="20780" xr:uid="{614F2016-1F18-49F2-B924-45FF7052A6A0}"/>
    <cellStyle name="60% - Accent5 2 5" xfId="20781" xr:uid="{AB236685-D677-4ACB-A487-21972D189B8F}"/>
    <cellStyle name="60% - Accent5 2 5 2" xfId="20782" xr:uid="{E95A2073-D6ED-457A-8F80-C23153248FE9}"/>
    <cellStyle name="60% - Accent5 2 6" xfId="20783" xr:uid="{A52884BF-417F-4F51-A22C-4FD138488656}"/>
    <cellStyle name="60% - Accent5 2 6 2" xfId="20784" xr:uid="{1AE91142-F5BA-4615-8865-09F7FC802BF9}"/>
    <cellStyle name="60% - Accent5 2 7" xfId="20785" xr:uid="{FD4AF095-A295-4769-A517-E5E6BEF4BE0C}"/>
    <cellStyle name="60% - Accent5 2 7 2" xfId="20786" xr:uid="{6B8E154D-3310-4411-807A-EC8AEC47A242}"/>
    <cellStyle name="60% - Accent5 2 8" xfId="20787" xr:uid="{398B6749-F0A5-4482-8EF8-2AA9D4F66755}"/>
    <cellStyle name="60% - Accent5 2 8 2" xfId="20788" xr:uid="{E6D9E644-7564-4087-9F85-673E505434F8}"/>
    <cellStyle name="60% - Accent5 2 9" xfId="20789" xr:uid="{55971A41-7B15-4C50-9FCB-0874ECD5CA56}"/>
    <cellStyle name="60% - Accent5 2 9 2" xfId="20790" xr:uid="{80545B10-CE4C-4B1C-B97F-C52180D764A1}"/>
    <cellStyle name="60% - Accent5 3" xfId="17574" xr:uid="{A20831FF-03B4-487D-8ECC-604CEC3AA044}"/>
    <cellStyle name="60% - Accent5 3 2" xfId="20791" xr:uid="{F4C2642A-66F3-4C4B-BC39-C6310B2CC29C}"/>
    <cellStyle name="60% - Accent5 4" xfId="17575" xr:uid="{B73418A2-C62A-4C43-A861-9780B529E9ED}"/>
    <cellStyle name="60% - Accent5 4 2" xfId="20792" xr:uid="{23413C08-9965-42B9-A7D6-9F7DAFB5BE70}"/>
    <cellStyle name="60% - Accent5 5" xfId="20793" xr:uid="{C90CD163-5D17-4F06-96D2-F13CC1B73473}"/>
    <cellStyle name="60% - Accent5 5 2" xfId="20794" xr:uid="{F6306502-C955-43B8-ABAF-963CDA9C4270}"/>
    <cellStyle name="60% - Accent5 6" xfId="20795" xr:uid="{25731AAD-AE12-4FFC-9412-FBD5CC868C98}"/>
    <cellStyle name="60% - Accent5 6 2" xfId="20796" xr:uid="{E6FC3527-E578-490C-BF4B-6FBBA84AD035}"/>
    <cellStyle name="60% - Accent5 7" xfId="20797" xr:uid="{EBF0C6DD-70AB-44C2-88FE-37CF94C75D4B}"/>
    <cellStyle name="60% - Accent5 7 2" xfId="20798" xr:uid="{48FD7107-6E73-4B04-A21B-3FA68FD2E928}"/>
    <cellStyle name="60% - Accent5 8" xfId="20799" xr:uid="{5429030A-140E-48CC-87D0-51CDF5C174BA}"/>
    <cellStyle name="60% - Accent5 8 2" xfId="20800" xr:uid="{C70D9A62-F78A-4BCB-876F-A146A6EDD8C8}"/>
    <cellStyle name="60% - Accent5 9" xfId="20801" xr:uid="{AAFC5364-9EC3-476E-AC54-7DE8D0308153}"/>
    <cellStyle name="60% - Accent5 9 2" xfId="20802" xr:uid="{31A577CD-33FE-4150-8224-E4D15F5D0995}"/>
    <cellStyle name="60% - Accent6 10" xfId="20803" xr:uid="{193CFD62-4538-4FCB-998D-6314214D8287}"/>
    <cellStyle name="60% - Accent6 10 2" xfId="20804" xr:uid="{C1119086-DD65-4104-B0C3-51CC03EB4372}"/>
    <cellStyle name="60% - Accent6 11" xfId="20805" xr:uid="{70B33CD0-AF0C-46E9-982A-B399D8D84225}"/>
    <cellStyle name="60% - Accent6 11 2" xfId="20806" xr:uid="{EE11643C-DE41-4802-AD3A-9F8F10319B04}"/>
    <cellStyle name="60% - Accent6 12" xfId="384" xr:uid="{5C33E512-CA77-4807-8425-D096B65E9339}"/>
    <cellStyle name="60% - Accent6 2" xfId="45" xr:uid="{A17B3DB0-7B41-4C83-B913-8683F44E06C7}"/>
    <cellStyle name="60% - Accent6 2 10" xfId="20807" xr:uid="{E7A418D5-1406-49AE-8C33-4ABDD05C2762}"/>
    <cellStyle name="60% - Accent6 2 10 2" xfId="20808" xr:uid="{7270EC83-7EAE-4A71-9BA4-39F500B59172}"/>
    <cellStyle name="60% - Accent6 2 11" xfId="20809" xr:uid="{48ABC608-6632-405D-97EB-A5EFB045DB2E}"/>
    <cellStyle name="60% - Accent6 2 11 2" xfId="20810" xr:uid="{56A552F0-FAF6-4E22-8977-D1DF66410B0D}"/>
    <cellStyle name="60% - Accent6 2 12" xfId="20811" xr:uid="{0AF326F9-A5D3-4B78-8187-427D24AE0BB3}"/>
    <cellStyle name="60% - Accent6 2 13" xfId="385" xr:uid="{F7B7421C-799A-4014-8EBF-8C14B1A49F48}"/>
    <cellStyle name="60% - Accent6 2 2" xfId="20812" xr:uid="{74BBCD8E-F08B-4717-B001-DFEDE0632770}"/>
    <cellStyle name="60% - Accent6 2 2 2" xfId="20813" xr:uid="{7A2EB78C-5405-48EE-A878-381A5D9F7820}"/>
    <cellStyle name="60% - Accent6 2 3" xfId="20814" xr:uid="{1B46C1DC-AB1E-4F0F-8BC6-DC8770AE4FAC}"/>
    <cellStyle name="60% - Accent6 2 3 2" xfId="20815" xr:uid="{43E3122C-9371-47D4-AD02-8C6CFA8D0CFE}"/>
    <cellStyle name="60% - Accent6 2 4" xfId="20816" xr:uid="{F56B35A8-7379-4B1C-BF7D-F9542A788EDF}"/>
    <cellStyle name="60% - Accent6 2 4 2" xfId="20817" xr:uid="{6F688E0A-5782-4853-9AAB-2A55F6CDF56D}"/>
    <cellStyle name="60% - Accent6 2 5" xfId="20818" xr:uid="{4A18B720-57E4-4CFE-A7F0-4AC5CD361631}"/>
    <cellStyle name="60% - Accent6 2 5 2" xfId="20819" xr:uid="{8A50D0A4-50B8-4309-9224-965165E51374}"/>
    <cellStyle name="60% - Accent6 2 6" xfId="20820" xr:uid="{C27EE9F9-057C-4E8E-B769-925380E65439}"/>
    <cellStyle name="60% - Accent6 2 6 2" xfId="20821" xr:uid="{742A53D2-7118-4A38-B1F3-663E727556F7}"/>
    <cellStyle name="60% - Accent6 2 7" xfId="20822" xr:uid="{F8F9315E-84DC-45AA-8C97-75CEEA63CECA}"/>
    <cellStyle name="60% - Accent6 2 7 2" xfId="20823" xr:uid="{BBF1C47C-D942-47F1-8A4E-FE10D05F8438}"/>
    <cellStyle name="60% - Accent6 2 8" xfId="20824" xr:uid="{A8478274-4343-4593-AB40-8E792EF25637}"/>
    <cellStyle name="60% - Accent6 2 8 2" xfId="20825" xr:uid="{231A6051-DD0B-4C4D-9A52-407795FBC507}"/>
    <cellStyle name="60% - Accent6 2 9" xfId="20826" xr:uid="{A9BDCEFB-0D7F-4B61-8547-F07B2B8A64CC}"/>
    <cellStyle name="60% - Accent6 2 9 2" xfId="20827" xr:uid="{55EF0F92-2B90-4C04-9900-5B6EECDD1A3E}"/>
    <cellStyle name="60% - Accent6 3" xfId="17576" xr:uid="{633634FA-6F30-4229-BCE6-84F4D8CE16A3}"/>
    <cellStyle name="60% - Accent6 3 2" xfId="20828" xr:uid="{CD3C749F-49B9-4368-A8FC-619FACAC79EA}"/>
    <cellStyle name="60% - Accent6 4" xfId="17577" xr:uid="{DDB9B727-989C-4C62-9529-4C4E173ED01B}"/>
    <cellStyle name="60% - Accent6 4 2" xfId="20829" xr:uid="{30E6EC0F-1DE1-4D08-934B-C72C336F10D9}"/>
    <cellStyle name="60% - Accent6 5" xfId="20830" xr:uid="{B78475C6-C498-4674-A7B9-4BDCAB6C0912}"/>
    <cellStyle name="60% - Accent6 5 2" xfId="20831" xr:uid="{2B1ABD75-461E-4D57-8F30-428159D69469}"/>
    <cellStyle name="60% - Accent6 6" xfId="20832" xr:uid="{B6E2BD29-03FB-43B9-B995-0D282115781D}"/>
    <cellStyle name="60% - Accent6 6 2" xfId="20833" xr:uid="{ABAC832C-5B78-49CA-B8AF-BA136AC6148E}"/>
    <cellStyle name="60% - Accent6 7" xfId="20834" xr:uid="{FAFBFB79-8E96-4E5D-8D32-E82F5C9B90F9}"/>
    <cellStyle name="60% - Accent6 7 2" xfId="20835" xr:uid="{4898DD2B-DC42-44E4-892F-ABE8D041D667}"/>
    <cellStyle name="60% - Accent6 8" xfId="20836" xr:uid="{178318B5-54BF-472F-A74D-75D78851BB5A}"/>
    <cellStyle name="60% - Accent6 8 2" xfId="20837" xr:uid="{0D01BDDC-8721-4591-8589-E7C83029DBF2}"/>
    <cellStyle name="60% - Accent6 9" xfId="20838" xr:uid="{EE68B8B2-E373-4D21-9148-ED33CB704862}"/>
    <cellStyle name="60% - Accent6 9 2" xfId="20839" xr:uid="{2D65E5C4-52EF-4BA1-87A9-F5ED992EB3A5}"/>
    <cellStyle name="60% - akcent 1" xfId="17578" xr:uid="{2F5184AF-50CA-46DA-AB8B-030590A06DB2}"/>
    <cellStyle name="60% - akcent 2" xfId="17579" xr:uid="{4CCDBD07-ABD9-4406-8D3B-0492472A7E30}"/>
    <cellStyle name="60% - akcent 3" xfId="17580" xr:uid="{2048632F-3E61-4900-A96F-2D1EFA73B022}"/>
    <cellStyle name="60% - akcent 4" xfId="17581" xr:uid="{24F73088-C332-4EBA-BC55-6177D202DAAC}"/>
    <cellStyle name="60% - akcent 5" xfId="17582" xr:uid="{7522A997-F9DC-44C6-9053-0BB57E0A66CB}"/>
    <cellStyle name="60% - akcent 6" xfId="17583" xr:uid="{AB00BD18-E4D8-471E-B5CA-8EB52F865ABF}"/>
    <cellStyle name="aaa" xfId="20840" xr:uid="{D2BFD0FD-555B-4B68-981F-82D1B3F171D2}"/>
    <cellStyle name="Accent1 10" xfId="20841" xr:uid="{B4488F36-1422-4AF0-A5DA-9C2DE1DEE6C6}"/>
    <cellStyle name="Accent1 10 2" xfId="20842" xr:uid="{AB4F464D-BD8A-4491-A2F7-8E0990BFB019}"/>
    <cellStyle name="Accent1 11" xfId="20843" xr:uid="{3906C535-2F7A-4DA1-A5FD-1035A2CAF816}"/>
    <cellStyle name="Accent1 11 2" xfId="20844" xr:uid="{5BC191D3-F422-4DA7-8DDB-6591E3F9D4F8}"/>
    <cellStyle name="Accent1 12" xfId="386" xr:uid="{CC34F333-5C78-4650-8E5F-81DA96D25E7E}"/>
    <cellStyle name="Accent1 2" xfId="46" xr:uid="{4F5F9535-3313-4A07-8AA9-312FA4134AD5}"/>
    <cellStyle name="Accent1 2 10" xfId="20845" xr:uid="{E0197CB4-D356-444E-ACC1-777445A5BAE9}"/>
    <cellStyle name="Accent1 2 10 2" xfId="20846" xr:uid="{21B14E38-B165-43DD-9DC2-E6F06185004F}"/>
    <cellStyle name="Accent1 2 11" xfId="20847" xr:uid="{64E5F6A1-18EC-4EC7-8F9B-CD5E34D57E1C}"/>
    <cellStyle name="Accent1 2 11 2" xfId="20848" xr:uid="{29EDEC0C-DA63-4C03-A64B-3303B9CE9AEB}"/>
    <cellStyle name="Accent1 2 12" xfId="20849" xr:uid="{1A9E9672-36F7-416E-98E5-C540919B9BF6}"/>
    <cellStyle name="Accent1 2 13" xfId="387" xr:uid="{14E83C07-B389-4537-B539-81C658E65DE9}"/>
    <cellStyle name="Accent1 2 2" xfId="20850" xr:uid="{26255A20-0AF0-4AE6-A306-C0940A2C996A}"/>
    <cellStyle name="Accent1 2 2 2" xfId="20851" xr:uid="{B2A4ECD8-05B4-4453-9460-706286B04F45}"/>
    <cellStyle name="Accent1 2 3" xfId="20852" xr:uid="{69655472-2560-4143-BAD8-E48305D94B87}"/>
    <cellStyle name="Accent1 2 3 2" xfId="20853" xr:uid="{7E22F662-4210-440B-9BDA-14880F4C845D}"/>
    <cellStyle name="Accent1 2 4" xfId="20854" xr:uid="{777F5AEE-9329-4935-A857-F188F9D706E3}"/>
    <cellStyle name="Accent1 2 4 2" xfId="20855" xr:uid="{B9B8EBBB-9FFA-487A-B7EB-2B257606E9E4}"/>
    <cellStyle name="Accent1 2 5" xfId="20856" xr:uid="{65C1506E-2429-437D-ABCE-8A5452FA9397}"/>
    <cellStyle name="Accent1 2 5 2" xfId="20857" xr:uid="{E8483F5D-3C96-43F1-ADC5-4CBCE9BDB90F}"/>
    <cellStyle name="Accent1 2 6" xfId="20858" xr:uid="{59E12E67-26DF-4B45-AFEA-2CA9CE1F76D8}"/>
    <cellStyle name="Accent1 2 6 2" xfId="20859" xr:uid="{C1B32DD5-5265-4019-ACD4-15EF49D8B54A}"/>
    <cellStyle name="Accent1 2 7" xfId="20860" xr:uid="{D451A76C-B847-4008-A5F4-6AE8234BDDAC}"/>
    <cellStyle name="Accent1 2 7 2" xfId="20861" xr:uid="{FAC25742-FECF-4208-B568-0F5033CD8269}"/>
    <cellStyle name="Accent1 2 8" xfId="20862" xr:uid="{DF072BBF-50EF-43BF-B9BC-B6AC2A8A4D3B}"/>
    <cellStyle name="Accent1 2 8 2" xfId="20863" xr:uid="{F47C874E-B40C-4F0D-A3C1-9BD50610D966}"/>
    <cellStyle name="Accent1 2 9" xfId="20864" xr:uid="{F8B04BF2-C032-44F5-8BB6-0155E7C99414}"/>
    <cellStyle name="Accent1 2 9 2" xfId="20865" xr:uid="{04FDD8EB-0D22-4C79-8B23-532B33D4456B}"/>
    <cellStyle name="Accent1 3" xfId="17584" xr:uid="{379ADC7C-0603-4BA9-AF31-271EF118CF6A}"/>
    <cellStyle name="Accent1 3 2" xfId="20866" xr:uid="{702191D9-E5F1-40F7-BD49-AE6C33411B77}"/>
    <cellStyle name="Accent1 4" xfId="17585" xr:uid="{6B9CDD9D-B7AA-4F59-84DB-47A9EF5C0979}"/>
    <cellStyle name="Accent1 4 2" xfId="20867" xr:uid="{98D93A37-C661-45E8-A68F-B295AA6AB0CA}"/>
    <cellStyle name="Accent1 5" xfId="20868" xr:uid="{001840D0-E3AE-4BAF-810C-D182F661A462}"/>
    <cellStyle name="Accent1 5 2" xfId="20869" xr:uid="{A4246AE3-FD5E-4489-878A-22481944C817}"/>
    <cellStyle name="Accent1 6" xfId="20870" xr:uid="{0E79B9AF-63E9-4CEA-8DC3-DE6127920036}"/>
    <cellStyle name="Accent1 6 2" xfId="20871" xr:uid="{A5E58924-2CE8-4C48-AC72-1972B8DF0D3D}"/>
    <cellStyle name="Accent1 7" xfId="20872" xr:uid="{D2BA36AE-7F9E-4E1A-9DE9-91FC181FE2DA}"/>
    <cellStyle name="Accent1 7 2" xfId="20873" xr:uid="{72F60C6D-2A1F-46DE-8741-ADF7619AA99F}"/>
    <cellStyle name="Accent1 8" xfId="20874" xr:uid="{5E2C8616-5FAC-4AB2-9678-0F791F32CE0D}"/>
    <cellStyle name="Accent1 8 2" xfId="20875" xr:uid="{728D7325-EF34-448E-8740-A9483ADB875A}"/>
    <cellStyle name="Accent1 9" xfId="20876" xr:uid="{20E34BCD-3372-4AB9-BF7B-454991543002}"/>
    <cellStyle name="Accent1 9 2" xfId="20877" xr:uid="{E3B6130A-5F43-456B-AA59-0706B738BD96}"/>
    <cellStyle name="Accent2 10" xfId="20878" xr:uid="{D9691AAB-81E0-4A7A-9404-E6062FEC9EC3}"/>
    <cellStyle name="Accent2 10 2" xfId="20879" xr:uid="{93A01C03-E94A-4DBD-BCE5-F02D5530F62E}"/>
    <cellStyle name="Accent2 11" xfId="20880" xr:uid="{5C91875F-C931-4530-B82A-A23E8C1B89AA}"/>
    <cellStyle name="Accent2 11 2" xfId="20881" xr:uid="{8CC18495-F091-4489-A5E6-CC94E2E381CC}"/>
    <cellStyle name="Accent2 2" xfId="47" xr:uid="{46FC094A-493B-4D90-850A-9AEDE0970DF0}"/>
    <cellStyle name="Accent2 2 10" xfId="20882" xr:uid="{28003F06-185C-4261-8079-BEEF3BA64BF6}"/>
    <cellStyle name="Accent2 2 10 2" xfId="20883" xr:uid="{9982C27C-EFD9-44DA-8E0B-19F25C58CBB1}"/>
    <cellStyle name="Accent2 2 11" xfId="20884" xr:uid="{C6894F51-1726-49EF-875C-97035C22B4B1}"/>
    <cellStyle name="Accent2 2 11 2" xfId="20885" xr:uid="{5F05BC41-2DC0-467F-B18C-D383D4B749FC}"/>
    <cellStyle name="Accent2 2 12" xfId="20886" xr:uid="{BE217847-E1BF-4DA3-A67F-F6AF1D691414}"/>
    <cellStyle name="Accent2 2 2" xfId="20887" xr:uid="{17BBCDFE-9109-4400-B1FA-92BECC8E95CB}"/>
    <cellStyle name="Accent2 2 2 2" xfId="20888" xr:uid="{6DC529A8-55B6-4FCC-9BEF-ECB8C5A2A96C}"/>
    <cellStyle name="Accent2 2 3" xfId="20889" xr:uid="{37EF74D9-1F96-445E-954A-FAF72E43953A}"/>
    <cellStyle name="Accent2 2 3 2" xfId="20890" xr:uid="{ECBBB6D7-2109-4720-A452-E0677D43AD28}"/>
    <cellStyle name="Accent2 2 4" xfId="20891" xr:uid="{5A420264-95EA-4235-AC73-99113B113288}"/>
    <cellStyle name="Accent2 2 4 2" xfId="20892" xr:uid="{477A7548-367E-4905-88DB-C602221B7982}"/>
    <cellStyle name="Accent2 2 5" xfId="20893" xr:uid="{0030D7C7-3461-4A92-8DB3-B9645B69AD68}"/>
    <cellStyle name="Accent2 2 5 2" xfId="20894" xr:uid="{463EDA86-7044-4FE2-9CDF-B9E89A3051C6}"/>
    <cellStyle name="Accent2 2 6" xfId="20895" xr:uid="{56AF39A4-CD87-484F-914B-647DD94DFAC0}"/>
    <cellStyle name="Accent2 2 6 2" xfId="20896" xr:uid="{EF9E38C3-8F15-48DE-9B60-40A504DE3C2B}"/>
    <cellStyle name="Accent2 2 7" xfId="20897" xr:uid="{2C06171C-B1C3-4431-80AC-A823347AEC21}"/>
    <cellStyle name="Accent2 2 7 2" xfId="20898" xr:uid="{F1C02B7C-0C9A-4182-9D41-251E835ABB55}"/>
    <cellStyle name="Accent2 2 8" xfId="20899" xr:uid="{F53DECD2-FEB4-49EA-AC4D-8DECEA066A87}"/>
    <cellStyle name="Accent2 2 8 2" xfId="20900" xr:uid="{77B7145A-F07F-462F-9F64-16F79C2FFF75}"/>
    <cellStyle name="Accent2 2 9" xfId="20901" xr:uid="{4E128373-71A2-4583-AEC2-F221E73A9922}"/>
    <cellStyle name="Accent2 2 9 2" xfId="20902" xr:uid="{9B0C1E19-C5D5-4512-A38B-8F9928F42E5E}"/>
    <cellStyle name="Accent2 3" xfId="17586" xr:uid="{88F131A8-E77B-4802-A699-5D46CB0D2BF4}"/>
    <cellStyle name="Accent2 3 2" xfId="20903" xr:uid="{16BF07F3-0CF6-4631-A1CB-CDF504938726}"/>
    <cellStyle name="Accent2 4" xfId="17587" xr:uid="{DB6D2155-35F4-47F2-8D87-8609F700B397}"/>
    <cellStyle name="Accent2 4 2" xfId="20904" xr:uid="{2614A959-C739-4461-A5E3-6D90DCFB8A2C}"/>
    <cellStyle name="Accent2 5" xfId="20905" xr:uid="{9E9AEECD-5C42-45A9-AF3A-24E35AE28472}"/>
    <cellStyle name="Accent2 5 2" xfId="20906" xr:uid="{930B7A90-DEB4-4CB1-985F-03AC305D1962}"/>
    <cellStyle name="Accent2 6" xfId="20907" xr:uid="{B5F65BBA-C6DD-473C-97DD-A79E236054C5}"/>
    <cellStyle name="Accent2 6 2" xfId="20908" xr:uid="{742E68D6-CE46-433D-8C6E-F5BC8D98EF18}"/>
    <cellStyle name="Accent2 7" xfId="20909" xr:uid="{20B78B3B-8EE4-433C-88F4-B2B32283D2EF}"/>
    <cellStyle name="Accent2 7 2" xfId="20910" xr:uid="{38A8E9AF-4390-4AEC-869C-3D5E829748DE}"/>
    <cellStyle name="Accent2 8" xfId="20911" xr:uid="{C0FE85D7-7C03-4B65-9C60-B31EFD4D4463}"/>
    <cellStyle name="Accent2 8 2" xfId="20912" xr:uid="{711DF9CD-A69D-49BC-8324-F9C92245AB80}"/>
    <cellStyle name="Accent2 9" xfId="20913" xr:uid="{A861774E-07BE-42B7-94BD-5471253028CA}"/>
    <cellStyle name="Accent2 9 2" xfId="20914" xr:uid="{87940901-801F-4721-9B07-D1CB2598121A}"/>
    <cellStyle name="Accent3 10" xfId="20915" xr:uid="{AA639D80-A0C2-4D95-87CD-D9DEFB4FC4BD}"/>
    <cellStyle name="Accent3 10 2" xfId="20916" xr:uid="{4485FCCC-14D5-4993-BCAD-18D19CAF5219}"/>
    <cellStyle name="Accent3 11" xfId="20917" xr:uid="{923D5522-1630-4F30-8027-CC87BF025916}"/>
    <cellStyle name="Accent3 11 2" xfId="20918" xr:uid="{AF0EDD7C-50A9-4C57-ADEC-FE96F781E4DE}"/>
    <cellStyle name="Accent3 12" xfId="388" xr:uid="{634C521F-86A1-468D-BB11-A3D7FFEDAB1E}"/>
    <cellStyle name="Accent3 2" xfId="48" xr:uid="{2C0E4BEF-C0CC-4FF8-9D7B-1C6A1F310E10}"/>
    <cellStyle name="Accent3 2 10" xfId="20919" xr:uid="{84281C58-CC4D-4009-BB58-543F06963B98}"/>
    <cellStyle name="Accent3 2 10 2" xfId="20920" xr:uid="{36CD302B-FB7C-47C1-BF28-0EAE34EC3CE7}"/>
    <cellStyle name="Accent3 2 11" xfId="20921" xr:uid="{6C580720-D812-44F4-AF04-4674B508A5E9}"/>
    <cellStyle name="Accent3 2 11 2" xfId="20922" xr:uid="{6023B946-B8DD-47A0-8A6C-1B54501D7B13}"/>
    <cellStyle name="Accent3 2 12" xfId="20923" xr:uid="{9C0398C9-91E6-431E-8305-0F02C570536A}"/>
    <cellStyle name="Accent3 2 13" xfId="389" xr:uid="{2FB4541C-08DA-43D4-9F7C-E15E455429E6}"/>
    <cellStyle name="Accent3 2 2" xfId="20924" xr:uid="{42184D47-4B9F-4520-A193-B12270F7151B}"/>
    <cellStyle name="Accent3 2 2 2" xfId="20925" xr:uid="{4B7E18A8-D69A-4B2B-89FA-94583DFC6E58}"/>
    <cellStyle name="Accent3 2 3" xfId="20926" xr:uid="{8A81C7A6-870E-4804-9E59-5FCF0EC47328}"/>
    <cellStyle name="Accent3 2 3 2" xfId="20927" xr:uid="{E97D4773-7F2A-4FB3-94DB-EE82C582A95A}"/>
    <cellStyle name="Accent3 2 4" xfId="20928" xr:uid="{69389C23-C127-469C-90AE-C705BBAA525E}"/>
    <cellStyle name="Accent3 2 4 2" xfId="20929" xr:uid="{B1A73724-9CE5-433A-BD06-9D5B1739382A}"/>
    <cellStyle name="Accent3 2 5" xfId="20930" xr:uid="{E18769B4-BD26-4825-9A9F-C788C01959BB}"/>
    <cellStyle name="Accent3 2 5 2" xfId="20931" xr:uid="{AEA71B61-15C7-41F1-A777-7F18DC66AD0C}"/>
    <cellStyle name="Accent3 2 6" xfId="20932" xr:uid="{B4EA3408-57CC-4589-A3A2-2EC91A4653B5}"/>
    <cellStyle name="Accent3 2 6 2" xfId="20933" xr:uid="{C8CF68F3-D196-4A93-90F7-424D306F1438}"/>
    <cellStyle name="Accent3 2 7" xfId="20934" xr:uid="{ED5DE868-ADE9-47E1-AA22-3D5B14498FC4}"/>
    <cellStyle name="Accent3 2 7 2" xfId="20935" xr:uid="{E3988153-D435-44E8-B36A-7AB28335175F}"/>
    <cellStyle name="Accent3 2 8" xfId="20936" xr:uid="{1B52983A-13A9-48DF-90E0-F914FDF324A0}"/>
    <cellStyle name="Accent3 2 8 2" xfId="20937" xr:uid="{C7E6F9CE-DB27-48EE-B926-A9B6D9A93829}"/>
    <cellStyle name="Accent3 2 9" xfId="20938" xr:uid="{20A4E1B0-5DD9-49D1-B64F-0597C10684A6}"/>
    <cellStyle name="Accent3 2 9 2" xfId="20939" xr:uid="{DDEF5309-B7FF-4883-834B-789AD5B00308}"/>
    <cellStyle name="Accent3 3" xfId="17588" xr:uid="{A2572A61-824E-4DDF-B5E2-264F48210B3B}"/>
    <cellStyle name="Accent3 3 2" xfId="20940" xr:uid="{D6F69A43-DB10-40AA-9D46-98D173D196D7}"/>
    <cellStyle name="Accent3 4" xfId="17589" xr:uid="{CBD4652C-EA94-4654-BE0C-2AE1E2B19645}"/>
    <cellStyle name="Accent3 4 2" xfId="20941" xr:uid="{53E12523-B111-461A-8099-DCBDFDE3C5C6}"/>
    <cellStyle name="Accent3 5" xfId="20942" xr:uid="{2E292952-741F-46A1-B673-2D40C4AF77F8}"/>
    <cellStyle name="Accent3 5 2" xfId="20943" xr:uid="{85F8F02B-C81F-42DD-AEDE-1AB2D5FDAFCE}"/>
    <cellStyle name="Accent3 6" xfId="20944" xr:uid="{B263BADE-F9AD-42B6-90A1-4976ACBB7BCE}"/>
    <cellStyle name="Accent3 6 2" xfId="20945" xr:uid="{34B5BF42-AC4B-46EA-9CD9-B45D15C07805}"/>
    <cellStyle name="Accent3 7" xfId="20946" xr:uid="{7B3F8CA6-1872-45A2-BE2D-6C169FFC5C4E}"/>
    <cellStyle name="Accent3 7 2" xfId="20947" xr:uid="{B172924D-FA18-46AF-85C3-BF8CDCF4CF34}"/>
    <cellStyle name="Accent3 8" xfId="20948" xr:uid="{4F9F0067-1F0B-4EAC-B95F-143767DE81D3}"/>
    <cellStyle name="Accent3 8 2" xfId="20949" xr:uid="{6BB9FCE2-0FE3-48BA-B511-7811F817B2CD}"/>
    <cellStyle name="Accent3 9" xfId="20950" xr:uid="{D94CA988-D593-4A7C-963B-5BCF1456C008}"/>
    <cellStyle name="Accent3 9 2" xfId="20951" xr:uid="{B5DFD07D-7263-4742-B5FC-38AB36DC185D}"/>
    <cellStyle name="Accent4 10" xfId="20952" xr:uid="{576346FA-2553-49E5-917B-0AF3C2B54B15}"/>
    <cellStyle name="Accent4 10 2" xfId="20953" xr:uid="{4456418B-0057-4931-9B19-0B2C64FF8FC9}"/>
    <cellStyle name="Accent4 11" xfId="20954" xr:uid="{5AF709D8-E184-46A1-9C3A-456FAC6B8C25}"/>
    <cellStyle name="Accent4 11 2" xfId="20955" xr:uid="{E84E0A2A-BBCB-4159-ADDD-4015AAC95A86}"/>
    <cellStyle name="Accent4 12" xfId="390" xr:uid="{6A9F15C8-579C-4D43-BE5F-3DB0BB656E11}"/>
    <cellStyle name="Accent4 2" xfId="49" xr:uid="{39AF63DE-D643-4BCE-8C60-7AB489CBB6C5}"/>
    <cellStyle name="Accent4 2 10" xfId="20956" xr:uid="{FA847B68-492C-47D8-9A1F-9F8CB322E92F}"/>
    <cellStyle name="Accent4 2 10 2" xfId="20957" xr:uid="{F96C1372-4388-41F1-8738-8FB58FC16BEF}"/>
    <cellStyle name="Accent4 2 11" xfId="20958" xr:uid="{76E94FD8-9D72-4C5D-AE83-2FBF14B83FF6}"/>
    <cellStyle name="Accent4 2 11 2" xfId="20959" xr:uid="{80F0ECA6-E925-420E-8368-D5F86600E37A}"/>
    <cellStyle name="Accent4 2 12" xfId="20960" xr:uid="{C7997DAC-AB33-4CFF-BD6C-8AD6AFB3AA6B}"/>
    <cellStyle name="Accent4 2 13" xfId="391" xr:uid="{4B7A0543-B491-44D6-AD9E-83804779DB2E}"/>
    <cellStyle name="Accent4 2 2" xfId="20961" xr:uid="{43BB87E6-BA7C-4675-9B33-498A7939FDBD}"/>
    <cellStyle name="Accent4 2 2 2" xfId="20962" xr:uid="{39DCC2D5-3987-429B-87BF-E3E68946AC6A}"/>
    <cellStyle name="Accent4 2 3" xfId="20963" xr:uid="{96BC5A96-3953-4FFE-B54B-DBD32560B4CD}"/>
    <cellStyle name="Accent4 2 3 2" xfId="20964" xr:uid="{E8A2B31E-F836-4572-A6AA-92723574282B}"/>
    <cellStyle name="Accent4 2 4" xfId="20965" xr:uid="{2DC0E26D-57BC-499F-AA82-256AF5AD59AE}"/>
    <cellStyle name="Accent4 2 4 2" xfId="20966" xr:uid="{B9CBA8E8-93E1-4892-860D-602CD7295B0D}"/>
    <cellStyle name="Accent4 2 5" xfId="20967" xr:uid="{CB69019C-AE6C-4A3A-9C55-8FA0BBE96E63}"/>
    <cellStyle name="Accent4 2 5 2" xfId="20968" xr:uid="{43642EEE-DAAD-4D9D-99AD-59ADCC2DD8CC}"/>
    <cellStyle name="Accent4 2 6" xfId="20969" xr:uid="{0ADF9913-4065-426E-8DE9-25639B97BB25}"/>
    <cellStyle name="Accent4 2 6 2" xfId="20970" xr:uid="{70344C32-A9AC-44D6-9A78-FA56E7D7E5F4}"/>
    <cellStyle name="Accent4 2 7" xfId="20971" xr:uid="{F04A0647-19B7-45E6-BFBB-97417956386F}"/>
    <cellStyle name="Accent4 2 7 2" xfId="20972" xr:uid="{77C84B9E-1C1D-4D9A-9E59-CB7EF0BB3A40}"/>
    <cellStyle name="Accent4 2 8" xfId="20973" xr:uid="{DB5BF088-57CD-48A0-BF0D-A3676D676BC4}"/>
    <cellStyle name="Accent4 2 8 2" xfId="20974" xr:uid="{EC19879D-9C9F-4D0A-936B-380485536FE8}"/>
    <cellStyle name="Accent4 2 9" xfId="20975" xr:uid="{19348BFF-F6D3-40C6-A127-39D6F588A6E0}"/>
    <cellStyle name="Accent4 2 9 2" xfId="20976" xr:uid="{CFD5474A-48F2-4786-80F4-627E01EB8146}"/>
    <cellStyle name="Accent4 3" xfId="17590" xr:uid="{AFB7BA32-4B16-4EBA-89DA-FEDEA7320F86}"/>
    <cellStyle name="Accent4 3 2" xfId="20977" xr:uid="{572108D3-1618-42E9-8E15-3AECAC064E9B}"/>
    <cellStyle name="Accent4 4" xfId="17591" xr:uid="{E7E88799-39AB-4321-BD3F-91A4BD0EB97A}"/>
    <cellStyle name="Accent4 4 2" xfId="20978" xr:uid="{B2C243B6-0AC1-455E-9E89-B79E871EAFA8}"/>
    <cellStyle name="Accent4 5" xfId="20979" xr:uid="{A3A45D5C-4775-45C2-8885-E037767F887F}"/>
    <cellStyle name="Accent4 5 2" xfId="20980" xr:uid="{EED5A4BE-462D-4186-BD56-0D28313E375F}"/>
    <cellStyle name="Accent4 6" xfId="20981" xr:uid="{3AD5D127-24E3-49BF-86B3-7070290BFEEE}"/>
    <cellStyle name="Accent4 6 2" xfId="20982" xr:uid="{B7B74545-00A1-4773-ACD7-09D463171379}"/>
    <cellStyle name="Accent4 7" xfId="20983" xr:uid="{18FDB0E1-EF4A-43EB-9512-DF478CBCC89D}"/>
    <cellStyle name="Accent4 7 2" xfId="20984" xr:uid="{D4CCEC30-EC34-426F-A4B9-4C443DC9A294}"/>
    <cellStyle name="Accent4 8" xfId="20985" xr:uid="{432A1061-F804-431C-B257-38F91F4397E2}"/>
    <cellStyle name="Accent4 8 2" xfId="20986" xr:uid="{0FE08692-FA11-4E4B-9C0C-9DACFC603384}"/>
    <cellStyle name="Accent4 9" xfId="20987" xr:uid="{295CB259-8CB3-4FCB-AE93-896A6B6B8D64}"/>
    <cellStyle name="Accent4 9 2" xfId="20988" xr:uid="{90547FC1-CCB9-4F89-824D-13C52B446B0B}"/>
    <cellStyle name="Accent5 10" xfId="20989" xr:uid="{D3B27DC5-6E9C-49B8-A167-686CC281F8C0}"/>
    <cellStyle name="Accent5 10 2" xfId="20990" xr:uid="{76DE1FAD-2385-44E1-8C24-0CD0B316992A}"/>
    <cellStyle name="Accent5 11" xfId="20991" xr:uid="{4A729939-98D8-46F0-A55C-A262722DD6C0}"/>
    <cellStyle name="Accent5 11 2" xfId="20992" xr:uid="{F7A9E748-4E3D-466B-AE98-F9034DF7EBDC}"/>
    <cellStyle name="Accent5 2" xfId="50" xr:uid="{87D43C20-3ADB-44AE-B23B-1EA65024E017}"/>
    <cellStyle name="Accent5 2 10" xfId="20993" xr:uid="{DCCD1412-B0AF-466B-878D-2D628202BB8D}"/>
    <cellStyle name="Accent5 2 10 2" xfId="20994" xr:uid="{BFB6BB33-F89C-4086-8447-005A01CB83FE}"/>
    <cellStyle name="Accent5 2 11" xfId="20995" xr:uid="{BFB6F733-4760-480E-9790-9D8232A6EEF4}"/>
    <cellStyle name="Accent5 2 11 2" xfId="20996" xr:uid="{820512C2-D0E7-46FE-90D2-7E57ED85FD97}"/>
    <cellStyle name="Accent5 2 12" xfId="20997" xr:uid="{760A0DFA-58A8-44E2-94CD-C4ECD93D5D48}"/>
    <cellStyle name="Accent5 2 2" xfId="20998" xr:uid="{DE10B419-C6B9-49D6-96F8-18B7D49F31C6}"/>
    <cellStyle name="Accent5 2 2 2" xfId="20999" xr:uid="{168C75D4-FFFB-4365-801E-4E564C4AE8A3}"/>
    <cellStyle name="Accent5 2 3" xfId="21000" xr:uid="{2E957944-FF7E-4AE8-A451-FC59DE8CFB69}"/>
    <cellStyle name="Accent5 2 3 2" xfId="21001" xr:uid="{4DCD3A93-FD14-47D5-99CC-06E3A5DD24BD}"/>
    <cellStyle name="Accent5 2 4" xfId="21002" xr:uid="{33C823BF-573D-4B97-914C-DADC2C06CE5C}"/>
    <cellStyle name="Accent5 2 4 2" xfId="21003" xr:uid="{4AC9CEA8-DE06-48E9-86FB-E932DFBC18AC}"/>
    <cellStyle name="Accent5 2 5" xfId="21004" xr:uid="{D00BFEFF-2425-412C-B0AE-32B7CDAE4D76}"/>
    <cellStyle name="Accent5 2 5 2" xfId="21005" xr:uid="{ADCF1802-0B42-4423-B2AE-1807858B07FF}"/>
    <cellStyle name="Accent5 2 6" xfId="21006" xr:uid="{CE37D25F-B554-4E56-A1CD-4300A39AC242}"/>
    <cellStyle name="Accent5 2 6 2" xfId="21007" xr:uid="{A47245D9-88AA-4DAE-A279-525DDE130A5B}"/>
    <cellStyle name="Accent5 2 7" xfId="21008" xr:uid="{69510105-C42F-4325-90DA-52DB5AABFBB7}"/>
    <cellStyle name="Accent5 2 7 2" xfId="21009" xr:uid="{2E1E6A73-84A2-4BC9-A974-EAAFF66357A7}"/>
    <cellStyle name="Accent5 2 8" xfId="21010" xr:uid="{E90E5C1D-C9A6-4581-BDEB-583D937CD9C4}"/>
    <cellStyle name="Accent5 2 8 2" xfId="21011" xr:uid="{60A9198B-18A5-4654-96CD-4E5D13E1517B}"/>
    <cellStyle name="Accent5 2 9" xfId="21012" xr:uid="{33855CA8-5BF3-42A1-B7D9-486F107795C3}"/>
    <cellStyle name="Accent5 2 9 2" xfId="21013" xr:uid="{138C1E05-EA25-4F62-81A4-D95767B0AC2E}"/>
    <cellStyle name="Accent5 3" xfId="17592" xr:uid="{5F8BED41-55A4-4FF0-A55F-573891CF9F7C}"/>
    <cellStyle name="Accent5 3 2" xfId="21014" xr:uid="{6F151352-EA55-411E-9F82-180A959F3BA8}"/>
    <cellStyle name="Accent5 4" xfId="17593" xr:uid="{F4509324-7580-48A2-B354-425FE44E18D0}"/>
    <cellStyle name="Accent5 4 2" xfId="21015" xr:uid="{37C53E24-A41F-48A7-9AB7-528A3C954658}"/>
    <cellStyle name="Accent5 5" xfId="21016" xr:uid="{1EA62F20-8EED-4AC3-8245-95B823F3083B}"/>
    <cellStyle name="Accent5 5 2" xfId="21017" xr:uid="{D052D439-86FE-4C05-A91B-606B06DA77D2}"/>
    <cellStyle name="Accent5 6" xfId="21018" xr:uid="{BD26D4AF-0F26-4EFE-8FBC-3414D120BD05}"/>
    <cellStyle name="Accent5 6 2" xfId="21019" xr:uid="{97B1554B-EA75-468F-9E9C-F9CFFC462DD7}"/>
    <cellStyle name="Accent5 7" xfId="21020" xr:uid="{7FE4DD5B-024E-480C-B14A-142C2315B5CF}"/>
    <cellStyle name="Accent5 7 2" xfId="21021" xr:uid="{1C6DC4AA-8787-4001-8FB0-CF36AD49DE44}"/>
    <cellStyle name="Accent5 8" xfId="21022" xr:uid="{4C6EA504-28F5-409E-A0E2-7B457C42520A}"/>
    <cellStyle name="Accent5 8 2" xfId="21023" xr:uid="{E335C576-50B6-4619-9CF4-9F7D06B471D8}"/>
    <cellStyle name="Accent5 9" xfId="21024" xr:uid="{D1A66D41-15F5-41D9-88D8-DA3ABF5D0C95}"/>
    <cellStyle name="Accent5 9 2" xfId="21025" xr:uid="{26E0FA33-B2E3-4F8F-B7C5-DAC437A2DBA6}"/>
    <cellStyle name="Accent6 10" xfId="21026" xr:uid="{F4999DA7-2243-4D1E-AC05-0D9422C98E93}"/>
    <cellStyle name="Accent6 10 2" xfId="21027" xr:uid="{9B28FB66-6FE1-423C-9389-F1B49DF35E81}"/>
    <cellStyle name="Accent6 11" xfId="21028" xr:uid="{F0F08EB8-F71D-4F73-B8D4-ECE654D5F6CF}"/>
    <cellStyle name="Accent6 11 2" xfId="21029" xr:uid="{07EBE450-7066-408D-B666-E6B9B2249128}"/>
    <cellStyle name="Accent6 2" xfId="51" xr:uid="{58DC9C12-145C-45A2-9C04-22A0EFED2029}"/>
    <cellStyle name="Accent6 2 10" xfId="21030" xr:uid="{7F557D49-A357-48CA-80C0-5213FF37CCEC}"/>
    <cellStyle name="Accent6 2 10 2" xfId="21031" xr:uid="{E6AF6C7C-DBFE-40E5-A877-1873BF06C585}"/>
    <cellStyle name="Accent6 2 11" xfId="21032" xr:uid="{8D1E8958-6346-41F9-AFDC-6AD30324F932}"/>
    <cellStyle name="Accent6 2 11 2" xfId="21033" xr:uid="{0577627A-BD53-4733-95D9-99B6B7763AA9}"/>
    <cellStyle name="Accent6 2 12" xfId="21034" xr:uid="{164B5572-0917-4E0D-87ED-A1C0A31C66DE}"/>
    <cellStyle name="Accent6 2 2" xfId="21035" xr:uid="{DC5D3182-4B61-4044-AAF3-DA404974E32B}"/>
    <cellStyle name="Accent6 2 2 2" xfId="21036" xr:uid="{0F399187-9EA6-4978-A74B-2ABC739764C5}"/>
    <cellStyle name="Accent6 2 3" xfId="21037" xr:uid="{2E731FEF-1940-463E-81A4-47C87B57237D}"/>
    <cellStyle name="Accent6 2 3 2" xfId="21038" xr:uid="{A863BF9F-468A-4725-95F2-D0B9A517483E}"/>
    <cellStyle name="Accent6 2 4" xfId="21039" xr:uid="{DFCCCB83-A07C-49DA-A25B-AE36075B2754}"/>
    <cellStyle name="Accent6 2 4 2" xfId="21040" xr:uid="{2012DB23-519E-4DE9-A2A2-CB3B791F4466}"/>
    <cellStyle name="Accent6 2 5" xfId="21041" xr:uid="{EF404924-31FE-4AE9-A638-0C286B3FE9D7}"/>
    <cellStyle name="Accent6 2 5 2" xfId="21042" xr:uid="{ECE2EBBF-5E70-4F1D-9367-F2CA37DE0426}"/>
    <cellStyle name="Accent6 2 6" xfId="21043" xr:uid="{684BA497-7609-42FA-9018-5AFF1D017190}"/>
    <cellStyle name="Accent6 2 6 2" xfId="21044" xr:uid="{4BF67392-799D-40CD-A1E9-6660326ADA42}"/>
    <cellStyle name="Accent6 2 7" xfId="21045" xr:uid="{4F3AAC58-0311-44A2-8033-134B3F13A8E2}"/>
    <cellStyle name="Accent6 2 7 2" xfId="21046" xr:uid="{6A5A9A97-ABCD-4F7E-8019-5386B661BFF0}"/>
    <cellStyle name="Accent6 2 8" xfId="21047" xr:uid="{FB7C3EA5-39FA-49C7-80B3-976347AE7F3A}"/>
    <cellStyle name="Accent6 2 8 2" xfId="21048" xr:uid="{AD3F2A40-BCCE-4161-9776-D887333EE752}"/>
    <cellStyle name="Accent6 2 9" xfId="21049" xr:uid="{3E6E8179-A604-4652-8AB4-8E1F7F3C23E0}"/>
    <cellStyle name="Accent6 2 9 2" xfId="21050" xr:uid="{8B90E2E5-EFC9-4D35-8054-EFEDA975C503}"/>
    <cellStyle name="Accent6 3" xfId="17594" xr:uid="{C6DC291C-8CF4-408F-8815-600AC32D1F33}"/>
    <cellStyle name="Accent6 3 2" xfId="21051" xr:uid="{397DAB3C-E2C4-4E9A-B59A-7C90D9287114}"/>
    <cellStyle name="Accent6 4" xfId="17595" xr:uid="{4BFAE57E-0060-4101-8586-D0D0071B57F3}"/>
    <cellStyle name="Accent6 4 2" xfId="21052" xr:uid="{EA2EBA38-24C9-4D1B-827A-8E472CE204BF}"/>
    <cellStyle name="Accent6 5" xfId="21053" xr:uid="{4DBB3EA5-B635-48BB-B69F-17FCDC6C5987}"/>
    <cellStyle name="Accent6 5 2" xfId="21054" xr:uid="{FE3DD6C7-A0AE-4B22-A76E-AE97D7A8C506}"/>
    <cellStyle name="Accent6 6" xfId="21055" xr:uid="{00B5A4B3-6004-45C9-97AA-7E1C9E064028}"/>
    <cellStyle name="Accent6 6 2" xfId="21056" xr:uid="{B2A55CF6-2372-4E91-9DBC-DC5BF3E259D9}"/>
    <cellStyle name="Accent6 7" xfId="21057" xr:uid="{A70E2566-ED1B-45F1-9C1D-C9E87031E569}"/>
    <cellStyle name="Accent6 7 2" xfId="21058" xr:uid="{D9C18363-43AB-4F79-8FF7-C04DA648245F}"/>
    <cellStyle name="Accent6 8" xfId="21059" xr:uid="{A83AE6F1-F9DB-4E90-99D5-187EB709986F}"/>
    <cellStyle name="Accent6 8 2" xfId="21060" xr:uid="{34FBE075-9C05-486C-92CE-898DAEAF2EBB}"/>
    <cellStyle name="Accent6 9" xfId="21061" xr:uid="{7E27A7D1-FB64-43BA-A437-76E3FDD51AA1}"/>
    <cellStyle name="Accent6 9 2" xfId="21062" xr:uid="{CA892806-5D7C-45BC-B873-BD54C9D8251E}"/>
    <cellStyle name="Akcent 1" xfId="17596" xr:uid="{5F3E8536-D727-48B7-8ED6-AEF6F0B3A30E}"/>
    <cellStyle name="Akcent 2" xfId="17597" xr:uid="{7A4E060A-FCAF-4150-9CEF-A4CB3BE290DE}"/>
    <cellStyle name="Akcent 3" xfId="17598" xr:uid="{43AD4DC1-8158-456A-9F09-B87B13085EEE}"/>
    <cellStyle name="Akcent 4" xfId="17599" xr:uid="{63D348D4-2370-46B0-B4A1-B01D3B91C39F}"/>
    <cellStyle name="Akcent 5" xfId="17600" xr:uid="{CA70817F-2781-4036-8171-ADF113852790}"/>
    <cellStyle name="Akcent 6" xfId="17601" xr:uid="{6EE2D5BC-F499-4A45-B656-B8B3E6324AB1}"/>
    <cellStyle name="AutoFormat-Optionen" xfId="21063" xr:uid="{68F43DE2-D8AF-45CE-99F3-5CD66F45C0A6}"/>
    <cellStyle name="AxeHor" xfId="21064" xr:uid="{F09034C4-B7C8-44B8-8751-E210ED99D955}"/>
    <cellStyle name="Bad 10" xfId="21065" xr:uid="{06A9CFAD-0F8F-4FCA-9332-63C9A017B78F}"/>
    <cellStyle name="Bad 10 2" xfId="21066" xr:uid="{1E4E483A-F856-42C2-A705-8F636BB1313E}"/>
    <cellStyle name="Bad 11" xfId="21067" xr:uid="{B51E4E1B-8E3E-4046-8DDC-7DF3E63DE058}"/>
    <cellStyle name="Bad 11 2" xfId="21068" xr:uid="{765276BC-2269-46C1-8D9C-0FEC37238A98}"/>
    <cellStyle name="Bad 12" xfId="392" xr:uid="{A99BB01C-1E35-46D0-9D3E-9CD16B4B5686}"/>
    <cellStyle name="Bad 2" xfId="52" xr:uid="{13589C39-8134-497B-AF84-17E35BE5BAA0}"/>
    <cellStyle name="Bad 2 10" xfId="21069" xr:uid="{4EB5B21B-879B-45D2-9845-8B2857CD30CE}"/>
    <cellStyle name="Bad 2 10 2" xfId="21070" xr:uid="{FE98105B-64F8-4F67-92C0-1F33B4966AA8}"/>
    <cellStyle name="Bad 2 11" xfId="21071" xr:uid="{6BC0629D-8CF3-4165-95D2-7A61387C8113}"/>
    <cellStyle name="Bad 2 11 2" xfId="21072" xr:uid="{C0AEDCA0-4618-44C1-BC1C-9CB4791E937B}"/>
    <cellStyle name="Bad 2 12" xfId="21073" xr:uid="{C6AB56B1-1698-49A9-A6BC-695D76F97434}"/>
    <cellStyle name="Bad 2 13" xfId="393" xr:uid="{94610349-15B9-4F51-94F1-70FA76A2FDE0}"/>
    <cellStyle name="Bad 2 2" xfId="21074" xr:uid="{E0BAA68D-E8DE-49D4-92FF-A428E64EFB2D}"/>
    <cellStyle name="Bad 2 2 2" xfId="21075" xr:uid="{74F8F12D-6218-4A96-8A76-1DD88277EA95}"/>
    <cellStyle name="Bad 2 3" xfId="21076" xr:uid="{9D929999-D7BB-48C3-A9C0-C522C5D67840}"/>
    <cellStyle name="Bad 2 3 2" xfId="21077" xr:uid="{804AAB3F-F54F-48BB-817F-5A7A6232EA2D}"/>
    <cellStyle name="Bad 2 4" xfId="21078" xr:uid="{13EC01F6-BE2D-4AD7-98B1-468F87DF7F1D}"/>
    <cellStyle name="Bad 2 4 2" xfId="21079" xr:uid="{237691B5-6A6F-4720-8B49-3159218037E6}"/>
    <cellStyle name="Bad 2 5" xfId="21080" xr:uid="{3E708805-B395-47FD-89B4-130C839EFFA4}"/>
    <cellStyle name="Bad 2 5 2" xfId="21081" xr:uid="{BE529FD0-BDBE-49EB-8EBB-F9031BC7E2B1}"/>
    <cellStyle name="Bad 2 6" xfId="21082" xr:uid="{21559F43-3C8F-43C6-B543-6475C7C1194E}"/>
    <cellStyle name="Bad 2 6 2" xfId="21083" xr:uid="{43B58B68-FB0B-405B-996D-23C5E80C82B0}"/>
    <cellStyle name="Bad 2 7" xfId="21084" xr:uid="{1124A80B-AD19-4D9A-87D4-4D669E5072DC}"/>
    <cellStyle name="Bad 2 7 2" xfId="21085" xr:uid="{C9A09AED-D499-457F-B009-9B244DAEB139}"/>
    <cellStyle name="Bad 2 8" xfId="21086" xr:uid="{846BFB32-F8C1-4293-8F06-C2CB13238C77}"/>
    <cellStyle name="Bad 2 8 2" xfId="21087" xr:uid="{06FF9CF3-7558-4B25-8CC6-9D444D29C13D}"/>
    <cellStyle name="Bad 2 9" xfId="21088" xr:uid="{34F8A787-8D7B-46CF-B419-D7AD6F10B289}"/>
    <cellStyle name="Bad 2 9 2" xfId="21089" xr:uid="{4F346CEE-FA9E-4C5D-99ED-A2DBEA47B45C}"/>
    <cellStyle name="Bad 3" xfId="17602" xr:uid="{CD2F61C0-65A4-4500-9FFA-D385A00FA244}"/>
    <cellStyle name="Bad 3 2" xfId="21090" xr:uid="{7F3C8C61-40AE-4775-B659-5200035A441A}"/>
    <cellStyle name="Bad 4" xfId="17603" xr:uid="{F8E870ED-E7C3-46D2-843E-8AA9E688901A}"/>
    <cellStyle name="Bad 4 2" xfId="21091" xr:uid="{22DE1EBB-8562-4225-829A-9F77EF15CC55}"/>
    <cellStyle name="Bad 5" xfId="21092" xr:uid="{D69C9050-6A90-4E11-8086-976D088CC7A8}"/>
    <cellStyle name="Bad 5 2" xfId="21093" xr:uid="{BE49A2E2-D9E0-470A-8EF4-E5C109AA3B30}"/>
    <cellStyle name="Bad 6" xfId="21094" xr:uid="{5A7D3EDE-986D-48A1-8D8F-01C2970807C2}"/>
    <cellStyle name="Bad 6 2" xfId="21095" xr:uid="{42EAAC99-D41C-4593-A89A-99E703588EA0}"/>
    <cellStyle name="Bad 7" xfId="21096" xr:uid="{90C3927B-6AC8-4B8F-8FF2-06FBEA1BEA3F}"/>
    <cellStyle name="Bad 7 2" xfId="21097" xr:uid="{A97CB14B-1EFE-4B71-ACC4-21B18E4E9B26}"/>
    <cellStyle name="Bad 8" xfId="21098" xr:uid="{03FADC05-A8D0-4A82-8963-9874F3B1D738}"/>
    <cellStyle name="Bad 8 2" xfId="21099" xr:uid="{2E2090A6-4FD9-4C66-8DB8-106966B96637}"/>
    <cellStyle name="Bad 9" xfId="21100" xr:uid="{6C31FF67-7E37-4E09-89DE-5CB30E63FD7B}"/>
    <cellStyle name="Bad 9 2" xfId="21101" xr:uid="{14F0E3B5-BD67-4142-954F-7EB54B5667E0}"/>
    <cellStyle name="Bid £m format" xfId="53" xr:uid="{3DE1E390-0845-4EB1-B336-F45941544352}"/>
    <cellStyle name="BlankCellReferred" xfId="394" xr:uid="{6EF745B0-18EF-4529-9D45-BE3744C67982}"/>
    <cellStyle name="BlankCellReferred 2" xfId="395" xr:uid="{19CF98CF-E867-421A-A15F-7F3A932FB935}"/>
    <cellStyle name="BlankCellReferred 2 2" xfId="396" xr:uid="{A4010D5D-7851-428C-87A7-A9977C23FCF9}"/>
    <cellStyle name="BlankCellReferred 3" xfId="397" xr:uid="{4A68937D-D86B-4336-8CF1-E4F4BBFBBBF6}"/>
    <cellStyle name="BlankCellReferred 3 2" xfId="398" xr:uid="{06D9DFA1-A519-4B50-B082-4A2A886BC65E}"/>
    <cellStyle name="Calc - Amount" xfId="399" xr:uid="{2105D735-A67E-49FF-9D7C-B692301906D7}"/>
    <cellStyle name="Calc - AmountTotS" xfId="400" xr:uid="{8B577942-4212-44A4-8914-63FC0A629420}"/>
    <cellStyle name="Calc - AmountTotS 2" xfId="54820" xr:uid="{8B7D3EEF-C412-41EA-AD69-41594390DB04}"/>
    <cellStyle name="Calc - AmountTotS 3" xfId="54849" xr:uid="{A3E1911C-EB3C-4DA9-985E-F52E3E5A09D5}"/>
    <cellStyle name="CALC Amount" xfId="21102" xr:uid="{4BD6857C-B62E-4C20-AAE7-3301DD109DB6}"/>
    <cellStyle name="CALC Amount [1]" xfId="21103" xr:uid="{4AC99E7D-C9DC-43F2-8483-A441F09AB49F}"/>
    <cellStyle name="CALC Amount [2]" xfId="21104" xr:uid="{BD79E96A-8EC6-4367-AD5D-2CBF7D37164C}"/>
    <cellStyle name="CALC Amount Total" xfId="21105" xr:uid="{0E9BAF4F-0354-4DB2-A9C9-CF0BEC94C6E9}"/>
    <cellStyle name="CALC Amount Total [1]" xfId="21106" xr:uid="{01938941-D1A0-487D-9A06-94996B016E62}"/>
    <cellStyle name="CALC Amount Total [1] 10" xfId="21107" xr:uid="{F5AA90CC-0D62-4826-B626-1A77A078F067}"/>
    <cellStyle name="CALC Amount Total [1] 10 2" xfId="21108" xr:uid="{30981DBF-797D-4A36-B9E0-504CD5399888}"/>
    <cellStyle name="CALC Amount Total [1] 10 2 2" xfId="21109" xr:uid="{F9F80C8D-0217-4CB5-B256-839B2FAA5D42}"/>
    <cellStyle name="CALC Amount Total [1] 10 2 2 2" xfId="21110" xr:uid="{71647015-A13A-43B6-BDC4-ECC6FF4C2B4D}"/>
    <cellStyle name="CALC Amount Total [1] 10 2 3" xfId="21111" xr:uid="{D5880A08-5939-42A9-890C-424C342684B7}"/>
    <cellStyle name="CALC Amount Total [1] 10 2 3 2" xfId="21112" xr:uid="{C83FF3CF-54E6-49BA-B9FA-29930496D00D}"/>
    <cellStyle name="CALC Amount Total [1] 10 2 4" xfId="21113" xr:uid="{7A0CA37D-EFEF-4F1B-AE7A-BF086D7F7D19}"/>
    <cellStyle name="CALC Amount Total [1] 10 2 4 2" xfId="21114" xr:uid="{EE444B78-142F-416A-94A2-FB015CB60D2A}"/>
    <cellStyle name="CALC Amount Total [1] 10 2 5" xfId="21115" xr:uid="{F7C34BC8-0C25-4B21-A8B0-C723770FE0CE}"/>
    <cellStyle name="CALC Amount Total [1] 10 3" xfId="21116" xr:uid="{EA6FCEE6-2DEE-46F1-86C0-D1C215FD2F45}"/>
    <cellStyle name="CALC Amount Total [1] 10 3 2" xfId="21117" xr:uid="{AE14D5B1-D168-40A1-8859-CB28C2F788B1}"/>
    <cellStyle name="CALC Amount Total [1] 10 4" xfId="21118" xr:uid="{1FB97295-10E8-4EA9-B532-68D7B9778E87}"/>
    <cellStyle name="CALC Amount Total [1] 10 4 2" xfId="21119" xr:uid="{EAC3E431-4832-434C-8EA7-01DA7B6D35FB}"/>
    <cellStyle name="CALC Amount Total [1] 10 5" xfId="21120" xr:uid="{880DE923-CCFC-4D55-A881-734420921A6A}"/>
    <cellStyle name="CALC Amount Total [1] 10 5 2" xfId="21121" xr:uid="{0D9326B7-5F91-41D5-8334-DAB72C14EE16}"/>
    <cellStyle name="CALC Amount Total [1] 10 6" xfId="21122" xr:uid="{B6F6E8BC-04B4-4A36-AFEB-A2C94E00305F}"/>
    <cellStyle name="CALC Amount Total [1] 10 7" xfId="21123" xr:uid="{69D4355C-3E96-4BB8-AE5D-4914F8E3BCA1}"/>
    <cellStyle name="CALC Amount Total [1] 11" xfId="21124" xr:uid="{F38A0EBF-1827-4A26-95B3-A2C57A09509B}"/>
    <cellStyle name="CALC Amount Total [1] 11 2" xfId="21125" xr:uid="{9A1785E6-4BA6-4F13-A83D-930918CD3944}"/>
    <cellStyle name="CALC Amount Total [1] 11 2 2" xfId="21126" xr:uid="{A11D8A26-4BA0-4432-86D0-00E53AE043A4}"/>
    <cellStyle name="CALC Amount Total [1] 11 2 2 2" xfId="21127" xr:uid="{51703C98-705F-46A2-B731-45986F2C2FA6}"/>
    <cellStyle name="CALC Amount Total [1] 11 2 3" xfId="21128" xr:uid="{6A3FD2DA-1E03-438A-92F5-46DA15B79C23}"/>
    <cellStyle name="CALC Amount Total [1] 11 2 3 2" xfId="21129" xr:uid="{ED7CB01B-4453-4454-9C33-12726473A200}"/>
    <cellStyle name="CALC Amount Total [1] 11 2 4" xfId="21130" xr:uid="{365DD47B-C9AB-4707-95C7-F11AF741F9C1}"/>
    <cellStyle name="CALC Amount Total [1] 11 2 4 2" xfId="21131" xr:uid="{8AD19A76-5DBE-449D-B727-BDF441472500}"/>
    <cellStyle name="CALC Amount Total [1] 11 2 5" xfId="21132" xr:uid="{AF0A9F7B-6853-42A7-B2A0-876BB6CF4D12}"/>
    <cellStyle name="CALC Amount Total [1] 11 3" xfId="21133" xr:uid="{9B19FE74-3F4D-4E1C-9EF2-D00394496257}"/>
    <cellStyle name="CALC Amount Total [1] 11 3 2" xfId="21134" xr:uid="{4DCB7186-A86E-4CC7-83ED-E1ADBC88380F}"/>
    <cellStyle name="CALC Amount Total [1] 11 4" xfId="21135" xr:uid="{2A694398-79EA-4470-BCE9-AAD0634DC081}"/>
    <cellStyle name="CALC Amount Total [1] 11 4 2" xfId="21136" xr:uid="{7CE784C0-1478-412D-B7AA-567C40609FA6}"/>
    <cellStyle name="CALC Amount Total [1] 11 5" xfId="21137" xr:uid="{90090811-9913-4BF4-9081-3EE9B5917BDB}"/>
    <cellStyle name="CALC Amount Total [1] 11 5 2" xfId="21138" xr:uid="{1E44F1BE-131D-4AA6-9BDC-CA4CA4EF23F9}"/>
    <cellStyle name="CALC Amount Total [1] 11 6" xfId="21139" xr:uid="{C2C4A844-A4C6-443A-9F7B-369518C28452}"/>
    <cellStyle name="CALC Amount Total [1] 11 7" xfId="21140" xr:uid="{BA3049E8-3BFC-4227-93A5-AA0951D947B7}"/>
    <cellStyle name="CALC Amount Total [1] 12" xfId="21141" xr:uid="{6F13525B-C20A-4FAB-A378-F4996155EC9C}"/>
    <cellStyle name="CALC Amount Total [1] 12 2" xfId="21142" xr:uid="{A83E6ABF-60E7-43A6-A352-45514B20A0A1}"/>
    <cellStyle name="CALC Amount Total [1] 12 2 2" xfId="21143" xr:uid="{2A447B54-981B-485E-BF62-EE7346E882CE}"/>
    <cellStyle name="CALC Amount Total [1] 12 2 2 2" xfId="21144" xr:uid="{5E862D0A-6160-4C7A-9283-33CB06554112}"/>
    <cellStyle name="CALC Amount Total [1] 12 2 3" xfId="21145" xr:uid="{DDDBF9C0-4054-45BA-AA23-ADDEAF4813DE}"/>
    <cellStyle name="CALC Amount Total [1] 12 2 3 2" xfId="21146" xr:uid="{94FAE744-F1B9-4E7D-A019-CA9A9A1086FC}"/>
    <cellStyle name="CALC Amount Total [1] 12 2 4" xfId="21147" xr:uid="{A0EC8930-84A4-4E70-AFCD-42AA93E6B416}"/>
    <cellStyle name="CALC Amount Total [1] 12 2 4 2" xfId="21148" xr:uid="{D8C79D4C-90CF-4021-972A-DB2F0251CD7E}"/>
    <cellStyle name="CALC Amount Total [1] 12 2 5" xfId="21149" xr:uid="{EA072FF5-C86C-4090-82FC-3F395536799D}"/>
    <cellStyle name="CALC Amount Total [1] 12 3" xfId="21150" xr:uid="{9EF97F65-5814-4E7D-B97A-20AC38CAC1A2}"/>
    <cellStyle name="CALC Amount Total [1] 12 3 2" xfId="21151" xr:uid="{1027E1C4-696F-4A76-94D3-F45859A862F7}"/>
    <cellStyle name="CALC Amount Total [1] 12 4" xfId="21152" xr:uid="{AC95830C-AF62-4AC3-939D-F1721E72B565}"/>
    <cellStyle name="CALC Amount Total [1] 12 4 2" xfId="21153" xr:uid="{AB2DD410-23E2-4DB5-AB7B-83810C3EE770}"/>
    <cellStyle name="CALC Amount Total [1] 12 5" xfId="21154" xr:uid="{8423BEA9-B7AB-4BAD-8770-CFDCC5A3AADA}"/>
    <cellStyle name="CALC Amount Total [1] 12 5 2" xfId="21155" xr:uid="{E8F41DF3-9F92-41A3-8F05-3E469E928AF7}"/>
    <cellStyle name="CALC Amount Total [1] 12 6" xfId="21156" xr:uid="{77C40594-87B9-48B6-924D-AF9BA7F30F61}"/>
    <cellStyle name="CALC Amount Total [1] 12 7" xfId="21157" xr:uid="{D965313A-2289-4AC5-AB58-4F9C434E5DD9}"/>
    <cellStyle name="CALC Amount Total [1] 13" xfId="21158" xr:uid="{3AF9639B-E400-4E8E-8E21-688CC6D52EB5}"/>
    <cellStyle name="CALC Amount Total [1] 13 2" xfId="21159" xr:uid="{D35072BD-D3C6-4DE0-BB3B-7E9711430655}"/>
    <cellStyle name="CALC Amount Total [1] 13 2 2" xfId="21160" xr:uid="{76C91180-B883-4D86-AAA9-BC141743595F}"/>
    <cellStyle name="CALC Amount Total [1] 13 2 2 2" xfId="21161" xr:uid="{AE58122C-A7E2-4569-85AE-D357AD3CE56F}"/>
    <cellStyle name="CALC Amount Total [1] 13 2 3" xfId="21162" xr:uid="{E2D78228-4970-42CF-BBB1-936E64F22680}"/>
    <cellStyle name="CALC Amount Total [1] 13 2 3 2" xfId="21163" xr:uid="{665E4AE8-75F9-4CE1-B074-165EBF141B03}"/>
    <cellStyle name="CALC Amount Total [1] 13 2 4" xfId="21164" xr:uid="{A50DDC21-23F9-4E32-8DA6-F56654BF6229}"/>
    <cellStyle name="CALC Amount Total [1] 13 2 4 2" xfId="21165" xr:uid="{372AF91B-2775-4A2A-A094-889FC9214A75}"/>
    <cellStyle name="CALC Amount Total [1] 13 2 5" xfId="21166" xr:uid="{DD526CA0-20B8-4888-BDB9-E12348EB1D3D}"/>
    <cellStyle name="CALC Amount Total [1] 13 3" xfId="21167" xr:uid="{878E4485-87EA-43DA-9A2A-35FC86ED8924}"/>
    <cellStyle name="CALC Amount Total [1] 13 3 2" xfId="21168" xr:uid="{ED87C897-58BE-480D-9B25-842F1712EF50}"/>
    <cellStyle name="CALC Amount Total [1] 13 4" xfId="21169" xr:uid="{84BA8976-575C-4542-9C81-70B238DE1012}"/>
    <cellStyle name="CALC Amount Total [1] 13 4 2" xfId="21170" xr:uid="{B1A26298-0F98-43F3-A869-DE9941BB89A1}"/>
    <cellStyle name="CALC Amount Total [1] 13 5" xfId="21171" xr:uid="{23BFAE3D-F2E1-48F4-9626-D4C4460DA884}"/>
    <cellStyle name="CALC Amount Total [1] 13 5 2" xfId="21172" xr:uid="{851F3BBD-68AE-4E4D-B13E-C6F2F9EFDEFD}"/>
    <cellStyle name="CALC Amount Total [1] 13 6" xfId="21173" xr:uid="{0D327C1B-4189-48E0-BB17-9B8718B0A799}"/>
    <cellStyle name="CALC Amount Total [1] 13 7" xfId="21174" xr:uid="{55E57D74-16BB-4896-8A6D-55207A3CFA22}"/>
    <cellStyle name="CALC Amount Total [1] 14" xfId="21175" xr:uid="{B783C3B3-A98B-487B-916B-A410FF272FAB}"/>
    <cellStyle name="CALC Amount Total [1] 14 2" xfId="21176" xr:uid="{0948D9DD-8BF4-4CD6-9C93-AEEB75BDB48F}"/>
    <cellStyle name="CALC Amount Total [1] 14 2 2" xfId="21177" xr:uid="{ED51BEB9-0FF2-4C1F-84A2-22CF6A7068D5}"/>
    <cellStyle name="CALC Amount Total [1] 14 2 2 2" xfId="21178" xr:uid="{44E84049-0174-4E84-AF37-DADC15A690E2}"/>
    <cellStyle name="CALC Amount Total [1] 14 2 3" xfId="21179" xr:uid="{7C175A92-19CB-4471-95A6-E80DE25B2791}"/>
    <cellStyle name="CALC Amount Total [1] 14 2 3 2" xfId="21180" xr:uid="{8AEBCB49-C024-46C0-A15B-3D42267C3B93}"/>
    <cellStyle name="CALC Amount Total [1] 14 2 4" xfId="21181" xr:uid="{C8912ABF-180B-4F8A-81F1-5888B2EAEF3A}"/>
    <cellStyle name="CALC Amount Total [1] 14 2 4 2" xfId="21182" xr:uid="{90C01251-2FFA-45DF-9CA7-11C21289847B}"/>
    <cellStyle name="CALC Amount Total [1] 14 2 5" xfId="21183" xr:uid="{154B5B6B-333D-40FA-AF9B-81710229AD08}"/>
    <cellStyle name="CALC Amount Total [1] 14 3" xfId="21184" xr:uid="{A346CDED-5304-412F-96E4-FA105DD2AED8}"/>
    <cellStyle name="CALC Amount Total [1] 14 3 2" xfId="21185" xr:uid="{CD9E1D43-F93E-4306-9AA8-8F16732DFD5D}"/>
    <cellStyle name="CALC Amount Total [1] 14 4" xfId="21186" xr:uid="{E845BC06-790D-47C7-A638-40C2EA7B3E02}"/>
    <cellStyle name="CALC Amount Total [1] 14 4 2" xfId="21187" xr:uid="{69FEB247-E596-416F-AF83-E32839557CBB}"/>
    <cellStyle name="CALC Amount Total [1] 14 5" xfId="21188" xr:uid="{5A340CCE-1714-4A45-9E54-5C618E25FFA7}"/>
    <cellStyle name="CALC Amount Total [1] 14 5 2" xfId="21189" xr:uid="{6C9A497F-2A4C-4C93-AE16-2A9B7A8C54A9}"/>
    <cellStyle name="CALC Amount Total [1] 14 6" xfId="21190" xr:uid="{94462EC9-DD0E-4571-9844-D4F7E32AB5A5}"/>
    <cellStyle name="CALC Amount Total [1] 14 7" xfId="21191" xr:uid="{4A1D0AB0-C05C-4A75-AEC5-8D2646AF16AE}"/>
    <cellStyle name="CALC Amount Total [1] 15" xfId="21192" xr:uid="{3D6078F5-1E90-4B02-BFF0-8F39B2DA92DE}"/>
    <cellStyle name="CALC Amount Total [1] 15 2" xfId="21193" xr:uid="{D5E5950C-C6AD-4844-AC97-D58B83970EDC}"/>
    <cellStyle name="CALC Amount Total [1] 15 2 2" xfId="21194" xr:uid="{C6B8152B-4724-4D12-9490-4AFD3ABBA206}"/>
    <cellStyle name="CALC Amount Total [1] 15 2 2 2" xfId="21195" xr:uid="{65808A93-99D5-4C73-B0BB-C9A1B4D30B95}"/>
    <cellStyle name="CALC Amount Total [1] 15 2 3" xfId="21196" xr:uid="{9DC16FAF-ED56-459D-93F4-C0DF419971E5}"/>
    <cellStyle name="CALC Amount Total [1] 15 2 3 2" xfId="21197" xr:uid="{DB607DCC-EC8F-4CD7-9480-BD2C536A9946}"/>
    <cellStyle name="CALC Amount Total [1] 15 2 4" xfId="21198" xr:uid="{BB1A146F-E0BA-4A8D-85F3-58CCB94A20EC}"/>
    <cellStyle name="CALC Amount Total [1] 15 2 4 2" xfId="21199" xr:uid="{C62F22C5-61D1-4218-88CD-E2DBF21D73CB}"/>
    <cellStyle name="CALC Amount Total [1] 15 2 5" xfId="21200" xr:uid="{35414328-2E48-40F9-8388-5B5075C68204}"/>
    <cellStyle name="CALC Amount Total [1] 15 3" xfId="21201" xr:uid="{3D943F5F-44A8-4612-84A2-CBB7E62C28E8}"/>
    <cellStyle name="CALC Amount Total [1] 15 3 2" xfId="21202" xr:uid="{95CB331F-7E0D-4065-A104-456232010AC6}"/>
    <cellStyle name="CALC Amount Total [1] 15 4" xfId="21203" xr:uid="{48A78472-9F71-48F3-AA60-A4C660D71738}"/>
    <cellStyle name="CALC Amount Total [1] 15 4 2" xfId="21204" xr:uid="{1D33118D-924E-4B74-9016-15AB392990D7}"/>
    <cellStyle name="CALC Amount Total [1] 15 5" xfId="21205" xr:uid="{1B6EA0F6-94B3-49A0-9F70-081142626737}"/>
    <cellStyle name="CALC Amount Total [1] 15 5 2" xfId="21206" xr:uid="{547C63FF-FCB5-4F67-AA76-ADCBBF722CA8}"/>
    <cellStyle name="CALC Amount Total [1] 15 6" xfId="21207" xr:uid="{4C2F9D0C-79E2-43BE-B933-8040184DA8B2}"/>
    <cellStyle name="CALC Amount Total [1] 15 7" xfId="21208" xr:uid="{6DF3F040-FF08-449E-9F96-43B1753D3758}"/>
    <cellStyle name="CALC Amount Total [1] 16" xfId="21209" xr:uid="{1955891A-EFD6-4986-A99C-D2AFA8ED6CB0}"/>
    <cellStyle name="CALC Amount Total [1] 16 2" xfId="21210" xr:uid="{0AE995AB-A6FD-4489-8001-308E94761624}"/>
    <cellStyle name="CALC Amount Total [1] 16 2 2" xfId="21211" xr:uid="{9EF99ECA-BA5E-48E0-BE6A-242290E56CFB}"/>
    <cellStyle name="CALC Amount Total [1] 16 3" xfId="21212" xr:uid="{EEC85C2A-80D0-4979-8D11-85D4FAD0C109}"/>
    <cellStyle name="CALC Amount Total [1] 16 3 2" xfId="21213" xr:uid="{3549C8B8-A360-4A4E-925C-319693638413}"/>
    <cellStyle name="CALC Amount Total [1] 16 4" xfId="21214" xr:uid="{BE132075-3433-4E67-B77F-C8470913F810}"/>
    <cellStyle name="CALC Amount Total [1] 16 4 2" xfId="21215" xr:uid="{2E331F91-A83E-4767-81E4-1DADCF4EA610}"/>
    <cellStyle name="CALC Amount Total [1] 16 5" xfId="21216" xr:uid="{0610DC56-0174-48D5-B338-79E7D0C689B3}"/>
    <cellStyle name="CALC Amount Total [1] 17" xfId="21217" xr:uid="{89C595FF-0B82-4295-A003-54D07F4215C7}"/>
    <cellStyle name="CALC Amount Total [1] 17 2" xfId="21218" xr:uid="{0B1EBF58-D975-43BE-96F7-B811CB7E6CB8}"/>
    <cellStyle name="CALC Amount Total [1] 18" xfId="21219" xr:uid="{F0EE7CC1-FC49-4335-AC05-65C85A8A7436}"/>
    <cellStyle name="CALC Amount Total [1] 18 2" xfId="21220" xr:uid="{6C48B385-6B9B-4585-9DF1-EAB74C2022FE}"/>
    <cellStyle name="CALC Amount Total [1] 19" xfId="21221" xr:uid="{F31FDAAC-E70C-4CF1-94E7-9A984A86BD3B}"/>
    <cellStyle name="CALC Amount Total [1] 2" xfId="21222" xr:uid="{D01981CE-3DF2-4AD2-A6A8-9891FE6148EF}"/>
    <cellStyle name="CALC Amount Total [1] 2 2" xfId="21223" xr:uid="{3AEDCAB8-D598-4F78-8AA3-C3C4CE97B4CE}"/>
    <cellStyle name="CALC Amount Total [1] 2 2 2" xfId="21224" xr:uid="{745280ED-C99D-459D-A599-33DB7D0D69C5}"/>
    <cellStyle name="CALC Amount Total [1] 2 2 2 2" xfId="21225" xr:uid="{3A8A5E13-1650-451F-9B20-703BA1B198B4}"/>
    <cellStyle name="CALC Amount Total [1] 2 2 3" xfId="21226" xr:uid="{A0857702-6C08-465F-A336-3D15F97053F8}"/>
    <cellStyle name="CALC Amount Total [1] 2 2 3 2" xfId="21227" xr:uid="{3C4654EA-374A-48E7-B9E6-9BD7F991EC6B}"/>
    <cellStyle name="CALC Amount Total [1] 2 2 4" xfId="21228" xr:uid="{668C4E21-4438-4D7A-8E53-A0ADD550F56B}"/>
    <cellStyle name="CALC Amount Total [1] 2 2 4 2" xfId="21229" xr:uid="{7D9C7421-909C-4BE9-8903-CA60DBF68478}"/>
    <cellStyle name="CALC Amount Total [1] 2 2 5" xfId="21230" xr:uid="{4D8D6B35-90BE-4FE3-809A-B1153F476E7E}"/>
    <cellStyle name="CALC Amount Total [1] 2 2 6" xfId="21231" xr:uid="{3DA35344-37E1-48CF-BB3A-617CC2811A01}"/>
    <cellStyle name="CALC Amount Total [1] 2 3" xfId="21232" xr:uid="{097B87B8-9FE5-4680-B4FE-38D7131746C8}"/>
    <cellStyle name="CALC Amount Total [1] 2 3 2" xfId="21233" xr:uid="{39C27BCF-5061-4426-81CE-594D71632202}"/>
    <cellStyle name="CALC Amount Total [1] 2 4" xfId="21234" xr:uid="{93676BD2-FB2A-4D0A-AC5D-AB57DB7FAA47}"/>
    <cellStyle name="CALC Amount Total [1] 2 4 2" xfId="21235" xr:uid="{6A684CC9-E421-45C3-AD67-3D9EFC71C816}"/>
    <cellStyle name="CALC Amount Total [1] 2 5" xfId="21236" xr:uid="{608CF456-1437-408B-9B72-CF965673F52B}"/>
    <cellStyle name="CALC Amount Total [1] 2 6" xfId="21237" xr:uid="{5E25B193-747B-4E6A-9A55-AD97FD5B134B}"/>
    <cellStyle name="CALC Amount Total [1] 2 7" xfId="21238" xr:uid="{76102143-C0A2-47B0-B7C4-1892C095AC5B}"/>
    <cellStyle name="CALC Amount Total [1] 20" xfId="21239" xr:uid="{AA7D7959-D931-447A-B7BA-C975C1D9A08F}"/>
    <cellStyle name="CALC Amount Total [1] 21" xfId="21240" xr:uid="{E8682511-DCE1-4C82-8DE8-980C7F0A5A47}"/>
    <cellStyle name="CALC Amount Total [1] 22" xfId="21241" xr:uid="{8846CF5B-B0C7-4D12-A523-50327643147E}"/>
    <cellStyle name="CALC Amount Total [1] 23" xfId="21242" xr:uid="{CCC174D6-774F-4B01-8E6C-66C6CC44990F}"/>
    <cellStyle name="CALC Amount Total [1] 3" xfId="21243" xr:uid="{079BAA34-FE74-4531-A348-609C814266BF}"/>
    <cellStyle name="CALC Amount Total [1] 3 2" xfId="21244" xr:uid="{85FAEA72-5A44-43BB-BDB9-00C8D16A1BEC}"/>
    <cellStyle name="CALC Amount Total [1] 3 2 2" xfId="21245" xr:uid="{D0E5F5BB-DB6F-45D8-A72F-1B357AC15E54}"/>
    <cellStyle name="CALC Amount Total [1] 3 2 2 2" xfId="21246" xr:uid="{4EA40BFB-18CF-4E55-9A6E-D909A7FEFD64}"/>
    <cellStyle name="CALC Amount Total [1] 3 2 3" xfId="21247" xr:uid="{D46F5219-1A1D-41B2-9CCE-0CB778D25660}"/>
    <cellStyle name="CALC Amount Total [1] 3 2 3 2" xfId="21248" xr:uid="{69DE64F1-4AF7-494B-914C-211F05FCA620}"/>
    <cellStyle name="CALC Amount Total [1] 3 2 4" xfId="21249" xr:uid="{FF6F2BAD-58F7-43F3-9157-21035CBA58BD}"/>
    <cellStyle name="CALC Amount Total [1] 3 2 4 2" xfId="21250" xr:uid="{BE1A30F2-7C55-49E1-8C8A-4D8453A8E8F8}"/>
    <cellStyle name="CALC Amount Total [1] 3 2 5" xfId="21251" xr:uid="{F9245501-FAC5-49CB-8FF9-C741693A3A51}"/>
    <cellStyle name="CALC Amount Total [1] 3 2 6" xfId="21252" xr:uid="{50370A9F-FB93-46F9-A12C-3DAC957739A6}"/>
    <cellStyle name="CALC Amount Total [1] 3 3" xfId="21253" xr:uid="{A26ECCEC-91C4-46BA-8E04-6A7398575FD5}"/>
    <cellStyle name="CALC Amount Total [1] 3 3 2" xfId="21254" xr:uid="{6F57A73F-F816-4343-9792-0AB3BDAE48A3}"/>
    <cellStyle name="CALC Amount Total [1] 3 4" xfId="21255" xr:uid="{9FF359EE-CA77-4E6C-96D5-A66E2C1FF965}"/>
    <cellStyle name="CALC Amount Total [1] 3 4 2" xfId="21256" xr:uid="{C90C713D-E69D-437E-B5E2-703419083B0B}"/>
    <cellStyle name="CALC Amount Total [1] 3 5" xfId="21257" xr:uid="{770183C8-A0E5-463B-B862-A84045B75538}"/>
    <cellStyle name="CALC Amount Total [1] 3 6" xfId="21258" xr:uid="{79C2C5FA-1122-4E95-BE61-ADFC749C2BBB}"/>
    <cellStyle name="CALC Amount Total [1] 3 7" xfId="21259" xr:uid="{C38B7493-565D-445C-82C1-F246055BB487}"/>
    <cellStyle name="CALC Amount Total [1] 4" xfId="21260" xr:uid="{B885E41B-7162-4766-8616-8BC6349A785F}"/>
    <cellStyle name="CALC Amount Total [1] 4 2" xfId="21261" xr:uid="{04ABAC37-708D-4658-B9D8-F8BEF59C1914}"/>
    <cellStyle name="CALC Amount Total [1] 4 2 2" xfId="21262" xr:uid="{0ECE1F57-BBF7-4033-BB1E-DA3027E21D68}"/>
    <cellStyle name="CALC Amount Total [1] 4 2 2 2" xfId="21263" xr:uid="{4B21EED0-3B4F-48C4-A30B-CC5AAF31ABBE}"/>
    <cellStyle name="CALC Amount Total [1] 4 2 3" xfId="21264" xr:uid="{BBED2384-E361-490A-88D3-A8EFEB373858}"/>
    <cellStyle name="CALC Amount Total [1] 4 2 3 2" xfId="21265" xr:uid="{7A83D5A6-3691-445E-B9E1-61B1F5E5E1AC}"/>
    <cellStyle name="CALC Amount Total [1] 4 2 4" xfId="21266" xr:uid="{E9AC446D-BACA-4D87-BC6D-C2B0BBD9E653}"/>
    <cellStyle name="CALC Amount Total [1] 4 2 4 2" xfId="21267" xr:uid="{20CED75D-1369-4F07-8091-39D09AC0F344}"/>
    <cellStyle name="CALC Amount Total [1] 4 2 5" xfId="21268" xr:uid="{0914CD0F-BDA6-4E64-8495-9FE2A9F5397C}"/>
    <cellStyle name="CALC Amount Total [1] 4 3" xfId="21269" xr:uid="{C0C664EA-63EE-424B-B780-FDDAF719E74D}"/>
    <cellStyle name="CALC Amount Total [1] 4 3 2" xfId="21270" xr:uid="{5FB19F98-B423-4715-AF5A-2560D281039D}"/>
    <cellStyle name="CALC Amount Total [1] 4 4" xfId="21271" xr:uid="{EEDB2CE4-C558-4949-9EDF-03FE29DB930D}"/>
    <cellStyle name="CALC Amount Total [1] 4 4 2" xfId="21272" xr:uid="{D510CB61-3076-477B-AF81-6D5F9BB2D268}"/>
    <cellStyle name="CALC Amount Total [1] 4 5" xfId="21273" xr:uid="{BD6BDD06-C72B-4D8F-83E2-81F6519C0974}"/>
    <cellStyle name="CALC Amount Total [1] 4 5 2" xfId="21274" xr:uid="{D174E397-47F0-41A8-A803-5E67B74E88EF}"/>
    <cellStyle name="CALC Amount Total [1] 4 6" xfId="21275" xr:uid="{8AFBC89C-75E8-43BA-848E-FF0F5EBF96AD}"/>
    <cellStyle name="CALC Amount Total [1] 4 7" xfId="21276" xr:uid="{E9DFC6C5-1701-40A6-A45B-8CE453573767}"/>
    <cellStyle name="CALC Amount Total [1] 5" xfId="21277" xr:uid="{47E28437-98F1-4539-ABC2-0D5BE62BBD45}"/>
    <cellStyle name="CALC Amount Total [1] 5 2" xfId="21278" xr:uid="{54E90E37-CB8C-456E-AF89-BBB8650D0381}"/>
    <cellStyle name="CALC Amount Total [1] 5 2 2" xfId="21279" xr:uid="{3965F5B2-A9C4-45D9-A016-6D007DF28372}"/>
    <cellStyle name="CALC Amount Total [1] 5 2 2 2" xfId="21280" xr:uid="{86EF4CA8-750C-4BFF-B543-2C3D586397BF}"/>
    <cellStyle name="CALC Amount Total [1] 5 2 3" xfId="21281" xr:uid="{37332111-4104-4BF1-95DB-5553099B0942}"/>
    <cellStyle name="CALC Amount Total [1] 5 2 3 2" xfId="21282" xr:uid="{77CA866F-3AB4-4EAF-8321-7D5BE9C43A5D}"/>
    <cellStyle name="CALC Amount Total [1] 5 2 4" xfId="21283" xr:uid="{80523007-56A2-4EA7-BDC6-F25C853C695E}"/>
    <cellStyle name="CALC Amount Total [1] 5 2 4 2" xfId="21284" xr:uid="{03F7505E-2210-464F-B8A2-A7F375E8FA29}"/>
    <cellStyle name="CALC Amount Total [1] 5 2 5" xfId="21285" xr:uid="{7703D7FC-0C2A-40BA-B2A3-6AC34E5D480C}"/>
    <cellStyle name="CALC Amount Total [1] 5 3" xfId="21286" xr:uid="{048C5358-7797-4661-BF6E-7DF3D4E33147}"/>
    <cellStyle name="CALC Amount Total [1] 5 3 2" xfId="21287" xr:uid="{514B8FC7-A9A4-4479-97A2-E06A3F02ED78}"/>
    <cellStyle name="CALC Amount Total [1] 5 4" xfId="21288" xr:uid="{CAA3FE5D-F20B-43D7-8A1F-1723C6841A45}"/>
    <cellStyle name="CALC Amount Total [1] 5 4 2" xfId="21289" xr:uid="{00FD83CB-A593-4286-BE3D-8F6F299B92FC}"/>
    <cellStyle name="CALC Amount Total [1] 5 5" xfId="21290" xr:uid="{EC0C19F3-3EA7-4B26-83B8-D5EE8453B0F8}"/>
    <cellStyle name="CALC Amount Total [1] 5 5 2" xfId="21291" xr:uid="{12DF69A8-0F09-4307-B49D-D662700AA782}"/>
    <cellStyle name="CALC Amount Total [1] 5 6" xfId="21292" xr:uid="{CBF5CEA9-BFE6-4850-92A9-A7F7510B20F3}"/>
    <cellStyle name="CALC Amount Total [1] 5 7" xfId="21293" xr:uid="{C366617A-7B92-4100-959B-1A710EFC54DF}"/>
    <cellStyle name="CALC Amount Total [1] 6" xfId="21294" xr:uid="{3D851C85-5711-454C-AC51-7B8354869AAE}"/>
    <cellStyle name="CALC Amount Total [1] 6 2" xfId="21295" xr:uid="{E5C60DE7-451A-4EBE-A501-8669CB58876C}"/>
    <cellStyle name="CALC Amount Total [1] 6 2 2" xfId="21296" xr:uid="{88BD5461-73E5-4B4D-98B4-EA2B9929E9CF}"/>
    <cellStyle name="CALC Amount Total [1] 6 2 2 2" xfId="21297" xr:uid="{5D9BB22B-B021-4390-BF76-E7001D46C408}"/>
    <cellStyle name="CALC Amount Total [1] 6 2 3" xfId="21298" xr:uid="{56AE6798-6E8C-45C4-8A2D-E86A1F38A168}"/>
    <cellStyle name="CALC Amount Total [1] 6 2 3 2" xfId="21299" xr:uid="{F9A5F038-53C0-4314-93E1-107AB914D8F3}"/>
    <cellStyle name="CALC Amount Total [1] 6 2 4" xfId="21300" xr:uid="{53CD6F35-A751-479D-8C76-9F027C24D405}"/>
    <cellStyle name="CALC Amount Total [1] 6 2 4 2" xfId="21301" xr:uid="{8B14AA0B-3A8B-4E54-8E0B-E84266C0922E}"/>
    <cellStyle name="CALC Amount Total [1] 6 2 5" xfId="21302" xr:uid="{9202BF76-170E-4813-9120-E2A75FE9FCA3}"/>
    <cellStyle name="CALC Amount Total [1] 6 3" xfId="21303" xr:uid="{E0724858-19D1-42B0-A29F-1A7CC907EAE7}"/>
    <cellStyle name="CALC Amount Total [1] 6 3 2" xfId="21304" xr:uid="{04676D62-3057-450C-98D5-6850701217A9}"/>
    <cellStyle name="CALC Amount Total [1] 6 4" xfId="21305" xr:uid="{D3F2A54E-CD5E-4CCE-924D-5B097FF45154}"/>
    <cellStyle name="CALC Amount Total [1] 6 4 2" xfId="21306" xr:uid="{166AFE88-5CA7-421D-8A2F-688D6082A38C}"/>
    <cellStyle name="CALC Amount Total [1] 6 5" xfId="21307" xr:uid="{0E84FB2C-DF61-4559-8930-DB6AA170B11B}"/>
    <cellStyle name="CALC Amount Total [1] 6 5 2" xfId="21308" xr:uid="{13FEFE4D-4531-49EC-8C8D-B0C187C78C76}"/>
    <cellStyle name="CALC Amount Total [1] 6 6" xfId="21309" xr:uid="{467AB671-D50E-4723-A10C-1C3BD80FAD9A}"/>
    <cellStyle name="CALC Amount Total [1] 6 7" xfId="21310" xr:uid="{CD61E3C4-06D8-4AA2-A90A-38EB308D7E04}"/>
    <cellStyle name="CALC Amount Total [1] 7" xfId="21311" xr:uid="{935D04BF-773F-4105-BB8C-307FDFA8EB1D}"/>
    <cellStyle name="CALC Amount Total [1] 7 2" xfId="21312" xr:uid="{49DE975A-5FA1-4E21-9539-E6569E3E4AD6}"/>
    <cellStyle name="CALC Amount Total [1] 7 2 2" xfId="21313" xr:uid="{CFAB11D4-C402-4163-9526-BD18A4F758B5}"/>
    <cellStyle name="CALC Amount Total [1] 7 2 2 2" xfId="21314" xr:uid="{5DC884C6-33E8-4934-B254-F40164E5ED65}"/>
    <cellStyle name="CALC Amount Total [1] 7 2 3" xfId="21315" xr:uid="{0B342B65-108D-4F84-8786-B6E2691B05F8}"/>
    <cellStyle name="CALC Amount Total [1] 7 2 3 2" xfId="21316" xr:uid="{0CA0AA02-6316-40DA-841E-023A67DE2191}"/>
    <cellStyle name="CALC Amount Total [1] 7 2 4" xfId="21317" xr:uid="{7936DAAA-0D4E-4810-8E57-E86DA34B666A}"/>
    <cellStyle name="CALC Amount Total [1] 7 2 4 2" xfId="21318" xr:uid="{3B3A60B4-5AE3-4F48-8B22-DC586779533B}"/>
    <cellStyle name="CALC Amount Total [1] 7 2 5" xfId="21319" xr:uid="{03F70BAE-51F3-412D-A93E-74F5C9D977D4}"/>
    <cellStyle name="CALC Amount Total [1] 7 3" xfId="21320" xr:uid="{15E35DB8-C856-4F65-9C05-4155A2C636D1}"/>
    <cellStyle name="CALC Amount Total [1] 7 3 2" xfId="21321" xr:uid="{BC88715D-800A-4246-AB8D-C6522E06F938}"/>
    <cellStyle name="CALC Amount Total [1] 7 4" xfId="21322" xr:uid="{78CC5115-3773-4D69-81C5-96A00FAF17DE}"/>
    <cellStyle name="CALC Amount Total [1] 7 4 2" xfId="21323" xr:uid="{C22BEE2D-58BC-4DD5-B9D5-3CC9F7F24105}"/>
    <cellStyle name="CALC Amount Total [1] 7 5" xfId="21324" xr:uid="{546AFB36-107F-49C7-869C-74D584B5B460}"/>
    <cellStyle name="CALC Amount Total [1] 7 5 2" xfId="21325" xr:uid="{81F994F0-1E10-408F-A386-60A20B6414A1}"/>
    <cellStyle name="CALC Amount Total [1] 7 6" xfId="21326" xr:uid="{F0E94BB3-6C0F-479A-9451-3F0F09889775}"/>
    <cellStyle name="CALC Amount Total [1] 7 7" xfId="21327" xr:uid="{1321D0A9-D438-425A-8757-3D1B8ADF5F8A}"/>
    <cellStyle name="CALC Amount Total [1] 8" xfId="21328" xr:uid="{EFF24D9A-E703-4FAF-A4E6-964B2E31E108}"/>
    <cellStyle name="CALC Amount Total [1] 8 2" xfId="21329" xr:uid="{9A894B12-7C5E-460D-A426-EEA771E2C50F}"/>
    <cellStyle name="CALC Amount Total [1] 8 2 2" xfId="21330" xr:uid="{265BAC4C-95EB-4417-BE75-42A209D702F6}"/>
    <cellStyle name="CALC Amount Total [1] 8 2 2 2" xfId="21331" xr:uid="{C379EAB3-FE8A-421E-AA31-132F7C400A1C}"/>
    <cellStyle name="CALC Amount Total [1] 8 2 3" xfId="21332" xr:uid="{8D966040-A1E6-4858-BB7B-B01838BAEEDD}"/>
    <cellStyle name="CALC Amount Total [1] 8 2 3 2" xfId="21333" xr:uid="{10431C17-8851-45B3-A9D0-AC541E57CF2F}"/>
    <cellStyle name="CALC Amount Total [1] 8 2 4" xfId="21334" xr:uid="{AB986E26-0011-4049-9000-E30C8E6D0FE9}"/>
    <cellStyle name="CALC Amount Total [1] 8 2 4 2" xfId="21335" xr:uid="{FCFD55CC-BFB5-4A96-B7D9-3B85B1C57BF4}"/>
    <cellStyle name="CALC Amount Total [1] 8 2 5" xfId="21336" xr:uid="{BD4DA1C8-5241-4057-8C96-5AFF867334A3}"/>
    <cellStyle name="CALC Amount Total [1] 8 3" xfId="21337" xr:uid="{59D6A858-3503-417A-971D-BEBC5E066579}"/>
    <cellStyle name="CALC Amount Total [1] 8 3 2" xfId="21338" xr:uid="{1F54F120-4ECD-433A-B0BA-8E57692FC605}"/>
    <cellStyle name="CALC Amount Total [1] 8 4" xfId="21339" xr:uid="{E9910D5E-4766-432E-A0C6-11891AB191C7}"/>
    <cellStyle name="CALC Amount Total [1] 8 4 2" xfId="21340" xr:uid="{0C74051A-0752-4AE1-8577-4C4AFD9E7FFE}"/>
    <cellStyle name="CALC Amount Total [1] 8 5" xfId="21341" xr:uid="{121D2277-8131-43A9-9D89-A6E5ABCECA91}"/>
    <cellStyle name="CALC Amount Total [1] 8 5 2" xfId="21342" xr:uid="{C44F55FF-E722-4195-8220-916A094C0CDB}"/>
    <cellStyle name="CALC Amount Total [1] 8 6" xfId="21343" xr:uid="{8C9CA47A-0706-4ECA-AFFF-5F5FE7051A1D}"/>
    <cellStyle name="CALC Amount Total [1] 8 7" xfId="21344" xr:uid="{F1206547-81C9-4B34-A5C6-9250A571AA90}"/>
    <cellStyle name="CALC Amount Total [1] 9" xfId="21345" xr:uid="{94A671C5-28E9-42A1-8FE4-F27E4E9E0FFF}"/>
    <cellStyle name="CALC Amount Total [1] 9 2" xfId="21346" xr:uid="{5F61C344-9B8E-4BC8-9E67-FE9A2EB98B10}"/>
    <cellStyle name="CALC Amount Total [1] 9 2 2" xfId="21347" xr:uid="{62FC2A8E-F90B-4E55-8397-3579B6AEA100}"/>
    <cellStyle name="CALC Amount Total [1] 9 2 2 2" xfId="21348" xr:uid="{C1CAA789-4AAF-41B8-933E-3137D92FA308}"/>
    <cellStyle name="CALC Amount Total [1] 9 2 3" xfId="21349" xr:uid="{98081566-819B-4A55-8EC6-CDE9E837E008}"/>
    <cellStyle name="CALC Amount Total [1] 9 2 3 2" xfId="21350" xr:uid="{29E65598-AE2A-4FE9-BAE4-2DDD9613D5AB}"/>
    <cellStyle name="CALC Amount Total [1] 9 2 4" xfId="21351" xr:uid="{F83B7370-8604-4FF5-8705-2A6EDD148D1C}"/>
    <cellStyle name="CALC Amount Total [1] 9 2 4 2" xfId="21352" xr:uid="{471606B8-0181-4407-9132-471422BC47A9}"/>
    <cellStyle name="CALC Amount Total [1] 9 2 5" xfId="21353" xr:uid="{0CE71658-6A48-4733-B896-C045F9D4896D}"/>
    <cellStyle name="CALC Amount Total [1] 9 3" xfId="21354" xr:uid="{A43F5EC2-FD9A-42FA-8D1F-120FE7CF39A3}"/>
    <cellStyle name="CALC Amount Total [1] 9 3 2" xfId="21355" xr:uid="{F8E89B59-1ADE-4412-8FF6-F92FFA35458C}"/>
    <cellStyle name="CALC Amount Total [1] 9 4" xfId="21356" xr:uid="{ABF7C77C-0995-4345-B110-E7E90DB83AD7}"/>
    <cellStyle name="CALC Amount Total [1] 9 4 2" xfId="21357" xr:uid="{A8EE3604-E1F5-4848-BC89-9B92607DE8C2}"/>
    <cellStyle name="CALC Amount Total [1] 9 5" xfId="21358" xr:uid="{68ED6103-822D-4527-BE47-95419BA877E8}"/>
    <cellStyle name="CALC Amount Total [1] 9 5 2" xfId="21359" xr:uid="{83713D01-5F4F-4555-B724-ECEA7E9B1D3A}"/>
    <cellStyle name="CALC Amount Total [1] 9 6" xfId="21360" xr:uid="{E5B9EDFA-E339-48DD-B266-1295A3CDE9B7}"/>
    <cellStyle name="CALC Amount Total [1] 9 7" xfId="21361" xr:uid="{83981D0D-6982-4E7F-951E-0D96D1740245}"/>
    <cellStyle name="CALC Amount Total [2]" xfId="21362" xr:uid="{4A71775B-12CD-4401-A5D1-99ABB5CEADB4}"/>
    <cellStyle name="CALC Amount Total [2] 10" xfId="21363" xr:uid="{DFE0B99C-8702-49CE-84DF-EC4A89DA9865}"/>
    <cellStyle name="CALC Amount Total [2] 10 2" xfId="21364" xr:uid="{F446EC89-89F2-42DF-B48E-E095BE2B82EB}"/>
    <cellStyle name="CALC Amount Total [2] 10 2 2" xfId="21365" xr:uid="{40210D78-E401-4A8F-B199-CFDCFA417A3F}"/>
    <cellStyle name="CALC Amount Total [2] 10 2 2 2" xfId="21366" xr:uid="{DF6F29C8-3EFC-42AE-BCE5-8FB551A2A755}"/>
    <cellStyle name="CALC Amount Total [2] 10 2 3" xfId="21367" xr:uid="{2E976AAD-FA8A-406E-9ACD-97F6FAE29FC3}"/>
    <cellStyle name="CALC Amount Total [2] 10 2 3 2" xfId="21368" xr:uid="{F4943C03-3233-4191-BCBC-0419BEB7C302}"/>
    <cellStyle name="CALC Amount Total [2] 10 2 4" xfId="21369" xr:uid="{B111A1C4-7CB8-4EEC-8917-50CD9E7CF4D7}"/>
    <cellStyle name="CALC Amount Total [2] 10 2 4 2" xfId="21370" xr:uid="{6078CC6E-8B6E-4753-BE59-5C0C801419F5}"/>
    <cellStyle name="CALC Amount Total [2] 10 2 5" xfId="21371" xr:uid="{761B3FA8-6579-49ED-B321-C82F61FBAE64}"/>
    <cellStyle name="CALC Amount Total [2] 10 3" xfId="21372" xr:uid="{6CA7A6BD-F5AA-49AF-A572-2162510D0E3F}"/>
    <cellStyle name="CALC Amount Total [2] 10 3 2" xfId="21373" xr:uid="{68E8453D-1D8D-4CCE-B6FF-0BD6EC929C39}"/>
    <cellStyle name="CALC Amount Total [2] 10 4" xfId="21374" xr:uid="{68B98B7C-87C6-4AF7-BF6F-B97F96729F90}"/>
    <cellStyle name="CALC Amount Total [2] 10 4 2" xfId="21375" xr:uid="{F226EE88-F8AD-4FE9-9958-1C73BA384513}"/>
    <cellStyle name="CALC Amount Total [2] 10 5" xfId="21376" xr:uid="{E27C0B12-A97E-45C6-8A47-F40225F4283C}"/>
    <cellStyle name="CALC Amount Total [2] 10 5 2" xfId="21377" xr:uid="{7F4311F5-6856-4D95-84D3-77F6FC4BE369}"/>
    <cellStyle name="CALC Amount Total [2] 10 6" xfId="21378" xr:uid="{02A0456A-2270-461E-8435-97BE85127817}"/>
    <cellStyle name="CALC Amount Total [2] 10 7" xfId="21379" xr:uid="{D0E49C81-2397-4F8A-9FDD-615EE5AB9E86}"/>
    <cellStyle name="CALC Amount Total [2] 11" xfId="21380" xr:uid="{8B4A39A7-6663-428F-9453-35755027C229}"/>
    <cellStyle name="CALC Amount Total [2] 11 2" xfId="21381" xr:uid="{2D8B6D8E-5BFA-4DA6-8ADA-C07EF43125D3}"/>
    <cellStyle name="CALC Amount Total [2] 11 2 2" xfId="21382" xr:uid="{8CDACB6A-02F6-458D-8928-0D8EA47CB6C3}"/>
    <cellStyle name="CALC Amount Total [2] 11 2 2 2" xfId="21383" xr:uid="{3D35841A-AFCE-4649-B2C3-A7E93EF7ECE6}"/>
    <cellStyle name="CALC Amount Total [2] 11 2 3" xfId="21384" xr:uid="{B88E5F59-7931-4E7E-8DA0-E81865654AED}"/>
    <cellStyle name="CALC Amount Total [2] 11 2 3 2" xfId="21385" xr:uid="{C067AC1D-D55D-4750-A761-60EBC4ECCFBF}"/>
    <cellStyle name="CALC Amount Total [2] 11 2 4" xfId="21386" xr:uid="{841772B1-66CF-4E45-ABFD-44C16A882204}"/>
    <cellStyle name="CALC Amount Total [2] 11 2 4 2" xfId="21387" xr:uid="{546F538B-AEE4-4CF4-BA0D-4B68410562CD}"/>
    <cellStyle name="CALC Amount Total [2] 11 2 5" xfId="21388" xr:uid="{DFCF5708-4D18-47A8-A281-9147944D07F2}"/>
    <cellStyle name="CALC Amount Total [2] 11 3" xfId="21389" xr:uid="{8BFB1C0C-A7B8-4EF3-9B05-CCF2D73222E6}"/>
    <cellStyle name="CALC Amount Total [2] 11 3 2" xfId="21390" xr:uid="{FDD78723-5865-4608-9116-7819DA31376F}"/>
    <cellStyle name="CALC Amount Total [2] 11 4" xfId="21391" xr:uid="{C32A1970-93BD-469F-80EC-16162B2F2395}"/>
    <cellStyle name="CALC Amount Total [2] 11 4 2" xfId="21392" xr:uid="{FC6EDA54-16F6-499B-A855-FAB847EFD1D3}"/>
    <cellStyle name="CALC Amount Total [2] 11 5" xfId="21393" xr:uid="{BFAEFD4C-98D1-44F5-B1CE-F209C6BB77A3}"/>
    <cellStyle name="CALC Amount Total [2] 11 5 2" xfId="21394" xr:uid="{A4F9D965-4897-426E-9906-3B8A93B1B8AC}"/>
    <cellStyle name="CALC Amount Total [2] 11 6" xfId="21395" xr:uid="{9ECC476D-D47F-41BD-A619-08CB3EECD79C}"/>
    <cellStyle name="CALC Amount Total [2] 11 7" xfId="21396" xr:uid="{822DC25C-9160-4D20-B33B-E1E3EE09AC0F}"/>
    <cellStyle name="CALC Amount Total [2] 12" xfId="21397" xr:uid="{3E1906BB-FC06-47A4-B578-119B9EA5434F}"/>
    <cellStyle name="CALC Amount Total [2] 12 2" xfId="21398" xr:uid="{C9F3BC3D-6885-4DD6-9BCB-FD9566553EC7}"/>
    <cellStyle name="CALC Amount Total [2] 12 2 2" xfId="21399" xr:uid="{7E1C9563-D2A0-4F03-B4DC-6AC1D730642B}"/>
    <cellStyle name="CALC Amount Total [2] 12 2 2 2" xfId="21400" xr:uid="{293ED21B-5032-4AB2-9D6B-CD25AF3FFF94}"/>
    <cellStyle name="CALC Amount Total [2] 12 2 3" xfId="21401" xr:uid="{AB5CE74D-2CDF-4C3B-8CC6-788900AF019A}"/>
    <cellStyle name="CALC Amount Total [2] 12 2 3 2" xfId="21402" xr:uid="{C2F1CAD5-CE83-4E68-ACB8-A20887114E91}"/>
    <cellStyle name="CALC Amount Total [2] 12 2 4" xfId="21403" xr:uid="{B31E45EB-F9C7-4C3F-8691-25C5BCEC08D9}"/>
    <cellStyle name="CALC Amount Total [2] 12 2 4 2" xfId="21404" xr:uid="{71CA5941-357B-4940-A764-37A37D4015CE}"/>
    <cellStyle name="CALC Amount Total [2] 12 2 5" xfId="21405" xr:uid="{AC9A9CAB-B02D-4D90-9AB8-361EAABBE7AE}"/>
    <cellStyle name="CALC Amount Total [2] 12 3" xfId="21406" xr:uid="{5A61DA34-E5C8-488D-B7D2-2150EC17C9AC}"/>
    <cellStyle name="CALC Amount Total [2] 12 3 2" xfId="21407" xr:uid="{79370849-2791-4178-926C-E13360A3EB13}"/>
    <cellStyle name="CALC Amount Total [2] 12 4" xfId="21408" xr:uid="{49C8D982-4EEC-441C-87F7-A8D1AEFE3BD4}"/>
    <cellStyle name="CALC Amount Total [2] 12 4 2" xfId="21409" xr:uid="{FB7EB651-A34A-4FFC-A839-6D6734EBAB76}"/>
    <cellStyle name="CALC Amount Total [2] 12 5" xfId="21410" xr:uid="{7A6ED014-0E6D-4A39-B37E-0C31652B5B87}"/>
    <cellStyle name="CALC Amount Total [2] 12 5 2" xfId="21411" xr:uid="{CEC6D6B3-A020-4799-BA42-99BCE438B038}"/>
    <cellStyle name="CALC Amount Total [2] 12 6" xfId="21412" xr:uid="{A95FE7A0-9276-47C2-8CA0-4CDA1E504746}"/>
    <cellStyle name="CALC Amount Total [2] 12 7" xfId="21413" xr:uid="{6A7365B9-7558-43EC-A933-73FE1F4053B0}"/>
    <cellStyle name="CALC Amount Total [2] 13" xfId="21414" xr:uid="{0EDFFB92-A93E-413C-92A7-FAAAB44C3F1A}"/>
    <cellStyle name="CALC Amount Total [2] 13 2" xfId="21415" xr:uid="{AE75849B-C6D6-4AFC-974E-79EB1994B0F3}"/>
    <cellStyle name="CALC Amount Total [2] 13 2 2" xfId="21416" xr:uid="{0D3C5D60-69D0-4F9A-9D0A-45F222F4314A}"/>
    <cellStyle name="CALC Amount Total [2] 13 2 2 2" xfId="21417" xr:uid="{0D8CBCF5-A081-46D5-8123-ECFDEEE937E7}"/>
    <cellStyle name="CALC Amount Total [2] 13 2 3" xfId="21418" xr:uid="{25A05312-D1FA-4793-8E8A-578C31ED1C60}"/>
    <cellStyle name="CALC Amount Total [2] 13 2 3 2" xfId="21419" xr:uid="{CE362B45-BB34-404F-9ACB-4BCC9B20FBE1}"/>
    <cellStyle name="CALC Amount Total [2] 13 2 4" xfId="21420" xr:uid="{2E95BB44-3C88-4B2E-8B9F-A19D858D9281}"/>
    <cellStyle name="CALC Amount Total [2] 13 2 4 2" xfId="21421" xr:uid="{6D5B8480-512B-4BB6-95DC-ED7CE8A7C970}"/>
    <cellStyle name="CALC Amount Total [2] 13 2 5" xfId="21422" xr:uid="{BED135B8-DC42-45E1-B038-6A6BEC40F5F9}"/>
    <cellStyle name="CALC Amount Total [2] 13 3" xfId="21423" xr:uid="{3D16270E-5E97-4F4F-A4DB-B1CBCBAFB6FC}"/>
    <cellStyle name="CALC Amount Total [2] 13 3 2" xfId="21424" xr:uid="{7D2C0965-2D5F-450C-8189-39E454B3F8B1}"/>
    <cellStyle name="CALC Amount Total [2] 13 4" xfId="21425" xr:uid="{4B578D1C-9B16-40BF-B11B-AAB0E19B74EE}"/>
    <cellStyle name="CALC Amount Total [2] 13 4 2" xfId="21426" xr:uid="{95DC4BFF-958F-41F8-9455-6773C4766B46}"/>
    <cellStyle name="CALC Amount Total [2] 13 5" xfId="21427" xr:uid="{44B053B5-66B0-4A40-A681-D727BC3EA008}"/>
    <cellStyle name="CALC Amount Total [2] 13 5 2" xfId="21428" xr:uid="{B760AC1D-9377-4B0F-9E6F-1DDF33B998C5}"/>
    <cellStyle name="CALC Amount Total [2] 13 6" xfId="21429" xr:uid="{669327AB-AA43-4BFF-B7F2-C385AAF289B1}"/>
    <cellStyle name="CALC Amount Total [2] 13 7" xfId="21430" xr:uid="{3DBD4127-0187-4FA6-9F32-2406867A7408}"/>
    <cellStyle name="CALC Amount Total [2] 14" xfId="21431" xr:uid="{3161D361-FF6B-4DCB-ADCC-13E2D5A90E0A}"/>
    <cellStyle name="CALC Amount Total [2] 14 2" xfId="21432" xr:uid="{86374044-7FF8-4C87-81DB-A4050D6D1CD0}"/>
    <cellStyle name="CALC Amount Total [2] 14 2 2" xfId="21433" xr:uid="{063E3D5E-84A4-4CB0-8F2A-6544E10C3964}"/>
    <cellStyle name="CALC Amount Total [2] 14 2 2 2" xfId="21434" xr:uid="{970AF325-583A-4E10-B597-87FB7EB634B8}"/>
    <cellStyle name="CALC Amount Total [2] 14 2 3" xfId="21435" xr:uid="{0BEE7810-51CF-422C-8F9E-4DE00982AAF4}"/>
    <cellStyle name="CALC Amount Total [2] 14 2 3 2" xfId="21436" xr:uid="{433F918D-FCE4-434B-83FA-2FBE9C0987BF}"/>
    <cellStyle name="CALC Amount Total [2] 14 2 4" xfId="21437" xr:uid="{D1D0BE41-67D5-496F-9690-A5FF04E759CB}"/>
    <cellStyle name="CALC Amount Total [2] 14 2 4 2" xfId="21438" xr:uid="{290A41AB-4673-4B7F-AF7A-B4F4F8625928}"/>
    <cellStyle name="CALC Amount Total [2] 14 2 5" xfId="21439" xr:uid="{8FDB4F92-EA59-43FA-9C65-3E44BAECE9D4}"/>
    <cellStyle name="CALC Amount Total [2] 14 3" xfId="21440" xr:uid="{033E24A7-112F-4F53-9C4D-314A777A07C5}"/>
    <cellStyle name="CALC Amount Total [2] 14 3 2" xfId="21441" xr:uid="{631FF018-BD6D-46BB-BF9B-E20BF95932DC}"/>
    <cellStyle name="CALC Amount Total [2] 14 4" xfId="21442" xr:uid="{7AA64A3C-312B-42CD-A793-324D9915B202}"/>
    <cellStyle name="CALC Amount Total [2] 14 4 2" xfId="21443" xr:uid="{97118087-6D3F-4FBC-A058-A0D49CF3D673}"/>
    <cellStyle name="CALC Amount Total [2] 14 5" xfId="21444" xr:uid="{D7C82E2B-BBA5-48D3-8A62-F13C2AF828C4}"/>
    <cellStyle name="CALC Amount Total [2] 14 5 2" xfId="21445" xr:uid="{11275DCD-DC4F-4A0A-9050-CEE5E9512311}"/>
    <cellStyle name="CALC Amount Total [2] 14 6" xfId="21446" xr:uid="{88B57007-39BE-41B5-8341-9059C4343B38}"/>
    <cellStyle name="CALC Amount Total [2] 14 7" xfId="21447" xr:uid="{2B17A2B6-F087-4DC7-8895-8C191D348FEF}"/>
    <cellStyle name="CALC Amount Total [2] 15" xfId="21448" xr:uid="{A8C9FA2B-882E-4F6D-B400-10D872027CF9}"/>
    <cellStyle name="CALC Amount Total [2] 15 2" xfId="21449" xr:uid="{3297E9AF-2889-4682-8FBB-D6C9075135A7}"/>
    <cellStyle name="CALC Amount Total [2] 15 2 2" xfId="21450" xr:uid="{C069A6F1-B9D4-4E02-AA7F-D468301AA626}"/>
    <cellStyle name="CALC Amount Total [2] 15 2 2 2" xfId="21451" xr:uid="{7A283421-4DF3-4147-840B-22F3B1792C23}"/>
    <cellStyle name="CALC Amount Total [2] 15 2 3" xfId="21452" xr:uid="{7B69E93B-560A-4AD4-88E4-BE0CB6ED120A}"/>
    <cellStyle name="CALC Amount Total [2] 15 2 3 2" xfId="21453" xr:uid="{E22FFBF1-931B-46E3-BEB9-FDF7516C7F15}"/>
    <cellStyle name="CALC Amount Total [2] 15 2 4" xfId="21454" xr:uid="{A2A1CECE-9263-48B0-B723-569A28F1EA11}"/>
    <cellStyle name="CALC Amount Total [2] 15 2 4 2" xfId="21455" xr:uid="{FD126650-AAAC-493F-BE6A-30B3ED68193D}"/>
    <cellStyle name="CALC Amount Total [2] 15 2 5" xfId="21456" xr:uid="{D9D9056A-5111-4F83-BF16-95EBE61F3DBF}"/>
    <cellStyle name="CALC Amount Total [2] 15 3" xfId="21457" xr:uid="{DD89B0EB-98ED-4EE2-9912-7C68046C29EA}"/>
    <cellStyle name="CALC Amount Total [2] 15 3 2" xfId="21458" xr:uid="{66CC946E-172C-4228-A1BC-107C66CCB167}"/>
    <cellStyle name="CALC Amount Total [2] 15 4" xfId="21459" xr:uid="{43A82649-BA07-41CA-852E-2344204ACCE8}"/>
    <cellStyle name="CALC Amount Total [2] 15 4 2" xfId="21460" xr:uid="{800049CF-AD38-4B07-90B4-82C87B20303B}"/>
    <cellStyle name="CALC Amount Total [2] 15 5" xfId="21461" xr:uid="{FD75B2CE-1573-424B-95A1-D8320F064C96}"/>
    <cellStyle name="CALC Amount Total [2] 15 5 2" xfId="21462" xr:uid="{81A6B606-3498-49F9-B4C9-5B3E76620238}"/>
    <cellStyle name="CALC Amount Total [2] 15 6" xfId="21463" xr:uid="{A4B42E0E-C117-4C9A-B953-7DFC81545DA1}"/>
    <cellStyle name="CALC Amount Total [2] 15 7" xfId="21464" xr:uid="{6F6E9DD2-8EFE-48C7-B6B7-890ACCDB3F74}"/>
    <cellStyle name="CALC Amount Total [2] 16" xfId="21465" xr:uid="{53B8F53E-D0F6-4905-9A9A-D09AD2C745DC}"/>
    <cellStyle name="CALC Amount Total [2] 16 2" xfId="21466" xr:uid="{A0C8EE97-49DF-4F63-9A88-22B6DC35BD2A}"/>
    <cellStyle name="CALC Amount Total [2] 16 2 2" xfId="21467" xr:uid="{3E97B7D7-EB2F-4E2A-B5E2-5E1EC9DB1FF3}"/>
    <cellStyle name="CALC Amount Total [2] 16 3" xfId="21468" xr:uid="{8006727E-9343-4C17-B42B-F0BD14496F5F}"/>
    <cellStyle name="CALC Amount Total [2] 16 3 2" xfId="21469" xr:uid="{CD301BC9-878A-4EB8-8346-97E334CFB458}"/>
    <cellStyle name="CALC Amount Total [2] 16 4" xfId="21470" xr:uid="{DD8D020D-F2A5-4C82-A3AF-EADED9E1F1C9}"/>
    <cellStyle name="CALC Amount Total [2] 16 4 2" xfId="21471" xr:uid="{00BDCE0A-8941-40A7-BAD1-D0646D71DF92}"/>
    <cellStyle name="CALC Amount Total [2] 16 5" xfId="21472" xr:uid="{BDEACFFB-9CFB-4956-A0D2-6794DB7F6838}"/>
    <cellStyle name="CALC Amount Total [2] 17" xfId="21473" xr:uid="{08A9D133-2576-4E5A-909D-1CB68C74943F}"/>
    <cellStyle name="CALC Amount Total [2] 17 2" xfId="21474" xr:uid="{FE9E5BD6-C5A5-4237-9F92-9E764EB4427B}"/>
    <cellStyle name="CALC Amount Total [2] 18" xfId="21475" xr:uid="{8C4286FE-9F81-4A54-9F05-63E75A4634E9}"/>
    <cellStyle name="CALC Amount Total [2] 18 2" xfId="21476" xr:uid="{E4164891-1281-46A3-B840-6572FC0717F0}"/>
    <cellStyle name="CALC Amount Total [2] 19" xfId="21477" xr:uid="{F94E3241-FE91-42E6-B2AD-D3C927DDF0A5}"/>
    <cellStyle name="CALC Amount Total [2] 2" xfId="21478" xr:uid="{A3553259-E2EE-4A37-A064-295F570AFAED}"/>
    <cellStyle name="CALC Amount Total [2] 2 2" xfId="21479" xr:uid="{E8FD377F-409B-493B-B901-D998E0FB4C05}"/>
    <cellStyle name="CALC Amount Total [2] 2 2 2" xfId="21480" xr:uid="{3BB2DF5F-E66B-48C5-97D9-024F3EAF20FF}"/>
    <cellStyle name="CALC Amount Total [2] 2 2 2 2" xfId="21481" xr:uid="{BEF5A8E1-8067-47AF-9BF8-20A12B921D49}"/>
    <cellStyle name="CALC Amount Total [2] 2 2 3" xfId="21482" xr:uid="{1ED41E38-8160-48BA-8FB4-D506C98D1248}"/>
    <cellStyle name="CALC Amount Total [2] 2 2 3 2" xfId="21483" xr:uid="{E300843F-C335-4195-BF11-E30A61A0824E}"/>
    <cellStyle name="CALC Amount Total [2] 2 2 4" xfId="21484" xr:uid="{45CD6BD3-7EC2-4AE5-BE96-0CC77EADA558}"/>
    <cellStyle name="CALC Amount Total [2] 2 2 4 2" xfId="21485" xr:uid="{2F3D5098-BC6A-4B89-AF5B-BBBBD9FA879A}"/>
    <cellStyle name="CALC Amount Total [2] 2 2 5" xfId="21486" xr:uid="{CDD5C56D-2016-428B-B6B7-B5F785FF9D92}"/>
    <cellStyle name="CALC Amount Total [2] 2 2 6" xfId="21487" xr:uid="{856A39D7-48D6-44C6-BE68-4330E74AD3D4}"/>
    <cellStyle name="CALC Amount Total [2] 2 3" xfId="21488" xr:uid="{A957967E-1EBA-4258-894B-FFB0CFBC2EAE}"/>
    <cellStyle name="CALC Amount Total [2] 2 3 2" xfId="21489" xr:uid="{E828EEC6-C6D9-4FDA-A6B7-EF02F9082653}"/>
    <cellStyle name="CALC Amount Total [2] 2 4" xfId="21490" xr:uid="{370C2864-9E52-4419-A396-488C3712A547}"/>
    <cellStyle name="CALC Amount Total [2] 2 4 2" xfId="21491" xr:uid="{BDB3CEA8-360F-47FA-BE66-0992F5655478}"/>
    <cellStyle name="CALC Amount Total [2] 2 5" xfId="21492" xr:uid="{19E9E773-BDD7-4AF8-B5BA-F626F0264069}"/>
    <cellStyle name="CALC Amount Total [2] 2 6" xfId="21493" xr:uid="{6C3ED734-C23E-4B54-B772-FBA71118878C}"/>
    <cellStyle name="CALC Amount Total [2] 2 7" xfId="21494" xr:uid="{D4E5097A-B15D-40EE-BDE4-425DFDE087A9}"/>
    <cellStyle name="CALC Amount Total [2] 20" xfId="21495" xr:uid="{BE697761-FCAC-4570-9B6F-29B74A647A0D}"/>
    <cellStyle name="CALC Amount Total [2] 21" xfId="21496" xr:uid="{0BD06DDA-F706-4588-B007-690C51037202}"/>
    <cellStyle name="CALC Amount Total [2] 22" xfId="21497" xr:uid="{065A9B05-E1EE-42C6-BA3F-8344D3A49282}"/>
    <cellStyle name="CALC Amount Total [2] 23" xfId="21498" xr:uid="{6D87E3E5-B108-4DDA-87A4-37B9FC93CE18}"/>
    <cellStyle name="CALC Amount Total [2] 3" xfId="21499" xr:uid="{34FAFB2A-CE9E-4AF0-A512-731234B18483}"/>
    <cellStyle name="CALC Amount Total [2] 3 2" xfId="21500" xr:uid="{B0C26828-53C8-4041-8A1E-C78CE8678E6D}"/>
    <cellStyle name="CALC Amount Total [2] 3 2 2" xfId="21501" xr:uid="{5AB6F4B6-7DE0-4D46-B6A9-B4AD5A51D91E}"/>
    <cellStyle name="CALC Amount Total [2] 3 2 2 2" xfId="21502" xr:uid="{B1BB4AD4-0E39-4618-8D6C-DB77589D44ED}"/>
    <cellStyle name="CALC Amount Total [2] 3 2 3" xfId="21503" xr:uid="{5C1570D4-3E79-44A2-8118-A38C1109714A}"/>
    <cellStyle name="CALC Amount Total [2] 3 2 3 2" xfId="21504" xr:uid="{78B5356D-0A40-4A08-BCFC-EF1E599C2211}"/>
    <cellStyle name="CALC Amount Total [2] 3 2 4" xfId="21505" xr:uid="{00717F72-4C06-4520-91F6-39233E9E5A58}"/>
    <cellStyle name="CALC Amount Total [2] 3 2 4 2" xfId="21506" xr:uid="{8C35F97A-196B-4DF8-A5DB-01CE2C3BD151}"/>
    <cellStyle name="CALC Amount Total [2] 3 2 5" xfId="21507" xr:uid="{28C5B324-C823-4717-929C-B73E550E36E7}"/>
    <cellStyle name="CALC Amount Total [2] 3 2 6" xfId="21508" xr:uid="{ED6FF664-5A42-47D1-B571-9C1B285A2CA4}"/>
    <cellStyle name="CALC Amount Total [2] 3 3" xfId="21509" xr:uid="{32A8149E-F618-4CFC-AE4D-E4C7053380EE}"/>
    <cellStyle name="CALC Amount Total [2] 3 3 2" xfId="21510" xr:uid="{20070BF3-0D85-44D7-AE2A-2C1EBA2F8D4D}"/>
    <cellStyle name="CALC Amount Total [2] 3 4" xfId="21511" xr:uid="{6A09E9D4-A46C-4CC3-A989-FA147221FEDA}"/>
    <cellStyle name="CALC Amount Total [2] 3 4 2" xfId="21512" xr:uid="{86AD04B5-642E-4244-BF78-DC672D4C7B2C}"/>
    <cellStyle name="CALC Amount Total [2] 3 5" xfId="21513" xr:uid="{DEDC7D22-D89F-48F9-A3E7-461AD4841467}"/>
    <cellStyle name="CALC Amount Total [2] 3 6" xfId="21514" xr:uid="{808F2915-67C2-4FA5-8AF9-A1206CD5014F}"/>
    <cellStyle name="CALC Amount Total [2] 3 7" xfId="21515" xr:uid="{30B043AC-9963-4B54-BA23-D39142D56474}"/>
    <cellStyle name="CALC Amount Total [2] 4" xfId="21516" xr:uid="{E159CAE7-DE84-42BA-B01B-E5809A0B495D}"/>
    <cellStyle name="CALC Amount Total [2] 4 2" xfId="21517" xr:uid="{5FB2BB30-903B-49E2-9765-D8260BC00F7D}"/>
    <cellStyle name="CALC Amount Total [2] 4 2 2" xfId="21518" xr:uid="{1E02C54E-D694-4874-80A4-0573EF5F6646}"/>
    <cellStyle name="CALC Amount Total [2] 4 2 2 2" xfId="21519" xr:uid="{93E63E3F-0090-42EB-8BF1-CD99FE3A7EFE}"/>
    <cellStyle name="CALC Amount Total [2] 4 2 3" xfId="21520" xr:uid="{3375DC03-0DA8-4A79-90E9-0C1417957FC2}"/>
    <cellStyle name="CALC Amount Total [2] 4 2 3 2" xfId="21521" xr:uid="{C75D08C5-EB24-4449-8CE5-0F46A445138A}"/>
    <cellStyle name="CALC Amount Total [2] 4 2 4" xfId="21522" xr:uid="{8B7A1595-C741-4DD7-8BD7-6B9C0C49C55E}"/>
    <cellStyle name="CALC Amount Total [2] 4 2 4 2" xfId="21523" xr:uid="{E317055C-AC16-44E3-AA92-C2051BEA070D}"/>
    <cellStyle name="CALC Amount Total [2] 4 2 5" xfId="21524" xr:uid="{50C4D88D-BA8C-41C0-AAD4-96F919B24B9D}"/>
    <cellStyle name="CALC Amount Total [2] 4 3" xfId="21525" xr:uid="{F26728E0-0FD3-4CC6-A509-148AE2744A10}"/>
    <cellStyle name="CALC Amount Total [2] 4 3 2" xfId="21526" xr:uid="{56D9194F-1DA0-4D64-950D-651C58FD3459}"/>
    <cellStyle name="CALC Amount Total [2] 4 4" xfId="21527" xr:uid="{8BA369FF-BD78-4797-84DE-2B1908D5FF6F}"/>
    <cellStyle name="CALC Amount Total [2] 4 4 2" xfId="21528" xr:uid="{0E71C53A-8ADA-4E54-AB4B-95B407E9DCC4}"/>
    <cellStyle name="CALC Amount Total [2] 4 5" xfId="21529" xr:uid="{2717EE40-793E-480E-95CB-94E60292B3B1}"/>
    <cellStyle name="CALC Amount Total [2] 4 5 2" xfId="21530" xr:uid="{0B617CCF-537D-417F-9DEE-139ED037967C}"/>
    <cellStyle name="CALC Amount Total [2] 4 6" xfId="21531" xr:uid="{D33BB512-7FDF-4FD9-BA75-7242A0BDBA77}"/>
    <cellStyle name="CALC Amount Total [2] 4 7" xfId="21532" xr:uid="{C4A1FDB7-C154-42D3-934B-A1F899F23696}"/>
    <cellStyle name="CALC Amount Total [2] 5" xfId="21533" xr:uid="{0AD6E43C-07DD-40EC-9A56-E656F54429B0}"/>
    <cellStyle name="CALC Amount Total [2] 5 2" xfId="21534" xr:uid="{A5E66DD5-0FF0-40FE-AA91-BE3928B64528}"/>
    <cellStyle name="CALC Amount Total [2] 5 2 2" xfId="21535" xr:uid="{BB3474BE-3608-4B98-9C0E-2A85937C1792}"/>
    <cellStyle name="CALC Amount Total [2] 5 2 2 2" xfId="21536" xr:uid="{9E4A0E33-7BC1-468C-BAC4-AC03474EA3F0}"/>
    <cellStyle name="CALC Amount Total [2] 5 2 3" xfId="21537" xr:uid="{BEB38049-BA2D-494C-A81A-E3A021192C33}"/>
    <cellStyle name="CALC Amount Total [2] 5 2 3 2" xfId="21538" xr:uid="{0CF5BAF7-97AC-4B99-8353-1870C31811F8}"/>
    <cellStyle name="CALC Amount Total [2] 5 2 4" xfId="21539" xr:uid="{29A527B1-0987-4693-9190-37E3E3BD8600}"/>
    <cellStyle name="CALC Amount Total [2] 5 2 4 2" xfId="21540" xr:uid="{14D55317-69EE-477D-A12D-9D8E07EAECE8}"/>
    <cellStyle name="CALC Amount Total [2] 5 2 5" xfId="21541" xr:uid="{9F1D13C1-EB72-40C5-83EA-9DBC4AF5A109}"/>
    <cellStyle name="CALC Amount Total [2] 5 3" xfId="21542" xr:uid="{3615FFA8-B850-42E8-845E-E279783569EB}"/>
    <cellStyle name="CALC Amount Total [2] 5 3 2" xfId="21543" xr:uid="{523176A7-1F88-44C3-A670-DA2F287DC510}"/>
    <cellStyle name="CALC Amount Total [2] 5 4" xfId="21544" xr:uid="{AAA2976F-1DB8-4DAD-9A5F-BD25B0688F20}"/>
    <cellStyle name="CALC Amount Total [2] 5 4 2" xfId="21545" xr:uid="{C96361B2-768C-4ADD-A85C-FE355D02631B}"/>
    <cellStyle name="CALC Amount Total [2] 5 5" xfId="21546" xr:uid="{FC6D0332-D489-4AEB-8E32-233B3E7840ED}"/>
    <cellStyle name="CALC Amount Total [2] 5 5 2" xfId="21547" xr:uid="{738745B0-BFEB-43AE-9760-A4186AC6C64D}"/>
    <cellStyle name="CALC Amount Total [2] 5 6" xfId="21548" xr:uid="{D92BC7CA-6712-4962-BE9D-C8420D75B8C3}"/>
    <cellStyle name="CALC Amount Total [2] 5 7" xfId="21549" xr:uid="{053D814C-A1F9-4366-8FB3-2C37AE07B57D}"/>
    <cellStyle name="CALC Amount Total [2] 6" xfId="21550" xr:uid="{EC8C416C-D02A-4C3B-8804-7F1E355B8554}"/>
    <cellStyle name="CALC Amount Total [2] 6 2" xfId="21551" xr:uid="{55E504D3-E201-4C6E-97C8-F084AF8BB5DF}"/>
    <cellStyle name="CALC Amount Total [2] 6 2 2" xfId="21552" xr:uid="{B1AF1544-F15B-45DF-9A42-DE4F67615A8E}"/>
    <cellStyle name="CALC Amount Total [2] 6 2 2 2" xfId="21553" xr:uid="{81F28F33-EED2-402A-867F-62CAAA904D0F}"/>
    <cellStyle name="CALC Amount Total [2] 6 2 3" xfId="21554" xr:uid="{1B1F955D-FD46-4FB7-813F-575D597E9A81}"/>
    <cellStyle name="CALC Amount Total [2] 6 2 3 2" xfId="21555" xr:uid="{34551F00-23F4-49E5-B1D1-4DBF689C019D}"/>
    <cellStyle name="CALC Amount Total [2] 6 2 4" xfId="21556" xr:uid="{22D11BE4-EA0C-4C45-87C1-F46142A75159}"/>
    <cellStyle name="CALC Amount Total [2] 6 2 4 2" xfId="21557" xr:uid="{2D62BE6A-D0D5-4F22-9570-2E52BCF517ED}"/>
    <cellStyle name="CALC Amount Total [2] 6 2 5" xfId="21558" xr:uid="{FE490179-2BE3-4E31-A983-96D4B043FB29}"/>
    <cellStyle name="CALC Amount Total [2] 6 3" xfId="21559" xr:uid="{39948F60-2662-4417-9A4E-4E3DFAAB7E59}"/>
    <cellStyle name="CALC Amount Total [2] 6 3 2" xfId="21560" xr:uid="{0C00DF20-BA53-4532-8DC4-2E493CBB7670}"/>
    <cellStyle name="CALC Amount Total [2] 6 4" xfId="21561" xr:uid="{AAC705E6-B4B7-4BD7-926C-1D64AD184075}"/>
    <cellStyle name="CALC Amount Total [2] 6 4 2" xfId="21562" xr:uid="{D71F3E33-BCA0-4D64-A1FD-A8CFF0E6A828}"/>
    <cellStyle name="CALC Amount Total [2] 6 5" xfId="21563" xr:uid="{82112A45-B633-48FD-89E7-439FEBC45413}"/>
    <cellStyle name="CALC Amount Total [2] 6 5 2" xfId="21564" xr:uid="{223C9029-47B0-4FDC-B249-A88435B1AEB0}"/>
    <cellStyle name="CALC Amount Total [2] 6 6" xfId="21565" xr:uid="{202FDFB9-250F-4A4F-9681-34F78F1F5C00}"/>
    <cellStyle name="CALC Amount Total [2] 6 7" xfId="21566" xr:uid="{8B93B702-93F5-4483-956B-3EB46B70214F}"/>
    <cellStyle name="CALC Amount Total [2] 7" xfId="21567" xr:uid="{1B9CDED7-9855-40CF-A310-929D80F47E1F}"/>
    <cellStyle name="CALC Amount Total [2] 7 2" xfId="21568" xr:uid="{551672DB-9B65-4851-96D5-B31FF9E10B7F}"/>
    <cellStyle name="CALC Amount Total [2] 7 2 2" xfId="21569" xr:uid="{CEC19C70-C07E-4B14-ADE9-0335882C7D5E}"/>
    <cellStyle name="CALC Amount Total [2] 7 2 2 2" xfId="21570" xr:uid="{BC843536-0D50-47E1-B0CD-0B3E4498C8BE}"/>
    <cellStyle name="CALC Amount Total [2] 7 2 3" xfId="21571" xr:uid="{99028C9B-DD42-4159-808B-823432F9AE6D}"/>
    <cellStyle name="CALC Amount Total [2] 7 2 3 2" xfId="21572" xr:uid="{554810FC-D1B7-4108-88E4-A969CA1C502F}"/>
    <cellStyle name="CALC Amount Total [2] 7 2 4" xfId="21573" xr:uid="{C03C9FCF-75D3-447C-9F4D-D3800892F49D}"/>
    <cellStyle name="CALC Amount Total [2] 7 2 4 2" xfId="21574" xr:uid="{1E851514-63BD-45A7-9175-7C0F32C71D8B}"/>
    <cellStyle name="CALC Amount Total [2] 7 2 5" xfId="21575" xr:uid="{11FCE269-F33F-4871-805A-340FBB6DFA06}"/>
    <cellStyle name="CALC Amount Total [2] 7 3" xfId="21576" xr:uid="{5B0EE6EC-6ACF-422B-A0AF-FC8E1A614F25}"/>
    <cellStyle name="CALC Amount Total [2] 7 3 2" xfId="21577" xr:uid="{C11771BF-08B7-44E3-964C-8B83FDF13D54}"/>
    <cellStyle name="CALC Amount Total [2] 7 4" xfId="21578" xr:uid="{98750540-1421-4BC4-9D6E-2D261548532A}"/>
    <cellStyle name="CALC Amount Total [2] 7 4 2" xfId="21579" xr:uid="{BBA5232C-F444-4F75-8932-8BCF6A74C7EE}"/>
    <cellStyle name="CALC Amount Total [2] 7 5" xfId="21580" xr:uid="{D0418A39-2465-4CA3-A155-543513672C16}"/>
    <cellStyle name="CALC Amount Total [2] 7 5 2" xfId="21581" xr:uid="{324FF359-4DAF-45D9-B804-1E05B5CC9EBE}"/>
    <cellStyle name="CALC Amount Total [2] 7 6" xfId="21582" xr:uid="{6B85D31D-EC50-4787-9E8C-90B15D48D1E5}"/>
    <cellStyle name="CALC Amount Total [2] 7 7" xfId="21583" xr:uid="{360CF0C2-23CF-4317-8EA8-8705DE4A78B1}"/>
    <cellStyle name="CALC Amount Total [2] 8" xfId="21584" xr:uid="{6F10324B-6421-4DAD-8805-28AACCC4D4AD}"/>
    <cellStyle name="CALC Amount Total [2] 8 2" xfId="21585" xr:uid="{A72CCF3E-B849-4E66-9428-EC2B5DFA8AD1}"/>
    <cellStyle name="CALC Amount Total [2] 8 2 2" xfId="21586" xr:uid="{307F66F1-35E1-4D8B-8EF8-B6D0DAD8AC0E}"/>
    <cellStyle name="CALC Amount Total [2] 8 2 2 2" xfId="21587" xr:uid="{E6C38191-76E2-426C-B4A4-3A9761883B64}"/>
    <cellStyle name="CALC Amount Total [2] 8 2 3" xfId="21588" xr:uid="{71120399-1A24-4920-8C91-D9A21275825E}"/>
    <cellStyle name="CALC Amount Total [2] 8 2 3 2" xfId="21589" xr:uid="{B2F6D626-2371-4D3B-A376-F6D2665FAA64}"/>
    <cellStyle name="CALC Amount Total [2] 8 2 4" xfId="21590" xr:uid="{5E9F1311-FA58-4DF7-925B-96EB099EDEFF}"/>
    <cellStyle name="CALC Amount Total [2] 8 2 4 2" xfId="21591" xr:uid="{586391E6-6723-43F6-8712-1470E0D119A6}"/>
    <cellStyle name="CALC Amount Total [2] 8 2 5" xfId="21592" xr:uid="{768C61E6-87AB-4D4C-9EBB-1B0693AC0333}"/>
    <cellStyle name="CALC Amount Total [2] 8 3" xfId="21593" xr:uid="{DC8E614B-F836-4712-AB5A-01CE4B79ED45}"/>
    <cellStyle name="CALC Amount Total [2] 8 3 2" xfId="21594" xr:uid="{DD631B76-02F1-4F89-A6FB-BCC5F895BFA6}"/>
    <cellStyle name="CALC Amount Total [2] 8 4" xfId="21595" xr:uid="{F0ECDF4D-FC9F-439C-BC45-2031B951E24E}"/>
    <cellStyle name="CALC Amount Total [2] 8 4 2" xfId="21596" xr:uid="{3AF219BA-35F0-481C-90E2-1F480989C19F}"/>
    <cellStyle name="CALC Amount Total [2] 8 5" xfId="21597" xr:uid="{F6B5A931-3E3F-4949-921A-7FCC917F1484}"/>
    <cellStyle name="CALC Amount Total [2] 8 5 2" xfId="21598" xr:uid="{BD055763-33B3-417B-A965-D985F429812A}"/>
    <cellStyle name="CALC Amount Total [2] 8 6" xfId="21599" xr:uid="{8E736EF0-6C7E-4ADC-923E-5022ED27D558}"/>
    <cellStyle name="CALC Amount Total [2] 8 7" xfId="21600" xr:uid="{1B367A5E-3450-49FE-A50E-91DF91CAD884}"/>
    <cellStyle name="CALC Amount Total [2] 9" xfId="21601" xr:uid="{B426F58D-4B91-40C7-8608-D342390DF5A2}"/>
    <cellStyle name="CALC Amount Total [2] 9 2" xfId="21602" xr:uid="{8930740D-06C8-4D10-853A-4CA17B19B26B}"/>
    <cellStyle name="CALC Amount Total [2] 9 2 2" xfId="21603" xr:uid="{F69A26B2-9629-4168-8E6F-0DCF651D8B1C}"/>
    <cellStyle name="CALC Amount Total [2] 9 2 2 2" xfId="21604" xr:uid="{817FFDEE-6A80-4C66-9EBE-3C701A489BFD}"/>
    <cellStyle name="CALC Amount Total [2] 9 2 3" xfId="21605" xr:uid="{C14E0946-01AD-45BE-8E22-C79DD4E024B0}"/>
    <cellStyle name="CALC Amount Total [2] 9 2 3 2" xfId="21606" xr:uid="{EAB2E475-A539-4E0C-B19F-AFF850CB5CC8}"/>
    <cellStyle name="CALC Amount Total [2] 9 2 4" xfId="21607" xr:uid="{A57ABBE0-66E2-465D-B10F-A7D51055896F}"/>
    <cellStyle name="CALC Amount Total [2] 9 2 4 2" xfId="21608" xr:uid="{40A2A6C9-DC84-43BD-A044-F4E19995F07E}"/>
    <cellStyle name="CALC Amount Total [2] 9 2 5" xfId="21609" xr:uid="{6807D0B5-4ACC-493D-9D3D-FB7CDA3382C4}"/>
    <cellStyle name="CALC Amount Total [2] 9 3" xfId="21610" xr:uid="{ACBA7A77-08AD-42B8-9B8C-D4E722619F26}"/>
    <cellStyle name="CALC Amount Total [2] 9 3 2" xfId="21611" xr:uid="{A40A097C-9689-4B17-A4CC-C73F566F07A7}"/>
    <cellStyle name="CALC Amount Total [2] 9 4" xfId="21612" xr:uid="{93F7987F-60CA-459B-8692-CB3CE47A7568}"/>
    <cellStyle name="CALC Amount Total [2] 9 4 2" xfId="21613" xr:uid="{A3285A4D-BEF8-4451-A330-603E80755A0A}"/>
    <cellStyle name="CALC Amount Total [2] 9 5" xfId="21614" xr:uid="{0E05D301-6EE6-4255-B2F1-98849F733C59}"/>
    <cellStyle name="CALC Amount Total [2] 9 5 2" xfId="21615" xr:uid="{07880A5D-0169-489B-BF74-920041CA5058}"/>
    <cellStyle name="CALC Amount Total [2] 9 6" xfId="21616" xr:uid="{79944498-FB28-4C5C-B8D1-2C0B409A9926}"/>
    <cellStyle name="CALC Amount Total [2] 9 7" xfId="21617" xr:uid="{F8FE98FD-7E89-4ADD-BDC4-0E97D7BC999B}"/>
    <cellStyle name="CALC Amount Total 10" xfId="21618" xr:uid="{D2DE8E41-B1FC-48D2-AE6F-B7880AAD713C}"/>
    <cellStyle name="CALC Amount Total 10 2" xfId="21619" xr:uid="{9A56DE3B-9966-4B22-A785-2649609A024B}"/>
    <cellStyle name="CALC Amount Total 10 2 2" xfId="21620" xr:uid="{21A44337-845E-421A-9C11-7B5329C45C34}"/>
    <cellStyle name="CALC Amount Total 10 2 2 2" xfId="21621" xr:uid="{3F674080-2480-487D-9C96-661BAF749221}"/>
    <cellStyle name="CALC Amount Total 10 2 3" xfId="21622" xr:uid="{69152C50-2AB9-4E73-BF58-FC925CF26FE0}"/>
    <cellStyle name="CALC Amount Total 10 2 3 2" xfId="21623" xr:uid="{EC8FD724-693B-4C67-9445-F9A9B3D2C354}"/>
    <cellStyle name="CALC Amount Total 10 2 4" xfId="21624" xr:uid="{2874C7C7-C37D-45EF-B80B-01B255D66462}"/>
    <cellStyle name="CALC Amount Total 10 2 4 2" xfId="21625" xr:uid="{90F13879-CDCC-4774-A2E1-19751B5076F9}"/>
    <cellStyle name="CALC Amount Total 10 2 5" xfId="21626" xr:uid="{5B4971FC-3502-497B-BB48-720B37F1A56C}"/>
    <cellStyle name="CALC Amount Total 10 2 6" xfId="21627" xr:uid="{4B1FAEFA-D511-4811-868D-FD13277C00FB}"/>
    <cellStyle name="CALC Amount Total 10 3" xfId="21628" xr:uid="{87DB4B79-2549-4D5B-9D33-D26E26CB038E}"/>
    <cellStyle name="CALC Amount Total 10 3 2" xfId="21629" xr:uid="{D3FA5E8E-0EB7-4934-B713-0E8EA1CAEA4D}"/>
    <cellStyle name="CALC Amount Total 10 4" xfId="21630" xr:uid="{D884B952-4518-4A03-B7BD-9A4BDB2456B0}"/>
    <cellStyle name="CALC Amount Total 10 4 2" xfId="21631" xr:uid="{53850EF1-6DCB-4EAB-A41D-1ED5B17288EC}"/>
    <cellStyle name="CALC Amount Total 10 5" xfId="21632" xr:uid="{F9A06B2A-1394-4264-BC4D-8AA34F7AB0EA}"/>
    <cellStyle name="CALC Amount Total 10 5 2" xfId="21633" xr:uid="{E377B8B2-9E66-483B-85C9-50AF3A348ADF}"/>
    <cellStyle name="CALC Amount Total 10 6" xfId="21634" xr:uid="{E45F5330-8EEC-42DC-8BA2-AC504BE8914D}"/>
    <cellStyle name="CALC Amount Total 10 7" xfId="21635" xr:uid="{DEC00C30-36D5-48E7-919E-8C9F16EFB899}"/>
    <cellStyle name="CALC Amount Total 10 8" xfId="21636" xr:uid="{F7BE7EB3-F0FF-44D1-A091-8A85E11209AA}"/>
    <cellStyle name="CALC Amount Total 11" xfId="21637" xr:uid="{8315BDB1-26A6-4E6B-AD87-678E7D9A93A0}"/>
    <cellStyle name="CALC Amount Total 11 2" xfId="21638" xr:uid="{533A4D87-70BF-43DA-B7F5-841339B7386B}"/>
    <cellStyle name="CALC Amount Total 11 2 2" xfId="21639" xr:uid="{68AC2EB2-1F91-4EB0-A8A6-87B2528FBF42}"/>
    <cellStyle name="CALC Amount Total 11 2 2 2" xfId="21640" xr:uid="{CDE262E2-C92B-4B54-B075-B26006BCD182}"/>
    <cellStyle name="CALC Amount Total 11 2 3" xfId="21641" xr:uid="{2706E0D6-65EF-458F-8E41-91067126669B}"/>
    <cellStyle name="CALC Amount Total 11 2 3 2" xfId="21642" xr:uid="{C7BE0D7F-2967-4EAE-89E5-292E079A3B69}"/>
    <cellStyle name="CALC Amount Total 11 2 4" xfId="21643" xr:uid="{43E68AAF-FD72-4A57-94B7-384AC5CA8077}"/>
    <cellStyle name="CALC Amount Total 11 2 4 2" xfId="21644" xr:uid="{9CDC7EC3-17BC-4B97-885D-19C9462117CF}"/>
    <cellStyle name="CALC Amount Total 11 2 5" xfId="21645" xr:uid="{AF2319D4-8DA9-4291-AD5A-72A365932E9E}"/>
    <cellStyle name="CALC Amount Total 11 2 6" xfId="21646" xr:uid="{06B2D820-08A4-4798-B456-35926964D244}"/>
    <cellStyle name="CALC Amount Total 11 3" xfId="21647" xr:uid="{35E1B779-2F78-43BC-9CC8-71B25F33CB04}"/>
    <cellStyle name="CALC Amount Total 11 3 2" xfId="21648" xr:uid="{A00395FC-FB50-4C07-BAF2-82CE265A0D44}"/>
    <cellStyle name="CALC Amount Total 11 4" xfId="21649" xr:uid="{AF40CE4B-3C71-4AC2-9D2C-C0833F2E723A}"/>
    <cellStyle name="CALC Amount Total 11 4 2" xfId="21650" xr:uid="{20A4F02F-6122-4F00-AD04-0A7BB42B68FD}"/>
    <cellStyle name="CALC Amount Total 11 5" xfId="21651" xr:uid="{99DDDB84-D5B1-42F2-ACAC-6CD806D7FDE5}"/>
    <cellStyle name="CALC Amount Total 11 5 2" xfId="21652" xr:uid="{ED1955A9-3628-4953-827B-776112555618}"/>
    <cellStyle name="CALC Amount Total 11 6" xfId="21653" xr:uid="{EBC31D37-6056-430D-AA15-49299F889BD6}"/>
    <cellStyle name="CALC Amount Total 11 7" xfId="21654" xr:uid="{C05DC7A7-E797-43A0-82CF-3B323ADCD0EA}"/>
    <cellStyle name="CALC Amount Total 11 8" xfId="21655" xr:uid="{3CD3F0D2-3AD1-419F-B383-A5D0B9317979}"/>
    <cellStyle name="CALC Amount Total 12" xfId="21656" xr:uid="{13670C95-7B9C-4919-80FB-EBE3BF34EAA3}"/>
    <cellStyle name="CALC Amount Total 12 2" xfId="21657" xr:uid="{CD5C782B-844D-4B79-835C-E85F6317596A}"/>
    <cellStyle name="CALC Amount Total 12 2 2" xfId="21658" xr:uid="{8A77F861-0147-4FD8-9711-733A9028DAC5}"/>
    <cellStyle name="CALC Amount Total 12 2 2 2" xfId="21659" xr:uid="{A89D70A4-0898-4401-98AF-B8BDA8037C3E}"/>
    <cellStyle name="CALC Amount Total 12 2 3" xfId="21660" xr:uid="{24061928-FC07-4B3B-9B59-E62268417744}"/>
    <cellStyle name="CALC Amount Total 12 2 3 2" xfId="21661" xr:uid="{69C24074-91DB-487F-923F-43AD02E4D456}"/>
    <cellStyle name="CALC Amount Total 12 2 4" xfId="21662" xr:uid="{DF910B21-397B-4CB3-93B2-114BB51DE33D}"/>
    <cellStyle name="CALC Amount Total 12 2 4 2" xfId="21663" xr:uid="{28791402-A1AA-4BCF-8F48-8BEE1B879776}"/>
    <cellStyle name="CALC Amount Total 12 2 5" xfId="21664" xr:uid="{219CB68D-B8F5-476F-9A21-CB39AFD24E9E}"/>
    <cellStyle name="CALC Amount Total 12 2 6" xfId="21665" xr:uid="{2A7313C8-7DD2-46AD-A4DA-F703B43C6DEE}"/>
    <cellStyle name="CALC Amount Total 12 3" xfId="21666" xr:uid="{1C3345D1-4FA5-46A9-96D4-3CF697E2CFDA}"/>
    <cellStyle name="CALC Amount Total 12 3 2" xfId="21667" xr:uid="{F6BBA9D0-B985-4765-9673-D15788E26E09}"/>
    <cellStyle name="CALC Amount Total 12 4" xfId="21668" xr:uid="{24225B57-B3EC-437D-9A7F-62C28ADCA51C}"/>
    <cellStyle name="CALC Amount Total 12 4 2" xfId="21669" xr:uid="{7B843D10-7499-4513-A19C-4CF155DD73E6}"/>
    <cellStyle name="CALC Amount Total 12 5" xfId="21670" xr:uid="{18AA445E-9706-4B12-9CEC-5304A6F7CC32}"/>
    <cellStyle name="CALC Amount Total 12 5 2" xfId="21671" xr:uid="{48244D4A-7F46-4124-BDC1-15931D1EA2D2}"/>
    <cellStyle name="CALC Amount Total 12 6" xfId="21672" xr:uid="{85DEEB83-E2C7-4A25-882A-EE07C381BC9B}"/>
    <cellStyle name="CALC Amount Total 12 7" xfId="21673" xr:uid="{493EF692-73CC-4069-A352-650D613B89D3}"/>
    <cellStyle name="CALC Amount Total 12 8" xfId="21674" xr:uid="{36B95C1E-3804-4B73-A7D5-197DF5A817BE}"/>
    <cellStyle name="CALC Amount Total 13" xfId="21675" xr:uid="{5539691E-41EE-484E-ACBF-2D6AABE6ADA3}"/>
    <cellStyle name="CALC Amount Total 13 2" xfId="21676" xr:uid="{AB024E23-CA17-4B37-9D4F-72A92ED6884B}"/>
    <cellStyle name="CALC Amount Total 13 2 2" xfId="21677" xr:uid="{5B7EFA5A-1548-48B3-8929-0A4FAEB5D23F}"/>
    <cellStyle name="CALC Amount Total 13 2 2 2" xfId="21678" xr:uid="{897BFC2E-4259-4133-ACB8-A15947CBF140}"/>
    <cellStyle name="CALC Amount Total 13 2 3" xfId="21679" xr:uid="{9EB5433A-09D7-40C7-8268-B2EE60AD220F}"/>
    <cellStyle name="CALC Amount Total 13 2 3 2" xfId="21680" xr:uid="{764446FB-FB61-461A-9355-5F0912BDDB2C}"/>
    <cellStyle name="CALC Amount Total 13 2 4" xfId="21681" xr:uid="{5E7C3C43-AECF-4B80-8A9B-86CA46F03156}"/>
    <cellStyle name="CALC Amount Total 13 2 4 2" xfId="21682" xr:uid="{43E40BF8-0421-4665-BC80-7A24D21129C1}"/>
    <cellStyle name="CALC Amount Total 13 2 5" xfId="21683" xr:uid="{BDEF3623-E27E-484C-8EF6-4127FC6EB8B2}"/>
    <cellStyle name="CALC Amount Total 13 2 6" xfId="21684" xr:uid="{3FA1E655-61BA-42E4-BCAC-A4DF7084FDF3}"/>
    <cellStyle name="CALC Amount Total 13 3" xfId="21685" xr:uid="{D36AFC2B-6B4B-498A-817F-AF0F3297D1CF}"/>
    <cellStyle name="CALC Amount Total 13 3 2" xfId="21686" xr:uid="{7EAF14CA-F9BE-4E58-BDB6-EA235E34A0A5}"/>
    <cellStyle name="CALC Amount Total 13 4" xfId="21687" xr:uid="{624117DC-C3C8-4668-A89C-3A26344D0857}"/>
    <cellStyle name="CALC Amount Total 13 4 2" xfId="21688" xr:uid="{02C46861-D369-4BE7-8441-98D0588864E5}"/>
    <cellStyle name="CALC Amount Total 13 5" xfId="21689" xr:uid="{5807B250-A116-4447-ABC7-3D202C68CED6}"/>
    <cellStyle name="CALC Amount Total 13 5 2" xfId="21690" xr:uid="{50960C7A-1E13-4AF0-8480-FF80062BC332}"/>
    <cellStyle name="CALC Amount Total 13 6" xfId="21691" xr:uid="{2376B7E2-FA93-42A4-8EC5-ED73FAEB150E}"/>
    <cellStyle name="CALC Amount Total 13 7" xfId="21692" xr:uid="{2C708001-0EE6-474E-8DB9-0A46CC59CBA5}"/>
    <cellStyle name="CALC Amount Total 13 8" xfId="21693" xr:uid="{3BA99F63-F593-4EC2-BA81-6B7C74AEB165}"/>
    <cellStyle name="CALC Amount Total 14" xfId="21694" xr:uid="{5A0AB76C-B698-49D3-B2AE-9516153FDB68}"/>
    <cellStyle name="CALC Amount Total 14 2" xfId="21695" xr:uid="{CDD1D0D2-968D-4DD1-8AE9-D2B560D12254}"/>
    <cellStyle name="CALC Amount Total 14 2 2" xfId="21696" xr:uid="{070F896F-7FB6-4D78-B332-63DCEF05EAE4}"/>
    <cellStyle name="CALC Amount Total 14 2 2 2" xfId="21697" xr:uid="{14E31988-527C-46E3-8BBD-483EDD0A01F9}"/>
    <cellStyle name="CALC Amount Total 14 2 3" xfId="21698" xr:uid="{E15F0498-142E-4392-B47C-BCCCFD578483}"/>
    <cellStyle name="CALC Amount Total 14 2 3 2" xfId="21699" xr:uid="{568DA801-0CDF-4258-94A8-CED1B55DAF34}"/>
    <cellStyle name="CALC Amount Total 14 2 4" xfId="21700" xr:uid="{3FC6D1D7-6721-474A-9822-0BB6E3C51964}"/>
    <cellStyle name="CALC Amount Total 14 2 4 2" xfId="21701" xr:uid="{39603608-6ADD-4212-BD5A-9ED790BE3545}"/>
    <cellStyle name="CALC Amount Total 14 2 5" xfId="21702" xr:uid="{43BFA5D1-D958-498C-B1EB-268ACD9CE547}"/>
    <cellStyle name="CALC Amount Total 14 2 6" xfId="21703" xr:uid="{5F4BDC2F-81ED-4CCE-AD65-892418E3AEAE}"/>
    <cellStyle name="CALC Amount Total 14 3" xfId="21704" xr:uid="{F90010B3-6A91-43E9-92A2-EC035BCB1FA0}"/>
    <cellStyle name="CALC Amount Total 14 3 2" xfId="21705" xr:uid="{BADB164F-3583-4B76-AB74-7F0D714A59D9}"/>
    <cellStyle name="CALC Amount Total 14 4" xfId="21706" xr:uid="{5FFCAD2E-DC9A-4C1D-BD8D-2FEF9AF4FAF6}"/>
    <cellStyle name="CALC Amount Total 14 4 2" xfId="21707" xr:uid="{B4786D39-5917-4611-8360-C0FA91863C23}"/>
    <cellStyle name="CALC Amount Total 14 5" xfId="21708" xr:uid="{24354122-9D14-4BB2-888B-094DD9F552C9}"/>
    <cellStyle name="CALC Amount Total 14 5 2" xfId="21709" xr:uid="{0FD26E07-33F0-42E1-904E-5EF5D28DA9BA}"/>
    <cellStyle name="CALC Amount Total 14 6" xfId="21710" xr:uid="{B53306E5-9BCA-447F-958F-05CCEE6EC4C0}"/>
    <cellStyle name="CALC Amount Total 14 7" xfId="21711" xr:uid="{951E10A9-21A4-4AA6-87B0-9B9B3345DC2C}"/>
    <cellStyle name="CALC Amount Total 14 8" xfId="21712" xr:uid="{92B63D0F-951D-4C40-9849-BB5ABD92913F}"/>
    <cellStyle name="CALC Amount Total 15" xfId="21713" xr:uid="{B082302C-C132-446E-BED6-9D94BA2F6491}"/>
    <cellStyle name="CALC Amount Total 15 2" xfId="21714" xr:uid="{899C05E8-8A52-4CC3-A69F-E10B03EBABDE}"/>
    <cellStyle name="CALC Amount Total 15 2 2" xfId="21715" xr:uid="{1BB08BB3-1319-49B6-B3A8-1EA739339D50}"/>
    <cellStyle name="CALC Amount Total 15 2 2 2" xfId="21716" xr:uid="{8AE0C07A-A62C-457E-9875-90FA4CE38A03}"/>
    <cellStyle name="CALC Amount Total 15 2 3" xfId="21717" xr:uid="{C346BF20-13F6-44A7-AA8F-C9405E758DDB}"/>
    <cellStyle name="CALC Amount Total 15 2 3 2" xfId="21718" xr:uid="{D504418C-5C64-43CA-90F4-3A9F259F2A64}"/>
    <cellStyle name="CALC Amount Total 15 2 4" xfId="21719" xr:uid="{47C0D5F7-8B6F-4C62-A2CC-5E15E10997A4}"/>
    <cellStyle name="CALC Amount Total 15 2 4 2" xfId="21720" xr:uid="{765488F8-8E1E-471E-9114-84CFB33426A4}"/>
    <cellStyle name="CALC Amount Total 15 2 5" xfId="21721" xr:uid="{88F48E86-0FF1-41F5-A6E3-2F6C02D35586}"/>
    <cellStyle name="CALC Amount Total 15 2 6" xfId="21722" xr:uid="{75B3F0D2-7229-4159-BBD7-129A6EC304CC}"/>
    <cellStyle name="CALC Amount Total 15 3" xfId="21723" xr:uid="{A3AB2A66-7EEB-48D0-9CCB-C8634CCC0193}"/>
    <cellStyle name="CALC Amount Total 15 3 2" xfId="21724" xr:uid="{7267423A-1B5A-4424-91C1-203FE0192010}"/>
    <cellStyle name="CALC Amount Total 15 4" xfId="21725" xr:uid="{6A8F0873-03B9-41FE-B055-8B792AD99D45}"/>
    <cellStyle name="CALC Amount Total 15 4 2" xfId="21726" xr:uid="{80AC88A4-6180-4E8F-AAB0-910FDC5C3C6C}"/>
    <cellStyle name="CALC Amount Total 15 5" xfId="21727" xr:uid="{70B05327-0225-4838-BE16-29B95D3D99EE}"/>
    <cellStyle name="CALC Amount Total 15 5 2" xfId="21728" xr:uid="{02839F97-601C-4CBC-93E8-639AE70FC2BB}"/>
    <cellStyle name="CALC Amount Total 15 6" xfId="21729" xr:uid="{577FEAC5-8856-4080-819F-F2A9D19E88F4}"/>
    <cellStyle name="CALC Amount Total 15 7" xfId="21730" xr:uid="{344B74FF-C753-47FC-A436-C0F82FCF898B}"/>
    <cellStyle name="CALC Amount Total 15 8" xfId="21731" xr:uid="{C62B0BB0-17C2-4D51-A69F-263B962B8A51}"/>
    <cellStyle name="CALC Amount Total 16" xfId="21732" xr:uid="{919986D5-4E07-4E7C-8292-1242DD6B2892}"/>
    <cellStyle name="CALC Amount Total 16 2" xfId="21733" xr:uid="{096DAF2A-47BC-4B92-874F-76802CA69B85}"/>
    <cellStyle name="CALC Amount Total 16 2 2" xfId="21734" xr:uid="{99FF7DBE-4BB6-4085-80B8-B0BF5C36FF0D}"/>
    <cellStyle name="CALC Amount Total 16 2 2 2" xfId="21735" xr:uid="{88663356-A28C-4DD9-BDAB-ABCBE8A308CF}"/>
    <cellStyle name="CALC Amount Total 16 2 3" xfId="21736" xr:uid="{9B734FB1-7EB0-494E-BC6E-09F500AB14E4}"/>
    <cellStyle name="CALC Amount Total 16 2 3 2" xfId="21737" xr:uid="{021F4716-A1EB-46C5-B817-A37E77660486}"/>
    <cellStyle name="CALC Amount Total 16 2 4" xfId="21738" xr:uid="{FE02CFDE-0DE6-4365-9E47-6933958C5EE6}"/>
    <cellStyle name="CALC Amount Total 16 2 4 2" xfId="21739" xr:uid="{25947413-6464-4FF3-A4A4-AD7CAA7C0AC8}"/>
    <cellStyle name="CALC Amount Total 16 2 5" xfId="21740" xr:uid="{641724A1-424E-4DBE-8625-54D52026DBA5}"/>
    <cellStyle name="CALC Amount Total 16 2 6" xfId="21741" xr:uid="{65C52DCF-372D-47F1-ADE4-CC515FCFF9DE}"/>
    <cellStyle name="CALC Amount Total 16 3" xfId="21742" xr:uid="{500B9CF8-84AE-4053-AD6C-3CFB4D87B0A1}"/>
    <cellStyle name="CALC Amount Total 16 3 2" xfId="21743" xr:uid="{7D7DC356-B690-4D09-830A-36DE42892E3E}"/>
    <cellStyle name="CALC Amount Total 16 4" xfId="21744" xr:uid="{8DDC4AED-94F9-4251-8D91-BA5E88DB2966}"/>
    <cellStyle name="CALC Amount Total 16 4 2" xfId="21745" xr:uid="{24B75C68-8516-40D6-BF79-B3D7922BEEBD}"/>
    <cellStyle name="CALC Amount Total 16 5" xfId="21746" xr:uid="{EF8AB54F-24A0-47E0-B83A-CFA778000B47}"/>
    <cellStyle name="CALC Amount Total 16 5 2" xfId="21747" xr:uid="{42AE6032-D345-4543-AF59-28D65BE7711C}"/>
    <cellStyle name="CALC Amount Total 16 6" xfId="21748" xr:uid="{15813EB0-0CD2-4579-82A7-2C6A1205FA71}"/>
    <cellStyle name="CALC Amount Total 16 7" xfId="21749" xr:uid="{E71A2E69-0D8A-405C-BA99-7CCFE57974ED}"/>
    <cellStyle name="CALC Amount Total 16 8" xfId="21750" xr:uid="{33EA0FDD-9D94-4547-AA93-23DD2DDBB79E}"/>
    <cellStyle name="CALC Amount Total 17" xfId="21751" xr:uid="{468EB4C1-92A7-4160-B02D-78FE652A1114}"/>
    <cellStyle name="CALC Amount Total 17 2" xfId="21752" xr:uid="{FAF65813-84FF-42E8-A6BE-3DF41789C6BF}"/>
    <cellStyle name="CALC Amount Total 17 2 2" xfId="21753" xr:uid="{0FF483BB-1F4F-48B8-AF8F-809BCC5561B8}"/>
    <cellStyle name="CALC Amount Total 17 2 2 2" xfId="21754" xr:uid="{58696BAD-B397-44F4-99B8-893177880863}"/>
    <cellStyle name="CALC Amount Total 17 2 3" xfId="21755" xr:uid="{00BC73E6-E6AC-4BBF-9FC6-5EE98F297025}"/>
    <cellStyle name="CALC Amount Total 17 2 3 2" xfId="21756" xr:uid="{5D6A14E9-FA32-491C-B99F-811F3AFE8196}"/>
    <cellStyle name="CALC Amount Total 17 2 4" xfId="21757" xr:uid="{ACC4E19E-E3FE-4B07-B429-8C0E0FA990AC}"/>
    <cellStyle name="CALC Amount Total 17 2 4 2" xfId="21758" xr:uid="{08071DAB-F053-4E19-BFBA-70014693E26C}"/>
    <cellStyle name="CALC Amount Total 17 2 5" xfId="21759" xr:uid="{662EBE24-34B6-4797-B6AF-FB091D01ED30}"/>
    <cellStyle name="CALC Amount Total 17 2 6" xfId="21760" xr:uid="{0A81B5E4-7F9D-4912-B6DA-10A8AAF760A3}"/>
    <cellStyle name="CALC Amount Total 17 3" xfId="21761" xr:uid="{5A645BB0-F9FA-49BC-B4A3-BF1DE566B8E5}"/>
    <cellStyle name="CALC Amount Total 17 3 2" xfId="21762" xr:uid="{5FB6D419-F92D-4F2A-AC35-9E0CD2096597}"/>
    <cellStyle name="CALC Amount Total 17 4" xfId="21763" xr:uid="{058BEF77-F1F6-4C00-97B3-6A672B748A75}"/>
    <cellStyle name="CALC Amount Total 17 4 2" xfId="21764" xr:uid="{01696093-49D1-4DCE-A0C9-64421EE65B58}"/>
    <cellStyle name="CALC Amount Total 17 5" xfId="21765" xr:uid="{6E3E8FF3-957A-4F86-BAE9-AE4F1B5F9532}"/>
    <cellStyle name="CALC Amount Total 17 5 2" xfId="21766" xr:uid="{369D65BC-0CD6-440E-8C96-014B72406774}"/>
    <cellStyle name="CALC Amount Total 17 6" xfId="21767" xr:uid="{A94337A9-C64D-4EF6-BD6D-1225CCDC5E4D}"/>
    <cellStyle name="CALC Amount Total 17 7" xfId="21768" xr:uid="{09F3E70E-0EB9-44AF-A257-3106A83469B9}"/>
    <cellStyle name="CALC Amount Total 17 8" xfId="21769" xr:uid="{41CD1076-01F9-4AB4-86FF-227988F09E1D}"/>
    <cellStyle name="CALC Amount Total 18" xfId="21770" xr:uid="{BE97AA91-E416-47F4-9FA3-BD689A680D63}"/>
    <cellStyle name="CALC Amount Total 18 2" xfId="21771" xr:uid="{C7369B38-3C63-48D9-942A-DE07241EA3A1}"/>
    <cellStyle name="CALC Amount Total 18 2 2" xfId="21772" xr:uid="{EB948D42-14E1-4EE8-9859-13668B880BCB}"/>
    <cellStyle name="CALC Amount Total 18 2 3" xfId="21773" xr:uid="{9F39EDDB-C175-471E-A1D1-807C48D40397}"/>
    <cellStyle name="CALC Amount Total 18 3" xfId="21774" xr:uid="{A2288FFB-2605-4DD9-B091-D9FF9C2671E1}"/>
    <cellStyle name="CALC Amount Total 18 3 2" xfId="21775" xr:uid="{07405F23-3D44-455A-AFD7-6D631143D6FC}"/>
    <cellStyle name="CALC Amount Total 18 4" xfId="21776" xr:uid="{D3996E73-50D2-429D-B9B0-0919251166B1}"/>
    <cellStyle name="CALC Amount Total 18 4 2" xfId="21777" xr:uid="{E0FBB160-BB8D-49CF-A6B8-0247E252C46C}"/>
    <cellStyle name="CALC Amount Total 18 5" xfId="21778" xr:uid="{8F631CD0-978A-4430-A374-13A2FD00BE93}"/>
    <cellStyle name="CALC Amount Total 18 6" xfId="21779" xr:uid="{1264FE8F-A750-4363-803C-A20630DB6FE2}"/>
    <cellStyle name="CALC Amount Total 19" xfId="21780" xr:uid="{C41EB1B2-3F29-4739-AF12-E03C02B38A97}"/>
    <cellStyle name="CALC Amount Total 19 2" xfId="21781" xr:uid="{67C24C72-5DE5-478A-984D-0E9708C4D48B}"/>
    <cellStyle name="CALC Amount Total 19 2 2" xfId="21782" xr:uid="{67573FA9-54C8-47B8-BF62-1B209FC1F9BA}"/>
    <cellStyle name="CALC Amount Total 19 2 3" xfId="21783" xr:uid="{4AF26C7C-FD49-4716-92C2-DDB880DA0D84}"/>
    <cellStyle name="CALC Amount Total 19 3" xfId="21784" xr:uid="{187BD13C-2C44-448B-BBE2-B94D6DC3412D}"/>
    <cellStyle name="CALC Amount Total 19 3 2" xfId="21785" xr:uid="{AC58002A-BA1C-4813-B3E5-BD9A1B48C5C3}"/>
    <cellStyle name="CALC Amount Total 19 4" xfId="21786" xr:uid="{9A0DE097-9954-4377-B2AF-217CB4AAAE23}"/>
    <cellStyle name="CALC Amount Total 19 4 2" xfId="21787" xr:uid="{4ADE17EE-8A6F-4BFA-85F4-F9CCC1B2E331}"/>
    <cellStyle name="CALC Amount Total 19 5" xfId="21788" xr:uid="{29458224-2694-4996-B5F3-DBAA05CBBE1D}"/>
    <cellStyle name="CALC Amount Total 19 6" xfId="21789" xr:uid="{AC097E2B-CA8B-4D0B-A5DD-9EADE69BCE0A}"/>
    <cellStyle name="CALC Amount Total 2" xfId="21790" xr:uid="{7796A7AD-8ABD-410F-94DC-570723CCB42F}"/>
    <cellStyle name="CALC Amount Total 2 2" xfId="21791" xr:uid="{F5F5823E-332F-42BA-B8FE-7CC2CA0DB0C0}"/>
    <cellStyle name="CALC Amount Total 2 2 2" xfId="21792" xr:uid="{F715C6CA-284B-4115-A32A-E9C9BAFDED97}"/>
    <cellStyle name="CALC Amount Total 2 2 2 2" xfId="21793" xr:uid="{0DBDC128-9CC1-4E36-935C-41AC9BE87654}"/>
    <cellStyle name="CALC Amount Total 2 2 3" xfId="21794" xr:uid="{5848DF66-72DE-45CF-894D-2C11E3914627}"/>
    <cellStyle name="CALC Amount Total 2 2 3 2" xfId="21795" xr:uid="{D1DB8A8C-9A4E-43DD-8442-13F088C17EDC}"/>
    <cellStyle name="CALC Amount Total 2 2 4" xfId="21796" xr:uid="{5BE27677-297E-4C50-8554-A27D126C3B53}"/>
    <cellStyle name="CALC Amount Total 2 2 4 2" xfId="21797" xr:uid="{FECFB27C-464F-4630-AE6E-731C5B6836CC}"/>
    <cellStyle name="CALC Amount Total 2 2 5" xfId="21798" xr:uid="{8130B2FC-31D2-48B3-9D1F-8C39F1A26427}"/>
    <cellStyle name="CALC Amount Total 2 2 6" xfId="21799" xr:uid="{715426E2-E0C1-4319-A009-37D813E6DB47}"/>
    <cellStyle name="CALC Amount Total 2 3" xfId="21800" xr:uid="{314EB2C7-D713-46A2-9CE0-1F96B65AA5B3}"/>
    <cellStyle name="CALC Amount Total 2 3 2" xfId="21801" xr:uid="{A5F31327-794C-4976-8704-69228C082350}"/>
    <cellStyle name="CALC Amount Total 2 4" xfId="21802" xr:uid="{3751E722-CCC7-4EE7-BF56-F4E838ED23A6}"/>
    <cellStyle name="CALC Amount Total 2 4 2" xfId="21803" xr:uid="{913CE658-C963-4CD9-936F-CE29F4FD0A05}"/>
    <cellStyle name="CALC Amount Total 2 5" xfId="21804" xr:uid="{DAB9B682-F32D-4129-9443-F080697EAB44}"/>
    <cellStyle name="CALC Amount Total 2 6" xfId="21805" xr:uid="{A546E06A-99D5-4C01-AF7E-B8DD99846655}"/>
    <cellStyle name="CALC Amount Total 2 7" xfId="21806" xr:uid="{A7E73FDA-6A33-401A-B541-BEBAA55ACC21}"/>
    <cellStyle name="CALC Amount Total 20" xfId="21807" xr:uid="{199DC7EF-4F9D-4FB3-B735-D1BC3FEB115B}"/>
    <cellStyle name="CALC Amount Total 20 2" xfId="21808" xr:uid="{6F50E4B8-69F2-427D-BE9F-AD1B922C7C18}"/>
    <cellStyle name="CALC Amount Total 20 2 2" xfId="21809" xr:uid="{9CF2CED3-E89C-4D69-A894-90C08EF856B8}"/>
    <cellStyle name="CALC Amount Total 20 3" xfId="21810" xr:uid="{8E2CBEE1-DA0C-413F-8CD6-36B2EDBF2C89}"/>
    <cellStyle name="CALC Amount Total 21" xfId="21811" xr:uid="{70614669-6BB4-48E8-BB01-2897662F3644}"/>
    <cellStyle name="CALC Amount Total 21 2" xfId="21812" xr:uid="{BAFD927A-B326-401A-90BB-EAE59838554E}"/>
    <cellStyle name="CALC Amount Total 21 2 2" xfId="21813" xr:uid="{40066881-9299-4A4D-9D13-7C441F41EA72}"/>
    <cellStyle name="CALC Amount Total 21 3" xfId="21814" xr:uid="{769930AD-B132-49B0-90D2-7BFA17587033}"/>
    <cellStyle name="CALC Amount Total 22" xfId="21815" xr:uid="{DCC65771-CC8B-4561-B368-48578522CA4B}"/>
    <cellStyle name="CALC Amount Total 22 2" xfId="21816" xr:uid="{A02FD61E-29E0-466A-A888-7CABEA26A14C}"/>
    <cellStyle name="CALC Amount Total 22 3" xfId="21817" xr:uid="{EDFF85C3-F838-4FD6-842C-058864869958}"/>
    <cellStyle name="CALC Amount Total 23" xfId="21818" xr:uid="{9A803B75-2F8A-46B2-B006-F10C7A4BA9CF}"/>
    <cellStyle name="CALC Amount Total 23 2" xfId="21819" xr:uid="{FEDD12D9-A931-4BAC-9432-6DA345C0AC07}"/>
    <cellStyle name="CALC Amount Total 23 3" xfId="21820" xr:uid="{C0341D37-E53A-4183-B029-CF859FD1D364}"/>
    <cellStyle name="CALC Amount Total 24" xfId="21821" xr:uid="{865115AD-300C-45AA-A4D4-E3740B8BFF61}"/>
    <cellStyle name="CALC Amount Total 24 2" xfId="21822" xr:uid="{6E49C181-A116-4532-9B27-D86281C2A5AE}"/>
    <cellStyle name="CALC Amount Total 24 3" xfId="21823" xr:uid="{0D060819-085C-44D0-949D-F99ABC946679}"/>
    <cellStyle name="CALC Amount Total 25" xfId="21824" xr:uid="{896A843E-1F3E-43E0-BC3B-ADF86C02DBCE}"/>
    <cellStyle name="CALC Amount Total 26" xfId="21825" xr:uid="{576DE6B0-D661-414D-9ED2-765C28E76B4F}"/>
    <cellStyle name="CALC Amount Total 27" xfId="21826" xr:uid="{87AD9596-6C4C-4BE2-8A9B-9FC7D2AC6DA3}"/>
    <cellStyle name="CALC Amount Total 28" xfId="21827" xr:uid="{5AB75512-72F7-4456-8318-DE4046A82254}"/>
    <cellStyle name="CALC Amount Total 29" xfId="21828" xr:uid="{107BC972-EDF8-4443-9E24-1F9AAB110E00}"/>
    <cellStyle name="CALC Amount Total 3" xfId="21829" xr:uid="{A5B4A9B9-E3B1-47DC-BFF9-F59C0EBF6107}"/>
    <cellStyle name="CALC Amount Total 3 2" xfId="21830" xr:uid="{A98C2E96-ED0E-45BA-8F89-A38ACA30A316}"/>
    <cellStyle name="CALC Amount Total 3 2 2" xfId="21831" xr:uid="{064D4574-3CCC-4AC9-9748-8242F4A19575}"/>
    <cellStyle name="CALC Amount Total 3 2 2 2" xfId="21832" xr:uid="{51315AC7-68AA-46B9-BBB5-5ECBD50FBB7C}"/>
    <cellStyle name="CALC Amount Total 3 2 3" xfId="21833" xr:uid="{4FF065B5-80FA-4398-B1A4-34D41A7936DD}"/>
    <cellStyle name="CALC Amount Total 3 2 3 2" xfId="21834" xr:uid="{9B937DEF-1701-45D0-BBB2-5FFF71B185B3}"/>
    <cellStyle name="CALC Amount Total 3 2 4" xfId="21835" xr:uid="{2EF5632B-EF1D-409A-9A5B-EA5E0FDEF8BB}"/>
    <cellStyle name="CALC Amount Total 3 2 4 2" xfId="21836" xr:uid="{E5D5340C-159C-4C19-A9F0-E7A948834806}"/>
    <cellStyle name="CALC Amount Total 3 2 5" xfId="21837" xr:uid="{9A0E3DFB-FCF6-4357-AAAF-7282CF79649E}"/>
    <cellStyle name="CALC Amount Total 3 2 6" xfId="21838" xr:uid="{897CFFAF-35C8-4C99-A95A-B6CDE5B7B8EB}"/>
    <cellStyle name="CALC Amount Total 3 3" xfId="21839" xr:uid="{5EB6A200-5F7E-481F-B610-5EF1C61CC402}"/>
    <cellStyle name="CALC Amount Total 3 3 2" xfId="21840" xr:uid="{012C8BEA-FFF0-4180-9C08-88FD44128624}"/>
    <cellStyle name="CALC Amount Total 3 4" xfId="21841" xr:uid="{4B2DA423-783A-4C44-AA00-66D90E9714A6}"/>
    <cellStyle name="CALC Amount Total 3 4 2" xfId="21842" xr:uid="{48A12665-7275-4003-906E-641F54154501}"/>
    <cellStyle name="CALC Amount Total 3 5" xfId="21843" xr:uid="{FD4809C6-295E-439C-AD91-A575004E7C30}"/>
    <cellStyle name="CALC Amount Total 3 6" xfId="21844" xr:uid="{6B06147B-CA3C-4F15-861E-11FD1D3C62C4}"/>
    <cellStyle name="CALC Amount Total 3 7" xfId="21845" xr:uid="{7F09BDB6-FB6B-494C-A6D2-CF6CB521FF18}"/>
    <cellStyle name="CALC Amount Total 30" xfId="21846" xr:uid="{D69B554F-2D0C-4598-9092-B9C2B1028C08}"/>
    <cellStyle name="CALC Amount Total 31" xfId="21847" xr:uid="{5D493877-728A-46AA-BB64-30D66FFE50AD}"/>
    <cellStyle name="CALC Amount Total 32" xfId="21848" xr:uid="{376CBF6E-5439-4B34-9B45-7553F5C08A83}"/>
    <cellStyle name="CALC Amount Total 33" xfId="21849" xr:uid="{C808766D-0BB6-41E3-969C-0E5B357B3FE3}"/>
    <cellStyle name="CALC Amount Total 34" xfId="21850" xr:uid="{B437685B-DA55-4F21-9606-C5ED7548CA10}"/>
    <cellStyle name="CALC Amount Total 35" xfId="21851" xr:uid="{5BF71CDB-C062-406C-A763-833AFEA1EF1C}"/>
    <cellStyle name="CALC Amount Total 36" xfId="21852" xr:uid="{1F04DD2A-5ED2-44C2-8BEA-0B81B4C72D56}"/>
    <cellStyle name="CALC Amount Total 37" xfId="21853" xr:uid="{F879CB9A-FB1F-491E-85C2-50422DC7E14F}"/>
    <cellStyle name="CALC Amount Total 38" xfId="21854" xr:uid="{8D2C3A62-1787-42BB-80D4-168DFB294593}"/>
    <cellStyle name="CALC Amount Total 39" xfId="21855" xr:uid="{C7F00C96-C5FB-4C9C-A17C-5E7028B577C7}"/>
    <cellStyle name="CALC Amount Total 4" xfId="21856" xr:uid="{C49F9DC8-6952-40B6-97C3-5A8515DF5F6C}"/>
    <cellStyle name="CALC Amount Total 4 2" xfId="21857" xr:uid="{B81C26E8-4A08-41B8-B503-C9BC139967AE}"/>
    <cellStyle name="CALC Amount Total 4 2 2" xfId="21858" xr:uid="{4B07C04B-BCE7-400E-A8B5-1D015FBAAFF3}"/>
    <cellStyle name="CALC Amount Total 4 2 2 2" xfId="21859" xr:uid="{11135E53-980C-4297-ADD7-DC2351003F50}"/>
    <cellStyle name="CALC Amount Total 4 2 3" xfId="21860" xr:uid="{DE1F9107-750C-44B8-9C0A-4744588530F9}"/>
    <cellStyle name="CALC Amount Total 4 2 3 2" xfId="21861" xr:uid="{1412127D-E628-468E-BD13-F23F6DFC9DB9}"/>
    <cellStyle name="CALC Amount Total 4 2 4" xfId="21862" xr:uid="{94BCD20E-5FA4-4794-8991-FB55DB0A7C74}"/>
    <cellStyle name="CALC Amount Total 4 2 4 2" xfId="21863" xr:uid="{759AC2DD-72AB-4684-88FD-94503755C04D}"/>
    <cellStyle name="CALC Amount Total 4 2 5" xfId="21864" xr:uid="{73C92C5E-5C5B-457A-8375-504341723609}"/>
    <cellStyle name="CALC Amount Total 4 2 6" xfId="21865" xr:uid="{6797707A-1201-4592-AC6A-2A5CD2E73699}"/>
    <cellStyle name="CALC Amount Total 4 3" xfId="21866" xr:uid="{E11022B6-1BBB-4BE6-8906-82BC6967A622}"/>
    <cellStyle name="CALC Amount Total 4 3 2" xfId="21867" xr:uid="{D0907936-154A-4E67-8D9E-7CAA9E392254}"/>
    <cellStyle name="CALC Amount Total 4 4" xfId="21868" xr:uid="{401325AA-B092-4885-8FD0-ABC7D1645D1A}"/>
    <cellStyle name="CALC Amount Total 4 4 2" xfId="21869" xr:uid="{2505EEC9-2EB6-4D45-930C-F7774B4B3D1A}"/>
    <cellStyle name="CALC Amount Total 4 5" xfId="21870" xr:uid="{1B1EAABD-C915-4021-B9EB-AB64DE58C1CE}"/>
    <cellStyle name="CALC Amount Total 4 5 2" xfId="21871" xr:uid="{019BCAF5-2B01-418C-A652-D3B397018E22}"/>
    <cellStyle name="CALC Amount Total 4 6" xfId="21872" xr:uid="{9DADD356-8D08-4756-9DAF-96D9ADFF9CD9}"/>
    <cellStyle name="CALC Amount Total 4 7" xfId="21873" xr:uid="{756FCBF2-0B5B-4DF7-A138-54D47BA1697B}"/>
    <cellStyle name="CALC Amount Total 40" xfId="21874" xr:uid="{B206599F-DF1F-453C-9B73-571DF4123DF2}"/>
    <cellStyle name="CALC Amount Total 41" xfId="21875" xr:uid="{F4E08AEC-32DD-4ED6-965F-4D64F37CF9DD}"/>
    <cellStyle name="CALC Amount Total 42" xfId="21876" xr:uid="{CCDF944A-E24F-40E9-8C76-510FB1B2C896}"/>
    <cellStyle name="CALC Amount Total 43" xfId="21877" xr:uid="{8026D093-A6BF-4152-B43A-1229F3770BA8}"/>
    <cellStyle name="CALC Amount Total 44" xfId="21878" xr:uid="{7DF5FB70-4E75-4E0A-B336-B35CE45583A6}"/>
    <cellStyle name="CALC Amount Total 45" xfId="21879" xr:uid="{9C7FEDDC-C9CD-4780-8E70-E50375D9FF0E}"/>
    <cellStyle name="CALC Amount Total 46" xfId="21880" xr:uid="{CC68F266-879A-4A74-921F-ECB2310B8125}"/>
    <cellStyle name="CALC Amount Total 47" xfId="21881" xr:uid="{5618B075-053C-452C-A542-D487AF79DC7E}"/>
    <cellStyle name="CALC Amount Total 48" xfId="21882" xr:uid="{02119480-D26F-4304-92B3-812FC9314115}"/>
    <cellStyle name="CALC Amount Total 49" xfId="21883" xr:uid="{A6D859E5-09DF-4D54-9286-36F3925AF653}"/>
    <cellStyle name="CALC Amount Total 5" xfId="21884" xr:uid="{5EBAC9BC-79BC-4045-BF27-C934CC9EA001}"/>
    <cellStyle name="CALC Amount Total 5 2" xfId="21885" xr:uid="{E9081AF4-D1B4-40A8-A7B0-ADD3A20E949B}"/>
    <cellStyle name="CALC Amount Total 5 2 2" xfId="21886" xr:uid="{7A2A0879-6DC2-40A8-A073-B00238AB40A0}"/>
    <cellStyle name="CALC Amount Total 5 2 2 2" xfId="21887" xr:uid="{3CE26821-4F55-441F-A570-184004287AA7}"/>
    <cellStyle name="CALC Amount Total 5 2 3" xfId="21888" xr:uid="{BD4545D7-E395-4E28-A3DE-0AC1351BF32C}"/>
    <cellStyle name="CALC Amount Total 5 2 3 2" xfId="21889" xr:uid="{8E2E03EC-040B-4AC9-B072-1BD08D9CAE28}"/>
    <cellStyle name="CALC Amount Total 5 2 4" xfId="21890" xr:uid="{C52A9E35-A6C0-4907-8A67-9675FFE25156}"/>
    <cellStyle name="CALC Amount Total 5 2 4 2" xfId="21891" xr:uid="{9E7C94B9-5F72-40FC-947D-AF6F202A4F14}"/>
    <cellStyle name="CALC Amount Total 5 2 5" xfId="21892" xr:uid="{20270004-8196-4CFF-9281-F018F1E827F6}"/>
    <cellStyle name="CALC Amount Total 5 2 6" xfId="21893" xr:uid="{53F61BBA-5B41-4E4E-B608-7F43C374F1AB}"/>
    <cellStyle name="CALC Amount Total 5 3" xfId="21894" xr:uid="{503F8E24-2C0B-4587-99E7-B92074A6A96C}"/>
    <cellStyle name="CALC Amount Total 5 3 2" xfId="21895" xr:uid="{B8CD1569-B842-45D2-ABEA-0FD5C73071C5}"/>
    <cellStyle name="CALC Amount Total 5 4" xfId="21896" xr:uid="{21574F27-00BA-48DE-A7A8-77E29D6980E1}"/>
    <cellStyle name="CALC Amount Total 5 4 2" xfId="21897" xr:uid="{63F600A7-DF36-45EC-AE51-924CC28EAD03}"/>
    <cellStyle name="CALC Amount Total 5 5" xfId="21898" xr:uid="{4631E10D-6048-430E-AA8D-509E10680404}"/>
    <cellStyle name="CALC Amount Total 5 5 2" xfId="21899" xr:uid="{2687F089-DE33-4B23-97C6-2C6B5D105091}"/>
    <cellStyle name="CALC Amount Total 5 6" xfId="21900" xr:uid="{A5A1BC54-623B-4370-AD27-7FE33751530C}"/>
    <cellStyle name="CALC Amount Total 5 7" xfId="21901" xr:uid="{76C902CB-0A62-42F2-AD68-1068D10B6D1B}"/>
    <cellStyle name="CALC Amount Total 50" xfId="21902" xr:uid="{F4D90E26-06EC-4984-8A90-83613D55CC2D}"/>
    <cellStyle name="CALC Amount Total 51" xfId="21903" xr:uid="{10F6F0C8-E95F-4F0C-8703-96CDD9BB0D11}"/>
    <cellStyle name="CALC Amount Total 52" xfId="21904" xr:uid="{2692558E-2D82-4974-9F54-0B4371D5C185}"/>
    <cellStyle name="CALC Amount Total 53" xfId="21905" xr:uid="{FF395BAA-5325-49E4-8B89-C5CDB8793249}"/>
    <cellStyle name="CALC Amount Total 54" xfId="21906" xr:uid="{40D364D6-9D98-4327-9EA1-65A69E134570}"/>
    <cellStyle name="CALC Amount Total 55" xfId="21907" xr:uid="{B53B1AD8-FC6B-4B8F-9E3D-FF51548458A8}"/>
    <cellStyle name="CALC Amount Total 56" xfId="21908" xr:uid="{81BCB892-C2CF-42B9-B94E-0560369961B9}"/>
    <cellStyle name="CALC Amount Total 57" xfId="21909" xr:uid="{6CA5CCDB-230A-43B3-8F2C-76BA99AB6A05}"/>
    <cellStyle name="CALC Amount Total 58" xfId="21910" xr:uid="{9ACACD9F-AB4A-4426-ADF2-573788101006}"/>
    <cellStyle name="CALC Amount Total 59" xfId="21911" xr:uid="{83B19F3B-FA58-438F-BD8F-0A5EE9E12906}"/>
    <cellStyle name="CALC Amount Total 6" xfId="21912" xr:uid="{3E7CE9AF-B953-4857-88DF-632F3F9D108C}"/>
    <cellStyle name="CALC Amount Total 6 2" xfId="21913" xr:uid="{14184BA7-7E72-4ABF-881C-1C47D86E0A12}"/>
    <cellStyle name="CALC Amount Total 6 2 2" xfId="21914" xr:uid="{5B7BD2D8-BAA1-4205-B881-6BD4C287FD07}"/>
    <cellStyle name="CALC Amount Total 6 2 2 2" xfId="21915" xr:uid="{60F7E3DA-222C-46B4-BEF8-7C67155ADFA7}"/>
    <cellStyle name="CALC Amount Total 6 2 3" xfId="21916" xr:uid="{05208119-DF6B-41CD-9A67-B5649D713080}"/>
    <cellStyle name="CALC Amount Total 6 2 3 2" xfId="21917" xr:uid="{F73259B0-5A18-41F1-BCDC-391CC391779D}"/>
    <cellStyle name="CALC Amount Total 6 2 4" xfId="21918" xr:uid="{125F728C-17D6-4656-A4DF-96D7E0F391F4}"/>
    <cellStyle name="CALC Amount Total 6 2 4 2" xfId="21919" xr:uid="{F03C5491-7B19-42A8-98FD-68BF82DFE93F}"/>
    <cellStyle name="CALC Amount Total 6 2 5" xfId="21920" xr:uid="{4C8B254B-0918-4C32-9325-414BDCCDD457}"/>
    <cellStyle name="CALC Amount Total 6 2 6" xfId="21921" xr:uid="{AF231F3F-AA5D-41BF-B00E-1251F644CAFD}"/>
    <cellStyle name="CALC Amount Total 6 3" xfId="21922" xr:uid="{84406DA4-C20B-479A-9EB5-A21421B01D43}"/>
    <cellStyle name="CALC Amount Total 6 3 2" xfId="21923" xr:uid="{599AC6AF-4EA2-48C3-B500-7EF8F613007D}"/>
    <cellStyle name="CALC Amount Total 6 4" xfId="21924" xr:uid="{09ECD75F-E9D5-47AE-8390-4E7EE2B5EFD5}"/>
    <cellStyle name="CALC Amount Total 6 4 2" xfId="21925" xr:uid="{30FE1619-3D99-4A00-8CAA-AF3EF5758BF2}"/>
    <cellStyle name="CALC Amount Total 6 5" xfId="21926" xr:uid="{B0B9CAC2-6CE7-4387-BD71-645D28CA5BC9}"/>
    <cellStyle name="CALC Amount Total 6 5 2" xfId="21927" xr:uid="{8293F0DA-29A9-44C8-AA01-926A2A960AAD}"/>
    <cellStyle name="CALC Amount Total 6 6" xfId="21928" xr:uid="{CF3013B4-487C-48C6-9449-C398332DD42C}"/>
    <cellStyle name="CALC Amount Total 6 7" xfId="21929" xr:uid="{DF61713B-0948-43B3-8E71-77ED7D7D9AEF}"/>
    <cellStyle name="CALC Amount Total 60" xfId="21930" xr:uid="{B1BE814A-3C32-48D4-89C7-05760150DDB6}"/>
    <cellStyle name="CALC Amount Total 61" xfId="21931" xr:uid="{E383824A-E438-4C49-A31C-8CE55425E5A2}"/>
    <cellStyle name="CALC Amount Total 62" xfId="21932" xr:uid="{C51E172B-8988-46DC-A11C-A9E7E372A459}"/>
    <cellStyle name="CALC Amount Total 63" xfId="21933" xr:uid="{3C150203-A3C0-478A-99E4-5FC9813EB417}"/>
    <cellStyle name="CALC Amount Total 64" xfId="21934" xr:uid="{75A55456-EC49-48F1-AA9D-22AA71019A11}"/>
    <cellStyle name="CALC Amount Total 65" xfId="21935" xr:uid="{43707CB0-6288-4D76-8D15-52C94AC5FF42}"/>
    <cellStyle name="CALC Amount Total 66" xfId="21936" xr:uid="{D52D9BCB-CBDE-4827-B619-CDB10D1A99C6}"/>
    <cellStyle name="CALC Amount Total 67" xfId="21937" xr:uid="{3C9E9E32-41E8-4C9A-9BBC-9F6ECE3D0845}"/>
    <cellStyle name="CALC Amount Total 68" xfId="21938" xr:uid="{B834F7D3-A42F-4B51-9D84-16EDC33427E2}"/>
    <cellStyle name="CALC Amount Total 69" xfId="21939" xr:uid="{33B056C9-AFC2-40F7-A214-A17A676502A2}"/>
    <cellStyle name="CALC Amount Total 7" xfId="21940" xr:uid="{586246D7-17DA-4732-82F5-94B2C79E606B}"/>
    <cellStyle name="CALC Amount Total 7 2" xfId="21941" xr:uid="{5AC96C61-FB65-4404-9BC4-9C1A0403711C}"/>
    <cellStyle name="CALC Amount Total 7 2 2" xfId="21942" xr:uid="{311E5F0D-6AA6-4500-8074-F9AADAF66473}"/>
    <cellStyle name="CALC Amount Total 7 2 2 2" xfId="21943" xr:uid="{F1A24319-F2B6-42A2-9135-C442784BAF2C}"/>
    <cellStyle name="CALC Amount Total 7 2 3" xfId="21944" xr:uid="{BA3B733E-EF04-47EA-9133-8FDC8337B396}"/>
    <cellStyle name="CALC Amount Total 7 2 3 2" xfId="21945" xr:uid="{0FEA1CA3-EFB0-4C0C-94C0-7082209A1CE9}"/>
    <cellStyle name="CALC Amount Total 7 2 4" xfId="21946" xr:uid="{EC193B3C-67FA-435C-9F80-9F0F35E819FA}"/>
    <cellStyle name="CALC Amount Total 7 2 4 2" xfId="21947" xr:uid="{0ACED071-005C-4780-8E4E-A289F3EF2154}"/>
    <cellStyle name="CALC Amount Total 7 2 5" xfId="21948" xr:uid="{AE3E773D-ABDA-4E35-9509-459B0BAF196A}"/>
    <cellStyle name="CALC Amount Total 7 2 6" xfId="21949" xr:uid="{BBFE1862-C6A6-48B2-B5CB-5B476840AEED}"/>
    <cellStyle name="CALC Amount Total 7 3" xfId="21950" xr:uid="{2E4C062F-9DDE-464A-B58A-EFF4A22A3E68}"/>
    <cellStyle name="CALC Amount Total 7 3 2" xfId="21951" xr:uid="{FEBE9A35-EB1B-4BEB-8D64-79EA289C1F1E}"/>
    <cellStyle name="CALC Amount Total 7 4" xfId="21952" xr:uid="{E26F95E9-B379-4A62-B73E-6C81AB166860}"/>
    <cellStyle name="CALC Amount Total 7 4 2" xfId="21953" xr:uid="{B337516F-58C0-448B-950D-A4C9A2080F57}"/>
    <cellStyle name="CALC Amount Total 7 5" xfId="21954" xr:uid="{FCC76471-3FA4-48A7-9790-2051F78994B9}"/>
    <cellStyle name="CALC Amount Total 7 5 2" xfId="21955" xr:uid="{DDFAD67C-0100-40CF-858C-5EC8667B7EF0}"/>
    <cellStyle name="CALC Amount Total 7 6" xfId="21956" xr:uid="{E685DB6B-8141-40B2-879C-3293C9515FE2}"/>
    <cellStyle name="CALC Amount Total 7 7" xfId="21957" xr:uid="{9FC24FB0-7FF4-40F6-B23D-B0AF24D58B31}"/>
    <cellStyle name="CALC Amount Total 7 8" xfId="21958" xr:uid="{B442638C-AFBE-4FE7-95C1-AE655687FBC2}"/>
    <cellStyle name="CALC Amount Total 70" xfId="21959" xr:uid="{84D96B42-26E9-468F-8DCB-C430C27BF5C7}"/>
    <cellStyle name="CALC Amount Total 71" xfId="21960" xr:uid="{8E6B85BA-B90A-4F50-AF65-D4BB8F34AC12}"/>
    <cellStyle name="CALC Amount Total 72" xfId="21961" xr:uid="{BFBE569B-E680-4B0F-BE79-6C839E5E9E37}"/>
    <cellStyle name="CALC Amount Total 73" xfId="21962" xr:uid="{F732A6CF-CCB8-4B76-AC7C-7E6A713D2691}"/>
    <cellStyle name="CALC Amount Total 74" xfId="21963" xr:uid="{42CA6D0B-8FB9-4336-92FB-22B1D4140984}"/>
    <cellStyle name="CALC Amount Total 75" xfId="21964" xr:uid="{49E76C55-0CC9-4286-AE5F-14602B8E1BC3}"/>
    <cellStyle name="CALC Amount Total 76" xfId="21965" xr:uid="{4001438F-4510-44AC-B063-5CF5120F2B42}"/>
    <cellStyle name="CALC Amount Total 77" xfId="21966" xr:uid="{D526ED09-536E-4962-B3D4-D63817204FDF}"/>
    <cellStyle name="CALC Amount Total 78" xfId="21967" xr:uid="{03652655-D02A-4219-835E-360446C0EE29}"/>
    <cellStyle name="CALC Amount Total 79" xfId="21968" xr:uid="{A2766FF3-B6D2-4B44-81C5-7983A6FD8C95}"/>
    <cellStyle name="CALC Amount Total 8" xfId="21969" xr:uid="{2F87F616-E40F-46D4-8451-51183F015E04}"/>
    <cellStyle name="CALC Amount Total 8 2" xfId="21970" xr:uid="{7601A336-EAE6-465B-BB9B-CA1200C790E7}"/>
    <cellStyle name="CALC Amount Total 8 2 2" xfId="21971" xr:uid="{A19F1E6F-4521-48BC-82FC-28F597492E80}"/>
    <cellStyle name="CALC Amount Total 8 2 2 2" xfId="21972" xr:uid="{B4B06E16-A36C-4BC7-93FF-410E1EC4143F}"/>
    <cellStyle name="CALC Amount Total 8 2 3" xfId="21973" xr:uid="{354DDAEB-90B3-4773-BA23-475708DC013A}"/>
    <cellStyle name="CALC Amount Total 8 2 3 2" xfId="21974" xr:uid="{CB76DD68-98D1-45F4-885D-48C6304BBEE6}"/>
    <cellStyle name="CALC Amount Total 8 2 4" xfId="21975" xr:uid="{DBFBF6AD-C6AC-46B4-B7C4-B939F696061A}"/>
    <cellStyle name="CALC Amount Total 8 2 4 2" xfId="21976" xr:uid="{2115C329-5101-44DD-B5FC-22841672D5CF}"/>
    <cellStyle name="CALC Amount Total 8 2 5" xfId="21977" xr:uid="{8FEAF794-11C7-4F40-B1FE-6B42B6B1E22A}"/>
    <cellStyle name="CALC Amount Total 8 2 6" xfId="21978" xr:uid="{A948127A-786A-4963-A83A-C58833649963}"/>
    <cellStyle name="CALC Amount Total 8 3" xfId="21979" xr:uid="{22228B5D-2CE0-487F-94C7-E1149ADC77AB}"/>
    <cellStyle name="CALC Amount Total 8 3 2" xfId="21980" xr:uid="{F5DE8BE8-27F0-421A-9EF8-93C1473D10D3}"/>
    <cellStyle name="CALC Amount Total 8 4" xfId="21981" xr:uid="{D2747015-D842-44AD-81C8-1AF8C24A84E6}"/>
    <cellStyle name="CALC Amount Total 8 4 2" xfId="21982" xr:uid="{869C3FBF-B68A-4053-A2A7-238C0C3BD6A0}"/>
    <cellStyle name="CALC Amount Total 8 5" xfId="21983" xr:uid="{D78CFE93-A4A4-4D04-BEC5-E6B3AB796BA4}"/>
    <cellStyle name="CALC Amount Total 8 5 2" xfId="21984" xr:uid="{26F6EF7C-BBE9-4871-83A0-240AF55982F8}"/>
    <cellStyle name="CALC Amount Total 8 6" xfId="21985" xr:uid="{B976BF8D-3FB6-4A20-BA8A-6BAE170AC522}"/>
    <cellStyle name="CALC Amount Total 8 7" xfId="21986" xr:uid="{37CF3115-FA27-471D-BAA1-F133ADF4F109}"/>
    <cellStyle name="CALC Amount Total 8 8" xfId="21987" xr:uid="{E74DDE3A-0240-4060-B1E3-5985643F8DA3}"/>
    <cellStyle name="CALC Amount Total 80" xfId="21988" xr:uid="{76975FF3-172C-4108-86FB-CBDBD49E5A5E}"/>
    <cellStyle name="CALC Amount Total 81" xfId="21989" xr:uid="{541B986E-DF5C-44A5-9E27-32A12342E1E3}"/>
    <cellStyle name="CALC Amount Total 82" xfId="21990" xr:uid="{3F153B7C-84E1-4316-BECA-50D9CCB5BF29}"/>
    <cellStyle name="CALC Amount Total 83" xfId="21991" xr:uid="{8705DA20-B9C0-4601-8BC3-9DEAD38AC486}"/>
    <cellStyle name="CALC Amount Total 84" xfId="21992" xr:uid="{B4C9601F-6622-44EC-A4B6-1D4D16EB9307}"/>
    <cellStyle name="CALC Amount Total 85" xfId="21993" xr:uid="{45045B00-FD27-4E5F-8A9B-4A4B9C264E4A}"/>
    <cellStyle name="CALC Amount Total 86" xfId="21994" xr:uid="{4177663F-AD2D-4AC9-AAB1-945DDC50DC8B}"/>
    <cellStyle name="CALC Amount Total 87" xfId="21995" xr:uid="{EA8326EE-8914-4C8F-9013-F2298E628969}"/>
    <cellStyle name="CALC Amount Total 88" xfId="21996" xr:uid="{E65CDE76-029A-44AD-9DC0-E8A98A69F3E3}"/>
    <cellStyle name="CALC Amount Total 89" xfId="21997" xr:uid="{4185EA0F-5CAC-4065-B067-82155822E820}"/>
    <cellStyle name="CALC Amount Total 9" xfId="21998" xr:uid="{79092D68-F33E-44AC-B809-0FC1BA6ADBEF}"/>
    <cellStyle name="CALC Amount Total 9 2" xfId="21999" xr:uid="{692993AD-FF7E-41EB-B068-D5C0CE26ECB4}"/>
    <cellStyle name="CALC Amount Total 9 2 2" xfId="22000" xr:uid="{F548E037-AE15-4001-81D4-9BFAAEFECF41}"/>
    <cellStyle name="CALC Amount Total 9 2 2 2" xfId="22001" xr:uid="{EE9A834A-E5C4-48BC-B6D6-AEA673906D58}"/>
    <cellStyle name="CALC Amount Total 9 2 3" xfId="22002" xr:uid="{D62210A0-8D15-4C6A-B92F-82478E4EEEEE}"/>
    <cellStyle name="CALC Amount Total 9 2 3 2" xfId="22003" xr:uid="{9F4B5B3F-DFF1-442D-84A5-6B7C65A9C02C}"/>
    <cellStyle name="CALC Amount Total 9 2 4" xfId="22004" xr:uid="{77E78641-BA9A-426D-A9BE-29213BF860C3}"/>
    <cellStyle name="CALC Amount Total 9 2 4 2" xfId="22005" xr:uid="{1FC9F9F7-3A27-49DE-A38A-CA43334568FD}"/>
    <cellStyle name="CALC Amount Total 9 2 5" xfId="22006" xr:uid="{4A578B8F-3F9A-4C57-A5F9-E1EFF65710EA}"/>
    <cellStyle name="CALC Amount Total 9 2 6" xfId="22007" xr:uid="{12CAD72A-79DB-4AA2-8A93-507E4CE7FDBD}"/>
    <cellStyle name="CALC Amount Total 9 3" xfId="22008" xr:uid="{792091A6-C477-4ED8-98D1-F57A9D149F7A}"/>
    <cellStyle name="CALC Amount Total 9 3 2" xfId="22009" xr:uid="{3D21F7D9-F55E-43CA-A7A2-82FAFF988014}"/>
    <cellStyle name="CALC Amount Total 9 4" xfId="22010" xr:uid="{828335F1-D680-4013-A049-C4ED17E0B49B}"/>
    <cellStyle name="CALC Amount Total 9 4 2" xfId="22011" xr:uid="{44F76635-6FA7-4B15-B193-02B9B4BADC1B}"/>
    <cellStyle name="CALC Amount Total 9 5" xfId="22012" xr:uid="{4A75A5C6-7177-4438-9913-E491649C64FD}"/>
    <cellStyle name="CALC Amount Total 9 5 2" xfId="22013" xr:uid="{62876B2C-E9D8-404C-86C9-5E111C1B1D5E}"/>
    <cellStyle name="CALC Amount Total 9 6" xfId="22014" xr:uid="{5C428A0E-4080-4C41-AAE3-6B486BDF9D07}"/>
    <cellStyle name="CALC Amount Total 9 7" xfId="22015" xr:uid="{CE9697BF-0D47-4117-A8A0-BE51241159BF}"/>
    <cellStyle name="CALC Amount Total 9 8" xfId="22016" xr:uid="{188036A6-CBD3-4482-8C3C-E07E7E27B454}"/>
    <cellStyle name="CALC Amount Total 90" xfId="22017" xr:uid="{1FEAD3F5-2746-46F0-9FBD-8041C447FDB7}"/>
    <cellStyle name="CALC Amount Total 91" xfId="22018" xr:uid="{1E1EFB50-311A-4404-B205-CC6AEC2639BE}"/>
    <cellStyle name="CALC Amount Total 92" xfId="22019" xr:uid="{54052A62-06ED-4C75-8190-15D23471255E}"/>
    <cellStyle name="CALC Amount Total 93" xfId="22020" xr:uid="{7297CE46-03DB-496D-9327-E506301B05DD}"/>
    <cellStyle name="CALC Amount Total 94" xfId="22021" xr:uid="{49CA1490-608C-4265-A795-13B0AD76764B}"/>
    <cellStyle name="CALC Amount Total 95" xfId="22022" xr:uid="{B31A6995-AED8-4BBA-8F2B-A0C99FD51749}"/>
    <cellStyle name="CALC Amount Total 96" xfId="22023" xr:uid="{A52DD889-4BF2-40D6-9934-D58A0539D6CE}"/>
    <cellStyle name="CALC Amount Total_Sheet1" xfId="22024" xr:uid="{BB68DA18-FCAF-4884-BA63-ACA4527C39B1}"/>
    <cellStyle name="CALC Currency" xfId="22025" xr:uid="{4FD53725-4D80-427F-9B35-28ADEAAD1934}"/>
    <cellStyle name="CALC Currency [1]" xfId="22026" xr:uid="{B8045591-348A-49AC-A203-11E733E4D630}"/>
    <cellStyle name="CALC Currency [2]" xfId="22027" xr:uid="{B2BB65C5-FA1C-4468-B3BB-118B8D287393}"/>
    <cellStyle name="CALC Currency Total" xfId="22028" xr:uid="{912F3E24-1DA8-4028-8A3E-9A57CABD578E}"/>
    <cellStyle name="CALC Currency Total [1]" xfId="22029" xr:uid="{2E620EE2-58C6-4015-A497-3466E94DE09B}"/>
    <cellStyle name="CALC Currency Total [1] 10" xfId="22030" xr:uid="{4860E637-0E40-4787-BB79-B0F63B556D5B}"/>
    <cellStyle name="CALC Currency Total [1] 10 2" xfId="22031" xr:uid="{3FA6E116-95AF-40E4-8202-3ADAC724E56D}"/>
    <cellStyle name="CALC Currency Total [1] 10 2 2" xfId="22032" xr:uid="{07E135D6-25C5-4CF4-B2C6-C99628EF2DD2}"/>
    <cellStyle name="CALC Currency Total [1] 10 2 2 2" xfId="22033" xr:uid="{12283FF2-15FE-41A5-838C-4F61A831D9ED}"/>
    <cellStyle name="CALC Currency Total [1] 10 2 3" xfId="22034" xr:uid="{C87F1935-1999-4389-A8E2-F2EDD77FF0CE}"/>
    <cellStyle name="CALC Currency Total [1] 10 2 3 2" xfId="22035" xr:uid="{C0FB12C2-16D3-409D-AA42-ABCF58930178}"/>
    <cellStyle name="CALC Currency Total [1] 10 2 4" xfId="22036" xr:uid="{29B9D3C3-1D1B-4409-9226-9D8782670199}"/>
    <cellStyle name="CALC Currency Total [1] 10 2 4 2" xfId="22037" xr:uid="{B22C2E08-0F6F-4670-BD90-4E58DEEB973B}"/>
    <cellStyle name="CALC Currency Total [1] 10 2 5" xfId="22038" xr:uid="{7AC9B5CA-0545-476E-9EF4-EB2FECCD7160}"/>
    <cellStyle name="CALC Currency Total [1] 10 3" xfId="22039" xr:uid="{CF408558-F0CD-40D5-A4F0-B314E7181E57}"/>
    <cellStyle name="CALC Currency Total [1] 10 3 2" xfId="22040" xr:uid="{A030B768-ECCD-4AAC-A342-B8E32948BC82}"/>
    <cellStyle name="CALC Currency Total [1] 10 4" xfId="22041" xr:uid="{F56B9232-E7D3-4C81-98F4-03560EF15529}"/>
    <cellStyle name="CALC Currency Total [1] 10 4 2" xfId="22042" xr:uid="{EF229512-A74C-4F07-8020-244139766BAD}"/>
    <cellStyle name="CALC Currency Total [1] 10 5" xfId="22043" xr:uid="{6FA06977-C29F-42C9-A916-0DD68F5EA1B3}"/>
    <cellStyle name="CALC Currency Total [1] 10 5 2" xfId="22044" xr:uid="{E33F1BBF-4FE9-41E7-AEA3-E713811608FA}"/>
    <cellStyle name="CALC Currency Total [1] 10 6" xfId="22045" xr:uid="{312DFBCA-A93D-404A-A060-EA8706D70B3E}"/>
    <cellStyle name="CALC Currency Total [1] 10 7" xfId="22046" xr:uid="{C0B5C3AE-DBC2-4617-B458-89ADC3D56190}"/>
    <cellStyle name="CALC Currency Total [1] 11" xfId="22047" xr:uid="{02B1C434-0CA9-4923-B7EE-5B2B082BC1D7}"/>
    <cellStyle name="CALC Currency Total [1] 11 2" xfId="22048" xr:uid="{6C4AF1A4-9ED9-4436-82F5-CF253B585032}"/>
    <cellStyle name="CALC Currency Total [1] 11 2 2" xfId="22049" xr:uid="{4B240841-9A31-41B6-8E7A-4A9E1D21B034}"/>
    <cellStyle name="CALC Currency Total [1] 11 2 2 2" xfId="22050" xr:uid="{C3068E25-F96A-4243-87F0-83A90659095D}"/>
    <cellStyle name="CALC Currency Total [1] 11 2 3" xfId="22051" xr:uid="{91C1C4F6-A86D-46B5-8634-4BBFD013E68B}"/>
    <cellStyle name="CALC Currency Total [1] 11 2 3 2" xfId="22052" xr:uid="{8D45BC04-B48B-43BD-BA49-C6D6A79FE9A0}"/>
    <cellStyle name="CALC Currency Total [1] 11 2 4" xfId="22053" xr:uid="{D9C974BE-BA9D-422C-92BE-3F1B2033544D}"/>
    <cellStyle name="CALC Currency Total [1] 11 2 4 2" xfId="22054" xr:uid="{61B3A926-0D10-48A1-8BB3-7F8B481F4353}"/>
    <cellStyle name="CALC Currency Total [1] 11 2 5" xfId="22055" xr:uid="{7ACABB5F-C279-4A81-B5EA-C51D6CEA05D4}"/>
    <cellStyle name="CALC Currency Total [1] 11 3" xfId="22056" xr:uid="{21854C50-4AB7-4C22-AFC0-ABC149660490}"/>
    <cellStyle name="CALC Currency Total [1] 11 3 2" xfId="22057" xr:uid="{9083C3A0-B54F-4F96-B91F-D752A9353B65}"/>
    <cellStyle name="CALC Currency Total [1] 11 4" xfId="22058" xr:uid="{E8A73569-4908-4304-809A-4C27BAF78D68}"/>
    <cellStyle name="CALC Currency Total [1] 11 4 2" xfId="22059" xr:uid="{BD8ED0D7-36F2-4338-8CC4-716814DA340A}"/>
    <cellStyle name="CALC Currency Total [1] 11 5" xfId="22060" xr:uid="{8467F5EE-A4B5-4764-BE79-86E1BFD24BE6}"/>
    <cellStyle name="CALC Currency Total [1] 11 5 2" xfId="22061" xr:uid="{49076CF8-1898-4F90-96F5-14DD00B5B47C}"/>
    <cellStyle name="CALC Currency Total [1] 11 6" xfId="22062" xr:uid="{DF3B4C91-CC8B-4077-8214-9BE58F3C1A52}"/>
    <cellStyle name="CALC Currency Total [1] 11 7" xfId="22063" xr:uid="{0948AA0A-68FD-4B0F-8592-2CE07A2330DC}"/>
    <cellStyle name="CALC Currency Total [1] 12" xfId="22064" xr:uid="{796E2DA4-8317-48A9-8673-81EA4FB3E5CF}"/>
    <cellStyle name="CALC Currency Total [1] 12 2" xfId="22065" xr:uid="{5DA7D4A7-9BC9-4B03-9776-219CA2825178}"/>
    <cellStyle name="CALC Currency Total [1] 12 2 2" xfId="22066" xr:uid="{9ADB8509-6F77-40D5-B9D4-EBB66256684B}"/>
    <cellStyle name="CALC Currency Total [1] 12 2 2 2" xfId="22067" xr:uid="{2DE4B8EB-B70F-4D22-BEBF-354244A1B69C}"/>
    <cellStyle name="CALC Currency Total [1] 12 2 3" xfId="22068" xr:uid="{77E757B8-51FA-407B-81DC-8A6D2BCE4190}"/>
    <cellStyle name="CALC Currency Total [1] 12 2 3 2" xfId="22069" xr:uid="{A10078DA-63F7-4222-A1E3-8FC6C3F19938}"/>
    <cellStyle name="CALC Currency Total [1] 12 2 4" xfId="22070" xr:uid="{16D6379E-D8E5-47B8-89B0-62D305BEC264}"/>
    <cellStyle name="CALC Currency Total [1] 12 2 4 2" xfId="22071" xr:uid="{3B2912CE-67A9-4DF5-A1E4-D36969BA5FED}"/>
    <cellStyle name="CALC Currency Total [1] 12 2 5" xfId="22072" xr:uid="{178E5CB6-02E0-42A7-AE2F-E87B0FD5E4B6}"/>
    <cellStyle name="CALC Currency Total [1] 12 3" xfId="22073" xr:uid="{A785040A-2B21-4C1F-882B-0CA0E101B29A}"/>
    <cellStyle name="CALC Currency Total [1] 12 3 2" xfId="22074" xr:uid="{06146FD9-3761-4BD3-B3C3-31BB5ED80564}"/>
    <cellStyle name="CALC Currency Total [1] 12 4" xfId="22075" xr:uid="{3665F8D6-F648-417D-9286-2868ADC13196}"/>
    <cellStyle name="CALC Currency Total [1] 12 4 2" xfId="22076" xr:uid="{B56B0C92-6A15-4EA8-B8A8-6FA947258780}"/>
    <cellStyle name="CALC Currency Total [1] 12 5" xfId="22077" xr:uid="{F265801C-674A-43BC-AB00-E9BCF266E078}"/>
    <cellStyle name="CALC Currency Total [1] 12 5 2" xfId="22078" xr:uid="{D1AA188F-5567-4C05-92E7-AA4782023003}"/>
    <cellStyle name="CALC Currency Total [1] 12 6" xfId="22079" xr:uid="{38CD3E67-C7D4-4E0F-80E0-54F2C5B3D67B}"/>
    <cellStyle name="CALC Currency Total [1] 12 7" xfId="22080" xr:uid="{8DA249CF-B63D-460C-9BB3-AA20BB92A635}"/>
    <cellStyle name="CALC Currency Total [1] 13" xfId="22081" xr:uid="{1F06EA1F-FD25-4686-AF2B-321915D82179}"/>
    <cellStyle name="CALC Currency Total [1] 13 2" xfId="22082" xr:uid="{FE0C779D-D673-4F0B-AC7D-23334AF213B5}"/>
    <cellStyle name="CALC Currency Total [1] 13 2 2" xfId="22083" xr:uid="{5FBD7463-F5AC-4B69-9D42-0363DFD4202B}"/>
    <cellStyle name="CALC Currency Total [1] 13 2 2 2" xfId="22084" xr:uid="{B351F12F-E9E5-42A6-AEBC-1E0D32108482}"/>
    <cellStyle name="CALC Currency Total [1] 13 2 3" xfId="22085" xr:uid="{BE3CF0A4-8F0F-430E-A74A-C9F737D3DD3F}"/>
    <cellStyle name="CALC Currency Total [1] 13 2 3 2" xfId="22086" xr:uid="{25B4A381-3696-4534-BE5F-1DEFF9580D11}"/>
    <cellStyle name="CALC Currency Total [1] 13 2 4" xfId="22087" xr:uid="{9E0F8C06-FEBD-43FC-AAAB-44195CB690D2}"/>
    <cellStyle name="CALC Currency Total [1] 13 2 4 2" xfId="22088" xr:uid="{293F6353-AE3A-4142-9DA0-E477630C1B4F}"/>
    <cellStyle name="CALC Currency Total [1] 13 2 5" xfId="22089" xr:uid="{6088D432-1A4C-4532-B38B-A8E697C0E882}"/>
    <cellStyle name="CALC Currency Total [1] 13 3" xfId="22090" xr:uid="{EE99F886-E352-4D31-87D6-C3ADD9E34982}"/>
    <cellStyle name="CALC Currency Total [1] 13 3 2" xfId="22091" xr:uid="{D612D29A-4E9A-4345-9A74-CCA27D234BB7}"/>
    <cellStyle name="CALC Currency Total [1] 13 4" xfId="22092" xr:uid="{D6725D37-1D33-4062-944B-CEEDFFF07683}"/>
    <cellStyle name="CALC Currency Total [1] 13 4 2" xfId="22093" xr:uid="{9F5A8915-52B3-4CE6-A940-681107678A74}"/>
    <cellStyle name="CALC Currency Total [1] 13 5" xfId="22094" xr:uid="{23311C44-2C20-4B1A-81C1-35E42258D783}"/>
    <cellStyle name="CALC Currency Total [1] 13 5 2" xfId="22095" xr:uid="{E1DCF026-8C76-497A-981F-D95D2D679620}"/>
    <cellStyle name="CALC Currency Total [1] 13 6" xfId="22096" xr:uid="{54791407-3CD8-4AF1-90C3-78F89E119A01}"/>
    <cellStyle name="CALC Currency Total [1] 13 7" xfId="22097" xr:uid="{D44D9069-0691-44CE-B63E-39490DF2CAB5}"/>
    <cellStyle name="CALC Currency Total [1] 14" xfId="22098" xr:uid="{51A009F9-3187-4B78-81AD-6B479A3DACA6}"/>
    <cellStyle name="CALC Currency Total [1] 14 2" xfId="22099" xr:uid="{CA0F7620-5E2C-4BCB-A241-027B8FD5430E}"/>
    <cellStyle name="CALC Currency Total [1] 14 2 2" xfId="22100" xr:uid="{D608C285-43E6-4EFF-9F94-6D3568A3A4E2}"/>
    <cellStyle name="CALC Currency Total [1] 14 2 2 2" xfId="22101" xr:uid="{DCC80CDC-4FEF-4F1C-8E44-9059337F7579}"/>
    <cellStyle name="CALC Currency Total [1] 14 2 3" xfId="22102" xr:uid="{9E239DA7-5F35-4A7F-A142-63A7C9272D47}"/>
    <cellStyle name="CALC Currency Total [1] 14 2 3 2" xfId="22103" xr:uid="{8B2D49A7-3F31-4B2D-9BD0-E7DCC263E689}"/>
    <cellStyle name="CALC Currency Total [1] 14 2 4" xfId="22104" xr:uid="{6BE53196-DA16-40FE-A991-96BD34C00566}"/>
    <cellStyle name="CALC Currency Total [1] 14 2 4 2" xfId="22105" xr:uid="{88F5EE32-F520-422E-A5B2-538E6A9480DA}"/>
    <cellStyle name="CALC Currency Total [1] 14 2 5" xfId="22106" xr:uid="{98F9E496-DECD-4FC2-8DA9-17A9686573A9}"/>
    <cellStyle name="CALC Currency Total [1] 14 3" xfId="22107" xr:uid="{E0C2BCC7-098C-4F8A-9C28-252EC26987D1}"/>
    <cellStyle name="CALC Currency Total [1] 14 3 2" xfId="22108" xr:uid="{15465F02-E588-4607-855A-795093EEBD42}"/>
    <cellStyle name="CALC Currency Total [1] 14 4" xfId="22109" xr:uid="{893848F8-2E27-475A-B6B5-3587D368ACD6}"/>
    <cellStyle name="CALC Currency Total [1] 14 4 2" xfId="22110" xr:uid="{4DA4C89A-0B30-47F7-95DE-D4DB579A70DD}"/>
    <cellStyle name="CALC Currency Total [1] 14 5" xfId="22111" xr:uid="{1A5611F3-6494-4A5D-B416-3907285586F9}"/>
    <cellStyle name="CALC Currency Total [1] 14 5 2" xfId="22112" xr:uid="{A3DBBADC-3505-45DB-AFA6-BEBB1B18AC5C}"/>
    <cellStyle name="CALC Currency Total [1] 14 6" xfId="22113" xr:uid="{49123F31-95D1-4F36-9291-CFA0C178A4B8}"/>
    <cellStyle name="CALC Currency Total [1] 14 7" xfId="22114" xr:uid="{E3114CD5-2B53-4CF4-8521-EF72E70E6885}"/>
    <cellStyle name="CALC Currency Total [1] 15" xfId="22115" xr:uid="{0F8BAAA5-75D1-4720-873F-5514E325F100}"/>
    <cellStyle name="CALC Currency Total [1] 15 2" xfId="22116" xr:uid="{022C010E-894E-497D-A4D0-0F5906AD38DA}"/>
    <cellStyle name="CALC Currency Total [1] 15 2 2" xfId="22117" xr:uid="{5D4ED1BD-EAD4-4258-92E0-B20A61BBDE21}"/>
    <cellStyle name="CALC Currency Total [1] 15 2 2 2" xfId="22118" xr:uid="{FCD165B6-33BE-481E-9D91-8DD0DE84DB0B}"/>
    <cellStyle name="CALC Currency Total [1] 15 2 3" xfId="22119" xr:uid="{F6EACF52-3D56-41AD-B3CD-8C731C7F0638}"/>
    <cellStyle name="CALC Currency Total [1] 15 2 3 2" xfId="22120" xr:uid="{535E2E80-0165-4C50-A5ED-3BA305BA75DE}"/>
    <cellStyle name="CALC Currency Total [1] 15 2 4" xfId="22121" xr:uid="{4C397B20-C3A2-4BAC-9D51-F058BF358525}"/>
    <cellStyle name="CALC Currency Total [1] 15 2 4 2" xfId="22122" xr:uid="{19A3D312-B0E9-477F-920B-BD7EFBDB66AD}"/>
    <cellStyle name="CALC Currency Total [1] 15 2 5" xfId="22123" xr:uid="{3B1B8F56-349F-480E-BB6C-292EF8B9184E}"/>
    <cellStyle name="CALC Currency Total [1] 15 3" xfId="22124" xr:uid="{BD978CFE-F059-4DEE-96BB-174383717412}"/>
    <cellStyle name="CALC Currency Total [1] 15 3 2" xfId="22125" xr:uid="{6BAE05B3-38FB-4C1B-9161-183B6AD612C0}"/>
    <cellStyle name="CALC Currency Total [1] 15 4" xfId="22126" xr:uid="{7988C3F4-7F53-495B-9C55-B6295D6EC2A2}"/>
    <cellStyle name="CALC Currency Total [1] 15 4 2" xfId="22127" xr:uid="{CA5B4E19-5119-4DDA-B0F2-51CFF1DE734E}"/>
    <cellStyle name="CALC Currency Total [1] 15 5" xfId="22128" xr:uid="{A540E74C-5E26-4537-9833-4156E9F46D87}"/>
    <cellStyle name="CALC Currency Total [1] 15 5 2" xfId="22129" xr:uid="{156B410B-3A3E-42BE-BE22-6887EC84DADF}"/>
    <cellStyle name="CALC Currency Total [1] 15 6" xfId="22130" xr:uid="{8217C376-61EA-4E8B-B96F-27DB25777FA2}"/>
    <cellStyle name="CALC Currency Total [1] 15 7" xfId="22131" xr:uid="{243DBD84-AF81-48B9-B21F-F52BEA34B0F9}"/>
    <cellStyle name="CALC Currency Total [1] 16" xfId="22132" xr:uid="{D9D4B570-EE56-460B-8056-D1D2D51153B1}"/>
    <cellStyle name="CALC Currency Total [1] 16 2" xfId="22133" xr:uid="{368CCC04-AC5D-42B2-B948-B652CC3F4969}"/>
    <cellStyle name="CALC Currency Total [1] 16 2 2" xfId="22134" xr:uid="{8429882A-4039-44BA-BDCD-1590D2057C5D}"/>
    <cellStyle name="CALC Currency Total [1] 16 3" xfId="22135" xr:uid="{6438763C-F3C1-466F-A67D-7D4593F52D31}"/>
    <cellStyle name="CALC Currency Total [1] 16 3 2" xfId="22136" xr:uid="{632231DF-752D-4F7E-9926-A1077835938D}"/>
    <cellStyle name="CALC Currency Total [1] 16 4" xfId="22137" xr:uid="{04BCE74B-7D0D-4D5F-8CD5-862389B2DF0B}"/>
    <cellStyle name="CALC Currency Total [1] 16 4 2" xfId="22138" xr:uid="{1D9C8AD4-5C48-4E13-A874-0C33833614B9}"/>
    <cellStyle name="CALC Currency Total [1] 16 5" xfId="22139" xr:uid="{C74ABB27-AF4E-48D2-A56E-8B2B3949E416}"/>
    <cellStyle name="CALC Currency Total [1] 17" xfId="22140" xr:uid="{FF81767C-65C0-4FA0-8DAE-87C9AE27C6FB}"/>
    <cellStyle name="CALC Currency Total [1] 17 2" xfId="22141" xr:uid="{652C8314-A7FF-4962-A76D-423CED9757F7}"/>
    <cellStyle name="CALC Currency Total [1] 18" xfId="22142" xr:uid="{F0F70B5E-947E-44F2-A765-BBBF45A68FA1}"/>
    <cellStyle name="CALC Currency Total [1] 18 2" xfId="22143" xr:uid="{6BD77B10-BC65-4FC5-9A5B-4B21AD879191}"/>
    <cellStyle name="CALC Currency Total [1] 19" xfId="22144" xr:uid="{D9581622-66A6-4FC0-A30F-A6ADC3DF2959}"/>
    <cellStyle name="CALC Currency Total [1] 2" xfId="22145" xr:uid="{E756ACA3-0143-49D0-91E4-BE4F6EF57D51}"/>
    <cellStyle name="CALC Currency Total [1] 2 2" xfId="22146" xr:uid="{88DE8F61-8104-4077-9404-EB74620A7BAD}"/>
    <cellStyle name="CALC Currency Total [1] 2 2 2" xfId="22147" xr:uid="{8C3B6D97-CBBD-4367-8B81-45578DBE26FB}"/>
    <cellStyle name="CALC Currency Total [1] 2 2 2 2" xfId="22148" xr:uid="{A613D0F0-E11A-4804-9A10-91FE7EDA065D}"/>
    <cellStyle name="CALC Currency Total [1] 2 2 3" xfId="22149" xr:uid="{AC51921D-BBE9-41C1-B23F-66592A3FF26E}"/>
    <cellStyle name="CALC Currency Total [1] 2 2 3 2" xfId="22150" xr:uid="{062EBF49-1D80-4401-9E5B-3EDC7975BB73}"/>
    <cellStyle name="CALC Currency Total [1] 2 2 4" xfId="22151" xr:uid="{B8BCA605-5936-4099-90EF-0B070B1B371E}"/>
    <cellStyle name="CALC Currency Total [1] 2 2 4 2" xfId="22152" xr:uid="{F2B8A6F6-97A2-4C2A-AE0B-969A3465B92C}"/>
    <cellStyle name="CALC Currency Total [1] 2 2 5" xfId="22153" xr:uid="{31F71CC3-B3C6-4B02-9CFF-B21F04AE2F7E}"/>
    <cellStyle name="CALC Currency Total [1] 2 2 6" xfId="22154" xr:uid="{D95F25CA-F13E-42AE-81FE-245223731283}"/>
    <cellStyle name="CALC Currency Total [1] 2 3" xfId="22155" xr:uid="{6F8BAFB3-DF89-42B7-A11E-CEDCD5AAEF20}"/>
    <cellStyle name="CALC Currency Total [1] 2 3 2" xfId="22156" xr:uid="{0EFD6932-6A37-4DC2-955E-2CB2F9C9AC92}"/>
    <cellStyle name="CALC Currency Total [1] 2 4" xfId="22157" xr:uid="{2D3FBAF2-5FE6-4C17-87F5-12E67B31664C}"/>
    <cellStyle name="CALC Currency Total [1] 2 4 2" xfId="22158" xr:uid="{41657D2E-1382-4322-9412-7C9C349A81A6}"/>
    <cellStyle name="CALC Currency Total [1] 2 5" xfId="22159" xr:uid="{3DCC13D8-26C6-4BB7-8040-E81C502D75E8}"/>
    <cellStyle name="CALC Currency Total [1] 2 6" xfId="22160" xr:uid="{27E673B8-A78E-4607-AE43-78F8198E1C8D}"/>
    <cellStyle name="CALC Currency Total [1] 2 7" xfId="22161" xr:uid="{7707D537-FF52-44E1-8515-3ABF62A6A985}"/>
    <cellStyle name="CALC Currency Total [1] 20" xfId="22162" xr:uid="{B09A7B17-8DC0-4A69-B66E-10E8F08E2850}"/>
    <cellStyle name="CALC Currency Total [1] 21" xfId="22163" xr:uid="{E2C73A54-3111-4103-AE9F-631083C5D5A2}"/>
    <cellStyle name="CALC Currency Total [1] 22" xfId="22164" xr:uid="{99C0DDE6-4BBE-4C62-BAE8-F65731ACDBE5}"/>
    <cellStyle name="CALC Currency Total [1] 23" xfId="22165" xr:uid="{5BB1AA52-1C6A-4B6F-B1C8-DE5DDE5C7C2F}"/>
    <cellStyle name="CALC Currency Total [1] 3" xfId="22166" xr:uid="{62A861A0-DF6E-4420-B61F-DC8649FCF463}"/>
    <cellStyle name="CALC Currency Total [1] 3 2" xfId="22167" xr:uid="{85548B0C-D8E4-42B4-9812-16FFC2B1B780}"/>
    <cellStyle name="CALC Currency Total [1] 3 2 2" xfId="22168" xr:uid="{FE3CEDFB-90C8-4010-8F99-BC7C5266F19F}"/>
    <cellStyle name="CALC Currency Total [1] 3 2 2 2" xfId="22169" xr:uid="{2C4A9C35-D570-42B1-B67A-6A85DA079BAC}"/>
    <cellStyle name="CALC Currency Total [1] 3 2 3" xfId="22170" xr:uid="{1EC6179C-3D86-4201-B6BF-C25EA9A3FD27}"/>
    <cellStyle name="CALC Currency Total [1] 3 2 3 2" xfId="22171" xr:uid="{7A146791-A650-41B5-96D8-29AC9DA3A0AE}"/>
    <cellStyle name="CALC Currency Total [1] 3 2 4" xfId="22172" xr:uid="{E95E2779-CA41-41CF-BEFC-D164B7B359F2}"/>
    <cellStyle name="CALC Currency Total [1] 3 2 4 2" xfId="22173" xr:uid="{123EA935-4817-407E-B4F1-684744401244}"/>
    <cellStyle name="CALC Currency Total [1] 3 2 5" xfId="22174" xr:uid="{9575F664-46C4-4E8D-B3A4-40C85CE6B1B4}"/>
    <cellStyle name="CALC Currency Total [1] 3 2 6" xfId="22175" xr:uid="{A8759494-B44F-4FD8-BF97-06346C20A2C3}"/>
    <cellStyle name="CALC Currency Total [1] 3 3" xfId="22176" xr:uid="{287F95DB-72DE-42C2-8C8D-788C7557C368}"/>
    <cellStyle name="CALC Currency Total [1] 3 3 2" xfId="22177" xr:uid="{7D580BB9-0CBB-49B1-9ED4-7AC3C05620D1}"/>
    <cellStyle name="CALC Currency Total [1] 3 4" xfId="22178" xr:uid="{C03E3D18-C30C-4843-9304-FB42502D9C76}"/>
    <cellStyle name="CALC Currency Total [1] 3 4 2" xfId="22179" xr:uid="{33A9836F-AE35-4658-B9BA-00FEDB06096E}"/>
    <cellStyle name="CALC Currency Total [1] 3 5" xfId="22180" xr:uid="{8493EC29-968F-4A8E-BA2A-4C5B45D75934}"/>
    <cellStyle name="CALC Currency Total [1] 3 6" xfId="22181" xr:uid="{5463A597-7483-49CD-B2CD-6BFDA7125360}"/>
    <cellStyle name="CALC Currency Total [1] 3 7" xfId="22182" xr:uid="{36DB6AF1-4363-47CA-A290-C7A9D20B5D2B}"/>
    <cellStyle name="CALC Currency Total [1] 4" xfId="22183" xr:uid="{33D9C22C-50DE-4068-8B24-10F85B75F142}"/>
    <cellStyle name="CALC Currency Total [1] 4 2" xfId="22184" xr:uid="{DF317A04-9CC5-421D-829E-21F62A2526C2}"/>
    <cellStyle name="CALC Currency Total [1] 4 2 2" xfId="22185" xr:uid="{2B4E36F7-B38C-4CBA-9EBA-7A44649C1A2D}"/>
    <cellStyle name="CALC Currency Total [1] 4 2 2 2" xfId="22186" xr:uid="{98764B0D-F3AA-4634-85EA-3620F44BBFEB}"/>
    <cellStyle name="CALC Currency Total [1] 4 2 3" xfId="22187" xr:uid="{21CCE093-D0DC-4621-A69C-102DD78A8439}"/>
    <cellStyle name="CALC Currency Total [1] 4 2 3 2" xfId="22188" xr:uid="{C2649291-C39B-41BB-B033-1ABAF273672E}"/>
    <cellStyle name="CALC Currency Total [1] 4 2 4" xfId="22189" xr:uid="{A5FC4499-1902-4FE8-8864-27569A1EB793}"/>
    <cellStyle name="CALC Currency Total [1] 4 2 4 2" xfId="22190" xr:uid="{499086BA-D401-439E-8C3E-157FEC8CF6F6}"/>
    <cellStyle name="CALC Currency Total [1] 4 2 5" xfId="22191" xr:uid="{498D2D47-2CF6-43F2-BF98-A20F9F01072F}"/>
    <cellStyle name="CALC Currency Total [1] 4 3" xfId="22192" xr:uid="{6EDA5CD5-1AE7-4ED4-AD13-E163CB1FF96D}"/>
    <cellStyle name="CALC Currency Total [1] 4 3 2" xfId="22193" xr:uid="{7F5FBCA1-E0B1-47E2-83E0-0C2DA4C8FED9}"/>
    <cellStyle name="CALC Currency Total [1] 4 4" xfId="22194" xr:uid="{3805778C-7A85-4E12-BB9F-DCA53C33362E}"/>
    <cellStyle name="CALC Currency Total [1] 4 4 2" xfId="22195" xr:uid="{A0BC8214-3667-44AE-A97F-B31446C78FB2}"/>
    <cellStyle name="CALC Currency Total [1] 4 5" xfId="22196" xr:uid="{196B3329-E85E-461D-931A-9BED2A6FD499}"/>
    <cellStyle name="CALC Currency Total [1] 4 5 2" xfId="22197" xr:uid="{75343B36-3F23-4D30-96F3-65E91FD80BFE}"/>
    <cellStyle name="CALC Currency Total [1] 4 6" xfId="22198" xr:uid="{7BF04593-2682-43EC-8C31-34402BF42E3E}"/>
    <cellStyle name="CALC Currency Total [1] 4 7" xfId="22199" xr:uid="{FEC2987E-3AC0-4836-A3C3-9A283102890E}"/>
    <cellStyle name="CALC Currency Total [1] 5" xfId="22200" xr:uid="{CE45AD6A-5626-4F65-A228-0ED9CDB93999}"/>
    <cellStyle name="CALC Currency Total [1] 5 2" xfId="22201" xr:uid="{4B2D2C31-A14D-4F44-ABF7-B2E268E4CBD7}"/>
    <cellStyle name="CALC Currency Total [1] 5 2 2" xfId="22202" xr:uid="{6BBC9529-A99B-455E-83A9-48B968B03CE3}"/>
    <cellStyle name="CALC Currency Total [1] 5 2 2 2" xfId="22203" xr:uid="{81BF5675-4A64-4D94-9BE7-24F8BB058983}"/>
    <cellStyle name="CALC Currency Total [1] 5 2 3" xfId="22204" xr:uid="{B05009AB-1F7A-457E-9C31-10B9B208E208}"/>
    <cellStyle name="CALC Currency Total [1] 5 2 3 2" xfId="22205" xr:uid="{FDDF6CE5-7232-4440-8A1A-B244F258B5FF}"/>
    <cellStyle name="CALC Currency Total [1] 5 2 4" xfId="22206" xr:uid="{DEF72F26-AFC0-40C8-B60A-610DD72EAB70}"/>
    <cellStyle name="CALC Currency Total [1] 5 2 4 2" xfId="22207" xr:uid="{3D514CB4-BB52-47A7-8B06-4F0B4C088990}"/>
    <cellStyle name="CALC Currency Total [1] 5 2 5" xfId="22208" xr:uid="{E4277399-AEB5-4F81-8E08-D50215726436}"/>
    <cellStyle name="CALC Currency Total [1] 5 3" xfId="22209" xr:uid="{E6FF39AE-A8AC-4B1D-B4F9-2E0E8D247EC1}"/>
    <cellStyle name="CALC Currency Total [1] 5 3 2" xfId="22210" xr:uid="{71EFC4A4-FE53-43B2-80A4-8D61A67139A3}"/>
    <cellStyle name="CALC Currency Total [1] 5 4" xfId="22211" xr:uid="{F2958BD4-45B1-4DCA-8C40-4D44D0DE4B69}"/>
    <cellStyle name="CALC Currency Total [1] 5 4 2" xfId="22212" xr:uid="{439865D7-C5A8-40F7-A16A-69DE8E4B673A}"/>
    <cellStyle name="CALC Currency Total [1] 5 5" xfId="22213" xr:uid="{8D2ECDFA-F6AD-4E9F-B804-49A3626EA7F2}"/>
    <cellStyle name="CALC Currency Total [1] 5 5 2" xfId="22214" xr:uid="{6F877D26-57F5-45D6-9E57-C9C392ABD03D}"/>
    <cellStyle name="CALC Currency Total [1] 5 6" xfId="22215" xr:uid="{143CC05A-145B-4331-8C42-0BA04487EA13}"/>
    <cellStyle name="CALC Currency Total [1] 5 7" xfId="22216" xr:uid="{D2E1D29B-F31F-4B68-AA5D-30291E36BF0A}"/>
    <cellStyle name="CALC Currency Total [1] 6" xfId="22217" xr:uid="{F33D2E8B-389A-4B5E-B6A9-6452BE280A02}"/>
    <cellStyle name="CALC Currency Total [1] 6 2" xfId="22218" xr:uid="{34D30E3A-5DEF-4AC7-A72A-FB334A38EE2C}"/>
    <cellStyle name="CALC Currency Total [1] 6 2 2" xfId="22219" xr:uid="{4F74FEC2-48D9-4292-AD2A-C4C3E9DEF8CF}"/>
    <cellStyle name="CALC Currency Total [1] 6 2 2 2" xfId="22220" xr:uid="{05344112-D232-48EC-831B-E5A542948D6F}"/>
    <cellStyle name="CALC Currency Total [1] 6 2 3" xfId="22221" xr:uid="{11EE498C-8BB9-436F-88CE-FE149D35E4D2}"/>
    <cellStyle name="CALC Currency Total [1] 6 2 3 2" xfId="22222" xr:uid="{FF52ADD8-9C12-4812-ADDD-6B4B698666D2}"/>
    <cellStyle name="CALC Currency Total [1] 6 2 4" xfId="22223" xr:uid="{3A1B5C13-3CA8-4824-968F-D48BAA67FBF7}"/>
    <cellStyle name="CALC Currency Total [1] 6 2 4 2" xfId="22224" xr:uid="{72A6D816-D5BD-4E6D-BEB6-5E512E5D4798}"/>
    <cellStyle name="CALC Currency Total [1] 6 2 5" xfId="22225" xr:uid="{4A75431A-5B4C-4406-912E-647A4DF76651}"/>
    <cellStyle name="CALC Currency Total [1] 6 3" xfId="22226" xr:uid="{63FA5D83-CAF7-4F30-846D-433D769E1037}"/>
    <cellStyle name="CALC Currency Total [1] 6 3 2" xfId="22227" xr:uid="{EFE9DCF6-C2A4-461D-A765-0AE9ED70E204}"/>
    <cellStyle name="CALC Currency Total [1] 6 4" xfId="22228" xr:uid="{D777CE9A-B0D8-4302-A75A-AD03A788A356}"/>
    <cellStyle name="CALC Currency Total [1] 6 4 2" xfId="22229" xr:uid="{1A5E5613-5463-4CA3-9A51-033AD126A12D}"/>
    <cellStyle name="CALC Currency Total [1] 6 5" xfId="22230" xr:uid="{04D4AD30-F5F0-498A-8A18-50A9B07020EB}"/>
    <cellStyle name="CALC Currency Total [1] 6 5 2" xfId="22231" xr:uid="{C52112C6-A16B-4A25-B13A-8B3464676CB7}"/>
    <cellStyle name="CALC Currency Total [1] 6 6" xfId="22232" xr:uid="{2184E490-077B-4083-A7AB-9448F7B8D9F1}"/>
    <cellStyle name="CALC Currency Total [1] 6 7" xfId="22233" xr:uid="{58F0248E-1F2A-4288-8D9B-5CD16AD3E120}"/>
    <cellStyle name="CALC Currency Total [1] 7" xfId="22234" xr:uid="{5E44B41B-DF51-4747-ACD4-596E8C2D2668}"/>
    <cellStyle name="CALC Currency Total [1] 7 2" xfId="22235" xr:uid="{AAC5AACB-5952-4AD0-A9B4-3EE8F4C15928}"/>
    <cellStyle name="CALC Currency Total [1] 7 2 2" xfId="22236" xr:uid="{323A4DCE-43E4-4D7D-AA47-F65C17FF2250}"/>
    <cellStyle name="CALC Currency Total [1] 7 2 2 2" xfId="22237" xr:uid="{41493993-2D63-45CF-BFCF-BEBD03B1BE6F}"/>
    <cellStyle name="CALC Currency Total [1] 7 2 3" xfId="22238" xr:uid="{84EF006F-690B-482F-BEF7-A045E8E2D7EA}"/>
    <cellStyle name="CALC Currency Total [1] 7 2 3 2" xfId="22239" xr:uid="{AA07B8CF-FF7E-4CB8-BD98-F8C91C61C120}"/>
    <cellStyle name="CALC Currency Total [1] 7 2 4" xfId="22240" xr:uid="{24AF63CD-91B6-44F0-B059-BC17E02C9FAB}"/>
    <cellStyle name="CALC Currency Total [1] 7 2 4 2" xfId="22241" xr:uid="{FAF94977-26E4-4950-8620-13E3E07486A9}"/>
    <cellStyle name="CALC Currency Total [1] 7 2 5" xfId="22242" xr:uid="{90F1A887-47A8-4D95-A98F-84840AA3FA01}"/>
    <cellStyle name="CALC Currency Total [1] 7 3" xfId="22243" xr:uid="{5209F82B-6813-4393-B154-82C8195AA74F}"/>
    <cellStyle name="CALC Currency Total [1] 7 3 2" xfId="22244" xr:uid="{701953A6-08B8-4F71-88AF-2FD56FFD4493}"/>
    <cellStyle name="CALC Currency Total [1] 7 4" xfId="22245" xr:uid="{E3FB813F-C080-4551-ADBF-BDA8148D5F0D}"/>
    <cellStyle name="CALC Currency Total [1] 7 4 2" xfId="22246" xr:uid="{CAB6075C-8637-4CFF-9F00-1EB541158F02}"/>
    <cellStyle name="CALC Currency Total [1] 7 5" xfId="22247" xr:uid="{FDEA148D-91B5-466A-A64E-1EB655767BA4}"/>
    <cellStyle name="CALC Currency Total [1] 7 5 2" xfId="22248" xr:uid="{5F26A6D6-5501-48E2-860D-785AFEAB88B1}"/>
    <cellStyle name="CALC Currency Total [1] 7 6" xfId="22249" xr:uid="{6A88EF2D-EAE1-42DD-9150-4E7C7AB1C609}"/>
    <cellStyle name="CALC Currency Total [1] 7 7" xfId="22250" xr:uid="{680B7086-7410-4FA2-A308-E85510AC7A36}"/>
    <cellStyle name="CALC Currency Total [1] 8" xfId="22251" xr:uid="{7A2224B8-3CE3-49B0-9486-022FDFDFB320}"/>
    <cellStyle name="CALC Currency Total [1] 8 2" xfId="22252" xr:uid="{BDA89333-F987-4274-8B16-C1D4625EDF0F}"/>
    <cellStyle name="CALC Currency Total [1] 8 2 2" xfId="22253" xr:uid="{A7B193F1-60C7-40F0-99D0-90385894E48D}"/>
    <cellStyle name="CALC Currency Total [1] 8 2 2 2" xfId="22254" xr:uid="{E2758DFC-AF99-4CF6-9620-F3A464DF96AB}"/>
    <cellStyle name="CALC Currency Total [1] 8 2 3" xfId="22255" xr:uid="{FBAB4C4B-F196-48D0-A242-47F4026DB716}"/>
    <cellStyle name="CALC Currency Total [1] 8 2 3 2" xfId="22256" xr:uid="{C45E68A4-9402-48E2-9971-BAB286F59AB0}"/>
    <cellStyle name="CALC Currency Total [1] 8 2 4" xfId="22257" xr:uid="{83E54747-8AB1-4F52-A263-A030802ED623}"/>
    <cellStyle name="CALC Currency Total [1] 8 2 4 2" xfId="22258" xr:uid="{744A911B-42C0-42AE-B77C-F3F85165634F}"/>
    <cellStyle name="CALC Currency Total [1] 8 2 5" xfId="22259" xr:uid="{B7DE2592-A280-4CA4-B1BA-5C93E45CDA9A}"/>
    <cellStyle name="CALC Currency Total [1] 8 3" xfId="22260" xr:uid="{DBF5F610-872C-4450-87B4-2C20B262988C}"/>
    <cellStyle name="CALC Currency Total [1] 8 3 2" xfId="22261" xr:uid="{87B0442A-9074-4C82-8D14-4FBBE75CC801}"/>
    <cellStyle name="CALC Currency Total [1] 8 4" xfId="22262" xr:uid="{4A0787D7-8451-4ED3-9E34-A94441EEBE39}"/>
    <cellStyle name="CALC Currency Total [1] 8 4 2" xfId="22263" xr:uid="{D1137873-795D-43AA-9AA5-16EEC367172D}"/>
    <cellStyle name="CALC Currency Total [1] 8 5" xfId="22264" xr:uid="{8CBB5043-9C2E-4ECB-AE36-112B19ADDD23}"/>
    <cellStyle name="CALC Currency Total [1] 8 5 2" xfId="22265" xr:uid="{6E804943-6417-4B92-AB4C-894E55DAD87C}"/>
    <cellStyle name="CALC Currency Total [1] 8 6" xfId="22266" xr:uid="{F17E1E9A-47D9-4457-A82B-A0D447903167}"/>
    <cellStyle name="CALC Currency Total [1] 8 7" xfId="22267" xr:uid="{56561013-5776-428A-88B3-68254FECB4B9}"/>
    <cellStyle name="CALC Currency Total [1] 9" xfId="22268" xr:uid="{4ADBF21A-6D5D-4210-88ED-37987E30ECCE}"/>
    <cellStyle name="CALC Currency Total [1] 9 2" xfId="22269" xr:uid="{04CE730C-BB82-48B7-A2F5-6F2A63ECC447}"/>
    <cellStyle name="CALC Currency Total [1] 9 2 2" xfId="22270" xr:uid="{CA17B650-03B0-4E59-A4FD-0431236202D9}"/>
    <cellStyle name="CALC Currency Total [1] 9 2 2 2" xfId="22271" xr:uid="{F542E975-A7B7-4C28-92F3-519E73595AA7}"/>
    <cellStyle name="CALC Currency Total [1] 9 2 3" xfId="22272" xr:uid="{69C3D2C1-8B83-43AF-B59D-28CB2F66C24E}"/>
    <cellStyle name="CALC Currency Total [1] 9 2 3 2" xfId="22273" xr:uid="{A454AAF2-9109-4233-A9B1-1EEFFE17EA05}"/>
    <cellStyle name="CALC Currency Total [1] 9 2 4" xfId="22274" xr:uid="{DA8557C2-ED1F-44B8-8A5F-266A88210CA5}"/>
    <cellStyle name="CALC Currency Total [1] 9 2 4 2" xfId="22275" xr:uid="{B9171AC9-9BD1-4A02-B34C-CA89E7B8CCE7}"/>
    <cellStyle name="CALC Currency Total [1] 9 2 5" xfId="22276" xr:uid="{DAFE31C1-9D69-436E-8A80-E3D0648CC2D7}"/>
    <cellStyle name="CALC Currency Total [1] 9 3" xfId="22277" xr:uid="{10AFE63D-CB80-4AB4-92AA-CC4CD13F37E7}"/>
    <cellStyle name="CALC Currency Total [1] 9 3 2" xfId="22278" xr:uid="{7A873B48-1345-43C6-9951-211ACB19D4F0}"/>
    <cellStyle name="CALC Currency Total [1] 9 4" xfId="22279" xr:uid="{ECF544F0-3451-4DBA-B1C9-CFBCD62B18B0}"/>
    <cellStyle name="CALC Currency Total [1] 9 4 2" xfId="22280" xr:uid="{4C8054C5-62A5-4B20-988A-9267A57520CD}"/>
    <cellStyle name="CALC Currency Total [1] 9 5" xfId="22281" xr:uid="{6DABA674-2353-47D2-B8A6-939B80C9DF93}"/>
    <cellStyle name="CALC Currency Total [1] 9 5 2" xfId="22282" xr:uid="{7A418681-365E-47E0-B8EC-7F11B289C041}"/>
    <cellStyle name="CALC Currency Total [1] 9 6" xfId="22283" xr:uid="{8697EFC5-90FD-4221-8B3C-D293EDD2C50C}"/>
    <cellStyle name="CALC Currency Total [1] 9 7" xfId="22284" xr:uid="{14A2E9FC-3F3F-419E-B5B9-AF5C6E9C0133}"/>
    <cellStyle name="CALC Currency Total [2]" xfId="22285" xr:uid="{1C41D534-F3D4-4764-A7F4-02EDB3241C91}"/>
    <cellStyle name="CALC Currency Total [2] 10" xfId="22286" xr:uid="{C2C48C4A-7376-46D0-8362-E1D743923694}"/>
    <cellStyle name="CALC Currency Total [2] 10 2" xfId="22287" xr:uid="{1EA2AB04-4838-4D07-8986-B72E0EA57673}"/>
    <cellStyle name="CALC Currency Total [2] 10 2 2" xfId="22288" xr:uid="{FCCA3680-B9D3-4D9E-A9D5-32D7A067A0EC}"/>
    <cellStyle name="CALC Currency Total [2] 10 2 2 2" xfId="22289" xr:uid="{AAF50D4F-3E48-4E66-A2FC-62FA458A7BB1}"/>
    <cellStyle name="CALC Currency Total [2] 10 2 3" xfId="22290" xr:uid="{23E0B0C0-7D42-4B97-816D-90C1099C54F0}"/>
    <cellStyle name="CALC Currency Total [2] 10 2 3 2" xfId="22291" xr:uid="{84FA4F70-D236-4135-A3CF-BFFE88045D94}"/>
    <cellStyle name="CALC Currency Total [2] 10 2 4" xfId="22292" xr:uid="{A1D737C9-B49E-4C85-8273-BBAC393870FF}"/>
    <cellStyle name="CALC Currency Total [2] 10 2 4 2" xfId="22293" xr:uid="{E446776B-31F9-4990-BFCD-174FC3F5497E}"/>
    <cellStyle name="CALC Currency Total [2] 10 2 5" xfId="22294" xr:uid="{74EF74F3-30C2-4460-BFF6-A835BDA0C542}"/>
    <cellStyle name="CALC Currency Total [2] 10 3" xfId="22295" xr:uid="{C91AEA51-3BEB-4735-94F1-E24C85229561}"/>
    <cellStyle name="CALC Currency Total [2] 10 3 2" xfId="22296" xr:uid="{BF5930DE-A906-400B-AD4B-D0C6A337753D}"/>
    <cellStyle name="CALC Currency Total [2] 10 4" xfId="22297" xr:uid="{8508D6BB-4C9D-4BF9-A53E-BC270FF4AA66}"/>
    <cellStyle name="CALC Currency Total [2] 10 4 2" xfId="22298" xr:uid="{0AD71C42-D85F-4E15-9D34-1ECBA597B981}"/>
    <cellStyle name="CALC Currency Total [2] 10 5" xfId="22299" xr:uid="{0717BBBA-0FC7-4D41-80F2-69D263576968}"/>
    <cellStyle name="CALC Currency Total [2] 10 5 2" xfId="22300" xr:uid="{1696CAA6-8C88-47FE-96B2-BB2088DC9EC3}"/>
    <cellStyle name="CALC Currency Total [2] 10 6" xfId="22301" xr:uid="{272A278E-6F08-4C5D-AA2A-7E2B35F3FA1A}"/>
    <cellStyle name="CALC Currency Total [2] 10 7" xfId="22302" xr:uid="{5136A71C-49DC-4C2D-91FE-FA9BA1074215}"/>
    <cellStyle name="CALC Currency Total [2] 11" xfId="22303" xr:uid="{06B08A62-745F-4B54-9AD4-7C59AE1F95A7}"/>
    <cellStyle name="CALC Currency Total [2] 11 2" xfId="22304" xr:uid="{00D2731C-6335-4227-98D8-2D4B08EC75C4}"/>
    <cellStyle name="CALC Currency Total [2] 11 2 2" xfId="22305" xr:uid="{5722FB64-B78D-40F8-868D-615DF4A837B9}"/>
    <cellStyle name="CALC Currency Total [2] 11 2 2 2" xfId="22306" xr:uid="{3A649638-1456-4183-8E62-F448754ACAA8}"/>
    <cellStyle name="CALC Currency Total [2] 11 2 3" xfId="22307" xr:uid="{1C511365-312D-4546-9440-2E671EC4CAD9}"/>
    <cellStyle name="CALC Currency Total [2] 11 2 3 2" xfId="22308" xr:uid="{E8A29E47-5DCA-4A57-A821-A3B862272349}"/>
    <cellStyle name="CALC Currency Total [2] 11 2 4" xfId="22309" xr:uid="{795978A0-DFDF-446F-A6A9-18D3250FDA0D}"/>
    <cellStyle name="CALC Currency Total [2] 11 2 4 2" xfId="22310" xr:uid="{F9DBDA39-950E-47BE-9640-73273658954C}"/>
    <cellStyle name="CALC Currency Total [2] 11 2 5" xfId="22311" xr:uid="{AF0AFE33-8050-46D3-8C09-5155D024CBAB}"/>
    <cellStyle name="CALC Currency Total [2] 11 3" xfId="22312" xr:uid="{2BBACB3C-23BC-4CED-8F5B-80F20D6B256A}"/>
    <cellStyle name="CALC Currency Total [2] 11 3 2" xfId="22313" xr:uid="{4FBC5BCC-376E-46EB-AE4E-46A17DF34C0A}"/>
    <cellStyle name="CALC Currency Total [2] 11 4" xfId="22314" xr:uid="{193E9703-34C6-41A8-98F4-0A109D915BDA}"/>
    <cellStyle name="CALC Currency Total [2] 11 4 2" xfId="22315" xr:uid="{081EEF9E-50A0-4D39-82F5-A9961B39FF2C}"/>
    <cellStyle name="CALC Currency Total [2] 11 5" xfId="22316" xr:uid="{C8B945CF-AAA3-43DC-8400-39A4D9640275}"/>
    <cellStyle name="CALC Currency Total [2] 11 5 2" xfId="22317" xr:uid="{568DB3F6-F82B-4280-8654-072D97E9519A}"/>
    <cellStyle name="CALC Currency Total [2] 11 6" xfId="22318" xr:uid="{9BE00EEB-B307-4E93-AFBF-D857C64BD314}"/>
    <cellStyle name="CALC Currency Total [2] 11 7" xfId="22319" xr:uid="{BC83A65F-E4D3-4B9F-A185-B6392C5DB8C0}"/>
    <cellStyle name="CALC Currency Total [2] 12" xfId="22320" xr:uid="{6FF85853-62A6-440F-9CF5-9F56208074A9}"/>
    <cellStyle name="CALC Currency Total [2] 12 2" xfId="22321" xr:uid="{CC980A1D-60B3-4009-80A8-C2BEC1C75D80}"/>
    <cellStyle name="CALC Currency Total [2] 12 2 2" xfId="22322" xr:uid="{6A2AAA81-D691-429C-A339-4A2EF65F367A}"/>
    <cellStyle name="CALC Currency Total [2] 12 2 2 2" xfId="22323" xr:uid="{BC2BD9A6-FEE9-48F9-839A-8435BA0B58EA}"/>
    <cellStyle name="CALC Currency Total [2] 12 2 3" xfId="22324" xr:uid="{6205E729-D840-4633-896E-9A05CFEC37B6}"/>
    <cellStyle name="CALC Currency Total [2] 12 2 3 2" xfId="22325" xr:uid="{4FC733AE-3218-4E2F-AE36-B6F1396AF16C}"/>
    <cellStyle name="CALC Currency Total [2] 12 2 4" xfId="22326" xr:uid="{D758B1CE-4BCE-4F69-8F2E-5918A2725136}"/>
    <cellStyle name="CALC Currency Total [2] 12 2 4 2" xfId="22327" xr:uid="{E288E24A-0088-4BE3-88EC-2B83B605B1F6}"/>
    <cellStyle name="CALC Currency Total [2] 12 2 5" xfId="22328" xr:uid="{314276DC-09AD-4F8D-B733-FAE1A803D2F8}"/>
    <cellStyle name="CALC Currency Total [2] 12 3" xfId="22329" xr:uid="{C8E2B351-596F-4DFF-8DB8-D02C8C0E2AEC}"/>
    <cellStyle name="CALC Currency Total [2] 12 3 2" xfId="22330" xr:uid="{CC9CB804-C3E0-4A63-9A91-13D85B9539B7}"/>
    <cellStyle name="CALC Currency Total [2] 12 4" xfId="22331" xr:uid="{E7937E39-B1AB-42BA-92EB-C41233113C46}"/>
    <cellStyle name="CALC Currency Total [2] 12 4 2" xfId="22332" xr:uid="{C316C07E-1149-428C-B02F-D46D053DBD34}"/>
    <cellStyle name="CALC Currency Total [2] 12 5" xfId="22333" xr:uid="{B4F31C95-8B1F-4A77-B21B-55F7C403E5A3}"/>
    <cellStyle name="CALC Currency Total [2] 12 5 2" xfId="22334" xr:uid="{BC2725B7-1357-46EB-B21B-7660FFDA341C}"/>
    <cellStyle name="CALC Currency Total [2] 12 6" xfId="22335" xr:uid="{B6310C9B-A6F4-4EAB-B9A6-C773E7C9DF3C}"/>
    <cellStyle name="CALC Currency Total [2] 12 7" xfId="22336" xr:uid="{9489D6C0-8272-44F8-B74A-02BF354C8D3F}"/>
    <cellStyle name="CALC Currency Total [2] 13" xfId="22337" xr:uid="{77CBF8BF-C451-4648-8104-8AE15369A993}"/>
    <cellStyle name="CALC Currency Total [2] 13 2" xfId="22338" xr:uid="{FE54146C-C6F1-4E2D-97CD-51579EE6D9D5}"/>
    <cellStyle name="CALC Currency Total [2] 13 2 2" xfId="22339" xr:uid="{D8141604-0794-4D70-B3C2-7FE985B445D3}"/>
    <cellStyle name="CALC Currency Total [2] 13 2 2 2" xfId="22340" xr:uid="{594AD8D4-40B7-438D-A570-A18ED12FEB83}"/>
    <cellStyle name="CALC Currency Total [2] 13 2 3" xfId="22341" xr:uid="{456F15AD-DE4B-4B76-8FB4-9A50F0912B7E}"/>
    <cellStyle name="CALC Currency Total [2] 13 2 3 2" xfId="22342" xr:uid="{7C827F4A-4D5E-4A85-942F-17C7AAFAA30E}"/>
    <cellStyle name="CALC Currency Total [2] 13 2 4" xfId="22343" xr:uid="{53C123DB-F1C1-49A7-A175-D807B2C0836C}"/>
    <cellStyle name="CALC Currency Total [2] 13 2 4 2" xfId="22344" xr:uid="{B8338F84-44EE-4278-92BD-4E4D5293F525}"/>
    <cellStyle name="CALC Currency Total [2] 13 2 5" xfId="22345" xr:uid="{CD9CA4AD-F102-461D-AFDC-BF7F5536E128}"/>
    <cellStyle name="CALC Currency Total [2] 13 3" xfId="22346" xr:uid="{31825ED9-FE36-44CB-9949-727C22DD9A48}"/>
    <cellStyle name="CALC Currency Total [2] 13 3 2" xfId="22347" xr:uid="{680FD8EE-88D0-448B-A4B0-8268A304DBE1}"/>
    <cellStyle name="CALC Currency Total [2] 13 4" xfId="22348" xr:uid="{744C2DE6-0FBC-48C5-A057-3AFDA49B7F29}"/>
    <cellStyle name="CALC Currency Total [2] 13 4 2" xfId="22349" xr:uid="{DC1A261E-0FB2-4280-B01E-65AE565B3929}"/>
    <cellStyle name="CALC Currency Total [2] 13 5" xfId="22350" xr:uid="{9BD01CAA-82F5-4E68-B15B-347C0013A38A}"/>
    <cellStyle name="CALC Currency Total [2] 13 5 2" xfId="22351" xr:uid="{67F3CB41-A4B9-4B31-BAE9-B64AA49E1518}"/>
    <cellStyle name="CALC Currency Total [2] 13 6" xfId="22352" xr:uid="{CA7435CD-0736-498E-9346-1E9252A44909}"/>
    <cellStyle name="CALC Currency Total [2] 13 7" xfId="22353" xr:uid="{99C270BE-9457-4FC1-B253-9A3F1C310CE6}"/>
    <cellStyle name="CALC Currency Total [2] 14" xfId="22354" xr:uid="{2B97E101-4485-45DF-BE99-712C8CD7CBD2}"/>
    <cellStyle name="CALC Currency Total [2] 14 2" xfId="22355" xr:uid="{BEA3FAF9-54B6-49AC-BD26-0A8B36971FFF}"/>
    <cellStyle name="CALC Currency Total [2] 14 2 2" xfId="22356" xr:uid="{BAC52452-865D-4F09-8E8B-D16D4397A5A6}"/>
    <cellStyle name="CALC Currency Total [2] 14 2 2 2" xfId="22357" xr:uid="{C915933D-942D-4878-A530-BB3A193CD945}"/>
    <cellStyle name="CALC Currency Total [2] 14 2 3" xfId="22358" xr:uid="{309DC5B2-7D99-47A0-83D3-0A706CCADBED}"/>
    <cellStyle name="CALC Currency Total [2] 14 2 3 2" xfId="22359" xr:uid="{1764EFD0-8E0F-4739-8F94-EA9E053B9C52}"/>
    <cellStyle name="CALC Currency Total [2] 14 2 4" xfId="22360" xr:uid="{FAE7AE36-BF32-4D75-9934-3F6BFFFF85EB}"/>
    <cellStyle name="CALC Currency Total [2] 14 2 4 2" xfId="22361" xr:uid="{00167D4E-2DD4-420A-B2E3-36E023E45851}"/>
    <cellStyle name="CALC Currency Total [2] 14 2 5" xfId="22362" xr:uid="{738DD309-1CFB-4CE4-ACD2-8B4FE8B3E9EB}"/>
    <cellStyle name="CALC Currency Total [2] 14 3" xfId="22363" xr:uid="{C370308B-F2F7-430B-BD1D-568C354E4D0C}"/>
    <cellStyle name="CALC Currency Total [2] 14 3 2" xfId="22364" xr:uid="{4A007D4B-9D16-4E18-AB7B-8D3A26F4801B}"/>
    <cellStyle name="CALC Currency Total [2] 14 4" xfId="22365" xr:uid="{C3C895C8-C8EF-45C7-A599-118F1B3E5908}"/>
    <cellStyle name="CALC Currency Total [2] 14 4 2" xfId="22366" xr:uid="{99CF6849-B046-48B8-B0FE-E293D332094B}"/>
    <cellStyle name="CALC Currency Total [2] 14 5" xfId="22367" xr:uid="{BE7AF70E-E542-4DE3-979B-1E5755B626D6}"/>
    <cellStyle name="CALC Currency Total [2] 14 5 2" xfId="22368" xr:uid="{C23F707F-52BD-4253-9EAF-F45BF742601C}"/>
    <cellStyle name="CALC Currency Total [2] 14 6" xfId="22369" xr:uid="{FF9A6C28-811A-49BE-9F26-7AE3B01F5F48}"/>
    <cellStyle name="CALC Currency Total [2] 14 7" xfId="22370" xr:uid="{DAF9C7BF-67C0-4ECE-A366-CB2FE9B67E9C}"/>
    <cellStyle name="CALC Currency Total [2] 15" xfId="22371" xr:uid="{59B68A41-78CD-4EDF-B1FC-E443A5EDFFEB}"/>
    <cellStyle name="CALC Currency Total [2] 15 2" xfId="22372" xr:uid="{A21B392F-2563-4663-AB90-444EBBB7E2C2}"/>
    <cellStyle name="CALC Currency Total [2] 15 2 2" xfId="22373" xr:uid="{613D72CF-E8E4-4208-BC4C-497268173C8F}"/>
    <cellStyle name="CALC Currency Total [2] 15 2 2 2" xfId="22374" xr:uid="{7CFAE5F3-AC17-4D42-9BF1-DC7F8F2A966F}"/>
    <cellStyle name="CALC Currency Total [2] 15 2 3" xfId="22375" xr:uid="{8E17DA60-F29B-4451-B8C2-D6E2E68126EE}"/>
    <cellStyle name="CALC Currency Total [2] 15 2 3 2" xfId="22376" xr:uid="{A51756B3-7BC1-4D60-8D90-DBB33EEF9646}"/>
    <cellStyle name="CALC Currency Total [2] 15 2 4" xfId="22377" xr:uid="{BA7462C5-6401-4D6F-9E5F-84F98062EC46}"/>
    <cellStyle name="CALC Currency Total [2] 15 2 4 2" xfId="22378" xr:uid="{26E4DF3B-951A-426B-98A3-DA5973A95F5A}"/>
    <cellStyle name="CALC Currency Total [2] 15 2 5" xfId="22379" xr:uid="{FE03D518-50D7-44C8-88DE-FA3FFBDF4C0B}"/>
    <cellStyle name="CALC Currency Total [2] 15 3" xfId="22380" xr:uid="{5C415CC0-5247-47B4-96B0-0FBEE77E06B0}"/>
    <cellStyle name="CALC Currency Total [2] 15 3 2" xfId="22381" xr:uid="{68BF85B3-ED62-4C64-9730-60C0A7E16781}"/>
    <cellStyle name="CALC Currency Total [2] 15 4" xfId="22382" xr:uid="{883DCD17-53EF-40F7-B8B7-FAACF19C31FB}"/>
    <cellStyle name="CALC Currency Total [2] 15 4 2" xfId="22383" xr:uid="{697D8CFE-1880-4964-A0CF-0EFBF3B9D1E6}"/>
    <cellStyle name="CALC Currency Total [2] 15 5" xfId="22384" xr:uid="{67E26E90-81F9-4B1F-8E2F-170FB8333B98}"/>
    <cellStyle name="CALC Currency Total [2] 15 5 2" xfId="22385" xr:uid="{8051748D-4D61-431A-BDEB-0E854D776ABE}"/>
    <cellStyle name="CALC Currency Total [2] 15 6" xfId="22386" xr:uid="{8E989D1F-9449-491E-B5BB-3CAE8740C3C6}"/>
    <cellStyle name="CALC Currency Total [2] 15 7" xfId="22387" xr:uid="{313CD0BE-65BC-4A85-A72C-8EFC6017EA31}"/>
    <cellStyle name="CALC Currency Total [2] 16" xfId="22388" xr:uid="{7E873C9E-A22C-4517-8C87-C69BC3C5499D}"/>
    <cellStyle name="CALC Currency Total [2] 16 2" xfId="22389" xr:uid="{6F42E255-AD9C-4388-B5CE-C5C73BDCCE7A}"/>
    <cellStyle name="CALC Currency Total [2] 16 2 2" xfId="22390" xr:uid="{0F512BD9-C375-4746-A98B-0541162839F1}"/>
    <cellStyle name="CALC Currency Total [2] 16 3" xfId="22391" xr:uid="{E4CFD4BB-7014-455B-84E7-8578EA392D2E}"/>
    <cellStyle name="CALC Currency Total [2] 16 3 2" xfId="22392" xr:uid="{8230B55D-56A7-4EAF-A9C5-F89CD4F07C20}"/>
    <cellStyle name="CALC Currency Total [2] 16 4" xfId="22393" xr:uid="{1B0D45C9-C629-4E6B-B7C7-83C185FBF9AF}"/>
    <cellStyle name="CALC Currency Total [2] 16 4 2" xfId="22394" xr:uid="{6DA43D14-2917-4B6A-842A-86ECFDB4F325}"/>
    <cellStyle name="CALC Currency Total [2] 16 5" xfId="22395" xr:uid="{86EAEDBC-8218-480F-A01E-387C84085448}"/>
    <cellStyle name="CALC Currency Total [2] 17" xfId="22396" xr:uid="{593429E3-6ACE-482C-B684-A02B51CEE28E}"/>
    <cellStyle name="CALC Currency Total [2] 17 2" xfId="22397" xr:uid="{E8D6FB3F-FE72-44E3-8257-5C1F17F500A9}"/>
    <cellStyle name="CALC Currency Total [2] 18" xfId="22398" xr:uid="{C24F1CE3-7D95-42B2-A077-DD292D850844}"/>
    <cellStyle name="CALC Currency Total [2] 18 2" xfId="22399" xr:uid="{3F70CACA-C0BB-4072-9817-A814269FC95A}"/>
    <cellStyle name="CALC Currency Total [2] 19" xfId="22400" xr:uid="{ACF63345-AE24-4D78-97BC-7A456473B9EB}"/>
    <cellStyle name="CALC Currency Total [2] 2" xfId="22401" xr:uid="{EDA056AC-8E24-4087-83D4-34BFFE16214B}"/>
    <cellStyle name="CALC Currency Total [2] 2 2" xfId="22402" xr:uid="{514F43E9-807D-4B68-B17C-7A38A8738F0E}"/>
    <cellStyle name="CALC Currency Total [2] 2 2 2" xfId="22403" xr:uid="{EAB2D522-E2FF-459F-A3A1-3C5F98FEE364}"/>
    <cellStyle name="CALC Currency Total [2] 2 2 2 2" xfId="22404" xr:uid="{C3E20619-5466-4450-960C-06C744B7E1CC}"/>
    <cellStyle name="CALC Currency Total [2] 2 2 3" xfId="22405" xr:uid="{B0EA1866-D664-4F6E-AA59-CD9D9D10074E}"/>
    <cellStyle name="CALC Currency Total [2] 2 2 3 2" xfId="22406" xr:uid="{1F4ABC87-F373-4654-BBC1-ED60F1F00C21}"/>
    <cellStyle name="CALC Currency Total [2] 2 2 4" xfId="22407" xr:uid="{E17B0592-28EB-4AB0-862A-C5A0691F164A}"/>
    <cellStyle name="CALC Currency Total [2] 2 2 4 2" xfId="22408" xr:uid="{203FBA8B-972C-4E7A-AA2D-0C7D4CF5F3B4}"/>
    <cellStyle name="CALC Currency Total [2] 2 2 5" xfId="22409" xr:uid="{E616FBA8-E166-4204-9B3A-3F26EFD0D7EA}"/>
    <cellStyle name="CALC Currency Total [2] 2 2 6" xfId="22410" xr:uid="{2E40097C-831F-4B36-A13C-DB4B877E234A}"/>
    <cellStyle name="CALC Currency Total [2] 2 3" xfId="22411" xr:uid="{7E8D7A1E-EE03-48F1-BC15-0BE7FD1DA619}"/>
    <cellStyle name="CALC Currency Total [2] 2 3 2" xfId="22412" xr:uid="{48E3485E-A58A-49D8-A57C-D177C5BCFDA4}"/>
    <cellStyle name="CALC Currency Total [2] 2 4" xfId="22413" xr:uid="{30829EC1-88C8-4A35-9DC5-1DCC4A2AE88B}"/>
    <cellStyle name="CALC Currency Total [2] 2 4 2" xfId="22414" xr:uid="{2248599F-3674-4FD4-89E6-D07E1D2762B3}"/>
    <cellStyle name="CALC Currency Total [2] 2 5" xfId="22415" xr:uid="{61A2D152-066E-4B28-A960-AEE5E6C534FD}"/>
    <cellStyle name="CALC Currency Total [2] 2 6" xfId="22416" xr:uid="{B402B0B2-74D1-4A83-BC0F-E23AFFB7C36A}"/>
    <cellStyle name="CALC Currency Total [2] 2 7" xfId="22417" xr:uid="{0A0A2A5A-9A6B-48EF-AF73-45825A6AB12E}"/>
    <cellStyle name="CALC Currency Total [2] 20" xfId="22418" xr:uid="{308381E8-33AD-4246-A3CB-BC82292A2498}"/>
    <cellStyle name="CALC Currency Total [2] 21" xfId="22419" xr:uid="{977179DC-A9F8-4D9D-886B-317866AD5D98}"/>
    <cellStyle name="CALC Currency Total [2] 22" xfId="22420" xr:uid="{B2F2065B-0370-46C3-8356-FF8BAEE8588C}"/>
    <cellStyle name="CALC Currency Total [2] 23" xfId="22421" xr:uid="{7AA51D97-4CE3-4E0D-8A89-A3AF33903823}"/>
    <cellStyle name="CALC Currency Total [2] 3" xfId="22422" xr:uid="{60BF6791-5B40-49AB-8776-F8DEE10A2E02}"/>
    <cellStyle name="CALC Currency Total [2] 3 2" xfId="22423" xr:uid="{100505BC-C898-4A19-8997-2E5FAFF5AD34}"/>
    <cellStyle name="CALC Currency Total [2] 3 2 2" xfId="22424" xr:uid="{F93629E8-C28E-4C3F-B6D8-FEC2C28B5238}"/>
    <cellStyle name="CALC Currency Total [2] 3 2 2 2" xfId="22425" xr:uid="{E0A8BCC2-CDA3-40BD-B081-E7A6DCE9650B}"/>
    <cellStyle name="CALC Currency Total [2] 3 2 3" xfId="22426" xr:uid="{D8551125-1952-4CB5-8750-1EAAC476D3A4}"/>
    <cellStyle name="CALC Currency Total [2] 3 2 3 2" xfId="22427" xr:uid="{9FACE5D4-A1F2-40E3-8C2B-6665801A747E}"/>
    <cellStyle name="CALC Currency Total [2] 3 2 4" xfId="22428" xr:uid="{4DA2ABC7-F603-4E45-B6B7-9D05981C6B28}"/>
    <cellStyle name="CALC Currency Total [2] 3 2 4 2" xfId="22429" xr:uid="{D0037117-D158-4527-B6B6-C58D29A8184B}"/>
    <cellStyle name="CALC Currency Total [2] 3 2 5" xfId="22430" xr:uid="{178E01CF-ED38-40CD-8F92-EBD20DFBE79E}"/>
    <cellStyle name="CALC Currency Total [2] 3 2 6" xfId="22431" xr:uid="{8698983F-C401-4BF1-A831-C65CD73D0943}"/>
    <cellStyle name="CALC Currency Total [2] 3 3" xfId="22432" xr:uid="{BDDC07C8-DEF7-4E2D-B91C-93B2A5F22F29}"/>
    <cellStyle name="CALC Currency Total [2] 3 3 2" xfId="22433" xr:uid="{4625CB55-D649-45D9-8F85-D52861DCEECC}"/>
    <cellStyle name="CALC Currency Total [2] 3 4" xfId="22434" xr:uid="{3868DC5B-D584-4F7C-A624-9A5866A0B04E}"/>
    <cellStyle name="CALC Currency Total [2] 3 4 2" xfId="22435" xr:uid="{7BC74B23-099C-4E57-B008-3960AA6CBC69}"/>
    <cellStyle name="CALC Currency Total [2] 3 5" xfId="22436" xr:uid="{7391B1A7-A4B2-4618-AA7D-E48D233E5B6B}"/>
    <cellStyle name="CALC Currency Total [2] 3 6" xfId="22437" xr:uid="{66761683-B65C-47F5-9D8D-8A2EF6776767}"/>
    <cellStyle name="CALC Currency Total [2] 3 7" xfId="22438" xr:uid="{47FE5610-8891-4E3A-9B30-D445B4A7B5CF}"/>
    <cellStyle name="CALC Currency Total [2] 4" xfId="22439" xr:uid="{FCE272FA-A7F3-4195-AD7A-169340DD60FA}"/>
    <cellStyle name="CALC Currency Total [2] 4 2" xfId="22440" xr:uid="{7B75BCE3-7A93-4F4F-935E-71542FFBA0E0}"/>
    <cellStyle name="CALC Currency Total [2] 4 2 2" xfId="22441" xr:uid="{1D478A1B-E1C8-41BC-B5DC-BCCAE68B080D}"/>
    <cellStyle name="CALC Currency Total [2] 4 2 2 2" xfId="22442" xr:uid="{2A2E0093-5B2A-459B-AB65-5FB584993D7A}"/>
    <cellStyle name="CALC Currency Total [2] 4 2 3" xfId="22443" xr:uid="{5BD445CD-74C2-46C7-AD50-D2968B721402}"/>
    <cellStyle name="CALC Currency Total [2] 4 2 3 2" xfId="22444" xr:uid="{D36BFF74-231C-415A-883A-FC864C2802B4}"/>
    <cellStyle name="CALC Currency Total [2] 4 2 4" xfId="22445" xr:uid="{47624E57-B5C4-48AA-B9A2-9ED738654FF8}"/>
    <cellStyle name="CALC Currency Total [2] 4 2 4 2" xfId="22446" xr:uid="{06F28E0B-2985-431F-B466-CC362C6B7A1E}"/>
    <cellStyle name="CALC Currency Total [2] 4 2 5" xfId="22447" xr:uid="{86CF5A90-5396-4719-A7BB-AC6983255B78}"/>
    <cellStyle name="CALC Currency Total [2] 4 3" xfId="22448" xr:uid="{48254286-6D8F-4D6F-858B-C6559EB4C234}"/>
    <cellStyle name="CALC Currency Total [2] 4 3 2" xfId="22449" xr:uid="{66EE9AF5-6E59-4D3C-8952-782A3539172B}"/>
    <cellStyle name="CALC Currency Total [2] 4 4" xfId="22450" xr:uid="{2B1DB465-7818-4A4E-870B-7A9AC2CD917D}"/>
    <cellStyle name="CALC Currency Total [2] 4 4 2" xfId="22451" xr:uid="{E2451863-CE80-4886-A32A-239F5135F6F3}"/>
    <cellStyle name="CALC Currency Total [2] 4 5" xfId="22452" xr:uid="{D6D737C7-CDD4-457D-AB6F-2FE1AC7FC575}"/>
    <cellStyle name="CALC Currency Total [2] 4 5 2" xfId="22453" xr:uid="{1016A7C8-9CFA-402D-BCD8-AD9C9E498118}"/>
    <cellStyle name="CALC Currency Total [2] 4 6" xfId="22454" xr:uid="{56FF93E3-CD99-406E-BA79-1F0BBF451EDF}"/>
    <cellStyle name="CALC Currency Total [2] 4 7" xfId="22455" xr:uid="{B1AD54C7-C4D7-44EF-8763-51D402F3D814}"/>
    <cellStyle name="CALC Currency Total [2] 5" xfId="22456" xr:uid="{6A248F1D-22F1-4491-A84B-32E95B637682}"/>
    <cellStyle name="CALC Currency Total [2] 5 2" xfId="22457" xr:uid="{3108D611-EFEB-474E-9FD1-8679651BEF73}"/>
    <cellStyle name="CALC Currency Total [2] 5 2 2" xfId="22458" xr:uid="{8977B6C7-73B6-49FE-B3AF-8401A347F9A4}"/>
    <cellStyle name="CALC Currency Total [2] 5 2 2 2" xfId="22459" xr:uid="{18C1FA0A-E596-41DD-9054-91C5249B6B77}"/>
    <cellStyle name="CALC Currency Total [2] 5 2 3" xfId="22460" xr:uid="{69198582-44F6-45D1-BE8D-4A89F701A901}"/>
    <cellStyle name="CALC Currency Total [2] 5 2 3 2" xfId="22461" xr:uid="{CEBE6D41-8739-4C90-85AE-D3B584385A3A}"/>
    <cellStyle name="CALC Currency Total [2] 5 2 4" xfId="22462" xr:uid="{3E76BEF5-BD48-4DCA-B989-E9BB2A00D752}"/>
    <cellStyle name="CALC Currency Total [2] 5 2 4 2" xfId="22463" xr:uid="{DE98FB36-9ADA-4E0A-990E-FDD737E3A15B}"/>
    <cellStyle name="CALC Currency Total [2] 5 2 5" xfId="22464" xr:uid="{68356DBF-3707-4839-AD7F-AB281A537E6E}"/>
    <cellStyle name="CALC Currency Total [2] 5 3" xfId="22465" xr:uid="{E3CE9C4E-BEB4-4D71-87FA-4733127809B7}"/>
    <cellStyle name="CALC Currency Total [2] 5 3 2" xfId="22466" xr:uid="{F4DED2C4-8C4F-444A-8008-425CDF30DF42}"/>
    <cellStyle name="CALC Currency Total [2] 5 4" xfId="22467" xr:uid="{5E26ADD7-FC4A-4F0B-BECD-6C45FDE5025B}"/>
    <cellStyle name="CALC Currency Total [2] 5 4 2" xfId="22468" xr:uid="{0F989F0C-AC6D-4833-A8AF-A4282A706537}"/>
    <cellStyle name="CALC Currency Total [2] 5 5" xfId="22469" xr:uid="{64023BF3-59ED-422C-A843-5D28C88CAEE6}"/>
    <cellStyle name="CALC Currency Total [2] 5 5 2" xfId="22470" xr:uid="{F79C62EC-8163-4EC7-8584-F5D43F6AE47F}"/>
    <cellStyle name="CALC Currency Total [2] 5 6" xfId="22471" xr:uid="{11E0BD1D-A707-4F15-8C56-A42B0ADCFE07}"/>
    <cellStyle name="CALC Currency Total [2] 5 7" xfId="22472" xr:uid="{D050944F-84ED-4BA4-9CDC-8FB523414CF2}"/>
    <cellStyle name="CALC Currency Total [2] 6" xfId="22473" xr:uid="{1778663B-AC81-4346-A74D-0062A7D47444}"/>
    <cellStyle name="CALC Currency Total [2] 6 2" xfId="22474" xr:uid="{205ADA14-E9D9-48C7-A96F-AFD7600EEA66}"/>
    <cellStyle name="CALC Currency Total [2] 6 2 2" xfId="22475" xr:uid="{D28B8181-763F-44C2-B2AF-3B54482F2DB7}"/>
    <cellStyle name="CALC Currency Total [2] 6 2 2 2" xfId="22476" xr:uid="{43D5948B-3A22-4A42-9A00-3C92D171DC97}"/>
    <cellStyle name="CALC Currency Total [2] 6 2 3" xfId="22477" xr:uid="{8A981EB6-CEC9-4B1D-8528-1F252113BC47}"/>
    <cellStyle name="CALC Currency Total [2] 6 2 3 2" xfId="22478" xr:uid="{5930DA3E-98A9-40F2-96A3-56A12980A46C}"/>
    <cellStyle name="CALC Currency Total [2] 6 2 4" xfId="22479" xr:uid="{A1AE4E9C-08DB-450A-8716-883B7CCB0927}"/>
    <cellStyle name="CALC Currency Total [2] 6 2 4 2" xfId="22480" xr:uid="{568E86F2-4ABF-415D-8EAE-C95A796DEFDA}"/>
    <cellStyle name="CALC Currency Total [2] 6 2 5" xfId="22481" xr:uid="{8EA57160-7056-4F07-BCF0-2F901153D576}"/>
    <cellStyle name="CALC Currency Total [2] 6 3" xfId="22482" xr:uid="{488E2389-312F-48EB-9A77-7875FCE48DDC}"/>
    <cellStyle name="CALC Currency Total [2] 6 3 2" xfId="22483" xr:uid="{BE5DC5FB-55DA-40D3-BCC1-869A903A983B}"/>
    <cellStyle name="CALC Currency Total [2] 6 4" xfId="22484" xr:uid="{98AF06AE-C6F4-48DC-A913-7D2A3065C9BF}"/>
    <cellStyle name="CALC Currency Total [2] 6 4 2" xfId="22485" xr:uid="{DE6BE365-1784-4165-8AFA-885B75236FFF}"/>
    <cellStyle name="CALC Currency Total [2] 6 5" xfId="22486" xr:uid="{A499C4DA-E75A-4922-AECC-84241A9F34AA}"/>
    <cellStyle name="CALC Currency Total [2] 6 5 2" xfId="22487" xr:uid="{425325B4-49C8-4DF3-B88D-C237F61A6DEC}"/>
    <cellStyle name="CALC Currency Total [2] 6 6" xfId="22488" xr:uid="{B9A6879B-1383-48A4-BFA9-CB40A4F90F54}"/>
    <cellStyle name="CALC Currency Total [2] 6 7" xfId="22489" xr:uid="{EA9A9934-6A83-4187-9EF5-41299BDC4E56}"/>
    <cellStyle name="CALC Currency Total [2] 7" xfId="22490" xr:uid="{35A62B95-1805-4017-96DB-5BBDC43A7AB6}"/>
    <cellStyle name="CALC Currency Total [2] 7 2" xfId="22491" xr:uid="{A3D767E0-FBC6-432D-9682-2757895F711B}"/>
    <cellStyle name="CALC Currency Total [2] 7 2 2" xfId="22492" xr:uid="{EAC63E3C-9436-4DA5-9041-7D777F28B91D}"/>
    <cellStyle name="CALC Currency Total [2] 7 2 2 2" xfId="22493" xr:uid="{0FECE0EA-FB8B-4486-B228-D2ED0674552D}"/>
    <cellStyle name="CALC Currency Total [2] 7 2 3" xfId="22494" xr:uid="{CA220087-81BA-4355-AB63-7297BDBA793E}"/>
    <cellStyle name="CALC Currency Total [2] 7 2 3 2" xfId="22495" xr:uid="{B292DDAA-51D8-45BC-BC25-2A9FF6F12EB0}"/>
    <cellStyle name="CALC Currency Total [2] 7 2 4" xfId="22496" xr:uid="{65B45808-4FE4-4015-BDF6-9205D2222A58}"/>
    <cellStyle name="CALC Currency Total [2] 7 2 4 2" xfId="22497" xr:uid="{F4CF6D1F-4336-443B-B9AB-12AE708D23B8}"/>
    <cellStyle name="CALC Currency Total [2] 7 2 5" xfId="22498" xr:uid="{37388241-CC88-4B1E-9827-F233E99B7745}"/>
    <cellStyle name="CALC Currency Total [2] 7 3" xfId="22499" xr:uid="{6AB457F6-EE96-4B8E-9BE7-8E776075C5DC}"/>
    <cellStyle name="CALC Currency Total [2] 7 3 2" xfId="22500" xr:uid="{4A9DD53E-FA4A-4581-8577-609E048E8922}"/>
    <cellStyle name="CALC Currency Total [2] 7 4" xfId="22501" xr:uid="{7E3D0827-D3FF-4488-81DB-34DDCE93DE0A}"/>
    <cellStyle name="CALC Currency Total [2] 7 4 2" xfId="22502" xr:uid="{E7365EB8-6731-42D1-9B08-A7744785B32A}"/>
    <cellStyle name="CALC Currency Total [2] 7 5" xfId="22503" xr:uid="{9EF99979-FCAF-48B4-9A5C-7C10744843A7}"/>
    <cellStyle name="CALC Currency Total [2] 7 5 2" xfId="22504" xr:uid="{B5F18768-D411-4E8D-8F79-84E9C1426371}"/>
    <cellStyle name="CALC Currency Total [2] 7 6" xfId="22505" xr:uid="{B53367CC-217D-49BE-A4F6-98A1BD2A3320}"/>
    <cellStyle name="CALC Currency Total [2] 7 7" xfId="22506" xr:uid="{2284E17D-AF1A-4B1A-97CB-4552ADABD814}"/>
    <cellStyle name="CALC Currency Total [2] 8" xfId="22507" xr:uid="{AC1BF04C-1537-4515-9BC0-999046A8EA89}"/>
    <cellStyle name="CALC Currency Total [2] 8 2" xfId="22508" xr:uid="{740E5957-022E-49E3-B70E-86A9A7964703}"/>
    <cellStyle name="CALC Currency Total [2] 8 2 2" xfId="22509" xr:uid="{6ED5E360-21B1-4EA1-823D-6113A4424E47}"/>
    <cellStyle name="CALC Currency Total [2] 8 2 2 2" xfId="22510" xr:uid="{1F737480-A6F3-45C9-9E4D-F6D6F4EA834A}"/>
    <cellStyle name="CALC Currency Total [2] 8 2 3" xfId="22511" xr:uid="{C9A608AF-69A6-434C-8369-3135C5820463}"/>
    <cellStyle name="CALC Currency Total [2] 8 2 3 2" xfId="22512" xr:uid="{ABE5EF63-6F4C-49D7-8D5D-C4C0AAF76B54}"/>
    <cellStyle name="CALC Currency Total [2] 8 2 4" xfId="22513" xr:uid="{7EA52C47-AB53-4AD7-9903-BF9C60CBE9CE}"/>
    <cellStyle name="CALC Currency Total [2] 8 2 4 2" xfId="22514" xr:uid="{3650FAE1-EBA8-42B6-814C-81DE35749A80}"/>
    <cellStyle name="CALC Currency Total [2] 8 2 5" xfId="22515" xr:uid="{076B20E3-ACA2-4618-894B-F4B153711BED}"/>
    <cellStyle name="CALC Currency Total [2] 8 3" xfId="22516" xr:uid="{B428E9C7-D175-4B3C-8771-1B28D5423B26}"/>
    <cellStyle name="CALC Currency Total [2] 8 3 2" xfId="22517" xr:uid="{50410217-045B-482D-ACA2-B2A1A9C1B30B}"/>
    <cellStyle name="CALC Currency Total [2] 8 4" xfId="22518" xr:uid="{074C31B6-590F-47A9-B4FC-0A095CE57821}"/>
    <cellStyle name="CALC Currency Total [2] 8 4 2" xfId="22519" xr:uid="{B4A5DB08-3D3F-44F1-9EBE-5FCF14CF5F63}"/>
    <cellStyle name="CALC Currency Total [2] 8 5" xfId="22520" xr:uid="{946060B4-2AD2-49D5-83CF-64EB691D0976}"/>
    <cellStyle name="CALC Currency Total [2] 8 5 2" xfId="22521" xr:uid="{D8E4306F-3662-467A-812A-C6D27D3924AD}"/>
    <cellStyle name="CALC Currency Total [2] 8 6" xfId="22522" xr:uid="{DD5AEA48-A644-48FB-9611-50B9DC9EFBDE}"/>
    <cellStyle name="CALC Currency Total [2] 8 7" xfId="22523" xr:uid="{A9FF8049-2DBA-4FFF-8EE6-A1C6DC293537}"/>
    <cellStyle name="CALC Currency Total [2] 9" xfId="22524" xr:uid="{C5160021-9440-4D73-8654-0C81F190017C}"/>
    <cellStyle name="CALC Currency Total [2] 9 2" xfId="22525" xr:uid="{F8DCA7C6-B2C7-46FC-83D3-5B82EBDD0F52}"/>
    <cellStyle name="CALC Currency Total [2] 9 2 2" xfId="22526" xr:uid="{2C4A5533-B1E3-4BFD-A3C6-072F8AE92C79}"/>
    <cellStyle name="CALC Currency Total [2] 9 2 2 2" xfId="22527" xr:uid="{84B2C6E9-B2DE-4ECD-95E8-ABAAAD4852EE}"/>
    <cellStyle name="CALC Currency Total [2] 9 2 3" xfId="22528" xr:uid="{B989DCEA-480F-4843-90D2-8A9E4714219D}"/>
    <cellStyle name="CALC Currency Total [2] 9 2 3 2" xfId="22529" xr:uid="{1BA6CB76-53B8-4CD1-968A-A89592698854}"/>
    <cellStyle name="CALC Currency Total [2] 9 2 4" xfId="22530" xr:uid="{FAA539DD-C788-4AA3-9C4C-2B447762AFDF}"/>
    <cellStyle name="CALC Currency Total [2] 9 2 4 2" xfId="22531" xr:uid="{9B960C86-648E-452B-B117-6B9B7AC7019F}"/>
    <cellStyle name="CALC Currency Total [2] 9 2 5" xfId="22532" xr:uid="{1F661B6E-202F-4E89-BC1E-A30E59757525}"/>
    <cellStyle name="CALC Currency Total [2] 9 3" xfId="22533" xr:uid="{1D5D8491-0F37-4B01-B4FD-BEA51BF8CA18}"/>
    <cellStyle name="CALC Currency Total [2] 9 3 2" xfId="22534" xr:uid="{22A4EDA6-D0C0-4120-9FDD-27A2692FCED4}"/>
    <cellStyle name="CALC Currency Total [2] 9 4" xfId="22535" xr:uid="{4B947704-861C-4D3E-90E5-5B976B3C159A}"/>
    <cellStyle name="CALC Currency Total [2] 9 4 2" xfId="22536" xr:uid="{84CF920B-A9FE-4ACC-9480-1086CE73BE7F}"/>
    <cellStyle name="CALC Currency Total [2] 9 5" xfId="22537" xr:uid="{66E40BCE-C397-4542-8992-B132EEF9EE57}"/>
    <cellStyle name="CALC Currency Total [2] 9 5 2" xfId="22538" xr:uid="{9DAE9685-A070-4DE8-B43C-F43121C8F989}"/>
    <cellStyle name="CALC Currency Total [2] 9 6" xfId="22539" xr:uid="{47FCEDEA-C48D-46FE-8D80-00077BE076D2}"/>
    <cellStyle name="CALC Currency Total [2] 9 7" xfId="22540" xr:uid="{164A3A17-16BF-4D6D-8798-D8D945F99833}"/>
    <cellStyle name="CALC Currency Total 10" xfId="22541" xr:uid="{9FEDCC2D-E789-48E1-8AEF-1D8117E6A091}"/>
    <cellStyle name="CALC Currency Total 10 2" xfId="22542" xr:uid="{AB62E6A8-5038-443A-8F8E-460D7C2166BF}"/>
    <cellStyle name="CALC Currency Total 10 2 2" xfId="22543" xr:uid="{A2598EDB-64DA-43E8-A9BF-4BED57EC2E31}"/>
    <cellStyle name="CALC Currency Total 10 2 2 2" xfId="22544" xr:uid="{1F3B4F59-B97F-4411-BCF8-2B95726239EF}"/>
    <cellStyle name="CALC Currency Total 10 2 3" xfId="22545" xr:uid="{D5F0A794-7AE3-4AE7-A114-C0D225DA853A}"/>
    <cellStyle name="CALC Currency Total 10 2 3 2" xfId="22546" xr:uid="{562FA1FB-C3F8-4833-B53B-78757C9FDD5E}"/>
    <cellStyle name="CALC Currency Total 10 2 4" xfId="22547" xr:uid="{6BE5DCEF-54E1-4F23-8C28-AE1584923470}"/>
    <cellStyle name="CALC Currency Total 10 2 4 2" xfId="22548" xr:uid="{46912BB7-7E17-49CF-A95C-6CF322789294}"/>
    <cellStyle name="CALC Currency Total 10 2 5" xfId="22549" xr:uid="{5B0051D3-50F4-4545-AB5D-733D98568C97}"/>
    <cellStyle name="CALC Currency Total 10 2 6" xfId="22550" xr:uid="{6DB22148-07BD-4D19-B6F7-DD57CCF42609}"/>
    <cellStyle name="CALC Currency Total 10 3" xfId="22551" xr:uid="{4C9F39DD-4BBC-486A-99F2-AF30F914ED55}"/>
    <cellStyle name="CALC Currency Total 10 3 2" xfId="22552" xr:uid="{60B5E103-4ECE-4FED-A6CE-BA86AD3BCB63}"/>
    <cellStyle name="CALC Currency Total 10 4" xfId="22553" xr:uid="{4223152D-D555-481F-9DBC-165147515977}"/>
    <cellStyle name="CALC Currency Total 10 4 2" xfId="22554" xr:uid="{35576A15-7093-43FF-8FDE-FA051AEAC339}"/>
    <cellStyle name="CALC Currency Total 10 5" xfId="22555" xr:uid="{5FFC68F6-FCD5-4329-AC18-44F93390AD3B}"/>
    <cellStyle name="CALC Currency Total 10 5 2" xfId="22556" xr:uid="{18F459CE-5A99-417D-A24D-6FF876FDDF8D}"/>
    <cellStyle name="CALC Currency Total 10 6" xfId="22557" xr:uid="{51A1D9A3-EFA4-4534-8B24-7F87151AB6B4}"/>
    <cellStyle name="CALC Currency Total 10 7" xfId="22558" xr:uid="{D4C6B2E9-E5C1-468A-B3CF-68F90FC353A5}"/>
    <cellStyle name="CALC Currency Total 10 8" xfId="22559" xr:uid="{0F6F93E4-E905-431C-915F-5ACAE5E595F9}"/>
    <cellStyle name="CALC Currency Total 11" xfId="22560" xr:uid="{843E7039-7AC5-4CEA-B224-05F15993B495}"/>
    <cellStyle name="CALC Currency Total 11 2" xfId="22561" xr:uid="{B60AC82B-22DD-452B-9228-FF3788F3B8C7}"/>
    <cellStyle name="CALC Currency Total 11 2 2" xfId="22562" xr:uid="{62D0E5AC-3C94-4DE8-B47E-4795A4299326}"/>
    <cellStyle name="CALC Currency Total 11 2 2 2" xfId="22563" xr:uid="{665CD4A6-C571-438D-96D8-ABFF0C17664D}"/>
    <cellStyle name="CALC Currency Total 11 2 3" xfId="22564" xr:uid="{30E022E0-992D-4457-A553-FFA7B6890B59}"/>
    <cellStyle name="CALC Currency Total 11 2 3 2" xfId="22565" xr:uid="{39FEDCE8-8DBD-45C9-BE51-23216F171462}"/>
    <cellStyle name="CALC Currency Total 11 2 4" xfId="22566" xr:uid="{B6B5C753-C948-4B86-AB70-32B7C881AF64}"/>
    <cellStyle name="CALC Currency Total 11 2 4 2" xfId="22567" xr:uid="{CE4D5DF5-4116-44A5-824F-B59554D5C800}"/>
    <cellStyle name="CALC Currency Total 11 2 5" xfId="22568" xr:uid="{17448CF5-1C38-4436-8151-328848C341F8}"/>
    <cellStyle name="CALC Currency Total 11 2 6" xfId="22569" xr:uid="{0F3E13D9-BC4C-42E5-A3C5-F946E7833577}"/>
    <cellStyle name="CALC Currency Total 11 3" xfId="22570" xr:uid="{A8C9AA26-4B8A-4F2F-87BA-F7AA7F5CCC7D}"/>
    <cellStyle name="CALC Currency Total 11 3 2" xfId="22571" xr:uid="{E7A97C15-8280-47F5-A48B-88574E5B208F}"/>
    <cellStyle name="CALC Currency Total 11 4" xfId="22572" xr:uid="{BD9A8FA4-E92F-4936-8EE4-B00510252D7B}"/>
    <cellStyle name="CALC Currency Total 11 4 2" xfId="22573" xr:uid="{4F30F9D6-9773-48B5-83A2-0258CB973A74}"/>
    <cellStyle name="CALC Currency Total 11 5" xfId="22574" xr:uid="{CFB51D37-0272-452D-B5F7-30E7F32A4841}"/>
    <cellStyle name="CALC Currency Total 11 5 2" xfId="22575" xr:uid="{4F626D8E-9516-4D0B-BA84-999E73BB1D10}"/>
    <cellStyle name="CALC Currency Total 11 6" xfId="22576" xr:uid="{1BF2E668-FCAE-473E-AA38-092D79A217F1}"/>
    <cellStyle name="CALC Currency Total 11 7" xfId="22577" xr:uid="{E4F0F1D0-0B8E-44C3-AD8C-D58F6BA27CA5}"/>
    <cellStyle name="CALC Currency Total 11 8" xfId="22578" xr:uid="{2C9B02E5-D6D5-4C7F-ADDE-FB2ED1C19264}"/>
    <cellStyle name="CALC Currency Total 12" xfId="22579" xr:uid="{F750461A-453B-447C-A26F-38875A67A525}"/>
    <cellStyle name="CALC Currency Total 12 2" xfId="22580" xr:uid="{49DCC80D-8F0E-4E00-97BD-F72B7C4FD96E}"/>
    <cellStyle name="CALC Currency Total 12 2 2" xfId="22581" xr:uid="{390E0833-A0F4-4042-89BB-D1A3070D9CB8}"/>
    <cellStyle name="CALC Currency Total 12 2 2 2" xfId="22582" xr:uid="{7EA0065F-F9FA-4EB0-8FDE-0EA08827AFCC}"/>
    <cellStyle name="CALC Currency Total 12 2 3" xfId="22583" xr:uid="{E87C6B75-0455-4F69-9AE9-8BBD9384D9CE}"/>
    <cellStyle name="CALC Currency Total 12 2 3 2" xfId="22584" xr:uid="{C23C3DF2-93B9-43E0-A1FA-D016570D8C62}"/>
    <cellStyle name="CALC Currency Total 12 2 4" xfId="22585" xr:uid="{9FC82DD7-4BEE-4963-A866-7C1089F9BCFD}"/>
    <cellStyle name="CALC Currency Total 12 2 4 2" xfId="22586" xr:uid="{D6E49B97-87DD-4671-BEC5-744D244C237F}"/>
    <cellStyle name="CALC Currency Total 12 2 5" xfId="22587" xr:uid="{11DD7CCF-AB89-4F7C-8363-0893C7187544}"/>
    <cellStyle name="CALC Currency Total 12 2 6" xfId="22588" xr:uid="{982F0E7B-EDEB-47E3-9F40-D2A6C57F808D}"/>
    <cellStyle name="CALC Currency Total 12 3" xfId="22589" xr:uid="{AB4FFC43-3951-4914-8012-7F16D52A5A77}"/>
    <cellStyle name="CALC Currency Total 12 3 2" xfId="22590" xr:uid="{627A87C4-7E21-4119-B87E-9054C64B6924}"/>
    <cellStyle name="CALC Currency Total 12 4" xfId="22591" xr:uid="{D1C03DD6-14B9-442E-BF76-FCA564895B3F}"/>
    <cellStyle name="CALC Currency Total 12 4 2" xfId="22592" xr:uid="{7AB526CD-AF16-47F0-91D6-5A61E6F4873F}"/>
    <cellStyle name="CALC Currency Total 12 5" xfId="22593" xr:uid="{C95DE1A6-A6CE-4F3A-B976-D5B61B95852D}"/>
    <cellStyle name="CALC Currency Total 12 5 2" xfId="22594" xr:uid="{DD2018F4-9306-4D27-A717-78287DFBDCF6}"/>
    <cellStyle name="CALC Currency Total 12 6" xfId="22595" xr:uid="{A5F3FA57-3128-4EB3-BE09-7EE40CDE9827}"/>
    <cellStyle name="CALC Currency Total 12 7" xfId="22596" xr:uid="{00687CFB-365A-4F85-9D3F-0AFF7115AAFE}"/>
    <cellStyle name="CALC Currency Total 12 8" xfId="22597" xr:uid="{1AD8F556-30A9-45EE-B41E-C1A0075890B2}"/>
    <cellStyle name="CALC Currency Total 13" xfId="22598" xr:uid="{1A898C8D-47C3-485D-BE3A-BC230AC30C1E}"/>
    <cellStyle name="CALC Currency Total 13 2" xfId="22599" xr:uid="{7CFFDECC-257A-4B4F-88CC-EDD16FB5B2AC}"/>
    <cellStyle name="CALC Currency Total 13 2 2" xfId="22600" xr:uid="{51382F3D-3291-4653-B848-86B2F9DC2610}"/>
    <cellStyle name="CALC Currency Total 13 2 2 2" xfId="22601" xr:uid="{60AC10AD-4FFB-4889-BFDD-860408752E08}"/>
    <cellStyle name="CALC Currency Total 13 2 3" xfId="22602" xr:uid="{DC8D0FAC-C338-4997-ADFD-278C156774F4}"/>
    <cellStyle name="CALC Currency Total 13 2 3 2" xfId="22603" xr:uid="{C09F0585-54CE-4E91-A157-FB4E017CD8C7}"/>
    <cellStyle name="CALC Currency Total 13 2 4" xfId="22604" xr:uid="{D6036FFC-0471-4557-8DD6-8A79915DFF20}"/>
    <cellStyle name="CALC Currency Total 13 2 4 2" xfId="22605" xr:uid="{A4C5C9B9-66AB-4405-8405-3E5DA780FF48}"/>
    <cellStyle name="CALC Currency Total 13 2 5" xfId="22606" xr:uid="{CFDFCA77-823E-49C2-8083-0940D1356D51}"/>
    <cellStyle name="CALC Currency Total 13 2 6" xfId="22607" xr:uid="{8494D5EF-D8FC-4901-8C19-F2BC30E8B17F}"/>
    <cellStyle name="CALC Currency Total 13 3" xfId="22608" xr:uid="{325D8C63-4379-4C91-BBD2-290E2B72526B}"/>
    <cellStyle name="CALC Currency Total 13 3 2" xfId="22609" xr:uid="{EBDC2B0C-1E6D-4D9F-BB9C-D20695966AA8}"/>
    <cellStyle name="CALC Currency Total 13 4" xfId="22610" xr:uid="{5C8AF12C-42DE-466C-8465-8A755ABFDC47}"/>
    <cellStyle name="CALC Currency Total 13 4 2" xfId="22611" xr:uid="{1DD3FA9C-B122-423B-AF56-27DDF660523A}"/>
    <cellStyle name="CALC Currency Total 13 5" xfId="22612" xr:uid="{ED55C567-DCCD-4174-BA79-79FD6D8EF944}"/>
    <cellStyle name="CALC Currency Total 13 5 2" xfId="22613" xr:uid="{6997DE01-F71B-419F-9FC4-7C0BD3921B85}"/>
    <cellStyle name="CALC Currency Total 13 6" xfId="22614" xr:uid="{31F03F0F-8291-4DE3-9CE5-D3E06EFD5A1D}"/>
    <cellStyle name="CALC Currency Total 13 7" xfId="22615" xr:uid="{08C77050-93DA-44AD-9311-B1B43FFCD42B}"/>
    <cellStyle name="CALC Currency Total 13 8" xfId="22616" xr:uid="{C1BC02F2-6EDD-4D20-93A5-F607498ADD2D}"/>
    <cellStyle name="CALC Currency Total 14" xfId="22617" xr:uid="{A09631DD-2589-4BE8-BF94-B204CF3E5CCD}"/>
    <cellStyle name="CALC Currency Total 14 2" xfId="22618" xr:uid="{3CC942C0-AA8D-4C5F-92C3-6D70DBD6DC67}"/>
    <cellStyle name="CALC Currency Total 14 2 2" xfId="22619" xr:uid="{EF3F0436-75C2-4835-8BB0-A9477637B5F1}"/>
    <cellStyle name="CALC Currency Total 14 2 2 2" xfId="22620" xr:uid="{FAF5DAF3-8EA6-4AD1-A9C8-EF1F665FE639}"/>
    <cellStyle name="CALC Currency Total 14 2 3" xfId="22621" xr:uid="{C708010B-1945-4A35-B1C7-8FD2AFC5D199}"/>
    <cellStyle name="CALC Currency Total 14 2 3 2" xfId="22622" xr:uid="{F76A499D-974F-43F1-A304-77CB4F370B27}"/>
    <cellStyle name="CALC Currency Total 14 2 4" xfId="22623" xr:uid="{020DBB5A-EE3C-4A5C-B455-7004A6E7546F}"/>
    <cellStyle name="CALC Currency Total 14 2 4 2" xfId="22624" xr:uid="{66F473D9-B3CB-4233-8E28-6BDABE1CD96D}"/>
    <cellStyle name="CALC Currency Total 14 2 5" xfId="22625" xr:uid="{31C70B37-3EF7-4A02-861E-37CF5F1DB75F}"/>
    <cellStyle name="CALC Currency Total 14 2 6" xfId="22626" xr:uid="{8DE3729C-68DB-4CBB-83AA-350415FCFCFD}"/>
    <cellStyle name="CALC Currency Total 14 3" xfId="22627" xr:uid="{7ECAFBC7-C48B-4AE1-8923-81B3F489573F}"/>
    <cellStyle name="CALC Currency Total 14 3 2" xfId="22628" xr:uid="{B257876E-8233-4805-8D1E-B43DF2AF4A09}"/>
    <cellStyle name="CALC Currency Total 14 4" xfId="22629" xr:uid="{F5778789-A6CD-4331-A36C-B1466D85F508}"/>
    <cellStyle name="CALC Currency Total 14 4 2" xfId="22630" xr:uid="{899B5939-526E-4011-AB4E-E855E6931A4B}"/>
    <cellStyle name="CALC Currency Total 14 5" xfId="22631" xr:uid="{BD237248-365D-4464-BD71-CA2EA7C137C6}"/>
    <cellStyle name="CALC Currency Total 14 5 2" xfId="22632" xr:uid="{293CF9AA-AF51-4C30-94B1-EC4E1EA20238}"/>
    <cellStyle name="CALC Currency Total 14 6" xfId="22633" xr:uid="{C2D9D70A-EDCD-435D-A5B6-18A0CC69A0D2}"/>
    <cellStyle name="CALC Currency Total 14 7" xfId="22634" xr:uid="{AB7E6A2B-DA03-440E-937A-D924B12DF6AB}"/>
    <cellStyle name="CALC Currency Total 14 8" xfId="22635" xr:uid="{B43489D6-1198-4B42-9133-ED8E2E1BA80A}"/>
    <cellStyle name="CALC Currency Total 15" xfId="22636" xr:uid="{9377931A-9CD1-49EC-AB61-B6F5EF4CDB8D}"/>
    <cellStyle name="CALC Currency Total 15 2" xfId="22637" xr:uid="{04AFA80D-9C01-4ECF-8254-D9A8007BB672}"/>
    <cellStyle name="CALC Currency Total 15 2 2" xfId="22638" xr:uid="{67EFAC0D-58E2-4F7C-9AB6-9123669ECC48}"/>
    <cellStyle name="CALC Currency Total 15 2 2 2" xfId="22639" xr:uid="{1915B9AB-D36C-41A6-AA2F-7B224E5EE63E}"/>
    <cellStyle name="CALC Currency Total 15 2 3" xfId="22640" xr:uid="{0435183D-97CD-4964-902B-E450307596AD}"/>
    <cellStyle name="CALC Currency Total 15 2 3 2" xfId="22641" xr:uid="{7F0B30E4-8D7A-473A-8C68-36ACA4646651}"/>
    <cellStyle name="CALC Currency Total 15 2 4" xfId="22642" xr:uid="{787F95B9-705F-4473-8FBE-E6BDB69416B1}"/>
    <cellStyle name="CALC Currency Total 15 2 4 2" xfId="22643" xr:uid="{74630D0A-32B0-427C-9C34-6878811651DF}"/>
    <cellStyle name="CALC Currency Total 15 2 5" xfId="22644" xr:uid="{384C54C9-A074-49F7-AC0D-CB174072053B}"/>
    <cellStyle name="CALC Currency Total 15 2 6" xfId="22645" xr:uid="{5B270E6A-EEBD-4BE0-B91A-16C1C4FFD224}"/>
    <cellStyle name="CALC Currency Total 15 3" xfId="22646" xr:uid="{1B43F2D3-7ED5-43EF-8D24-B9F49A943CCC}"/>
    <cellStyle name="CALC Currency Total 15 3 2" xfId="22647" xr:uid="{38B0D2DF-2BE5-4B34-8388-B18AC7710F4E}"/>
    <cellStyle name="CALC Currency Total 15 4" xfId="22648" xr:uid="{4D345773-C78F-4939-BBCD-32E2E7D4C6D2}"/>
    <cellStyle name="CALC Currency Total 15 4 2" xfId="22649" xr:uid="{59A95942-900A-4729-84D5-D7B1137EE2CA}"/>
    <cellStyle name="CALC Currency Total 15 5" xfId="22650" xr:uid="{985FCE05-88DB-4ABF-B571-7D37593DF785}"/>
    <cellStyle name="CALC Currency Total 15 5 2" xfId="22651" xr:uid="{733BBD6D-10D2-405D-8538-2FB9F24A5AC0}"/>
    <cellStyle name="CALC Currency Total 15 6" xfId="22652" xr:uid="{2F389EF0-9C90-4B55-B9C7-1F78626EEF03}"/>
    <cellStyle name="CALC Currency Total 15 7" xfId="22653" xr:uid="{3BA6A347-B4EE-42F4-BCA0-F4B37A6ABB1F}"/>
    <cellStyle name="CALC Currency Total 15 8" xfId="22654" xr:uid="{DFC9D02D-B3B9-4965-9E3F-89F8CC8C91E6}"/>
    <cellStyle name="CALC Currency Total 16" xfId="22655" xr:uid="{9BD288BA-C328-4A9D-8C48-CF93500D1F2B}"/>
    <cellStyle name="CALC Currency Total 16 2" xfId="22656" xr:uid="{866871EA-C186-4CF0-AD37-42064848212D}"/>
    <cellStyle name="CALC Currency Total 16 2 2" xfId="22657" xr:uid="{CF1950D4-AAC3-45C7-9449-3DCADEE52822}"/>
    <cellStyle name="CALC Currency Total 16 2 2 2" xfId="22658" xr:uid="{EE78FAE2-F944-4F48-8CE0-6339EC41E8BF}"/>
    <cellStyle name="CALC Currency Total 16 2 3" xfId="22659" xr:uid="{21A9BDCE-4538-41E7-9974-51993C5DAC2D}"/>
    <cellStyle name="CALC Currency Total 16 2 3 2" xfId="22660" xr:uid="{DB60B878-174B-46B0-ACFF-0E221E2C41F5}"/>
    <cellStyle name="CALC Currency Total 16 2 4" xfId="22661" xr:uid="{E4D0DFE2-B14C-4907-A29A-5245A50B1EC0}"/>
    <cellStyle name="CALC Currency Total 16 2 4 2" xfId="22662" xr:uid="{12B12425-400E-4459-BD8A-EF092251F4AF}"/>
    <cellStyle name="CALC Currency Total 16 2 5" xfId="22663" xr:uid="{1D5C873B-C000-4070-A753-AE203A328715}"/>
    <cellStyle name="CALC Currency Total 16 2 6" xfId="22664" xr:uid="{29898700-5B80-4D96-8655-7F4213327207}"/>
    <cellStyle name="CALC Currency Total 16 3" xfId="22665" xr:uid="{53D043F4-396C-4D9E-940A-2282569EB2B1}"/>
    <cellStyle name="CALC Currency Total 16 3 2" xfId="22666" xr:uid="{6AFEC2DC-0008-4034-9B67-9341966C6C37}"/>
    <cellStyle name="CALC Currency Total 16 4" xfId="22667" xr:uid="{A2A29E30-42AA-47D0-B3DF-6FBDE85C3333}"/>
    <cellStyle name="CALC Currency Total 16 4 2" xfId="22668" xr:uid="{DCE33F2A-23FE-45EB-8790-B31AD4F476B6}"/>
    <cellStyle name="CALC Currency Total 16 5" xfId="22669" xr:uid="{9643D777-F47A-4973-B54C-455E460BC81F}"/>
    <cellStyle name="CALC Currency Total 16 5 2" xfId="22670" xr:uid="{A2B0EC5D-15D5-4FCF-88A5-C0E3928B110C}"/>
    <cellStyle name="CALC Currency Total 16 6" xfId="22671" xr:uid="{532B7BD1-7B86-4946-9CC3-A8BE6B42008F}"/>
    <cellStyle name="CALC Currency Total 16 7" xfId="22672" xr:uid="{64E311D3-6013-4B74-A6BC-3A49FB78BD5C}"/>
    <cellStyle name="CALC Currency Total 16 8" xfId="22673" xr:uid="{6EB46A89-2561-40D5-BD9D-308A734871D6}"/>
    <cellStyle name="CALC Currency Total 17" xfId="22674" xr:uid="{6E0EC442-769B-44F5-B223-E9235B9C9EDD}"/>
    <cellStyle name="CALC Currency Total 17 2" xfId="22675" xr:uid="{7030312F-A90F-4F6C-A6E0-AC59CEE7B179}"/>
    <cellStyle name="CALC Currency Total 17 2 2" xfId="22676" xr:uid="{2D0CAA4E-F238-448D-92C2-4984315CD855}"/>
    <cellStyle name="CALC Currency Total 17 2 2 2" xfId="22677" xr:uid="{B1B1C6BD-BC1C-4015-A7A1-4F9335D4AAC6}"/>
    <cellStyle name="CALC Currency Total 17 2 3" xfId="22678" xr:uid="{2AC32BD1-4160-4700-9F91-F65C6DACE7AE}"/>
    <cellStyle name="CALC Currency Total 17 2 3 2" xfId="22679" xr:uid="{F2ABD729-4107-4EED-8DBE-28D9D0C87D3C}"/>
    <cellStyle name="CALC Currency Total 17 2 4" xfId="22680" xr:uid="{48F9A7D6-8FB5-4841-BCA3-5EE65CBF0D29}"/>
    <cellStyle name="CALC Currency Total 17 2 4 2" xfId="22681" xr:uid="{9FEC7599-4B8C-4A47-AF8B-B9305F90D8F0}"/>
    <cellStyle name="CALC Currency Total 17 2 5" xfId="22682" xr:uid="{05D6272E-9223-411F-82BF-A7D43427EF67}"/>
    <cellStyle name="CALC Currency Total 17 2 6" xfId="22683" xr:uid="{DC22C9CC-FDAD-441A-B253-267D55B48EB4}"/>
    <cellStyle name="CALC Currency Total 17 3" xfId="22684" xr:uid="{73CD258E-C331-4CBD-A827-EA7C291D6F3A}"/>
    <cellStyle name="CALC Currency Total 17 3 2" xfId="22685" xr:uid="{FA6AA4A3-4926-4D48-99D7-9DA63AD65611}"/>
    <cellStyle name="CALC Currency Total 17 4" xfId="22686" xr:uid="{52EC83E6-AA4F-441A-893A-61B8C9FC2911}"/>
    <cellStyle name="CALC Currency Total 17 4 2" xfId="22687" xr:uid="{F4B30721-A9E3-4373-8FF9-E64453B0B7B9}"/>
    <cellStyle name="CALC Currency Total 17 5" xfId="22688" xr:uid="{9C30EB73-6B0D-4936-85BD-F594FF7C4B65}"/>
    <cellStyle name="CALC Currency Total 17 5 2" xfId="22689" xr:uid="{2A852C7C-7614-41A5-AB8D-7F9EE21CC4F2}"/>
    <cellStyle name="CALC Currency Total 17 6" xfId="22690" xr:uid="{07C20D84-8801-4F63-8827-778EE2B8747A}"/>
    <cellStyle name="CALC Currency Total 17 7" xfId="22691" xr:uid="{990F3A32-D37D-4BDA-A0DE-FF40127DFA28}"/>
    <cellStyle name="CALC Currency Total 17 8" xfId="22692" xr:uid="{F520B8E9-9C3C-439F-9AC5-5172F5B6E458}"/>
    <cellStyle name="CALC Currency Total 18" xfId="22693" xr:uid="{92A86B66-CBD0-475E-A2C6-9CBD1B9DB56D}"/>
    <cellStyle name="CALC Currency Total 18 2" xfId="22694" xr:uid="{71FB5488-E394-42F2-A419-7334A3F2E82C}"/>
    <cellStyle name="CALC Currency Total 18 2 2" xfId="22695" xr:uid="{FE0410A8-8F7C-4680-9C5C-2E8AABF25ABA}"/>
    <cellStyle name="CALC Currency Total 18 2 3" xfId="22696" xr:uid="{79D90B7E-70B0-4754-8176-C0480D0B9606}"/>
    <cellStyle name="CALC Currency Total 18 3" xfId="22697" xr:uid="{AF971993-1F19-4312-9C97-D3C8C8994FE7}"/>
    <cellStyle name="CALC Currency Total 18 3 2" xfId="22698" xr:uid="{A52B6DE4-8F44-40BC-9E05-4325C482B01D}"/>
    <cellStyle name="CALC Currency Total 18 4" xfId="22699" xr:uid="{4BF58C97-B5E5-485D-947F-980EF6A73C8E}"/>
    <cellStyle name="CALC Currency Total 18 4 2" xfId="22700" xr:uid="{69602CBF-5EFD-4A29-8F3E-EA95F2620254}"/>
    <cellStyle name="CALC Currency Total 18 5" xfId="22701" xr:uid="{6BA33277-3754-4E2E-9E92-C74906E8F62A}"/>
    <cellStyle name="CALC Currency Total 18 6" xfId="22702" xr:uid="{83E67DE2-CCB7-41A7-8BAD-403B08D08F51}"/>
    <cellStyle name="CALC Currency Total 19" xfId="22703" xr:uid="{F75F9BA7-BE0E-4C6F-BEFB-00FB2B3740B5}"/>
    <cellStyle name="CALC Currency Total 19 2" xfId="22704" xr:uid="{1E4A279C-84BB-46BC-9FEA-0B7E697B9336}"/>
    <cellStyle name="CALC Currency Total 19 2 2" xfId="22705" xr:uid="{824DBADF-4DF5-4E10-BB3E-4A8011C7E643}"/>
    <cellStyle name="CALC Currency Total 19 2 3" xfId="22706" xr:uid="{154BA4D9-8926-4AE1-8E16-2640933AAC56}"/>
    <cellStyle name="CALC Currency Total 19 3" xfId="22707" xr:uid="{1FFB4966-59EB-4B91-A225-CCA91BC3D72A}"/>
    <cellStyle name="CALC Currency Total 19 3 2" xfId="22708" xr:uid="{5B221A02-55B3-4008-BF35-275F52398CBB}"/>
    <cellStyle name="CALC Currency Total 19 4" xfId="22709" xr:uid="{F5FBAE74-5B39-49B2-B59D-D8AFDA49050F}"/>
    <cellStyle name="CALC Currency Total 19 4 2" xfId="22710" xr:uid="{00026C38-1896-4555-BF61-12C6CFFAD697}"/>
    <cellStyle name="CALC Currency Total 19 5" xfId="22711" xr:uid="{2D4C3382-179E-4180-8582-A5298E707C14}"/>
    <cellStyle name="CALC Currency Total 19 6" xfId="22712" xr:uid="{F4C56FCE-792D-4ABF-9534-7B0F429ACB7D}"/>
    <cellStyle name="CALC Currency Total 2" xfId="22713" xr:uid="{AB5A37B3-C43B-4F0C-9498-82DEB2D49DCF}"/>
    <cellStyle name="CALC Currency Total 2 2" xfId="22714" xr:uid="{A3C20C9F-16D9-4E5A-803D-74DBEFE61DF3}"/>
    <cellStyle name="CALC Currency Total 2 2 2" xfId="22715" xr:uid="{95E1E7FD-6BE5-4338-9F09-F0E3E6820440}"/>
    <cellStyle name="CALC Currency Total 2 2 2 2" xfId="22716" xr:uid="{6BC4FF0B-3EDB-4018-A5FD-C89CA605FFEA}"/>
    <cellStyle name="CALC Currency Total 2 2 3" xfId="22717" xr:uid="{B04C6D29-58A9-4195-BD87-1A936B324942}"/>
    <cellStyle name="CALC Currency Total 2 2 3 2" xfId="22718" xr:uid="{2DD312A4-82C0-4772-9B72-9CFB3FEA1D53}"/>
    <cellStyle name="CALC Currency Total 2 2 4" xfId="22719" xr:uid="{4132CCBF-BC71-45D0-A427-4C740EB25ACF}"/>
    <cellStyle name="CALC Currency Total 2 2 4 2" xfId="22720" xr:uid="{85818693-7053-4312-ABD9-DBBC062DB474}"/>
    <cellStyle name="CALC Currency Total 2 2 5" xfId="22721" xr:uid="{BA6A3E57-571D-4061-B08D-481F9EBD0B46}"/>
    <cellStyle name="CALC Currency Total 2 2 6" xfId="22722" xr:uid="{42D311CB-0083-44FE-8184-3434F61AB5D5}"/>
    <cellStyle name="CALC Currency Total 2 3" xfId="22723" xr:uid="{B1315BCF-41C3-455D-B061-661F4633A6FD}"/>
    <cellStyle name="CALC Currency Total 2 3 2" xfId="22724" xr:uid="{6FCD0504-21FD-4A15-BC17-E998763413B5}"/>
    <cellStyle name="CALC Currency Total 2 4" xfId="22725" xr:uid="{D01122F7-5E06-4539-8D83-C7006BF534C1}"/>
    <cellStyle name="CALC Currency Total 2 4 2" xfId="22726" xr:uid="{203ED4D8-B6DB-456F-8786-D190610874A7}"/>
    <cellStyle name="CALC Currency Total 2 5" xfId="22727" xr:uid="{90C79294-D2BA-423D-839A-45C0319DC3BF}"/>
    <cellStyle name="CALC Currency Total 2 6" xfId="22728" xr:uid="{7574262C-0848-4C59-9F5F-DA10BB8F3DD5}"/>
    <cellStyle name="CALC Currency Total 2 7" xfId="22729" xr:uid="{7673CEAE-3A63-4CE4-B719-993E7C2EC211}"/>
    <cellStyle name="CALC Currency Total 20" xfId="22730" xr:uid="{90F58260-BEA4-4D36-A712-65F3EBCE87F0}"/>
    <cellStyle name="CALC Currency Total 20 2" xfId="22731" xr:uid="{3C010F48-D871-492D-B1FE-3C8149BA65D1}"/>
    <cellStyle name="CALC Currency Total 20 2 2" xfId="22732" xr:uid="{E2622D6A-3D5F-49BD-B212-C155633BF9DD}"/>
    <cellStyle name="CALC Currency Total 20 3" xfId="22733" xr:uid="{5701E242-FC12-4DF5-862D-CECD60A83FD2}"/>
    <cellStyle name="CALC Currency Total 21" xfId="22734" xr:uid="{78CAB253-B73B-4798-B63F-B8976FCD6306}"/>
    <cellStyle name="CALC Currency Total 21 2" xfId="22735" xr:uid="{40FF8AB2-32F8-468B-BF0F-1B09FDBBAE2C}"/>
    <cellStyle name="CALC Currency Total 21 2 2" xfId="22736" xr:uid="{909F5A69-E7DE-438F-8541-8FF5AE5352B7}"/>
    <cellStyle name="CALC Currency Total 21 3" xfId="22737" xr:uid="{94AFCB9D-EAAA-4E8A-8F11-530FD02F0E60}"/>
    <cellStyle name="CALC Currency Total 22" xfId="22738" xr:uid="{09CD26C6-7607-478F-998D-91E280204578}"/>
    <cellStyle name="CALC Currency Total 22 2" xfId="22739" xr:uid="{EDF86F39-EF63-40AC-9595-448F45C54932}"/>
    <cellStyle name="CALC Currency Total 22 3" xfId="22740" xr:uid="{DD535277-B40C-424F-ABAB-EA021E947506}"/>
    <cellStyle name="CALC Currency Total 23" xfId="22741" xr:uid="{5F605A3F-B4D5-4F5B-8445-F8DE6A447232}"/>
    <cellStyle name="CALC Currency Total 23 2" xfId="22742" xr:uid="{7DE33B86-4B11-4A0E-B3BD-5FD97F7B9329}"/>
    <cellStyle name="CALC Currency Total 23 3" xfId="22743" xr:uid="{77DBB77B-C500-4614-97B7-E16F3D98A5F2}"/>
    <cellStyle name="CALC Currency Total 24" xfId="22744" xr:uid="{257FD4E6-C5E4-42BA-AD96-51D3EAAEF57D}"/>
    <cellStyle name="CALC Currency Total 24 2" xfId="22745" xr:uid="{0030A3CA-9842-468A-9878-E57A4C11E10E}"/>
    <cellStyle name="CALC Currency Total 24 3" xfId="22746" xr:uid="{731C13ED-ABC6-41A0-B524-CCEE8F61089E}"/>
    <cellStyle name="CALC Currency Total 25" xfId="22747" xr:uid="{D4F2CBE7-63A1-44AB-B6A5-9D794025D733}"/>
    <cellStyle name="CALC Currency Total 26" xfId="22748" xr:uid="{A660237A-01BD-4C55-B370-775A2C4ACF8D}"/>
    <cellStyle name="CALC Currency Total 27" xfId="22749" xr:uid="{029B8E08-41E8-479C-BDB1-7EA5516DA83F}"/>
    <cellStyle name="CALC Currency Total 28" xfId="22750" xr:uid="{FF15A433-61AF-4A96-8DB1-A20B264BF3E1}"/>
    <cellStyle name="CALC Currency Total 29" xfId="22751" xr:uid="{770EAC7E-D3AE-4183-834E-07FD0DD55048}"/>
    <cellStyle name="CALC Currency Total 3" xfId="22752" xr:uid="{D3E24310-FEC7-482D-A140-FAE92049FCFC}"/>
    <cellStyle name="CALC Currency Total 3 2" xfId="22753" xr:uid="{DCAC571B-D702-4090-A3DD-A94DE8186E0B}"/>
    <cellStyle name="CALC Currency Total 3 2 2" xfId="22754" xr:uid="{9820B617-2B18-4DD4-836F-C2FE5515FB02}"/>
    <cellStyle name="CALC Currency Total 3 2 2 2" xfId="22755" xr:uid="{BB65C4FD-115E-491D-8995-94DC71CE0AF2}"/>
    <cellStyle name="CALC Currency Total 3 2 3" xfId="22756" xr:uid="{E5FA52BB-6367-4145-8043-798D11DA62A4}"/>
    <cellStyle name="CALC Currency Total 3 2 3 2" xfId="22757" xr:uid="{03EA63CE-8024-417A-A94D-E98A42CA58E1}"/>
    <cellStyle name="CALC Currency Total 3 2 4" xfId="22758" xr:uid="{B70E6692-378A-4E52-91FD-9625BF3A65E1}"/>
    <cellStyle name="CALC Currency Total 3 2 4 2" xfId="22759" xr:uid="{410C5DEF-FA03-4928-B634-9B25C5A65B15}"/>
    <cellStyle name="CALC Currency Total 3 2 5" xfId="22760" xr:uid="{EC1B82AD-B1F1-4E53-B807-34D2527743E4}"/>
    <cellStyle name="CALC Currency Total 3 2 6" xfId="22761" xr:uid="{29342EE8-1DC6-467B-A25A-2A38EEE7F7F4}"/>
    <cellStyle name="CALC Currency Total 3 3" xfId="22762" xr:uid="{17172818-C9F9-4A69-8D18-584875849A30}"/>
    <cellStyle name="CALC Currency Total 3 3 2" xfId="22763" xr:uid="{60998093-D0C6-4AB0-8E72-17E62466CBBB}"/>
    <cellStyle name="CALC Currency Total 3 4" xfId="22764" xr:uid="{20361A9D-1AE6-4A7E-9555-C90EF4F78919}"/>
    <cellStyle name="CALC Currency Total 3 4 2" xfId="22765" xr:uid="{7E46C15D-7235-4B88-B940-A412A8E15DD6}"/>
    <cellStyle name="CALC Currency Total 3 5" xfId="22766" xr:uid="{F7C45E14-3582-45CC-B929-F9D293E256FE}"/>
    <cellStyle name="CALC Currency Total 3 6" xfId="22767" xr:uid="{9BC04489-7BC8-4A8E-A1D4-1D22A370BEF0}"/>
    <cellStyle name="CALC Currency Total 3 7" xfId="22768" xr:uid="{954DD9A2-3E68-48B1-B16E-A622891622B7}"/>
    <cellStyle name="CALC Currency Total 30" xfId="22769" xr:uid="{82DA25D9-726C-4D95-B081-0E309EF79D9B}"/>
    <cellStyle name="CALC Currency Total 31" xfId="22770" xr:uid="{651ED8FF-F145-4723-916A-7A604A7F2FB1}"/>
    <cellStyle name="CALC Currency Total 32" xfId="22771" xr:uid="{1C3FA474-A18B-4178-8A05-89EBBD2AF603}"/>
    <cellStyle name="CALC Currency Total 33" xfId="22772" xr:uid="{429A31FF-8022-4E58-A87D-CF12B9D84FB0}"/>
    <cellStyle name="CALC Currency Total 34" xfId="22773" xr:uid="{F4FAF9C7-ED9D-4D3C-8687-5DBBAEDE34D2}"/>
    <cellStyle name="CALC Currency Total 35" xfId="22774" xr:uid="{158A657B-8A71-4E8A-8C06-A8086BBD8DEA}"/>
    <cellStyle name="CALC Currency Total 36" xfId="22775" xr:uid="{E6265ED4-F5D9-4EFF-865A-3B094541D706}"/>
    <cellStyle name="CALC Currency Total 37" xfId="22776" xr:uid="{8134DFBE-A9B0-40B0-B0DD-946F71788345}"/>
    <cellStyle name="CALC Currency Total 38" xfId="22777" xr:uid="{B52C0EA3-483C-4B09-AE64-8FA3DAE49E62}"/>
    <cellStyle name="CALC Currency Total 39" xfId="22778" xr:uid="{BFD2D4E1-6678-4733-9FFE-77135F7A27EE}"/>
    <cellStyle name="CALC Currency Total 4" xfId="22779" xr:uid="{620DE364-A3BA-41CA-903C-5A627E972D14}"/>
    <cellStyle name="CALC Currency Total 4 2" xfId="22780" xr:uid="{D2C1EB3B-6A91-42FA-B8CE-5A2B7402972C}"/>
    <cellStyle name="CALC Currency Total 4 2 2" xfId="22781" xr:uid="{8851297B-416B-44E1-834F-16E46FC59405}"/>
    <cellStyle name="CALC Currency Total 4 2 2 2" xfId="22782" xr:uid="{086F24A3-4AAB-44AE-A57A-C3D3CA64218C}"/>
    <cellStyle name="CALC Currency Total 4 2 3" xfId="22783" xr:uid="{0EDE08A2-36B9-4883-87FA-3B0F8463DC94}"/>
    <cellStyle name="CALC Currency Total 4 2 3 2" xfId="22784" xr:uid="{6F77F6BD-5AE0-45F5-890B-31F8B8B01875}"/>
    <cellStyle name="CALC Currency Total 4 2 4" xfId="22785" xr:uid="{F3B5D422-C27D-4565-B06D-73705A17E340}"/>
    <cellStyle name="CALC Currency Total 4 2 4 2" xfId="22786" xr:uid="{6DCB2ECD-6EE7-4082-99AA-AECE78ED28E1}"/>
    <cellStyle name="CALC Currency Total 4 2 5" xfId="22787" xr:uid="{2D450579-9004-43D2-B397-867654D4985A}"/>
    <cellStyle name="CALC Currency Total 4 2 6" xfId="22788" xr:uid="{67C69402-51DD-4815-ADC5-1EA9538B5219}"/>
    <cellStyle name="CALC Currency Total 4 3" xfId="22789" xr:uid="{B4546589-85C0-4264-B238-A48EEF057F24}"/>
    <cellStyle name="CALC Currency Total 4 3 2" xfId="22790" xr:uid="{C7F613DB-1B08-4C33-A1F1-F02DE767413A}"/>
    <cellStyle name="CALC Currency Total 4 4" xfId="22791" xr:uid="{B623CF85-2D27-4928-BD1B-E4965A8A1EBF}"/>
    <cellStyle name="CALC Currency Total 4 4 2" xfId="22792" xr:uid="{F06B011A-CB08-4170-AB48-8B726B2ED865}"/>
    <cellStyle name="CALC Currency Total 4 5" xfId="22793" xr:uid="{758AD3AE-73E9-43D1-8444-C5B7AA06A844}"/>
    <cellStyle name="CALC Currency Total 4 5 2" xfId="22794" xr:uid="{B98A0233-1EA7-4D27-B884-53F0205F04FE}"/>
    <cellStyle name="CALC Currency Total 4 6" xfId="22795" xr:uid="{5177F9CF-C717-4E9D-A79C-0CCAB6284846}"/>
    <cellStyle name="CALC Currency Total 4 7" xfId="22796" xr:uid="{451E0FD1-DF77-432D-9BD6-818B6FFF85FB}"/>
    <cellStyle name="CALC Currency Total 40" xfId="22797" xr:uid="{3FE68D32-E455-416F-92B6-503ABB4FD849}"/>
    <cellStyle name="CALC Currency Total 41" xfId="22798" xr:uid="{15097935-A12E-4299-8AFC-E91FACDB4B9F}"/>
    <cellStyle name="CALC Currency Total 42" xfId="22799" xr:uid="{0CDD8B02-61D5-4450-93DC-D243EB294DD0}"/>
    <cellStyle name="CALC Currency Total 43" xfId="22800" xr:uid="{BA4A295C-6E1C-4424-8E73-AD845958001A}"/>
    <cellStyle name="CALC Currency Total 44" xfId="22801" xr:uid="{9E704462-6A76-4A82-8976-D3A6857BECCD}"/>
    <cellStyle name="CALC Currency Total 45" xfId="22802" xr:uid="{EE89EC0E-1AA5-4973-A4A6-D8A52A57B66C}"/>
    <cellStyle name="CALC Currency Total 46" xfId="22803" xr:uid="{D865EDD0-1BB1-4097-938A-5FB84CAF0C72}"/>
    <cellStyle name="CALC Currency Total 47" xfId="22804" xr:uid="{EF0058A8-0B2C-4890-B272-D0E363499A39}"/>
    <cellStyle name="CALC Currency Total 48" xfId="22805" xr:uid="{DCA6DC18-DCD0-4EB7-992D-02A7D6BB7668}"/>
    <cellStyle name="CALC Currency Total 49" xfId="22806" xr:uid="{E2F49612-F979-4478-90CF-B1DFA79D4C88}"/>
    <cellStyle name="CALC Currency Total 5" xfId="22807" xr:uid="{5E5A753D-AF9A-4D71-8969-4C04E6DE15E2}"/>
    <cellStyle name="CALC Currency Total 5 2" xfId="22808" xr:uid="{CD361085-D145-43FC-BC76-18E2A3D813A4}"/>
    <cellStyle name="CALC Currency Total 5 2 2" xfId="22809" xr:uid="{3E086C47-1464-487B-A2C1-4EE6362FCA1E}"/>
    <cellStyle name="CALC Currency Total 5 2 2 2" xfId="22810" xr:uid="{5C512E38-B442-40EB-9A18-F9689A662596}"/>
    <cellStyle name="CALC Currency Total 5 2 3" xfId="22811" xr:uid="{8667C0FA-1405-402D-A656-86F81D970447}"/>
    <cellStyle name="CALC Currency Total 5 2 3 2" xfId="22812" xr:uid="{6DC3759C-557C-4B1D-A6B5-D3362E4B9070}"/>
    <cellStyle name="CALC Currency Total 5 2 4" xfId="22813" xr:uid="{5CACBCD1-645C-4677-8D47-5A85D1D992C7}"/>
    <cellStyle name="CALC Currency Total 5 2 4 2" xfId="22814" xr:uid="{876FCE96-4615-4AF7-B73A-36D12C60102A}"/>
    <cellStyle name="CALC Currency Total 5 2 5" xfId="22815" xr:uid="{FC387F65-7BCE-4147-B14D-EEADE40D9976}"/>
    <cellStyle name="CALC Currency Total 5 2 6" xfId="22816" xr:uid="{A8608E2B-A0FB-4E05-908E-E9E597E4CB70}"/>
    <cellStyle name="CALC Currency Total 5 3" xfId="22817" xr:uid="{F92590B9-1AF1-411B-926C-34AEAA5AAC68}"/>
    <cellStyle name="CALC Currency Total 5 3 2" xfId="22818" xr:uid="{630B9F28-B833-4035-98FD-398BC5C5D84C}"/>
    <cellStyle name="CALC Currency Total 5 4" xfId="22819" xr:uid="{8E7AB03A-EDBA-4187-9A65-1F06DCFC40FA}"/>
    <cellStyle name="CALC Currency Total 5 4 2" xfId="22820" xr:uid="{D9AB6C3F-C057-43BE-8FFB-110425182584}"/>
    <cellStyle name="CALC Currency Total 5 5" xfId="22821" xr:uid="{53785306-C9AE-42A4-97E2-FC06C8B8FA94}"/>
    <cellStyle name="CALC Currency Total 5 5 2" xfId="22822" xr:uid="{62190012-837E-4B03-95DC-FA26556B9868}"/>
    <cellStyle name="CALC Currency Total 5 6" xfId="22823" xr:uid="{69FB133B-8CD8-44AB-B0CC-6C78E3E9147C}"/>
    <cellStyle name="CALC Currency Total 5 7" xfId="22824" xr:uid="{E90CA181-ECB7-4C2C-86F8-30D6CE6A3D16}"/>
    <cellStyle name="CALC Currency Total 50" xfId="22825" xr:uid="{84E81E2E-9B84-44BB-ADDE-E463ABC9354D}"/>
    <cellStyle name="CALC Currency Total 51" xfId="22826" xr:uid="{1BB49660-6BCF-4FA1-8DB5-A9B1599B680A}"/>
    <cellStyle name="CALC Currency Total 52" xfId="22827" xr:uid="{63B94383-A7B8-4BF4-B63C-BA07CF863EA6}"/>
    <cellStyle name="CALC Currency Total 53" xfId="22828" xr:uid="{DFF63B42-C724-4115-8CEB-BC2EB6B62935}"/>
    <cellStyle name="CALC Currency Total 54" xfId="22829" xr:uid="{CFF11865-0D14-4888-92AE-445FAB07A5DE}"/>
    <cellStyle name="CALC Currency Total 55" xfId="22830" xr:uid="{C2B217D7-2469-4CE6-B2F0-9BC76B917615}"/>
    <cellStyle name="CALC Currency Total 56" xfId="22831" xr:uid="{29DFB742-0297-4BCC-81E7-5A33D37F6EEC}"/>
    <cellStyle name="CALC Currency Total 57" xfId="22832" xr:uid="{FD806434-9D4F-4C77-BFE5-9499905770F1}"/>
    <cellStyle name="CALC Currency Total 58" xfId="22833" xr:uid="{5E8689D7-36E7-4B4A-9798-C39968DEA71A}"/>
    <cellStyle name="CALC Currency Total 59" xfId="22834" xr:uid="{D1395225-D864-4DB5-83E0-B10EF8813A1E}"/>
    <cellStyle name="CALC Currency Total 6" xfId="22835" xr:uid="{3449493D-13F0-4E21-A82C-F9C040D8BAD3}"/>
    <cellStyle name="CALC Currency Total 6 2" xfId="22836" xr:uid="{3F7774D0-04E0-4707-99A7-B0D1ADE31716}"/>
    <cellStyle name="CALC Currency Total 6 2 2" xfId="22837" xr:uid="{CCF87F47-1408-479C-A03E-1DA62BECAB6E}"/>
    <cellStyle name="CALC Currency Total 6 2 2 2" xfId="22838" xr:uid="{443674FF-7FA0-4441-A973-6183DF97692C}"/>
    <cellStyle name="CALC Currency Total 6 2 3" xfId="22839" xr:uid="{291E659D-282F-4A96-B9C6-FDBCAC984C6E}"/>
    <cellStyle name="CALC Currency Total 6 2 3 2" xfId="22840" xr:uid="{6D4A8DC8-FF34-463E-A65F-F6BB82DF516D}"/>
    <cellStyle name="CALC Currency Total 6 2 4" xfId="22841" xr:uid="{70850AF2-4334-43F5-998D-B556D91CD87D}"/>
    <cellStyle name="CALC Currency Total 6 2 4 2" xfId="22842" xr:uid="{571550DB-9475-45A1-B408-CB79C696BE2B}"/>
    <cellStyle name="CALC Currency Total 6 2 5" xfId="22843" xr:uid="{AB22F536-F3E7-4658-94AC-E192AAF18035}"/>
    <cellStyle name="CALC Currency Total 6 2 6" xfId="22844" xr:uid="{3851EDEB-7D6B-4713-9E5F-46D020DD71D1}"/>
    <cellStyle name="CALC Currency Total 6 3" xfId="22845" xr:uid="{A8DFEF79-A893-4501-B939-C32F507A12D7}"/>
    <cellStyle name="CALC Currency Total 6 3 2" xfId="22846" xr:uid="{8A9D61AD-4320-4B03-8A55-D1B354B8E7A9}"/>
    <cellStyle name="CALC Currency Total 6 4" xfId="22847" xr:uid="{6C8F3F07-A930-4A6D-B28B-7222B7FAE771}"/>
    <cellStyle name="CALC Currency Total 6 4 2" xfId="22848" xr:uid="{F86AC9A1-6332-40FB-84F3-EF66C40A7198}"/>
    <cellStyle name="CALC Currency Total 6 5" xfId="22849" xr:uid="{F2AEB73E-910A-4F10-9C53-85ECE159D615}"/>
    <cellStyle name="CALC Currency Total 6 5 2" xfId="22850" xr:uid="{97B81E21-8AEB-4115-9127-8D7AF455103F}"/>
    <cellStyle name="CALC Currency Total 6 6" xfId="22851" xr:uid="{FA971E34-4DC7-4825-98D3-64007885BB15}"/>
    <cellStyle name="CALC Currency Total 6 7" xfId="22852" xr:uid="{4168D328-6011-4D72-9CBA-3A9F28308029}"/>
    <cellStyle name="CALC Currency Total 60" xfId="22853" xr:uid="{BAFFF326-5559-49B4-957D-A8CC593BCDC8}"/>
    <cellStyle name="CALC Currency Total 61" xfId="22854" xr:uid="{61793AD3-F097-42AE-893B-E03472420D6A}"/>
    <cellStyle name="CALC Currency Total 62" xfId="22855" xr:uid="{1E956B07-6B62-4B0C-9A01-ECD65CC9FC5D}"/>
    <cellStyle name="CALC Currency Total 63" xfId="22856" xr:uid="{8ABE26A9-B36E-4D14-AF35-1D86C0ABF070}"/>
    <cellStyle name="CALC Currency Total 64" xfId="22857" xr:uid="{5A8CBA36-C1F5-4EAF-9730-FC81FCD4A4DE}"/>
    <cellStyle name="CALC Currency Total 65" xfId="22858" xr:uid="{FBD52A03-D792-4144-AE28-DAA85C6FD429}"/>
    <cellStyle name="CALC Currency Total 66" xfId="22859" xr:uid="{8C08B999-321E-4E97-AD0C-FD8232B00DF3}"/>
    <cellStyle name="CALC Currency Total 67" xfId="22860" xr:uid="{0722EAF9-4D5F-4CE6-822B-8095FDEF2CAC}"/>
    <cellStyle name="CALC Currency Total 68" xfId="22861" xr:uid="{445C3F45-E506-4C4A-AD85-2520A149D5A1}"/>
    <cellStyle name="CALC Currency Total 69" xfId="22862" xr:uid="{72E196DA-1E25-4638-AF7B-4E432FCA46BA}"/>
    <cellStyle name="CALC Currency Total 7" xfId="22863" xr:uid="{58B2E87B-2190-44EE-81B9-5F1C1DB8B467}"/>
    <cellStyle name="CALC Currency Total 7 2" xfId="22864" xr:uid="{449BEDB6-9214-4113-BFBC-D425E051C358}"/>
    <cellStyle name="CALC Currency Total 7 2 2" xfId="22865" xr:uid="{315BCE05-6E76-4268-9602-CB06D3C972A1}"/>
    <cellStyle name="CALC Currency Total 7 2 2 2" xfId="22866" xr:uid="{47145497-8F5D-4425-B3C2-68A979388E38}"/>
    <cellStyle name="CALC Currency Total 7 2 3" xfId="22867" xr:uid="{86DA973D-AF29-4583-A538-72A390307972}"/>
    <cellStyle name="CALC Currency Total 7 2 3 2" xfId="22868" xr:uid="{84285592-4BE8-46A4-BE61-7A68F50461C2}"/>
    <cellStyle name="CALC Currency Total 7 2 4" xfId="22869" xr:uid="{E0C0CE54-2E72-40E5-AE6B-3C188E8BEDB1}"/>
    <cellStyle name="CALC Currency Total 7 2 4 2" xfId="22870" xr:uid="{3775991D-8888-460E-B280-0F109ED5FF17}"/>
    <cellStyle name="CALC Currency Total 7 2 5" xfId="22871" xr:uid="{7C501347-0B62-4A87-8D21-5C32BCB03020}"/>
    <cellStyle name="CALC Currency Total 7 2 6" xfId="22872" xr:uid="{0EAB57CD-2A84-4222-B104-D5DC581F4CE9}"/>
    <cellStyle name="CALC Currency Total 7 3" xfId="22873" xr:uid="{2A728083-2FB9-4C7C-9F5D-23E397F67E41}"/>
    <cellStyle name="CALC Currency Total 7 3 2" xfId="22874" xr:uid="{4CAB039D-AADB-4B9F-9E3A-5E0AE396B66F}"/>
    <cellStyle name="CALC Currency Total 7 4" xfId="22875" xr:uid="{BA9ECCD5-47C7-4186-846F-556B8FA2AE3D}"/>
    <cellStyle name="CALC Currency Total 7 4 2" xfId="22876" xr:uid="{B2317314-CC9F-45A4-A0FB-CEFA8E6A6A93}"/>
    <cellStyle name="CALC Currency Total 7 5" xfId="22877" xr:uid="{825FB5CE-9D2F-4005-8FA8-2D821531E2D9}"/>
    <cellStyle name="CALC Currency Total 7 5 2" xfId="22878" xr:uid="{DFF0CB66-D0B4-42CF-B2C2-4C12F95407BC}"/>
    <cellStyle name="CALC Currency Total 7 6" xfId="22879" xr:uid="{6498F2D8-1C61-4F13-8AC7-CB770649E82D}"/>
    <cellStyle name="CALC Currency Total 7 7" xfId="22880" xr:uid="{BC2D9A9B-09F3-4163-84DF-777B14DAB184}"/>
    <cellStyle name="CALC Currency Total 7 8" xfId="22881" xr:uid="{93B67EFF-81BD-4192-91F0-1782558F7023}"/>
    <cellStyle name="CALC Currency Total 70" xfId="22882" xr:uid="{1D0E2F74-B9A2-4B78-B33A-FCB5F773085E}"/>
    <cellStyle name="CALC Currency Total 71" xfId="22883" xr:uid="{84E534F5-D1FA-46D2-97AF-C93B805FF592}"/>
    <cellStyle name="CALC Currency Total 72" xfId="22884" xr:uid="{1C66CAB0-AEE7-416F-A5A6-C137B70E168E}"/>
    <cellStyle name="CALC Currency Total 73" xfId="22885" xr:uid="{3F756459-5D00-4785-A3D6-FD379500EECC}"/>
    <cellStyle name="CALC Currency Total 74" xfId="22886" xr:uid="{F4C9B059-452B-40BD-9C51-18A5E4E1EDE0}"/>
    <cellStyle name="CALC Currency Total 75" xfId="22887" xr:uid="{FFCAD97C-9156-4D76-AAFF-4BE6A861E044}"/>
    <cellStyle name="CALC Currency Total 76" xfId="22888" xr:uid="{911D11AB-3465-4D33-85E4-303E75C2F1B0}"/>
    <cellStyle name="CALC Currency Total 77" xfId="22889" xr:uid="{73C9F10E-1071-4B8C-82BB-5E092E47CD8B}"/>
    <cellStyle name="CALC Currency Total 78" xfId="22890" xr:uid="{3A9915FD-F214-4EE4-AAA5-EE795F6F1795}"/>
    <cellStyle name="CALC Currency Total 79" xfId="22891" xr:uid="{839C8D5F-5F0E-487A-8260-734CEA271EC2}"/>
    <cellStyle name="CALC Currency Total 8" xfId="22892" xr:uid="{84A425C7-B51A-42DD-A378-DD31D84ABB7F}"/>
    <cellStyle name="CALC Currency Total 8 2" xfId="22893" xr:uid="{D76E297F-874D-45B7-8542-B4E223F9188E}"/>
    <cellStyle name="CALC Currency Total 8 2 2" xfId="22894" xr:uid="{4BEB004C-976B-4EFC-A0B8-A3451635D30F}"/>
    <cellStyle name="CALC Currency Total 8 2 2 2" xfId="22895" xr:uid="{1C4FDC02-8E3E-46DB-BCC1-19DE4222DAA7}"/>
    <cellStyle name="CALC Currency Total 8 2 3" xfId="22896" xr:uid="{AEB4A75F-26E4-4080-AEBB-61565131974E}"/>
    <cellStyle name="CALC Currency Total 8 2 3 2" xfId="22897" xr:uid="{B475B07D-CC4A-4872-A0B4-14FFCE4EB171}"/>
    <cellStyle name="CALC Currency Total 8 2 4" xfId="22898" xr:uid="{694F2880-BE41-4BAB-BB9D-7D157E531E23}"/>
    <cellStyle name="CALC Currency Total 8 2 4 2" xfId="22899" xr:uid="{BC9C83D0-F129-4CC0-A434-7994746D887E}"/>
    <cellStyle name="CALC Currency Total 8 2 5" xfId="22900" xr:uid="{D0861574-823E-4A15-AE38-F0F19ED5ADAB}"/>
    <cellStyle name="CALC Currency Total 8 2 6" xfId="22901" xr:uid="{BFB6F857-8171-4F4C-B573-31693571EFC5}"/>
    <cellStyle name="CALC Currency Total 8 3" xfId="22902" xr:uid="{96B8CE24-D9CA-425F-A5A8-82F9EA83F49A}"/>
    <cellStyle name="CALC Currency Total 8 3 2" xfId="22903" xr:uid="{FD006144-FC6B-47A2-AB6D-8BA74C7D9D1A}"/>
    <cellStyle name="CALC Currency Total 8 4" xfId="22904" xr:uid="{99272FD4-3840-4206-BECB-56543B49C17D}"/>
    <cellStyle name="CALC Currency Total 8 4 2" xfId="22905" xr:uid="{F9471973-D779-4FE9-A5A4-0B217972CC9C}"/>
    <cellStyle name="CALC Currency Total 8 5" xfId="22906" xr:uid="{E3F2DE1B-6965-47BB-9D7E-4B8AFC6BEBBC}"/>
    <cellStyle name="CALC Currency Total 8 5 2" xfId="22907" xr:uid="{93FAED8C-C09F-456E-B730-DCBEB461E8E3}"/>
    <cellStyle name="CALC Currency Total 8 6" xfId="22908" xr:uid="{E4A08920-E7DC-469E-8B0E-C18095817BA1}"/>
    <cellStyle name="CALC Currency Total 8 7" xfId="22909" xr:uid="{8206E816-411E-40FA-9FEC-D0416D3A7508}"/>
    <cellStyle name="CALC Currency Total 8 8" xfId="22910" xr:uid="{408DFFAA-B8C8-4187-AA42-796FF3383C75}"/>
    <cellStyle name="CALC Currency Total 80" xfId="22911" xr:uid="{FD100251-6D52-4BC2-8746-8F34DBBACB41}"/>
    <cellStyle name="CALC Currency Total 81" xfId="22912" xr:uid="{407FB2E1-85BF-418D-92C1-EEFCF8E8EDC2}"/>
    <cellStyle name="CALC Currency Total 82" xfId="22913" xr:uid="{8BB692A4-89BC-47E5-BA00-EC661448BB29}"/>
    <cellStyle name="CALC Currency Total 83" xfId="22914" xr:uid="{77CCA106-0A73-4EDA-9CFE-38533FA17DA1}"/>
    <cellStyle name="CALC Currency Total 84" xfId="22915" xr:uid="{2FC33CC4-7F77-4997-B16B-422749798D97}"/>
    <cellStyle name="CALC Currency Total 85" xfId="22916" xr:uid="{D5646236-2E1B-4F4A-9D5A-550EEF6A515E}"/>
    <cellStyle name="CALC Currency Total 86" xfId="22917" xr:uid="{D981F8A0-37A6-41AD-8AA7-6E531E4256BB}"/>
    <cellStyle name="CALC Currency Total 87" xfId="22918" xr:uid="{6C7A0C89-968C-483D-8C59-B4AC9D946BA2}"/>
    <cellStyle name="CALC Currency Total 88" xfId="22919" xr:uid="{50D5E539-4A49-4A65-A8F5-5D0C7AD68827}"/>
    <cellStyle name="CALC Currency Total 89" xfId="22920" xr:uid="{9BC706BA-02F4-4479-A9CA-8A9A884F6ACE}"/>
    <cellStyle name="CALC Currency Total 9" xfId="22921" xr:uid="{2BDF60C9-85AB-46E3-B50A-7231F9F9E0DE}"/>
    <cellStyle name="CALC Currency Total 9 2" xfId="22922" xr:uid="{F3266484-4A8C-45D1-9CFD-8CAF0C2D934D}"/>
    <cellStyle name="CALC Currency Total 9 2 2" xfId="22923" xr:uid="{2F8DD270-FE3A-4818-B35D-32348D82487A}"/>
    <cellStyle name="CALC Currency Total 9 2 2 2" xfId="22924" xr:uid="{AD49E8B1-D6B5-4889-A7ED-2C7B82CC8F79}"/>
    <cellStyle name="CALC Currency Total 9 2 3" xfId="22925" xr:uid="{450CECCA-9BBC-436A-A3F5-A81F8DF51822}"/>
    <cellStyle name="CALC Currency Total 9 2 3 2" xfId="22926" xr:uid="{07FF2CD3-2ED1-4CA3-8596-06D26CB7A60D}"/>
    <cellStyle name="CALC Currency Total 9 2 4" xfId="22927" xr:uid="{4B6C5CAB-4984-4DD3-BEAB-57CEFC835DE5}"/>
    <cellStyle name="CALC Currency Total 9 2 4 2" xfId="22928" xr:uid="{8085264C-E6F1-4DFB-88AC-56C5E653DA67}"/>
    <cellStyle name="CALC Currency Total 9 2 5" xfId="22929" xr:uid="{1D8F92AD-86BC-450B-9F19-0E46660238EB}"/>
    <cellStyle name="CALC Currency Total 9 2 6" xfId="22930" xr:uid="{E9104C27-9E5D-4C68-AE7B-23E1E258E01B}"/>
    <cellStyle name="CALC Currency Total 9 3" xfId="22931" xr:uid="{936B2E4A-4ABC-4725-BA92-ABD8BDEAAB74}"/>
    <cellStyle name="CALC Currency Total 9 3 2" xfId="22932" xr:uid="{6B6D400F-5B9A-40EB-945C-065B81EA1BE0}"/>
    <cellStyle name="CALC Currency Total 9 4" xfId="22933" xr:uid="{A171C6E8-8269-44EE-A0AE-3327F740F24C}"/>
    <cellStyle name="CALC Currency Total 9 4 2" xfId="22934" xr:uid="{B49CC7C2-2FD4-44D6-A5A1-ABDFCE4C56A7}"/>
    <cellStyle name="CALC Currency Total 9 5" xfId="22935" xr:uid="{1070ACC0-1EAC-45A2-BDA2-7DA2BACE26B1}"/>
    <cellStyle name="CALC Currency Total 9 5 2" xfId="22936" xr:uid="{3D4D7FCA-6C02-4356-AD8B-A51582CDA580}"/>
    <cellStyle name="CALC Currency Total 9 6" xfId="22937" xr:uid="{E8B0200A-D4BA-47D4-AFA9-6242E0360A50}"/>
    <cellStyle name="CALC Currency Total 9 7" xfId="22938" xr:uid="{4B0F7E18-A9CB-495E-9FA6-C5C3A3CF816D}"/>
    <cellStyle name="CALC Currency Total 9 8" xfId="22939" xr:uid="{A0439AF3-E065-43FD-98E6-8C1F5716CEE0}"/>
    <cellStyle name="CALC Currency Total 90" xfId="22940" xr:uid="{A922C68E-9912-4E25-8BCA-8679E7C1A43B}"/>
    <cellStyle name="CALC Currency Total 91" xfId="22941" xr:uid="{4E41CBCF-DF6F-4BA6-9752-6315A9A4BA51}"/>
    <cellStyle name="CALC Currency Total 92" xfId="22942" xr:uid="{9C2040A2-D98C-4B48-911A-978B62476F9B}"/>
    <cellStyle name="CALC Currency Total 93" xfId="22943" xr:uid="{4438F074-EAD6-4A99-94B5-805ECB0CA628}"/>
    <cellStyle name="CALC Currency Total 94" xfId="22944" xr:uid="{07FB8C2D-5341-4487-8F21-42BAA279DCF1}"/>
    <cellStyle name="CALC Currency Total 95" xfId="22945" xr:uid="{0F6E81AA-4A7F-4252-B6EB-873D792D005B}"/>
    <cellStyle name="CALC Currency Total 96" xfId="22946" xr:uid="{1D387B79-DD5F-440B-91B5-0B80863B7F26}"/>
    <cellStyle name="CALC Currency Total_Sheet1" xfId="22947" xr:uid="{4CC567B7-2E2C-4665-996C-408E04A534BD}"/>
    <cellStyle name="CALC Date Long" xfId="22948" xr:uid="{56CED0B8-4871-40D8-8D6D-05913DA7BED5}"/>
    <cellStyle name="CALC Date Short" xfId="22949" xr:uid="{A24A04D4-1281-4509-9C21-EC4948F1D0CD}"/>
    <cellStyle name="CALC Percent" xfId="22950" xr:uid="{CA3C2775-B836-4178-B97E-22D1FE963B5A}"/>
    <cellStyle name="CALC Percent [1]" xfId="22951" xr:uid="{089CC941-5B94-4182-9ABD-A13ED2927AB7}"/>
    <cellStyle name="CALC Percent [2]" xfId="22952" xr:uid="{2D20F27E-08B8-41E2-8F88-BE8E78B8965C}"/>
    <cellStyle name="CALC Percent Total" xfId="22953" xr:uid="{C00D8DF5-C79D-416C-8193-6229E0D69F78}"/>
    <cellStyle name="CALC Percent Total [1]" xfId="22954" xr:uid="{DD3FE4EC-162F-47D7-92FD-D89251B03494}"/>
    <cellStyle name="CALC Percent Total [1] 10" xfId="22955" xr:uid="{30B2C18C-2F14-4027-80D9-2EBC0F4A66FD}"/>
    <cellStyle name="CALC Percent Total [1] 10 2" xfId="22956" xr:uid="{74165377-1926-47B7-A3EA-ED865382F086}"/>
    <cellStyle name="CALC Percent Total [1] 10 2 2" xfId="22957" xr:uid="{DBEB7105-45BC-429D-9437-872028929AA6}"/>
    <cellStyle name="CALC Percent Total [1] 10 2 2 2" xfId="22958" xr:uid="{45B95796-9690-4E04-80AC-6631D5C19EE0}"/>
    <cellStyle name="CALC Percent Total [1] 10 2 3" xfId="22959" xr:uid="{E4A9DFF9-A7FD-4BE9-9A08-F78FCD667698}"/>
    <cellStyle name="CALC Percent Total [1] 10 2 3 2" xfId="22960" xr:uid="{01E4A5E0-B776-46AA-971A-408F1913C3CE}"/>
    <cellStyle name="CALC Percent Total [1] 10 2 4" xfId="22961" xr:uid="{C5346D80-4CB7-4967-BFE4-BC1C74D16ADD}"/>
    <cellStyle name="CALC Percent Total [1] 10 2 4 2" xfId="22962" xr:uid="{57A34787-2262-4C98-8F5D-B9713B0CED62}"/>
    <cellStyle name="CALC Percent Total [1] 10 2 5" xfId="22963" xr:uid="{014D8C8E-64CE-4042-808A-435BC0BFAE16}"/>
    <cellStyle name="CALC Percent Total [1] 10 3" xfId="22964" xr:uid="{C6A214F1-6C75-4B7D-A46E-ACB022FB566C}"/>
    <cellStyle name="CALC Percent Total [1] 10 3 2" xfId="22965" xr:uid="{C3CAA4C4-9DD9-4E72-AEB1-5C0C8BB090FF}"/>
    <cellStyle name="CALC Percent Total [1] 10 4" xfId="22966" xr:uid="{0BD56CA4-0399-437D-A3CB-4D10DC57D1B5}"/>
    <cellStyle name="CALC Percent Total [1] 10 4 2" xfId="22967" xr:uid="{4D7A3452-4AFE-461F-BAA0-DD00683C4495}"/>
    <cellStyle name="CALC Percent Total [1] 10 5" xfId="22968" xr:uid="{B05BC76E-AFF7-4AF9-8D0E-B78190F53225}"/>
    <cellStyle name="CALC Percent Total [1] 10 5 2" xfId="22969" xr:uid="{ACF3E59A-AEE5-49F5-925C-55E8BD775495}"/>
    <cellStyle name="CALC Percent Total [1] 10 6" xfId="22970" xr:uid="{2392E68B-8ED2-42B5-8981-04280D6F831C}"/>
    <cellStyle name="CALC Percent Total [1] 10 7" xfId="22971" xr:uid="{A1395A1E-6A03-4868-B40B-68E42E3EF313}"/>
    <cellStyle name="CALC Percent Total [1] 11" xfId="22972" xr:uid="{7A7671EF-C94D-44E6-B7A4-1D6D193573C1}"/>
    <cellStyle name="CALC Percent Total [1] 11 2" xfId="22973" xr:uid="{19F75206-0A31-4BD4-9B18-BBE11B8461BC}"/>
    <cellStyle name="CALC Percent Total [1] 11 2 2" xfId="22974" xr:uid="{9963D432-076E-4AD6-B51C-D0EE0FAF6930}"/>
    <cellStyle name="CALC Percent Total [1] 11 2 2 2" xfId="22975" xr:uid="{6B7C2A88-2BBA-4491-A441-EC8F89BA6A66}"/>
    <cellStyle name="CALC Percent Total [1] 11 2 3" xfId="22976" xr:uid="{C3AC230C-4005-4C24-97A6-D8D6E61A6C97}"/>
    <cellStyle name="CALC Percent Total [1] 11 2 3 2" xfId="22977" xr:uid="{76779588-0839-47B1-ADFC-7B5D0D8D9B06}"/>
    <cellStyle name="CALC Percent Total [1] 11 2 4" xfId="22978" xr:uid="{CC75FE46-1A62-4114-8629-0D6B08A9EFB0}"/>
    <cellStyle name="CALC Percent Total [1] 11 2 4 2" xfId="22979" xr:uid="{F971D3D4-0782-4E78-BF72-3100396D1CA8}"/>
    <cellStyle name="CALC Percent Total [1] 11 2 5" xfId="22980" xr:uid="{E708B1BA-14EC-42E2-B759-595A575F983C}"/>
    <cellStyle name="CALC Percent Total [1] 11 3" xfId="22981" xr:uid="{F4664A25-0235-4C80-858E-1EF4D293F397}"/>
    <cellStyle name="CALC Percent Total [1] 11 3 2" xfId="22982" xr:uid="{C731B476-3858-489B-A828-69FF2C5A0213}"/>
    <cellStyle name="CALC Percent Total [1] 11 4" xfId="22983" xr:uid="{2B267147-2000-415D-A40F-2CBFEA686793}"/>
    <cellStyle name="CALC Percent Total [1] 11 4 2" xfId="22984" xr:uid="{C2603559-666E-47B5-AFE3-C9F0C026AFA6}"/>
    <cellStyle name="CALC Percent Total [1] 11 5" xfId="22985" xr:uid="{0D03EA35-5B48-4B44-B7AA-1937DE75B74A}"/>
    <cellStyle name="CALC Percent Total [1] 11 5 2" xfId="22986" xr:uid="{5F02CE71-2199-48C1-AEA8-43211CBA1FFC}"/>
    <cellStyle name="CALC Percent Total [1] 11 6" xfId="22987" xr:uid="{AA04AC67-07ED-4767-BF86-2C191DC01EE1}"/>
    <cellStyle name="CALC Percent Total [1] 11 7" xfId="22988" xr:uid="{DD452CAB-768B-46DA-9CF4-E70FF5B39609}"/>
    <cellStyle name="CALC Percent Total [1] 12" xfId="22989" xr:uid="{4AC76AEB-D61E-4A2E-8D6A-4BD1ED88AA0C}"/>
    <cellStyle name="CALC Percent Total [1] 12 2" xfId="22990" xr:uid="{50428711-2DE5-4380-92CD-88B8DD082592}"/>
    <cellStyle name="CALC Percent Total [1] 12 2 2" xfId="22991" xr:uid="{19D56DEE-56A9-4809-9556-10A7BA930DE9}"/>
    <cellStyle name="CALC Percent Total [1] 12 2 2 2" xfId="22992" xr:uid="{B03C9EA9-BE80-476C-9EDD-9C99D80A3132}"/>
    <cellStyle name="CALC Percent Total [1] 12 2 3" xfId="22993" xr:uid="{AE9BBE6D-9AD3-4473-B7D3-2F6D6F785A92}"/>
    <cellStyle name="CALC Percent Total [1] 12 2 3 2" xfId="22994" xr:uid="{EAB3B0BA-1A59-4D80-A009-D80E1E6C39FC}"/>
    <cellStyle name="CALC Percent Total [1] 12 2 4" xfId="22995" xr:uid="{AACB3B3F-B70B-405A-8B8B-BA6E79F62AAF}"/>
    <cellStyle name="CALC Percent Total [1] 12 2 4 2" xfId="22996" xr:uid="{36375F58-B0A0-4D22-9091-36D5A5F301F6}"/>
    <cellStyle name="CALC Percent Total [1] 12 2 5" xfId="22997" xr:uid="{A65F9390-4CDA-411E-B036-62002B023B98}"/>
    <cellStyle name="CALC Percent Total [1] 12 3" xfId="22998" xr:uid="{2764C46B-9871-48CA-88BD-EFEEEC48073B}"/>
    <cellStyle name="CALC Percent Total [1] 12 3 2" xfId="22999" xr:uid="{5F53FFD6-8E8F-4843-A2AC-C1B8B7DA0DF9}"/>
    <cellStyle name="CALC Percent Total [1] 12 4" xfId="23000" xr:uid="{EAE8DA98-92DF-49EF-A892-FC33E4D20BF1}"/>
    <cellStyle name="CALC Percent Total [1] 12 4 2" xfId="23001" xr:uid="{1FD56853-A742-4A22-A5C5-05AA42B862C9}"/>
    <cellStyle name="CALC Percent Total [1] 12 5" xfId="23002" xr:uid="{D67CAD66-10EC-40DB-B5E7-44B09C36256A}"/>
    <cellStyle name="CALC Percent Total [1] 12 5 2" xfId="23003" xr:uid="{76AD4DE4-E963-4022-9892-C06CECB69A2E}"/>
    <cellStyle name="CALC Percent Total [1] 12 6" xfId="23004" xr:uid="{3A431409-A92C-42B8-8BC3-4CAF15412163}"/>
    <cellStyle name="CALC Percent Total [1] 12 7" xfId="23005" xr:uid="{2C7D2CDC-DE95-4FFC-9502-4176E1F4297E}"/>
    <cellStyle name="CALC Percent Total [1] 13" xfId="23006" xr:uid="{A0B59BED-9B0B-4718-A40F-3DBA81F3F724}"/>
    <cellStyle name="CALC Percent Total [1] 13 2" xfId="23007" xr:uid="{3DA67A1A-6F29-46EA-B4C9-F414994CA994}"/>
    <cellStyle name="CALC Percent Total [1] 13 2 2" xfId="23008" xr:uid="{BED74FAF-5BF8-484D-9F95-7C8B4D5CC2A8}"/>
    <cellStyle name="CALC Percent Total [1] 13 2 2 2" xfId="23009" xr:uid="{41FE1714-0315-40FD-927F-A24DE3B77CD3}"/>
    <cellStyle name="CALC Percent Total [1] 13 2 3" xfId="23010" xr:uid="{8342451E-7447-402E-B1C9-32D13CAD5217}"/>
    <cellStyle name="CALC Percent Total [1] 13 2 3 2" xfId="23011" xr:uid="{3045BFF2-DFFA-438D-A007-FCDFFECC7B4D}"/>
    <cellStyle name="CALC Percent Total [1] 13 2 4" xfId="23012" xr:uid="{119BD0D0-BF29-4FDC-A416-D22A9E5374EE}"/>
    <cellStyle name="CALC Percent Total [1] 13 2 4 2" xfId="23013" xr:uid="{D04A185E-FD91-46E3-B9B5-396AB02E2702}"/>
    <cellStyle name="CALC Percent Total [1] 13 2 5" xfId="23014" xr:uid="{28F50C7E-6CE8-4535-8ED4-9C7FE290BDEF}"/>
    <cellStyle name="CALC Percent Total [1] 13 3" xfId="23015" xr:uid="{3C1C9F64-7AF5-4531-B340-BDC76D02FE29}"/>
    <cellStyle name="CALC Percent Total [1] 13 3 2" xfId="23016" xr:uid="{8FC7FF54-D2F3-4483-BF34-AF38D865ADBC}"/>
    <cellStyle name="CALC Percent Total [1] 13 4" xfId="23017" xr:uid="{8FBCD2B2-9B28-4BF4-800A-A3E1FE4C7C45}"/>
    <cellStyle name="CALC Percent Total [1] 13 4 2" xfId="23018" xr:uid="{C84C18AD-42A9-4E9A-99DD-44DAF3DE2EAB}"/>
    <cellStyle name="CALC Percent Total [1] 13 5" xfId="23019" xr:uid="{2DEE4261-21AB-4B72-B18E-C3200943568E}"/>
    <cellStyle name="CALC Percent Total [1] 13 5 2" xfId="23020" xr:uid="{58C284D1-2865-41CB-8159-3FC3CF83EC3F}"/>
    <cellStyle name="CALC Percent Total [1] 13 6" xfId="23021" xr:uid="{032313AC-63B1-44AD-A378-69C178C46919}"/>
    <cellStyle name="CALC Percent Total [1] 13 7" xfId="23022" xr:uid="{94D3525F-53DD-498F-87CF-416D8DCDAD68}"/>
    <cellStyle name="CALC Percent Total [1] 14" xfId="23023" xr:uid="{7DBCD5E4-6AE2-42A8-8D43-CEE396DA9A4E}"/>
    <cellStyle name="CALC Percent Total [1] 14 2" xfId="23024" xr:uid="{E7175802-715A-4C9C-9E1C-A9A72C6B57C7}"/>
    <cellStyle name="CALC Percent Total [1] 14 2 2" xfId="23025" xr:uid="{BEABA948-ED9C-45CC-8AC4-34D6E15982E2}"/>
    <cellStyle name="CALC Percent Total [1] 14 2 2 2" xfId="23026" xr:uid="{F58BC6BC-E8BB-4FA6-8C2A-D0F916808BBA}"/>
    <cellStyle name="CALC Percent Total [1] 14 2 3" xfId="23027" xr:uid="{535B3D98-BDA3-41B9-98F4-DC4C0260D545}"/>
    <cellStyle name="CALC Percent Total [1] 14 2 3 2" xfId="23028" xr:uid="{BE7CF430-B0B3-4BE7-8C26-2CE9719E3A78}"/>
    <cellStyle name="CALC Percent Total [1] 14 2 4" xfId="23029" xr:uid="{C07B43F3-3223-41A4-95F3-ABCED8792CF8}"/>
    <cellStyle name="CALC Percent Total [1] 14 2 4 2" xfId="23030" xr:uid="{0E0B7C64-4028-4263-BC04-8C124C7A5F21}"/>
    <cellStyle name="CALC Percent Total [1] 14 2 5" xfId="23031" xr:uid="{FFDF2CD0-2092-4B1B-AAF7-8D414AB2876D}"/>
    <cellStyle name="CALC Percent Total [1] 14 3" xfId="23032" xr:uid="{9FB2BC1D-EFC6-492F-A255-21943486468D}"/>
    <cellStyle name="CALC Percent Total [1] 14 3 2" xfId="23033" xr:uid="{159E129E-8992-4516-9CE5-8AF47E8B3E5F}"/>
    <cellStyle name="CALC Percent Total [1] 14 4" xfId="23034" xr:uid="{0B962C01-31E6-4BE3-8798-C8D3DC9FF442}"/>
    <cellStyle name="CALC Percent Total [1] 14 4 2" xfId="23035" xr:uid="{A7BCC812-AB61-4D40-B9B4-0FEF734D97B3}"/>
    <cellStyle name="CALC Percent Total [1] 14 5" xfId="23036" xr:uid="{942D8002-E518-4EA9-A009-1CA0044F830E}"/>
    <cellStyle name="CALC Percent Total [1] 14 5 2" xfId="23037" xr:uid="{F0316E5C-1831-4947-98A8-90BA8A04CAA7}"/>
    <cellStyle name="CALC Percent Total [1] 14 6" xfId="23038" xr:uid="{E4B30B6D-FF61-4351-85E4-4228B21199B8}"/>
    <cellStyle name="CALC Percent Total [1] 14 7" xfId="23039" xr:uid="{0BD2E8A0-AC71-4004-B015-64067E3DB41B}"/>
    <cellStyle name="CALC Percent Total [1] 15" xfId="23040" xr:uid="{1FA21B91-96A4-4FD0-ABAD-19B6C5D499C2}"/>
    <cellStyle name="CALC Percent Total [1] 15 2" xfId="23041" xr:uid="{09A53ED9-E0B0-47C4-910B-0BC2FB48A5ED}"/>
    <cellStyle name="CALC Percent Total [1] 15 2 2" xfId="23042" xr:uid="{52846812-3FA3-466B-85F3-567FB8B9075A}"/>
    <cellStyle name="CALC Percent Total [1] 15 2 2 2" xfId="23043" xr:uid="{E9CDAF17-133E-4CFF-9F39-430C967B021C}"/>
    <cellStyle name="CALC Percent Total [1] 15 2 3" xfId="23044" xr:uid="{64B57BFA-D147-4555-A17F-CCEF14655C74}"/>
    <cellStyle name="CALC Percent Total [1] 15 2 3 2" xfId="23045" xr:uid="{16728DE0-99FF-47FD-8554-61C3FA2D795A}"/>
    <cellStyle name="CALC Percent Total [1] 15 2 4" xfId="23046" xr:uid="{4FEC00B0-8A93-4F4A-87B1-6440A599A08C}"/>
    <cellStyle name="CALC Percent Total [1] 15 2 4 2" xfId="23047" xr:uid="{473E77DA-BBFD-47E6-AB50-4CCA58C8185B}"/>
    <cellStyle name="CALC Percent Total [1] 15 2 5" xfId="23048" xr:uid="{D511337A-E290-4E93-8B56-623743B6D976}"/>
    <cellStyle name="CALC Percent Total [1] 15 3" xfId="23049" xr:uid="{6EBD3919-8D8C-4320-8E95-23A18435CCD6}"/>
    <cellStyle name="CALC Percent Total [1] 15 3 2" xfId="23050" xr:uid="{12496422-2EB3-447E-A480-C0C27F1254BC}"/>
    <cellStyle name="CALC Percent Total [1] 15 4" xfId="23051" xr:uid="{A6DA3ADC-5F9C-4F1D-B46B-CF66FE270B38}"/>
    <cellStyle name="CALC Percent Total [1] 15 4 2" xfId="23052" xr:uid="{BF666852-0CFD-4E28-8F45-E0365F07AAAA}"/>
    <cellStyle name="CALC Percent Total [1] 15 5" xfId="23053" xr:uid="{3A937B52-BA9F-4DEB-9526-0F9757DAD7FD}"/>
    <cellStyle name="CALC Percent Total [1] 15 5 2" xfId="23054" xr:uid="{60206AE3-B993-4808-9BB6-395351A475D8}"/>
    <cellStyle name="CALC Percent Total [1] 15 6" xfId="23055" xr:uid="{D4488FAA-A9C9-40E7-A186-5566443C691F}"/>
    <cellStyle name="CALC Percent Total [1] 15 7" xfId="23056" xr:uid="{2AEB433E-6988-443F-983A-6511EA75A1F7}"/>
    <cellStyle name="CALC Percent Total [1] 16" xfId="23057" xr:uid="{235F5B6E-EC36-4A99-A2FA-B61719F39AA0}"/>
    <cellStyle name="CALC Percent Total [1] 16 2" xfId="23058" xr:uid="{7EEA5002-2F5F-4358-B168-342CD7623C36}"/>
    <cellStyle name="CALC Percent Total [1] 16 2 2" xfId="23059" xr:uid="{4F0FCEE0-00C4-4937-A3D1-697E166B2F49}"/>
    <cellStyle name="CALC Percent Total [1] 16 3" xfId="23060" xr:uid="{C012E9D2-E065-432B-9315-6D1C107F1AB8}"/>
    <cellStyle name="CALC Percent Total [1] 16 3 2" xfId="23061" xr:uid="{6D612455-2F9E-4C7D-AB21-8B3BE582D6A8}"/>
    <cellStyle name="CALC Percent Total [1] 16 4" xfId="23062" xr:uid="{CD0DB2B6-8556-469B-AEB0-00952EEA3626}"/>
    <cellStyle name="CALC Percent Total [1] 16 4 2" xfId="23063" xr:uid="{27A37536-47C6-4291-807F-51490896CE81}"/>
    <cellStyle name="CALC Percent Total [1] 16 5" xfId="23064" xr:uid="{8BE68BA5-853C-4CE7-8AD6-0365EDDDCAD0}"/>
    <cellStyle name="CALC Percent Total [1] 17" xfId="23065" xr:uid="{CB85F675-B277-4415-A9AD-724F064164DF}"/>
    <cellStyle name="CALC Percent Total [1] 17 2" xfId="23066" xr:uid="{ABB9392D-1101-41AE-B64F-D7876519806D}"/>
    <cellStyle name="CALC Percent Total [1] 18" xfId="23067" xr:uid="{D4AF0FB1-C7E0-4247-B292-01B24A169F67}"/>
    <cellStyle name="CALC Percent Total [1] 18 2" xfId="23068" xr:uid="{F4402C48-68D4-486B-AD38-1DC6AE9C1C75}"/>
    <cellStyle name="CALC Percent Total [1] 19" xfId="23069" xr:uid="{53C4DBBE-3451-4534-9545-4A33FB45A799}"/>
    <cellStyle name="CALC Percent Total [1] 2" xfId="23070" xr:uid="{FD7DC0B2-C8EC-42F5-A882-634583760AD8}"/>
    <cellStyle name="CALC Percent Total [1] 2 2" xfId="23071" xr:uid="{BF0A0758-2D97-4346-ABC4-94DEAAA0E960}"/>
    <cellStyle name="CALC Percent Total [1] 2 2 2" xfId="23072" xr:uid="{65A20139-7434-44F8-9DEA-B327CC18F02C}"/>
    <cellStyle name="CALC Percent Total [1] 2 2 2 2" xfId="23073" xr:uid="{A5AE8D39-7582-41E8-816C-E40B95DB56E5}"/>
    <cellStyle name="CALC Percent Total [1] 2 2 3" xfId="23074" xr:uid="{6997E53B-A82E-46BB-96F6-6A2750368E70}"/>
    <cellStyle name="CALC Percent Total [1] 2 2 3 2" xfId="23075" xr:uid="{C3D743AC-F5AC-4177-B4AD-A568F767E857}"/>
    <cellStyle name="CALC Percent Total [1] 2 2 4" xfId="23076" xr:uid="{B12ACDE2-CF55-4EAA-8452-A0AA9E33CC1F}"/>
    <cellStyle name="CALC Percent Total [1] 2 2 4 2" xfId="23077" xr:uid="{B0C8B68A-77FE-4169-9918-677FAA210D3D}"/>
    <cellStyle name="CALC Percent Total [1] 2 2 5" xfId="23078" xr:uid="{4BD3784E-5462-44C2-B716-57B8EDFFE2BB}"/>
    <cellStyle name="CALC Percent Total [1] 2 2 6" xfId="23079" xr:uid="{7F41A2D4-E5A3-4966-AAC0-83444DD0D538}"/>
    <cellStyle name="CALC Percent Total [1] 2 3" xfId="23080" xr:uid="{40E3725F-C96E-49BD-9F4D-174F085ACA77}"/>
    <cellStyle name="CALC Percent Total [1] 2 3 2" xfId="23081" xr:uid="{7B99C4EF-23B3-4364-8863-DBDBB2220563}"/>
    <cellStyle name="CALC Percent Total [1] 2 4" xfId="23082" xr:uid="{A04DFC86-1ACB-418D-9B11-A08829761CCF}"/>
    <cellStyle name="CALC Percent Total [1] 2 4 2" xfId="23083" xr:uid="{3E248541-C32A-4BFF-9388-F6AA8AD9F004}"/>
    <cellStyle name="CALC Percent Total [1] 2 5" xfId="23084" xr:uid="{3C633423-EFF3-4018-9FB5-281B1FCCF665}"/>
    <cellStyle name="CALC Percent Total [1] 2 6" xfId="23085" xr:uid="{E8A5113E-9EF6-49EB-878C-3D0E52FE749A}"/>
    <cellStyle name="CALC Percent Total [1] 2 7" xfId="23086" xr:uid="{87980191-D3CC-4C6C-8679-EF6A7198E143}"/>
    <cellStyle name="CALC Percent Total [1] 20" xfId="23087" xr:uid="{18FE8411-1D6B-4E29-AB62-994CDB791E8D}"/>
    <cellStyle name="CALC Percent Total [1] 21" xfId="23088" xr:uid="{9A2E5343-5C2B-4223-B1BD-46ECCE88DF3F}"/>
    <cellStyle name="CALC Percent Total [1] 22" xfId="23089" xr:uid="{4F298B9E-41BC-4F08-AA2A-404C9B4087E7}"/>
    <cellStyle name="CALC Percent Total [1] 23" xfId="23090" xr:uid="{8AC052A7-E7EE-46EC-9CC0-01F64D312E0C}"/>
    <cellStyle name="CALC Percent Total [1] 3" xfId="23091" xr:uid="{81320EC4-F857-4887-AE45-2533013C5240}"/>
    <cellStyle name="CALC Percent Total [1] 3 2" xfId="23092" xr:uid="{EAF5CB3F-6484-4F94-83D4-C4636C705F17}"/>
    <cellStyle name="CALC Percent Total [1] 3 2 2" xfId="23093" xr:uid="{5C42BA26-0438-4E3F-941A-2F5989AC20D8}"/>
    <cellStyle name="CALC Percent Total [1] 3 2 2 2" xfId="23094" xr:uid="{05E09691-0A04-45D4-90BB-8A1917AFD092}"/>
    <cellStyle name="CALC Percent Total [1] 3 2 3" xfId="23095" xr:uid="{D92CC86C-45EF-4CAB-B6A6-E4D69C9123B5}"/>
    <cellStyle name="CALC Percent Total [1] 3 2 3 2" xfId="23096" xr:uid="{13EB87DE-16FF-4D06-A9BB-049D82E79FF3}"/>
    <cellStyle name="CALC Percent Total [1] 3 2 4" xfId="23097" xr:uid="{2AE23BB3-0530-4622-8B93-AFC941398900}"/>
    <cellStyle name="CALC Percent Total [1] 3 2 4 2" xfId="23098" xr:uid="{0CFDA6B5-ABAE-4C29-9C0E-B6AF42E7FB17}"/>
    <cellStyle name="CALC Percent Total [1] 3 2 5" xfId="23099" xr:uid="{239E93B0-4345-4572-93E7-430EEFB4C801}"/>
    <cellStyle name="CALC Percent Total [1] 3 2 6" xfId="23100" xr:uid="{E35036F5-F549-4BC0-9D0A-EE81C95147AC}"/>
    <cellStyle name="CALC Percent Total [1] 3 3" xfId="23101" xr:uid="{B00C5656-6C57-4CD4-9601-2A233794740E}"/>
    <cellStyle name="CALC Percent Total [1] 3 3 2" xfId="23102" xr:uid="{A62E1E1D-B5C8-4CA9-A058-552A3D2B6D10}"/>
    <cellStyle name="CALC Percent Total [1] 3 4" xfId="23103" xr:uid="{50F23A53-3DCD-4E0F-B03F-AB3EB061D72C}"/>
    <cellStyle name="CALC Percent Total [1] 3 4 2" xfId="23104" xr:uid="{F984B614-FAEA-4CE3-ACB5-7C943676E276}"/>
    <cellStyle name="CALC Percent Total [1] 3 5" xfId="23105" xr:uid="{3CEFCA8E-8BEE-4EC1-9C2A-A2E60DD608DB}"/>
    <cellStyle name="CALC Percent Total [1] 3 6" xfId="23106" xr:uid="{D86C7B57-B044-4BFE-AA2E-FC37E343E4D1}"/>
    <cellStyle name="CALC Percent Total [1] 3 7" xfId="23107" xr:uid="{9C7CD386-DFC6-4F3B-84C3-DB2D73C42FAC}"/>
    <cellStyle name="CALC Percent Total [1] 4" xfId="23108" xr:uid="{6E5836D3-1806-47DC-A6B5-E72A83C5BA85}"/>
    <cellStyle name="CALC Percent Total [1] 4 2" xfId="23109" xr:uid="{EF9E65DA-A447-490F-A1BC-EACA32C5E42B}"/>
    <cellStyle name="CALC Percent Total [1] 4 2 2" xfId="23110" xr:uid="{803A488E-1B6F-43C9-AC1A-70951FF494B7}"/>
    <cellStyle name="CALC Percent Total [1] 4 2 2 2" xfId="23111" xr:uid="{A4711C8F-F44E-415F-BA62-1734FE9F0378}"/>
    <cellStyle name="CALC Percent Total [1] 4 2 3" xfId="23112" xr:uid="{49D24464-78C9-48FB-B467-0F4BA226330B}"/>
    <cellStyle name="CALC Percent Total [1] 4 2 3 2" xfId="23113" xr:uid="{00329A2F-E199-4ED3-BB70-E6ED00D7CE29}"/>
    <cellStyle name="CALC Percent Total [1] 4 2 4" xfId="23114" xr:uid="{05830846-AA36-44FD-8D3B-012A36E9C6B1}"/>
    <cellStyle name="CALC Percent Total [1] 4 2 4 2" xfId="23115" xr:uid="{75FF316F-9272-43BC-BAF2-154B637B75C3}"/>
    <cellStyle name="CALC Percent Total [1] 4 2 5" xfId="23116" xr:uid="{C481A42F-529B-47DF-A8FA-49A9A95A10A7}"/>
    <cellStyle name="CALC Percent Total [1] 4 3" xfId="23117" xr:uid="{98FC47DD-608E-49D4-9486-759970DDD80C}"/>
    <cellStyle name="CALC Percent Total [1] 4 3 2" xfId="23118" xr:uid="{ABF6BA64-8D2F-43B9-BAEF-E2A542AE0B24}"/>
    <cellStyle name="CALC Percent Total [1] 4 4" xfId="23119" xr:uid="{724A352C-5B87-408B-8C2E-0DB287C5213C}"/>
    <cellStyle name="CALC Percent Total [1] 4 4 2" xfId="23120" xr:uid="{C75B563B-E702-4004-BB5D-1A3405B31C9F}"/>
    <cellStyle name="CALC Percent Total [1] 4 5" xfId="23121" xr:uid="{F7F1E475-5F24-4167-80B6-48823E4AC947}"/>
    <cellStyle name="CALC Percent Total [1] 4 5 2" xfId="23122" xr:uid="{0935D407-B3E7-49EA-A45A-2D5B303A156B}"/>
    <cellStyle name="CALC Percent Total [1] 4 6" xfId="23123" xr:uid="{16C63CD7-8B7A-44DF-BEA8-7E4D5372B3A9}"/>
    <cellStyle name="CALC Percent Total [1] 4 7" xfId="23124" xr:uid="{F7653B91-5A66-4642-AA57-546B7D2BF637}"/>
    <cellStyle name="CALC Percent Total [1] 5" xfId="23125" xr:uid="{81F0AF30-7A75-46FC-A516-E82C2A4951B2}"/>
    <cellStyle name="CALC Percent Total [1] 5 2" xfId="23126" xr:uid="{DF9A06BE-FAB1-434E-9BFA-B3C3DFA133FF}"/>
    <cellStyle name="CALC Percent Total [1] 5 2 2" xfId="23127" xr:uid="{5583C558-A5E2-4944-A385-BCFB4ADE184A}"/>
    <cellStyle name="CALC Percent Total [1] 5 2 2 2" xfId="23128" xr:uid="{DC8090A5-CD69-4091-9309-AE7F7206847B}"/>
    <cellStyle name="CALC Percent Total [1] 5 2 3" xfId="23129" xr:uid="{58BB549A-C1D6-47DD-A2AD-817F0D087BA3}"/>
    <cellStyle name="CALC Percent Total [1] 5 2 3 2" xfId="23130" xr:uid="{A3561934-489B-45F5-9CF5-721AEF2706A6}"/>
    <cellStyle name="CALC Percent Total [1] 5 2 4" xfId="23131" xr:uid="{9DB15878-0D24-4B93-9771-FDF648C91758}"/>
    <cellStyle name="CALC Percent Total [1] 5 2 4 2" xfId="23132" xr:uid="{CE4269CC-61A9-4C6B-85AC-DDA3D443254F}"/>
    <cellStyle name="CALC Percent Total [1] 5 2 5" xfId="23133" xr:uid="{BE2F9A5E-5D8D-41C1-86F2-8A461C034AB9}"/>
    <cellStyle name="CALC Percent Total [1] 5 3" xfId="23134" xr:uid="{7B2156CB-EBF7-4DE7-A568-6339EE715BC5}"/>
    <cellStyle name="CALC Percent Total [1] 5 3 2" xfId="23135" xr:uid="{204EE813-12DF-4FD8-B6EA-3CE293375BBA}"/>
    <cellStyle name="CALC Percent Total [1] 5 4" xfId="23136" xr:uid="{AB5904E7-300B-433A-9450-6DFF33A58870}"/>
    <cellStyle name="CALC Percent Total [1] 5 4 2" xfId="23137" xr:uid="{A4FE6E36-E040-4A68-AF04-AE7ABB42C13E}"/>
    <cellStyle name="CALC Percent Total [1] 5 5" xfId="23138" xr:uid="{F737370E-EDA5-440F-AAD2-2B07457693F0}"/>
    <cellStyle name="CALC Percent Total [1] 5 5 2" xfId="23139" xr:uid="{1829E40C-B4A9-4880-880A-7550CE20A0B5}"/>
    <cellStyle name="CALC Percent Total [1] 5 6" xfId="23140" xr:uid="{ACC11108-6EF5-4F1F-932C-A119207F872D}"/>
    <cellStyle name="CALC Percent Total [1] 5 7" xfId="23141" xr:uid="{1173C897-5BE2-405E-BDB3-908BE647BB75}"/>
    <cellStyle name="CALC Percent Total [1] 6" xfId="23142" xr:uid="{4A255DC1-6C88-49C8-8581-CB442259A9D4}"/>
    <cellStyle name="CALC Percent Total [1] 6 2" xfId="23143" xr:uid="{C7B2F360-9FD3-4D47-BE2B-8ACB6C1A0067}"/>
    <cellStyle name="CALC Percent Total [1] 6 2 2" xfId="23144" xr:uid="{07A45197-DE48-4F75-969A-7E2E521C6803}"/>
    <cellStyle name="CALC Percent Total [1] 6 2 2 2" xfId="23145" xr:uid="{273CC68A-8C62-474A-8C15-448510250AE4}"/>
    <cellStyle name="CALC Percent Total [1] 6 2 3" xfId="23146" xr:uid="{B8FE6991-E828-4DFF-BC18-A5ADCC774BEA}"/>
    <cellStyle name="CALC Percent Total [1] 6 2 3 2" xfId="23147" xr:uid="{9C3B74CE-238E-45DE-B46B-0E7EABFABFB0}"/>
    <cellStyle name="CALC Percent Total [1] 6 2 4" xfId="23148" xr:uid="{EDF76063-51B9-4F1F-8A01-C53EF2E93E49}"/>
    <cellStyle name="CALC Percent Total [1] 6 2 4 2" xfId="23149" xr:uid="{D1CF4012-4E20-4C99-946A-AB011CAE9C87}"/>
    <cellStyle name="CALC Percent Total [1] 6 2 5" xfId="23150" xr:uid="{8DD37455-D56B-40D0-805A-3BDB2F92CF76}"/>
    <cellStyle name="CALC Percent Total [1] 6 3" xfId="23151" xr:uid="{15143F47-A3C3-483C-8EEA-13C97C2B0155}"/>
    <cellStyle name="CALC Percent Total [1] 6 3 2" xfId="23152" xr:uid="{317A4D86-7A3F-4761-B11E-1426D6F11D1C}"/>
    <cellStyle name="CALC Percent Total [1] 6 4" xfId="23153" xr:uid="{D9A37005-6EEB-4241-A9AE-85959DE808E9}"/>
    <cellStyle name="CALC Percent Total [1] 6 4 2" xfId="23154" xr:uid="{AF14C4F5-0B47-4C63-B804-05BEB9A0881D}"/>
    <cellStyle name="CALC Percent Total [1] 6 5" xfId="23155" xr:uid="{12ACF02B-EC4C-4488-8016-49197D6C1F43}"/>
    <cellStyle name="CALC Percent Total [1] 6 5 2" xfId="23156" xr:uid="{0372DC4C-EEFE-4A26-81D7-5D32F3BDDC38}"/>
    <cellStyle name="CALC Percent Total [1] 6 6" xfId="23157" xr:uid="{707E2647-3B69-4888-B9D5-A03CE9D321AD}"/>
    <cellStyle name="CALC Percent Total [1] 6 7" xfId="23158" xr:uid="{0343A1F7-6DB3-449F-ABB8-499C49C921C1}"/>
    <cellStyle name="CALC Percent Total [1] 7" xfId="23159" xr:uid="{B5742B19-35D5-4EAB-81A7-D9EDB4F65975}"/>
    <cellStyle name="CALC Percent Total [1] 7 2" xfId="23160" xr:uid="{26DD9714-7AC0-44BF-A4EA-F8A464D9B1FF}"/>
    <cellStyle name="CALC Percent Total [1] 7 2 2" xfId="23161" xr:uid="{DCA5E3BF-CB52-43F9-A6E4-AA89263BFEAB}"/>
    <cellStyle name="CALC Percent Total [1] 7 2 2 2" xfId="23162" xr:uid="{66A21947-F204-452A-955D-EDA5F9E02AA6}"/>
    <cellStyle name="CALC Percent Total [1] 7 2 3" xfId="23163" xr:uid="{730814CB-300B-4B9A-9300-60DFAEEFC0AB}"/>
    <cellStyle name="CALC Percent Total [1] 7 2 3 2" xfId="23164" xr:uid="{E0491796-D3FE-42C2-AC7D-C3D0DAC38F48}"/>
    <cellStyle name="CALC Percent Total [1] 7 2 4" xfId="23165" xr:uid="{E8A28036-789A-49E0-86C1-221DF356D2E6}"/>
    <cellStyle name="CALC Percent Total [1] 7 2 4 2" xfId="23166" xr:uid="{88DEF9A1-D8D4-4495-9FFF-4F657F4B2A9F}"/>
    <cellStyle name="CALC Percent Total [1] 7 2 5" xfId="23167" xr:uid="{0C8A81ED-41C5-4782-8306-557383FB3DB1}"/>
    <cellStyle name="CALC Percent Total [1] 7 3" xfId="23168" xr:uid="{1042DBC8-DA14-4B31-B18F-3FA9F67DF1A8}"/>
    <cellStyle name="CALC Percent Total [1] 7 3 2" xfId="23169" xr:uid="{40D51C93-E905-4BD5-94B7-0B344651123F}"/>
    <cellStyle name="CALC Percent Total [1] 7 4" xfId="23170" xr:uid="{4F2FF74C-BAAC-438A-B3F9-781BC57D0CB3}"/>
    <cellStyle name="CALC Percent Total [1] 7 4 2" xfId="23171" xr:uid="{93EADE40-F624-4239-9386-5D3C70D854ED}"/>
    <cellStyle name="CALC Percent Total [1] 7 5" xfId="23172" xr:uid="{BEC3AC79-D03F-49D1-8AB6-B5E32A0994A0}"/>
    <cellStyle name="CALC Percent Total [1] 7 5 2" xfId="23173" xr:uid="{4C081119-DCCF-4F4F-9B86-AB7CCAF0A9A0}"/>
    <cellStyle name="CALC Percent Total [1] 7 6" xfId="23174" xr:uid="{96BB46FB-B54C-4CE5-A23F-D3B3E003ECF2}"/>
    <cellStyle name="CALC Percent Total [1] 7 7" xfId="23175" xr:uid="{446938D5-E0E7-4B9B-BDF0-04E5A265D3A3}"/>
    <cellStyle name="CALC Percent Total [1] 8" xfId="23176" xr:uid="{B78FF581-9ABD-48FC-9C5A-B209EC6D693F}"/>
    <cellStyle name="CALC Percent Total [1] 8 2" xfId="23177" xr:uid="{4F98721E-27B4-4A31-9B21-4B57ED1A80BF}"/>
    <cellStyle name="CALC Percent Total [1] 8 2 2" xfId="23178" xr:uid="{0A6F931E-06C7-4BF3-994C-1896C52AD342}"/>
    <cellStyle name="CALC Percent Total [1] 8 2 2 2" xfId="23179" xr:uid="{3A037E3D-B601-45E9-AD24-840BCFAA5900}"/>
    <cellStyle name="CALC Percent Total [1] 8 2 3" xfId="23180" xr:uid="{D0E42D58-3DE4-4616-83C1-BE2E9C00F4A9}"/>
    <cellStyle name="CALC Percent Total [1] 8 2 3 2" xfId="23181" xr:uid="{8BFEDA03-3ABE-41E5-96F2-889C4A167749}"/>
    <cellStyle name="CALC Percent Total [1] 8 2 4" xfId="23182" xr:uid="{B90165A0-4B95-42F1-BC35-8371AF312F95}"/>
    <cellStyle name="CALC Percent Total [1] 8 2 4 2" xfId="23183" xr:uid="{C369986C-EE27-4134-B5B9-AF42605B8F5D}"/>
    <cellStyle name="CALC Percent Total [1] 8 2 5" xfId="23184" xr:uid="{54BF5682-668B-463D-9464-DB25DE9BD1CA}"/>
    <cellStyle name="CALC Percent Total [1] 8 3" xfId="23185" xr:uid="{78B029F6-C7F2-4DA8-9260-412CAC95B2AA}"/>
    <cellStyle name="CALC Percent Total [1] 8 3 2" xfId="23186" xr:uid="{FF86E890-635E-449F-8521-13601CC48813}"/>
    <cellStyle name="CALC Percent Total [1] 8 4" xfId="23187" xr:uid="{80E1E7EE-4861-4852-97DA-2BC2673D23CC}"/>
    <cellStyle name="CALC Percent Total [1] 8 4 2" xfId="23188" xr:uid="{D6E759F9-958F-408C-8D08-9D71740F90C1}"/>
    <cellStyle name="CALC Percent Total [1] 8 5" xfId="23189" xr:uid="{23DA984B-6B62-44B4-AC42-9D1C08F37A7B}"/>
    <cellStyle name="CALC Percent Total [1] 8 5 2" xfId="23190" xr:uid="{A43D668A-6E5A-4F2A-96C9-F16B4165821B}"/>
    <cellStyle name="CALC Percent Total [1] 8 6" xfId="23191" xr:uid="{57A3E241-A04E-4036-9EEF-13090B331668}"/>
    <cellStyle name="CALC Percent Total [1] 8 7" xfId="23192" xr:uid="{2222E36A-8EE1-4F51-9294-0915C575D05A}"/>
    <cellStyle name="CALC Percent Total [1] 9" xfId="23193" xr:uid="{02F42132-AE44-4327-9D42-B4F1E870C508}"/>
    <cellStyle name="CALC Percent Total [1] 9 2" xfId="23194" xr:uid="{3DFF07D4-E5B4-4DF4-A166-E17CC6B628EB}"/>
    <cellStyle name="CALC Percent Total [1] 9 2 2" xfId="23195" xr:uid="{D489D966-7902-4267-AFBF-1692C7623B06}"/>
    <cellStyle name="CALC Percent Total [1] 9 2 2 2" xfId="23196" xr:uid="{452B7662-C0AA-42F5-8C28-D505247981D6}"/>
    <cellStyle name="CALC Percent Total [1] 9 2 3" xfId="23197" xr:uid="{F9FFD340-13D9-46C0-A382-E90B047BBA43}"/>
    <cellStyle name="CALC Percent Total [1] 9 2 3 2" xfId="23198" xr:uid="{9873C831-CC7C-48D7-8814-3B50E6AF4FAB}"/>
    <cellStyle name="CALC Percent Total [1] 9 2 4" xfId="23199" xr:uid="{78687ECC-8E8E-4694-98CC-BC78FC575C84}"/>
    <cellStyle name="CALC Percent Total [1] 9 2 4 2" xfId="23200" xr:uid="{8D73D54B-B96F-43A8-AE45-D0557A3E5BA4}"/>
    <cellStyle name="CALC Percent Total [1] 9 2 5" xfId="23201" xr:uid="{D48D3DFB-2A33-4EE2-BFBE-F3287B40C7AD}"/>
    <cellStyle name="CALC Percent Total [1] 9 3" xfId="23202" xr:uid="{BCD84F77-49C4-458E-B61D-8AFEA9311C4F}"/>
    <cellStyle name="CALC Percent Total [1] 9 3 2" xfId="23203" xr:uid="{F95988FD-B551-4AE3-AF1B-CF7AB2C64164}"/>
    <cellStyle name="CALC Percent Total [1] 9 4" xfId="23204" xr:uid="{A749877A-55CB-4688-AB7B-516A96BBF7C4}"/>
    <cellStyle name="CALC Percent Total [1] 9 4 2" xfId="23205" xr:uid="{AAF149B0-944F-4135-9979-2B8A5FD0FF05}"/>
    <cellStyle name="CALC Percent Total [1] 9 5" xfId="23206" xr:uid="{1247FBD2-6564-438A-938E-F38F7609B405}"/>
    <cellStyle name="CALC Percent Total [1] 9 5 2" xfId="23207" xr:uid="{5C59D1DE-E7A1-44BF-A8C0-86B4A1045BF9}"/>
    <cellStyle name="CALC Percent Total [1] 9 6" xfId="23208" xr:uid="{677471EC-C23C-4EA8-9C5D-BD0D4936649B}"/>
    <cellStyle name="CALC Percent Total [1] 9 7" xfId="23209" xr:uid="{C51DB6DC-ACC5-42BE-BCB6-4D1F8793F571}"/>
    <cellStyle name="CALC Percent Total [2]" xfId="23210" xr:uid="{B258F3DA-BB9D-4CFB-B588-131405483F43}"/>
    <cellStyle name="CALC Percent Total [2] 10" xfId="23211" xr:uid="{FEAF44DD-F0AC-41ED-8898-7A34A536DC40}"/>
    <cellStyle name="CALC Percent Total [2] 10 2" xfId="23212" xr:uid="{3618A8CB-5858-4A42-A053-B069D2226A86}"/>
    <cellStyle name="CALC Percent Total [2] 10 2 2" xfId="23213" xr:uid="{5F11D8F4-6CC1-494A-A084-3135228406DE}"/>
    <cellStyle name="CALC Percent Total [2] 10 2 2 2" xfId="23214" xr:uid="{C4CF7814-B77E-4132-ACB0-6EA6BC8605D1}"/>
    <cellStyle name="CALC Percent Total [2] 10 2 3" xfId="23215" xr:uid="{676728A6-775C-4B5A-994B-9B93F8C1FAFF}"/>
    <cellStyle name="CALC Percent Total [2] 10 2 3 2" xfId="23216" xr:uid="{3DC32344-82AC-471C-B56C-902213742234}"/>
    <cellStyle name="CALC Percent Total [2] 10 2 4" xfId="23217" xr:uid="{23A2B51C-36E0-4B81-A99E-EA65F2667275}"/>
    <cellStyle name="CALC Percent Total [2] 10 2 4 2" xfId="23218" xr:uid="{D644558D-7928-4228-A105-EFFE0344806D}"/>
    <cellStyle name="CALC Percent Total [2] 10 2 5" xfId="23219" xr:uid="{34612042-E53A-426A-B41D-7EB2A041B841}"/>
    <cellStyle name="CALC Percent Total [2] 10 3" xfId="23220" xr:uid="{434F17A2-4875-494A-8FF4-4AFC8504BA96}"/>
    <cellStyle name="CALC Percent Total [2] 10 3 2" xfId="23221" xr:uid="{669011F2-00F3-4EB1-A406-F97A2E63EF4B}"/>
    <cellStyle name="CALC Percent Total [2] 10 4" xfId="23222" xr:uid="{1FCBF5D6-BC64-418C-A158-D8FABA18985C}"/>
    <cellStyle name="CALC Percent Total [2] 10 4 2" xfId="23223" xr:uid="{013288FA-9E6A-428D-8D8D-2931105D096F}"/>
    <cellStyle name="CALC Percent Total [2] 10 5" xfId="23224" xr:uid="{00B5A9F3-1457-4335-BC20-3EA152A9C0B3}"/>
    <cellStyle name="CALC Percent Total [2] 10 5 2" xfId="23225" xr:uid="{3FC3EFA2-4747-4DA4-8648-C0DC0632E8C5}"/>
    <cellStyle name="CALC Percent Total [2] 10 6" xfId="23226" xr:uid="{E6197A90-FF34-403B-8FA4-6607735BD799}"/>
    <cellStyle name="CALC Percent Total [2] 10 7" xfId="23227" xr:uid="{2F3E1A13-7F2D-407D-BC19-485C52589593}"/>
    <cellStyle name="CALC Percent Total [2] 11" xfId="23228" xr:uid="{054485F9-4EA3-42E5-8140-FE8B000F59CC}"/>
    <cellStyle name="CALC Percent Total [2] 11 2" xfId="23229" xr:uid="{93E9AFC3-9E72-43D0-9081-F11C602C0BFD}"/>
    <cellStyle name="CALC Percent Total [2] 11 2 2" xfId="23230" xr:uid="{699F874D-08C2-4502-9853-85B9E52B3522}"/>
    <cellStyle name="CALC Percent Total [2] 11 2 2 2" xfId="23231" xr:uid="{A4EB3678-7468-4B9E-8622-167B52283BCA}"/>
    <cellStyle name="CALC Percent Total [2] 11 2 3" xfId="23232" xr:uid="{09B30C9E-5648-4132-AA7E-3E847CB5F66A}"/>
    <cellStyle name="CALC Percent Total [2] 11 2 3 2" xfId="23233" xr:uid="{F2BBF45E-DFFB-4D90-8B2C-A148CB4E8BDA}"/>
    <cellStyle name="CALC Percent Total [2] 11 2 4" xfId="23234" xr:uid="{926134BD-B531-493E-9AFF-231C79650090}"/>
    <cellStyle name="CALC Percent Total [2] 11 2 4 2" xfId="23235" xr:uid="{ED057B21-9346-47AF-9D87-33A77C107252}"/>
    <cellStyle name="CALC Percent Total [2] 11 2 5" xfId="23236" xr:uid="{2D0E30C3-231F-4BE0-B460-B6037909BA0A}"/>
    <cellStyle name="CALC Percent Total [2] 11 3" xfId="23237" xr:uid="{ADE57354-FCCF-46D2-BDBE-3505FF657DBF}"/>
    <cellStyle name="CALC Percent Total [2] 11 3 2" xfId="23238" xr:uid="{35CA3804-D2A8-40B4-AC98-8CAFD3D6E71C}"/>
    <cellStyle name="CALC Percent Total [2] 11 4" xfId="23239" xr:uid="{9ACCEB5F-DE4B-417C-9D6D-765BD69ED803}"/>
    <cellStyle name="CALC Percent Total [2] 11 4 2" xfId="23240" xr:uid="{5B4DD2EE-A344-4CFE-A183-86BF0A529B64}"/>
    <cellStyle name="CALC Percent Total [2] 11 5" xfId="23241" xr:uid="{A524ABF7-B1CE-46AD-BD4B-B34995D896A9}"/>
    <cellStyle name="CALC Percent Total [2] 11 5 2" xfId="23242" xr:uid="{9DF72EF1-B8CC-4675-AFAB-03D0E4696BDD}"/>
    <cellStyle name="CALC Percent Total [2] 11 6" xfId="23243" xr:uid="{3FB4B046-334D-4542-9145-82FF4D80D32A}"/>
    <cellStyle name="CALC Percent Total [2] 11 7" xfId="23244" xr:uid="{DA66EB8E-9EA0-4AD8-8C7B-575F16F31B04}"/>
    <cellStyle name="CALC Percent Total [2] 12" xfId="23245" xr:uid="{FEC17EA1-E7FD-4FAE-9BF8-22C6B05CE7C8}"/>
    <cellStyle name="CALC Percent Total [2] 12 2" xfId="23246" xr:uid="{878E1280-5DA0-424B-BC4C-DEA4B76436B6}"/>
    <cellStyle name="CALC Percent Total [2] 12 2 2" xfId="23247" xr:uid="{BD14A175-067A-43EE-9556-D34A04F20C41}"/>
    <cellStyle name="CALC Percent Total [2] 12 2 2 2" xfId="23248" xr:uid="{E4D8F913-2C84-4936-B472-59D5E8B02A1B}"/>
    <cellStyle name="CALC Percent Total [2] 12 2 3" xfId="23249" xr:uid="{0981BBC2-850A-4CC4-9783-CB50FD934452}"/>
    <cellStyle name="CALC Percent Total [2] 12 2 3 2" xfId="23250" xr:uid="{513B7DCD-CD26-4350-A712-6FE3A38B1975}"/>
    <cellStyle name="CALC Percent Total [2] 12 2 4" xfId="23251" xr:uid="{8FA92018-2247-4BD3-952E-FB355577AD7D}"/>
    <cellStyle name="CALC Percent Total [2] 12 2 4 2" xfId="23252" xr:uid="{8DAC4BB7-C023-4E43-84B1-7656F4D2C7C4}"/>
    <cellStyle name="CALC Percent Total [2] 12 2 5" xfId="23253" xr:uid="{ABBADD9F-4406-4DEA-B405-DF070447F117}"/>
    <cellStyle name="CALC Percent Total [2] 12 3" xfId="23254" xr:uid="{A29F932F-4B03-4F08-BA82-36A2B48D7FB7}"/>
    <cellStyle name="CALC Percent Total [2] 12 3 2" xfId="23255" xr:uid="{8EE950B9-DA92-4BA8-AE59-0887FFB53DBB}"/>
    <cellStyle name="CALC Percent Total [2] 12 4" xfId="23256" xr:uid="{ECD9C7A6-914B-4E42-A1ED-55AE475ACA53}"/>
    <cellStyle name="CALC Percent Total [2] 12 4 2" xfId="23257" xr:uid="{9CB982B2-86B7-4CE1-8218-7CB56D807979}"/>
    <cellStyle name="CALC Percent Total [2] 12 5" xfId="23258" xr:uid="{7CE191CC-4157-4F11-BBE2-B09D2D68744C}"/>
    <cellStyle name="CALC Percent Total [2] 12 5 2" xfId="23259" xr:uid="{2C93EC9D-4A19-480E-B9BF-E81C19F094AB}"/>
    <cellStyle name="CALC Percent Total [2] 12 6" xfId="23260" xr:uid="{184FBB36-921B-4A5C-8AD4-581C55E93102}"/>
    <cellStyle name="CALC Percent Total [2] 12 7" xfId="23261" xr:uid="{2967039F-5CD0-4919-AA4F-927D41DE3B39}"/>
    <cellStyle name="CALC Percent Total [2] 13" xfId="23262" xr:uid="{B8F3B67E-559A-49A6-A56E-C0C2A051A4D5}"/>
    <cellStyle name="CALC Percent Total [2] 13 2" xfId="23263" xr:uid="{65A8D28F-4FC9-4A5B-8580-8835A5E0097D}"/>
    <cellStyle name="CALC Percent Total [2] 13 2 2" xfId="23264" xr:uid="{6C9CC925-D4ED-48D4-BA03-277E34A37FB1}"/>
    <cellStyle name="CALC Percent Total [2] 13 2 2 2" xfId="23265" xr:uid="{DCCB7A29-CB25-43AC-95FD-279C35A415EF}"/>
    <cellStyle name="CALC Percent Total [2] 13 2 3" xfId="23266" xr:uid="{998A78D5-AEEA-4703-8B26-3BD6426A77D8}"/>
    <cellStyle name="CALC Percent Total [2] 13 2 3 2" xfId="23267" xr:uid="{3E8FA16B-C150-4A4C-8343-BF66059A58D6}"/>
    <cellStyle name="CALC Percent Total [2] 13 2 4" xfId="23268" xr:uid="{02615DC6-CAD1-4A06-9809-DB6EF8405A57}"/>
    <cellStyle name="CALC Percent Total [2] 13 2 4 2" xfId="23269" xr:uid="{1E5EF289-D4CF-48CF-A935-48B08D97648F}"/>
    <cellStyle name="CALC Percent Total [2] 13 2 5" xfId="23270" xr:uid="{08889A9F-50D4-4B56-9009-3481CBD63BDB}"/>
    <cellStyle name="CALC Percent Total [2] 13 3" xfId="23271" xr:uid="{44484D28-0E1A-455D-B58C-91A21E2FCCAC}"/>
    <cellStyle name="CALC Percent Total [2] 13 3 2" xfId="23272" xr:uid="{CA7FC453-F690-48E5-A80C-4A25F128212C}"/>
    <cellStyle name="CALC Percent Total [2] 13 4" xfId="23273" xr:uid="{01CE0277-220C-46E8-94AB-62DD1B80A402}"/>
    <cellStyle name="CALC Percent Total [2] 13 4 2" xfId="23274" xr:uid="{D57F06E9-6410-4675-8EA0-8CF16AAB04E5}"/>
    <cellStyle name="CALC Percent Total [2] 13 5" xfId="23275" xr:uid="{CB86B3C5-569D-4F45-A027-00D0A97E088B}"/>
    <cellStyle name="CALC Percent Total [2] 13 5 2" xfId="23276" xr:uid="{68FF95BF-BF0A-465A-A0C8-3B11CFEA3419}"/>
    <cellStyle name="CALC Percent Total [2] 13 6" xfId="23277" xr:uid="{FEFDFF40-C34D-4F68-8269-A2FFF5A1263C}"/>
    <cellStyle name="CALC Percent Total [2] 13 7" xfId="23278" xr:uid="{8251AAB3-D5E5-4AE3-B30E-4A9B9B6C9075}"/>
    <cellStyle name="CALC Percent Total [2] 14" xfId="23279" xr:uid="{E40DE3DF-8B38-4FF7-872C-734706770677}"/>
    <cellStyle name="CALC Percent Total [2] 14 2" xfId="23280" xr:uid="{C73C1C35-ABA5-46B8-8D30-D513A8D332B7}"/>
    <cellStyle name="CALC Percent Total [2] 14 2 2" xfId="23281" xr:uid="{E481F91E-762F-427F-A296-C9F104D5E7EC}"/>
    <cellStyle name="CALC Percent Total [2] 14 2 2 2" xfId="23282" xr:uid="{9DBF7E02-0FF8-4A41-A6DE-B1658EF4C823}"/>
    <cellStyle name="CALC Percent Total [2] 14 2 3" xfId="23283" xr:uid="{B4448F76-6DEE-4B42-B5D5-8D3BE341F90D}"/>
    <cellStyle name="CALC Percent Total [2] 14 2 3 2" xfId="23284" xr:uid="{CC6B4B4D-9F96-4B70-A4DB-0DA37336ABF7}"/>
    <cellStyle name="CALC Percent Total [2] 14 2 4" xfId="23285" xr:uid="{622E3A97-67FE-4155-BDFD-C3117C20F31F}"/>
    <cellStyle name="CALC Percent Total [2] 14 2 4 2" xfId="23286" xr:uid="{EE4C47A9-719B-4E40-98BB-EFBEE9FABAF2}"/>
    <cellStyle name="CALC Percent Total [2] 14 2 5" xfId="23287" xr:uid="{14C5D3B3-1FD2-4F0D-891D-7D0B60BF3130}"/>
    <cellStyle name="CALC Percent Total [2] 14 3" xfId="23288" xr:uid="{10DE8B75-81C2-4A46-AE4D-0EA7FBDE71C1}"/>
    <cellStyle name="CALC Percent Total [2] 14 3 2" xfId="23289" xr:uid="{AC37DADE-2872-450E-B6ED-FFB6E338E133}"/>
    <cellStyle name="CALC Percent Total [2] 14 4" xfId="23290" xr:uid="{533A8F55-5AE5-4D83-B64B-F54B81CF9D36}"/>
    <cellStyle name="CALC Percent Total [2] 14 4 2" xfId="23291" xr:uid="{DA72237C-6308-449B-8CBC-2CC6E655A5F2}"/>
    <cellStyle name="CALC Percent Total [2] 14 5" xfId="23292" xr:uid="{4544361B-DA45-46CE-BC6B-05E4BD976372}"/>
    <cellStyle name="CALC Percent Total [2] 14 5 2" xfId="23293" xr:uid="{53872CDE-3DCC-4173-BBEA-22A6F8C916F4}"/>
    <cellStyle name="CALC Percent Total [2] 14 6" xfId="23294" xr:uid="{CF8665C2-5E90-41AD-A6D5-720E063E07BD}"/>
    <cellStyle name="CALC Percent Total [2] 14 7" xfId="23295" xr:uid="{FC9EBF65-3367-43F9-AD0C-59D9451E7D3E}"/>
    <cellStyle name="CALC Percent Total [2] 15" xfId="23296" xr:uid="{6D02C66F-EB71-4D21-B872-F123AB98B5FD}"/>
    <cellStyle name="CALC Percent Total [2] 15 2" xfId="23297" xr:uid="{7993E334-C426-454B-9604-7EB7AD050618}"/>
    <cellStyle name="CALC Percent Total [2] 15 2 2" xfId="23298" xr:uid="{0F687C23-A47F-40F9-9193-A9981594D691}"/>
    <cellStyle name="CALC Percent Total [2] 15 2 2 2" xfId="23299" xr:uid="{0F7A2DCD-E4D0-44B6-BB65-0DC73498A34F}"/>
    <cellStyle name="CALC Percent Total [2] 15 2 3" xfId="23300" xr:uid="{2DA74042-25D7-4FF7-BE15-813C35E4400A}"/>
    <cellStyle name="CALC Percent Total [2] 15 2 3 2" xfId="23301" xr:uid="{9EC3AA9D-09F7-4B16-8662-7A77F13A2F47}"/>
    <cellStyle name="CALC Percent Total [2] 15 2 4" xfId="23302" xr:uid="{1BCD5A66-819B-4C33-AA2F-0542CFE1526B}"/>
    <cellStyle name="CALC Percent Total [2] 15 2 4 2" xfId="23303" xr:uid="{2908905D-CFEC-4E20-9F65-07E41CBADC44}"/>
    <cellStyle name="CALC Percent Total [2] 15 2 5" xfId="23304" xr:uid="{82179C32-8E87-4685-9F4A-690721A76CAA}"/>
    <cellStyle name="CALC Percent Total [2] 15 3" xfId="23305" xr:uid="{DBDEE784-9E06-4D25-8D75-7F6C39719E30}"/>
    <cellStyle name="CALC Percent Total [2] 15 3 2" xfId="23306" xr:uid="{AEF29511-F7B6-456D-81CD-856854113817}"/>
    <cellStyle name="CALC Percent Total [2] 15 4" xfId="23307" xr:uid="{10CA2CA5-0B5F-48DB-BC96-424F0088E882}"/>
    <cellStyle name="CALC Percent Total [2] 15 4 2" xfId="23308" xr:uid="{2B5DAC66-117E-4C8F-87F5-4B6E6CF50E52}"/>
    <cellStyle name="CALC Percent Total [2] 15 5" xfId="23309" xr:uid="{A8AAD15E-4D10-46E3-9045-E4700BD49718}"/>
    <cellStyle name="CALC Percent Total [2] 15 5 2" xfId="23310" xr:uid="{8DC52F5D-427E-4607-BF8F-869B6B927D85}"/>
    <cellStyle name="CALC Percent Total [2] 15 6" xfId="23311" xr:uid="{0E71C0C9-5E9C-47AF-A129-760816B1B973}"/>
    <cellStyle name="CALC Percent Total [2] 15 7" xfId="23312" xr:uid="{180C14F0-A1D8-46DC-9CBF-2F3EDBD7E78D}"/>
    <cellStyle name="CALC Percent Total [2] 16" xfId="23313" xr:uid="{FF29F8CE-04F0-4E90-8BD7-B8F45A4C93C1}"/>
    <cellStyle name="CALC Percent Total [2] 16 2" xfId="23314" xr:uid="{6D4D129F-6E38-4176-B4B0-32287A27383A}"/>
    <cellStyle name="CALC Percent Total [2] 16 2 2" xfId="23315" xr:uid="{59D65216-429D-4BF3-BD4A-AF1491984821}"/>
    <cellStyle name="CALC Percent Total [2] 16 3" xfId="23316" xr:uid="{CF7F14C9-3513-4543-836E-CEF42BD3A52D}"/>
    <cellStyle name="CALC Percent Total [2] 16 3 2" xfId="23317" xr:uid="{4D1D949D-5AC6-4D5A-8410-8E65A7AFF8F6}"/>
    <cellStyle name="CALC Percent Total [2] 16 4" xfId="23318" xr:uid="{D497B425-FF57-41D0-AA9E-3F485ADA49A1}"/>
    <cellStyle name="CALC Percent Total [2] 16 4 2" xfId="23319" xr:uid="{09C3B35A-5E9F-49D1-BADD-AB7D0B1AD60E}"/>
    <cellStyle name="CALC Percent Total [2] 16 5" xfId="23320" xr:uid="{004C01B7-6228-4D29-B7E5-12F5C60091E9}"/>
    <cellStyle name="CALC Percent Total [2] 17" xfId="23321" xr:uid="{151F4DFA-F666-4C03-8CB7-3BD9C0FAC115}"/>
    <cellStyle name="CALC Percent Total [2] 17 2" xfId="23322" xr:uid="{986391FB-76FB-40A5-A674-FC263C529822}"/>
    <cellStyle name="CALC Percent Total [2] 18" xfId="23323" xr:uid="{51D289DE-4B17-4EC5-889C-7668AC48ABC4}"/>
    <cellStyle name="CALC Percent Total [2] 18 2" xfId="23324" xr:uid="{13A82175-C260-4ED4-B310-31FBBB014F15}"/>
    <cellStyle name="CALC Percent Total [2] 19" xfId="23325" xr:uid="{0FBC33B4-65C6-48CF-A86D-990BD8B1506A}"/>
    <cellStyle name="CALC Percent Total [2] 2" xfId="23326" xr:uid="{FE011DC3-396E-4B12-854D-8E27835E5BBC}"/>
    <cellStyle name="CALC Percent Total [2] 2 2" xfId="23327" xr:uid="{A81FB8E6-045D-4DA1-BA9F-69A0AA84CF3C}"/>
    <cellStyle name="CALC Percent Total [2] 2 2 2" xfId="23328" xr:uid="{240995FE-653A-4E40-A093-A0D2CF9B55AF}"/>
    <cellStyle name="CALC Percent Total [2] 2 2 2 2" xfId="23329" xr:uid="{0107D579-5A6F-4BB6-ADC4-CA127D7A0587}"/>
    <cellStyle name="CALC Percent Total [2] 2 2 3" xfId="23330" xr:uid="{F16ADB23-B178-4F9A-80F0-B07939F9A456}"/>
    <cellStyle name="CALC Percent Total [2] 2 2 3 2" xfId="23331" xr:uid="{0A464E96-8398-434A-944F-4DA87B282206}"/>
    <cellStyle name="CALC Percent Total [2] 2 2 4" xfId="23332" xr:uid="{C5C5B25C-AAA5-44D5-AE61-A7CF6281FEF8}"/>
    <cellStyle name="CALC Percent Total [2] 2 2 4 2" xfId="23333" xr:uid="{AB745050-F98A-41A7-B417-BBA6EFB0ED7B}"/>
    <cellStyle name="CALC Percent Total [2] 2 2 5" xfId="23334" xr:uid="{F59AFFEF-3E82-499D-836D-ADE800936E93}"/>
    <cellStyle name="CALC Percent Total [2] 2 2 6" xfId="23335" xr:uid="{D9B7B71A-B291-48F4-8302-1F5A2CF495AC}"/>
    <cellStyle name="CALC Percent Total [2] 2 3" xfId="23336" xr:uid="{0089ECCE-203C-49B9-B1F4-BF928FFCDC7D}"/>
    <cellStyle name="CALC Percent Total [2] 2 3 2" xfId="23337" xr:uid="{2C19E46F-772C-4480-9C91-29E3C739EDFC}"/>
    <cellStyle name="CALC Percent Total [2] 2 4" xfId="23338" xr:uid="{118CA527-25CB-4879-885C-0974CC416075}"/>
    <cellStyle name="CALC Percent Total [2] 2 4 2" xfId="23339" xr:uid="{49175CBC-9C17-4152-AA92-8B36C41ED531}"/>
    <cellStyle name="CALC Percent Total [2] 2 5" xfId="23340" xr:uid="{3CFCB365-FF25-45B7-A465-D67AE4B339A6}"/>
    <cellStyle name="CALC Percent Total [2] 2 6" xfId="23341" xr:uid="{AFB6A8ED-A161-44C1-BD55-0C9B236E8650}"/>
    <cellStyle name="CALC Percent Total [2] 2 7" xfId="23342" xr:uid="{A9D35762-19DB-4D72-A479-90EB4DB944DD}"/>
    <cellStyle name="CALC Percent Total [2] 20" xfId="23343" xr:uid="{B871E668-91DB-4169-8B33-C72B06807872}"/>
    <cellStyle name="CALC Percent Total [2] 21" xfId="23344" xr:uid="{8CB65CAE-9F9A-40F0-94AB-C7A8FA99B178}"/>
    <cellStyle name="CALC Percent Total [2] 22" xfId="23345" xr:uid="{95DB1465-D96F-4B1F-843E-8F7B5A998639}"/>
    <cellStyle name="CALC Percent Total [2] 23" xfId="23346" xr:uid="{6EB1ED16-475F-427D-94C1-131A83EF2BAE}"/>
    <cellStyle name="CALC Percent Total [2] 3" xfId="23347" xr:uid="{EE562533-77D1-44DF-B8FD-615525875B97}"/>
    <cellStyle name="CALC Percent Total [2] 3 2" xfId="23348" xr:uid="{1893CA21-5831-4D09-AE7C-45E11A8FF60D}"/>
    <cellStyle name="CALC Percent Total [2] 3 2 2" xfId="23349" xr:uid="{90969665-5FF9-4ABC-8F70-31D65BB7B4C2}"/>
    <cellStyle name="CALC Percent Total [2] 3 2 2 2" xfId="23350" xr:uid="{6BD497BA-F4AF-436F-BDAD-9D12B104F4AD}"/>
    <cellStyle name="CALC Percent Total [2] 3 2 3" xfId="23351" xr:uid="{C44B5AD5-D3FF-4FC1-BD70-03CAC6A05743}"/>
    <cellStyle name="CALC Percent Total [2] 3 2 3 2" xfId="23352" xr:uid="{750738E7-F35D-46F4-A6BE-EA6A95909047}"/>
    <cellStyle name="CALC Percent Total [2] 3 2 4" xfId="23353" xr:uid="{E4485CAC-AA59-45B2-9310-8547D4B7C4E3}"/>
    <cellStyle name="CALC Percent Total [2] 3 2 4 2" xfId="23354" xr:uid="{5FFF4319-6AFA-4707-A169-3B44CA479554}"/>
    <cellStyle name="CALC Percent Total [2] 3 2 5" xfId="23355" xr:uid="{C7F21F73-9594-415E-9392-9B5F5D28CAFD}"/>
    <cellStyle name="CALC Percent Total [2] 3 2 6" xfId="23356" xr:uid="{10F2FB07-586C-4F29-A848-C9FF957925EC}"/>
    <cellStyle name="CALC Percent Total [2] 3 3" xfId="23357" xr:uid="{9D11F3B1-61CC-40D2-882A-DDA2DA10D31B}"/>
    <cellStyle name="CALC Percent Total [2] 3 3 2" xfId="23358" xr:uid="{AADA38FE-A5D9-4D29-9FD1-6BE0CA9828F4}"/>
    <cellStyle name="CALC Percent Total [2] 3 4" xfId="23359" xr:uid="{72983257-A9CE-4444-8B4B-7BCC0D2F7A3E}"/>
    <cellStyle name="CALC Percent Total [2] 3 4 2" xfId="23360" xr:uid="{9FCCFA41-D1CF-4B09-9A5B-083002DAAB86}"/>
    <cellStyle name="CALC Percent Total [2] 3 5" xfId="23361" xr:uid="{5C797C2D-74BE-4DA7-9613-3871EF7084D3}"/>
    <cellStyle name="CALC Percent Total [2] 3 6" xfId="23362" xr:uid="{75B294EB-3DE1-404D-83B9-1173BF17CF8F}"/>
    <cellStyle name="CALC Percent Total [2] 3 7" xfId="23363" xr:uid="{17EE7063-36B4-4F9E-ACDC-CD05CE8DC13F}"/>
    <cellStyle name="CALC Percent Total [2] 4" xfId="23364" xr:uid="{BAE2070F-F24E-4D2B-8D13-800D8D70CA97}"/>
    <cellStyle name="CALC Percent Total [2] 4 2" xfId="23365" xr:uid="{00B848C9-CFDA-4AB9-8B3F-7C34206715C9}"/>
    <cellStyle name="CALC Percent Total [2] 4 2 2" xfId="23366" xr:uid="{51A9F9CB-F5BB-4F09-A67F-73CAE76F2078}"/>
    <cellStyle name="CALC Percent Total [2] 4 2 2 2" xfId="23367" xr:uid="{3792B3F4-A49B-484E-B77F-B68503A1CF1A}"/>
    <cellStyle name="CALC Percent Total [2] 4 2 3" xfId="23368" xr:uid="{9E5F2EB1-A959-4A90-920F-D7E7E531FDC3}"/>
    <cellStyle name="CALC Percent Total [2] 4 2 3 2" xfId="23369" xr:uid="{BF8B69D5-8C2C-483B-A7F9-3B9415BCEDAD}"/>
    <cellStyle name="CALC Percent Total [2] 4 2 4" xfId="23370" xr:uid="{6E4C90B6-B734-4005-B812-312B65E9B463}"/>
    <cellStyle name="CALC Percent Total [2] 4 2 4 2" xfId="23371" xr:uid="{3E3C6B15-96B6-4602-BB1A-9FD9EA7D5FA6}"/>
    <cellStyle name="CALC Percent Total [2] 4 2 5" xfId="23372" xr:uid="{80AE758F-4BE5-4719-9AA8-9A9EF78E944E}"/>
    <cellStyle name="CALC Percent Total [2] 4 3" xfId="23373" xr:uid="{182E084C-BE43-4184-98C4-EDE38F42086B}"/>
    <cellStyle name="CALC Percent Total [2] 4 3 2" xfId="23374" xr:uid="{3A6FA354-2A54-443A-845E-ED4B53B1301A}"/>
    <cellStyle name="CALC Percent Total [2] 4 4" xfId="23375" xr:uid="{187FAD40-F52F-401F-B691-3FD6EEC98160}"/>
    <cellStyle name="CALC Percent Total [2] 4 4 2" xfId="23376" xr:uid="{41FFE334-1F45-4E5D-B370-75BB65311B63}"/>
    <cellStyle name="CALC Percent Total [2] 4 5" xfId="23377" xr:uid="{DCE00229-F3D3-4310-87B4-AB783416F62C}"/>
    <cellStyle name="CALC Percent Total [2] 4 5 2" xfId="23378" xr:uid="{52D5CA5E-9ED0-4441-AE57-BB5ED23FD831}"/>
    <cellStyle name="CALC Percent Total [2] 4 6" xfId="23379" xr:uid="{9082921D-7E68-4203-A14B-D6E97783D354}"/>
    <cellStyle name="CALC Percent Total [2] 4 7" xfId="23380" xr:uid="{3891EBD2-21ED-407F-87EE-ABC87763C23F}"/>
    <cellStyle name="CALC Percent Total [2] 5" xfId="23381" xr:uid="{5DA24BE2-8F6A-4B1C-8795-7933141EB3CA}"/>
    <cellStyle name="CALC Percent Total [2] 5 2" xfId="23382" xr:uid="{333B8102-9B01-4945-814F-B951542D5EA3}"/>
    <cellStyle name="CALC Percent Total [2] 5 2 2" xfId="23383" xr:uid="{89CBAF91-1A99-4C7A-A8D0-434DBA9DC2C4}"/>
    <cellStyle name="CALC Percent Total [2] 5 2 2 2" xfId="23384" xr:uid="{0F1F1C3D-71DC-475D-9107-2FE058F9128A}"/>
    <cellStyle name="CALC Percent Total [2] 5 2 3" xfId="23385" xr:uid="{6F8E3226-7E1A-4692-B503-5398B842AAF4}"/>
    <cellStyle name="CALC Percent Total [2] 5 2 3 2" xfId="23386" xr:uid="{71007306-8543-47B8-A1F0-B683E0BD2C75}"/>
    <cellStyle name="CALC Percent Total [2] 5 2 4" xfId="23387" xr:uid="{92C11B41-9515-4CB5-9C12-D6490FE25494}"/>
    <cellStyle name="CALC Percent Total [2] 5 2 4 2" xfId="23388" xr:uid="{15DD71B6-16C2-4012-9ED9-E91D50568267}"/>
    <cellStyle name="CALC Percent Total [2] 5 2 5" xfId="23389" xr:uid="{132883BA-2376-4EA9-8C8D-F1E2E0D7CFC5}"/>
    <cellStyle name="CALC Percent Total [2] 5 3" xfId="23390" xr:uid="{CED5ED9E-69A3-4715-AEFA-C541E00484AB}"/>
    <cellStyle name="CALC Percent Total [2] 5 3 2" xfId="23391" xr:uid="{BEE7DA83-82FB-472D-BD55-6E345C1E1E3A}"/>
    <cellStyle name="CALC Percent Total [2] 5 4" xfId="23392" xr:uid="{53BC7828-B594-400F-8C9A-6877B8C8EF3C}"/>
    <cellStyle name="CALC Percent Total [2] 5 4 2" xfId="23393" xr:uid="{B9008EE6-E7AB-4C1B-AE10-4DAC2F3F6B3C}"/>
    <cellStyle name="CALC Percent Total [2] 5 5" xfId="23394" xr:uid="{30F03665-CE98-480B-BC1C-017956A2C859}"/>
    <cellStyle name="CALC Percent Total [2] 5 5 2" xfId="23395" xr:uid="{2715150B-A824-4485-8ADE-CA9DE09CBAB4}"/>
    <cellStyle name="CALC Percent Total [2] 5 6" xfId="23396" xr:uid="{E36FE414-8A75-4CEF-A53A-44A978795824}"/>
    <cellStyle name="CALC Percent Total [2] 5 7" xfId="23397" xr:uid="{141006C5-7E9E-4A49-9B10-AB4948D17EFE}"/>
    <cellStyle name="CALC Percent Total [2] 6" xfId="23398" xr:uid="{38DDA7E2-E47A-46B9-B601-D2FFDCE57C58}"/>
    <cellStyle name="CALC Percent Total [2] 6 2" xfId="23399" xr:uid="{C276CDA0-7D20-439C-9634-13B845C1B968}"/>
    <cellStyle name="CALC Percent Total [2] 6 2 2" xfId="23400" xr:uid="{E6C4320B-8A33-4044-80A8-47401EB7D298}"/>
    <cellStyle name="CALC Percent Total [2] 6 2 2 2" xfId="23401" xr:uid="{6066A0FF-BA84-4EED-B18C-A9146B5A4AEF}"/>
    <cellStyle name="CALC Percent Total [2] 6 2 3" xfId="23402" xr:uid="{C9DFF908-9F88-4088-A331-9B927D530409}"/>
    <cellStyle name="CALC Percent Total [2] 6 2 3 2" xfId="23403" xr:uid="{46A12C6F-65CB-4EFB-BE74-66F0E3A20CEB}"/>
    <cellStyle name="CALC Percent Total [2] 6 2 4" xfId="23404" xr:uid="{61BB5D64-B714-4CF1-B6A1-AE6F17C8BD33}"/>
    <cellStyle name="CALC Percent Total [2] 6 2 4 2" xfId="23405" xr:uid="{298AD418-A67C-4293-BB4E-6AD76D16E001}"/>
    <cellStyle name="CALC Percent Total [2] 6 2 5" xfId="23406" xr:uid="{2133A150-6110-489E-AF27-483FEAF7BBAF}"/>
    <cellStyle name="CALC Percent Total [2] 6 3" xfId="23407" xr:uid="{132B5CEF-5EC4-40B4-A0A8-C87106A39EF9}"/>
    <cellStyle name="CALC Percent Total [2] 6 3 2" xfId="23408" xr:uid="{8F1576BE-FD7E-45C6-A774-998863A2CD81}"/>
    <cellStyle name="CALC Percent Total [2] 6 4" xfId="23409" xr:uid="{2E0DE593-4312-492C-84B7-751AB5A8EE13}"/>
    <cellStyle name="CALC Percent Total [2] 6 4 2" xfId="23410" xr:uid="{506A58CA-DA88-4EE0-8FE5-EDE8EDFBEBB0}"/>
    <cellStyle name="CALC Percent Total [2] 6 5" xfId="23411" xr:uid="{698D51AA-DB5D-4AA4-A624-0AD34B443546}"/>
    <cellStyle name="CALC Percent Total [2] 6 5 2" xfId="23412" xr:uid="{2B8FF231-3673-4DC5-A51B-741C2DE26E2C}"/>
    <cellStyle name="CALC Percent Total [2] 6 6" xfId="23413" xr:uid="{4B7A7F57-F174-4A12-BF49-B38BACCAE46F}"/>
    <cellStyle name="CALC Percent Total [2] 6 7" xfId="23414" xr:uid="{5509466C-2035-4913-A92F-6A257A447223}"/>
    <cellStyle name="CALC Percent Total [2] 7" xfId="23415" xr:uid="{FC03391F-DC59-41BE-BB0C-2316891EF9A6}"/>
    <cellStyle name="CALC Percent Total [2] 7 2" xfId="23416" xr:uid="{F07B775E-C24A-4457-B516-FBFB25D87FDA}"/>
    <cellStyle name="CALC Percent Total [2] 7 2 2" xfId="23417" xr:uid="{2CE4AF84-5680-42A0-B5DE-7552399943D6}"/>
    <cellStyle name="CALC Percent Total [2] 7 2 2 2" xfId="23418" xr:uid="{A03A7291-E16F-41FF-890E-6795EB7BBB61}"/>
    <cellStyle name="CALC Percent Total [2] 7 2 3" xfId="23419" xr:uid="{5CA33007-9399-4CAD-A34E-92CD05E6B2B8}"/>
    <cellStyle name="CALC Percent Total [2] 7 2 3 2" xfId="23420" xr:uid="{EC4F7B5F-1743-4210-959A-68160FF3BB08}"/>
    <cellStyle name="CALC Percent Total [2] 7 2 4" xfId="23421" xr:uid="{BEA9AF2A-3E86-4627-A64B-F4E94C2E670F}"/>
    <cellStyle name="CALC Percent Total [2] 7 2 4 2" xfId="23422" xr:uid="{A0673760-50B4-4129-859B-1221CF9767CA}"/>
    <cellStyle name="CALC Percent Total [2] 7 2 5" xfId="23423" xr:uid="{2CE0CEE4-0D75-4471-81DE-07EC2D8D7458}"/>
    <cellStyle name="CALC Percent Total [2] 7 3" xfId="23424" xr:uid="{75627B23-41BB-4F7A-BBBB-A9629B70B5CB}"/>
    <cellStyle name="CALC Percent Total [2] 7 3 2" xfId="23425" xr:uid="{242F9F86-18EE-458A-9EF5-9941B65F3DF9}"/>
    <cellStyle name="CALC Percent Total [2] 7 4" xfId="23426" xr:uid="{3CB9A6A2-4E06-4357-A2A5-1562A94C5FD8}"/>
    <cellStyle name="CALC Percent Total [2] 7 4 2" xfId="23427" xr:uid="{EB48A616-D1DC-4602-BA77-75DD38F410EE}"/>
    <cellStyle name="CALC Percent Total [2] 7 5" xfId="23428" xr:uid="{753406AE-FC32-4C40-8768-1DCDDA9313A7}"/>
    <cellStyle name="CALC Percent Total [2] 7 5 2" xfId="23429" xr:uid="{195C9787-E090-41E6-A849-52B6707D1986}"/>
    <cellStyle name="CALC Percent Total [2] 7 6" xfId="23430" xr:uid="{0629D031-F8B2-41BF-A9FB-3A5E49B9FCAC}"/>
    <cellStyle name="CALC Percent Total [2] 7 7" xfId="23431" xr:uid="{5D0875C0-7FEC-44C5-99C2-D07FCB44B500}"/>
    <cellStyle name="CALC Percent Total [2] 8" xfId="23432" xr:uid="{FA3F4D38-0EF5-44F4-A8A5-01D1F46ECE4F}"/>
    <cellStyle name="CALC Percent Total [2] 8 2" xfId="23433" xr:uid="{C9D1A387-2537-4030-A193-259E9FEEBA7C}"/>
    <cellStyle name="CALC Percent Total [2] 8 2 2" xfId="23434" xr:uid="{B6E9556B-97B2-42D2-A2E3-5C291F71DCB1}"/>
    <cellStyle name="CALC Percent Total [2] 8 2 2 2" xfId="23435" xr:uid="{7FA6E9DA-13B9-4B5C-92BE-C1F71BCAB44D}"/>
    <cellStyle name="CALC Percent Total [2] 8 2 3" xfId="23436" xr:uid="{95704589-0E2D-42CA-8A6B-0B5E85928C6B}"/>
    <cellStyle name="CALC Percent Total [2] 8 2 3 2" xfId="23437" xr:uid="{B4A443DE-3B9D-444C-B5E7-5F6C9AAE434F}"/>
    <cellStyle name="CALC Percent Total [2] 8 2 4" xfId="23438" xr:uid="{EC5FBF21-FA54-4FCC-8C94-05B213AC1762}"/>
    <cellStyle name="CALC Percent Total [2] 8 2 4 2" xfId="23439" xr:uid="{F9E24EE9-A8FC-462B-B6CE-04BDB71EA195}"/>
    <cellStyle name="CALC Percent Total [2] 8 2 5" xfId="23440" xr:uid="{D50E870C-B842-4F1E-9BB1-6A3071CB5CD1}"/>
    <cellStyle name="CALC Percent Total [2] 8 3" xfId="23441" xr:uid="{E3414DEC-BFC5-45E8-92B0-4BB28D9CEC69}"/>
    <cellStyle name="CALC Percent Total [2] 8 3 2" xfId="23442" xr:uid="{835793B5-AEB8-4178-9902-8E9D1F90B541}"/>
    <cellStyle name="CALC Percent Total [2] 8 4" xfId="23443" xr:uid="{09201C47-DDA5-45E2-AC0D-412F342B08F4}"/>
    <cellStyle name="CALC Percent Total [2] 8 4 2" xfId="23444" xr:uid="{22860295-F969-42B3-864A-F1CDC622351D}"/>
    <cellStyle name="CALC Percent Total [2] 8 5" xfId="23445" xr:uid="{6B97F04C-4936-4DEF-8937-F73FF015E9F7}"/>
    <cellStyle name="CALC Percent Total [2] 8 5 2" xfId="23446" xr:uid="{C19FDBDF-5E4E-4CCF-A7CC-EF76F7EA5691}"/>
    <cellStyle name="CALC Percent Total [2] 8 6" xfId="23447" xr:uid="{D65D4525-B0D5-4F34-8DCB-049AD635183E}"/>
    <cellStyle name="CALC Percent Total [2] 8 7" xfId="23448" xr:uid="{D48AB886-D271-4CFA-9BC7-099D956ECFBC}"/>
    <cellStyle name="CALC Percent Total [2] 9" xfId="23449" xr:uid="{2E70CF9B-4ED8-4287-B86D-EBA1A4125D32}"/>
    <cellStyle name="CALC Percent Total [2] 9 2" xfId="23450" xr:uid="{1AAD0F3D-E3B8-4590-BF58-08F012499D79}"/>
    <cellStyle name="CALC Percent Total [2] 9 2 2" xfId="23451" xr:uid="{2A52C180-F8A3-4A21-85A1-4B3F50AB7756}"/>
    <cellStyle name="CALC Percent Total [2] 9 2 2 2" xfId="23452" xr:uid="{E5D32C4F-1B18-4C73-9751-CE7545169BD3}"/>
    <cellStyle name="CALC Percent Total [2] 9 2 3" xfId="23453" xr:uid="{88ED866F-6480-42EF-A674-D4812C04C2D1}"/>
    <cellStyle name="CALC Percent Total [2] 9 2 3 2" xfId="23454" xr:uid="{BDEEB1FC-3543-45ED-9A2A-420AEC31B1C7}"/>
    <cellStyle name="CALC Percent Total [2] 9 2 4" xfId="23455" xr:uid="{771F0E84-C9F0-42BD-9603-13CA7B7961CA}"/>
    <cellStyle name="CALC Percent Total [2] 9 2 4 2" xfId="23456" xr:uid="{595E4A5B-688F-4846-AD44-C0293885CE65}"/>
    <cellStyle name="CALC Percent Total [2] 9 2 5" xfId="23457" xr:uid="{E99F1100-2C3B-44AE-925E-716A3009822C}"/>
    <cellStyle name="CALC Percent Total [2] 9 3" xfId="23458" xr:uid="{C31B73C2-FE91-47BF-8EA9-C7F748B7A2B9}"/>
    <cellStyle name="CALC Percent Total [2] 9 3 2" xfId="23459" xr:uid="{A80AD1D3-DABA-4D4F-A4FC-D0B9A156FF94}"/>
    <cellStyle name="CALC Percent Total [2] 9 4" xfId="23460" xr:uid="{E3110773-61D2-42F5-9E1A-3EC2903B73EA}"/>
    <cellStyle name="CALC Percent Total [2] 9 4 2" xfId="23461" xr:uid="{3E88541B-2C4F-433C-9C3B-5D0F23D011FD}"/>
    <cellStyle name="CALC Percent Total [2] 9 5" xfId="23462" xr:uid="{B1D06C53-2F92-4304-9CB8-F179176645E2}"/>
    <cellStyle name="CALC Percent Total [2] 9 5 2" xfId="23463" xr:uid="{8B274A38-D27F-4671-9580-0A9EB2218663}"/>
    <cellStyle name="CALC Percent Total [2] 9 6" xfId="23464" xr:uid="{C2952930-073F-46A1-93DA-8456C8F29A23}"/>
    <cellStyle name="CALC Percent Total [2] 9 7" xfId="23465" xr:uid="{731C35F3-1DD3-4E9B-81A4-C661DA83A8C1}"/>
    <cellStyle name="CALC Percent Total 10" xfId="23466" xr:uid="{1A3D4CDB-155C-49AB-982C-A0FAA221AA28}"/>
    <cellStyle name="CALC Percent Total 10 2" xfId="23467" xr:uid="{F798D130-64EC-42C4-AAF9-CEE9BA801FB7}"/>
    <cellStyle name="CALC Percent Total 10 2 2" xfId="23468" xr:uid="{E44D7133-F4ED-4CCC-AE0E-B1222F48EA9A}"/>
    <cellStyle name="CALC Percent Total 10 2 2 2" xfId="23469" xr:uid="{C717DAFC-20A4-475E-868C-CC760F3EB1DE}"/>
    <cellStyle name="CALC Percent Total 10 2 3" xfId="23470" xr:uid="{B2699291-97AA-4D30-B5CF-6FBD4B0F65AC}"/>
    <cellStyle name="CALC Percent Total 10 2 3 2" xfId="23471" xr:uid="{596E9894-DFEE-42B1-B00C-25B3EFABBEB8}"/>
    <cellStyle name="CALC Percent Total 10 2 4" xfId="23472" xr:uid="{5E134ABB-37D4-4518-849A-B1BE5A61B78B}"/>
    <cellStyle name="CALC Percent Total 10 2 4 2" xfId="23473" xr:uid="{2CA5AB40-242F-4816-AE6A-3EAFE3300444}"/>
    <cellStyle name="CALC Percent Total 10 2 5" xfId="23474" xr:uid="{4D36656B-E67E-4066-9B28-C49D8B40D6F1}"/>
    <cellStyle name="CALC Percent Total 10 2 6" xfId="23475" xr:uid="{C7F10F60-484D-47CE-BB4C-D37DFCE2715C}"/>
    <cellStyle name="CALC Percent Total 10 3" xfId="23476" xr:uid="{E76DF72C-6752-4C1A-B054-181A7B6774C6}"/>
    <cellStyle name="CALC Percent Total 10 3 2" xfId="23477" xr:uid="{BB71E161-4BBF-4351-BD93-BE0F4BF1B8F9}"/>
    <cellStyle name="CALC Percent Total 10 4" xfId="23478" xr:uid="{B9FD21EE-D4E8-4DF6-84C2-9DF10DE57533}"/>
    <cellStyle name="CALC Percent Total 10 4 2" xfId="23479" xr:uid="{F3E02BC9-D258-406F-9B7A-58798546ABE2}"/>
    <cellStyle name="CALC Percent Total 10 5" xfId="23480" xr:uid="{F90CB746-F146-40D0-8941-CB2A2316A39C}"/>
    <cellStyle name="CALC Percent Total 10 5 2" xfId="23481" xr:uid="{26FE6BBD-1BCC-4721-A0A2-D828BE6113C2}"/>
    <cellStyle name="CALC Percent Total 10 6" xfId="23482" xr:uid="{57F733E6-87B0-4D96-B8F1-7747B5BC9264}"/>
    <cellStyle name="CALC Percent Total 10 7" xfId="23483" xr:uid="{71096C81-6BF2-4AA9-A3E6-AFF0F20805D8}"/>
    <cellStyle name="CALC Percent Total 10 8" xfId="23484" xr:uid="{52EAE2F6-558F-442E-A581-1B76484E6911}"/>
    <cellStyle name="CALC Percent Total 11" xfId="23485" xr:uid="{3013EAB7-1B32-4FBC-AA60-984FBBDAFA83}"/>
    <cellStyle name="CALC Percent Total 11 2" xfId="23486" xr:uid="{8A4CA01F-D076-4766-B78C-BF7B6ADAE718}"/>
    <cellStyle name="CALC Percent Total 11 2 2" xfId="23487" xr:uid="{FC290776-7C0D-435B-B31B-BA727AB3F611}"/>
    <cellStyle name="CALC Percent Total 11 2 2 2" xfId="23488" xr:uid="{B4EB4F52-1A89-48B6-B208-16F8078CFB6A}"/>
    <cellStyle name="CALC Percent Total 11 2 3" xfId="23489" xr:uid="{5DEAB115-5A52-4C32-9B4A-D678AE1A216E}"/>
    <cellStyle name="CALC Percent Total 11 2 3 2" xfId="23490" xr:uid="{ABA7ECF2-07CC-4B12-A56B-4FFD9A0290C0}"/>
    <cellStyle name="CALC Percent Total 11 2 4" xfId="23491" xr:uid="{DB0BA6D5-1BAA-4E88-8ED3-76C4CEC15A85}"/>
    <cellStyle name="CALC Percent Total 11 2 4 2" xfId="23492" xr:uid="{BFE09B98-2A63-4DE2-9328-C6CEA36AFE77}"/>
    <cellStyle name="CALC Percent Total 11 2 5" xfId="23493" xr:uid="{05D59D8E-291C-49FE-A39A-47C2EAF0BB87}"/>
    <cellStyle name="CALC Percent Total 11 2 6" xfId="23494" xr:uid="{6D9BA415-8E12-4AF3-B9C2-7C80E7056649}"/>
    <cellStyle name="CALC Percent Total 11 3" xfId="23495" xr:uid="{75839521-C7CA-4765-85D7-3EF9011787E9}"/>
    <cellStyle name="CALC Percent Total 11 3 2" xfId="23496" xr:uid="{FDECB26B-DCF4-4B57-8BD3-60402CB94CC7}"/>
    <cellStyle name="CALC Percent Total 11 4" xfId="23497" xr:uid="{1D714137-E097-41C8-A02A-74C4B622A666}"/>
    <cellStyle name="CALC Percent Total 11 4 2" xfId="23498" xr:uid="{C33F867A-6E75-48A0-ACD9-37FA163302B7}"/>
    <cellStyle name="CALC Percent Total 11 5" xfId="23499" xr:uid="{EF9F68D7-E88D-478E-B70C-C37347669E10}"/>
    <cellStyle name="CALC Percent Total 11 5 2" xfId="23500" xr:uid="{DC35A8F4-B297-460B-9515-F3ED8348C54A}"/>
    <cellStyle name="CALC Percent Total 11 6" xfId="23501" xr:uid="{89E4F21A-261E-4561-9FAE-1CA310F69FCB}"/>
    <cellStyle name="CALC Percent Total 11 7" xfId="23502" xr:uid="{FE6C0E29-0EAF-4D33-9A79-E3717B16AB0F}"/>
    <cellStyle name="CALC Percent Total 11 8" xfId="23503" xr:uid="{FBEE741F-66E6-4DE4-B3B8-8201DABF208C}"/>
    <cellStyle name="CALC Percent Total 12" xfId="23504" xr:uid="{27B2DBB7-2349-4D6F-930B-1643D36684F8}"/>
    <cellStyle name="CALC Percent Total 12 2" xfId="23505" xr:uid="{FAE4570B-202B-4106-8742-F96690F063DF}"/>
    <cellStyle name="CALC Percent Total 12 2 2" xfId="23506" xr:uid="{309ABEF7-9FE7-48F7-9A51-C991C3BC4500}"/>
    <cellStyle name="CALC Percent Total 12 2 2 2" xfId="23507" xr:uid="{693AD6D0-95F8-4E90-8AE2-D49E267482A5}"/>
    <cellStyle name="CALC Percent Total 12 2 3" xfId="23508" xr:uid="{E9572AEA-58D4-4FB5-98C4-36A47B7F4FE5}"/>
    <cellStyle name="CALC Percent Total 12 2 3 2" xfId="23509" xr:uid="{728B1E5D-8F10-47FF-B1F7-A07C5F23B6CF}"/>
    <cellStyle name="CALC Percent Total 12 2 4" xfId="23510" xr:uid="{EB71561F-64EE-48D6-97C9-CBD21944E220}"/>
    <cellStyle name="CALC Percent Total 12 2 4 2" xfId="23511" xr:uid="{36387885-F59C-423D-B715-374DDCE71F3E}"/>
    <cellStyle name="CALC Percent Total 12 2 5" xfId="23512" xr:uid="{A958C292-831A-4D2B-89B4-F785E636659A}"/>
    <cellStyle name="CALC Percent Total 12 2 6" xfId="23513" xr:uid="{20943812-1384-4AF0-91D9-2FE87F0768DC}"/>
    <cellStyle name="CALC Percent Total 12 3" xfId="23514" xr:uid="{D94F331E-0319-4D21-89C2-C8DAEA330848}"/>
    <cellStyle name="CALC Percent Total 12 3 2" xfId="23515" xr:uid="{E7CD05D1-1341-4A2B-86AC-D0524BB83DFC}"/>
    <cellStyle name="CALC Percent Total 12 4" xfId="23516" xr:uid="{12168088-8F9B-48A0-A19B-290B23B37BC9}"/>
    <cellStyle name="CALC Percent Total 12 4 2" xfId="23517" xr:uid="{EB65447E-CFD1-455B-AFBC-157E27FCA8E6}"/>
    <cellStyle name="CALC Percent Total 12 5" xfId="23518" xr:uid="{EAC0ECB2-0298-48A3-909F-B57D8050DF9D}"/>
    <cellStyle name="CALC Percent Total 12 5 2" xfId="23519" xr:uid="{E37381A1-2510-4512-8A1C-8EC4AADA1197}"/>
    <cellStyle name="CALC Percent Total 12 6" xfId="23520" xr:uid="{74C47EF6-E6D1-43AB-A231-84B977FF9107}"/>
    <cellStyle name="CALC Percent Total 12 7" xfId="23521" xr:uid="{57BEE14D-A426-4184-924A-E0B438607D6A}"/>
    <cellStyle name="CALC Percent Total 12 8" xfId="23522" xr:uid="{9336AEE4-3219-4DA2-8281-CC02A15DCFED}"/>
    <cellStyle name="CALC Percent Total 13" xfId="23523" xr:uid="{F9A9F775-7C7C-4DDC-AB9E-3D0AB8E8566D}"/>
    <cellStyle name="CALC Percent Total 13 2" xfId="23524" xr:uid="{1C65B467-A29D-4F6B-B903-F0732F5AD8F3}"/>
    <cellStyle name="CALC Percent Total 13 2 2" xfId="23525" xr:uid="{D06745D6-A248-47D2-9CF0-17E75622FFAA}"/>
    <cellStyle name="CALC Percent Total 13 2 2 2" xfId="23526" xr:uid="{24BF46C7-D4E7-4002-8F4F-7C39E7D7B484}"/>
    <cellStyle name="CALC Percent Total 13 2 3" xfId="23527" xr:uid="{55AD671C-B576-4DAE-86E0-1DAEB5073E35}"/>
    <cellStyle name="CALC Percent Total 13 2 3 2" xfId="23528" xr:uid="{D5BB9AFE-1B3A-496E-94FD-847E2C84AE4A}"/>
    <cellStyle name="CALC Percent Total 13 2 4" xfId="23529" xr:uid="{7A88CC64-95D7-4940-94C8-9835F95A21D3}"/>
    <cellStyle name="CALC Percent Total 13 2 4 2" xfId="23530" xr:uid="{5B14BAC4-8BEC-4B8D-B4FA-EBC60DDD58EE}"/>
    <cellStyle name="CALC Percent Total 13 2 5" xfId="23531" xr:uid="{0B8D4DA5-80C6-467F-ADCE-A5AE1FB10E28}"/>
    <cellStyle name="CALC Percent Total 13 2 6" xfId="23532" xr:uid="{24F62E84-FC0E-4EAA-9950-57F71B0D8CD0}"/>
    <cellStyle name="CALC Percent Total 13 3" xfId="23533" xr:uid="{7B757B79-61D8-4C72-A9D3-2B255BCFB8B2}"/>
    <cellStyle name="CALC Percent Total 13 3 2" xfId="23534" xr:uid="{408355CF-7335-443A-BE15-CFA1D3AAFD91}"/>
    <cellStyle name="CALC Percent Total 13 4" xfId="23535" xr:uid="{84430F2A-C02E-4F40-BAC6-343D065707DF}"/>
    <cellStyle name="CALC Percent Total 13 4 2" xfId="23536" xr:uid="{853D4575-00C7-42B0-8387-C6BA445121CF}"/>
    <cellStyle name="CALC Percent Total 13 5" xfId="23537" xr:uid="{30C4E3E1-12EB-4920-A981-A6A4AB2FDBB2}"/>
    <cellStyle name="CALC Percent Total 13 5 2" xfId="23538" xr:uid="{A652A975-6FA3-4C80-9654-67A469527F4F}"/>
    <cellStyle name="CALC Percent Total 13 6" xfId="23539" xr:uid="{4E0F5FC1-F46D-4363-9731-B369BFCEED73}"/>
    <cellStyle name="CALC Percent Total 13 7" xfId="23540" xr:uid="{F3C55EFD-CCC5-4094-AEFE-BE7E04A826C5}"/>
    <cellStyle name="CALC Percent Total 13 8" xfId="23541" xr:uid="{983C601B-D9D4-4D38-B628-8063EA014130}"/>
    <cellStyle name="CALC Percent Total 14" xfId="23542" xr:uid="{8E59F6C8-9F93-4A67-A521-876255AEE69C}"/>
    <cellStyle name="CALC Percent Total 14 2" xfId="23543" xr:uid="{7183CECF-DE39-4C91-A41B-03363C5F21E8}"/>
    <cellStyle name="CALC Percent Total 14 2 2" xfId="23544" xr:uid="{03515888-58AE-43FE-9A08-1116DF02CF52}"/>
    <cellStyle name="CALC Percent Total 14 2 2 2" xfId="23545" xr:uid="{D6D6CC40-45FE-4A31-8155-D31ACA2FF8A9}"/>
    <cellStyle name="CALC Percent Total 14 2 3" xfId="23546" xr:uid="{4C9DEBA1-21EC-443D-8312-E64A874C6BA2}"/>
    <cellStyle name="CALC Percent Total 14 2 3 2" xfId="23547" xr:uid="{79636F20-576F-4376-B2FB-F569486CA678}"/>
    <cellStyle name="CALC Percent Total 14 2 4" xfId="23548" xr:uid="{6B62F9B9-6423-4FA1-912C-60E8BEA902EE}"/>
    <cellStyle name="CALC Percent Total 14 2 4 2" xfId="23549" xr:uid="{19A480B2-0899-485C-8A59-7061EC6494AB}"/>
    <cellStyle name="CALC Percent Total 14 2 5" xfId="23550" xr:uid="{343F1C49-5F25-4F73-A048-2AF621A3424F}"/>
    <cellStyle name="CALC Percent Total 14 2 6" xfId="23551" xr:uid="{4CA33B81-1212-47A2-8955-95BA1DF64313}"/>
    <cellStyle name="CALC Percent Total 14 3" xfId="23552" xr:uid="{0803E398-167A-45CA-9951-6A1FB784D021}"/>
    <cellStyle name="CALC Percent Total 14 3 2" xfId="23553" xr:uid="{FAEEA987-C7BF-49D8-A108-109A9C324F93}"/>
    <cellStyle name="CALC Percent Total 14 4" xfId="23554" xr:uid="{8D1C8F5D-A390-436C-9EA8-DE82313AECC5}"/>
    <cellStyle name="CALC Percent Total 14 4 2" xfId="23555" xr:uid="{9FE64A45-85AC-4BCA-AEBE-7CE18B9CB02C}"/>
    <cellStyle name="CALC Percent Total 14 5" xfId="23556" xr:uid="{1AB4FF9B-C34C-42D9-98D4-7714B4A3D10A}"/>
    <cellStyle name="CALC Percent Total 14 5 2" xfId="23557" xr:uid="{319ECBC4-0DF3-4D85-BF2E-5A94187FEFAE}"/>
    <cellStyle name="CALC Percent Total 14 6" xfId="23558" xr:uid="{40F2F667-E4E6-41A4-AE0E-1AF69C83FA43}"/>
    <cellStyle name="CALC Percent Total 14 7" xfId="23559" xr:uid="{9DCBC428-3599-4495-BD0E-752415E7E6EE}"/>
    <cellStyle name="CALC Percent Total 14 8" xfId="23560" xr:uid="{EAB7F2D1-853E-43F1-9DE4-096831DC9B0D}"/>
    <cellStyle name="CALC Percent Total 15" xfId="23561" xr:uid="{0F922296-3CEF-4582-BBF5-FAA8175CEEF5}"/>
    <cellStyle name="CALC Percent Total 15 2" xfId="23562" xr:uid="{A8874097-9956-4CEF-B80E-C06495206FF9}"/>
    <cellStyle name="CALC Percent Total 15 2 2" xfId="23563" xr:uid="{C9A6C497-D77E-4F1B-AAFC-98900FB9D744}"/>
    <cellStyle name="CALC Percent Total 15 2 2 2" xfId="23564" xr:uid="{28EA2EBD-10BA-4E2E-B290-079D8592EA95}"/>
    <cellStyle name="CALC Percent Total 15 2 3" xfId="23565" xr:uid="{C16B9A83-D9BF-4C01-8FDC-5315EBB642D9}"/>
    <cellStyle name="CALC Percent Total 15 2 3 2" xfId="23566" xr:uid="{55ED8650-2633-4C6B-91DD-504518A8EECE}"/>
    <cellStyle name="CALC Percent Total 15 2 4" xfId="23567" xr:uid="{CE8C8C71-2CE0-4480-B4D0-34B023A3E3C5}"/>
    <cellStyle name="CALC Percent Total 15 2 4 2" xfId="23568" xr:uid="{A9873918-5AEE-4249-980D-D9401F7B66DC}"/>
    <cellStyle name="CALC Percent Total 15 2 5" xfId="23569" xr:uid="{91E5389E-424F-4586-BE0A-C1AEC84240FA}"/>
    <cellStyle name="CALC Percent Total 15 2 6" xfId="23570" xr:uid="{02ADC1D4-DBBC-4F21-B880-8BE31D1BD90F}"/>
    <cellStyle name="CALC Percent Total 15 3" xfId="23571" xr:uid="{88EDF142-8D2E-4CFC-8212-07ACBBF6EA76}"/>
    <cellStyle name="CALC Percent Total 15 3 2" xfId="23572" xr:uid="{102F5F22-A2FC-4C45-9FF8-E6ED3D660055}"/>
    <cellStyle name="CALC Percent Total 15 4" xfId="23573" xr:uid="{204AC5F2-B98C-4E6B-A22A-DE6567B9014C}"/>
    <cellStyle name="CALC Percent Total 15 4 2" xfId="23574" xr:uid="{A5442690-F55E-486F-B56E-085E109366D9}"/>
    <cellStyle name="CALC Percent Total 15 5" xfId="23575" xr:uid="{A629AF3F-61A3-458C-A89A-9774BD0F2C39}"/>
    <cellStyle name="CALC Percent Total 15 5 2" xfId="23576" xr:uid="{1362792C-1BE7-436A-8CF3-B594C065F054}"/>
    <cellStyle name="CALC Percent Total 15 6" xfId="23577" xr:uid="{DCCA0E7A-F9CA-4F29-A78C-C0FB645E8331}"/>
    <cellStyle name="CALC Percent Total 15 7" xfId="23578" xr:uid="{638B7687-E3CA-41F6-BEAA-F8D9595B445C}"/>
    <cellStyle name="CALC Percent Total 15 8" xfId="23579" xr:uid="{045B4189-79D6-4B77-998A-AE515AAAC183}"/>
    <cellStyle name="CALC Percent Total 16" xfId="23580" xr:uid="{4FDD5A85-1FEB-4E13-9728-A5516B206819}"/>
    <cellStyle name="CALC Percent Total 16 2" xfId="23581" xr:uid="{8CB6E553-F324-4DC7-8A24-D46A0F653789}"/>
    <cellStyle name="CALC Percent Total 16 2 2" xfId="23582" xr:uid="{F5834C27-00F1-484A-B407-AAAA14F02371}"/>
    <cellStyle name="CALC Percent Total 16 2 2 2" xfId="23583" xr:uid="{AB2F68DB-38EF-42EF-93CE-75BBF9906BB0}"/>
    <cellStyle name="CALC Percent Total 16 2 3" xfId="23584" xr:uid="{43831A8D-48F3-4F67-96CC-5BD978877569}"/>
    <cellStyle name="CALC Percent Total 16 2 3 2" xfId="23585" xr:uid="{7BDE92D0-571A-4205-AFE1-92859B0EF71C}"/>
    <cellStyle name="CALC Percent Total 16 2 4" xfId="23586" xr:uid="{CF15B334-5E00-42F9-8548-49BDD80CDF04}"/>
    <cellStyle name="CALC Percent Total 16 2 4 2" xfId="23587" xr:uid="{17DA83BB-9069-45BB-999A-8C0E3EB2B9FD}"/>
    <cellStyle name="CALC Percent Total 16 2 5" xfId="23588" xr:uid="{9927E7C8-741C-4218-A5A4-E60EC0A4B962}"/>
    <cellStyle name="CALC Percent Total 16 2 6" xfId="23589" xr:uid="{3E40E91D-8647-4BDC-BB02-338F176FD8A1}"/>
    <cellStyle name="CALC Percent Total 16 3" xfId="23590" xr:uid="{6E8C368B-9555-45BC-B084-5C18FFD19A9E}"/>
    <cellStyle name="CALC Percent Total 16 3 2" xfId="23591" xr:uid="{ED9249BD-A0F1-4AA8-B446-BA7A1ED884FF}"/>
    <cellStyle name="CALC Percent Total 16 4" xfId="23592" xr:uid="{6773F41D-D8A6-4915-BD6C-A0E5B0B5984D}"/>
    <cellStyle name="CALC Percent Total 16 4 2" xfId="23593" xr:uid="{5084C67C-391E-4765-8E5D-37C877B8B899}"/>
    <cellStyle name="CALC Percent Total 16 5" xfId="23594" xr:uid="{D7C593EA-D02C-4145-A4FE-524A48CC8A87}"/>
    <cellStyle name="CALC Percent Total 16 5 2" xfId="23595" xr:uid="{A7EC780E-B8C3-4079-BFBB-A3223EA280BC}"/>
    <cellStyle name="CALC Percent Total 16 6" xfId="23596" xr:uid="{9841535E-E66B-49DA-981A-622668479B29}"/>
    <cellStyle name="CALC Percent Total 16 7" xfId="23597" xr:uid="{73D87905-4BB7-4020-862D-B3971706FAC3}"/>
    <cellStyle name="CALC Percent Total 16 8" xfId="23598" xr:uid="{EAABA8C4-064B-4F05-A368-43D5224B25F0}"/>
    <cellStyle name="CALC Percent Total 17" xfId="23599" xr:uid="{621F3F07-F7B6-4404-88F6-B6D791EAA463}"/>
    <cellStyle name="CALC Percent Total 17 2" xfId="23600" xr:uid="{27462F39-6BE9-4299-AFA3-3B01A14AB53F}"/>
    <cellStyle name="CALC Percent Total 17 2 2" xfId="23601" xr:uid="{314D2142-4E1A-4532-B8F6-F87ED39D276B}"/>
    <cellStyle name="CALC Percent Total 17 2 2 2" xfId="23602" xr:uid="{905AD9D2-2816-47F4-BBE8-BC1921973F1C}"/>
    <cellStyle name="CALC Percent Total 17 2 3" xfId="23603" xr:uid="{884B18C5-485C-447B-B54A-21316899260B}"/>
    <cellStyle name="CALC Percent Total 17 2 3 2" xfId="23604" xr:uid="{5FAA1148-0CC0-4054-A1D1-A23D4AA3A97E}"/>
    <cellStyle name="CALC Percent Total 17 2 4" xfId="23605" xr:uid="{E9DC1B92-7D06-42E3-B8A8-3DFC8922EE3B}"/>
    <cellStyle name="CALC Percent Total 17 2 4 2" xfId="23606" xr:uid="{45C23D74-88FB-43D0-8712-2EE691E7E1E0}"/>
    <cellStyle name="CALC Percent Total 17 2 5" xfId="23607" xr:uid="{F978625A-0F58-49CA-9407-ABAE9BF31FDE}"/>
    <cellStyle name="CALC Percent Total 17 2 6" xfId="23608" xr:uid="{B03CFE10-8727-4E4E-95C3-BF42CED824CD}"/>
    <cellStyle name="CALC Percent Total 17 3" xfId="23609" xr:uid="{99E5F757-F2CD-40FB-92DA-A0CA51EF18BE}"/>
    <cellStyle name="CALC Percent Total 17 3 2" xfId="23610" xr:uid="{90813DED-9629-469A-A484-4057031E18F1}"/>
    <cellStyle name="CALC Percent Total 17 4" xfId="23611" xr:uid="{F9AE8C52-5A32-44B9-AC74-A4FF86DDA07D}"/>
    <cellStyle name="CALC Percent Total 17 4 2" xfId="23612" xr:uid="{78F422DA-1385-4E21-B0E3-9FABFA43C41F}"/>
    <cellStyle name="CALC Percent Total 17 5" xfId="23613" xr:uid="{D07A6CE5-3BEF-4DA1-A485-85317042B1CA}"/>
    <cellStyle name="CALC Percent Total 17 5 2" xfId="23614" xr:uid="{17A2B251-57EB-4172-89A1-8CC0452799B9}"/>
    <cellStyle name="CALC Percent Total 17 6" xfId="23615" xr:uid="{A9003D7A-3488-47BE-9B4C-901F5D29747B}"/>
    <cellStyle name="CALC Percent Total 17 7" xfId="23616" xr:uid="{7353CB74-ABC2-4357-BD67-BBEE1B9C0D1D}"/>
    <cellStyle name="CALC Percent Total 17 8" xfId="23617" xr:uid="{BA14624D-CA6E-411E-B597-9B7130097B5F}"/>
    <cellStyle name="CALC Percent Total 18" xfId="23618" xr:uid="{13BE3D24-0D4E-44C4-BE0F-3D8C0E61AE31}"/>
    <cellStyle name="CALC Percent Total 18 2" xfId="23619" xr:uid="{C0290D95-3ABF-4F1D-BD39-A8537F0248BC}"/>
    <cellStyle name="CALC Percent Total 18 2 2" xfId="23620" xr:uid="{98C5DE09-EA64-419B-8CDA-9EE6CE99EE3C}"/>
    <cellStyle name="CALC Percent Total 18 2 3" xfId="23621" xr:uid="{8CD235E6-A01F-406B-89D2-9AB29FAEB31E}"/>
    <cellStyle name="CALC Percent Total 18 3" xfId="23622" xr:uid="{3F643FCD-3D1E-46CE-915C-0ECE58CBFB4F}"/>
    <cellStyle name="CALC Percent Total 18 3 2" xfId="23623" xr:uid="{E54E5B2B-D634-41D5-BAC5-7DDB84AC06AB}"/>
    <cellStyle name="CALC Percent Total 18 4" xfId="23624" xr:uid="{19328BC4-9C40-47E9-89F5-686773103F13}"/>
    <cellStyle name="CALC Percent Total 18 4 2" xfId="23625" xr:uid="{66EA4D95-B580-4529-AFC2-A64B9CF24CAE}"/>
    <cellStyle name="CALC Percent Total 18 5" xfId="23626" xr:uid="{3757E573-DC48-4BEC-A63A-97EC5A1CB5CA}"/>
    <cellStyle name="CALC Percent Total 18 6" xfId="23627" xr:uid="{CD1FF31A-C642-477A-AFAD-83A761E4DBD8}"/>
    <cellStyle name="CALC Percent Total 19" xfId="23628" xr:uid="{4023EFE2-1237-4D48-BD5E-6EACF5EBCAD2}"/>
    <cellStyle name="CALC Percent Total 19 2" xfId="23629" xr:uid="{0845137C-398A-403C-916B-86793BE99405}"/>
    <cellStyle name="CALC Percent Total 19 2 2" xfId="23630" xr:uid="{E88FAE54-7289-4106-81BE-DB2F4BA014BA}"/>
    <cellStyle name="CALC Percent Total 19 2 3" xfId="23631" xr:uid="{1C92E8A5-B4C3-4E0D-B74C-4C9A0A56F3DB}"/>
    <cellStyle name="CALC Percent Total 19 3" xfId="23632" xr:uid="{7DC845F7-7AC3-4D6F-AF7E-A10C952920B9}"/>
    <cellStyle name="CALC Percent Total 19 3 2" xfId="23633" xr:uid="{7E97CA0A-DFD3-41EC-8A8F-E2125DBA7A71}"/>
    <cellStyle name="CALC Percent Total 19 4" xfId="23634" xr:uid="{C8483B22-5233-453F-A5D1-A13A004033C2}"/>
    <cellStyle name="CALC Percent Total 19 4 2" xfId="23635" xr:uid="{4300C80A-C893-4692-A39B-DDD28EF02408}"/>
    <cellStyle name="CALC Percent Total 19 5" xfId="23636" xr:uid="{4A188931-03CD-412A-9129-2110988C1B92}"/>
    <cellStyle name="CALC Percent Total 19 6" xfId="23637" xr:uid="{297B4DD3-06FC-4E92-AEEA-F1D63ADCA0C8}"/>
    <cellStyle name="CALC Percent Total 2" xfId="23638" xr:uid="{D899EF74-194D-4C68-BF74-4511CF18F055}"/>
    <cellStyle name="CALC Percent Total 2 2" xfId="23639" xr:uid="{CFB28587-59AD-4637-8357-0DD492EB995B}"/>
    <cellStyle name="CALC Percent Total 2 2 2" xfId="23640" xr:uid="{F6CBC030-9500-4A44-82B5-1601ABB288C0}"/>
    <cellStyle name="CALC Percent Total 2 2 2 2" xfId="23641" xr:uid="{A67C22A1-4F69-428E-8581-9EDF36AD253E}"/>
    <cellStyle name="CALC Percent Total 2 2 3" xfId="23642" xr:uid="{E156D58C-3511-4A35-A5AE-792D9FD18872}"/>
    <cellStyle name="CALC Percent Total 2 2 3 2" xfId="23643" xr:uid="{F3576A86-906A-42BB-955E-2B3F093AC3A5}"/>
    <cellStyle name="CALC Percent Total 2 2 4" xfId="23644" xr:uid="{C9556AE5-A418-49C9-9F61-701A27A2F86F}"/>
    <cellStyle name="CALC Percent Total 2 2 4 2" xfId="23645" xr:uid="{EBF3557D-700E-4FF8-9B58-8BE172A181D0}"/>
    <cellStyle name="CALC Percent Total 2 2 5" xfId="23646" xr:uid="{6BC9976A-F268-4E62-ADC5-D0F94715A8FA}"/>
    <cellStyle name="CALC Percent Total 2 2 6" xfId="23647" xr:uid="{15F3453F-F1A7-4EEF-8DC6-642043BD95F1}"/>
    <cellStyle name="CALC Percent Total 2 3" xfId="23648" xr:uid="{2BE20349-F9F3-45B0-B752-7494C6F2AA22}"/>
    <cellStyle name="CALC Percent Total 2 3 2" xfId="23649" xr:uid="{D5BB9C88-5294-4424-A13F-82D79BCFDADA}"/>
    <cellStyle name="CALC Percent Total 2 4" xfId="23650" xr:uid="{B5425D0E-F12C-4E8A-9FAE-9A52B9F3420B}"/>
    <cellStyle name="CALC Percent Total 2 4 2" xfId="23651" xr:uid="{16BCFE64-2771-479D-B985-F7358BB5CCC8}"/>
    <cellStyle name="CALC Percent Total 2 5" xfId="23652" xr:uid="{0762859A-B458-498A-8B2F-05A0BDBEF0AD}"/>
    <cellStyle name="CALC Percent Total 2 6" xfId="23653" xr:uid="{EF119A7D-7920-40E5-A2A5-DC1889917EF3}"/>
    <cellStyle name="CALC Percent Total 2 7" xfId="23654" xr:uid="{25F7CDD4-8B88-440E-830C-D5C27627F014}"/>
    <cellStyle name="CALC Percent Total 20" xfId="23655" xr:uid="{62225FFF-F17C-4EB5-86B8-E0132FAFF003}"/>
    <cellStyle name="CALC Percent Total 20 2" xfId="23656" xr:uid="{C6C9DEFD-07CC-4FCC-A675-B3AAFC980415}"/>
    <cellStyle name="CALC Percent Total 20 2 2" xfId="23657" xr:uid="{F5883851-B216-4B2C-B270-6889ED12762E}"/>
    <cellStyle name="CALC Percent Total 20 3" xfId="23658" xr:uid="{53F0BBFF-0C10-4228-B839-2509A9EF5082}"/>
    <cellStyle name="CALC Percent Total 21" xfId="23659" xr:uid="{3F703A41-4118-467F-8887-3C612E6F1C5C}"/>
    <cellStyle name="CALC Percent Total 21 2" xfId="23660" xr:uid="{55EF1347-EC54-40F1-9BAC-C3B6289866B9}"/>
    <cellStyle name="CALC Percent Total 21 2 2" xfId="23661" xr:uid="{BF2F1690-0682-4B2B-A46F-97647353B9BF}"/>
    <cellStyle name="CALC Percent Total 21 3" xfId="23662" xr:uid="{3A510158-43BC-4FD9-9182-ECB61A562391}"/>
    <cellStyle name="CALC Percent Total 22" xfId="23663" xr:uid="{539D5C0A-1806-4416-8D6C-3F8D6670E04F}"/>
    <cellStyle name="CALC Percent Total 22 2" xfId="23664" xr:uid="{39545CB5-C084-472A-887A-FB351D0E73ED}"/>
    <cellStyle name="CALC Percent Total 22 3" xfId="23665" xr:uid="{962E1F7F-7600-4F0C-9FEE-8B0C355F8B77}"/>
    <cellStyle name="CALC Percent Total 23" xfId="23666" xr:uid="{4FBDD464-6FA2-4520-AFCC-320A7980BAED}"/>
    <cellStyle name="CALC Percent Total 23 2" xfId="23667" xr:uid="{FEBD0B43-8580-4EE9-A8B9-AAE3FA412A2C}"/>
    <cellStyle name="CALC Percent Total 23 3" xfId="23668" xr:uid="{38F0E270-7D02-4886-8F5B-3E56CF1616B4}"/>
    <cellStyle name="CALC Percent Total 24" xfId="23669" xr:uid="{A8A39545-CACB-4790-8FE1-07729128C707}"/>
    <cellStyle name="CALC Percent Total 24 2" xfId="23670" xr:uid="{9F91E412-AC5E-4F48-A919-B14C31DAF324}"/>
    <cellStyle name="CALC Percent Total 24 3" xfId="23671" xr:uid="{D1838398-7BFC-4BD9-9630-2A47D059A910}"/>
    <cellStyle name="CALC Percent Total 25" xfId="23672" xr:uid="{F7B46613-FB51-47DB-A02F-5245DCA78966}"/>
    <cellStyle name="CALC Percent Total 26" xfId="23673" xr:uid="{300A86F6-6998-4DE2-9B71-2295D4622335}"/>
    <cellStyle name="CALC Percent Total 27" xfId="23674" xr:uid="{D5B9C93A-9FF3-4C0E-9323-C3C872F1B7FE}"/>
    <cellStyle name="CALC Percent Total 28" xfId="23675" xr:uid="{1B59B2FD-2AC1-41CA-AAFC-4424C7DA2040}"/>
    <cellStyle name="CALC Percent Total 29" xfId="23676" xr:uid="{EB0D7613-75B9-4B85-B47B-5FA2485AECA5}"/>
    <cellStyle name="CALC Percent Total 3" xfId="23677" xr:uid="{6621D1BE-C61B-4989-B24A-829843B8E928}"/>
    <cellStyle name="CALC Percent Total 3 2" xfId="23678" xr:uid="{8CC244B4-7CC0-48CA-8552-8C1B6EE186C6}"/>
    <cellStyle name="CALC Percent Total 3 2 2" xfId="23679" xr:uid="{8597F4A8-BDE4-4802-80C3-BE22114ADA85}"/>
    <cellStyle name="CALC Percent Total 3 2 2 2" xfId="23680" xr:uid="{EE4CBD06-0993-4DB5-ACF9-F042CC0F5A9C}"/>
    <cellStyle name="CALC Percent Total 3 2 3" xfId="23681" xr:uid="{BAF52B06-20A2-4ED2-A10B-CDF549DC31EB}"/>
    <cellStyle name="CALC Percent Total 3 2 3 2" xfId="23682" xr:uid="{82F329C6-B191-4E3F-96BA-D7969919D6C9}"/>
    <cellStyle name="CALC Percent Total 3 2 4" xfId="23683" xr:uid="{74030492-69F5-41B3-8687-0C146447895B}"/>
    <cellStyle name="CALC Percent Total 3 2 4 2" xfId="23684" xr:uid="{159122DE-DC3C-4D9E-BE1A-AED636F3910A}"/>
    <cellStyle name="CALC Percent Total 3 2 5" xfId="23685" xr:uid="{4771C027-0BAF-4BD2-9ABB-7F2A0B18D3D3}"/>
    <cellStyle name="CALC Percent Total 3 2 6" xfId="23686" xr:uid="{C12800CB-8486-4D11-A2D5-1B379F86DAFD}"/>
    <cellStyle name="CALC Percent Total 3 3" xfId="23687" xr:uid="{3BC4DA28-3FCC-483B-93BE-B6E3FF455ECF}"/>
    <cellStyle name="CALC Percent Total 3 3 2" xfId="23688" xr:uid="{B24896B6-008E-45F2-8B6A-45C175324DBF}"/>
    <cellStyle name="CALC Percent Total 3 4" xfId="23689" xr:uid="{2E54D567-8A17-4E94-8DBD-FEA41D34D749}"/>
    <cellStyle name="CALC Percent Total 3 4 2" xfId="23690" xr:uid="{A9551457-E4F6-4D16-A206-B7452C413AE3}"/>
    <cellStyle name="CALC Percent Total 3 5" xfId="23691" xr:uid="{11C53CD9-5E46-4461-8C5B-121052C0F79B}"/>
    <cellStyle name="CALC Percent Total 3 6" xfId="23692" xr:uid="{79D3CFA4-935C-4F17-8600-AB86BC55BEB9}"/>
    <cellStyle name="CALC Percent Total 3 7" xfId="23693" xr:uid="{5DDBD55F-F169-4363-98F1-1EE103B55F5F}"/>
    <cellStyle name="CALC Percent Total 30" xfId="23694" xr:uid="{9B1E3DC8-06FD-4F8D-A3FD-469B18D96E63}"/>
    <cellStyle name="CALC Percent Total 31" xfId="23695" xr:uid="{B980DBC1-6D80-465E-82E0-2C830B5C83DC}"/>
    <cellStyle name="CALC Percent Total 32" xfId="23696" xr:uid="{A8ED93F4-53D0-4436-92D4-72C33FCC363F}"/>
    <cellStyle name="CALC Percent Total 33" xfId="23697" xr:uid="{B84A25E7-C487-40A2-8853-F66B10FDE6A9}"/>
    <cellStyle name="CALC Percent Total 34" xfId="23698" xr:uid="{7AD38A52-62D6-4BED-905D-BFF2D8DCCA82}"/>
    <cellStyle name="CALC Percent Total 35" xfId="23699" xr:uid="{561017A0-3B74-4110-8531-D90A5A4DEC5E}"/>
    <cellStyle name="CALC Percent Total 36" xfId="23700" xr:uid="{8E9B14D7-9830-497C-BBE8-DCCB194F5581}"/>
    <cellStyle name="CALC Percent Total 37" xfId="23701" xr:uid="{7158C74B-1501-4495-A119-FF3096DE6AF9}"/>
    <cellStyle name="CALC Percent Total 38" xfId="23702" xr:uid="{235D1B2F-B360-4089-A1DE-9E64D17E6E23}"/>
    <cellStyle name="CALC Percent Total 39" xfId="23703" xr:uid="{1E836A6B-79EF-4D5B-8056-896B197BE065}"/>
    <cellStyle name="CALC Percent Total 4" xfId="23704" xr:uid="{733CBAC4-EE39-48BF-9B7F-DD42B0DFCF32}"/>
    <cellStyle name="CALC Percent Total 4 2" xfId="23705" xr:uid="{58ECF2FA-89CE-47AB-AFF7-ED1CE856FF3B}"/>
    <cellStyle name="CALC Percent Total 4 2 2" xfId="23706" xr:uid="{A5DE3A27-0015-4AC1-BCE0-47D7E5CB9329}"/>
    <cellStyle name="CALC Percent Total 4 2 2 2" xfId="23707" xr:uid="{8D16672F-EF79-4F47-AD1D-3BDE1A5D44C0}"/>
    <cellStyle name="CALC Percent Total 4 2 3" xfId="23708" xr:uid="{475571B0-F9B6-4022-935D-470FD42B810A}"/>
    <cellStyle name="CALC Percent Total 4 2 3 2" xfId="23709" xr:uid="{0A27B9A4-EFD8-469A-AA43-633C84DE9DA4}"/>
    <cellStyle name="CALC Percent Total 4 2 4" xfId="23710" xr:uid="{599DB3A2-BD48-4258-A4F7-7D29EA9F68C5}"/>
    <cellStyle name="CALC Percent Total 4 2 4 2" xfId="23711" xr:uid="{E3FC462D-840D-41FA-8574-130FD80AC4CB}"/>
    <cellStyle name="CALC Percent Total 4 2 5" xfId="23712" xr:uid="{E9B53E22-747F-492C-A005-BF9D2C1A3D78}"/>
    <cellStyle name="CALC Percent Total 4 2 6" xfId="23713" xr:uid="{D131BFDC-E02E-43AF-9D64-BCE1545DD464}"/>
    <cellStyle name="CALC Percent Total 4 3" xfId="23714" xr:uid="{079FBDAC-CA52-4176-A3B1-A30FCF003469}"/>
    <cellStyle name="CALC Percent Total 4 3 2" xfId="23715" xr:uid="{8246DB8B-BCCE-4BC7-ABBD-2640D95EEEFB}"/>
    <cellStyle name="CALC Percent Total 4 4" xfId="23716" xr:uid="{840DC2EC-B757-402A-868A-C4E05992E44A}"/>
    <cellStyle name="CALC Percent Total 4 4 2" xfId="23717" xr:uid="{D7E449FD-0CFE-4ABC-9121-B2F17B4BB73D}"/>
    <cellStyle name="CALC Percent Total 4 5" xfId="23718" xr:uid="{F6007F39-9B25-4EEC-B97E-DCCE9819A49F}"/>
    <cellStyle name="CALC Percent Total 4 5 2" xfId="23719" xr:uid="{DC186F4F-47EC-4451-B00A-F39D1CD71806}"/>
    <cellStyle name="CALC Percent Total 4 6" xfId="23720" xr:uid="{9601A21A-E0AD-4BCA-9A02-807F06B55FE4}"/>
    <cellStyle name="CALC Percent Total 4 7" xfId="23721" xr:uid="{A764A233-47A8-4983-888D-6B20FF289B68}"/>
    <cellStyle name="CALC Percent Total 40" xfId="23722" xr:uid="{FBE59961-09E1-49E5-B811-EDD878C0E057}"/>
    <cellStyle name="CALC Percent Total 41" xfId="23723" xr:uid="{A1389F87-A18F-4F53-BF5A-F36F6042EB63}"/>
    <cellStyle name="CALC Percent Total 42" xfId="23724" xr:uid="{4EC35B41-A559-4BD8-9056-FDC415A98735}"/>
    <cellStyle name="CALC Percent Total 43" xfId="23725" xr:uid="{C7A87146-FD4D-4F8E-A850-371CF8C4F6D1}"/>
    <cellStyle name="CALC Percent Total 44" xfId="23726" xr:uid="{F2BC97AB-F6D6-41D4-A6D7-D455122319B2}"/>
    <cellStyle name="CALC Percent Total 45" xfId="23727" xr:uid="{77AC7F15-B649-420B-B160-2572D08FCBBC}"/>
    <cellStyle name="CALC Percent Total 46" xfId="23728" xr:uid="{C751A6D0-D3C2-47E8-A704-2299EB3E83E9}"/>
    <cellStyle name="CALC Percent Total 47" xfId="23729" xr:uid="{70789B18-DF1F-4AD2-8108-08A495155AE8}"/>
    <cellStyle name="CALC Percent Total 48" xfId="23730" xr:uid="{35D26000-906A-46EC-8B49-C8CE727270B5}"/>
    <cellStyle name="CALC Percent Total 49" xfId="23731" xr:uid="{331EE3EF-46E2-47DD-AD49-DF2D8C4C2904}"/>
    <cellStyle name="CALC Percent Total 5" xfId="23732" xr:uid="{828D5E91-375F-47EB-8C77-36465F357282}"/>
    <cellStyle name="CALC Percent Total 5 2" xfId="23733" xr:uid="{AC301A57-A375-4524-9B3C-1517FBD7A151}"/>
    <cellStyle name="CALC Percent Total 5 2 2" xfId="23734" xr:uid="{2873461F-EB9A-4312-A209-3807BE97EB47}"/>
    <cellStyle name="CALC Percent Total 5 2 2 2" xfId="23735" xr:uid="{C7975D1A-78F8-4B79-A296-8E440373CE3E}"/>
    <cellStyle name="CALC Percent Total 5 2 3" xfId="23736" xr:uid="{CA79E6C9-102A-45A4-82EB-DEDF09BA686C}"/>
    <cellStyle name="CALC Percent Total 5 2 3 2" xfId="23737" xr:uid="{789E94F7-2B72-4542-BFEA-EA826AFD3679}"/>
    <cellStyle name="CALC Percent Total 5 2 4" xfId="23738" xr:uid="{DB68AFAE-684F-4C74-80BF-78AAAC577D78}"/>
    <cellStyle name="CALC Percent Total 5 2 4 2" xfId="23739" xr:uid="{D781B5C5-9670-45DD-AB0F-F83EE7D21340}"/>
    <cellStyle name="CALC Percent Total 5 2 5" xfId="23740" xr:uid="{5EB48194-D123-490B-84BC-CD5695359E5C}"/>
    <cellStyle name="CALC Percent Total 5 2 6" xfId="23741" xr:uid="{ACCACC3C-492E-46D5-9252-A3ED035759BD}"/>
    <cellStyle name="CALC Percent Total 5 3" xfId="23742" xr:uid="{28F1894D-9456-46D8-9A04-30CED624AD16}"/>
    <cellStyle name="CALC Percent Total 5 3 2" xfId="23743" xr:uid="{88113525-D3A0-4474-B694-C4A0BD7FCE70}"/>
    <cellStyle name="CALC Percent Total 5 4" xfId="23744" xr:uid="{9A76AE4D-D740-4809-81F9-E7537FAC87B1}"/>
    <cellStyle name="CALC Percent Total 5 4 2" xfId="23745" xr:uid="{DC56C1CF-A6CB-4C2E-864C-A8359A3C7717}"/>
    <cellStyle name="CALC Percent Total 5 5" xfId="23746" xr:uid="{A974A647-DFB7-48D2-96AE-E2CA9BCDB227}"/>
    <cellStyle name="CALC Percent Total 5 5 2" xfId="23747" xr:uid="{13A0D59F-263F-4BA2-B8AA-0E6336E2DD21}"/>
    <cellStyle name="CALC Percent Total 5 6" xfId="23748" xr:uid="{12CDE18C-40A0-43AB-B848-9CC022CAF280}"/>
    <cellStyle name="CALC Percent Total 5 7" xfId="23749" xr:uid="{EE1CB294-1DCD-432A-9E4F-55624AD4FCAF}"/>
    <cellStyle name="CALC Percent Total 50" xfId="23750" xr:uid="{63CE5ED9-65C5-4563-9D6D-95795A7E36AD}"/>
    <cellStyle name="CALC Percent Total 51" xfId="23751" xr:uid="{B21FB5E0-A0E7-42C6-A379-D49AE6D36512}"/>
    <cellStyle name="CALC Percent Total 52" xfId="23752" xr:uid="{375B6FDD-632A-4C5A-8ACF-DC0BFB48BBCC}"/>
    <cellStyle name="CALC Percent Total 53" xfId="23753" xr:uid="{BFAB2404-70CC-4D1A-ABC4-D7A6E01B3476}"/>
    <cellStyle name="CALC Percent Total 54" xfId="23754" xr:uid="{5F6D6EB1-9653-4436-B426-F170A428DBC8}"/>
    <cellStyle name="CALC Percent Total 55" xfId="23755" xr:uid="{9DE39FEC-D628-4DE5-A1C9-ABABEC29F008}"/>
    <cellStyle name="CALC Percent Total 56" xfId="23756" xr:uid="{E752817A-3212-45D3-A395-748E7812EB27}"/>
    <cellStyle name="CALC Percent Total 57" xfId="23757" xr:uid="{B2F0BFFE-9CB0-41A6-8395-B41F6AB8D2C1}"/>
    <cellStyle name="CALC Percent Total 58" xfId="23758" xr:uid="{9C1761C7-884C-4427-9C8A-46B736F961D5}"/>
    <cellStyle name="CALC Percent Total 59" xfId="23759" xr:uid="{D8232376-ACE8-4E2A-86E5-5946B7CEBA55}"/>
    <cellStyle name="CALC Percent Total 6" xfId="23760" xr:uid="{30E412EA-283F-425F-867F-7DC795677812}"/>
    <cellStyle name="CALC Percent Total 6 2" xfId="23761" xr:uid="{5BAC6B73-D99D-4652-B170-1DDF04C96768}"/>
    <cellStyle name="CALC Percent Total 6 2 2" xfId="23762" xr:uid="{2FADE6F4-A304-4620-829C-F93D86DDFF30}"/>
    <cellStyle name="CALC Percent Total 6 2 2 2" xfId="23763" xr:uid="{90A999D3-A1F5-4292-93A0-584141CBC890}"/>
    <cellStyle name="CALC Percent Total 6 2 3" xfId="23764" xr:uid="{EA271330-56FF-4980-B79B-44E32309724D}"/>
    <cellStyle name="CALC Percent Total 6 2 3 2" xfId="23765" xr:uid="{AE9FA806-638E-4098-ADBF-4FC08EC784D8}"/>
    <cellStyle name="CALC Percent Total 6 2 4" xfId="23766" xr:uid="{5B255A87-B9B0-43D8-985E-AE1C967DC822}"/>
    <cellStyle name="CALC Percent Total 6 2 4 2" xfId="23767" xr:uid="{B25EE8F2-8F3E-4348-8AD7-A673290727CB}"/>
    <cellStyle name="CALC Percent Total 6 2 5" xfId="23768" xr:uid="{34092AD3-66E9-4A62-B131-7709951547FE}"/>
    <cellStyle name="CALC Percent Total 6 2 6" xfId="23769" xr:uid="{E75D82E8-4EAF-478D-B909-4EC41ED857C4}"/>
    <cellStyle name="CALC Percent Total 6 3" xfId="23770" xr:uid="{5003A282-69E2-435F-9648-98DE19245AB0}"/>
    <cellStyle name="CALC Percent Total 6 3 2" xfId="23771" xr:uid="{2803BB84-E6BB-4EB6-AC00-77C7D014610E}"/>
    <cellStyle name="CALC Percent Total 6 4" xfId="23772" xr:uid="{28C68E98-D9BC-47B1-B23E-96AE8F56BE18}"/>
    <cellStyle name="CALC Percent Total 6 4 2" xfId="23773" xr:uid="{E03BD658-9F97-4B8B-945C-34DB82F96BB8}"/>
    <cellStyle name="CALC Percent Total 6 5" xfId="23774" xr:uid="{9339FA60-AF20-4D92-BFFC-4755A43D6B0E}"/>
    <cellStyle name="CALC Percent Total 6 5 2" xfId="23775" xr:uid="{7778DF37-90F6-4ABF-A06B-0A7CDA484567}"/>
    <cellStyle name="CALC Percent Total 6 6" xfId="23776" xr:uid="{B5D5A5EE-E903-4DC5-B2C3-ECE9BA597910}"/>
    <cellStyle name="CALC Percent Total 6 7" xfId="23777" xr:uid="{21A4DFC5-6735-4505-944E-E635E4BD297C}"/>
    <cellStyle name="CALC Percent Total 60" xfId="23778" xr:uid="{3CB35473-99D5-4B8F-9697-B0B581349608}"/>
    <cellStyle name="CALC Percent Total 61" xfId="23779" xr:uid="{1D195F72-964A-47C5-88CB-1628E78B4A85}"/>
    <cellStyle name="CALC Percent Total 62" xfId="23780" xr:uid="{543F9282-9C1B-40E1-BB8D-7376FD2A7706}"/>
    <cellStyle name="CALC Percent Total 63" xfId="23781" xr:uid="{5525B214-5EBE-4793-93F4-6EE5101C59F2}"/>
    <cellStyle name="CALC Percent Total 64" xfId="23782" xr:uid="{E4A98B86-4ABA-425E-92CA-BFE1774D400C}"/>
    <cellStyle name="CALC Percent Total 65" xfId="23783" xr:uid="{30A27B85-6E40-4B2B-ABD7-5F89408AFACE}"/>
    <cellStyle name="CALC Percent Total 66" xfId="23784" xr:uid="{C70F8F1F-D8F8-4036-98EE-ADF1E987C9DC}"/>
    <cellStyle name="CALC Percent Total 67" xfId="23785" xr:uid="{2A74B804-D48F-4680-9413-9AD22367D97A}"/>
    <cellStyle name="CALC Percent Total 68" xfId="23786" xr:uid="{D8A4131D-4A4F-47AD-99DA-77147D0FE246}"/>
    <cellStyle name="CALC Percent Total 69" xfId="23787" xr:uid="{074E753A-2D41-42DC-A18A-8D3697A2AC66}"/>
    <cellStyle name="CALC Percent Total 7" xfId="23788" xr:uid="{4C72B99B-2812-4119-A7F8-07510DAF6D52}"/>
    <cellStyle name="CALC Percent Total 7 2" xfId="23789" xr:uid="{AA9EAE71-C3B1-4150-9538-7EB713EC9942}"/>
    <cellStyle name="CALC Percent Total 7 2 2" xfId="23790" xr:uid="{5A991939-553B-4ADC-8B9E-82EFE8BBA21E}"/>
    <cellStyle name="CALC Percent Total 7 2 2 2" xfId="23791" xr:uid="{8A2F8052-F5B7-4B8F-921B-99472BF9DB0D}"/>
    <cellStyle name="CALC Percent Total 7 2 3" xfId="23792" xr:uid="{12401A67-EF97-4793-A9F0-7EDA46281DA5}"/>
    <cellStyle name="CALC Percent Total 7 2 3 2" xfId="23793" xr:uid="{15F6705E-0817-4669-A9C5-D4B3E276655F}"/>
    <cellStyle name="CALC Percent Total 7 2 4" xfId="23794" xr:uid="{D8B88B16-A3D6-4CA7-87DA-5D069DEB8C5F}"/>
    <cellStyle name="CALC Percent Total 7 2 4 2" xfId="23795" xr:uid="{59E14D5B-3E02-4132-B43B-83FF8D781342}"/>
    <cellStyle name="CALC Percent Total 7 2 5" xfId="23796" xr:uid="{BE3515CC-6543-431C-A176-1D76FA187E74}"/>
    <cellStyle name="CALC Percent Total 7 2 6" xfId="23797" xr:uid="{DA5E7246-C0BC-4DDC-837E-985475099CE6}"/>
    <cellStyle name="CALC Percent Total 7 3" xfId="23798" xr:uid="{955B6731-850D-4479-8D28-66EB1EF66684}"/>
    <cellStyle name="CALC Percent Total 7 3 2" xfId="23799" xr:uid="{996C0EEB-8E58-480E-9772-05E01B302808}"/>
    <cellStyle name="CALC Percent Total 7 4" xfId="23800" xr:uid="{D7638998-3CD1-4FC2-AAFF-2E246DE165D8}"/>
    <cellStyle name="CALC Percent Total 7 4 2" xfId="23801" xr:uid="{748C9FC3-AB6C-463F-834C-D89BE1B4D3E7}"/>
    <cellStyle name="CALC Percent Total 7 5" xfId="23802" xr:uid="{132B43B0-D803-4760-B716-C3D1A5825CA2}"/>
    <cellStyle name="CALC Percent Total 7 5 2" xfId="23803" xr:uid="{95BAAABA-42FD-4258-BD9A-A05BE0A4BEB4}"/>
    <cellStyle name="CALC Percent Total 7 6" xfId="23804" xr:uid="{91E40D6C-F673-448D-B014-21E05915D953}"/>
    <cellStyle name="CALC Percent Total 7 7" xfId="23805" xr:uid="{412DB335-BB27-4EF7-B537-F249F408D6EE}"/>
    <cellStyle name="CALC Percent Total 7 8" xfId="23806" xr:uid="{EBDC35FB-0728-456E-81BB-291F394B875D}"/>
    <cellStyle name="CALC Percent Total 70" xfId="23807" xr:uid="{0A5933BE-F5DE-45DA-BD0F-FEA7F91E1C12}"/>
    <cellStyle name="CALC Percent Total 71" xfId="23808" xr:uid="{37A245E7-95EA-473D-835F-AA95EED13DCD}"/>
    <cellStyle name="CALC Percent Total 72" xfId="23809" xr:uid="{D05E2779-6C01-4750-BAF7-39523297A228}"/>
    <cellStyle name="CALC Percent Total 73" xfId="23810" xr:uid="{196D0E9B-7221-46AB-B050-E3058CF7CAC3}"/>
    <cellStyle name="CALC Percent Total 74" xfId="23811" xr:uid="{BA9ECCD5-A4EE-422B-82B8-20E002FF0F03}"/>
    <cellStyle name="CALC Percent Total 75" xfId="23812" xr:uid="{63103D8C-E0F5-4A61-BD09-72C110C7EFD7}"/>
    <cellStyle name="CALC Percent Total 76" xfId="23813" xr:uid="{181BC1A8-7A2E-4D44-B055-94A577EEA26E}"/>
    <cellStyle name="CALC Percent Total 77" xfId="23814" xr:uid="{CF891701-6066-44AB-A6B0-80F8D9E7F8BE}"/>
    <cellStyle name="CALC Percent Total 78" xfId="23815" xr:uid="{88E4160D-369C-495F-8E41-6B697D63EF96}"/>
    <cellStyle name="CALC Percent Total 79" xfId="23816" xr:uid="{DE26D377-7391-4512-BD28-C59F4C290902}"/>
    <cellStyle name="CALC Percent Total 8" xfId="23817" xr:uid="{F2DFFB85-DE96-41FB-BE16-9D37A9670B3E}"/>
    <cellStyle name="CALC Percent Total 8 2" xfId="23818" xr:uid="{64552441-70BC-478C-9570-0EC80B153239}"/>
    <cellStyle name="CALC Percent Total 8 2 2" xfId="23819" xr:uid="{374221DF-8088-471F-8E4D-051054745351}"/>
    <cellStyle name="CALC Percent Total 8 2 2 2" xfId="23820" xr:uid="{45976BA5-D253-45D6-8B79-BA22A0CC7F1A}"/>
    <cellStyle name="CALC Percent Total 8 2 3" xfId="23821" xr:uid="{72A3394F-F69B-4905-A320-295031A9C2E9}"/>
    <cellStyle name="CALC Percent Total 8 2 3 2" xfId="23822" xr:uid="{DDA3D65D-B309-497B-A861-ADD2CDEC05AD}"/>
    <cellStyle name="CALC Percent Total 8 2 4" xfId="23823" xr:uid="{5ED572FB-6591-4BAF-BC95-F0814A641061}"/>
    <cellStyle name="CALC Percent Total 8 2 4 2" xfId="23824" xr:uid="{AE417740-08AC-42F7-A128-DDD8D648F9AF}"/>
    <cellStyle name="CALC Percent Total 8 2 5" xfId="23825" xr:uid="{EBA5C364-17B1-41B0-970C-FBBAD1253ABD}"/>
    <cellStyle name="CALC Percent Total 8 2 6" xfId="23826" xr:uid="{FE4AE8C9-EC46-46C6-A2EE-C0109F8C1B6B}"/>
    <cellStyle name="CALC Percent Total 8 3" xfId="23827" xr:uid="{79D4E2EC-51A8-42F9-A18A-95BCA92695AF}"/>
    <cellStyle name="CALC Percent Total 8 3 2" xfId="23828" xr:uid="{24DDD24E-5284-4965-9534-3EB272014C29}"/>
    <cellStyle name="CALC Percent Total 8 4" xfId="23829" xr:uid="{5F0464F0-6987-4EF0-8451-CD72ED41A435}"/>
    <cellStyle name="CALC Percent Total 8 4 2" xfId="23830" xr:uid="{030E89A0-368D-4345-8382-E1229BDB61AB}"/>
    <cellStyle name="CALC Percent Total 8 5" xfId="23831" xr:uid="{135B9B5E-A688-4593-BBEA-C3BF001AB0A5}"/>
    <cellStyle name="CALC Percent Total 8 5 2" xfId="23832" xr:uid="{52C652F1-3D51-489E-982D-1B83818ED9A9}"/>
    <cellStyle name="CALC Percent Total 8 6" xfId="23833" xr:uid="{19E54874-0467-4D67-AAEB-DD6A3B0C3152}"/>
    <cellStyle name="CALC Percent Total 8 7" xfId="23834" xr:uid="{14A34164-56BA-4048-86C6-A37259164468}"/>
    <cellStyle name="CALC Percent Total 8 8" xfId="23835" xr:uid="{12DA5629-D6B9-495E-89DE-D6E63AA8B823}"/>
    <cellStyle name="CALC Percent Total 80" xfId="23836" xr:uid="{CD6FAD28-E31F-4A8B-8889-B880513391F8}"/>
    <cellStyle name="CALC Percent Total 81" xfId="23837" xr:uid="{D5913A93-8A83-4448-AC9C-3AEF7CD66200}"/>
    <cellStyle name="CALC Percent Total 82" xfId="23838" xr:uid="{1024C588-5BC6-4E05-8D97-70CD30BDA1C2}"/>
    <cellStyle name="CALC Percent Total 83" xfId="23839" xr:uid="{45D37960-2231-407A-8EEF-76BF544244C4}"/>
    <cellStyle name="CALC Percent Total 84" xfId="23840" xr:uid="{D8210405-AFE8-473A-98C5-DD5E9BCD795D}"/>
    <cellStyle name="CALC Percent Total 85" xfId="23841" xr:uid="{527FCC84-ABE9-4BB9-8304-FDD7789EDA5F}"/>
    <cellStyle name="CALC Percent Total 86" xfId="23842" xr:uid="{A3AFE235-BBE1-443C-9346-DD3F4945F098}"/>
    <cellStyle name="CALC Percent Total 87" xfId="23843" xr:uid="{9E0DED36-203A-4801-BC93-618C65B678B7}"/>
    <cellStyle name="CALC Percent Total 88" xfId="23844" xr:uid="{01328A85-6747-417F-8BB4-417F82034DED}"/>
    <cellStyle name="CALC Percent Total 89" xfId="23845" xr:uid="{117325D3-21FC-4AD7-AADA-2C675CD9184E}"/>
    <cellStyle name="CALC Percent Total 9" xfId="23846" xr:uid="{F7FA91D9-3482-4FE2-9CA0-A5E43D0F445A}"/>
    <cellStyle name="CALC Percent Total 9 2" xfId="23847" xr:uid="{F6278522-C554-4D6C-97A8-D4B77E3D9DED}"/>
    <cellStyle name="CALC Percent Total 9 2 2" xfId="23848" xr:uid="{17608EF5-378D-48FF-89D5-8560E0C5F797}"/>
    <cellStyle name="CALC Percent Total 9 2 2 2" xfId="23849" xr:uid="{9E20049A-2518-4B10-8061-2498CDF26F37}"/>
    <cellStyle name="CALC Percent Total 9 2 3" xfId="23850" xr:uid="{5E4291E8-7B44-4F05-A0C0-582BEC9A0079}"/>
    <cellStyle name="CALC Percent Total 9 2 3 2" xfId="23851" xr:uid="{068F5CBA-429B-4EC3-85BF-48BDC724D98B}"/>
    <cellStyle name="CALC Percent Total 9 2 4" xfId="23852" xr:uid="{C20506B2-CB6C-47D3-A575-D36EA4F01454}"/>
    <cellStyle name="CALC Percent Total 9 2 4 2" xfId="23853" xr:uid="{24BB8855-EB10-4F03-9336-E0E4D08FDCF2}"/>
    <cellStyle name="CALC Percent Total 9 2 5" xfId="23854" xr:uid="{7640D4FE-D26B-4E23-A99A-90F701FB0F84}"/>
    <cellStyle name="CALC Percent Total 9 2 6" xfId="23855" xr:uid="{FB1EE9D4-F994-417D-9AB7-9E6D68D24646}"/>
    <cellStyle name="CALC Percent Total 9 3" xfId="23856" xr:uid="{41EDA68B-A444-4A52-A8E2-14EDA5E6603E}"/>
    <cellStyle name="CALC Percent Total 9 3 2" xfId="23857" xr:uid="{6AF04249-1C50-4880-B304-FBCA8C18328E}"/>
    <cellStyle name="CALC Percent Total 9 4" xfId="23858" xr:uid="{55D53F96-0D44-46AD-A604-9B54ED6FA756}"/>
    <cellStyle name="CALC Percent Total 9 4 2" xfId="23859" xr:uid="{6E80CECA-3566-4F26-BB96-56136A2128AD}"/>
    <cellStyle name="CALC Percent Total 9 5" xfId="23860" xr:uid="{95A8BB60-DD2B-4FB9-A048-A54286C81B34}"/>
    <cellStyle name="CALC Percent Total 9 5 2" xfId="23861" xr:uid="{4C44D0DF-790D-419B-967A-F2959ACD1DD4}"/>
    <cellStyle name="CALC Percent Total 9 6" xfId="23862" xr:uid="{8D7E70D1-EA7B-4956-9EBD-1D69573F9ABC}"/>
    <cellStyle name="CALC Percent Total 9 7" xfId="23863" xr:uid="{E4C2331F-CAC3-4DE1-8978-A4268261E5E1}"/>
    <cellStyle name="CALC Percent Total 9 8" xfId="23864" xr:uid="{84E813A6-0CBB-40A4-BE04-F9CE061337E9}"/>
    <cellStyle name="CALC Percent Total 90" xfId="23865" xr:uid="{07EB935B-94E2-499B-8456-4497E07F565D}"/>
    <cellStyle name="CALC Percent Total 91" xfId="23866" xr:uid="{6E5C2383-A255-413E-A1DE-A174847F4505}"/>
    <cellStyle name="CALC Percent Total 92" xfId="23867" xr:uid="{690460A2-CC06-42B4-B266-E376E30F4F5A}"/>
    <cellStyle name="CALC Percent Total 93" xfId="23868" xr:uid="{A11CB663-2011-4EBF-A540-9FE6A2D830D8}"/>
    <cellStyle name="CALC Percent Total 94" xfId="23869" xr:uid="{973D1F3C-F136-475C-9A68-D13C40F00A36}"/>
    <cellStyle name="CALC Percent Total 95" xfId="23870" xr:uid="{54D30270-6DBE-4CE8-B6D3-C3B4FEE49F00}"/>
    <cellStyle name="CALC Percent Total 96" xfId="23871" xr:uid="{B7E2C44C-0282-4CFD-9D0B-0DF661657CDD}"/>
    <cellStyle name="CALC Percent Total_Sheet1" xfId="23872" xr:uid="{BD95294C-F53C-4677-BA0E-C2964F082CF9}"/>
    <cellStyle name="Calc_%(2dp)" xfId="401" xr:uid="{15A9D685-9B50-439C-9D4A-20AE58D4AC46}"/>
    <cellStyle name="Calcs_(sum0dp)" xfId="402" xr:uid="{9F918A2D-604E-488B-AB68-700EF55BFC7F}"/>
    <cellStyle name="Calculated_Money" xfId="403" xr:uid="{A148BD59-F122-476C-B92C-19925A800586}"/>
    <cellStyle name="calculation (0dp)" xfId="405" xr:uid="{E2B2AC28-7E90-47E7-A57A-9842388E18BE}"/>
    <cellStyle name="calculation (0dp) 2" xfId="406" xr:uid="{99AC28A9-B57F-4563-9253-6BCCFDFC3B60}"/>
    <cellStyle name="calculation (0dp) 2 2" xfId="407" xr:uid="{A03C1E25-B674-4CC2-B700-66F38E68D0FD}"/>
    <cellStyle name="calculation (0dp) 2 2 2" xfId="54824" xr:uid="{AC68A832-DFDD-4811-9555-111118090387}"/>
    <cellStyle name="calculation (0dp) 2 3" xfId="54823" xr:uid="{5F9278D9-57F4-428F-A30D-2A4F237D7116}"/>
    <cellStyle name="calculation (0dp) 3" xfId="408" xr:uid="{7AB69B46-D764-429F-BD9D-81E769FAD5EA}"/>
    <cellStyle name="calculation (0dp) 3 2" xfId="409" xr:uid="{D90E972C-4D97-4BAA-8B26-91FEDA69715E}"/>
    <cellStyle name="calculation (0dp) 3 2 2" xfId="54826" xr:uid="{2DC3C78C-3811-4225-BC80-8D712BE95851}"/>
    <cellStyle name="calculation (0dp) 3 3" xfId="54825" xr:uid="{7378C405-CE82-46C5-998E-EE204FF4D197}"/>
    <cellStyle name="calculation (0dp) 4" xfId="54822" xr:uid="{9B481DB3-9489-4114-A330-0BF77F0E6F0F}"/>
    <cellStyle name="Calculation 10" xfId="23873" xr:uid="{75AABEB9-05F4-4B3F-B98B-8A93F195AD00}"/>
    <cellStyle name="Calculation 10 10" xfId="23874" xr:uid="{75CE0B32-3597-4E8B-8118-53BBB576BAF3}"/>
    <cellStyle name="Calculation 10 10 2" xfId="23875" xr:uid="{1A3E83B9-6D4A-4B49-AEEF-9CC08A8E346F}"/>
    <cellStyle name="Calculation 10 10 2 2" xfId="23876" xr:uid="{7561E291-EFD9-409C-B120-9257A74BF215}"/>
    <cellStyle name="Calculation 10 10 2 2 2" xfId="23877" xr:uid="{5A155FE7-C646-4251-9B5C-9E23A999E5AD}"/>
    <cellStyle name="Calculation 10 10 2 3" xfId="23878" xr:uid="{C4A01CD6-9236-4AD1-9F86-5AF30354FD8B}"/>
    <cellStyle name="Calculation 10 10 2 3 2" xfId="23879" xr:uid="{FD02E0CA-10FB-4845-BC72-8B41C72418DE}"/>
    <cellStyle name="Calculation 10 10 2 4" xfId="23880" xr:uid="{F66E0A4F-6167-4E6F-8A1E-DA6C373620CD}"/>
    <cellStyle name="Calculation 10 10 2 4 2" xfId="23881" xr:uid="{B4208440-761B-45BF-8D63-4945A0AD8667}"/>
    <cellStyle name="Calculation 10 10 2 5" xfId="23882" xr:uid="{1D27A2EA-17F0-43F6-A6D5-85E87D31A7A8}"/>
    <cellStyle name="Calculation 10 10 3" xfId="23883" xr:uid="{6C931BB4-CC89-4F4A-80DB-9DD3F2DEE77D}"/>
    <cellStyle name="Calculation 10 10 3 2" xfId="23884" xr:uid="{900CAB93-C7D2-4E8C-B1AE-C52D55404855}"/>
    <cellStyle name="Calculation 10 10 4" xfId="23885" xr:uid="{6F63405D-B7C7-4F3A-AAF4-CD626CEB4B7B}"/>
    <cellStyle name="Calculation 10 10 4 2" xfId="23886" xr:uid="{42DD8647-0044-4BA1-87E3-6D16D0E64380}"/>
    <cellStyle name="Calculation 10 10 5" xfId="23887" xr:uid="{4F74B880-5FBA-42DF-82A0-ED7A80665468}"/>
    <cellStyle name="Calculation 10 10 5 2" xfId="23888" xr:uid="{1535A86D-9494-4218-B5B7-616FF85B8497}"/>
    <cellStyle name="Calculation 10 10 6" xfId="23889" xr:uid="{C4807271-75C4-4240-8A4A-35E57A4DFED4}"/>
    <cellStyle name="Calculation 10 10 6 2" xfId="23890" xr:uid="{5F3CE8D1-2300-40B6-BABF-F6FF4B5D7A78}"/>
    <cellStyle name="Calculation 10 10 7" xfId="23891" xr:uid="{1E8DC294-BE21-4039-8118-C0862B0CB7B7}"/>
    <cellStyle name="Calculation 10 11" xfId="23892" xr:uid="{381EE077-A84A-45AA-9FDD-3C445741A7A8}"/>
    <cellStyle name="Calculation 10 11 2" xfId="23893" xr:uid="{FF87FDA5-3BD9-4A66-BD93-AE8956DED6F8}"/>
    <cellStyle name="Calculation 10 11 2 2" xfId="23894" xr:uid="{550A7A3A-7375-42D5-B851-031C496414B6}"/>
    <cellStyle name="Calculation 10 11 2 2 2" xfId="23895" xr:uid="{1519FB1C-52B8-4AE0-BF6A-F574AEB48733}"/>
    <cellStyle name="Calculation 10 11 2 3" xfId="23896" xr:uid="{767D19F3-22E5-45DF-A2CD-AE1C4CB46075}"/>
    <cellStyle name="Calculation 10 11 2 3 2" xfId="23897" xr:uid="{B4ABAC7C-38CD-4044-BB6E-DD758FCA509E}"/>
    <cellStyle name="Calculation 10 11 2 4" xfId="23898" xr:uid="{73B94C91-6F31-404E-9847-83C7EC75DF05}"/>
    <cellStyle name="Calculation 10 11 2 4 2" xfId="23899" xr:uid="{76FA66FA-1D07-498E-A701-D867BFAC1835}"/>
    <cellStyle name="Calculation 10 11 2 5" xfId="23900" xr:uid="{34FBA8E7-6332-418F-85C5-9DC0353D4312}"/>
    <cellStyle name="Calculation 10 11 3" xfId="23901" xr:uid="{F0D05C55-9A8C-4AA7-9EE0-B90D0D3A0229}"/>
    <cellStyle name="Calculation 10 11 3 2" xfId="23902" xr:uid="{D942D3E7-6033-482C-8217-FA68685173EC}"/>
    <cellStyle name="Calculation 10 11 4" xfId="23903" xr:uid="{DB705A7E-C6CE-4C95-BDB4-6D1C6B1F758B}"/>
    <cellStyle name="Calculation 10 11 4 2" xfId="23904" xr:uid="{C6D49EB7-1AB6-48B2-95A3-F8DB87EA2D50}"/>
    <cellStyle name="Calculation 10 11 5" xfId="23905" xr:uid="{6F8B5DE3-9863-413E-97DC-277A560DD0AF}"/>
    <cellStyle name="Calculation 10 11 5 2" xfId="23906" xr:uid="{CFC2255E-1547-4129-883B-07139A61BF91}"/>
    <cellStyle name="Calculation 10 11 6" xfId="23907" xr:uid="{608D4E00-B73D-4364-A744-B509AACF3A73}"/>
    <cellStyle name="Calculation 10 11 6 2" xfId="23908" xr:uid="{EBC2F5B3-C68A-4FB2-A425-74BAC00FDEDF}"/>
    <cellStyle name="Calculation 10 11 7" xfId="23909" xr:uid="{4F1BCD98-50B7-4995-81C1-C1400140EF00}"/>
    <cellStyle name="Calculation 10 12" xfId="23910" xr:uid="{6544EE6E-358B-493F-BC21-2CC02121A7D8}"/>
    <cellStyle name="Calculation 10 12 2" xfId="23911" xr:uid="{42D35424-D060-4FF6-917A-751A694FC59C}"/>
    <cellStyle name="Calculation 10 12 2 2" xfId="23912" xr:uid="{3914DB22-720D-41C4-938E-FEACE426FF60}"/>
    <cellStyle name="Calculation 10 12 2 2 2" xfId="23913" xr:uid="{97A9EA21-05A9-4187-9654-3C357D3C4F4C}"/>
    <cellStyle name="Calculation 10 12 2 3" xfId="23914" xr:uid="{8B9C1481-BA48-4829-8C13-9E4424747504}"/>
    <cellStyle name="Calculation 10 12 2 3 2" xfId="23915" xr:uid="{AC006875-60B6-4AC8-AF5A-4E4FAD274DB5}"/>
    <cellStyle name="Calculation 10 12 2 4" xfId="23916" xr:uid="{F7FCA76C-1C9F-4D57-A2F5-06DFB0407335}"/>
    <cellStyle name="Calculation 10 12 2 4 2" xfId="23917" xr:uid="{A16E4661-0BAB-415C-91C6-D8B247F0FF5E}"/>
    <cellStyle name="Calculation 10 12 2 5" xfId="23918" xr:uid="{6CCAB685-8FE9-4DE1-BA9B-4188AF598B0C}"/>
    <cellStyle name="Calculation 10 12 3" xfId="23919" xr:uid="{7F78A6B0-B43A-4794-B256-EB538B17AE63}"/>
    <cellStyle name="Calculation 10 12 3 2" xfId="23920" xr:uid="{3CB0810D-7673-4912-A16D-06D329164AE3}"/>
    <cellStyle name="Calculation 10 12 4" xfId="23921" xr:uid="{6C087C24-375D-4E45-86E5-403ADA2FD65D}"/>
    <cellStyle name="Calculation 10 12 4 2" xfId="23922" xr:uid="{03D451AC-A003-493A-B8FD-DF129CC40AE5}"/>
    <cellStyle name="Calculation 10 12 5" xfId="23923" xr:uid="{76090BC2-6A43-4594-9F1E-76C013E0B5E4}"/>
    <cellStyle name="Calculation 10 12 5 2" xfId="23924" xr:uid="{1278FFEE-AC6B-429F-B063-A41E478FDBFA}"/>
    <cellStyle name="Calculation 10 12 6" xfId="23925" xr:uid="{34CB3EF8-B560-4B07-9A66-4508130B2B10}"/>
    <cellStyle name="Calculation 10 12 6 2" xfId="23926" xr:uid="{571C710E-61CE-4B42-A4A8-E5A8C0ADCEB2}"/>
    <cellStyle name="Calculation 10 12 7" xfId="23927" xr:uid="{299C3B8B-82D0-4C19-8ED9-F29D3CD92419}"/>
    <cellStyle name="Calculation 10 13" xfId="23928" xr:uid="{5C78C86C-7B93-47E7-9127-96586825CA27}"/>
    <cellStyle name="Calculation 10 13 2" xfId="23929" xr:uid="{9BD9A8C4-AECA-4709-BE80-67172829DDD3}"/>
    <cellStyle name="Calculation 10 13 2 2" xfId="23930" xr:uid="{D0CC2500-AA88-4159-9378-6CE0BAA6E665}"/>
    <cellStyle name="Calculation 10 13 2 2 2" xfId="23931" xr:uid="{4523EF59-3740-4E68-A643-CDC8FDCAD7C2}"/>
    <cellStyle name="Calculation 10 13 2 3" xfId="23932" xr:uid="{34050371-81E0-4A2A-AEFE-26E2E6D9605E}"/>
    <cellStyle name="Calculation 10 13 2 3 2" xfId="23933" xr:uid="{8618AF22-9A3D-45CF-8667-E9FD109C89B9}"/>
    <cellStyle name="Calculation 10 13 2 4" xfId="23934" xr:uid="{BB7BBDF4-C3E3-4B50-938A-C022CA752176}"/>
    <cellStyle name="Calculation 10 13 2 4 2" xfId="23935" xr:uid="{F608CE02-15E3-4845-8A17-2ABB1D1EA7E8}"/>
    <cellStyle name="Calculation 10 13 2 5" xfId="23936" xr:uid="{EBED8824-8419-4ECB-80F6-8F2BD4E72E9F}"/>
    <cellStyle name="Calculation 10 13 3" xfId="23937" xr:uid="{D7772400-F114-4C28-83A8-74E91DD5D499}"/>
    <cellStyle name="Calculation 10 13 3 2" xfId="23938" xr:uid="{1765B88C-0D7D-4B39-B966-A7B47C69FABD}"/>
    <cellStyle name="Calculation 10 13 4" xfId="23939" xr:uid="{737E0799-783C-4685-8F39-19547EB8600A}"/>
    <cellStyle name="Calculation 10 13 4 2" xfId="23940" xr:uid="{4CA9E94F-230F-4BF2-AF6C-D1803315E494}"/>
    <cellStyle name="Calculation 10 13 5" xfId="23941" xr:uid="{B97B7227-AD20-4910-A728-6C7A8FBF28F2}"/>
    <cellStyle name="Calculation 10 13 5 2" xfId="23942" xr:uid="{B202F8F6-87E1-4926-A01D-2633EFA7DABD}"/>
    <cellStyle name="Calculation 10 13 6" xfId="23943" xr:uid="{3B9C2F59-A341-494A-A160-FB00D9DA27E0}"/>
    <cellStyle name="Calculation 10 13 6 2" xfId="23944" xr:uid="{52ECECEE-D4B2-4889-96B6-8EF93F10B4D9}"/>
    <cellStyle name="Calculation 10 13 7" xfId="23945" xr:uid="{8AEACD72-D056-4A3C-BD97-C7162F3C0E4F}"/>
    <cellStyle name="Calculation 10 14" xfId="23946" xr:uid="{02A25322-E9FF-4CD5-84B8-5D528264E972}"/>
    <cellStyle name="Calculation 10 14 2" xfId="23947" xr:uid="{EEFF4DC7-7230-41AD-B9ED-2504825A17CD}"/>
    <cellStyle name="Calculation 10 14 2 2" xfId="23948" xr:uid="{0CB42A27-B305-48F9-99BB-911108221649}"/>
    <cellStyle name="Calculation 10 14 2 2 2" xfId="23949" xr:uid="{59BB86ED-FDEC-4752-916B-5C2B32DC5FB5}"/>
    <cellStyle name="Calculation 10 14 2 3" xfId="23950" xr:uid="{CAFE9F71-67A3-4206-8C99-BB09D1E6CA4D}"/>
    <cellStyle name="Calculation 10 14 2 3 2" xfId="23951" xr:uid="{74056C26-2DFA-4CF6-BA6A-262E4DD9BA67}"/>
    <cellStyle name="Calculation 10 14 2 4" xfId="23952" xr:uid="{0BB13143-B188-417B-897D-E02150F40B35}"/>
    <cellStyle name="Calculation 10 14 2 4 2" xfId="23953" xr:uid="{503DC76E-2059-4566-B8FD-5DB77C744E24}"/>
    <cellStyle name="Calculation 10 14 2 5" xfId="23954" xr:uid="{956B6775-07E8-4946-86E2-13455095C1E4}"/>
    <cellStyle name="Calculation 10 14 3" xfId="23955" xr:uid="{46D026B6-9143-45DF-AC6B-DA19CEEEE9B0}"/>
    <cellStyle name="Calculation 10 14 3 2" xfId="23956" xr:uid="{50BA7151-B100-41A4-B839-B28DC4B15F6F}"/>
    <cellStyle name="Calculation 10 14 4" xfId="23957" xr:uid="{37715A0B-56D7-4FBF-92CB-2BE0D814B301}"/>
    <cellStyle name="Calculation 10 14 4 2" xfId="23958" xr:uid="{779FA2F0-1776-42A6-A12E-1E2A6330ABB1}"/>
    <cellStyle name="Calculation 10 14 5" xfId="23959" xr:uid="{BC538E9E-851C-4BF7-A742-C1A1A19BA61B}"/>
    <cellStyle name="Calculation 10 14 5 2" xfId="23960" xr:uid="{5E7D4A6F-FA80-41E0-8FB5-2BC039ECA2A6}"/>
    <cellStyle name="Calculation 10 14 6" xfId="23961" xr:uid="{6EF49A07-364D-479C-86F8-BE9B8E2A9709}"/>
    <cellStyle name="Calculation 10 14 6 2" xfId="23962" xr:uid="{807356D2-9C17-4541-80E2-85D011BE7251}"/>
    <cellStyle name="Calculation 10 14 7" xfId="23963" xr:uid="{69281A4D-BE6C-4CCF-B171-0AE632DC0EDB}"/>
    <cellStyle name="Calculation 10 15" xfId="23964" xr:uid="{99259B47-CB25-4E08-8688-BFD826D223C4}"/>
    <cellStyle name="Calculation 10 15 2" xfId="23965" xr:uid="{F80483BB-6E81-46E0-B02B-BAC6D1F2D297}"/>
    <cellStyle name="Calculation 10 15 2 2" xfId="23966" xr:uid="{057D9E59-0758-469A-9163-3FE2B36F12F6}"/>
    <cellStyle name="Calculation 10 15 2 2 2" xfId="23967" xr:uid="{67B087D6-2C6A-4AFE-B9F7-4815C3BE81BF}"/>
    <cellStyle name="Calculation 10 15 2 3" xfId="23968" xr:uid="{34A7CF81-63F3-4B6D-82C6-0483655E6A7D}"/>
    <cellStyle name="Calculation 10 15 2 3 2" xfId="23969" xr:uid="{5C4C1C88-CAAC-44D7-AEEA-1220223061A3}"/>
    <cellStyle name="Calculation 10 15 2 4" xfId="23970" xr:uid="{90341F0E-C8EE-4F8B-BFE9-CE9058D88AD0}"/>
    <cellStyle name="Calculation 10 15 2 4 2" xfId="23971" xr:uid="{A75C7C84-1C3F-4474-B10E-7CE0C859F0BE}"/>
    <cellStyle name="Calculation 10 15 2 5" xfId="23972" xr:uid="{3099CC3B-0C3F-44B6-90C5-643D557A6B06}"/>
    <cellStyle name="Calculation 10 15 3" xfId="23973" xr:uid="{DEF8CEAB-0C43-4C26-9BBD-AC4170CE7936}"/>
    <cellStyle name="Calculation 10 15 3 2" xfId="23974" xr:uid="{5113A5DE-7685-4869-9F96-F6AC512AFC79}"/>
    <cellStyle name="Calculation 10 15 4" xfId="23975" xr:uid="{BFDC9EC4-4A09-4C62-87D8-5B596DD9603C}"/>
    <cellStyle name="Calculation 10 15 4 2" xfId="23976" xr:uid="{17C50F3E-401C-4C73-A5F3-110BA81BAFE2}"/>
    <cellStyle name="Calculation 10 15 5" xfId="23977" xr:uid="{9D7F0920-F37E-426B-AD0B-08CF53E9FC05}"/>
    <cellStyle name="Calculation 10 15 5 2" xfId="23978" xr:uid="{0ABC6AC0-6C1F-453E-AF5A-AC12DAB789A0}"/>
    <cellStyle name="Calculation 10 15 6" xfId="23979" xr:uid="{412595C8-4CB9-4369-98DF-FB9A61574E9E}"/>
    <cellStyle name="Calculation 10 15 6 2" xfId="23980" xr:uid="{73070E39-A2D6-44C2-8AE2-9CC3E49E48CA}"/>
    <cellStyle name="Calculation 10 15 7" xfId="23981" xr:uid="{FAE9AC0D-6AEA-4A88-99B6-ACE3892FC583}"/>
    <cellStyle name="Calculation 10 16" xfId="23982" xr:uid="{4EEF47F5-4243-47D5-9497-1ABA629B05AF}"/>
    <cellStyle name="Calculation 10 16 2" xfId="23983" xr:uid="{361E2E1A-7081-4E5A-93CD-92C6A7718937}"/>
    <cellStyle name="Calculation 10 16 2 2" xfId="23984" xr:uid="{56EB6E40-0D37-479A-83CF-850A68B5F37B}"/>
    <cellStyle name="Calculation 10 16 3" xfId="23985" xr:uid="{3C10AA0F-7992-43BD-9515-EC4247AC7E2B}"/>
    <cellStyle name="Calculation 10 16 3 2" xfId="23986" xr:uid="{00CB93E2-2956-4D8C-BF5D-F6C3F014376C}"/>
    <cellStyle name="Calculation 10 16 4" xfId="23987" xr:uid="{48133C5B-EBC0-4135-B19F-D48A789EAE07}"/>
    <cellStyle name="Calculation 10 16 4 2" xfId="23988" xr:uid="{6D9DCBCE-053A-4A81-AB4F-153CF5B9CF5F}"/>
    <cellStyle name="Calculation 10 16 5" xfId="23989" xr:uid="{1681D24C-C66B-4F1F-924C-F03D09B95AE0}"/>
    <cellStyle name="Calculation 10 17" xfId="23990" xr:uid="{E72D7F73-BF82-4E3B-8733-7B8A260FC835}"/>
    <cellStyle name="Calculation 10 17 2" xfId="23991" xr:uid="{26877E05-2E93-4FFE-B3A6-3D109BCBD706}"/>
    <cellStyle name="Calculation 10 18" xfId="23992" xr:uid="{C3A091D9-79CD-4423-80FD-05BB24A05741}"/>
    <cellStyle name="Calculation 10 18 2" xfId="23993" xr:uid="{C5194A66-54EC-4E6A-A15C-2CE672EEF29E}"/>
    <cellStyle name="Calculation 10 19" xfId="23994" xr:uid="{4E9A1949-21C9-4438-B249-56C3A694A956}"/>
    <cellStyle name="Calculation 10 19 2" xfId="23995" xr:uid="{D3EEEEB1-73E6-4232-BD0A-369AD121DC7E}"/>
    <cellStyle name="Calculation 10 2" xfId="23996" xr:uid="{826445A0-10E4-4458-A265-00C6DD533979}"/>
    <cellStyle name="Calculation 10 2 2" xfId="23997" xr:uid="{EA72C3C7-46A6-4AAA-A16B-338077E9CC63}"/>
    <cellStyle name="Calculation 10 2 2 2" xfId="23998" xr:uid="{7724D67B-8488-42D7-9370-472C9DD127F8}"/>
    <cellStyle name="Calculation 10 2 2 2 2" xfId="23999" xr:uid="{FE5387AD-B319-4F6D-A789-3CFA76850055}"/>
    <cellStyle name="Calculation 10 2 2 3" xfId="24000" xr:uid="{93721390-B671-40A9-85CA-AB1760E86317}"/>
    <cellStyle name="Calculation 10 2 2 3 2" xfId="24001" xr:uid="{F84999EE-FD47-4158-8BCB-DA1FD0FA1E51}"/>
    <cellStyle name="Calculation 10 2 2 4" xfId="24002" xr:uid="{DD621FE9-4C87-4C77-934C-72F99B794456}"/>
    <cellStyle name="Calculation 10 2 2 4 2" xfId="24003" xr:uid="{BE9DFFAA-6A59-4DFB-801D-281A10614FD2}"/>
    <cellStyle name="Calculation 10 2 2 5" xfId="24004" xr:uid="{5E189219-556F-4DD3-97CD-D134B4E552E3}"/>
    <cellStyle name="Calculation 10 2 3" xfId="24005" xr:uid="{67A5B793-80FD-44C3-BD5F-F64D6EADA0E5}"/>
    <cellStyle name="Calculation 10 2 3 2" xfId="24006" xr:uid="{E679624C-EF9F-4D2A-A856-69495FEDC953}"/>
    <cellStyle name="Calculation 10 2 4" xfId="24007" xr:uid="{F50F6C53-2CC3-4465-95EB-22B0CF0E35CC}"/>
    <cellStyle name="Calculation 10 2 4 2" xfId="24008" xr:uid="{9055A143-1A2A-4035-A4AF-D7C5C1E391B0}"/>
    <cellStyle name="Calculation 10 2 5" xfId="24009" xr:uid="{4BE74A58-0ACA-4FA9-83A5-F3A4E031D594}"/>
    <cellStyle name="Calculation 10 2 5 2" xfId="24010" xr:uid="{BAC3446B-FB4A-44CC-9095-6C08689A0877}"/>
    <cellStyle name="Calculation 10 2 6" xfId="24011" xr:uid="{32EF68F4-F7BF-44A3-9026-3DA46555A304}"/>
    <cellStyle name="Calculation 10 20" xfId="24012" xr:uid="{646C6B83-A687-4EEB-9CC5-296720A00EE1}"/>
    <cellStyle name="Calculation 10 21" xfId="24013" xr:uid="{4EAD015A-543B-46E7-BD15-38F99E9DB81D}"/>
    <cellStyle name="Calculation 10 22" xfId="24014" xr:uid="{09108B0C-0843-446B-A721-F8F33A90C2B5}"/>
    <cellStyle name="Calculation 10 23" xfId="24015" xr:uid="{F96E4E5D-5FD9-42D9-BE7E-C27ADA2A1D8A}"/>
    <cellStyle name="Calculation 10 24" xfId="24016" xr:uid="{A20DF3C4-2627-49F2-9BCC-E69D20CE3CED}"/>
    <cellStyle name="Calculation 10 25" xfId="24017" xr:uid="{044A40A2-3EBC-4ADA-8B0C-88B129FD8A06}"/>
    <cellStyle name="Calculation 10 26" xfId="24018" xr:uid="{38D11780-B8AF-40CD-B44B-1C3A1B93FF45}"/>
    <cellStyle name="Calculation 10 3" xfId="24019" xr:uid="{62ACF848-382F-4B96-AD30-49FD0939CA61}"/>
    <cellStyle name="Calculation 10 3 2" xfId="24020" xr:uid="{1F281D0F-47F6-4495-87CC-FD273C6BD5D4}"/>
    <cellStyle name="Calculation 10 3 2 2" xfId="24021" xr:uid="{10332813-CA59-4601-BD75-8EBAC8BEB38A}"/>
    <cellStyle name="Calculation 10 3 2 2 2" xfId="24022" xr:uid="{BD102E15-00F2-42A4-A38A-545FABD53431}"/>
    <cellStyle name="Calculation 10 3 2 3" xfId="24023" xr:uid="{A7BB809E-71E5-4648-AB72-ACEBFD46FB4B}"/>
    <cellStyle name="Calculation 10 3 2 3 2" xfId="24024" xr:uid="{1F2D5AA8-100D-4031-94FB-0241C0C9B7AB}"/>
    <cellStyle name="Calculation 10 3 2 4" xfId="24025" xr:uid="{326DBF71-0CF4-48E4-BFA5-D5B4DCFA0BA2}"/>
    <cellStyle name="Calculation 10 3 2 4 2" xfId="24026" xr:uid="{66F4D4A1-5AD5-4D37-B0C5-6F362D569962}"/>
    <cellStyle name="Calculation 10 3 2 5" xfId="24027" xr:uid="{19C35153-B75A-4949-807C-11B694259018}"/>
    <cellStyle name="Calculation 10 3 3" xfId="24028" xr:uid="{3B01F632-DD77-47CA-A258-9696CE25C7E2}"/>
    <cellStyle name="Calculation 10 3 3 2" xfId="24029" xr:uid="{78630FF4-7CDF-45BB-8567-36AA8FF63C18}"/>
    <cellStyle name="Calculation 10 3 4" xfId="24030" xr:uid="{354328F1-A0BA-4275-A0D3-421933B16429}"/>
    <cellStyle name="Calculation 10 3 4 2" xfId="24031" xr:uid="{F194E45A-420F-4C07-9013-76DD6C0C08F5}"/>
    <cellStyle name="Calculation 10 3 5" xfId="24032" xr:uid="{B09FCFAA-D33F-499F-BD9D-45FB05AFE9E1}"/>
    <cellStyle name="Calculation 10 3 5 2" xfId="24033" xr:uid="{B90F8B95-1D6C-47E2-B1B6-8D34CCA748D7}"/>
    <cellStyle name="Calculation 10 3 6" xfId="24034" xr:uid="{2903754E-D593-4DF8-BFF6-1E9E7C209913}"/>
    <cellStyle name="Calculation 10 4" xfId="24035" xr:uid="{DD583734-2901-4294-8627-C865709884D5}"/>
    <cellStyle name="Calculation 10 4 2" xfId="24036" xr:uid="{CAE2E10D-1C57-4B6B-A6CD-D4C91631BA21}"/>
    <cellStyle name="Calculation 10 4 2 2" xfId="24037" xr:uid="{1737DCA3-DCDB-45AE-87FF-08D95EA032AA}"/>
    <cellStyle name="Calculation 10 4 2 2 2" xfId="24038" xr:uid="{FECC879B-F71D-4C98-872E-71A07882CCD7}"/>
    <cellStyle name="Calculation 10 4 2 3" xfId="24039" xr:uid="{523BEB57-1286-45B5-BE40-B863CDC4DBE9}"/>
    <cellStyle name="Calculation 10 4 2 3 2" xfId="24040" xr:uid="{6508F7F5-094F-4716-A5B9-7E203FF24C23}"/>
    <cellStyle name="Calculation 10 4 2 4" xfId="24041" xr:uid="{020C2608-9867-4562-8D70-0B612CD5BCDB}"/>
    <cellStyle name="Calculation 10 4 2 4 2" xfId="24042" xr:uid="{6C82DA80-1ACC-4D57-B145-4A16FE1A3447}"/>
    <cellStyle name="Calculation 10 4 2 5" xfId="24043" xr:uid="{FD8A2C82-015F-4492-B5A9-E0AB6390643E}"/>
    <cellStyle name="Calculation 10 4 3" xfId="24044" xr:uid="{142D9304-DCFE-47C7-BFF5-3C16CEB1C5F9}"/>
    <cellStyle name="Calculation 10 4 3 2" xfId="24045" xr:uid="{57804044-77E3-44C0-9B2B-A483CAEF051B}"/>
    <cellStyle name="Calculation 10 4 4" xfId="24046" xr:uid="{F288449C-52A5-4CE9-808B-BFBEA58CEF0B}"/>
    <cellStyle name="Calculation 10 4 4 2" xfId="24047" xr:uid="{A2B276F0-54AA-401D-9B0A-16562DF5CBD1}"/>
    <cellStyle name="Calculation 10 4 5" xfId="24048" xr:uid="{F7E345F6-4A62-4685-8437-5C4B362E0292}"/>
    <cellStyle name="Calculation 10 4 5 2" xfId="24049" xr:uid="{A3E8D730-9417-4A90-8295-1EE45A6CE80A}"/>
    <cellStyle name="Calculation 10 4 6" xfId="24050" xr:uid="{6D39EC1A-CD02-4B6E-9E23-FE38DC63C7DC}"/>
    <cellStyle name="Calculation 10 4 6 2" xfId="24051" xr:uid="{5BAA2344-FB3B-4EBD-9277-C2555663A850}"/>
    <cellStyle name="Calculation 10 4 7" xfId="24052" xr:uid="{312E0AA1-735A-4A5E-A0A4-F6F4439B5643}"/>
    <cellStyle name="Calculation 10 5" xfId="24053" xr:uid="{DE994A50-B9E4-4095-8680-E30F3D065C19}"/>
    <cellStyle name="Calculation 10 5 2" xfId="24054" xr:uid="{B70ABF3B-BB34-411E-9973-65A05D5C9F17}"/>
    <cellStyle name="Calculation 10 5 2 2" xfId="24055" xr:uid="{67615CB4-7F46-43C1-9183-2C01F291C366}"/>
    <cellStyle name="Calculation 10 5 2 2 2" xfId="24056" xr:uid="{D153CAAA-C884-463C-BDB7-EE8E6D45A8EF}"/>
    <cellStyle name="Calculation 10 5 2 3" xfId="24057" xr:uid="{E131A759-7DF2-4802-B57C-5ADADFFA7E79}"/>
    <cellStyle name="Calculation 10 5 2 3 2" xfId="24058" xr:uid="{5B2D068C-854C-4871-9965-4D5094FE9482}"/>
    <cellStyle name="Calculation 10 5 2 4" xfId="24059" xr:uid="{B8010F4E-5135-4991-BDE5-9EF647750B5D}"/>
    <cellStyle name="Calculation 10 5 2 4 2" xfId="24060" xr:uid="{8BCBF644-2955-4DD8-8933-46CB53B46DF9}"/>
    <cellStyle name="Calculation 10 5 2 5" xfId="24061" xr:uid="{7F2E2088-742C-44A8-954C-732E7F89FD0B}"/>
    <cellStyle name="Calculation 10 5 3" xfId="24062" xr:uid="{A9DE03F0-610E-4C10-8FA4-C13EF56C5DBB}"/>
    <cellStyle name="Calculation 10 5 3 2" xfId="24063" xr:uid="{A788D3C2-B2BA-440C-B773-1B88646405D6}"/>
    <cellStyle name="Calculation 10 5 4" xfId="24064" xr:uid="{AC4E1411-0559-4522-AC51-54485525D614}"/>
    <cellStyle name="Calculation 10 5 4 2" xfId="24065" xr:uid="{6BC26EF9-4DCC-4DC9-BDED-4B6212E0E341}"/>
    <cellStyle name="Calculation 10 5 5" xfId="24066" xr:uid="{4A704E87-4E2F-4C3A-8DD6-214456496D0C}"/>
    <cellStyle name="Calculation 10 5 5 2" xfId="24067" xr:uid="{CBAD6BBF-A2C9-47B1-87AD-07F0E1599560}"/>
    <cellStyle name="Calculation 10 5 6" xfId="24068" xr:uid="{BDF25CE6-684B-4743-B16D-CABAFBF8B148}"/>
    <cellStyle name="Calculation 10 5 6 2" xfId="24069" xr:uid="{4CE93730-7F9E-4BB7-BBBE-57F289C9A645}"/>
    <cellStyle name="Calculation 10 5 7" xfId="24070" xr:uid="{16531F5F-BE47-439E-9F3D-D246E272F66C}"/>
    <cellStyle name="Calculation 10 6" xfId="24071" xr:uid="{C5D1A080-382B-4F0D-8BF5-FCD8B276FCCA}"/>
    <cellStyle name="Calculation 10 6 2" xfId="24072" xr:uid="{75E8B814-5FA1-48FA-B71A-1DA66E3F84C4}"/>
    <cellStyle name="Calculation 10 6 2 2" xfId="24073" xr:uid="{99EE5684-C9D5-46D0-A409-F0AA34C12C5E}"/>
    <cellStyle name="Calculation 10 6 2 2 2" xfId="24074" xr:uid="{C39A3192-A0A0-47D9-BFB5-E55E2ECC7DDB}"/>
    <cellStyle name="Calculation 10 6 2 3" xfId="24075" xr:uid="{D2B3DCB7-1B15-4965-A7ED-021B518FFB76}"/>
    <cellStyle name="Calculation 10 6 2 3 2" xfId="24076" xr:uid="{16064412-3F69-4815-A6D8-63870C0B5D2E}"/>
    <cellStyle name="Calculation 10 6 2 4" xfId="24077" xr:uid="{DC935803-D0F2-4EA9-84B5-EBB20F2B9704}"/>
    <cellStyle name="Calculation 10 6 2 4 2" xfId="24078" xr:uid="{0B891F94-3A9F-44F1-9E52-57ACB57ABD51}"/>
    <cellStyle name="Calculation 10 6 2 5" xfId="24079" xr:uid="{134B40FA-AA5A-47D2-A377-FE7501715954}"/>
    <cellStyle name="Calculation 10 6 3" xfId="24080" xr:uid="{D18919B8-CEB8-483B-B5D4-780BC1D94BE4}"/>
    <cellStyle name="Calculation 10 6 3 2" xfId="24081" xr:uid="{5FAF4E87-369C-4C18-84A8-07911D363478}"/>
    <cellStyle name="Calculation 10 6 4" xfId="24082" xr:uid="{E820E190-96D4-4A1C-89B0-2F34E5E97075}"/>
    <cellStyle name="Calculation 10 6 4 2" xfId="24083" xr:uid="{BA9C9331-C913-4AC0-8778-64D2D8C181D5}"/>
    <cellStyle name="Calculation 10 6 5" xfId="24084" xr:uid="{97AEA730-2341-41DD-A75E-31804711137D}"/>
    <cellStyle name="Calculation 10 6 5 2" xfId="24085" xr:uid="{7AA8FD6C-7490-41D9-80F8-ECED7C4A0710}"/>
    <cellStyle name="Calculation 10 6 6" xfId="24086" xr:uid="{30658088-CCE0-42C0-845E-7E0DED96360F}"/>
    <cellStyle name="Calculation 10 6 6 2" xfId="24087" xr:uid="{B63A658B-8CCB-4581-861F-2984D0A7A200}"/>
    <cellStyle name="Calculation 10 6 7" xfId="24088" xr:uid="{B8574501-96B9-48C8-8485-7FEE51C4AF93}"/>
    <cellStyle name="Calculation 10 7" xfId="24089" xr:uid="{CE7B3247-0A7B-43B2-8ABA-C206BC36B591}"/>
    <cellStyle name="Calculation 10 7 2" xfId="24090" xr:uid="{1B75CE9A-012B-4ABA-B2DE-EF402E2C17C5}"/>
    <cellStyle name="Calculation 10 7 2 2" xfId="24091" xr:uid="{84EAB315-952C-46B8-BF48-83A9E8C51426}"/>
    <cellStyle name="Calculation 10 7 2 2 2" xfId="24092" xr:uid="{731723E6-45A5-4F80-A2F3-4757A02215DE}"/>
    <cellStyle name="Calculation 10 7 2 3" xfId="24093" xr:uid="{1652F967-8931-4CD8-80E5-61035E81B124}"/>
    <cellStyle name="Calculation 10 7 2 3 2" xfId="24094" xr:uid="{B79C7271-6F3A-4640-A15C-F5572707F941}"/>
    <cellStyle name="Calculation 10 7 2 4" xfId="24095" xr:uid="{AF78235E-D91C-4589-A1EE-7C6FEFA19A9F}"/>
    <cellStyle name="Calculation 10 7 2 4 2" xfId="24096" xr:uid="{DBCC6D07-546E-4C2B-969A-482859A01108}"/>
    <cellStyle name="Calculation 10 7 2 5" xfId="24097" xr:uid="{7BE4FAD1-175D-4574-B2A4-C62468080402}"/>
    <cellStyle name="Calculation 10 7 3" xfId="24098" xr:uid="{0061073F-DBA2-4AE6-8D00-248AB516D3B3}"/>
    <cellStyle name="Calculation 10 7 3 2" xfId="24099" xr:uid="{A626DAF0-5F45-4B8B-A890-771774B5EA88}"/>
    <cellStyle name="Calculation 10 7 4" xfId="24100" xr:uid="{9DC7B400-003D-4A06-9C12-05F424EC24A5}"/>
    <cellStyle name="Calculation 10 7 4 2" xfId="24101" xr:uid="{2A49D51C-EEBA-44ED-B750-93DD5C6F758E}"/>
    <cellStyle name="Calculation 10 7 5" xfId="24102" xr:uid="{BA4F76FA-332A-4E33-98F4-F271C5BB89D8}"/>
    <cellStyle name="Calculation 10 7 5 2" xfId="24103" xr:uid="{E38E21FA-0892-444E-AC29-38C729E70510}"/>
    <cellStyle name="Calculation 10 7 6" xfId="24104" xr:uid="{C4F8A582-D573-4584-AF39-35EDA282E2A7}"/>
    <cellStyle name="Calculation 10 7 6 2" xfId="24105" xr:uid="{FBF210AE-7AEB-4DC7-84BE-AC861FCAF2AE}"/>
    <cellStyle name="Calculation 10 7 7" xfId="24106" xr:uid="{5DE9161A-1A2B-4890-A615-286C7147D1D9}"/>
    <cellStyle name="Calculation 10 8" xfId="24107" xr:uid="{A0BF678F-8125-42C1-BBC3-D425813FC8CE}"/>
    <cellStyle name="Calculation 10 8 2" xfId="24108" xr:uid="{12E6C404-BFF7-4519-837D-8B78E52AC2EC}"/>
    <cellStyle name="Calculation 10 8 2 2" xfId="24109" xr:uid="{854812AA-714F-4C48-AD16-4B570599B40E}"/>
    <cellStyle name="Calculation 10 8 2 2 2" xfId="24110" xr:uid="{F3BB6948-B5B0-4873-9414-8D0CC1D08904}"/>
    <cellStyle name="Calculation 10 8 2 3" xfId="24111" xr:uid="{B35B8208-DA87-4988-8B14-658BC0511E2F}"/>
    <cellStyle name="Calculation 10 8 2 3 2" xfId="24112" xr:uid="{F93165AB-BC1C-42B9-A4C8-13435D779445}"/>
    <cellStyle name="Calculation 10 8 2 4" xfId="24113" xr:uid="{448C8B0A-671E-4149-8038-E56DB27E3B50}"/>
    <cellStyle name="Calculation 10 8 2 4 2" xfId="24114" xr:uid="{56C7EC2B-FF34-476A-915B-748DE559FA5C}"/>
    <cellStyle name="Calculation 10 8 2 5" xfId="24115" xr:uid="{2C186ED9-F914-400B-85FF-78C26C5F3CA0}"/>
    <cellStyle name="Calculation 10 8 3" xfId="24116" xr:uid="{82F41E04-A9CF-4DD5-ABDB-079F9F91D635}"/>
    <cellStyle name="Calculation 10 8 3 2" xfId="24117" xr:uid="{4EA933CB-A93C-44C6-8F90-5DAE047939B6}"/>
    <cellStyle name="Calculation 10 8 4" xfId="24118" xr:uid="{660B73BF-5BCD-4290-9E3B-E37AB92AD051}"/>
    <cellStyle name="Calculation 10 8 4 2" xfId="24119" xr:uid="{F88507F5-E93A-4B3A-8E8F-3D9837F73F29}"/>
    <cellStyle name="Calculation 10 8 5" xfId="24120" xr:uid="{F368E643-191C-413F-A5C6-3A2025244338}"/>
    <cellStyle name="Calculation 10 8 5 2" xfId="24121" xr:uid="{CB769433-D471-496B-BBE0-E692D2467050}"/>
    <cellStyle name="Calculation 10 8 6" xfId="24122" xr:uid="{9D97AFE4-E0EE-4BD8-8161-D90A20D71523}"/>
    <cellStyle name="Calculation 10 8 6 2" xfId="24123" xr:uid="{09F18622-145B-4C26-9CF9-E2981AC10478}"/>
    <cellStyle name="Calculation 10 8 7" xfId="24124" xr:uid="{2EEEA873-5D72-4F37-903E-834714FA66B1}"/>
    <cellStyle name="Calculation 10 9" xfId="24125" xr:uid="{7CA54D14-B6D0-49F6-B873-037FB97D02E3}"/>
    <cellStyle name="Calculation 10 9 2" xfId="24126" xr:uid="{3262A052-C2DD-4815-BDE3-4D9BA2F8322D}"/>
    <cellStyle name="Calculation 10 9 2 2" xfId="24127" xr:uid="{CCA59745-BE38-4D57-A1C8-D203253E1FFE}"/>
    <cellStyle name="Calculation 10 9 2 2 2" xfId="24128" xr:uid="{01BBA0AC-C688-440B-B9DC-062378065C65}"/>
    <cellStyle name="Calculation 10 9 2 3" xfId="24129" xr:uid="{A9CC81BC-BF4F-468B-8FA2-4301293A7BC8}"/>
    <cellStyle name="Calculation 10 9 2 3 2" xfId="24130" xr:uid="{3450BC69-6027-4B3A-B944-88A56FAA0537}"/>
    <cellStyle name="Calculation 10 9 2 4" xfId="24131" xr:uid="{270594F8-27AA-4D72-B93C-1D8D93CBC619}"/>
    <cellStyle name="Calculation 10 9 2 4 2" xfId="24132" xr:uid="{6A2A04CA-84C9-4B43-8BD7-2645C6D73582}"/>
    <cellStyle name="Calculation 10 9 2 5" xfId="24133" xr:uid="{B656EAD3-4582-4124-B311-A8D694B02472}"/>
    <cellStyle name="Calculation 10 9 3" xfId="24134" xr:uid="{DC338A75-4A32-4383-A7F8-639F505DEA03}"/>
    <cellStyle name="Calculation 10 9 3 2" xfId="24135" xr:uid="{B8660574-4653-42BB-96ED-9BBA1DEDCA75}"/>
    <cellStyle name="Calculation 10 9 4" xfId="24136" xr:uid="{288AB09C-69CA-44B3-B915-5C8D692E3090}"/>
    <cellStyle name="Calculation 10 9 4 2" xfId="24137" xr:uid="{1A281BCC-217B-4A52-8BB9-41F60A03CFED}"/>
    <cellStyle name="Calculation 10 9 5" xfId="24138" xr:uid="{E3C53BDC-3E08-45A7-858D-9BB3EC078789}"/>
    <cellStyle name="Calculation 10 9 5 2" xfId="24139" xr:uid="{32BFB041-1804-4BF7-87A5-42784345FAFB}"/>
    <cellStyle name="Calculation 10 9 6" xfId="24140" xr:uid="{29CB9CD6-9596-4AE5-BA04-4840A3B7F95E}"/>
    <cellStyle name="Calculation 10 9 6 2" xfId="24141" xr:uid="{04D17D17-BD19-43DE-BEAB-41075C5AB66F}"/>
    <cellStyle name="Calculation 10 9 7" xfId="24142" xr:uid="{86938448-A12B-46E3-8521-D0CF27BA698C}"/>
    <cellStyle name="Calculation 11" xfId="24143" xr:uid="{3B21CBD7-356E-457F-8C88-7CD0F397B750}"/>
    <cellStyle name="Calculation 11 10" xfId="24144" xr:uid="{0373B87F-49C8-4818-B72C-9CEB655F4ABF}"/>
    <cellStyle name="Calculation 11 10 2" xfId="24145" xr:uid="{B7DD5F8B-9A98-4BC4-BE46-CBC1E8FAC3C4}"/>
    <cellStyle name="Calculation 11 10 2 2" xfId="24146" xr:uid="{60A60288-6F55-4C08-A13B-0EBE768EF2DF}"/>
    <cellStyle name="Calculation 11 10 2 2 2" xfId="24147" xr:uid="{5DD0C3D5-0763-4111-9E9F-BD822AECEEF2}"/>
    <cellStyle name="Calculation 11 10 2 3" xfId="24148" xr:uid="{4D8D6BB8-BBFA-4C8B-BC4C-6711F6AE1CA1}"/>
    <cellStyle name="Calculation 11 10 2 3 2" xfId="24149" xr:uid="{9A55DF03-7D9B-4730-8EE7-A320846F28F0}"/>
    <cellStyle name="Calculation 11 10 2 4" xfId="24150" xr:uid="{19B904FC-BC2C-440B-88DC-3AA1915E0A75}"/>
    <cellStyle name="Calculation 11 10 2 4 2" xfId="24151" xr:uid="{E0291A6F-9774-4180-88BA-1A18C3AE3FE2}"/>
    <cellStyle name="Calculation 11 10 2 5" xfId="24152" xr:uid="{F49B864D-ADAE-4ED0-9FF9-0DA52A275167}"/>
    <cellStyle name="Calculation 11 10 3" xfId="24153" xr:uid="{573CC1F0-2FB0-418D-87CD-442E9C58BAD9}"/>
    <cellStyle name="Calculation 11 10 3 2" xfId="24154" xr:uid="{4228582A-E894-4469-94CF-F1728CE2F2F6}"/>
    <cellStyle name="Calculation 11 10 4" xfId="24155" xr:uid="{FB5C2E4D-5A55-48CF-BBF8-5499A22A7C16}"/>
    <cellStyle name="Calculation 11 10 4 2" xfId="24156" xr:uid="{796F8873-A683-4F8C-BC0D-1050E0B4F55D}"/>
    <cellStyle name="Calculation 11 10 5" xfId="24157" xr:uid="{98F2E773-9F9D-4C97-9F19-9B81A3C26A27}"/>
    <cellStyle name="Calculation 11 10 5 2" xfId="24158" xr:uid="{514B492A-CEB8-4309-B4AF-2B6FBEF43BED}"/>
    <cellStyle name="Calculation 11 10 6" xfId="24159" xr:uid="{376FF469-A596-4AE6-84E2-9ED5A53FA3B2}"/>
    <cellStyle name="Calculation 11 10 6 2" xfId="24160" xr:uid="{9A16E829-BC60-4CC3-B83B-BC8A83FFFFE4}"/>
    <cellStyle name="Calculation 11 10 7" xfId="24161" xr:uid="{02267EC4-3420-4E5B-8C7D-2A25BDD42520}"/>
    <cellStyle name="Calculation 11 11" xfId="24162" xr:uid="{09A0DF8A-20DD-4280-AA9A-EE3BF7E9BCAC}"/>
    <cellStyle name="Calculation 11 11 2" xfId="24163" xr:uid="{8A238963-EE17-4A91-8502-61C52EDE3673}"/>
    <cellStyle name="Calculation 11 11 2 2" xfId="24164" xr:uid="{CD8DD5F1-6C1D-427A-80B5-4EC6CDE7A9F8}"/>
    <cellStyle name="Calculation 11 11 2 2 2" xfId="24165" xr:uid="{21182093-D0F1-4537-BA56-A9B6EBC3A83C}"/>
    <cellStyle name="Calculation 11 11 2 3" xfId="24166" xr:uid="{72A04815-EDE7-473C-A800-0EAB614DDED7}"/>
    <cellStyle name="Calculation 11 11 2 3 2" xfId="24167" xr:uid="{D42C7B6B-C867-4D7E-87F7-B9B3B2B40222}"/>
    <cellStyle name="Calculation 11 11 2 4" xfId="24168" xr:uid="{02DE6AFF-0B6C-49A1-8CA0-1726BBAC0AFD}"/>
    <cellStyle name="Calculation 11 11 2 4 2" xfId="24169" xr:uid="{9B5BB1BD-1B4E-495D-98FF-1235F7A8D64B}"/>
    <cellStyle name="Calculation 11 11 2 5" xfId="24170" xr:uid="{10BFA0FA-186B-4B30-B98A-3E2EE67366AE}"/>
    <cellStyle name="Calculation 11 11 3" xfId="24171" xr:uid="{06FA4B5A-7272-4873-AE4F-4827E23D59EC}"/>
    <cellStyle name="Calculation 11 11 3 2" xfId="24172" xr:uid="{3FCCA74C-533A-4137-AB16-7049C059C860}"/>
    <cellStyle name="Calculation 11 11 4" xfId="24173" xr:uid="{D5889EC0-664E-4988-BA40-AFC40A423084}"/>
    <cellStyle name="Calculation 11 11 4 2" xfId="24174" xr:uid="{89940DDF-5F9C-41ED-8505-02382FB1553A}"/>
    <cellStyle name="Calculation 11 11 5" xfId="24175" xr:uid="{5AC42399-6D90-4745-B34C-B76FB8773125}"/>
    <cellStyle name="Calculation 11 11 5 2" xfId="24176" xr:uid="{E77EEC22-AEE0-4F6C-9484-B085C3BEAAA5}"/>
    <cellStyle name="Calculation 11 11 6" xfId="24177" xr:uid="{566663AF-3994-4D3B-AA84-561C9009CE46}"/>
    <cellStyle name="Calculation 11 11 6 2" xfId="24178" xr:uid="{619A4540-1413-4112-8991-31015EB9EF64}"/>
    <cellStyle name="Calculation 11 11 7" xfId="24179" xr:uid="{1559C239-D260-4B3F-A039-46B041C56710}"/>
    <cellStyle name="Calculation 11 12" xfId="24180" xr:uid="{B91454C6-6A85-4980-A102-AEC0F4DCD4CF}"/>
    <cellStyle name="Calculation 11 12 2" xfId="24181" xr:uid="{16B316B2-7C8C-419F-9003-E14024CDF11D}"/>
    <cellStyle name="Calculation 11 12 2 2" xfId="24182" xr:uid="{AA3A4679-0818-4A5D-A326-58E30A58953C}"/>
    <cellStyle name="Calculation 11 12 2 2 2" xfId="24183" xr:uid="{DD1A959F-4C6A-4074-A274-792771F50834}"/>
    <cellStyle name="Calculation 11 12 2 3" xfId="24184" xr:uid="{7299F152-586A-49A4-ABF8-9D7718906171}"/>
    <cellStyle name="Calculation 11 12 2 3 2" xfId="24185" xr:uid="{65563AA8-A092-4DF8-99DC-BCCE68B3CB23}"/>
    <cellStyle name="Calculation 11 12 2 4" xfId="24186" xr:uid="{6993CF9B-F499-4135-9CEB-0F4FAD2E664D}"/>
    <cellStyle name="Calculation 11 12 2 4 2" xfId="24187" xr:uid="{F0E4D0D8-603B-4C28-A02C-01D612D282ED}"/>
    <cellStyle name="Calculation 11 12 2 5" xfId="24188" xr:uid="{EEC4DD02-5C0D-419A-9242-CDD3EACC8765}"/>
    <cellStyle name="Calculation 11 12 3" xfId="24189" xr:uid="{7112C7BB-91F6-4E48-8BBE-39730FD16535}"/>
    <cellStyle name="Calculation 11 12 3 2" xfId="24190" xr:uid="{F6E9611F-C51A-4361-B0A2-797F5B2A2373}"/>
    <cellStyle name="Calculation 11 12 4" xfId="24191" xr:uid="{421CB900-39E2-42BA-8AD5-24EC7380C3DC}"/>
    <cellStyle name="Calculation 11 12 4 2" xfId="24192" xr:uid="{3F5C5546-E902-445F-A33A-E87C1EB34B64}"/>
    <cellStyle name="Calculation 11 12 5" xfId="24193" xr:uid="{5CBA32D0-C24E-4B3E-B0B2-ED946C4CA168}"/>
    <cellStyle name="Calculation 11 12 5 2" xfId="24194" xr:uid="{6C1B3CC7-FCF2-4604-AD65-47F9A436EC46}"/>
    <cellStyle name="Calculation 11 12 6" xfId="24195" xr:uid="{4BC8C790-63EE-4027-B8FE-7E9E84D18173}"/>
    <cellStyle name="Calculation 11 12 6 2" xfId="24196" xr:uid="{31E1B41F-454C-4E2B-BE62-561A4DD41E0C}"/>
    <cellStyle name="Calculation 11 12 7" xfId="24197" xr:uid="{68D464A9-5473-4D97-AE63-91B1698CB4B1}"/>
    <cellStyle name="Calculation 11 13" xfId="24198" xr:uid="{193341EA-BFAB-49FC-9A62-68BDDA2F25C3}"/>
    <cellStyle name="Calculation 11 13 2" xfId="24199" xr:uid="{330C59E6-0667-4560-B650-3869D290BC75}"/>
    <cellStyle name="Calculation 11 13 2 2" xfId="24200" xr:uid="{554EEC60-4F6C-45AE-9CB7-320DFCD51E46}"/>
    <cellStyle name="Calculation 11 13 2 2 2" xfId="24201" xr:uid="{C73E1F2E-332B-4C5A-B8AA-A0019DA9A4E0}"/>
    <cellStyle name="Calculation 11 13 2 3" xfId="24202" xr:uid="{92C50D81-3646-48CC-8C15-BD14408E584E}"/>
    <cellStyle name="Calculation 11 13 2 3 2" xfId="24203" xr:uid="{BFE56E24-5B51-410A-ADC2-5CE024FBC19F}"/>
    <cellStyle name="Calculation 11 13 2 4" xfId="24204" xr:uid="{26E99C6F-8286-4527-9866-9FB42B493063}"/>
    <cellStyle name="Calculation 11 13 2 4 2" xfId="24205" xr:uid="{D8383E8C-ECA9-4DC0-822A-A7AC7DE0841B}"/>
    <cellStyle name="Calculation 11 13 2 5" xfId="24206" xr:uid="{C6582F50-F05A-4257-B5FB-D1F18092BD8E}"/>
    <cellStyle name="Calculation 11 13 3" xfId="24207" xr:uid="{75CD48CD-C5FA-49D0-B328-D44618197414}"/>
    <cellStyle name="Calculation 11 13 3 2" xfId="24208" xr:uid="{AEC1C888-E9D1-448F-8AC9-D40B80FFA718}"/>
    <cellStyle name="Calculation 11 13 4" xfId="24209" xr:uid="{B5031613-887E-4102-8316-C4AFBF6B17FB}"/>
    <cellStyle name="Calculation 11 13 4 2" xfId="24210" xr:uid="{E5499537-E60D-40E4-B4A3-EAE6B559952E}"/>
    <cellStyle name="Calculation 11 13 5" xfId="24211" xr:uid="{A447C99A-A095-468B-A808-79294C1ECB95}"/>
    <cellStyle name="Calculation 11 13 5 2" xfId="24212" xr:uid="{39B2A204-73FD-4C09-AED4-0F4694E0525B}"/>
    <cellStyle name="Calculation 11 13 6" xfId="24213" xr:uid="{6EF9AA64-843F-4F43-ACF5-FAC4FE65BF18}"/>
    <cellStyle name="Calculation 11 13 6 2" xfId="24214" xr:uid="{A684492D-8FD9-478B-9FE8-3EA1C054287C}"/>
    <cellStyle name="Calculation 11 13 7" xfId="24215" xr:uid="{BCA889B5-90D3-4CEC-9028-8CBA799186DC}"/>
    <cellStyle name="Calculation 11 14" xfId="24216" xr:uid="{1AB536F5-3B77-49D8-86B0-625BA03FAA5D}"/>
    <cellStyle name="Calculation 11 14 2" xfId="24217" xr:uid="{B98831CF-36EA-46CF-ADED-6DB523CF2662}"/>
    <cellStyle name="Calculation 11 14 2 2" xfId="24218" xr:uid="{7FED55E0-86F9-4F1D-B994-9CD35FD056D3}"/>
    <cellStyle name="Calculation 11 14 2 2 2" xfId="24219" xr:uid="{253378CF-36E4-43D6-8C2F-7DFC552861CB}"/>
    <cellStyle name="Calculation 11 14 2 3" xfId="24220" xr:uid="{4D571BF2-D8DB-4032-B8D6-E21AF899F78A}"/>
    <cellStyle name="Calculation 11 14 2 3 2" xfId="24221" xr:uid="{93C64A04-EB12-492D-9C1F-B65942876B1B}"/>
    <cellStyle name="Calculation 11 14 2 4" xfId="24222" xr:uid="{F4B55C03-715F-4059-BFD1-8E93A0F88D94}"/>
    <cellStyle name="Calculation 11 14 2 4 2" xfId="24223" xr:uid="{6D0B5672-C206-4239-B75F-22733D6D5097}"/>
    <cellStyle name="Calculation 11 14 2 5" xfId="24224" xr:uid="{A2F8D168-B04E-412E-95A3-240D4B091340}"/>
    <cellStyle name="Calculation 11 14 3" xfId="24225" xr:uid="{0C3E4EC2-2F80-482B-9722-E3DC9E261216}"/>
    <cellStyle name="Calculation 11 14 3 2" xfId="24226" xr:uid="{00C66403-5723-43D0-BEAB-FB891364F255}"/>
    <cellStyle name="Calculation 11 14 4" xfId="24227" xr:uid="{19C7E429-2EAB-47A7-BD00-510AF1C0151E}"/>
    <cellStyle name="Calculation 11 14 4 2" xfId="24228" xr:uid="{3CB1EB90-F281-4E80-A354-35A5467F71B1}"/>
    <cellStyle name="Calculation 11 14 5" xfId="24229" xr:uid="{FAED8686-DA84-45EA-8543-1CC1744024C9}"/>
    <cellStyle name="Calculation 11 14 5 2" xfId="24230" xr:uid="{4E906213-BBE9-461E-8FAF-B28514EE6845}"/>
    <cellStyle name="Calculation 11 14 6" xfId="24231" xr:uid="{80166A4C-B35C-4948-881A-13B7B83A897B}"/>
    <cellStyle name="Calculation 11 14 6 2" xfId="24232" xr:uid="{91F1FC51-B02A-486C-A745-DFA63E609DF7}"/>
    <cellStyle name="Calculation 11 14 7" xfId="24233" xr:uid="{BAA1B794-BE45-443C-A56D-CCC9CBFBF782}"/>
    <cellStyle name="Calculation 11 15" xfId="24234" xr:uid="{C68A4666-1FAC-4FC7-87D1-C4ED8A7475FD}"/>
    <cellStyle name="Calculation 11 15 2" xfId="24235" xr:uid="{1B42ACFA-B3DD-4033-8074-429D9582A6EB}"/>
    <cellStyle name="Calculation 11 15 2 2" xfId="24236" xr:uid="{F78CFF43-4C9D-44FA-BA09-9468A05D3082}"/>
    <cellStyle name="Calculation 11 15 2 2 2" xfId="24237" xr:uid="{10C280F8-6342-4AE9-9738-E56940392650}"/>
    <cellStyle name="Calculation 11 15 2 3" xfId="24238" xr:uid="{76511078-D21D-4EDC-B5D3-991275CDE918}"/>
    <cellStyle name="Calculation 11 15 2 3 2" xfId="24239" xr:uid="{E9FF9D44-5163-4E12-A483-D9B6B59883AE}"/>
    <cellStyle name="Calculation 11 15 2 4" xfId="24240" xr:uid="{79698224-42B1-41C9-81B5-749120A59B6C}"/>
    <cellStyle name="Calculation 11 15 2 4 2" xfId="24241" xr:uid="{BBF75C27-7770-493D-AF1D-2FC11F4CDD3D}"/>
    <cellStyle name="Calculation 11 15 2 5" xfId="24242" xr:uid="{6AF3E7D5-B582-44F8-8549-8CDE2B242F3F}"/>
    <cellStyle name="Calculation 11 15 3" xfId="24243" xr:uid="{FC6D1F81-55C7-497C-A124-FCA18AD5C193}"/>
    <cellStyle name="Calculation 11 15 3 2" xfId="24244" xr:uid="{9AFBABB5-D3C2-46DF-B1A2-9519718492FC}"/>
    <cellStyle name="Calculation 11 15 4" xfId="24245" xr:uid="{D47755A7-30C3-4E97-8AFE-DE298F647E0A}"/>
    <cellStyle name="Calculation 11 15 4 2" xfId="24246" xr:uid="{59799211-1C15-499B-B2F8-AB0C6DDAACC0}"/>
    <cellStyle name="Calculation 11 15 5" xfId="24247" xr:uid="{8FC7D1B1-6442-4E3C-A8AE-38CDA9B537DD}"/>
    <cellStyle name="Calculation 11 15 5 2" xfId="24248" xr:uid="{DD451411-65C8-4789-A2C5-71AB1ED6A72E}"/>
    <cellStyle name="Calculation 11 15 6" xfId="24249" xr:uid="{4A8E6065-D6FD-4621-9FA4-B3C4E6AC50C7}"/>
    <cellStyle name="Calculation 11 15 6 2" xfId="24250" xr:uid="{6BE8811A-986C-4CD8-9FD4-8D2DE23A4763}"/>
    <cellStyle name="Calculation 11 15 7" xfId="24251" xr:uid="{F4B14B59-E4FC-4ECE-B5DD-BF5797BE1E54}"/>
    <cellStyle name="Calculation 11 16" xfId="24252" xr:uid="{C4C8E4D8-37A0-4FAA-8F4C-768CB80D3E96}"/>
    <cellStyle name="Calculation 11 16 2" xfId="24253" xr:uid="{B4A2DEC9-0ED7-40FC-ABEE-17F8C4782528}"/>
    <cellStyle name="Calculation 11 16 2 2" xfId="24254" xr:uid="{18E45FEF-AD5A-46AD-97B8-B7FB9DC9FF94}"/>
    <cellStyle name="Calculation 11 16 3" xfId="24255" xr:uid="{DAB5A186-0AEA-4FF2-892B-7092A579E528}"/>
    <cellStyle name="Calculation 11 16 3 2" xfId="24256" xr:uid="{A301B03B-762A-4D61-84BC-FF983E43C6E6}"/>
    <cellStyle name="Calculation 11 16 4" xfId="24257" xr:uid="{2976D3BB-E6C0-4ED1-BC89-BD61787CEE9C}"/>
    <cellStyle name="Calculation 11 16 4 2" xfId="24258" xr:uid="{49760DBB-2CF7-40EB-9EAA-1FFC35AF4A0B}"/>
    <cellStyle name="Calculation 11 16 5" xfId="24259" xr:uid="{F5481891-F26C-410D-833A-1E4A6991649F}"/>
    <cellStyle name="Calculation 11 17" xfId="24260" xr:uid="{1791CEC0-CAD2-48F7-8F2B-CC09FDDD5E55}"/>
    <cellStyle name="Calculation 11 17 2" xfId="24261" xr:uid="{D07748AF-0315-40E7-B166-69C03655E09F}"/>
    <cellStyle name="Calculation 11 18" xfId="24262" xr:uid="{F9D558EE-F74E-4261-8768-1C2FEA1355E6}"/>
    <cellStyle name="Calculation 11 18 2" xfId="24263" xr:uid="{2F59F7D6-7BDB-4304-9C07-B005B413721A}"/>
    <cellStyle name="Calculation 11 19" xfId="24264" xr:uid="{21CDC5B3-267F-4916-B8A7-C63112464313}"/>
    <cellStyle name="Calculation 11 19 2" xfId="24265" xr:uid="{F70FBB41-6A59-44DD-BEE1-D5195A457AB6}"/>
    <cellStyle name="Calculation 11 2" xfId="24266" xr:uid="{B36ADA9A-C49D-4444-A92A-D18C317C1018}"/>
    <cellStyle name="Calculation 11 2 2" xfId="24267" xr:uid="{3CDE55CE-5DB3-4A95-B41F-58CD1AC8CA08}"/>
    <cellStyle name="Calculation 11 2 2 2" xfId="24268" xr:uid="{2F2EE2F1-6FFF-40C9-B056-D8438272E4A0}"/>
    <cellStyle name="Calculation 11 2 2 2 2" xfId="24269" xr:uid="{AE607A0E-16ED-4415-82AB-F52C848A5C3A}"/>
    <cellStyle name="Calculation 11 2 2 3" xfId="24270" xr:uid="{CFD7691E-4429-446B-B4DC-BE9278101B1B}"/>
    <cellStyle name="Calculation 11 2 2 3 2" xfId="24271" xr:uid="{05138164-9CC4-4009-AF51-F8C95F3F1A2B}"/>
    <cellStyle name="Calculation 11 2 2 4" xfId="24272" xr:uid="{C15A4E1D-F18C-4024-9E2F-3BAD52CC3B4D}"/>
    <cellStyle name="Calculation 11 2 2 4 2" xfId="24273" xr:uid="{CE72E007-633B-4A3F-995B-3950FEECAB8C}"/>
    <cellStyle name="Calculation 11 2 2 5" xfId="24274" xr:uid="{3ED969FA-0583-49B6-A0E5-D13B6B0653B7}"/>
    <cellStyle name="Calculation 11 2 3" xfId="24275" xr:uid="{73F66BCE-55E5-4162-B19F-48105FE10EAA}"/>
    <cellStyle name="Calculation 11 2 3 2" xfId="24276" xr:uid="{9DB22FE1-19AF-4B16-9529-8D34D130F2CA}"/>
    <cellStyle name="Calculation 11 2 4" xfId="24277" xr:uid="{86A1C3D0-4D39-4D59-9A19-78E49473712E}"/>
    <cellStyle name="Calculation 11 2 4 2" xfId="24278" xr:uid="{F4B2EED0-B40E-402E-8406-00CD16359DDA}"/>
    <cellStyle name="Calculation 11 2 5" xfId="24279" xr:uid="{4D7196D8-61FC-4DA6-9ACA-B879480024F0}"/>
    <cellStyle name="Calculation 11 2 5 2" xfId="24280" xr:uid="{B1366669-AFE5-42C9-8158-211B3FA3B65B}"/>
    <cellStyle name="Calculation 11 2 6" xfId="24281" xr:uid="{17D87020-7E91-4AC0-865A-837F192DAF90}"/>
    <cellStyle name="Calculation 11 20" xfId="24282" xr:uid="{6DAA35EA-EE2E-4735-80F0-1AA86925F58D}"/>
    <cellStyle name="Calculation 11 21" xfId="24283" xr:uid="{EF3F6091-3414-4B54-A9BF-85E6D6C62553}"/>
    <cellStyle name="Calculation 11 22" xfId="24284" xr:uid="{488F42AA-87DA-476B-AE86-7BAAAB8D9341}"/>
    <cellStyle name="Calculation 11 23" xfId="24285" xr:uid="{CCBA0830-7FB7-4E27-AA1A-86D250019AE0}"/>
    <cellStyle name="Calculation 11 24" xfId="24286" xr:uid="{DE027D41-AFC3-4AC4-A41C-18DC63D87357}"/>
    <cellStyle name="Calculation 11 25" xfId="24287" xr:uid="{A761CA83-EC72-4772-92B0-D62D6A22B92B}"/>
    <cellStyle name="Calculation 11 26" xfId="24288" xr:uid="{61F420F5-CBB1-4501-82E9-865C99CE8689}"/>
    <cellStyle name="Calculation 11 3" xfId="24289" xr:uid="{26041209-328B-4ABE-9D52-6D619AFD2BDC}"/>
    <cellStyle name="Calculation 11 3 2" xfId="24290" xr:uid="{F84CA6BD-F275-43E5-9BCE-8EA021133B78}"/>
    <cellStyle name="Calculation 11 3 2 2" xfId="24291" xr:uid="{F38B7AB9-51E5-46CA-A87B-FB005F505317}"/>
    <cellStyle name="Calculation 11 3 2 2 2" xfId="24292" xr:uid="{32F17E04-47F6-42E6-9D68-56E04A72E610}"/>
    <cellStyle name="Calculation 11 3 2 3" xfId="24293" xr:uid="{C38059AC-E9EB-435F-843B-9AC6878B50D9}"/>
    <cellStyle name="Calculation 11 3 2 3 2" xfId="24294" xr:uid="{87766D88-BED2-4AB3-9C2D-F8E890406D9F}"/>
    <cellStyle name="Calculation 11 3 2 4" xfId="24295" xr:uid="{6274400E-F1B1-43C4-A58E-74C453D48716}"/>
    <cellStyle name="Calculation 11 3 2 4 2" xfId="24296" xr:uid="{02C4F05A-723C-4055-9093-913225F6061B}"/>
    <cellStyle name="Calculation 11 3 2 5" xfId="24297" xr:uid="{F6E16047-FD38-4D76-B040-15AD85D6D055}"/>
    <cellStyle name="Calculation 11 3 3" xfId="24298" xr:uid="{9B8035A4-FA81-4E41-BFD7-94732828FC7F}"/>
    <cellStyle name="Calculation 11 3 3 2" xfId="24299" xr:uid="{0D976DB2-BD05-4A87-A819-EA65162BCD2B}"/>
    <cellStyle name="Calculation 11 3 4" xfId="24300" xr:uid="{E62E4A7E-8DF6-46BF-89F0-96F696C9905B}"/>
    <cellStyle name="Calculation 11 3 4 2" xfId="24301" xr:uid="{4168F92B-BF6E-4AD5-B6B3-A0B928CC438E}"/>
    <cellStyle name="Calculation 11 3 5" xfId="24302" xr:uid="{D7CB2F0A-E5CF-463A-846E-59284DAC9161}"/>
    <cellStyle name="Calculation 11 3 5 2" xfId="24303" xr:uid="{E5450EF5-CE68-4E3A-90C4-AB0684E38B1D}"/>
    <cellStyle name="Calculation 11 3 6" xfId="24304" xr:uid="{FD5B218E-EF09-48A0-B662-75D663FD2AE9}"/>
    <cellStyle name="Calculation 11 4" xfId="24305" xr:uid="{B700F9AE-F3D3-418F-9513-59ADD848CF77}"/>
    <cellStyle name="Calculation 11 4 2" xfId="24306" xr:uid="{43BC2C6A-32E3-4E31-A463-08E4658C5CF1}"/>
    <cellStyle name="Calculation 11 4 2 2" xfId="24307" xr:uid="{85B8FCB5-C676-4535-8BA8-12F011790166}"/>
    <cellStyle name="Calculation 11 4 2 2 2" xfId="24308" xr:uid="{A54C2351-569E-4AD9-AF76-0A714B7EA4E3}"/>
    <cellStyle name="Calculation 11 4 2 3" xfId="24309" xr:uid="{A4DA8FA8-60A3-4BC3-8B2E-FB6591B43299}"/>
    <cellStyle name="Calculation 11 4 2 3 2" xfId="24310" xr:uid="{00E85D72-27F7-476D-9738-D1DD51285AFB}"/>
    <cellStyle name="Calculation 11 4 2 4" xfId="24311" xr:uid="{2E8C7810-C140-4E72-8766-CB5DCD84ADA9}"/>
    <cellStyle name="Calculation 11 4 2 4 2" xfId="24312" xr:uid="{AF0C4B53-3A47-4DD2-99FC-4DD7D636189E}"/>
    <cellStyle name="Calculation 11 4 2 5" xfId="24313" xr:uid="{C660A36F-20AB-4AED-808D-A0DAAC7AB60D}"/>
    <cellStyle name="Calculation 11 4 3" xfId="24314" xr:uid="{930CF88B-97D3-4531-B5EA-5504DBC77C0F}"/>
    <cellStyle name="Calculation 11 4 3 2" xfId="24315" xr:uid="{EC2F3FC3-B1F0-4B2A-8292-4B27FFF7D250}"/>
    <cellStyle name="Calculation 11 4 4" xfId="24316" xr:uid="{6ED99274-C246-4961-BAF7-2C16835E9D6D}"/>
    <cellStyle name="Calculation 11 4 4 2" xfId="24317" xr:uid="{E46CE9DC-5CF4-4F28-8C72-F92527E5C13B}"/>
    <cellStyle name="Calculation 11 4 5" xfId="24318" xr:uid="{B64EA2D8-5636-4231-BF4F-CBB0CED2D279}"/>
    <cellStyle name="Calculation 11 4 5 2" xfId="24319" xr:uid="{428B4740-BDB8-4AF5-AF13-CD2AC9A647B3}"/>
    <cellStyle name="Calculation 11 4 6" xfId="24320" xr:uid="{204D7C4D-6408-4EDA-9CF7-6E4C403730D4}"/>
    <cellStyle name="Calculation 11 4 6 2" xfId="24321" xr:uid="{A72B8873-745E-4023-A358-5230E93BE335}"/>
    <cellStyle name="Calculation 11 4 7" xfId="24322" xr:uid="{DBDDE604-8E67-4F9C-8A37-9D5C5456FDF9}"/>
    <cellStyle name="Calculation 11 5" xfId="24323" xr:uid="{DB0A1316-397C-4939-AA3E-A8AAC6314FCC}"/>
    <cellStyle name="Calculation 11 5 2" xfId="24324" xr:uid="{4B3CF5C6-8F96-4160-9E30-D54F527B9150}"/>
    <cellStyle name="Calculation 11 5 2 2" xfId="24325" xr:uid="{EC7C3DF3-77E0-4E06-BC18-E2FBC2D49BCE}"/>
    <cellStyle name="Calculation 11 5 2 2 2" xfId="24326" xr:uid="{B4C85195-7D71-4E40-A4A2-5F58C8F3604D}"/>
    <cellStyle name="Calculation 11 5 2 3" xfId="24327" xr:uid="{0AF25FE9-4BD6-4A25-AA23-7BBCFE4F1531}"/>
    <cellStyle name="Calculation 11 5 2 3 2" xfId="24328" xr:uid="{C7333FE6-0493-4965-B47D-CB48BE412532}"/>
    <cellStyle name="Calculation 11 5 2 4" xfId="24329" xr:uid="{1EB6B194-2BD5-47B3-9AD1-5ABCC369692A}"/>
    <cellStyle name="Calculation 11 5 2 4 2" xfId="24330" xr:uid="{4CD4594C-6FFC-4402-895F-6F2D6F4D2B88}"/>
    <cellStyle name="Calculation 11 5 2 5" xfId="24331" xr:uid="{EE120559-F254-4680-9DA8-3271D25A55C6}"/>
    <cellStyle name="Calculation 11 5 3" xfId="24332" xr:uid="{35545E15-1817-4068-B53D-DA6AC155AD33}"/>
    <cellStyle name="Calculation 11 5 3 2" xfId="24333" xr:uid="{7D607048-903A-4459-94EC-6EFFF3717956}"/>
    <cellStyle name="Calculation 11 5 4" xfId="24334" xr:uid="{81722529-18D4-49AD-9F3A-513B2036325C}"/>
    <cellStyle name="Calculation 11 5 4 2" xfId="24335" xr:uid="{B035A821-4602-4F21-86EF-51D4798E1A94}"/>
    <cellStyle name="Calculation 11 5 5" xfId="24336" xr:uid="{6C1624A2-2107-4E66-A8B1-B2BFF36AECD9}"/>
    <cellStyle name="Calculation 11 5 5 2" xfId="24337" xr:uid="{270D254C-18C6-4969-B2A4-356562D91D34}"/>
    <cellStyle name="Calculation 11 5 6" xfId="24338" xr:uid="{98AD734B-37BB-45CE-83C2-2B3C2BA5F5DF}"/>
    <cellStyle name="Calculation 11 5 6 2" xfId="24339" xr:uid="{BACFE796-573C-4519-9ABE-32853D9D7560}"/>
    <cellStyle name="Calculation 11 5 7" xfId="24340" xr:uid="{498592D2-2987-4B91-8AF2-5897E72EECD3}"/>
    <cellStyle name="Calculation 11 6" xfId="24341" xr:uid="{2C555815-B2B5-4499-8E27-B85F5CB67DFA}"/>
    <cellStyle name="Calculation 11 6 2" xfId="24342" xr:uid="{2D43B15A-17F1-4ACE-848D-5A98DCEA9B2D}"/>
    <cellStyle name="Calculation 11 6 2 2" xfId="24343" xr:uid="{E5E17D1F-E26D-4303-A400-194BF1A6B889}"/>
    <cellStyle name="Calculation 11 6 2 2 2" xfId="24344" xr:uid="{49DC0A81-4757-4B7D-B560-629969244EE3}"/>
    <cellStyle name="Calculation 11 6 2 3" xfId="24345" xr:uid="{B5E54ED3-156C-4F55-A30B-AEBAD05DC937}"/>
    <cellStyle name="Calculation 11 6 2 3 2" xfId="24346" xr:uid="{9486C706-DF97-43F1-A4D2-021303E22ED4}"/>
    <cellStyle name="Calculation 11 6 2 4" xfId="24347" xr:uid="{B2CA4C49-6783-4023-BF59-F38C6352BB1F}"/>
    <cellStyle name="Calculation 11 6 2 4 2" xfId="24348" xr:uid="{29FDC9E9-23D0-42AF-8DD4-8196E530347B}"/>
    <cellStyle name="Calculation 11 6 2 5" xfId="24349" xr:uid="{D5F873B2-233C-420D-BD35-F92169CA71B1}"/>
    <cellStyle name="Calculation 11 6 3" xfId="24350" xr:uid="{84C8F923-BD7A-4925-BF02-FF90A65581EF}"/>
    <cellStyle name="Calculation 11 6 3 2" xfId="24351" xr:uid="{3DA359FF-765B-42E9-B7CB-2B1C2742ABA4}"/>
    <cellStyle name="Calculation 11 6 4" xfId="24352" xr:uid="{34EEB0C9-6B61-46D1-BB82-88D432921FB9}"/>
    <cellStyle name="Calculation 11 6 4 2" xfId="24353" xr:uid="{1B35BBE2-0112-4FFF-B872-918477AE3218}"/>
    <cellStyle name="Calculation 11 6 5" xfId="24354" xr:uid="{B6303B72-0C50-4974-8992-85EE0CF263EA}"/>
    <cellStyle name="Calculation 11 6 5 2" xfId="24355" xr:uid="{3C7CFD97-1EAF-4825-8AE8-A4124498EF05}"/>
    <cellStyle name="Calculation 11 6 6" xfId="24356" xr:uid="{6C945C71-B130-4AF5-86DF-2CF135C3AE3E}"/>
    <cellStyle name="Calculation 11 6 6 2" xfId="24357" xr:uid="{A0DB70F9-3FE4-4820-9BC4-9827D9360337}"/>
    <cellStyle name="Calculation 11 6 7" xfId="24358" xr:uid="{0F907567-FA6F-4F69-9AA7-F8D170306816}"/>
    <cellStyle name="Calculation 11 7" xfId="24359" xr:uid="{2ECFB77F-7531-4EB4-BB81-6EE98B1CB5F1}"/>
    <cellStyle name="Calculation 11 7 2" xfId="24360" xr:uid="{0BFEF4CA-3D3F-4D29-A3D2-B5DE9BAC1BE2}"/>
    <cellStyle name="Calculation 11 7 2 2" xfId="24361" xr:uid="{3D2DD946-5D23-4EB7-A6A4-405C3DCC2E1F}"/>
    <cellStyle name="Calculation 11 7 2 2 2" xfId="24362" xr:uid="{96ACDB9C-146D-47D6-B4FF-7DDE4173368C}"/>
    <cellStyle name="Calculation 11 7 2 3" xfId="24363" xr:uid="{17944301-7FA3-4D70-B137-110553410D63}"/>
    <cellStyle name="Calculation 11 7 2 3 2" xfId="24364" xr:uid="{3F4A2EA7-416F-4EE0-AC96-7179FAC7E64D}"/>
    <cellStyle name="Calculation 11 7 2 4" xfId="24365" xr:uid="{5889EF47-F523-4F82-AF18-A3CBB0F7CCB3}"/>
    <cellStyle name="Calculation 11 7 2 4 2" xfId="24366" xr:uid="{ADCE3D43-994B-47DD-96E3-33E27BC089A2}"/>
    <cellStyle name="Calculation 11 7 2 5" xfId="24367" xr:uid="{72E168FA-778E-45F9-B37A-6C51D3B7E5E6}"/>
    <cellStyle name="Calculation 11 7 3" xfId="24368" xr:uid="{A8F17A92-FE42-41F0-ADB8-7148F734FD80}"/>
    <cellStyle name="Calculation 11 7 3 2" xfId="24369" xr:uid="{3F9434F5-A89B-441E-8A04-3C1FC24FD219}"/>
    <cellStyle name="Calculation 11 7 4" xfId="24370" xr:uid="{C754FD14-D557-4F68-90BF-619FF7EA84A6}"/>
    <cellStyle name="Calculation 11 7 4 2" xfId="24371" xr:uid="{A628F2B5-4218-4DB3-BAAA-A7F8E9402366}"/>
    <cellStyle name="Calculation 11 7 5" xfId="24372" xr:uid="{40FD2727-9239-4B73-A012-BCCE4894581D}"/>
    <cellStyle name="Calculation 11 7 5 2" xfId="24373" xr:uid="{671FD8B3-3E2A-4381-AFDA-568FFEDE9EF6}"/>
    <cellStyle name="Calculation 11 7 6" xfId="24374" xr:uid="{DB981984-67B5-4E88-B24C-0349B5211D73}"/>
    <cellStyle name="Calculation 11 7 6 2" xfId="24375" xr:uid="{22DD09D7-C5A4-4D5B-8C4B-560F9E9EE4F4}"/>
    <cellStyle name="Calculation 11 7 7" xfId="24376" xr:uid="{C7936A9A-B2E2-4F2F-BED1-EE5626D71DEA}"/>
    <cellStyle name="Calculation 11 8" xfId="24377" xr:uid="{3FA9064B-4FD5-41D9-97E2-6F2CC4319E0F}"/>
    <cellStyle name="Calculation 11 8 2" xfId="24378" xr:uid="{1DC2D7BC-25F7-4D7E-A090-C16E7B4B1933}"/>
    <cellStyle name="Calculation 11 8 2 2" xfId="24379" xr:uid="{EE17047C-1014-4B3D-AD6B-7CCB20F3D14C}"/>
    <cellStyle name="Calculation 11 8 2 2 2" xfId="24380" xr:uid="{3B0A4B25-CE08-4F54-BAB2-C09D20F0F79C}"/>
    <cellStyle name="Calculation 11 8 2 3" xfId="24381" xr:uid="{98762AFE-6941-423C-B09D-531B0ABB4D06}"/>
    <cellStyle name="Calculation 11 8 2 3 2" xfId="24382" xr:uid="{166D1387-09F3-4F4B-9974-8D6D23D6495B}"/>
    <cellStyle name="Calculation 11 8 2 4" xfId="24383" xr:uid="{DD878F7E-4C8D-40A8-8A5A-B132B1FF8A8D}"/>
    <cellStyle name="Calculation 11 8 2 4 2" xfId="24384" xr:uid="{970CF84F-CD9E-4BEE-9AFE-918717AFF55B}"/>
    <cellStyle name="Calculation 11 8 2 5" xfId="24385" xr:uid="{CFD93719-58F9-4F55-9570-1D83C3BD5389}"/>
    <cellStyle name="Calculation 11 8 3" xfId="24386" xr:uid="{12C8FEC0-B57C-4FCA-900B-64559FBAF213}"/>
    <cellStyle name="Calculation 11 8 3 2" xfId="24387" xr:uid="{0FA29F62-D45A-47B2-B75A-4941108A1B2D}"/>
    <cellStyle name="Calculation 11 8 4" xfId="24388" xr:uid="{FFB9C84A-920D-4015-95ED-CA01B1AE5FEA}"/>
    <cellStyle name="Calculation 11 8 4 2" xfId="24389" xr:uid="{606C394C-C931-4A84-AC8A-7C96CD3CF601}"/>
    <cellStyle name="Calculation 11 8 5" xfId="24390" xr:uid="{5CE576FF-BA03-4429-B80A-049DDE16E172}"/>
    <cellStyle name="Calculation 11 8 5 2" xfId="24391" xr:uid="{AD396CF1-7910-4740-A8CF-49A04A40A6F0}"/>
    <cellStyle name="Calculation 11 8 6" xfId="24392" xr:uid="{B728BBC1-9CB3-49C7-990B-B09A403B2B95}"/>
    <cellStyle name="Calculation 11 8 6 2" xfId="24393" xr:uid="{8C7F0AA6-73C4-446B-8F5F-9A870140BE6B}"/>
    <cellStyle name="Calculation 11 8 7" xfId="24394" xr:uid="{D5C0B380-5247-40FE-82BA-0B7BDE2D6A16}"/>
    <cellStyle name="Calculation 11 9" xfId="24395" xr:uid="{4D4B61D7-9DAD-46B7-9F7A-4009AF30D861}"/>
    <cellStyle name="Calculation 11 9 2" xfId="24396" xr:uid="{DBC5B230-4D26-4E3A-B4CD-D5D4BE1DFC51}"/>
    <cellStyle name="Calculation 11 9 2 2" xfId="24397" xr:uid="{D03110D4-42CE-4524-BC11-792A198E42A6}"/>
    <cellStyle name="Calculation 11 9 2 2 2" xfId="24398" xr:uid="{2F5EA360-B443-421A-8440-592116ECA19E}"/>
    <cellStyle name="Calculation 11 9 2 3" xfId="24399" xr:uid="{2C3834C1-E81E-42EB-96E9-D5CD3903FBA1}"/>
    <cellStyle name="Calculation 11 9 2 3 2" xfId="24400" xr:uid="{02C700B0-14EF-4A35-926F-AD87B0F543CE}"/>
    <cellStyle name="Calculation 11 9 2 4" xfId="24401" xr:uid="{7A9A4065-20D4-40EE-A8F4-A00576A4F14A}"/>
    <cellStyle name="Calculation 11 9 2 4 2" xfId="24402" xr:uid="{AC7B9F6F-6F59-485A-97A9-D4FB84C836D6}"/>
    <cellStyle name="Calculation 11 9 2 5" xfId="24403" xr:uid="{8A79A52E-36E7-441C-8CDF-83E2EE9ADB01}"/>
    <cellStyle name="Calculation 11 9 3" xfId="24404" xr:uid="{38A032FF-4FD3-4B5C-8A9E-F7BDED969F16}"/>
    <cellStyle name="Calculation 11 9 3 2" xfId="24405" xr:uid="{D427D132-9573-4634-AD0E-CCC16D3DAF4B}"/>
    <cellStyle name="Calculation 11 9 4" xfId="24406" xr:uid="{964C5F24-077F-46DA-BFCF-E96D56CE4637}"/>
    <cellStyle name="Calculation 11 9 4 2" xfId="24407" xr:uid="{405EE610-B831-4866-AA21-2BB80878F06C}"/>
    <cellStyle name="Calculation 11 9 5" xfId="24408" xr:uid="{73518366-2DDB-4901-8A36-3D79EDD5BCB4}"/>
    <cellStyle name="Calculation 11 9 5 2" xfId="24409" xr:uid="{F19D00CD-C5C7-4E59-994E-DD29EEDC0EA6}"/>
    <cellStyle name="Calculation 11 9 6" xfId="24410" xr:uid="{724DB736-62E5-4E6B-A148-1E7F8EE05F49}"/>
    <cellStyle name="Calculation 11 9 6 2" xfId="24411" xr:uid="{56FC6147-83A3-47A4-B769-7F8BA86CA608}"/>
    <cellStyle name="Calculation 11 9 7" xfId="24412" xr:uid="{C8CE5929-1AE7-4E23-8204-9492BCF6C840}"/>
    <cellStyle name="Calculation 12" xfId="24413" xr:uid="{07F10F0B-B626-4092-ACCC-775CD9DA849E}"/>
    <cellStyle name="Calculation 12 10" xfId="24414" xr:uid="{3C1BF483-D2FF-42C4-891D-AEF7C783825C}"/>
    <cellStyle name="Calculation 12 10 2" xfId="24415" xr:uid="{9000A5F1-D454-46B0-94A9-8F4902486554}"/>
    <cellStyle name="Calculation 12 10 2 2" xfId="24416" xr:uid="{66E797D7-F77B-476C-AEB6-F8B6FB901640}"/>
    <cellStyle name="Calculation 12 10 2 2 2" xfId="24417" xr:uid="{C45743E0-C24B-448F-BA87-DC5972408917}"/>
    <cellStyle name="Calculation 12 10 2 3" xfId="24418" xr:uid="{C83A6AF6-4845-4E27-9464-A1AB9394D899}"/>
    <cellStyle name="Calculation 12 10 2 3 2" xfId="24419" xr:uid="{F46C9236-284C-4DAA-ADE3-44B25AC8393D}"/>
    <cellStyle name="Calculation 12 10 2 4" xfId="24420" xr:uid="{FE840156-DD0B-44BC-82F5-5526B56290FE}"/>
    <cellStyle name="Calculation 12 10 2 4 2" xfId="24421" xr:uid="{C66990AD-89B9-4795-AE24-C206A63DA679}"/>
    <cellStyle name="Calculation 12 10 2 5" xfId="24422" xr:uid="{874E1EAF-F2CB-46F8-B675-0E1D78E869CD}"/>
    <cellStyle name="Calculation 12 10 3" xfId="24423" xr:uid="{053F2BEA-5B73-45D7-8723-25154DFE7B16}"/>
    <cellStyle name="Calculation 12 10 3 2" xfId="24424" xr:uid="{4C8A85F6-1E45-4B20-BB46-80468E312D6A}"/>
    <cellStyle name="Calculation 12 10 4" xfId="24425" xr:uid="{F7958885-4307-4986-9A65-B4529C7EA134}"/>
    <cellStyle name="Calculation 12 10 4 2" xfId="24426" xr:uid="{CD5C31D9-1FEF-4ED2-8E11-5EC806A9102B}"/>
    <cellStyle name="Calculation 12 10 5" xfId="24427" xr:uid="{7CF31F9F-00C8-484C-AFED-E7573A77D248}"/>
    <cellStyle name="Calculation 12 10 5 2" xfId="24428" xr:uid="{F68F2BBB-095B-4F1A-94B3-C4305F61BB1A}"/>
    <cellStyle name="Calculation 12 10 6" xfId="24429" xr:uid="{DD8006E9-C321-4F66-9543-BC3C4A3EA786}"/>
    <cellStyle name="Calculation 12 10 6 2" xfId="24430" xr:uid="{58918514-7439-4022-AE8C-9658E9E35120}"/>
    <cellStyle name="Calculation 12 10 7" xfId="24431" xr:uid="{22F8A63E-9DED-4C3E-B756-BEA0849D69B3}"/>
    <cellStyle name="Calculation 12 11" xfId="24432" xr:uid="{6E3A88F4-64AF-4C14-86C4-1A48A537C7EB}"/>
    <cellStyle name="Calculation 12 11 2" xfId="24433" xr:uid="{4CDB00CB-BF4B-4076-A61C-3F49F2B84CCD}"/>
    <cellStyle name="Calculation 12 11 2 2" xfId="24434" xr:uid="{AB08B86B-278F-462E-BD78-09E1B035C0FD}"/>
    <cellStyle name="Calculation 12 11 2 2 2" xfId="24435" xr:uid="{861F180B-E987-4FB1-A8AB-39C65332172B}"/>
    <cellStyle name="Calculation 12 11 2 3" xfId="24436" xr:uid="{AB89B7FA-5DD4-4AFD-8B08-F2A18A9C8142}"/>
    <cellStyle name="Calculation 12 11 2 3 2" xfId="24437" xr:uid="{4C12CDAE-0C2B-4CE0-A202-4B361C66B1D2}"/>
    <cellStyle name="Calculation 12 11 2 4" xfId="24438" xr:uid="{ACC1B689-46EA-4A29-B5DC-34BCE8EE8BD4}"/>
    <cellStyle name="Calculation 12 11 2 4 2" xfId="24439" xr:uid="{720B62C0-3611-4650-B472-6DF26D487349}"/>
    <cellStyle name="Calculation 12 11 2 5" xfId="24440" xr:uid="{478488FD-D701-4C20-A42C-05A32416E7CF}"/>
    <cellStyle name="Calculation 12 11 3" xfId="24441" xr:uid="{ACB47F3B-2BF6-4D71-8883-291669EE998F}"/>
    <cellStyle name="Calculation 12 11 3 2" xfId="24442" xr:uid="{F5842E5A-FF17-47F3-B657-C1DE031EAD80}"/>
    <cellStyle name="Calculation 12 11 4" xfId="24443" xr:uid="{CD73C0E7-185D-4DFF-AAFC-67BC81B26D17}"/>
    <cellStyle name="Calculation 12 11 4 2" xfId="24444" xr:uid="{D06136FD-C2DE-4824-9FB3-032588D93068}"/>
    <cellStyle name="Calculation 12 11 5" xfId="24445" xr:uid="{9128F133-EFA4-494C-A59C-65B100DB3A85}"/>
    <cellStyle name="Calculation 12 11 5 2" xfId="24446" xr:uid="{F589A167-2426-44CE-BB01-3590BC4B6766}"/>
    <cellStyle name="Calculation 12 11 6" xfId="24447" xr:uid="{E5EB5FCB-CF52-42DF-BF17-BACF61190639}"/>
    <cellStyle name="Calculation 12 11 6 2" xfId="24448" xr:uid="{07C28C65-33D0-4D15-857C-BEBA15E548FE}"/>
    <cellStyle name="Calculation 12 11 7" xfId="24449" xr:uid="{EF4551F8-8554-46B9-AAC9-1BA13C32C99F}"/>
    <cellStyle name="Calculation 12 12" xfId="24450" xr:uid="{570B4693-A79E-436E-BD33-EC571D76C819}"/>
    <cellStyle name="Calculation 12 12 2" xfId="24451" xr:uid="{8B365111-F0AC-45CB-B4EC-68F8725A6225}"/>
    <cellStyle name="Calculation 12 12 2 2" xfId="24452" xr:uid="{F922259B-E756-4B57-A7EE-41CD47264251}"/>
    <cellStyle name="Calculation 12 12 2 2 2" xfId="24453" xr:uid="{E02218A3-235F-4CA6-B159-C48240D92836}"/>
    <cellStyle name="Calculation 12 12 2 3" xfId="24454" xr:uid="{CDC1F056-33B2-4D78-BD62-91B73AC718BB}"/>
    <cellStyle name="Calculation 12 12 2 3 2" xfId="24455" xr:uid="{4177FEB7-756C-4649-823A-7577765D34A4}"/>
    <cellStyle name="Calculation 12 12 2 4" xfId="24456" xr:uid="{D4D52B57-E995-42F5-813E-F9B7D63545DD}"/>
    <cellStyle name="Calculation 12 12 2 4 2" xfId="24457" xr:uid="{DBB3CFB8-C5FC-4F59-B5DD-26A70768C841}"/>
    <cellStyle name="Calculation 12 12 2 5" xfId="24458" xr:uid="{B9CFB5B6-12C4-4415-9D63-27F9573B5F5B}"/>
    <cellStyle name="Calculation 12 12 3" xfId="24459" xr:uid="{C2254478-3479-4114-B248-FA9283EA0AA0}"/>
    <cellStyle name="Calculation 12 12 3 2" xfId="24460" xr:uid="{89B94736-28B4-40AE-861A-B2B83A924288}"/>
    <cellStyle name="Calculation 12 12 4" xfId="24461" xr:uid="{1C9CF02D-94E5-4585-A126-DD238FED1643}"/>
    <cellStyle name="Calculation 12 12 4 2" xfId="24462" xr:uid="{7CC50F82-5AA8-44EF-8E58-2B5A617DE691}"/>
    <cellStyle name="Calculation 12 12 5" xfId="24463" xr:uid="{724BB579-2747-4A5C-B62E-84019D362A93}"/>
    <cellStyle name="Calculation 12 12 5 2" xfId="24464" xr:uid="{0AF46489-AAC5-4F5E-B8B4-68363CFD4E33}"/>
    <cellStyle name="Calculation 12 12 6" xfId="24465" xr:uid="{48182FDD-8693-4E1F-934E-74528AAC8C49}"/>
    <cellStyle name="Calculation 12 12 6 2" xfId="24466" xr:uid="{93F6F36D-86A5-4319-AB45-DF0B38A7E32A}"/>
    <cellStyle name="Calculation 12 12 7" xfId="24467" xr:uid="{A639990F-C888-4325-854C-B3FCA350D601}"/>
    <cellStyle name="Calculation 12 13" xfId="24468" xr:uid="{6A72AAF6-C1F5-4FB6-8742-3D72BC8A1957}"/>
    <cellStyle name="Calculation 12 13 2" xfId="24469" xr:uid="{28D4CED6-E4AD-4B68-B8B8-7EF9D7886943}"/>
    <cellStyle name="Calculation 12 13 2 2" xfId="24470" xr:uid="{4D7578AF-0616-4BAE-99C4-B60E73C4631F}"/>
    <cellStyle name="Calculation 12 13 2 2 2" xfId="24471" xr:uid="{EB56B211-CBC3-4128-B36F-668CFBED59BD}"/>
    <cellStyle name="Calculation 12 13 2 3" xfId="24472" xr:uid="{5B390CBA-D70C-43C1-BC9D-0BD0AF80D0A7}"/>
    <cellStyle name="Calculation 12 13 2 3 2" xfId="24473" xr:uid="{5A3AE147-8248-4B63-B181-6536B9B8C788}"/>
    <cellStyle name="Calculation 12 13 2 4" xfId="24474" xr:uid="{9459D064-9A6D-4999-8B87-693AD3802940}"/>
    <cellStyle name="Calculation 12 13 2 4 2" xfId="24475" xr:uid="{4AAB0EB4-ED72-45C4-9200-2AE7370E267A}"/>
    <cellStyle name="Calculation 12 13 2 5" xfId="24476" xr:uid="{D888912E-8818-44A4-85D6-5DC14735087C}"/>
    <cellStyle name="Calculation 12 13 3" xfId="24477" xr:uid="{ABD144EA-C2F4-4395-926C-DD187F7B1469}"/>
    <cellStyle name="Calculation 12 13 3 2" xfId="24478" xr:uid="{D6037351-6368-4238-8AA0-72126FE0865A}"/>
    <cellStyle name="Calculation 12 13 4" xfId="24479" xr:uid="{AEE57CBD-2428-4A1E-AB8B-8143E13F7BBA}"/>
    <cellStyle name="Calculation 12 13 4 2" xfId="24480" xr:uid="{C3028D97-BE81-4974-9A55-7EF50BCC4064}"/>
    <cellStyle name="Calculation 12 13 5" xfId="24481" xr:uid="{3555FBF1-C924-4F2E-A702-55642F2DCDD9}"/>
    <cellStyle name="Calculation 12 13 5 2" xfId="24482" xr:uid="{4CCBB0F1-8A1E-42C4-B9C3-0CBF94BA01F3}"/>
    <cellStyle name="Calculation 12 13 6" xfId="24483" xr:uid="{56A5B489-2E9D-4FC4-B182-800B22B21B78}"/>
    <cellStyle name="Calculation 12 13 6 2" xfId="24484" xr:uid="{1465BFD9-5E6D-49FA-B404-F3B4CE1AFB20}"/>
    <cellStyle name="Calculation 12 13 7" xfId="24485" xr:uid="{92627F9E-6EB0-4184-A9B2-05BF59C29493}"/>
    <cellStyle name="Calculation 12 14" xfId="24486" xr:uid="{17CCAA48-75C0-40A2-816E-FF171D6952AC}"/>
    <cellStyle name="Calculation 12 14 2" xfId="24487" xr:uid="{DDF2E35B-0EEB-4E4D-BC4E-02CF8F71F30A}"/>
    <cellStyle name="Calculation 12 14 2 2" xfId="24488" xr:uid="{5DF1783E-A932-4EB6-A4ED-049109BC80AB}"/>
    <cellStyle name="Calculation 12 14 2 2 2" xfId="24489" xr:uid="{F4D16B38-7CC6-4C3F-BB5C-F9F4DABF0BE8}"/>
    <cellStyle name="Calculation 12 14 2 3" xfId="24490" xr:uid="{A6CDB515-78A6-4864-AB47-BDDBC78D7883}"/>
    <cellStyle name="Calculation 12 14 2 3 2" xfId="24491" xr:uid="{CA53A814-D885-4605-9CFA-16ADBB67C959}"/>
    <cellStyle name="Calculation 12 14 2 4" xfId="24492" xr:uid="{D8F3EC0B-FDA3-429C-9B3F-A360EBED66EC}"/>
    <cellStyle name="Calculation 12 14 2 4 2" xfId="24493" xr:uid="{F1BC8D34-F3A9-4D8C-8A79-E989A50A67DB}"/>
    <cellStyle name="Calculation 12 14 2 5" xfId="24494" xr:uid="{895BC323-EE9B-4843-ADE1-F3C5DFA5EBFA}"/>
    <cellStyle name="Calculation 12 14 3" xfId="24495" xr:uid="{311365CF-250B-4732-8F16-956455189DB2}"/>
    <cellStyle name="Calculation 12 14 3 2" xfId="24496" xr:uid="{DAA3EFFF-7791-4939-B38D-888F1D693406}"/>
    <cellStyle name="Calculation 12 14 4" xfId="24497" xr:uid="{731E5BF0-B8BC-4B1D-8F65-F709CA7BC06B}"/>
    <cellStyle name="Calculation 12 14 4 2" xfId="24498" xr:uid="{ADC645FC-7F92-4109-B9BF-F6CA926978BB}"/>
    <cellStyle name="Calculation 12 14 5" xfId="24499" xr:uid="{3433337B-BF8A-4B28-8A0A-A9763CAA76C2}"/>
    <cellStyle name="Calculation 12 14 5 2" xfId="24500" xr:uid="{DD11902E-A885-4DD5-BC07-69B364C51E12}"/>
    <cellStyle name="Calculation 12 14 6" xfId="24501" xr:uid="{CBDFC8BF-407F-4C1A-97FA-D0F261172A1F}"/>
    <cellStyle name="Calculation 12 14 6 2" xfId="24502" xr:uid="{12ECF9A1-6373-4516-83C1-1DD7A994DDB4}"/>
    <cellStyle name="Calculation 12 14 7" xfId="24503" xr:uid="{3514B840-D5C1-4567-9125-05276C371978}"/>
    <cellStyle name="Calculation 12 15" xfId="24504" xr:uid="{BFA2DE86-F75C-4C5C-B3AC-C894991710F3}"/>
    <cellStyle name="Calculation 12 15 2" xfId="24505" xr:uid="{05117DEB-D2F4-408D-B395-7499B50B600A}"/>
    <cellStyle name="Calculation 12 15 2 2" xfId="24506" xr:uid="{B33BA4BA-C640-42FF-B6B9-A6DEE585C300}"/>
    <cellStyle name="Calculation 12 15 2 2 2" xfId="24507" xr:uid="{7C9ACBE7-61A7-41DD-B86E-2B25EF7AAEFA}"/>
    <cellStyle name="Calculation 12 15 2 3" xfId="24508" xr:uid="{CC87818C-C7CC-477F-9D45-3E5E94A3C32E}"/>
    <cellStyle name="Calculation 12 15 2 3 2" xfId="24509" xr:uid="{7D5B2181-51AE-4FE7-BAA1-6F5CB4C25B2E}"/>
    <cellStyle name="Calculation 12 15 2 4" xfId="24510" xr:uid="{CC121DFB-6120-4F0E-ABBA-B3FE5EA9853C}"/>
    <cellStyle name="Calculation 12 15 2 4 2" xfId="24511" xr:uid="{A2F17349-0138-4DCE-BF6A-ACB03CEE0F9F}"/>
    <cellStyle name="Calculation 12 15 2 5" xfId="24512" xr:uid="{D62090D9-62B0-44C5-BE09-AC0E91DCA058}"/>
    <cellStyle name="Calculation 12 15 3" xfId="24513" xr:uid="{3A82EFE2-C232-497F-8E68-23B9D265CD4F}"/>
    <cellStyle name="Calculation 12 15 3 2" xfId="24514" xr:uid="{98A50449-02D6-4CF2-9AA5-41C1FAC0FDCE}"/>
    <cellStyle name="Calculation 12 15 4" xfId="24515" xr:uid="{9F625A17-D790-4437-A199-7957D9F5B9E5}"/>
    <cellStyle name="Calculation 12 15 4 2" xfId="24516" xr:uid="{1ED0C023-8930-4263-8BCC-7D97CD6689F3}"/>
    <cellStyle name="Calculation 12 15 5" xfId="24517" xr:uid="{7159742F-0A0E-4418-B75B-BF2DEE32E741}"/>
    <cellStyle name="Calculation 12 15 5 2" xfId="24518" xr:uid="{D52EAF41-2238-46C8-AF56-B1EF45757CD3}"/>
    <cellStyle name="Calculation 12 15 6" xfId="24519" xr:uid="{9B649A5F-91E1-424C-B88F-CA6348588D88}"/>
    <cellStyle name="Calculation 12 15 6 2" xfId="24520" xr:uid="{8DE1BD6D-9792-4664-BB77-5108573F1819}"/>
    <cellStyle name="Calculation 12 15 7" xfId="24521" xr:uid="{1C483C4C-2207-4F76-9FE6-21C7A8ED6ED8}"/>
    <cellStyle name="Calculation 12 16" xfId="24522" xr:uid="{4F638EB8-F972-460C-8A5A-1737B76E1F0C}"/>
    <cellStyle name="Calculation 12 16 2" xfId="24523" xr:uid="{28E58F66-4C6A-4781-B7FC-C7C20018CF60}"/>
    <cellStyle name="Calculation 12 16 2 2" xfId="24524" xr:uid="{CB8B50D5-2696-43A2-81C0-6D12AF074AE1}"/>
    <cellStyle name="Calculation 12 16 3" xfId="24525" xr:uid="{06FBEA69-D536-4167-A467-CB48C54B95D7}"/>
    <cellStyle name="Calculation 12 16 3 2" xfId="24526" xr:uid="{BEC7ABFB-85C7-4747-A99B-B66159B7CB94}"/>
    <cellStyle name="Calculation 12 16 4" xfId="24527" xr:uid="{4D0D80FC-5D23-45B8-B951-56C654C2D695}"/>
    <cellStyle name="Calculation 12 16 4 2" xfId="24528" xr:uid="{4730429D-A73D-4433-9268-F5EEC4D7D51F}"/>
    <cellStyle name="Calculation 12 16 5" xfId="24529" xr:uid="{F4B47055-E0F4-4CEF-8E8A-552E6B4A2594}"/>
    <cellStyle name="Calculation 12 17" xfId="24530" xr:uid="{06003439-CEE6-45FF-8EAA-A519AEED0188}"/>
    <cellStyle name="Calculation 12 17 2" xfId="24531" xr:uid="{30937FE9-87E6-46B3-94F3-D2455AA15F21}"/>
    <cellStyle name="Calculation 12 18" xfId="24532" xr:uid="{18C34ED2-2836-4BD8-912A-38F2CB2261B1}"/>
    <cellStyle name="Calculation 12 18 2" xfId="24533" xr:uid="{375202D4-5FC4-4995-BF8E-7C930768FADC}"/>
    <cellStyle name="Calculation 12 19" xfId="24534" xr:uid="{4042CA5F-2581-4319-9F57-52F9C1E764B8}"/>
    <cellStyle name="Calculation 12 19 2" xfId="24535" xr:uid="{92D86F2A-03C0-4521-93BC-B30E896EE666}"/>
    <cellStyle name="Calculation 12 2" xfId="24536" xr:uid="{987E5C88-871C-4387-B8FD-4871ABECA174}"/>
    <cellStyle name="Calculation 12 2 2" xfId="24537" xr:uid="{26191F4E-C1E7-4B3F-B94B-AED4B4AFACA3}"/>
    <cellStyle name="Calculation 12 2 2 2" xfId="24538" xr:uid="{8C7F6437-CD48-4CF0-89AE-B792564C2E55}"/>
    <cellStyle name="Calculation 12 2 2 2 2" xfId="24539" xr:uid="{253E146E-4765-4115-ABC6-1B681B8F96EC}"/>
    <cellStyle name="Calculation 12 2 2 3" xfId="24540" xr:uid="{6B630D41-BF11-4439-8669-D1FE257BA547}"/>
    <cellStyle name="Calculation 12 2 2 3 2" xfId="24541" xr:uid="{916C1D7E-A0BD-4A12-9178-29A9BE7417D6}"/>
    <cellStyle name="Calculation 12 2 2 4" xfId="24542" xr:uid="{CDC1AAAE-D71A-4EE5-8F6D-7226C365FB73}"/>
    <cellStyle name="Calculation 12 2 2 4 2" xfId="24543" xr:uid="{FB55E5A1-947F-401C-A010-89104EE9437C}"/>
    <cellStyle name="Calculation 12 2 2 5" xfId="24544" xr:uid="{59906785-4E0E-46D8-B000-541D12DD8A0F}"/>
    <cellStyle name="Calculation 12 2 3" xfId="24545" xr:uid="{1DC39E2A-5C92-4756-9555-C9EB6648EC67}"/>
    <cellStyle name="Calculation 12 2 3 2" xfId="24546" xr:uid="{60B745F9-4FEE-40D9-9D33-37924031F68D}"/>
    <cellStyle name="Calculation 12 2 4" xfId="24547" xr:uid="{94923CF3-D376-4AD0-BD82-C45AA7182332}"/>
    <cellStyle name="Calculation 12 2 4 2" xfId="24548" xr:uid="{FA91DEE7-A94E-4F5C-B361-D2561E0F3727}"/>
    <cellStyle name="Calculation 12 2 5" xfId="24549" xr:uid="{0EF0AD0F-0730-42F8-A6BC-8199897911E9}"/>
    <cellStyle name="Calculation 12 2 5 2" xfId="24550" xr:uid="{5F91448A-DF17-411D-B55D-B767D20419EA}"/>
    <cellStyle name="Calculation 12 2 6" xfId="24551" xr:uid="{3E3364D2-7D3B-424D-AF84-758828EF120F}"/>
    <cellStyle name="Calculation 12 20" xfId="24552" xr:uid="{F3EB1FD9-3875-4227-9300-0C1FA58B5EA0}"/>
    <cellStyle name="Calculation 12 21" xfId="24553" xr:uid="{E5B0CFCF-5FCD-4C41-B0D5-7345F02CA7D5}"/>
    <cellStyle name="Calculation 12 22" xfId="24554" xr:uid="{039F2BC2-61AD-4F2E-AFB2-05F1253884B2}"/>
    <cellStyle name="Calculation 12 23" xfId="24555" xr:uid="{1783135E-338E-4591-BF56-8A1A04741011}"/>
    <cellStyle name="Calculation 12 24" xfId="24556" xr:uid="{59EE6152-8173-4B98-AC39-C083309E3590}"/>
    <cellStyle name="Calculation 12 25" xfId="24557" xr:uid="{92482ABB-9068-44BE-806A-3FFD8D648AA4}"/>
    <cellStyle name="Calculation 12 26" xfId="24558" xr:uid="{B8B92A89-606C-44D8-AE30-3C677DB9EFD4}"/>
    <cellStyle name="Calculation 12 3" xfId="24559" xr:uid="{06721E63-AE43-4066-B8CC-E24C4D8D5CAD}"/>
    <cellStyle name="Calculation 12 3 2" xfId="24560" xr:uid="{22BD6CA4-BCE7-443F-8FA2-D17233FD138C}"/>
    <cellStyle name="Calculation 12 3 2 2" xfId="24561" xr:uid="{186156AE-6410-49F1-BBAD-588B5869655B}"/>
    <cellStyle name="Calculation 12 3 2 2 2" xfId="24562" xr:uid="{48370C53-B07A-4C9A-A2AB-DD56045718C5}"/>
    <cellStyle name="Calculation 12 3 2 3" xfId="24563" xr:uid="{CBDEA931-9F76-401B-94E7-4C91EC3D9DD8}"/>
    <cellStyle name="Calculation 12 3 2 3 2" xfId="24564" xr:uid="{1EA5AF19-5CF6-4FB3-BDD7-7B762EC8D29F}"/>
    <cellStyle name="Calculation 12 3 2 4" xfId="24565" xr:uid="{F053FD68-D425-4A70-B4E0-52D2C3F7D009}"/>
    <cellStyle name="Calculation 12 3 2 4 2" xfId="24566" xr:uid="{95EC7704-C0A6-41A0-86F6-9400DDE905B3}"/>
    <cellStyle name="Calculation 12 3 2 5" xfId="24567" xr:uid="{2D46A85F-9ED1-4B9B-B34A-17B43117612B}"/>
    <cellStyle name="Calculation 12 3 3" xfId="24568" xr:uid="{9C7DC5C4-24B1-4106-A4DA-9CB212C042AF}"/>
    <cellStyle name="Calculation 12 3 3 2" xfId="24569" xr:uid="{CC9CC4BA-CAD5-4F6D-AC3C-6D2EF8A7A498}"/>
    <cellStyle name="Calculation 12 3 4" xfId="24570" xr:uid="{810E1ED5-65A3-4D69-AF53-1202129D4C54}"/>
    <cellStyle name="Calculation 12 3 4 2" xfId="24571" xr:uid="{09C88A32-B591-40D4-AC74-28FD4AC5EC0C}"/>
    <cellStyle name="Calculation 12 3 5" xfId="24572" xr:uid="{9E317B1D-C485-4ABC-8D46-CA3C56865806}"/>
    <cellStyle name="Calculation 12 3 5 2" xfId="24573" xr:uid="{3A708CC3-6490-42C7-B912-38EE76CAD6A8}"/>
    <cellStyle name="Calculation 12 3 6" xfId="24574" xr:uid="{FA71CBF8-24A4-4222-AC02-A085629173B0}"/>
    <cellStyle name="Calculation 12 4" xfId="24575" xr:uid="{CE93F68B-C685-456B-A4DD-5CD6CF375304}"/>
    <cellStyle name="Calculation 12 4 2" xfId="24576" xr:uid="{ABF87431-9045-464F-A74C-278F7CA815AC}"/>
    <cellStyle name="Calculation 12 4 2 2" xfId="24577" xr:uid="{0AC46F44-4829-4250-B6CA-CE38255B641E}"/>
    <cellStyle name="Calculation 12 4 2 2 2" xfId="24578" xr:uid="{FA6B690A-C776-462A-9FED-4B098CF74912}"/>
    <cellStyle name="Calculation 12 4 2 3" xfId="24579" xr:uid="{1EFE1F06-06FF-45DB-A6B4-2DE5CBA125F1}"/>
    <cellStyle name="Calculation 12 4 2 3 2" xfId="24580" xr:uid="{59398EBD-0B1F-4832-AA8D-B09198E24F92}"/>
    <cellStyle name="Calculation 12 4 2 4" xfId="24581" xr:uid="{F3C7EA05-6E20-47D5-B659-2F2114A69863}"/>
    <cellStyle name="Calculation 12 4 2 4 2" xfId="24582" xr:uid="{E75C9746-544B-4B23-8BD9-D4A90406D857}"/>
    <cellStyle name="Calculation 12 4 2 5" xfId="24583" xr:uid="{20DA3D0B-B54D-488A-95B8-41C3EA41CA17}"/>
    <cellStyle name="Calculation 12 4 3" xfId="24584" xr:uid="{6EF049E7-EDC9-4D9A-AF63-2B55F5AADD2B}"/>
    <cellStyle name="Calculation 12 4 3 2" xfId="24585" xr:uid="{CA3F2565-A95F-4CAC-8CFF-17BBAAEFC4B7}"/>
    <cellStyle name="Calculation 12 4 4" xfId="24586" xr:uid="{56CDB35C-3D18-4949-A24C-B4871A8F8BD7}"/>
    <cellStyle name="Calculation 12 4 4 2" xfId="24587" xr:uid="{E75CE9CF-4982-4C00-A2FA-C6957B912C5D}"/>
    <cellStyle name="Calculation 12 4 5" xfId="24588" xr:uid="{7E491A6E-DC39-44A4-BDFE-002B0A9EF04B}"/>
    <cellStyle name="Calculation 12 4 5 2" xfId="24589" xr:uid="{0B2D7580-21DD-41E0-BD95-0BB109CDAA35}"/>
    <cellStyle name="Calculation 12 4 6" xfId="24590" xr:uid="{19C48A0B-CE77-40F1-8101-37AEB4AE93F2}"/>
    <cellStyle name="Calculation 12 4 6 2" xfId="24591" xr:uid="{A9046680-8927-4541-9151-56146E782255}"/>
    <cellStyle name="Calculation 12 4 7" xfId="24592" xr:uid="{57E42F87-23EC-4280-A30B-62125428097E}"/>
    <cellStyle name="Calculation 12 5" xfId="24593" xr:uid="{89CD9092-EFB9-46EB-911B-B2352BA560C9}"/>
    <cellStyle name="Calculation 12 5 2" xfId="24594" xr:uid="{EF176226-8E66-4382-AD5A-6C4740A91F94}"/>
    <cellStyle name="Calculation 12 5 2 2" xfId="24595" xr:uid="{2A1C8924-1B1E-4F06-939C-0F94CD6B3E7B}"/>
    <cellStyle name="Calculation 12 5 2 2 2" xfId="24596" xr:uid="{85B615A7-C1E9-416F-92F7-BCD825C7F758}"/>
    <cellStyle name="Calculation 12 5 2 3" xfId="24597" xr:uid="{980DF7CC-852E-47FE-8EA5-5AD3195C0792}"/>
    <cellStyle name="Calculation 12 5 2 3 2" xfId="24598" xr:uid="{ED744871-DC7C-4E4F-82FB-3561CC906F71}"/>
    <cellStyle name="Calculation 12 5 2 4" xfId="24599" xr:uid="{DF381BDE-7298-467F-9228-62FB2587DC2A}"/>
    <cellStyle name="Calculation 12 5 2 4 2" xfId="24600" xr:uid="{66C40D77-2DCC-4A38-B227-3A6D91CAEE86}"/>
    <cellStyle name="Calculation 12 5 2 5" xfId="24601" xr:uid="{4C384713-1B4B-4E55-9208-912729DCF2E1}"/>
    <cellStyle name="Calculation 12 5 3" xfId="24602" xr:uid="{199A68C4-0F69-47F6-9D27-D4746F4BBF59}"/>
    <cellStyle name="Calculation 12 5 3 2" xfId="24603" xr:uid="{1963B8D8-9E22-4757-AAE9-BB2D89BF4ADD}"/>
    <cellStyle name="Calculation 12 5 4" xfId="24604" xr:uid="{8DA65151-CD4E-4A51-B978-6F6B2B97EA93}"/>
    <cellStyle name="Calculation 12 5 4 2" xfId="24605" xr:uid="{F1304556-4C2D-43C8-8CB7-10E9BD719A22}"/>
    <cellStyle name="Calculation 12 5 5" xfId="24606" xr:uid="{6167A654-1E35-4EE1-AB0E-F1EDBBD99EBC}"/>
    <cellStyle name="Calculation 12 5 5 2" xfId="24607" xr:uid="{7D21883C-794B-4A86-A6A5-079706692EED}"/>
    <cellStyle name="Calculation 12 5 6" xfId="24608" xr:uid="{911F9EDA-B11E-4F39-92DF-A38EE22F7AC1}"/>
    <cellStyle name="Calculation 12 5 6 2" xfId="24609" xr:uid="{3D2E8925-24E6-4B24-AC9C-E30DBA10B87A}"/>
    <cellStyle name="Calculation 12 5 7" xfId="24610" xr:uid="{E3A7D309-7442-4B89-A2BA-B5E22BFC4799}"/>
    <cellStyle name="Calculation 12 6" xfId="24611" xr:uid="{1E9F31DE-FD8D-435F-BC81-1B0A962007A8}"/>
    <cellStyle name="Calculation 12 6 2" xfId="24612" xr:uid="{7F3EEF66-7A38-479E-983C-1135BD2AEF0A}"/>
    <cellStyle name="Calculation 12 6 2 2" xfId="24613" xr:uid="{956ADEFC-92EA-40C7-B5DF-CB127071409D}"/>
    <cellStyle name="Calculation 12 6 2 2 2" xfId="24614" xr:uid="{9165001A-E036-40F5-A6BD-94FB1E651520}"/>
    <cellStyle name="Calculation 12 6 2 3" xfId="24615" xr:uid="{20EDBEBC-5998-43F0-AA1C-862F983474FB}"/>
    <cellStyle name="Calculation 12 6 2 3 2" xfId="24616" xr:uid="{5C8BF5AC-D742-4A69-9FA0-90E8C74364FA}"/>
    <cellStyle name="Calculation 12 6 2 4" xfId="24617" xr:uid="{D884EDA3-82A2-474D-BC12-96E06BA88177}"/>
    <cellStyle name="Calculation 12 6 2 4 2" xfId="24618" xr:uid="{B3AA60C6-816F-4BBB-834C-F8AF87D64966}"/>
    <cellStyle name="Calculation 12 6 2 5" xfId="24619" xr:uid="{F56C75BB-BAD7-47E6-8617-DB8F4F46ED03}"/>
    <cellStyle name="Calculation 12 6 3" xfId="24620" xr:uid="{F3D6FBB4-2F2C-45C4-9C1C-1E2FF07E33CC}"/>
    <cellStyle name="Calculation 12 6 3 2" xfId="24621" xr:uid="{17B136C0-65F0-4F2A-9F95-45D70E24313F}"/>
    <cellStyle name="Calculation 12 6 4" xfId="24622" xr:uid="{DDD4F139-F1AB-4375-9761-551898B8626C}"/>
    <cellStyle name="Calculation 12 6 4 2" xfId="24623" xr:uid="{D00B205A-0AAE-4B58-8836-929BFF966E2F}"/>
    <cellStyle name="Calculation 12 6 5" xfId="24624" xr:uid="{6D62A50E-F257-4C65-95AF-BC9E010F2F2B}"/>
    <cellStyle name="Calculation 12 6 5 2" xfId="24625" xr:uid="{DFE3541C-70CF-459B-B5D8-0DF7780231CD}"/>
    <cellStyle name="Calculation 12 6 6" xfId="24626" xr:uid="{C8153B44-5961-4460-BA97-4EA3A3FECA0E}"/>
    <cellStyle name="Calculation 12 6 6 2" xfId="24627" xr:uid="{3BF30038-6659-4860-97C4-72FFED1BE10E}"/>
    <cellStyle name="Calculation 12 6 7" xfId="24628" xr:uid="{742E1169-FE7D-4AC2-922F-F3127296EE74}"/>
    <cellStyle name="Calculation 12 7" xfId="24629" xr:uid="{9BEEAE84-DA53-4FCD-A330-43FFEF9FB24E}"/>
    <cellStyle name="Calculation 12 7 2" xfId="24630" xr:uid="{78BAC5D2-A6A0-4174-BF68-F27ACDF86B5F}"/>
    <cellStyle name="Calculation 12 7 2 2" xfId="24631" xr:uid="{88D80C8B-E026-45F6-814B-DBCCA39D26B5}"/>
    <cellStyle name="Calculation 12 7 2 2 2" xfId="24632" xr:uid="{D0BBD915-3D3E-462B-B0D7-0B30D5E0C10C}"/>
    <cellStyle name="Calculation 12 7 2 3" xfId="24633" xr:uid="{976DF264-8052-42F6-A5C5-3C18E50C91B7}"/>
    <cellStyle name="Calculation 12 7 2 3 2" xfId="24634" xr:uid="{372E359D-FA12-44A5-81B1-17BDDB6915FF}"/>
    <cellStyle name="Calculation 12 7 2 4" xfId="24635" xr:uid="{20C783FC-D943-483C-BE9B-6E72F65776FF}"/>
    <cellStyle name="Calculation 12 7 2 4 2" xfId="24636" xr:uid="{3F70478A-4173-4AD9-B2D0-A76FB6ED971F}"/>
    <cellStyle name="Calculation 12 7 2 5" xfId="24637" xr:uid="{AD1FCE1B-1178-42F8-A520-91C6BEDA2019}"/>
    <cellStyle name="Calculation 12 7 3" xfId="24638" xr:uid="{5AA23B23-E9A0-4CD0-8937-5C79B9491C18}"/>
    <cellStyle name="Calculation 12 7 3 2" xfId="24639" xr:uid="{83C1932F-340C-4E93-94C2-9EA3B6C81788}"/>
    <cellStyle name="Calculation 12 7 4" xfId="24640" xr:uid="{B12CACEE-C62A-40DC-8D50-86D9611E3EDE}"/>
    <cellStyle name="Calculation 12 7 4 2" xfId="24641" xr:uid="{75040019-AFBA-4F3D-B3E1-7763705E4E51}"/>
    <cellStyle name="Calculation 12 7 5" xfId="24642" xr:uid="{D876FCAC-EB08-4E68-B677-AD18B1091236}"/>
    <cellStyle name="Calculation 12 7 5 2" xfId="24643" xr:uid="{0CBBCE1A-38A8-416F-82B9-9B9217002F5D}"/>
    <cellStyle name="Calculation 12 7 6" xfId="24644" xr:uid="{0CFFB9B7-DD10-4DA4-A08C-AA614ACD110E}"/>
    <cellStyle name="Calculation 12 7 6 2" xfId="24645" xr:uid="{CE22AA73-6E86-4298-A777-3C780C2CB43A}"/>
    <cellStyle name="Calculation 12 7 7" xfId="24646" xr:uid="{D7FDC2D8-8584-4594-8A02-EEC77D3E43A2}"/>
    <cellStyle name="Calculation 12 8" xfId="24647" xr:uid="{B7865A1B-43D5-4501-9897-738DFC77455D}"/>
    <cellStyle name="Calculation 12 8 2" xfId="24648" xr:uid="{A6812CD0-53EB-4DC7-BBC3-2CB0786FA084}"/>
    <cellStyle name="Calculation 12 8 2 2" xfId="24649" xr:uid="{A38C936A-562A-4286-94E8-33A45A46DB27}"/>
    <cellStyle name="Calculation 12 8 2 2 2" xfId="24650" xr:uid="{ABFD3EDF-3F38-44B8-8804-B22822EFD93A}"/>
    <cellStyle name="Calculation 12 8 2 3" xfId="24651" xr:uid="{2096E3BE-2964-46F5-99FD-82ED31132166}"/>
    <cellStyle name="Calculation 12 8 2 3 2" xfId="24652" xr:uid="{3C9D1807-1378-42B6-9F17-5D14B3FD8C8B}"/>
    <cellStyle name="Calculation 12 8 2 4" xfId="24653" xr:uid="{A76E772C-4519-4599-978B-18422AEBEC6D}"/>
    <cellStyle name="Calculation 12 8 2 4 2" xfId="24654" xr:uid="{945270FE-A423-4C73-9631-E0B9A5EF8A66}"/>
    <cellStyle name="Calculation 12 8 2 5" xfId="24655" xr:uid="{1734822E-A0A2-41E4-98DA-3817EE25BE2C}"/>
    <cellStyle name="Calculation 12 8 3" xfId="24656" xr:uid="{D5D39564-2B2E-4FFA-AB7D-0316CCFF7F21}"/>
    <cellStyle name="Calculation 12 8 3 2" xfId="24657" xr:uid="{C78A4C08-D68C-44DB-8766-AAB1104D984F}"/>
    <cellStyle name="Calculation 12 8 4" xfId="24658" xr:uid="{3694A9FE-6B01-4EC5-9BC1-52711DAFBACE}"/>
    <cellStyle name="Calculation 12 8 4 2" xfId="24659" xr:uid="{E788384A-8B6A-42A2-B710-7ECE59F5C7D0}"/>
    <cellStyle name="Calculation 12 8 5" xfId="24660" xr:uid="{F8827A8B-499C-4245-80DB-A297C71FB06F}"/>
    <cellStyle name="Calculation 12 8 5 2" xfId="24661" xr:uid="{CF976D0D-2110-41B2-91D4-C781CBA814E2}"/>
    <cellStyle name="Calculation 12 8 6" xfId="24662" xr:uid="{B59FA38A-BDAD-4C5C-B08E-8CFC6539E36E}"/>
    <cellStyle name="Calculation 12 8 6 2" xfId="24663" xr:uid="{587E81B0-F452-48A9-A9CD-274B4D1879A6}"/>
    <cellStyle name="Calculation 12 8 7" xfId="24664" xr:uid="{27BC182B-9E08-4926-A9B7-C8855D51D270}"/>
    <cellStyle name="Calculation 12 9" xfId="24665" xr:uid="{2E79824E-D40A-4671-B6EC-15C478285BF2}"/>
    <cellStyle name="Calculation 12 9 2" xfId="24666" xr:uid="{B6CF5885-B60C-44A0-84E6-17F4FE298063}"/>
    <cellStyle name="Calculation 12 9 2 2" xfId="24667" xr:uid="{BB9C912A-80F9-40E3-81C2-8A8178775E5B}"/>
    <cellStyle name="Calculation 12 9 2 2 2" xfId="24668" xr:uid="{51205421-D11B-417D-BB6D-4DD9E67FB322}"/>
    <cellStyle name="Calculation 12 9 2 3" xfId="24669" xr:uid="{5E892865-2961-48FF-8349-09361FD431ED}"/>
    <cellStyle name="Calculation 12 9 2 3 2" xfId="24670" xr:uid="{AF67AA57-292B-4956-8587-AC59CC67905A}"/>
    <cellStyle name="Calculation 12 9 2 4" xfId="24671" xr:uid="{FCB365BB-11EF-44CC-AE01-2C98B68466D1}"/>
    <cellStyle name="Calculation 12 9 2 4 2" xfId="24672" xr:uid="{A9C5B499-438F-4DC8-AFAE-8B9E2EE09A33}"/>
    <cellStyle name="Calculation 12 9 2 5" xfId="24673" xr:uid="{110CA4C4-847B-4B1F-846D-2B04EDDD1769}"/>
    <cellStyle name="Calculation 12 9 3" xfId="24674" xr:uid="{4EAEFA53-8096-4271-B1E1-A08F82030D9A}"/>
    <cellStyle name="Calculation 12 9 3 2" xfId="24675" xr:uid="{850D3C31-0740-4D94-BA9B-6F08430DB18B}"/>
    <cellStyle name="Calculation 12 9 4" xfId="24676" xr:uid="{7A3A8C78-8109-47BD-B3EA-722D0FEFDAA2}"/>
    <cellStyle name="Calculation 12 9 4 2" xfId="24677" xr:uid="{6B7B675F-B925-411D-A8BE-4259E0E390E6}"/>
    <cellStyle name="Calculation 12 9 5" xfId="24678" xr:uid="{34E3435D-FD73-438B-B954-AA1D51F4EEBC}"/>
    <cellStyle name="Calculation 12 9 5 2" xfId="24679" xr:uid="{BA64796C-00EB-4C04-A509-B25D6D439862}"/>
    <cellStyle name="Calculation 12 9 6" xfId="24680" xr:uid="{EB6476F1-AFC7-4B88-BFE1-C37D17BFDBF8}"/>
    <cellStyle name="Calculation 12 9 6 2" xfId="24681" xr:uid="{936672A5-0330-4CF8-9146-16C1A362CD76}"/>
    <cellStyle name="Calculation 12 9 7" xfId="24682" xr:uid="{AE75C9C4-865D-4AAC-87E2-1456A9D823D2}"/>
    <cellStyle name="calculation 13" xfId="54821" xr:uid="{503C5115-EDFC-4718-9687-0993A8E38CAF}"/>
    <cellStyle name="calculation 14" xfId="54848" xr:uid="{4AD12F95-1C46-4EFF-8A04-35D6ABF389D3}"/>
    <cellStyle name="calculation 15" xfId="54892" xr:uid="{B3888F5E-8BFC-4AF8-8075-E69DACAC68F0}"/>
    <cellStyle name="calculation 16" xfId="54967" xr:uid="{27D8DC37-E9EA-4B41-A69C-C69221BDD52D}"/>
    <cellStyle name="calculation 17" xfId="54980" xr:uid="{438F0065-F25F-49BF-8817-2294CEDF6433}"/>
    <cellStyle name="calculation 18" xfId="404" xr:uid="{6A0FC0C0-9FBE-48EF-94CD-8402DCF105A6}"/>
    <cellStyle name="Calculation 2" xfId="54" xr:uid="{BDB75195-67DA-4B80-BA1E-A9D33FCD2D31}"/>
    <cellStyle name="Calculation 2 10" xfId="17604" xr:uid="{2DC4876A-507A-46F4-AEF1-4EF682A2C22C}"/>
    <cellStyle name="Calculation 2 10 10" xfId="24683" xr:uid="{7ADAB4DD-5005-4256-B5F4-D2915F8054AD}"/>
    <cellStyle name="Calculation 2 10 10 2" xfId="24684" xr:uid="{314A8D0A-FC30-4F46-A9E5-D3BD84CF3653}"/>
    <cellStyle name="Calculation 2 10 10 2 2" xfId="24685" xr:uid="{EB641F7B-AD7F-4C64-8035-B94C6002831D}"/>
    <cellStyle name="Calculation 2 10 10 2 2 2" xfId="24686" xr:uid="{D98443B1-57B2-43BE-B676-E46538EE95C2}"/>
    <cellStyle name="Calculation 2 10 10 2 3" xfId="24687" xr:uid="{E8247E54-B8F7-4D73-889D-0DADDE04A374}"/>
    <cellStyle name="Calculation 2 10 10 2 3 2" xfId="24688" xr:uid="{B93D0CCE-3478-41B1-AB2A-8122F0677616}"/>
    <cellStyle name="Calculation 2 10 10 2 4" xfId="24689" xr:uid="{B345A3A9-33DB-476D-9D82-50D2F9C25AAE}"/>
    <cellStyle name="Calculation 2 10 10 2 4 2" xfId="24690" xr:uid="{C36D34D4-A24A-42C4-9D77-6B3A2E711CF5}"/>
    <cellStyle name="Calculation 2 10 10 2 5" xfId="24691" xr:uid="{D0658C8E-9C30-43B2-A3D1-6CE6C499A687}"/>
    <cellStyle name="Calculation 2 10 10 3" xfId="24692" xr:uid="{411DAD1C-01D6-453D-97C5-BFFFEFA42439}"/>
    <cellStyle name="Calculation 2 10 10 3 2" xfId="24693" xr:uid="{00E76D1A-7F2E-46ED-B934-8C27B1FEC340}"/>
    <cellStyle name="Calculation 2 10 10 4" xfId="24694" xr:uid="{2A496968-8995-45F2-BB20-0E2350E5FB70}"/>
    <cellStyle name="Calculation 2 10 10 4 2" xfId="24695" xr:uid="{24468A4C-869B-478B-9F72-05778E8829E5}"/>
    <cellStyle name="Calculation 2 10 10 5" xfId="24696" xr:uid="{015C2B22-64AA-4A2B-A0EF-96B389BEB4B8}"/>
    <cellStyle name="Calculation 2 10 10 5 2" xfId="24697" xr:uid="{98943C9B-F0C0-4AFA-ADE0-ADA8B12C09FE}"/>
    <cellStyle name="Calculation 2 10 10 6" xfId="24698" xr:uid="{D84305BD-33EC-4ACA-B692-B8A5F8CC348A}"/>
    <cellStyle name="Calculation 2 10 10 6 2" xfId="24699" xr:uid="{92A440DE-8297-4345-86C2-97FA24DD0B49}"/>
    <cellStyle name="Calculation 2 10 10 7" xfId="24700" xr:uid="{20029743-6836-4F3B-8CA0-7073650DABE5}"/>
    <cellStyle name="Calculation 2 10 11" xfId="24701" xr:uid="{BAF09EAC-F2D0-4962-ADC8-B79C73BE303C}"/>
    <cellStyle name="Calculation 2 10 11 2" xfId="24702" xr:uid="{71C8BE33-8CB3-4187-9BDD-8D9AB532612B}"/>
    <cellStyle name="Calculation 2 10 11 2 2" xfId="24703" xr:uid="{B4B4BF6B-E12C-4B57-A789-56FF7C38D733}"/>
    <cellStyle name="Calculation 2 10 11 2 2 2" xfId="24704" xr:uid="{2934830C-7F3E-4B32-9C38-A8FAD5DF5559}"/>
    <cellStyle name="Calculation 2 10 11 2 3" xfId="24705" xr:uid="{8A6092E8-4D50-4FEA-BF4E-456248AA880C}"/>
    <cellStyle name="Calculation 2 10 11 2 3 2" xfId="24706" xr:uid="{990A1173-8A8B-4F7A-91C1-2C4768D526C0}"/>
    <cellStyle name="Calculation 2 10 11 2 4" xfId="24707" xr:uid="{64B21452-7747-4930-B2DB-0D9034FEFC29}"/>
    <cellStyle name="Calculation 2 10 11 2 4 2" xfId="24708" xr:uid="{83BB9575-9E80-494A-B3FA-6F4B14EBCB2D}"/>
    <cellStyle name="Calculation 2 10 11 2 5" xfId="24709" xr:uid="{6B1B852A-9BB5-4275-B258-DEAC73EA60B4}"/>
    <cellStyle name="Calculation 2 10 11 3" xfId="24710" xr:uid="{28C3F400-63B7-459D-A3D5-F3F60B670D98}"/>
    <cellStyle name="Calculation 2 10 11 3 2" xfId="24711" xr:uid="{634EA40A-0A03-4362-BC70-097847F8AAE2}"/>
    <cellStyle name="Calculation 2 10 11 4" xfId="24712" xr:uid="{DF2A5F2D-362B-457B-908B-C2A43BC5C75B}"/>
    <cellStyle name="Calculation 2 10 11 4 2" xfId="24713" xr:uid="{CB293225-2026-42F3-B0D0-14A585F1AD4C}"/>
    <cellStyle name="Calculation 2 10 11 5" xfId="24714" xr:uid="{7A194EAE-08BD-4BB5-ACAD-6A8E3DD600CD}"/>
    <cellStyle name="Calculation 2 10 11 5 2" xfId="24715" xr:uid="{353B0984-E834-4DDB-94BC-160FAA66A86C}"/>
    <cellStyle name="Calculation 2 10 11 6" xfId="24716" xr:uid="{C3CE5F84-42DF-4945-8652-A71BA97EB0F1}"/>
    <cellStyle name="Calculation 2 10 11 6 2" xfId="24717" xr:uid="{55755A2D-DAFF-44D2-9BE2-7A696677AEC3}"/>
    <cellStyle name="Calculation 2 10 11 7" xfId="24718" xr:uid="{68A1CFAE-DEDB-47DE-9746-AFBE6DBA84C9}"/>
    <cellStyle name="Calculation 2 10 12" xfId="24719" xr:uid="{5078E20F-B688-4D26-B6C4-1ADE1AF95100}"/>
    <cellStyle name="Calculation 2 10 12 2" xfId="24720" xr:uid="{98705768-3845-492C-A64F-8C9CACA54C52}"/>
    <cellStyle name="Calculation 2 10 12 2 2" xfId="24721" xr:uid="{814562BF-A0E7-4BE8-BF08-06DAB60D0AEC}"/>
    <cellStyle name="Calculation 2 10 12 2 2 2" xfId="24722" xr:uid="{7975A1D3-5045-4EEB-A984-0471465DEAEE}"/>
    <cellStyle name="Calculation 2 10 12 2 3" xfId="24723" xr:uid="{3882C973-7641-491C-A2D1-562E3E17D721}"/>
    <cellStyle name="Calculation 2 10 12 2 3 2" xfId="24724" xr:uid="{45F405F4-3A34-4C2E-9F29-AE60037D08F6}"/>
    <cellStyle name="Calculation 2 10 12 2 4" xfId="24725" xr:uid="{244A792A-CDFC-4D03-BFB1-8A9A5E948FE0}"/>
    <cellStyle name="Calculation 2 10 12 2 4 2" xfId="24726" xr:uid="{B5550988-5382-47D0-B76F-245790D854FF}"/>
    <cellStyle name="Calculation 2 10 12 2 5" xfId="24727" xr:uid="{A4B5EB86-3A6B-4C06-B7E2-42AE6C7856D7}"/>
    <cellStyle name="Calculation 2 10 12 3" xfId="24728" xr:uid="{E9A9B56E-4817-4ECA-918E-2E9AE48AA9DE}"/>
    <cellStyle name="Calculation 2 10 12 3 2" xfId="24729" xr:uid="{2BA007E3-75C0-4D11-998E-82AF463CCE76}"/>
    <cellStyle name="Calculation 2 10 12 4" xfId="24730" xr:uid="{6EC86766-69B9-4C87-924B-81D02693E911}"/>
    <cellStyle name="Calculation 2 10 12 4 2" xfId="24731" xr:uid="{CB927E96-E166-4A80-94DA-79322644DB23}"/>
    <cellStyle name="Calculation 2 10 12 5" xfId="24732" xr:uid="{BDA0A9B8-4F1B-4794-BD48-AE4DE8479946}"/>
    <cellStyle name="Calculation 2 10 12 5 2" xfId="24733" xr:uid="{A7A5667E-C134-4CD6-9CBC-7560A593CBC0}"/>
    <cellStyle name="Calculation 2 10 12 6" xfId="24734" xr:uid="{D42DD139-485C-4A48-A780-589F2C1FD9BC}"/>
    <cellStyle name="Calculation 2 10 12 6 2" xfId="24735" xr:uid="{224E2DC9-258D-496A-AC4E-E69A167D09C4}"/>
    <cellStyle name="Calculation 2 10 12 7" xfId="24736" xr:uid="{BB9639D0-5E07-496B-BC46-352CDC8FCB30}"/>
    <cellStyle name="Calculation 2 10 13" xfId="24737" xr:uid="{150DFE12-B865-44BD-903C-9206C136DE8D}"/>
    <cellStyle name="Calculation 2 10 13 2" xfId="24738" xr:uid="{5CC127F8-50EC-4EB1-BBFB-80634213254B}"/>
    <cellStyle name="Calculation 2 10 13 2 2" xfId="24739" xr:uid="{4B4DB493-1E0C-4819-B03A-753A65E0D775}"/>
    <cellStyle name="Calculation 2 10 13 2 2 2" xfId="24740" xr:uid="{6B5DA309-C268-4680-ADDB-F4F0C5CE6790}"/>
    <cellStyle name="Calculation 2 10 13 2 3" xfId="24741" xr:uid="{38F85319-345E-48BA-A4CB-27A4DA431EC3}"/>
    <cellStyle name="Calculation 2 10 13 2 3 2" xfId="24742" xr:uid="{8B69B2ED-3889-43B6-9962-E13EB2A3FA78}"/>
    <cellStyle name="Calculation 2 10 13 2 4" xfId="24743" xr:uid="{1EEFBD3F-19F8-45EE-8E79-2C7F111A720D}"/>
    <cellStyle name="Calculation 2 10 13 2 4 2" xfId="24744" xr:uid="{75CF9EB4-4581-43B7-8D0A-857293BE79D0}"/>
    <cellStyle name="Calculation 2 10 13 2 5" xfId="24745" xr:uid="{73CFF7E3-8ED0-410A-A279-F3187A62660B}"/>
    <cellStyle name="Calculation 2 10 13 3" xfId="24746" xr:uid="{985037CF-DDFB-4C90-8CA4-F0544A5C9F5F}"/>
    <cellStyle name="Calculation 2 10 13 3 2" xfId="24747" xr:uid="{E4251DEE-C763-47EF-8353-A865FD75B65D}"/>
    <cellStyle name="Calculation 2 10 13 4" xfId="24748" xr:uid="{61ED59F3-CD38-4F4A-8A0D-B1A5E3A0E7C1}"/>
    <cellStyle name="Calculation 2 10 13 4 2" xfId="24749" xr:uid="{BED178D2-B6FD-4FC5-93D7-B6667E04010F}"/>
    <cellStyle name="Calculation 2 10 13 5" xfId="24750" xr:uid="{235A495F-0CD2-4D27-B9AA-F48EB7AD3548}"/>
    <cellStyle name="Calculation 2 10 13 5 2" xfId="24751" xr:uid="{33096415-7168-4BE2-B751-B429A7DB86B8}"/>
    <cellStyle name="Calculation 2 10 13 6" xfId="24752" xr:uid="{6E3B551A-F751-44F3-94E7-1D14F6DD396F}"/>
    <cellStyle name="Calculation 2 10 13 6 2" xfId="24753" xr:uid="{954A248C-3088-4879-BAD4-81226A3EC44A}"/>
    <cellStyle name="Calculation 2 10 13 7" xfId="24754" xr:uid="{E36C7D63-59FD-47BE-8070-9BB37BF94131}"/>
    <cellStyle name="Calculation 2 10 14" xfId="24755" xr:uid="{ECDBD8E8-0D43-46DE-83FF-28E8D3D081E9}"/>
    <cellStyle name="Calculation 2 10 14 2" xfId="24756" xr:uid="{7C81BC3E-5A76-4E2B-9F45-7865AEBF9FE1}"/>
    <cellStyle name="Calculation 2 10 14 2 2" xfId="24757" xr:uid="{467977F3-B96B-4B65-A3B8-6EB4479D721C}"/>
    <cellStyle name="Calculation 2 10 14 2 2 2" xfId="24758" xr:uid="{9F73181A-D910-4EDF-BCB7-EA1F2D211BFA}"/>
    <cellStyle name="Calculation 2 10 14 2 3" xfId="24759" xr:uid="{EDB0FFCF-CF8B-44BE-9324-6B4CD708C53D}"/>
    <cellStyle name="Calculation 2 10 14 2 3 2" xfId="24760" xr:uid="{B44ADC7B-2250-475B-9E4E-BD8D8663DEFE}"/>
    <cellStyle name="Calculation 2 10 14 2 4" xfId="24761" xr:uid="{CF4350A2-3591-49C0-8369-A8A186405FFB}"/>
    <cellStyle name="Calculation 2 10 14 2 4 2" xfId="24762" xr:uid="{1C0F83D0-0504-4159-9640-64610AB814F1}"/>
    <cellStyle name="Calculation 2 10 14 2 5" xfId="24763" xr:uid="{6C919251-578C-4E1E-BF4F-C79B7275F04E}"/>
    <cellStyle name="Calculation 2 10 14 3" xfId="24764" xr:uid="{88CD3875-B10B-4D55-85D2-CC6E588CF8D5}"/>
    <cellStyle name="Calculation 2 10 14 3 2" xfId="24765" xr:uid="{CD3BE17E-88F3-4DE9-9315-F91E1E728686}"/>
    <cellStyle name="Calculation 2 10 14 4" xfId="24766" xr:uid="{D2914EA5-8F97-4EC3-8560-63004858347D}"/>
    <cellStyle name="Calculation 2 10 14 4 2" xfId="24767" xr:uid="{63EF2BAC-9DFE-44A2-9B5D-163BB94E9E91}"/>
    <cellStyle name="Calculation 2 10 14 5" xfId="24768" xr:uid="{3345E37D-4841-4B27-AF43-C7188C078FDB}"/>
    <cellStyle name="Calculation 2 10 14 5 2" xfId="24769" xr:uid="{9B71FFA0-37D9-42C2-81D7-073A53D46283}"/>
    <cellStyle name="Calculation 2 10 14 6" xfId="24770" xr:uid="{346215A0-BA70-402D-ADD7-468918CBB4FA}"/>
    <cellStyle name="Calculation 2 10 14 6 2" xfId="24771" xr:uid="{BAB18932-2549-4EFC-9C9F-21E4A2B761AE}"/>
    <cellStyle name="Calculation 2 10 14 7" xfId="24772" xr:uid="{FF1D2403-DBBD-4F50-A7FA-159F924DE28C}"/>
    <cellStyle name="Calculation 2 10 15" xfId="24773" xr:uid="{C16F4C35-93ED-4755-B0FA-2E10B4C83690}"/>
    <cellStyle name="Calculation 2 10 15 2" xfId="24774" xr:uid="{D282C08B-B343-4FD7-82B2-A10947700C9B}"/>
    <cellStyle name="Calculation 2 10 15 2 2" xfId="24775" xr:uid="{00E31E85-E322-4D16-9643-10160C8BD6C2}"/>
    <cellStyle name="Calculation 2 10 15 2 2 2" xfId="24776" xr:uid="{AD89E4C3-DF6E-4F8B-97AE-E0D0BAD6F0B4}"/>
    <cellStyle name="Calculation 2 10 15 2 3" xfId="24777" xr:uid="{B2464BB4-BD3B-41BA-A1E3-5538F3844A43}"/>
    <cellStyle name="Calculation 2 10 15 2 3 2" xfId="24778" xr:uid="{4A442246-AFBD-43C9-B1ED-2BA2BAFC5995}"/>
    <cellStyle name="Calculation 2 10 15 2 4" xfId="24779" xr:uid="{2941D535-CB1E-4461-B935-BA6038EA64A5}"/>
    <cellStyle name="Calculation 2 10 15 2 4 2" xfId="24780" xr:uid="{B1554114-BFCF-4FCD-ACBD-19768B3ED12E}"/>
    <cellStyle name="Calculation 2 10 15 2 5" xfId="24781" xr:uid="{554175DB-C1C6-4EAD-A807-250F5E4270E2}"/>
    <cellStyle name="Calculation 2 10 15 3" xfId="24782" xr:uid="{83F5CD06-A46C-41E7-B0DC-EEA189538C87}"/>
    <cellStyle name="Calculation 2 10 15 3 2" xfId="24783" xr:uid="{27C6305A-0808-4D21-AA8B-DEB788A19DDF}"/>
    <cellStyle name="Calculation 2 10 15 4" xfId="24784" xr:uid="{F92632C6-11DB-45F3-904B-F13C1CC5A042}"/>
    <cellStyle name="Calculation 2 10 15 4 2" xfId="24785" xr:uid="{604B0F01-8022-4749-9DDD-70B0A0236C13}"/>
    <cellStyle name="Calculation 2 10 15 5" xfId="24786" xr:uid="{F6DBCE16-9243-4227-A9D8-C9E652F88ED9}"/>
    <cellStyle name="Calculation 2 10 15 5 2" xfId="24787" xr:uid="{BB1AB44B-FFFF-49C6-9DC3-B489EF926485}"/>
    <cellStyle name="Calculation 2 10 15 6" xfId="24788" xr:uid="{B7692062-BA2D-46BE-AD4E-C11DB98D26EF}"/>
    <cellStyle name="Calculation 2 10 15 6 2" xfId="24789" xr:uid="{68011098-DDFC-4C70-9BA1-483ECD322842}"/>
    <cellStyle name="Calculation 2 10 15 7" xfId="24790" xr:uid="{09A8AD95-E44A-40B9-BF37-9FF150052FFB}"/>
    <cellStyle name="Calculation 2 10 16" xfId="24791" xr:uid="{A377D8E4-7060-4833-99C4-8DEA6F357413}"/>
    <cellStyle name="Calculation 2 10 16 2" xfId="24792" xr:uid="{CBE9AB70-9440-4776-A3E1-E1B4D23C58E8}"/>
    <cellStyle name="Calculation 2 10 16 2 2" xfId="24793" xr:uid="{6316D265-BB90-4592-B8FA-EA919F4DD17B}"/>
    <cellStyle name="Calculation 2 10 16 3" xfId="24794" xr:uid="{9ABCD591-BE7B-450B-8E7B-D88D87804136}"/>
    <cellStyle name="Calculation 2 10 16 3 2" xfId="24795" xr:uid="{B202CE77-1D1E-4EAE-8F62-0CFAF438179C}"/>
    <cellStyle name="Calculation 2 10 16 4" xfId="24796" xr:uid="{237C8755-484E-4C32-A74A-A6C21F784ECD}"/>
    <cellStyle name="Calculation 2 10 16 4 2" xfId="24797" xr:uid="{B2F93E81-0B0E-4C08-8C41-22C1B2A1D54C}"/>
    <cellStyle name="Calculation 2 10 16 5" xfId="24798" xr:uid="{61825A3C-AD43-4D8A-970F-517CC90F6D7C}"/>
    <cellStyle name="Calculation 2 10 17" xfId="24799" xr:uid="{DBF1C2AB-794B-4A90-83DB-4BF69B3C4E33}"/>
    <cellStyle name="Calculation 2 10 17 2" xfId="24800" xr:uid="{4AB93D4E-4D53-419C-98D1-2C233CE884CE}"/>
    <cellStyle name="Calculation 2 10 18" xfId="24801" xr:uid="{DCCF3BB5-003A-4A9B-B176-820E2A28B97D}"/>
    <cellStyle name="Calculation 2 10 18 2" xfId="24802" xr:uid="{FE722D51-4561-4C3D-990F-A65992C697A2}"/>
    <cellStyle name="Calculation 2 10 19" xfId="24803" xr:uid="{2E7F8877-7FDD-4A8D-8AF8-79D2B9484D3C}"/>
    <cellStyle name="Calculation 2 10 19 2" xfId="24804" xr:uid="{F6B7B874-A34F-41B9-B7B3-577817062543}"/>
    <cellStyle name="Calculation 2 10 2" xfId="24805" xr:uid="{6BC106E9-38E5-4E0C-9168-168AA3D17E34}"/>
    <cellStyle name="Calculation 2 10 2 2" xfId="24806" xr:uid="{C0241675-7F9D-460F-9F68-62D1AEAD9C25}"/>
    <cellStyle name="Calculation 2 10 2 2 2" xfId="24807" xr:uid="{C19CC1E4-5181-4A1D-9AF3-0D384DB4D69B}"/>
    <cellStyle name="Calculation 2 10 2 2 2 2" xfId="24808" xr:uid="{0C748F42-2F37-436F-BBFB-6691BE82A10F}"/>
    <cellStyle name="Calculation 2 10 2 2 3" xfId="24809" xr:uid="{7676D219-F31B-4D5E-B39A-93167520878F}"/>
    <cellStyle name="Calculation 2 10 2 2 3 2" xfId="24810" xr:uid="{08FD3534-A76D-4502-A69E-264262AA8F45}"/>
    <cellStyle name="Calculation 2 10 2 2 4" xfId="24811" xr:uid="{376E51B6-0F6B-4F9D-A33F-141A692EE0B7}"/>
    <cellStyle name="Calculation 2 10 2 2 4 2" xfId="24812" xr:uid="{3D1867A6-B9DA-4A8E-89D2-A6E9FADF2BC5}"/>
    <cellStyle name="Calculation 2 10 2 2 5" xfId="24813" xr:uid="{BFADE39D-9E7F-42A7-BD1A-A8B2442C7DE8}"/>
    <cellStyle name="Calculation 2 10 2 3" xfId="24814" xr:uid="{AAD71AC7-8423-4A4C-B7BA-0FE5D0F39E45}"/>
    <cellStyle name="Calculation 2 10 2 3 2" xfId="24815" xr:uid="{E3A2840F-0F6C-4791-B2F9-1BD51DACDF30}"/>
    <cellStyle name="Calculation 2 10 2 4" xfId="24816" xr:uid="{15F7202E-E6A8-4059-A2D9-C38EA5F01B10}"/>
    <cellStyle name="Calculation 2 10 2 4 2" xfId="24817" xr:uid="{831CCD84-6550-4DAC-8CBB-4F08AB8B5055}"/>
    <cellStyle name="Calculation 2 10 2 5" xfId="24818" xr:uid="{3C49636C-5D4D-48E5-9B00-0E828965B4FF}"/>
    <cellStyle name="Calculation 2 10 2 5 2" xfId="24819" xr:uid="{ACB59C95-B3D0-4144-905A-FA57FCCCF492}"/>
    <cellStyle name="Calculation 2 10 2 6" xfId="24820" xr:uid="{4E03476B-0369-4668-BD6A-A2CF791FDEC3}"/>
    <cellStyle name="Calculation 2 10 20" xfId="24821" xr:uid="{312FAA51-0E55-4F24-8DC2-59BFF4C248E3}"/>
    <cellStyle name="Calculation 2 10 21" xfId="24822" xr:uid="{24872B8B-8DA4-483C-8AB4-BDCD19A6B60C}"/>
    <cellStyle name="Calculation 2 10 22" xfId="24823" xr:uid="{77245665-2C95-4057-B61F-780F25F0F4B1}"/>
    <cellStyle name="Calculation 2 10 23" xfId="24824" xr:uid="{583F6318-BB95-4ADA-8F96-BF0C8B6FE057}"/>
    <cellStyle name="Calculation 2 10 24" xfId="24825" xr:uid="{F070A0F3-1CE2-4BD1-8223-FDF9739DDB9C}"/>
    <cellStyle name="Calculation 2 10 25" xfId="24826" xr:uid="{748C6469-BEBD-4F5E-9987-770650F4C4DB}"/>
    <cellStyle name="Calculation 2 10 26" xfId="24827" xr:uid="{50359A2F-2BB2-47CD-9060-F8874FCFE133}"/>
    <cellStyle name="Calculation 2 10 3" xfId="24828" xr:uid="{2DF0672D-A422-41B5-8FD0-645B1825F9AA}"/>
    <cellStyle name="Calculation 2 10 3 2" xfId="24829" xr:uid="{06D67B23-25BA-4A18-80C3-662DF00012C1}"/>
    <cellStyle name="Calculation 2 10 3 2 2" xfId="24830" xr:uid="{8B771E4E-E2FD-478C-B947-3AE3702D739F}"/>
    <cellStyle name="Calculation 2 10 3 2 2 2" xfId="24831" xr:uid="{8487C33C-9DCA-403D-A605-0A8E8BDDDDE9}"/>
    <cellStyle name="Calculation 2 10 3 2 3" xfId="24832" xr:uid="{63100106-873B-4A64-8E54-C64880B98D42}"/>
    <cellStyle name="Calculation 2 10 3 2 3 2" xfId="24833" xr:uid="{E8AADCFC-0D2E-484B-B2A6-1163368A45C1}"/>
    <cellStyle name="Calculation 2 10 3 2 4" xfId="24834" xr:uid="{2EFD3004-A149-49FA-AEDB-A787303A39A0}"/>
    <cellStyle name="Calculation 2 10 3 2 4 2" xfId="24835" xr:uid="{4F83E823-0CDB-41F7-8AAE-874FF320CD83}"/>
    <cellStyle name="Calculation 2 10 3 2 5" xfId="24836" xr:uid="{B5232BBE-FCFF-48D3-8E32-32FB46B17F68}"/>
    <cellStyle name="Calculation 2 10 3 3" xfId="24837" xr:uid="{16AF7828-070F-4120-B249-9F1BDFC33D8E}"/>
    <cellStyle name="Calculation 2 10 3 3 2" xfId="24838" xr:uid="{093AEBFC-0D5B-4F57-95EF-F16C8D259C8D}"/>
    <cellStyle name="Calculation 2 10 3 4" xfId="24839" xr:uid="{BB5C6002-9FC7-4F22-8E61-C641E62A4ABD}"/>
    <cellStyle name="Calculation 2 10 3 4 2" xfId="24840" xr:uid="{BD9A1689-E91C-4B58-82E5-8DA717AA3568}"/>
    <cellStyle name="Calculation 2 10 3 5" xfId="24841" xr:uid="{9668C18D-6AB8-4C93-B8F1-858FBF7FA2A1}"/>
    <cellStyle name="Calculation 2 10 3 5 2" xfId="24842" xr:uid="{439015F1-D9D1-4198-8504-14A9FCEDD6F0}"/>
    <cellStyle name="Calculation 2 10 3 6" xfId="24843" xr:uid="{0044C12C-A243-4CB7-82E4-4B92FDFA1FB5}"/>
    <cellStyle name="Calculation 2 10 4" xfId="24844" xr:uid="{55372D9F-47FF-4975-B2F4-BA7BAFF029B5}"/>
    <cellStyle name="Calculation 2 10 4 2" xfId="24845" xr:uid="{5DB0C881-74A7-45C4-A953-E8E4848487C1}"/>
    <cellStyle name="Calculation 2 10 4 2 2" xfId="24846" xr:uid="{DABE864E-F0DF-4415-91A9-430AF5FC8526}"/>
    <cellStyle name="Calculation 2 10 4 2 2 2" xfId="24847" xr:uid="{0B1108BE-5840-413E-97B8-4FE76C9F7342}"/>
    <cellStyle name="Calculation 2 10 4 2 3" xfId="24848" xr:uid="{F3F82B7B-694D-475E-9689-4E11CE0E12A0}"/>
    <cellStyle name="Calculation 2 10 4 2 3 2" xfId="24849" xr:uid="{59B91105-4F80-4508-8EEA-DB7A8B78E3B7}"/>
    <cellStyle name="Calculation 2 10 4 2 4" xfId="24850" xr:uid="{289FBE97-C512-47DC-A852-6F0BC1D9D0A7}"/>
    <cellStyle name="Calculation 2 10 4 2 4 2" xfId="24851" xr:uid="{9F39B124-B858-4136-A9BB-2A9260392208}"/>
    <cellStyle name="Calculation 2 10 4 2 5" xfId="24852" xr:uid="{D67300DB-A1C2-4F33-8DBE-C8A831DB5278}"/>
    <cellStyle name="Calculation 2 10 4 3" xfId="24853" xr:uid="{C85A70AE-5B18-455B-9121-FDE573FBC68D}"/>
    <cellStyle name="Calculation 2 10 4 3 2" xfId="24854" xr:uid="{63D9E7D6-E616-47F0-A094-AF0672A59314}"/>
    <cellStyle name="Calculation 2 10 4 4" xfId="24855" xr:uid="{EB19370C-3FB9-40D5-BBC6-A16682B59691}"/>
    <cellStyle name="Calculation 2 10 4 4 2" xfId="24856" xr:uid="{764BF550-B9E9-4F08-97AE-FD5F1F0C9817}"/>
    <cellStyle name="Calculation 2 10 4 5" xfId="24857" xr:uid="{CF34AF53-F8E0-47B9-A429-FF76C4EE953D}"/>
    <cellStyle name="Calculation 2 10 4 5 2" xfId="24858" xr:uid="{30B7E320-80E4-439B-909F-D20C0E2013E3}"/>
    <cellStyle name="Calculation 2 10 4 6" xfId="24859" xr:uid="{1CBA4DAB-2993-499C-998B-C5D2A1645F2A}"/>
    <cellStyle name="Calculation 2 10 4 6 2" xfId="24860" xr:uid="{6AF9D406-1B12-4511-B8FA-F42D00D30B55}"/>
    <cellStyle name="Calculation 2 10 4 7" xfId="24861" xr:uid="{25B4A584-D189-46AA-A76B-863F6FE8DB0C}"/>
    <cellStyle name="Calculation 2 10 5" xfId="24862" xr:uid="{FA1ED128-6E64-49CB-86A6-381C6A39912F}"/>
    <cellStyle name="Calculation 2 10 5 2" xfId="24863" xr:uid="{AE0B35C2-B717-4616-A3EA-E3A4B76BD24A}"/>
    <cellStyle name="Calculation 2 10 5 2 2" xfId="24864" xr:uid="{8B6EB76A-E800-4D47-A0A9-431B37DBDE42}"/>
    <cellStyle name="Calculation 2 10 5 2 2 2" xfId="24865" xr:uid="{D2E0D6AB-6E5B-4AD0-8844-94C2AF80B2A0}"/>
    <cellStyle name="Calculation 2 10 5 2 3" xfId="24866" xr:uid="{6AD491A6-5B51-45F7-8C58-D9704FEE8F58}"/>
    <cellStyle name="Calculation 2 10 5 2 3 2" xfId="24867" xr:uid="{40778E54-34B2-4902-B28A-16C0A8921D6B}"/>
    <cellStyle name="Calculation 2 10 5 2 4" xfId="24868" xr:uid="{9F5E4E5C-058D-4629-A906-13539CCB5887}"/>
    <cellStyle name="Calculation 2 10 5 2 4 2" xfId="24869" xr:uid="{30417338-7288-488A-95CF-60F59D58FF17}"/>
    <cellStyle name="Calculation 2 10 5 2 5" xfId="24870" xr:uid="{A9357811-82A3-41B4-9C7A-27BBA1DFAC56}"/>
    <cellStyle name="Calculation 2 10 5 3" xfId="24871" xr:uid="{C311DE64-8A3C-46FC-86B0-129B606196C1}"/>
    <cellStyle name="Calculation 2 10 5 3 2" xfId="24872" xr:uid="{EF6A4EBA-6C0D-4D7A-8E75-9374EEF85794}"/>
    <cellStyle name="Calculation 2 10 5 4" xfId="24873" xr:uid="{083FD3C2-C35B-48E8-B8E0-39F24AE126E4}"/>
    <cellStyle name="Calculation 2 10 5 4 2" xfId="24874" xr:uid="{CEB3A6BB-3145-4218-BFB4-686718E35C85}"/>
    <cellStyle name="Calculation 2 10 5 5" xfId="24875" xr:uid="{4032A4C0-78D1-44C2-B0F8-43CE0B68785C}"/>
    <cellStyle name="Calculation 2 10 5 5 2" xfId="24876" xr:uid="{1527BBCD-AB70-4A11-80A9-72EC7273B0C3}"/>
    <cellStyle name="Calculation 2 10 5 6" xfId="24877" xr:uid="{AA746F55-8AE6-4712-8D84-3CAACBC1C74A}"/>
    <cellStyle name="Calculation 2 10 5 6 2" xfId="24878" xr:uid="{38436B95-8D3C-46D9-8F47-C9BC1F41D177}"/>
    <cellStyle name="Calculation 2 10 5 7" xfId="24879" xr:uid="{DF8C05E1-2A2C-49FF-B5FF-929AEF77814C}"/>
    <cellStyle name="Calculation 2 10 6" xfId="24880" xr:uid="{373E3C8E-A1D5-49A6-9809-8CEE823C8015}"/>
    <cellStyle name="Calculation 2 10 6 2" xfId="24881" xr:uid="{52D374FD-FA42-4691-B64B-F425E19D8D5A}"/>
    <cellStyle name="Calculation 2 10 6 2 2" xfId="24882" xr:uid="{41CD9C0E-0B56-467A-9BA1-DD9603B5D640}"/>
    <cellStyle name="Calculation 2 10 6 2 2 2" xfId="24883" xr:uid="{FA8AFAD0-87C6-4725-A1F8-7114462B9142}"/>
    <cellStyle name="Calculation 2 10 6 2 3" xfId="24884" xr:uid="{0CFD963F-A95F-4BA1-9B91-305B83257B34}"/>
    <cellStyle name="Calculation 2 10 6 2 3 2" xfId="24885" xr:uid="{D3673BE1-CA92-47F1-A1AC-1C65D78CC13E}"/>
    <cellStyle name="Calculation 2 10 6 2 4" xfId="24886" xr:uid="{0709F4EB-CD87-4B63-B0A1-1E6CE9BEDB1F}"/>
    <cellStyle name="Calculation 2 10 6 2 4 2" xfId="24887" xr:uid="{CAF98C2E-D97A-4E1B-878E-963D6CC99ACE}"/>
    <cellStyle name="Calculation 2 10 6 2 5" xfId="24888" xr:uid="{E55C7C80-3D73-4857-94A0-FB18409BE9B6}"/>
    <cellStyle name="Calculation 2 10 6 3" xfId="24889" xr:uid="{8D89A61B-1650-4C50-AADE-E7EE541BBE37}"/>
    <cellStyle name="Calculation 2 10 6 3 2" xfId="24890" xr:uid="{D3B42469-DB1C-4B8D-9227-72C3F3F3A7CA}"/>
    <cellStyle name="Calculation 2 10 6 4" xfId="24891" xr:uid="{834AC08B-5C99-4D91-A1DD-1DFF43448B1D}"/>
    <cellStyle name="Calculation 2 10 6 4 2" xfId="24892" xr:uid="{63946BD3-62BB-4CD7-8CDA-0BB1EFD5B005}"/>
    <cellStyle name="Calculation 2 10 6 5" xfId="24893" xr:uid="{55735FD4-554D-4C34-8617-6E064E7B05CC}"/>
    <cellStyle name="Calculation 2 10 6 5 2" xfId="24894" xr:uid="{CB2AE56E-C188-453D-BBDC-44976E60D2D3}"/>
    <cellStyle name="Calculation 2 10 6 6" xfId="24895" xr:uid="{9A2A08C9-3EDD-4D22-81AF-240FA34B0B7C}"/>
    <cellStyle name="Calculation 2 10 6 6 2" xfId="24896" xr:uid="{8B374A7A-9D90-497F-81CC-A737BF37F28A}"/>
    <cellStyle name="Calculation 2 10 6 7" xfId="24897" xr:uid="{33C983DA-D40A-4B45-8E28-9A6CF02038FE}"/>
    <cellStyle name="Calculation 2 10 7" xfId="24898" xr:uid="{46CAB85A-1E6E-45E1-AD1C-D79338341AB5}"/>
    <cellStyle name="Calculation 2 10 7 2" xfId="24899" xr:uid="{0593C0D7-D8D9-411F-A00F-931FB96339F8}"/>
    <cellStyle name="Calculation 2 10 7 2 2" xfId="24900" xr:uid="{64F3DFA4-5343-4B1C-A4F0-AE5C0769C2EB}"/>
    <cellStyle name="Calculation 2 10 7 2 2 2" xfId="24901" xr:uid="{C4481555-B5A1-4409-913D-2FF9A2D0E842}"/>
    <cellStyle name="Calculation 2 10 7 2 3" xfId="24902" xr:uid="{861DA442-4E9E-43D8-AB21-F6012D015940}"/>
    <cellStyle name="Calculation 2 10 7 2 3 2" xfId="24903" xr:uid="{61E5AE94-667D-43ED-804E-3CF5FDA6D2D9}"/>
    <cellStyle name="Calculation 2 10 7 2 4" xfId="24904" xr:uid="{D79D71AB-5E6C-4672-AB12-F6166D08CB85}"/>
    <cellStyle name="Calculation 2 10 7 2 4 2" xfId="24905" xr:uid="{BC18786D-67B4-4C96-A242-2F91F12463C7}"/>
    <cellStyle name="Calculation 2 10 7 2 5" xfId="24906" xr:uid="{D441CB27-CBD0-4955-9494-25D2FCDCF9AE}"/>
    <cellStyle name="Calculation 2 10 7 3" xfId="24907" xr:uid="{79DD2A1F-12D7-4015-A7D0-6EB831D32E5C}"/>
    <cellStyle name="Calculation 2 10 7 3 2" xfId="24908" xr:uid="{E1CA1912-7A5D-42CC-8677-6335D703D5F4}"/>
    <cellStyle name="Calculation 2 10 7 4" xfId="24909" xr:uid="{A6ED50A5-1F03-4236-A434-0706B602188E}"/>
    <cellStyle name="Calculation 2 10 7 4 2" xfId="24910" xr:uid="{F108643B-62CA-4DD7-ACFB-A95A00AACC04}"/>
    <cellStyle name="Calculation 2 10 7 5" xfId="24911" xr:uid="{1F40AED1-5348-43D3-A125-2B766F0C0475}"/>
    <cellStyle name="Calculation 2 10 7 5 2" xfId="24912" xr:uid="{428152E1-A59A-44CC-AED6-6A0DBE75AF99}"/>
    <cellStyle name="Calculation 2 10 7 6" xfId="24913" xr:uid="{15C235B7-9E54-423C-A096-7C63FDD83547}"/>
    <cellStyle name="Calculation 2 10 7 6 2" xfId="24914" xr:uid="{8174E245-28C4-438C-B30F-FF3E9039A999}"/>
    <cellStyle name="Calculation 2 10 7 7" xfId="24915" xr:uid="{E7CB403B-56EE-4566-AD8D-A2B004FEAB0C}"/>
    <cellStyle name="Calculation 2 10 8" xfId="24916" xr:uid="{95C331F2-7777-42F0-96F3-BED6A9B62303}"/>
    <cellStyle name="Calculation 2 10 8 2" xfId="24917" xr:uid="{096E627E-CDD5-4CC2-A069-55C815D4C3A7}"/>
    <cellStyle name="Calculation 2 10 8 2 2" xfId="24918" xr:uid="{0820691E-1249-4EA0-BFC5-8AD89168D970}"/>
    <cellStyle name="Calculation 2 10 8 2 2 2" xfId="24919" xr:uid="{10142247-D76A-42E1-ABCC-31DB49F2AD1B}"/>
    <cellStyle name="Calculation 2 10 8 2 3" xfId="24920" xr:uid="{F4E9EC02-B452-4C4B-A6AA-807D74DD032A}"/>
    <cellStyle name="Calculation 2 10 8 2 3 2" xfId="24921" xr:uid="{863C76E9-F846-4F82-8C5F-FF98C13150E1}"/>
    <cellStyle name="Calculation 2 10 8 2 4" xfId="24922" xr:uid="{2B2C75C1-8F23-4C3A-BE76-6C8364150F1F}"/>
    <cellStyle name="Calculation 2 10 8 2 4 2" xfId="24923" xr:uid="{F74931DB-4E54-4A30-A7FC-3B1E6856BF30}"/>
    <cellStyle name="Calculation 2 10 8 2 5" xfId="24924" xr:uid="{385875C8-8DC8-4EF7-80B1-CDA25D3E6DD0}"/>
    <cellStyle name="Calculation 2 10 8 3" xfId="24925" xr:uid="{7A170D95-30A0-4069-8CED-DBD4F27F27AA}"/>
    <cellStyle name="Calculation 2 10 8 3 2" xfId="24926" xr:uid="{DABBAA75-C387-4643-88C2-E50305BA2991}"/>
    <cellStyle name="Calculation 2 10 8 4" xfId="24927" xr:uid="{D8D6A7DC-7214-47E1-AB57-0C6466E75251}"/>
    <cellStyle name="Calculation 2 10 8 4 2" xfId="24928" xr:uid="{2106FA8C-4497-44A2-B994-72B55E47E6CD}"/>
    <cellStyle name="Calculation 2 10 8 5" xfId="24929" xr:uid="{C32F3100-DFBD-4CB2-A2E5-4B7DA82C6ED7}"/>
    <cellStyle name="Calculation 2 10 8 5 2" xfId="24930" xr:uid="{98270618-16B4-4FF8-870F-B6F3A4E4CB88}"/>
    <cellStyle name="Calculation 2 10 8 6" xfId="24931" xr:uid="{08208663-CDBE-4B13-9658-B0C653FE7120}"/>
    <cellStyle name="Calculation 2 10 8 6 2" xfId="24932" xr:uid="{59C806B0-1144-4CCA-8233-222131D9730A}"/>
    <cellStyle name="Calculation 2 10 8 7" xfId="24933" xr:uid="{2E4537AD-9835-4448-A103-A1E5AB54B944}"/>
    <cellStyle name="Calculation 2 10 9" xfId="24934" xr:uid="{B823E99D-E399-45DE-9327-75C98A3346DE}"/>
    <cellStyle name="Calculation 2 10 9 2" xfId="24935" xr:uid="{82339442-1B12-429B-90FB-B4268F5EF395}"/>
    <cellStyle name="Calculation 2 10 9 2 2" xfId="24936" xr:uid="{4F69B011-0BED-45E3-B145-5081B56012B0}"/>
    <cellStyle name="Calculation 2 10 9 2 2 2" xfId="24937" xr:uid="{804BF355-BB8C-446F-B91A-7073CC6B8FC7}"/>
    <cellStyle name="Calculation 2 10 9 2 3" xfId="24938" xr:uid="{B14ADFF3-130A-4263-9C32-6F1C5052CCDC}"/>
    <cellStyle name="Calculation 2 10 9 2 3 2" xfId="24939" xr:uid="{5D9C3AC5-33E8-4833-9426-9EA2B318AD5B}"/>
    <cellStyle name="Calculation 2 10 9 2 4" xfId="24940" xr:uid="{AD1EC90C-D8A5-45F1-AAA0-F6048B2F632F}"/>
    <cellStyle name="Calculation 2 10 9 2 4 2" xfId="24941" xr:uid="{CBFEBD71-5037-4790-A0A1-E5712243EC1B}"/>
    <cellStyle name="Calculation 2 10 9 2 5" xfId="24942" xr:uid="{C03D72F0-F5B2-4217-8F3B-F54A58842E98}"/>
    <cellStyle name="Calculation 2 10 9 3" xfId="24943" xr:uid="{7371D62B-02C5-4F89-B965-73F3A2C13A31}"/>
    <cellStyle name="Calculation 2 10 9 3 2" xfId="24944" xr:uid="{4209FD1F-8538-4AF6-B465-7B01766E412A}"/>
    <cellStyle name="Calculation 2 10 9 4" xfId="24945" xr:uid="{70DCFE7C-BA1D-49AA-B011-4A18D1F51950}"/>
    <cellStyle name="Calculation 2 10 9 4 2" xfId="24946" xr:uid="{AEA206F5-3B01-46BB-9145-4707F5349E34}"/>
    <cellStyle name="Calculation 2 10 9 5" xfId="24947" xr:uid="{58C9E4FE-6869-4F1B-B4D5-2AD89F0A4FCF}"/>
    <cellStyle name="Calculation 2 10 9 5 2" xfId="24948" xr:uid="{2038C16B-F634-4936-AF54-37915351FA59}"/>
    <cellStyle name="Calculation 2 10 9 6" xfId="24949" xr:uid="{F0CE0B5B-7675-43BC-93A0-3A94CA967AC2}"/>
    <cellStyle name="Calculation 2 10 9 6 2" xfId="24950" xr:uid="{B3B42F14-1436-494D-B6E6-E5AD8E1C78F1}"/>
    <cellStyle name="Calculation 2 10 9 7" xfId="24951" xr:uid="{AEBE2D6A-8137-43D5-A2BA-FF24D3D3EC03}"/>
    <cellStyle name="Calculation 2 11" xfId="17605" xr:uid="{9DA3F062-6CF4-4CBD-AD59-F531074108C9}"/>
    <cellStyle name="Calculation 2 11 10" xfId="24952" xr:uid="{8AD90233-D60C-422A-B493-7908C1D4104E}"/>
    <cellStyle name="Calculation 2 11 10 2" xfId="24953" xr:uid="{DCB19601-1953-4C7C-A0D4-F13F4F429053}"/>
    <cellStyle name="Calculation 2 11 10 2 2" xfId="24954" xr:uid="{FF4124A4-BF88-4477-9D9A-17B143368C2E}"/>
    <cellStyle name="Calculation 2 11 10 2 2 2" xfId="24955" xr:uid="{F9D18CEB-A543-47D1-8D32-0496D7B72320}"/>
    <cellStyle name="Calculation 2 11 10 2 3" xfId="24956" xr:uid="{C3575F96-E70F-4BCB-96EF-23F19008548A}"/>
    <cellStyle name="Calculation 2 11 10 2 3 2" xfId="24957" xr:uid="{2939F08A-A6CF-4384-B40A-6AF7FDA450BD}"/>
    <cellStyle name="Calculation 2 11 10 2 4" xfId="24958" xr:uid="{2AA4E203-1672-4878-8CED-E92A56179FBE}"/>
    <cellStyle name="Calculation 2 11 10 2 4 2" xfId="24959" xr:uid="{96C729E6-E139-4404-93A3-D4A1E5980164}"/>
    <cellStyle name="Calculation 2 11 10 2 5" xfId="24960" xr:uid="{3873DF14-EB68-45A8-9750-37E64C5C7641}"/>
    <cellStyle name="Calculation 2 11 10 3" xfId="24961" xr:uid="{4F9D94AD-9FE6-4B6C-80F5-179E63B0B38F}"/>
    <cellStyle name="Calculation 2 11 10 3 2" xfId="24962" xr:uid="{23E46D95-BDF8-4C2E-ABED-3B5C78260700}"/>
    <cellStyle name="Calculation 2 11 10 4" xfId="24963" xr:uid="{BB81D136-4F98-4714-9D8D-AA4236F66929}"/>
    <cellStyle name="Calculation 2 11 10 4 2" xfId="24964" xr:uid="{5ADB7145-A5C9-4F74-9DE6-7E02220B58BD}"/>
    <cellStyle name="Calculation 2 11 10 5" xfId="24965" xr:uid="{28E8B69F-F135-4473-9A51-707D5F0A77B5}"/>
    <cellStyle name="Calculation 2 11 10 5 2" xfId="24966" xr:uid="{96ED37C3-F9D8-4E59-8AB2-D3CDD52DAADF}"/>
    <cellStyle name="Calculation 2 11 10 6" xfId="24967" xr:uid="{0009B4BE-DE4D-4EB2-8728-CD7C807358E2}"/>
    <cellStyle name="Calculation 2 11 10 6 2" xfId="24968" xr:uid="{67B12A95-BD0B-40E4-A2C7-4A5D18A93725}"/>
    <cellStyle name="Calculation 2 11 10 7" xfId="24969" xr:uid="{33532562-DCE4-43C7-ACFE-2F0C578CECAC}"/>
    <cellStyle name="Calculation 2 11 11" xfId="24970" xr:uid="{782A4388-E88D-4620-8D3C-DAF2BFEF6FB6}"/>
    <cellStyle name="Calculation 2 11 11 2" xfId="24971" xr:uid="{E90D57A0-C337-4430-99BB-AAF2263044B7}"/>
    <cellStyle name="Calculation 2 11 11 2 2" xfId="24972" xr:uid="{F214C6D3-470D-4DF3-B936-D84EDCA4BE71}"/>
    <cellStyle name="Calculation 2 11 11 2 2 2" xfId="24973" xr:uid="{AAC62C69-8EFB-4BB3-B6EE-947FA21D7F6A}"/>
    <cellStyle name="Calculation 2 11 11 2 3" xfId="24974" xr:uid="{7EE93352-98A4-46F7-84AC-84F575496F2A}"/>
    <cellStyle name="Calculation 2 11 11 2 3 2" xfId="24975" xr:uid="{96180032-4CFC-494E-B78F-C77EDE7B70EF}"/>
    <cellStyle name="Calculation 2 11 11 2 4" xfId="24976" xr:uid="{78ACF8B3-7B0A-4978-A048-ABDCC3C7AEE7}"/>
    <cellStyle name="Calculation 2 11 11 2 4 2" xfId="24977" xr:uid="{D8EB0D3B-332A-4FC2-8D84-D44F45026E14}"/>
    <cellStyle name="Calculation 2 11 11 2 5" xfId="24978" xr:uid="{D7C5D8F4-E0BA-4862-ABEB-FB6AD7261890}"/>
    <cellStyle name="Calculation 2 11 11 3" xfId="24979" xr:uid="{9FFEFF04-20D3-4757-97FF-D7DA23DA977E}"/>
    <cellStyle name="Calculation 2 11 11 3 2" xfId="24980" xr:uid="{3DA2FF99-56DE-4ED9-9CF2-723631AE3C21}"/>
    <cellStyle name="Calculation 2 11 11 4" xfId="24981" xr:uid="{E24B0390-D24F-4B4D-8A62-5EB31915875A}"/>
    <cellStyle name="Calculation 2 11 11 4 2" xfId="24982" xr:uid="{8BD32924-37EC-4C81-9D9B-5A823FF11214}"/>
    <cellStyle name="Calculation 2 11 11 5" xfId="24983" xr:uid="{78A7AAA4-F8C8-44E9-A6DA-72F0BAA5BEF2}"/>
    <cellStyle name="Calculation 2 11 11 5 2" xfId="24984" xr:uid="{2A5611EB-C883-45E8-8DFA-2295B5B56A98}"/>
    <cellStyle name="Calculation 2 11 11 6" xfId="24985" xr:uid="{058E7843-643E-4D34-BC4F-81CB77BDFAA1}"/>
    <cellStyle name="Calculation 2 11 11 6 2" xfId="24986" xr:uid="{38428BCD-2DE0-4026-98EA-D47CE1B47EE2}"/>
    <cellStyle name="Calculation 2 11 11 7" xfId="24987" xr:uid="{58FF1BD7-F83D-4F55-9AE3-D467C7AA4534}"/>
    <cellStyle name="Calculation 2 11 12" xfId="24988" xr:uid="{A2F914D3-E437-48A0-89FD-DBC2A986273C}"/>
    <cellStyle name="Calculation 2 11 12 2" xfId="24989" xr:uid="{1351ABD4-12D4-47ED-89C6-E85D73B72C91}"/>
    <cellStyle name="Calculation 2 11 12 2 2" xfId="24990" xr:uid="{C29B2720-3FA7-4B70-8490-2171C39F0585}"/>
    <cellStyle name="Calculation 2 11 12 2 2 2" xfId="24991" xr:uid="{3367BAF3-244A-44D6-8CF7-D795C89EB8B3}"/>
    <cellStyle name="Calculation 2 11 12 2 3" xfId="24992" xr:uid="{6CC08ADF-CD01-4F12-9CA6-B0AE3F470E5D}"/>
    <cellStyle name="Calculation 2 11 12 2 3 2" xfId="24993" xr:uid="{C97ECDF7-04C1-4B0E-8BDD-1A9634E8C299}"/>
    <cellStyle name="Calculation 2 11 12 2 4" xfId="24994" xr:uid="{7D820A3F-EB15-4988-B402-4CB362491FF9}"/>
    <cellStyle name="Calculation 2 11 12 2 4 2" xfId="24995" xr:uid="{DF325DD2-4925-476F-BF3C-71002CE6810B}"/>
    <cellStyle name="Calculation 2 11 12 2 5" xfId="24996" xr:uid="{C5771F11-BDA8-43FC-8D18-365107F66AA1}"/>
    <cellStyle name="Calculation 2 11 12 3" xfId="24997" xr:uid="{A0064DE6-6A64-4F11-ADA2-C84DFBDA6B1E}"/>
    <cellStyle name="Calculation 2 11 12 3 2" xfId="24998" xr:uid="{F4591610-CB30-420D-A4AA-DD308C5B8BA0}"/>
    <cellStyle name="Calculation 2 11 12 4" xfId="24999" xr:uid="{71502671-F8A2-4BD8-9B35-4152F7388D73}"/>
    <cellStyle name="Calculation 2 11 12 4 2" xfId="25000" xr:uid="{638686DE-CD65-40AB-B245-DCF97E27C6D7}"/>
    <cellStyle name="Calculation 2 11 12 5" xfId="25001" xr:uid="{36CC8523-B0DD-4333-B2CC-99698A682DAB}"/>
    <cellStyle name="Calculation 2 11 12 5 2" xfId="25002" xr:uid="{EB05E32F-D296-477A-8D10-628B34AEE232}"/>
    <cellStyle name="Calculation 2 11 12 6" xfId="25003" xr:uid="{FFF37C86-3A3C-4CE9-A1BB-EA3374F47B1D}"/>
    <cellStyle name="Calculation 2 11 12 6 2" xfId="25004" xr:uid="{D7D82B1C-B721-4A24-9541-C6F08B1598E2}"/>
    <cellStyle name="Calculation 2 11 12 7" xfId="25005" xr:uid="{91F324DE-2749-4CF6-8DFE-DF8FCB06C314}"/>
    <cellStyle name="Calculation 2 11 13" xfId="25006" xr:uid="{23A1324D-D164-4D73-A591-249D4FF98A32}"/>
    <cellStyle name="Calculation 2 11 13 2" xfId="25007" xr:uid="{96EAB74F-4CF3-49F7-B350-5AD25AA2F76E}"/>
    <cellStyle name="Calculation 2 11 13 2 2" xfId="25008" xr:uid="{1F005988-1E4C-4B02-AB4A-E3CE3453497D}"/>
    <cellStyle name="Calculation 2 11 13 2 2 2" xfId="25009" xr:uid="{405436D3-EDD2-4AAD-8E87-AF914A68E93F}"/>
    <cellStyle name="Calculation 2 11 13 2 3" xfId="25010" xr:uid="{4F9F3EDD-587E-4988-8B14-7C8AAEBB8F5B}"/>
    <cellStyle name="Calculation 2 11 13 2 3 2" xfId="25011" xr:uid="{8DC5905D-4097-4877-8425-708187E529D7}"/>
    <cellStyle name="Calculation 2 11 13 2 4" xfId="25012" xr:uid="{608090D5-6081-4934-9D08-243ADE053C09}"/>
    <cellStyle name="Calculation 2 11 13 2 4 2" xfId="25013" xr:uid="{90FEB4CE-539B-44C0-97B1-55C5191CCACF}"/>
    <cellStyle name="Calculation 2 11 13 2 5" xfId="25014" xr:uid="{E60B2B6B-88A5-4E11-81A9-58220DDBD287}"/>
    <cellStyle name="Calculation 2 11 13 3" xfId="25015" xr:uid="{50C71906-DBAA-4F0C-8E73-B6485A394FE0}"/>
    <cellStyle name="Calculation 2 11 13 3 2" xfId="25016" xr:uid="{7B145616-E143-46F6-8577-94665FCE9AA2}"/>
    <cellStyle name="Calculation 2 11 13 4" xfId="25017" xr:uid="{33BDBBDC-3667-424F-B6B0-CD99364F42D2}"/>
    <cellStyle name="Calculation 2 11 13 4 2" xfId="25018" xr:uid="{F09888E4-D608-4150-A197-424973BD8840}"/>
    <cellStyle name="Calculation 2 11 13 5" xfId="25019" xr:uid="{9A8CF2D0-3CC4-42DD-B2BA-70799E20E707}"/>
    <cellStyle name="Calculation 2 11 13 5 2" xfId="25020" xr:uid="{CD5CBF0E-C642-44C7-BA5F-675D6113EA26}"/>
    <cellStyle name="Calculation 2 11 13 6" xfId="25021" xr:uid="{B8CDB53F-2F1E-46C2-9069-0F7FFF572E84}"/>
    <cellStyle name="Calculation 2 11 13 6 2" xfId="25022" xr:uid="{0AB3AECC-BBFE-431C-B2E9-DBFBB8816F10}"/>
    <cellStyle name="Calculation 2 11 13 7" xfId="25023" xr:uid="{45A8FBDF-D975-4C75-AC7C-F024025E9FD9}"/>
    <cellStyle name="Calculation 2 11 14" xfId="25024" xr:uid="{5F0EEE33-FE10-4FD7-B620-ACA7BE86E8E1}"/>
    <cellStyle name="Calculation 2 11 14 2" xfId="25025" xr:uid="{B502D389-E018-4F94-9410-CB5F0E4CBDC2}"/>
    <cellStyle name="Calculation 2 11 14 2 2" xfId="25026" xr:uid="{3962932E-1A8D-4975-A6DC-D8AEA594BE97}"/>
    <cellStyle name="Calculation 2 11 14 2 2 2" xfId="25027" xr:uid="{EEEA8614-7E60-4C34-9052-B89906E91912}"/>
    <cellStyle name="Calculation 2 11 14 2 3" xfId="25028" xr:uid="{722248B5-1000-496D-A908-EAB8B5E66874}"/>
    <cellStyle name="Calculation 2 11 14 2 3 2" xfId="25029" xr:uid="{6425C86A-E5F3-4CEC-B736-02649E10678C}"/>
    <cellStyle name="Calculation 2 11 14 2 4" xfId="25030" xr:uid="{E082015A-06C6-49C9-9100-0767E9542B8B}"/>
    <cellStyle name="Calculation 2 11 14 2 4 2" xfId="25031" xr:uid="{4599D3EE-DB87-49E8-82EC-7997CF817DC4}"/>
    <cellStyle name="Calculation 2 11 14 2 5" xfId="25032" xr:uid="{34C2BF36-3C77-4B15-97F2-58190645A8CC}"/>
    <cellStyle name="Calculation 2 11 14 3" xfId="25033" xr:uid="{D0D37747-BEC1-4359-B1E1-F519A9876DEA}"/>
    <cellStyle name="Calculation 2 11 14 3 2" xfId="25034" xr:uid="{4F8A7FEB-599E-4A77-92EF-40573130E850}"/>
    <cellStyle name="Calculation 2 11 14 4" xfId="25035" xr:uid="{85DA32C3-7A9F-41D0-BF69-66A81558E9E2}"/>
    <cellStyle name="Calculation 2 11 14 4 2" xfId="25036" xr:uid="{DE01B654-E5D4-4ECB-9AA2-889D0F267EC0}"/>
    <cellStyle name="Calculation 2 11 14 5" xfId="25037" xr:uid="{925D615E-8932-4861-B6B1-997E5C1DDCDE}"/>
    <cellStyle name="Calculation 2 11 14 5 2" xfId="25038" xr:uid="{1A8D0DEF-AF49-4E55-BE6F-494C7AA1C497}"/>
    <cellStyle name="Calculation 2 11 14 6" xfId="25039" xr:uid="{34E4B501-AF8A-45FF-914B-706F9E9ACF21}"/>
    <cellStyle name="Calculation 2 11 14 6 2" xfId="25040" xr:uid="{E1A66D48-77CA-43EA-98C3-824C0225A364}"/>
    <cellStyle name="Calculation 2 11 14 7" xfId="25041" xr:uid="{7BDE2A0B-0B32-4CC1-96EF-788E6C32D8B8}"/>
    <cellStyle name="Calculation 2 11 15" xfId="25042" xr:uid="{B81BBAFF-09D7-4A74-B919-71D1A0A17D97}"/>
    <cellStyle name="Calculation 2 11 15 2" xfId="25043" xr:uid="{A0EA7C7C-4B4F-4BF1-AB52-29A67629332C}"/>
    <cellStyle name="Calculation 2 11 15 2 2" xfId="25044" xr:uid="{E8E2CA27-9525-4F9A-83E3-8FB6549C7634}"/>
    <cellStyle name="Calculation 2 11 15 2 2 2" xfId="25045" xr:uid="{3EFDC32D-9ECA-4B63-8026-1A796E22F524}"/>
    <cellStyle name="Calculation 2 11 15 2 3" xfId="25046" xr:uid="{4044540C-7463-4A5F-8430-25AB6815188E}"/>
    <cellStyle name="Calculation 2 11 15 2 3 2" xfId="25047" xr:uid="{F94AE637-B003-484F-8DE7-F4C4D3612C1C}"/>
    <cellStyle name="Calculation 2 11 15 2 4" xfId="25048" xr:uid="{4AEF5711-D28C-4AF7-8982-79381B7EDBE1}"/>
    <cellStyle name="Calculation 2 11 15 2 4 2" xfId="25049" xr:uid="{45C582FB-F48D-4983-91F1-E4538536A66D}"/>
    <cellStyle name="Calculation 2 11 15 2 5" xfId="25050" xr:uid="{0EA9AF1F-2240-4B7C-B6CC-172FE45CBA02}"/>
    <cellStyle name="Calculation 2 11 15 3" xfId="25051" xr:uid="{3AF4AB0A-AB41-4D73-AA12-D12CA2D57A09}"/>
    <cellStyle name="Calculation 2 11 15 3 2" xfId="25052" xr:uid="{90FF23A6-DC3F-4B71-84D6-DBCE12AB0997}"/>
    <cellStyle name="Calculation 2 11 15 4" xfId="25053" xr:uid="{FB1FC23C-A732-44FF-A8F3-A20C0C338E2B}"/>
    <cellStyle name="Calculation 2 11 15 4 2" xfId="25054" xr:uid="{8E7367B1-CADD-49DD-955A-04679F37D718}"/>
    <cellStyle name="Calculation 2 11 15 5" xfId="25055" xr:uid="{EDF347C7-BCE5-4F50-A323-81BAFD28D19D}"/>
    <cellStyle name="Calculation 2 11 15 5 2" xfId="25056" xr:uid="{8A5ACD82-689A-46FF-A4AC-2936788DECA7}"/>
    <cellStyle name="Calculation 2 11 15 6" xfId="25057" xr:uid="{CED5CDE4-6A54-4BE2-91AC-F381AC69DCC4}"/>
    <cellStyle name="Calculation 2 11 15 6 2" xfId="25058" xr:uid="{2C0BA979-DFFD-445F-9C35-3067A752FB93}"/>
    <cellStyle name="Calculation 2 11 15 7" xfId="25059" xr:uid="{3A01EDC0-9137-4198-BF9A-943FACB53FCE}"/>
    <cellStyle name="Calculation 2 11 16" xfId="25060" xr:uid="{97022A97-071E-42BC-A97B-CEA15B6A9F4A}"/>
    <cellStyle name="Calculation 2 11 16 2" xfId="25061" xr:uid="{6B65299E-149F-4BA0-902B-EA7968CF97B2}"/>
    <cellStyle name="Calculation 2 11 16 2 2" xfId="25062" xr:uid="{49FDE367-F04C-4B68-901F-3A6EA8780E0F}"/>
    <cellStyle name="Calculation 2 11 16 3" xfId="25063" xr:uid="{2A8D6523-E9E3-471A-87DB-66ED4D7600EE}"/>
    <cellStyle name="Calculation 2 11 16 3 2" xfId="25064" xr:uid="{1B87E690-5357-41F1-B83E-090EB789CAE0}"/>
    <cellStyle name="Calculation 2 11 16 4" xfId="25065" xr:uid="{F2C254ED-A834-40B9-A753-748C622759FF}"/>
    <cellStyle name="Calculation 2 11 16 4 2" xfId="25066" xr:uid="{E9A351F6-AB81-49D9-9B4A-297B4D8499DB}"/>
    <cellStyle name="Calculation 2 11 16 5" xfId="25067" xr:uid="{8159C145-58E0-44B1-B3D4-47786827F020}"/>
    <cellStyle name="Calculation 2 11 17" xfId="25068" xr:uid="{D6126125-F5C2-4B69-9826-723180F390DD}"/>
    <cellStyle name="Calculation 2 11 17 2" xfId="25069" xr:uid="{3DE2B8AB-DD05-4EF1-BB51-1FCF831B7DC3}"/>
    <cellStyle name="Calculation 2 11 18" xfId="25070" xr:uid="{D2231AD4-B829-487C-B444-D37D66993C30}"/>
    <cellStyle name="Calculation 2 11 18 2" xfId="25071" xr:uid="{2848A9BC-642C-4A80-8F88-B5BA0E34BCD2}"/>
    <cellStyle name="Calculation 2 11 19" xfId="25072" xr:uid="{92AAB9AE-2FD3-4977-AED6-57B1C651F161}"/>
    <cellStyle name="Calculation 2 11 19 2" xfId="25073" xr:uid="{E5C037A5-A7F2-4CDA-A1A5-06BBA1ECE63E}"/>
    <cellStyle name="Calculation 2 11 2" xfId="25074" xr:uid="{FC657E56-D1E7-4358-94F3-1B74A9B3E149}"/>
    <cellStyle name="Calculation 2 11 2 2" xfId="25075" xr:uid="{BDD23B4D-D880-4115-9CF3-10A8C601796D}"/>
    <cellStyle name="Calculation 2 11 2 2 2" xfId="25076" xr:uid="{51359D0F-0CE1-472E-9E39-1A1B8908A0AB}"/>
    <cellStyle name="Calculation 2 11 2 2 2 2" xfId="25077" xr:uid="{8C301E3D-C007-4389-99BE-C5E665C85D64}"/>
    <cellStyle name="Calculation 2 11 2 2 3" xfId="25078" xr:uid="{70747359-B3D0-48F7-A71A-458563C1199C}"/>
    <cellStyle name="Calculation 2 11 2 2 3 2" xfId="25079" xr:uid="{36C86268-A6FC-41CA-8E86-32559604A234}"/>
    <cellStyle name="Calculation 2 11 2 2 4" xfId="25080" xr:uid="{2BCA5C97-2E79-40C0-BA79-34F578346B5E}"/>
    <cellStyle name="Calculation 2 11 2 2 4 2" xfId="25081" xr:uid="{841E1C84-D404-4023-B851-A3505D1F6D50}"/>
    <cellStyle name="Calculation 2 11 2 2 5" xfId="25082" xr:uid="{21004993-295C-4C16-B835-12BFC6F8089F}"/>
    <cellStyle name="Calculation 2 11 2 3" xfId="25083" xr:uid="{CF5335D5-95D7-4921-B0BF-9348965DEC47}"/>
    <cellStyle name="Calculation 2 11 2 3 2" xfId="25084" xr:uid="{1798AEE1-5C71-4CBB-8A54-B2D676A22CA4}"/>
    <cellStyle name="Calculation 2 11 2 4" xfId="25085" xr:uid="{197BEF52-34A9-4D85-9286-ADCD85F58C40}"/>
    <cellStyle name="Calculation 2 11 2 4 2" xfId="25086" xr:uid="{873958CC-6FCE-44D7-B0EA-C7EC95A70721}"/>
    <cellStyle name="Calculation 2 11 2 5" xfId="25087" xr:uid="{1AEEFB0B-A866-4C3F-B600-00F887674365}"/>
    <cellStyle name="Calculation 2 11 2 5 2" xfId="25088" xr:uid="{8C18988D-1DD4-499D-BD2D-612801583DE7}"/>
    <cellStyle name="Calculation 2 11 2 6" xfId="25089" xr:uid="{72885EEF-22E7-4FAF-A5FA-D83DACF5F758}"/>
    <cellStyle name="Calculation 2 11 20" xfId="25090" xr:uid="{0A5F7760-B71F-47CB-A9C9-8B23B67581F0}"/>
    <cellStyle name="Calculation 2 11 21" xfId="25091" xr:uid="{DFEB789F-FBB2-4135-B3C5-6D9AB0C99F39}"/>
    <cellStyle name="Calculation 2 11 22" xfId="25092" xr:uid="{26FFC406-121D-43A8-9A46-26D8CC4C45E1}"/>
    <cellStyle name="Calculation 2 11 23" xfId="25093" xr:uid="{ADED59B3-9D13-419D-BE67-5217F15ADACF}"/>
    <cellStyle name="Calculation 2 11 24" xfId="25094" xr:uid="{944F1E8F-60E3-46A2-B217-15CD6FE59A77}"/>
    <cellStyle name="Calculation 2 11 25" xfId="25095" xr:uid="{2B8C752C-5779-4DDB-8A31-19D74035C4F6}"/>
    <cellStyle name="Calculation 2 11 26" xfId="25096" xr:uid="{5AC27147-247A-41F5-A2DD-F86C4B4AB54A}"/>
    <cellStyle name="Calculation 2 11 3" xfId="25097" xr:uid="{1F953F6F-2551-47CC-9797-74528B616DB7}"/>
    <cellStyle name="Calculation 2 11 3 2" xfId="25098" xr:uid="{99C7A0D2-78D1-4DDD-B4F6-9E4F30AB8E81}"/>
    <cellStyle name="Calculation 2 11 3 2 2" xfId="25099" xr:uid="{C840BEFF-EB3B-4ABA-B22E-8C4309378404}"/>
    <cellStyle name="Calculation 2 11 3 2 2 2" xfId="25100" xr:uid="{F76CFABB-5221-44A0-AE70-2412027A8FB5}"/>
    <cellStyle name="Calculation 2 11 3 2 3" xfId="25101" xr:uid="{26DC5278-B0F2-4BCF-BA92-2DA09BCAB506}"/>
    <cellStyle name="Calculation 2 11 3 2 3 2" xfId="25102" xr:uid="{4493C4C4-4BAC-4C0B-A3B3-FC8FB4168047}"/>
    <cellStyle name="Calculation 2 11 3 2 4" xfId="25103" xr:uid="{0950880F-1B3F-4E61-824A-FE61F4D7F04C}"/>
    <cellStyle name="Calculation 2 11 3 2 4 2" xfId="25104" xr:uid="{37A017D5-9DA2-4AD1-884F-CB1BCE087396}"/>
    <cellStyle name="Calculation 2 11 3 2 5" xfId="25105" xr:uid="{4BB1BBAC-9CD0-4A9B-8D26-36909AEB6035}"/>
    <cellStyle name="Calculation 2 11 3 3" xfId="25106" xr:uid="{063ED364-96E1-43E3-BCB5-A8A7B63A3F69}"/>
    <cellStyle name="Calculation 2 11 3 3 2" xfId="25107" xr:uid="{2953FCDC-090A-43F3-9D2F-A350D4A53D6B}"/>
    <cellStyle name="Calculation 2 11 3 4" xfId="25108" xr:uid="{679C39CD-4490-4AC7-ADB7-44C6CC39AF33}"/>
    <cellStyle name="Calculation 2 11 3 4 2" xfId="25109" xr:uid="{72EB1099-18AE-4407-8160-E81785AF2EBA}"/>
    <cellStyle name="Calculation 2 11 3 5" xfId="25110" xr:uid="{9675030D-18B7-461E-AA13-E3CF6BAC9708}"/>
    <cellStyle name="Calculation 2 11 3 5 2" xfId="25111" xr:uid="{76AF8F7F-0FC9-4AB3-8D27-76BF068ABA87}"/>
    <cellStyle name="Calculation 2 11 3 6" xfId="25112" xr:uid="{77E39AA2-7B95-479B-894D-7F72D4BBCEB5}"/>
    <cellStyle name="Calculation 2 11 4" xfId="25113" xr:uid="{E8586A07-9FD2-4414-8A22-D8E2E21D8850}"/>
    <cellStyle name="Calculation 2 11 4 2" xfId="25114" xr:uid="{C896F715-D5D9-4F0C-B9A5-71ECF5382B3D}"/>
    <cellStyle name="Calculation 2 11 4 2 2" xfId="25115" xr:uid="{C7AC952B-16BF-418E-9C02-BA1C3195655E}"/>
    <cellStyle name="Calculation 2 11 4 2 2 2" xfId="25116" xr:uid="{2767430D-109D-4D9D-9241-8CF73584C7F8}"/>
    <cellStyle name="Calculation 2 11 4 2 3" xfId="25117" xr:uid="{B56C54D8-DB6B-4AE2-8DC3-CEC2F2B3C424}"/>
    <cellStyle name="Calculation 2 11 4 2 3 2" xfId="25118" xr:uid="{9A09700D-11C4-4C9D-A6CF-AADCE46FD180}"/>
    <cellStyle name="Calculation 2 11 4 2 4" xfId="25119" xr:uid="{7DDEAC36-17EB-4B31-9C24-7156E386F150}"/>
    <cellStyle name="Calculation 2 11 4 2 4 2" xfId="25120" xr:uid="{45D2F31C-6439-4E99-AB8B-CA279B4FDD3E}"/>
    <cellStyle name="Calculation 2 11 4 2 5" xfId="25121" xr:uid="{882CEC9E-5D78-4D98-BF04-2497FC995C2D}"/>
    <cellStyle name="Calculation 2 11 4 3" xfId="25122" xr:uid="{6F9B5BF3-F7C7-4582-B558-22F220BDFAE2}"/>
    <cellStyle name="Calculation 2 11 4 3 2" xfId="25123" xr:uid="{D94021F5-0E3F-40B0-91AD-7DDAC210ABE2}"/>
    <cellStyle name="Calculation 2 11 4 4" xfId="25124" xr:uid="{03EAD97A-E9B0-4F27-9B04-FF963233EBFE}"/>
    <cellStyle name="Calculation 2 11 4 4 2" xfId="25125" xr:uid="{586310B8-B22D-4138-A4AA-1FAA27AC8A76}"/>
    <cellStyle name="Calculation 2 11 4 5" xfId="25126" xr:uid="{8CFCF12E-D2CD-4495-8E1E-02ECE67F1879}"/>
    <cellStyle name="Calculation 2 11 4 5 2" xfId="25127" xr:uid="{8C31A782-B0C8-4DCB-8E75-8A334368F0ED}"/>
    <cellStyle name="Calculation 2 11 4 6" xfId="25128" xr:uid="{BE02DED2-59EC-4939-9D6C-63C92187C116}"/>
    <cellStyle name="Calculation 2 11 4 6 2" xfId="25129" xr:uid="{F53F0BF4-8BF2-4242-999C-0B67CBC37C64}"/>
    <cellStyle name="Calculation 2 11 4 7" xfId="25130" xr:uid="{1D4A86A5-3BBF-418C-A48F-E7FAF6B4731B}"/>
    <cellStyle name="Calculation 2 11 5" xfId="25131" xr:uid="{ABAFA0E7-7C99-40BC-9F69-B43DFA5F3EA6}"/>
    <cellStyle name="Calculation 2 11 5 2" xfId="25132" xr:uid="{506B2BC9-AB39-40EF-8B18-5BA9A8512EBD}"/>
    <cellStyle name="Calculation 2 11 5 2 2" xfId="25133" xr:uid="{56E904F1-3503-463A-BD3C-9ADAD0B39828}"/>
    <cellStyle name="Calculation 2 11 5 2 2 2" xfId="25134" xr:uid="{83582B0F-DA83-4520-96A6-8D9AECA40EED}"/>
    <cellStyle name="Calculation 2 11 5 2 3" xfId="25135" xr:uid="{33F5EFB2-E09E-436D-BDFD-7C00BFAFA7E5}"/>
    <cellStyle name="Calculation 2 11 5 2 3 2" xfId="25136" xr:uid="{0B16AB30-F247-47A7-B81B-A42B25595E87}"/>
    <cellStyle name="Calculation 2 11 5 2 4" xfId="25137" xr:uid="{E81BC4D2-BCE1-405E-9CDC-54F4E85D8E74}"/>
    <cellStyle name="Calculation 2 11 5 2 4 2" xfId="25138" xr:uid="{972D4122-784F-49DF-A791-8F7B039D4D06}"/>
    <cellStyle name="Calculation 2 11 5 2 5" xfId="25139" xr:uid="{A4504604-3726-4659-A6B3-31AD29344ACA}"/>
    <cellStyle name="Calculation 2 11 5 3" xfId="25140" xr:uid="{D1406504-0C49-4877-BEB4-8CD730DA899E}"/>
    <cellStyle name="Calculation 2 11 5 3 2" xfId="25141" xr:uid="{5C08B229-1808-4EEB-860E-D0ADBF9BB762}"/>
    <cellStyle name="Calculation 2 11 5 4" xfId="25142" xr:uid="{65C95B7D-D402-4159-AB22-F1D7881F5DCF}"/>
    <cellStyle name="Calculation 2 11 5 4 2" xfId="25143" xr:uid="{3691E935-A23D-4AF4-99DA-8FD397EDC6CF}"/>
    <cellStyle name="Calculation 2 11 5 5" xfId="25144" xr:uid="{DDD62C0C-DBC0-4B53-95B4-D703AC3D5659}"/>
    <cellStyle name="Calculation 2 11 5 5 2" xfId="25145" xr:uid="{1C15F55D-8A88-41C6-B074-94409FF6BD9D}"/>
    <cellStyle name="Calculation 2 11 5 6" xfId="25146" xr:uid="{5D82BE69-F213-4282-8E96-1F5269D29CF3}"/>
    <cellStyle name="Calculation 2 11 5 6 2" xfId="25147" xr:uid="{43323932-4111-41B3-B35D-E3D6333AEF1E}"/>
    <cellStyle name="Calculation 2 11 5 7" xfId="25148" xr:uid="{C0FBF243-53F6-4332-810C-B6EF2679636A}"/>
    <cellStyle name="Calculation 2 11 6" xfId="25149" xr:uid="{F39D35EA-2A6A-4506-9CE7-9E35E59D2331}"/>
    <cellStyle name="Calculation 2 11 6 2" xfId="25150" xr:uid="{F53F699A-2529-4841-A6AA-E22BA089CD0F}"/>
    <cellStyle name="Calculation 2 11 6 2 2" xfId="25151" xr:uid="{DBD63F6F-6A90-432D-A759-987195FE8BE3}"/>
    <cellStyle name="Calculation 2 11 6 2 2 2" xfId="25152" xr:uid="{8DD94687-9093-411B-AF9B-3CF1E8B99903}"/>
    <cellStyle name="Calculation 2 11 6 2 3" xfId="25153" xr:uid="{A4638AB0-5CF4-402E-B70D-B5F48A457C47}"/>
    <cellStyle name="Calculation 2 11 6 2 3 2" xfId="25154" xr:uid="{8B95A61C-063B-4202-B69C-4A90F1B9BCB7}"/>
    <cellStyle name="Calculation 2 11 6 2 4" xfId="25155" xr:uid="{8E1AC3FE-6591-4AB2-9E54-C2A7238AB3D0}"/>
    <cellStyle name="Calculation 2 11 6 2 4 2" xfId="25156" xr:uid="{B444EAF3-D0A2-4230-BBAE-9BA1D7F67904}"/>
    <cellStyle name="Calculation 2 11 6 2 5" xfId="25157" xr:uid="{C8668019-D801-42F2-9997-41C561423B13}"/>
    <cellStyle name="Calculation 2 11 6 3" xfId="25158" xr:uid="{BE24191C-796D-494F-9ABD-7C91BC29940C}"/>
    <cellStyle name="Calculation 2 11 6 3 2" xfId="25159" xr:uid="{BED4216E-5BB1-42DD-AE43-8611F1685379}"/>
    <cellStyle name="Calculation 2 11 6 4" xfId="25160" xr:uid="{D1DE420D-AEB9-4524-A8D4-8D36D8A9EE04}"/>
    <cellStyle name="Calculation 2 11 6 4 2" xfId="25161" xr:uid="{EAF86D28-7654-482C-90D3-872AEAEDBCAC}"/>
    <cellStyle name="Calculation 2 11 6 5" xfId="25162" xr:uid="{8ACD1291-4622-445B-8785-092FEFF69B3B}"/>
    <cellStyle name="Calculation 2 11 6 5 2" xfId="25163" xr:uid="{DE79CA3E-D25C-411B-9322-810508FAD5A7}"/>
    <cellStyle name="Calculation 2 11 6 6" xfId="25164" xr:uid="{C84F0800-BD26-4B59-B197-6B950143F718}"/>
    <cellStyle name="Calculation 2 11 6 6 2" xfId="25165" xr:uid="{9E53D987-5159-41F8-A06C-3DBD5EE6B00E}"/>
    <cellStyle name="Calculation 2 11 6 7" xfId="25166" xr:uid="{15D397CD-784B-4AE0-8F1E-2D06393483CC}"/>
    <cellStyle name="Calculation 2 11 7" xfId="25167" xr:uid="{C7AA9A1E-AC00-43DA-8A53-60D7179E6ADA}"/>
    <cellStyle name="Calculation 2 11 7 2" xfId="25168" xr:uid="{29A229ED-91A7-4155-85A4-A35F7F7FECAB}"/>
    <cellStyle name="Calculation 2 11 7 2 2" xfId="25169" xr:uid="{63AB3585-D91D-42B0-84F1-3DB7EA8A1B0F}"/>
    <cellStyle name="Calculation 2 11 7 2 2 2" xfId="25170" xr:uid="{66AC5C0E-039B-48A9-BFBB-6631182B13DA}"/>
    <cellStyle name="Calculation 2 11 7 2 3" xfId="25171" xr:uid="{9165C4AA-724A-4FC8-AE99-D6D9328FA048}"/>
    <cellStyle name="Calculation 2 11 7 2 3 2" xfId="25172" xr:uid="{4A221880-C531-4F0F-94C4-B87E44317F31}"/>
    <cellStyle name="Calculation 2 11 7 2 4" xfId="25173" xr:uid="{FB927265-B0E2-4247-B616-67F81CB8EC07}"/>
    <cellStyle name="Calculation 2 11 7 2 4 2" xfId="25174" xr:uid="{22185002-EFA2-4F7C-9983-4549AE352650}"/>
    <cellStyle name="Calculation 2 11 7 2 5" xfId="25175" xr:uid="{077DCEAE-B95C-478B-855B-BC2E63F62CA1}"/>
    <cellStyle name="Calculation 2 11 7 3" xfId="25176" xr:uid="{B2F0059A-EB31-4165-BE33-77F6200ACA86}"/>
    <cellStyle name="Calculation 2 11 7 3 2" xfId="25177" xr:uid="{3FAA215E-72C5-467D-AC27-8AF41671B83F}"/>
    <cellStyle name="Calculation 2 11 7 4" xfId="25178" xr:uid="{6582FDD5-B1E0-4915-AA04-4494F9F625E2}"/>
    <cellStyle name="Calculation 2 11 7 4 2" xfId="25179" xr:uid="{15570A31-B42E-4A08-96F1-D5B7EF70F1EA}"/>
    <cellStyle name="Calculation 2 11 7 5" xfId="25180" xr:uid="{0390099A-0CF8-4229-8A80-A622546C141A}"/>
    <cellStyle name="Calculation 2 11 7 5 2" xfId="25181" xr:uid="{940732EA-20B1-4326-808A-940B48C2A8BB}"/>
    <cellStyle name="Calculation 2 11 7 6" xfId="25182" xr:uid="{D332639D-FD0C-4E51-A4B3-B14C08AAA554}"/>
    <cellStyle name="Calculation 2 11 7 6 2" xfId="25183" xr:uid="{938C0F5A-87FB-4D39-A495-9F3DA84D4CD7}"/>
    <cellStyle name="Calculation 2 11 7 7" xfId="25184" xr:uid="{DA28A4E4-9C60-4207-BB3D-1F2B7C00B22F}"/>
    <cellStyle name="Calculation 2 11 8" xfId="25185" xr:uid="{AF51AEEC-E476-4CD3-8660-2FA5E946B23F}"/>
    <cellStyle name="Calculation 2 11 8 2" xfId="25186" xr:uid="{1B028F13-EFE6-4D58-A983-F97979B43BC7}"/>
    <cellStyle name="Calculation 2 11 8 2 2" xfId="25187" xr:uid="{9943C07C-EDFB-4CEB-9D21-E70D546749CB}"/>
    <cellStyle name="Calculation 2 11 8 2 2 2" xfId="25188" xr:uid="{86CD3446-6B1A-4862-BD6D-26FA1875C0EB}"/>
    <cellStyle name="Calculation 2 11 8 2 3" xfId="25189" xr:uid="{6CAF5348-AFC7-4938-BF90-562C1FEA6F42}"/>
    <cellStyle name="Calculation 2 11 8 2 3 2" xfId="25190" xr:uid="{044B6258-8562-4A5B-8DFB-AE5D9FF2E306}"/>
    <cellStyle name="Calculation 2 11 8 2 4" xfId="25191" xr:uid="{1B34D427-BC8D-42C9-9525-67346395EF46}"/>
    <cellStyle name="Calculation 2 11 8 2 4 2" xfId="25192" xr:uid="{D56398F9-B335-4044-998D-65957868F006}"/>
    <cellStyle name="Calculation 2 11 8 2 5" xfId="25193" xr:uid="{137ACDF1-737A-4717-86BA-EDD25A0822A8}"/>
    <cellStyle name="Calculation 2 11 8 3" xfId="25194" xr:uid="{45C6F9FE-592F-4B7A-9FFB-BD44140EFE98}"/>
    <cellStyle name="Calculation 2 11 8 3 2" xfId="25195" xr:uid="{4C79425D-F18A-4F1F-9A39-80E860A3CB34}"/>
    <cellStyle name="Calculation 2 11 8 4" xfId="25196" xr:uid="{5D4EA4E0-A2CD-4188-8DB5-68BF8F4AB021}"/>
    <cellStyle name="Calculation 2 11 8 4 2" xfId="25197" xr:uid="{951131CD-625A-4C9A-9811-2523F726E5E0}"/>
    <cellStyle name="Calculation 2 11 8 5" xfId="25198" xr:uid="{B7167C8E-7C02-46CB-A268-3889A47A6EE0}"/>
    <cellStyle name="Calculation 2 11 8 5 2" xfId="25199" xr:uid="{89E22EFA-D285-488E-8418-77E868D06686}"/>
    <cellStyle name="Calculation 2 11 8 6" xfId="25200" xr:uid="{C55BEAB7-60DE-4341-8B89-5C808BFC35EF}"/>
    <cellStyle name="Calculation 2 11 8 6 2" xfId="25201" xr:uid="{5264655A-566E-4604-890A-F52736833C31}"/>
    <cellStyle name="Calculation 2 11 8 7" xfId="25202" xr:uid="{173AB7E2-E243-40CB-B2FD-C045BFF36778}"/>
    <cellStyle name="Calculation 2 11 9" xfId="25203" xr:uid="{5B5576C0-47B4-4AC0-AB5E-3BA35FEAF913}"/>
    <cellStyle name="Calculation 2 11 9 2" xfId="25204" xr:uid="{61F1E663-0376-42BE-9AE0-40AF21CF4351}"/>
    <cellStyle name="Calculation 2 11 9 2 2" xfId="25205" xr:uid="{57408FF6-76FD-4933-9132-C4F82E69847F}"/>
    <cellStyle name="Calculation 2 11 9 2 2 2" xfId="25206" xr:uid="{FD027696-A260-4F5A-95E9-DE6774C3CA57}"/>
    <cellStyle name="Calculation 2 11 9 2 3" xfId="25207" xr:uid="{797F840C-3F08-443E-A3D9-F6920BBFCB1E}"/>
    <cellStyle name="Calculation 2 11 9 2 3 2" xfId="25208" xr:uid="{B9C689F0-C257-4067-B7F7-90D72E570EA7}"/>
    <cellStyle name="Calculation 2 11 9 2 4" xfId="25209" xr:uid="{9B499E7F-ED0A-48A6-B167-CB46C89CE7B8}"/>
    <cellStyle name="Calculation 2 11 9 2 4 2" xfId="25210" xr:uid="{753023ED-862A-4445-886A-B113149AD134}"/>
    <cellStyle name="Calculation 2 11 9 2 5" xfId="25211" xr:uid="{4E699E8E-FFDD-4729-9C39-3EAAA78A6342}"/>
    <cellStyle name="Calculation 2 11 9 3" xfId="25212" xr:uid="{B1E4A744-B716-4747-956A-DDD730CE8179}"/>
    <cellStyle name="Calculation 2 11 9 3 2" xfId="25213" xr:uid="{5572A97E-0D2E-4499-9CF6-80C33399CF14}"/>
    <cellStyle name="Calculation 2 11 9 4" xfId="25214" xr:uid="{A1460C74-AC9D-48A2-B484-E2EEAEC341A9}"/>
    <cellStyle name="Calculation 2 11 9 4 2" xfId="25215" xr:uid="{2BB4C2B0-0D2C-4DA3-AEFC-B14E2F386F26}"/>
    <cellStyle name="Calculation 2 11 9 5" xfId="25216" xr:uid="{8A6B089F-7EFA-465B-A2A4-684B0AE4DFA4}"/>
    <cellStyle name="Calculation 2 11 9 5 2" xfId="25217" xr:uid="{B690C834-0D03-421F-B791-15DFCB2CD597}"/>
    <cellStyle name="Calculation 2 11 9 6" xfId="25218" xr:uid="{E54D9363-1F0D-4870-B4C6-FD9AEC812256}"/>
    <cellStyle name="Calculation 2 11 9 6 2" xfId="25219" xr:uid="{1EE168DA-162D-4A3F-A312-54C14D24DD5F}"/>
    <cellStyle name="Calculation 2 11 9 7" xfId="25220" xr:uid="{458710A1-5118-4DCC-B48B-E1A517A1A552}"/>
    <cellStyle name="Calculation 2 12" xfId="25221" xr:uid="{BAF37FFE-5627-4FE1-B74E-ABD0B3B19AAA}"/>
    <cellStyle name="Calculation 2 12 2" xfId="25222" xr:uid="{6DCE6C68-5142-4434-A475-E3EB34A6DB88}"/>
    <cellStyle name="Calculation 2 12 2 2" xfId="25223" xr:uid="{2F364E85-96BF-4719-A0F9-4111B816B12E}"/>
    <cellStyle name="Calculation 2 12 2 2 2" xfId="25224" xr:uid="{B1DBA295-8798-4587-B1C7-C9A32EEA9304}"/>
    <cellStyle name="Calculation 2 12 2 3" xfId="25225" xr:uid="{84D09BD1-14A5-4388-97A3-ABBC6E12B7F0}"/>
    <cellStyle name="Calculation 2 12 2 3 2" xfId="25226" xr:uid="{5E961FD2-BF1B-4DFE-A2BC-9C4FF68C4DEF}"/>
    <cellStyle name="Calculation 2 12 2 4" xfId="25227" xr:uid="{68CE107B-99CF-49DA-9051-32E9A0195B21}"/>
    <cellStyle name="Calculation 2 12 2 4 2" xfId="25228" xr:uid="{FC8FA7FD-EE18-4B7C-AA7C-3E1E518489E3}"/>
    <cellStyle name="Calculation 2 12 2 5" xfId="25229" xr:uid="{64C63D3E-7D18-42E8-9F51-54BA2C8D9F08}"/>
    <cellStyle name="Calculation 2 12 3" xfId="25230" xr:uid="{A637AEC9-9A2A-4C27-9765-8DEC1B40E7EB}"/>
    <cellStyle name="Calculation 2 12 3 2" xfId="25231" xr:uid="{FA59D417-C2B1-4FFF-9A4E-81166B6E95FB}"/>
    <cellStyle name="Calculation 2 12 4" xfId="25232" xr:uid="{708A93AB-DF81-4EDB-8299-967CAC0DF709}"/>
    <cellStyle name="Calculation 2 12 4 2" xfId="25233" xr:uid="{20644DCD-EE17-46FA-AFF7-81F00C2B285F}"/>
    <cellStyle name="Calculation 2 12 5" xfId="25234" xr:uid="{29D6A66E-506B-4404-97EB-51821AE4D821}"/>
    <cellStyle name="Calculation 2 12 5 2" xfId="25235" xr:uid="{CC9A0E62-0DEB-4DD6-A928-FEEC82D75819}"/>
    <cellStyle name="Calculation 2 12 6" xfId="25236" xr:uid="{8D09AA84-E6D7-4EAD-BBF9-0406AC4B787F}"/>
    <cellStyle name="Calculation 2 13" xfId="25237" xr:uid="{14DDDE0F-F8BD-4335-B26F-43273B5ADB6B}"/>
    <cellStyle name="Calculation 2 13 2" xfId="25238" xr:uid="{EE00D863-A30D-4B56-9B42-F4317DDFB2D1}"/>
    <cellStyle name="Calculation 2 13 2 2" xfId="25239" xr:uid="{EEB47DA1-F2DC-4822-AFE5-A63EC717B4EF}"/>
    <cellStyle name="Calculation 2 13 2 2 2" xfId="25240" xr:uid="{BC2C2D8A-B0DA-41FC-877F-3DBF009BDADB}"/>
    <cellStyle name="Calculation 2 13 2 3" xfId="25241" xr:uid="{E5EA8AF2-5C93-452A-A2D1-5AF76E9599D7}"/>
    <cellStyle name="Calculation 2 13 2 3 2" xfId="25242" xr:uid="{E7F3D606-456F-413F-B07D-E7E51ABC3D1B}"/>
    <cellStyle name="Calculation 2 13 2 4" xfId="25243" xr:uid="{CC209526-31D1-4486-9DC7-24F7FFC5D51B}"/>
    <cellStyle name="Calculation 2 13 2 4 2" xfId="25244" xr:uid="{D1B43DC3-389E-4206-A4A9-5E5BB546B9B0}"/>
    <cellStyle name="Calculation 2 13 2 5" xfId="25245" xr:uid="{F711A117-B99B-47ED-99A5-6BC017A8CACD}"/>
    <cellStyle name="Calculation 2 13 3" xfId="25246" xr:uid="{C58B5273-012F-4B2C-914D-AA7B67E1E315}"/>
    <cellStyle name="Calculation 2 13 3 2" xfId="25247" xr:uid="{CE9CB3D8-D3FE-46B0-BAF8-1343096E1C75}"/>
    <cellStyle name="Calculation 2 13 4" xfId="25248" xr:uid="{BEB7C941-8E70-4A3B-A052-A95EB173F097}"/>
    <cellStyle name="Calculation 2 13 4 2" xfId="25249" xr:uid="{03EA4882-3A86-4598-9839-E62726354405}"/>
    <cellStyle name="Calculation 2 13 5" xfId="25250" xr:uid="{72743C48-0F43-4721-BD73-6AACD0E2C485}"/>
    <cellStyle name="Calculation 2 13 5 2" xfId="25251" xr:uid="{78A3E258-DC43-4FB5-9F85-F70A360F6B93}"/>
    <cellStyle name="Calculation 2 13 6" xfId="25252" xr:uid="{26B24047-ED6D-4EBB-B61A-30FEC41E005C}"/>
    <cellStyle name="Calculation 2 14" xfId="25253" xr:uid="{B27B2B05-14D1-444C-8B81-1AB2B67D8AAA}"/>
    <cellStyle name="Calculation 2 14 2" xfId="25254" xr:uid="{20479D58-12BF-4C76-9B2B-A7B8522BDA2F}"/>
    <cellStyle name="Calculation 2 14 2 2" xfId="25255" xr:uid="{5306AAD2-7667-430A-8000-467436E8160B}"/>
    <cellStyle name="Calculation 2 14 2 2 2" xfId="25256" xr:uid="{253773E3-EE1A-407A-8D9B-13B2EC301F6F}"/>
    <cellStyle name="Calculation 2 14 2 3" xfId="25257" xr:uid="{75DC1D8F-B91F-4F35-8D9A-C58BDB6921D3}"/>
    <cellStyle name="Calculation 2 14 2 3 2" xfId="25258" xr:uid="{9DAC4B5D-CE5D-4559-93B7-0846288DD045}"/>
    <cellStyle name="Calculation 2 14 2 4" xfId="25259" xr:uid="{0A616BBE-8428-4BD1-985D-C76DA25677E3}"/>
    <cellStyle name="Calculation 2 14 2 4 2" xfId="25260" xr:uid="{E137D381-D36B-4129-AFA4-2D92B0B67BAD}"/>
    <cellStyle name="Calculation 2 14 2 5" xfId="25261" xr:uid="{B889907C-973C-4DD9-A157-2E21353D5448}"/>
    <cellStyle name="Calculation 2 14 3" xfId="25262" xr:uid="{196FEDA5-384D-4A4B-BED5-9EDC22460EC0}"/>
    <cellStyle name="Calculation 2 14 3 2" xfId="25263" xr:uid="{E96FB4F5-5425-452F-9F45-0F16CDFADC5C}"/>
    <cellStyle name="Calculation 2 14 4" xfId="25264" xr:uid="{C2A44CD0-FFD6-468B-96B6-DFC29468BDA4}"/>
    <cellStyle name="Calculation 2 14 4 2" xfId="25265" xr:uid="{B10EC68A-1114-4E97-9245-F570A887A1D7}"/>
    <cellStyle name="Calculation 2 14 5" xfId="25266" xr:uid="{6DAB4F0D-7A59-4467-8AA2-D35947960199}"/>
    <cellStyle name="Calculation 2 14 5 2" xfId="25267" xr:uid="{7CF0CFA8-694A-494D-A568-D9DD0396B51A}"/>
    <cellStyle name="Calculation 2 14 6" xfId="25268" xr:uid="{E0DED3E1-9397-4F0F-B443-BFCA7A35C2F0}"/>
    <cellStyle name="Calculation 2 14 6 2" xfId="25269" xr:uid="{350C14E1-BCE3-4363-806F-53BDD09C2C70}"/>
    <cellStyle name="Calculation 2 14 7" xfId="25270" xr:uid="{8BADA204-BAD6-4374-A784-B4D3B13A3DE5}"/>
    <cellStyle name="Calculation 2 15" xfId="25271" xr:uid="{B819F9C1-AA5F-46DB-9241-5DA5A3BFA607}"/>
    <cellStyle name="Calculation 2 15 2" xfId="25272" xr:uid="{F2FA1FDE-13C4-4360-9633-B1EA48BF19B4}"/>
    <cellStyle name="Calculation 2 15 2 2" xfId="25273" xr:uid="{52A46BDD-266C-443F-8219-2E7961749FCB}"/>
    <cellStyle name="Calculation 2 15 2 2 2" xfId="25274" xr:uid="{E732D712-1C20-421A-A277-C46483B8B0D8}"/>
    <cellStyle name="Calculation 2 15 2 3" xfId="25275" xr:uid="{D2340E8D-A53E-4A9B-AC36-168CD66C1ABB}"/>
    <cellStyle name="Calculation 2 15 2 3 2" xfId="25276" xr:uid="{E8449F76-5601-449C-B3DF-642DAF09F102}"/>
    <cellStyle name="Calculation 2 15 2 4" xfId="25277" xr:uid="{5B026B4C-F44E-43B4-AF0C-75B17CD02739}"/>
    <cellStyle name="Calculation 2 15 2 4 2" xfId="25278" xr:uid="{0998FC0E-693F-4E51-939B-46774D35E6D8}"/>
    <cellStyle name="Calculation 2 15 2 5" xfId="25279" xr:uid="{F3B8F28A-5B2A-45AC-8857-CF731343731C}"/>
    <cellStyle name="Calculation 2 15 3" xfId="25280" xr:uid="{25A47C48-D38E-490E-9221-3E720FFD5BA7}"/>
    <cellStyle name="Calculation 2 15 3 2" xfId="25281" xr:uid="{55D2F440-6D04-423D-8A9C-EF717C4666F1}"/>
    <cellStyle name="Calculation 2 15 4" xfId="25282" xr:uid="{DF6EDF5B-501F-4E4C-966D-8AAB05F6AEE1}"/>
    <cellStyle name="Calculation 2 15 4 2" xfId="25283" xr:uid="{EAD09144-4D98-446E-BB11-3C7CDBECC93F}"/>
    <cellStyle name="Calculation 2 15 5" xfId="25284" xr:uid="{D45D286E-8804-47D2-B594-CAD9C364A24E}"/>
    <cellStyle name="Calculation 2 15 5 2" xfId="25285" xr:uid="{1071E000-D27D-45A4-852C-0E31E0DDACE4}"/>
    <cellStyle name="Calculation 2 15 6" xfId="25286" xr:uid="{91537D68-5D85-44A9-B3DC-C10C869137A8}"/>
    <cellStyle name="Calculation 2 15 6 2" xfId="25287" xr:uid="{0CDEA4C3-68F3-4564-BC40-C79FC009A251}"/>
    <cellStyle name="Calculation 2 15 7" xfId="25288" xr:uid="{B92BE9D7-537A-4C78-B1F6-1FAAAA12C293}"/>
    <cellStyle name="Calculation 2 16" xfId="25289" xr:uid="{804EAF80-AEC7-4764-8916-936BE5DD0E7D}"/>
    <cellStyle name="Calculation 2 16 2" xfId="25290" xr:uid="{DA87E506-E638-4581-9895-F1D1915195FC}"/>
    <cellStyle name="Calculation 2 16 2 2" xfId="25291" xr:uid="{F2E2B3F5-0E66-40FF-8E2E-09AC3546F01E}"/>
    <cellStyle name="Calculation 2 16 2 2 2" xfId="25292" xr:uid="{134D8844-1D1A-4E84-B6D3-59084A8B769A}"/>
    <cellStyle name="Calculation 2 16 2 3" xfId="25293" xr:uid="{B7B6524B-FF11-48E3-9E3B-88CFA10B9BD0}"/>
    <cellStyle name="Calculation 2 16 2 3 2" xfId="25294" xr:uid="{4D7CEE37-70D4-4DB0-AD8A-31D43D1C0211}"/>
    <cellStyle name="Calculation 2 16 2 4" xfId="25295" xr:uid="{F67E7559-DF04-4DD2-8A73-76D54F826FA3}"/>
    <cellStyle name="Calculation 2 16 2 4 2" xfId="25296" xr:uid="{AB18DD71-0D68-4DA3-AF88-9B53672698EB}"/>
    <cellStyle name="Calculation 2 16 2 5" xfId="25297" xr:uid="{35F0A57C-ADC6-44D7-8F38-9389E4F7FD4F}"/>
    <cellStyle name="Calculation 2 16 3" xfId="25298" xr:uid="{FE897F68-3D32-4147-AE29-D714DE9671EF}"/>
    <cellStyle name="Calculation 2 16 3 2" xfId="25299" xr:uid="{7D2F4E29-B1A2-43BF-BD74-FB282A06AD35}"/>
    <cellStyle name="Calculation 2 16 4" xfId="25300" xr:uid="{21DB3117-4254-40B3-8B52-4D11EEC0BE5B}"/>
    <cellStyle name="Calculation 2 16 4 2" xfId="25301" xr:uid="{CBE1EAC8-9D96-4318-BA63-9E2EFA9870CA}"/>
    <cellStyle name="Calculation 2 16 5" xfId="25302" xr:uid="{8C96EAB6-62B6-473D-BAFB-C2E21C1F3B4D}"/>
    <cellStyle name="Calculation 2 16 5 2" xfId="25303" xr:uid="{7DFE3462-7648-4343-9298-CEA4C2C256B1}"/>
    <cellStyle name="Calculation 2 16 6" xfId="25304" xr:uid="{5872DDE7-6E82-4241-A2FF-AA2066E10BB8}"/>
    <cellStyle name="Calculation 2 16 6 2" xfId="25305" xr:uid="{5EB88608-0B91-47C3-B4C4-C0274C01D78A}"/>
    <cellStyle name="Calculation 2 16 7" xfId="25306" xr:uid="{875E3467-93AF-40F1-A28E-370E3BA00187}"/>
    <cellStyle name="Calculation 2 17" xfId="25307" xr:uid="{79532779-9CCA-4295-B64A-4E7CA9AFC2C9}"/>
    <cellStyle name="Calculation 2 17 2" xfId="25308" xr:uid="{78F907D8-310E-4CA2-A870-E4974FCB8A31}"/>
    <cellStyle name="Calculation 2 17 2 2" xfId="25309" xr:uid="{69415483-471D-4415-9077-15CC7B39649D}"/>
    <cellStyle name="Calculation 2 17 2 2 2" xfId="25310" xr:uid="{21E9807F-1DD3-4B37-A2E7-03901C8C99FA}"/>
    <cellStyle name="Calculation 2 17 2 3" xfId="25311" xr:uid="{8357B34C-0D97-464E-A773-B0DD63FF8567}"/>
    <cellStyle name="Calculation 2 17 2 3 2" xfId="25312" xr:uid="{68E0DD0D-6382-4934-A4F4-D6BDE15CED4C}"/>
    <cellStyle name="Calculation 2 17 2 4" xfId="25313" xr:uid="{2500D6D9-EE10-44A9-8CF4-AF8E482C4DB9}"/>
    <cellStyle name="Calculation 2 17 2 4 2" xfId="25314" xr:uid="{5B9B75E3-6655-4798-A020-AA3CC9EAFFD3}"/>
    <cellStyle name="Calculation 2 17 2 5" xfId="25315" xr:uid="{E5CED413-7B86-48B7-A74E-7E80E077F73D}"/>
    <cellStyle name="Calculation 2 17 3" xfId="25316" xr:uid="{EFEF6B66-4589-4D85-81CB-8882CE46B79F}"/>
    <cellStyle name="Calculation 2 17 3 2" xfId="25317" xr:uid="{D185E677-3E8A-453C-93FC-2A1506B7591D}"/>
    <cellStyle name="Calculation 2 17 4" xfId="25318" xr:uid="{A861E8A8-5D2A-4A75-9DB9-F905249B2F83}"/>
    <cellStyle name="Calculation 2 17 4 2" xfId="25319" xr:uid="{00337340-0EE5-402C-B699-D5D6F4D026D5}"/>
    <cellStyle name="Calculation 2 17 5" xfId="25320" xr:uid="{15CC06B0-3066-4736-8EFC-D9FBABAF9FD3}"/>
    <cellStyle name="Calculation 2 17 5 2" xfId="25321" xr:uid="{22431706-23BB-4F2B-A043-D050E12E081C}"/>
    <cellStyle name="Calculation 2 17 6" xfId="25322" xr:uid="{4E7B8C0E-22EA-46CF-A506-C1C1EC659658}"/>
    <cellStyle name="Calculation 2 17 6 2" xfId="25323" xr:uid="{1B1CA795-181C-450B-A853-5176DB467CDD}"/>
    <cellStyle name="Calculation 2 17 7" xfId="25324" xr:uid="{950FF3C3-9C76-4B53-8A7E-69EE7DDE5BA7}"/>
    <cellStyle name="Calculation 2 18" xfId="25325" xr:uid="{96CA03A4-95B6-48F2-ACB8-4F3BCBD9C39F}"/>
    <cellStyle name="Calculation 2 18 2" xfId="25326" xr:uid="{6E232AEC-E3DE-470B-91C5-126D393733D9}"/>
    <cellStyle name="Calculation 2 18 2 2" xfId="25327" xr:uid="{1D3C26AE-B185-4F44-B370-14643F64E953}"/>
    <cellStyle name="Calculation 2 18 2 2 2" xfId="25328" xr:uid="{3AB83A11-DD5E-46F2-B834-4A299996CE2B}"/>
    <cellStyle name="Calculation 2 18 2 3" xfId="25329" xr:uid="{4F01600C-5E51-4CD9-99BB-577E6EE3840F}"/>
    <cellStyle name="Calculation 2 18 2 3 2" xfId="25330" xr:uid="{71100E37-45D9-45A6-8821-16B1DC5D32C6}"/>
    <cellStyle name="Calculation 2 18 2 4" xfId="25331" xr:uid="{93044379-4B0A-4E74-A368-B43A5C1BA5DB}"/>
    <cellStyle name="Calculation 2 18 2 4 2" xfId="25332" xr:uid="{534DBB09-363C-4946-B0F8-8A8C10D25946}"/>
    <cellStyle name="Calculation 2 18 2 5" xfId="25333" xr:uid="{D7A7385F-F1F2-4586-82C5-C95AEF4B16EA}"/>
    <cellStyle name="Calculation 2 18 3" xfId="25334" xr:uid="{9ECA7142-F835-4105-AFC2-C5960D2F8120}"/>
    <cellStyle name="Calculation 2 18 3 2" xfId="25335" xr:uid="{A2455498-A6B2-4CAE-AD6E-C1E5B1C9A473}"/>
    <cellStyle name="Calculation 2 18 4" xfId="25336" xr:uid="{3C96E17D-BFD8-4047-B5B9-68ECB98AB438}"/>
    <cellStyle name="Calculation 2 18 4 2" xfId="25337" xr:uid="{2F7F52AB-F444-4741-9124-5103466D3F95}"/>
    <cellStyle name="Calculation 2 18 5" xfId="25338" xr:uid="{1BF9713C-333A-4DD5-A21F-BD223621FE02}"/>
    <cellStyle name="Calculation 2 18 5 2" xfId="25339" xr:uid="{0EF96759-25FF-4E18-A39C-95B69BD68757}"/>
    <cellStyle name="Calculation 2 18 6" xfId="25340" xr:uid="{0251D3A1-0D3D-4891-8E6B-11D72F187A50}"/>
    <cellStyle name="Calculation 2 18 6 2" xfId="25341" xr:uid="{EB79790B-6A1D-47E7-ADAE-CC703266B33D}"/>
    <cellStyle name="Calculation 2 18 7" xfId="25342" xr:uid="{28AAA75A-57A8-45B7-A276-5BAA8475137B}"/>
    <cellStyle name="Calculation 2 19" xfId="25343" xr:uid="{C0186126-B10D-4F39-8DA6-883233E7502E}"/>
    <cellStyle name="Calculation 2 19 2" xfId="25344" xr:uid="{C31F5062-1CB7-47EB-830C-5EAEEA09EB24}"/>
    <cellStyle name="Calculation 2 19 2 2" xfId="25345" xr:uid="{D1B8117D-B149-47DA-9D30-9DAB7BB9D860}"/>
    <cellStyle name="Calculation 2 19 2 2 2" xfId="25346" xr:uid="{94EF1DD4-9FEA-40AD-A33F-FA221538FA5E}"/>
    <cellStyle name="Calculation 2 19 2 3" xfId="25347" xr:uid="{E83E6F37-570C-4F19-B922-0D443521DB46}"/>
    <cellStyle name="Calculation 2 19 2 3 2" xfId="25348" xr:uid="{DC79D65E-EA50-47AB-BD89-02ACD984FD56}"/>
    <cellStyle name="Calculation 2 19 2 4" xfId="25349" xr:uid="{47D1014B-9590-450B-91D7-C3D8B7B8673C}"/>
    <cellStyle name="Calculation 2 19 2 4 2" xfId="25350" xr:uid="{6225F3CA-CC21-43AD-A521-131568829563}"/>
    <cellStyle name="Calculation 2 19 2 5" xfId="25351" xr:uid="{3C6529C8-E2D5-4AFA-A6B3-08F8CF508443}"/>
    <cellStyle name="Calculation 2 19 3" xfId="25352" xr:uid="{4DBF047C-1530-4302-B57A-276DCF7347A7}"/>
    <cellStyle name="Calculation 2 19 3 2" xfId="25353" xr:uid="{984A4DA0-B553-4220-94AB-1FF9313B3BA1}"/>
    <cellStyle name="Calculation 2 19 4" xfId="25354" xr:uid="{B8826756-7BEA-46D4-9752-67C47A0E342C}"/>
    <cellStyle name="Calculation 2 19 4 2" xfId="25355" xr:uid="{0BEBC8C6-ABE6-4063-8C42-7EF75FB998C2}"/>
    <cellStyle name="Calculation 2 19 5" xfId="25356" xr:uid="{D6C87202-E0CB-4C5E-89C8-2E8CDBE9DAD3}"/>
    <cellStyle name="Calculation 2 19 5 2" xfId="25357" xr:uid="{1D419A04-0D75-462E-93E9-41E039F88B51}"/>
    <cellStyle name="Calculation 2 19 6" xfId="25358" xr:uid="{28A1DA9F-BC4C-4774-A826-1CA4571014E2}"/>
    <cellStyle name="Calculation 2 19 6 2" xfId="25359" xr:uid="{11B0F90E-DD32-480D-80B4-2A0E15EC0A02}"/>
    <cellStyle name="Calculation 2 19 7" xfId="25360" xr:uid="{BCF650A9-08B9-4430-8D32-264F26AEEB8A}"/>
    <cellStyle name="Calculation 2 2" xfId="17606" xr:uid="{E955536A-E929-443C-B3A7-6200E06B8F20}"/>
    <cellStyle name="Calculation 2 2 10" xfId="25361" xr:uid="{E83B7D39-836F-40A6-B477-85FFD22ADA3D}"/>
    <cellStyle name="Calculation 2 2 10 2" xfId="25362" xr:uid="{3E4EE091-B64A-4E5D-B42A-57CBD5B09526}"/>
    <cellStyle name="Calculation 2 2 10 2 2" xfId="25363" xr:uid="{A1063FB4-129C-4740-837D-3062D711976E}"/>
    <cellStyle name="Calculation 2 2 10 2 2 2" xfId="25364" xr:uid="{B3E541EA-BCF4-4CFF-8AEE-BC3536FCCB89}"/>
    <cellStyle name="Calculation 2 2 10 2 3" xfId="25365" xr:uid="{85B29210-CF23-4C13-B2D2-A653F2702269}"/>
    <cellStyle name="Calculation 2 2 10 2 3 2" xfId="25366" xr:uid="{B89B575B-E75B-4DB4-B5BC-A3C705268B4A}"/>
    <cellStyle name="Calculation 2 2 10 2 4" xfId="25367" xr:uid="{09767DE8-D219-47A3-80F0-98B3E05F60FC}"/>
    <cellStyle name="Calculation 2 2 10 2 4 2" xfId="25368" xr:uid="{AA9305E4-EED0-4577-AD5F-49BBACB94F30}"/>
    <cellStyle name="Calculation 2 2 10 2 5" xfId="25369" xr:uid="{5C38AD1D-A50B-4A18-B231-893F57D672C9}"/>
    <cellStyle name="Calculation 2 2 10 3" xfId="25370" xr:uid="{5315FD9D-29B6-421A-B9A0-49E736A0B85C}"/>
    <cellStyle name="Calculation 2 2 10 3 2" xfId="25371" xr:uid="{6E52D57B-D31A-4EB0-9625-670026B0D24A}"/>
    <cellStyle name="Calculation 2 2 10 4" xfId="25372" xr:uid="{268799BD-0999-4276-8999-41B3B7BCC942}"/>
    <cellStyle name="Calculation 2 2 10 4 2" xfId="25373" xr:uid="{583F562B-4CC8-4228-BE74-96DEBDD7F0D4}"/>
    <cellStyle name="Calculation 2 2 10 5" xfId="25374" xr:uid="{742B6010-EE8F-4294-B244-AACACC945BE9}"/>
    <cellStyle name="Calculation 2 2 10 5 2" xfId="25375" xr:uid="{9C91FB74-812F-47B9-AF23-FB68F578CE8D}"/>
    <cellStyle name="Calculation 2 2 10 6" xfId="25376" xr:uid="{960EE2F5-2B3E-45EC-8104-1AE366379555}"/>
    <cellStyle name="Calculation 2 2 10 6 2" xfId="25377" xr:uid="{258DA4FF-B2D5-4670-8BFA-329B1AFA9817}"/>
    <cellStyle name="Calculation 2 2 10 7" xfId="25378" xr:uid="{09C5099F-1F68-4127-A144-238663045D93}"/>
    <cellStyle name="Calculation 2 2 11" xfId="25379" xr:uid="{EE429DC4-4CD9-471C-AEA0-F993FA5CC050}"/>
    <cellStyle name="Calculation 2 2 11 2" xfId="25380" xr:uid="{B6B572EB-A890-49D3-B8D4-FFF219B0C012}"/>
    <cellStyle name="Calculation 2 2 11 2 2" xfId="25381" xr:uid="{AB9F4D62-EBF0-46D7-A9A8-52C7401F3CF1}"/>
    <cellStyle name="Calculation 2 2 11 2 2 2" xfId="25382" xr:uid="{6C5858C3-1C91-4012-9A75-12C632F18430}"/>
    <cellStyle name="Calculation 2 2 11 2 3" xfId="25383" xr:uid="{844F61AE-77E4-4640-A69F-6E40256BF87D}"/>
    <cellStyle name="Calculation 2 2 11 2 3 2" xfId="25384" xr:uid="{2DDE773B-B350-4344-8476-2477293E24CE}"/>
    <cellStyle name="Calculation 2 2 11 2 4" xfId="25385" xr:uid="{37E03A9C-4E2F-4B42-86F3-3F55C08F4FB2}"/>
    <cellStyle name="Calculation 2 2 11 2 4 2" xfId="25386" xr:uid="{476CC73E-A75C-430C-8596-82F508C772BB}"/>
    <cellStyle name="Calculation 2 2 11 2 5" xfId="25387" xr:uid="{28E7602C-A6B6-4FB8-B6D5-A51829B41745}"/>
    <cellStyle name="Calculation 2 2 11 3" xfId="25388" xr:uid="{62003931-8D30-47D4-A779-BD43D2BD44EC}"/>
    <cellStyle name="Calculation 2 2 11 3 2" xfId="25389" xr:uid="{77740C8B-4BB4-4857-A9E4-73BBB1940C67}"/>
    <cellStyle name="Calculation 2 2 11 4" xfId="25390" xr:uid="{68CC64AD-9847-4ADD-85C5-2B931FBB4C2D}"/>
    <cellStyle name="Calculation 2 2 11 4 2" xfId="25391" xr:uid="{4FEFA680-7E1B-496D-9BE7-78DE17C92B77}"/>
    <cellStyle name="Calculation 2 2 11 5" xfId="25392" xr:uid="{619D97A5-A0FB-46B7-B8E5-E91D834A0032}"/>
    <cellStyle name="Calculation 2 2 11 5 2" xfId="25393" xr:uid="{51B0C7E8-D3F4-4C64-A796-33FF111D8F06}"/>
    <cellStyle name="Calculation 2 2 11 6" xfId="25394" xr:uid="{699D130B-C7CA-400D-A24D-6F45115467BA}"/>
    <cellStyle name="Calculation 2 2 11 6 2" xfId="25395" xr:uid="{8FD67138-D279-4C19-850D-EF7253DCDF62}"/>
    <cellStyle name="Calculation 2 2 11 7" xfId="25396" xr:uid="{0CDEB74C-377E-4F89-AC87-EDC77CBE27EE}"/>
    <cellStyle name="Calculation 2 2 12" xfId="25397" xr:uid="{BEFDA7B4-5374-42D9-AF72-FBDC7A080C71}"/>
    <cellStyle name="Calculation 2 2 12 2" xfId="25398" xr:uid="{91D9E1C3-C0AB-429E-AF88-364AB8DC9DEB}"/>
    <cellStyle name="Calculation 2 2 12 2 2" xfId="25399" xr:uid="{899614FB-7C2B-4C13-B943-D2CD11A946E9}"/>
    <cellStyle name="Calculation 2 2 12 2 2 2" xfId="25400" xr:uid="{930CB6DF-B001-4D07-844C-18D24D6F55F0}"/>
    <cellStyle name="Calculation 2 2 12 2 3" xfId="25401" xr:uid="{BA74D504-E10D-4653-8B18-F5E9F8573CCC}"/>
    <cellStyle name="Calculation 2 2 12 2 3 2" xfId="25402" xr:uid="{044425AE-F98A-41E4-9103-9763B379A6AD}"/>
    <cellStyle name="Calculation 2 2 12 2 4" xfId="25403" xr:uid="{88DF8D2F-AF01-436B-9C01-6A33D3E47B05}"/>
    <cellStyle name="Calculation 2 2 12 2 4 2" xfId="25404" xr:uid="{C53D12F3-7FC8-49C6-8D1C-6A1C945EB17C}"/>
    <cellStyle name="Calculation 2 2 12 2 5" xfId="25405" xr:uid="{BB8149ED-02B1-4933-96D3-39C41BE9AA08}"/>
    <cellStyle name="Calculation 2 2 12 3" xfId="25406" xr:uid="{80FBB293-A50E-4931-B0FD-6CAB7A85E919}"/>
    <cellStyle name="Calculation 2 2 12 3 2" xfId="25407" xr:uid="{38CE5245-C11F-4220-9D42-7562FD67B858}"/>
    <cellStyle name="Calculation 2 2 12 4" xfId="25408" xr:uid="{49330972-8DFB-4CB5-8C4E-317068216823}"/>
    <cellStyle name="Calculation 2 2 12 4 2" xfId="25409" xr:uid="{7AA52D8E-C2F9-4BF1-9B71-50E3D1E106AD}"/>
    <cellStyle name="Calculation 2 2 12 5" xfId="25410" xr:uid="{714DF5EF-9007-43F9-9AE7-E92CA50BFA7F}"/>
    <cellStyle name="Calculation 2 2 12 5 2" xfId="25411" xr:uid="{C295915F-A5EF-48D9-953B-4445C795D1EF}"/>
    <cellStyle name="Calculation 2 2 12 6" xfId="25412" xr:uid="{0408D673-912F-41C2-ABF5-7C0D7A3227B1}"/>
    <cellStyle name="Calculation 2 2 12 6 2" xfId="25413" xr:uid="{148E052E-88E0-48F0-BEDA-24AFD42D8377}"/>
    <cellStyle name="Calculation 2 2 12 7" xfId="25414" xr:uid="{8A5C3079-BF0C-4309-AA5C-0DC38ABF55D7}"/>
    <cellStyle name="Calculation 2 2 13" xfId="25415" xr:uid="{128750B3-A480-4540-8E68-AF3085D11AF1}"/>
    <cellStyle name="Calculation 2 2 13 2" xfId="25416" xr:uid="{3AF5DDC3-5C44-442F-97C4-86583B4E7536}"/>
    <cellStyle name="Calculation 2 2 13 2 2" xfId="25417" xr:uid="{154966B5-1200-4B6F-8F33-57E084F96714}"/>
    <cellStyle name="Calculation 2 2 13 2 2 2" xfId="25418" xr:uid="{E3803421-D9DE-45E9-930A-231003D81335}"/>
    <cellStyle name="Calculation 2 2 13 2 3" xfId="25419" xr:uid="{95263C0C-8542-4CDD-868A-894A6F552371}"/>
    <cellStyle name="Calculation 2 2 13 2 3 2" xfId="25420" xr:uid="{78A1EFB3-72FF-4DCF-B4D4-A8DD32F3301F}"/>
    <cellStyle name="Calculation 2 2 13 2 4" xfId="25421" xr:uid="{7552BF52-5E1A-4F35-A220-67E5578B5503}"/>
    <cellStyle name="Calculation 2 2 13 2 4 2" xfId="25422" xr:uid="{672206F4-C073-4AA4-B069-E69A88579462}"/>
    <cellStyle name="Calculation 2 2 13 2 5" xfId="25423" xr:uid="{33A85E1F-1DA0-4EE8-A996-01D12548C8F1}"/>
    <cellStyle name="Calculation 2 2 13 3" xfId="25424" xr:uid="{A2A4199F-7BB7-47CC-A9C2-629A55CF7A59}"/>
    <cellStyle name="Calculation 2 2 13 3 2" xfId="25425" xr:uid="{DF03045F-1F8E-41D5-AD18-76286FAD4FFD}"/>
    <cellStyle name="Calculation 2 2 13 4" xfId="25426" xr:uid="{B44822EA-38A7-4210-B6EB-C77B134FA2CC}"/>
    <cellStyle name="Calculation 2 2 13 4 2" xfId="25427" xr:uid="{07CBC9E5-3E74-4809-B37D-C8F15856D6AA}"/>
    <cellStyle name="Calculation 2 2 13 5" xfId="25428" xr:uid="{8CAA9F33-E2F8-406B-96BF-C4F5CFFB1BAE}"/>
    <cellStyle name="Calculation 2 2 13 5 2" xfId="25429" xr:uid="{F64C45BF-DB28-4AED-8D8F-D77828F38AB8}"/>
    <cellStyle name="Calculation 2 2 13 6" xfId="25430" xr:uid="{CCF27F89-81F3-4F92-AB0D-138408B66E75}"/>
    <cellStyle name="Calculation 2 2 13 6 2" xfId="25431" xr:uid="{10C7EE8D-251A-49CC-97C2-7B070BC3425A}"/>
    <cellStyle name="Calculation 2 2 13 7" xfId="25432" xr:uid="{8C4A8981-F413-48CE-959A-7C9C2CFF67D7}"/>
    <cellStyle name="Calculation 2 2 14" xfId="25433" xr:uid="{D9EBA2D5-E5E6-49FC-926B-CF4FD682C5D0}"/>
    <cellStyle name="Calculation 2 2 14 2" xfId="25434" xr:uid="{F6ACCE39-9C27-4FA1-86BE-A5D2FAB5B3A5}"/>
    <cellStyle name="Calculation 2 2 14 2 2" xfId="25435" xr:uid="{6FCED7FB-1A6A-4F1E-87CF-C0DD3620E80E}"/>
    <cellStyle name="Calculation 2 2 14 2 2 2" xfId="25436" xr:uid="{52C97325-4D23-495D-B0FF-F6BD7414BE6C}"/>
    <cellStyle name="Calculation 2 2 14 2 3" xfId="25437" xr:uid="{9E62A5EC-49AF-4707-83F3-78BEF5E360B1}"/>
    <cellStyle name="Calculation 2 2 14 2 3 2" xfId="25438" xr:uid="{4E53B76C-CDDA-423D-8B41-BC262CE97F08}"/>
    <cellStyle name="Calculation 2 2 14 2 4" xfId="25439" xr:uid="{483198EC-3483-4AAC-ABA4-4FFD76CB11E7}"/>
    <cellStyle name="Calculation 2 2 14 2 4 2" xfId="25440" xr:uid="{7A1869C7-FC92-4519-A51A-EE3A7367AA52}"/>
    <cellStyle name="Calculation 2 2 14 2 5" xfId="25441" xr:uid="{C43F31D8-FAC4-497B-9A55-5FA10CF2BA77}"/>
    <cellStyle name="Calculation 2 2 14 3" xfId="25442" xr:uid="{3BCAFE8B-1AA5-43F8-B385-BC0B6B374649}"/>
    <cellStyle name="Calculation 2 2 14 3 2" xfId="25443" xr:uid="{F7BA4F47-6297-4454-8194-8332CB827AE6}"/>
    <cellStyle name="Calculation 2 2 14 4" xfId="25444" xr:uid="{F1EA48C2-42DC-4AFA-8F16-2F46843EC4DB}"/>
    <cellStyle name="Calculation 2 2 14 4 2" xfId="25445" xr:uid="{2D21A1D4-2FAC-4A68-BCE9-86EBD53D86DD}"/>
    <cellStyle name="Calculation 2 2 14 5" xfId="25446" xr:uid="{A9337E4D-9EEB-4FF7-949E-80D691CDEE7E}"/>
    <cellStyle name="Calculation 2 2 14 5 2" xfId="25447" xr:uid="{E1CA56AB-ACDF-42B3-A69E-C622045905DA}"/>
    <cellStyle name="Calculation 2 2 14 6" xfId="25448" xr:uid="{7D1A341D-5500-4F77-9C67-AF9E4FFFCC25}"/>
    <cellStyle name="Calculation 2 2 14 6 2" xfId="25449" xr:uid="{3E5F2D39-80CF-40C9-8561-6F5F52BD09D5}"/>
    <cellStyle name="Calculation 2 2 14 7" xfId="25450" xr:uid="{1C534FC2-F585-48A5-8EF0-83FE5DB1AEE4}"/>
    <cellStyle name="Calculation 2 2 15" xfId="25451" xr:uid="{CC6F997A-EBC7-474F-A97F-8170510B0D55}"/>
    <cellStyle name="Calculation 2 2 15 2" xfId="25452" xr:uid="{F6259E4F-CF76-4ECB-86E9-6995400FEB4F}"/>
    <cellStyle name="Calculation 2 2 15 2 2" xfId="25453" xr:uid="{183E7765-69F5-4E58-A876-141339E597B1}"/>
    <cellStyle name="Calculation 2 2 15 2 2 2" xfId="25454" xr:uid="{93EC7BA6-C4F0-4E52-886B-F78866801A95}"/>
    <cellStyle name="Calculation 2 2 15 2 3" xfId="25455" xr:uid="{E33CB195-807F-4ED9-8632-573DA8ADE9B2}"/>
    <cellStyle name="Calculation 2 2 15 2 3 2" xfId="25456" xr:uid="{98D77248-6442-42D8-8F57-C6DEC82BFDAD}"/>
    <cellStyle name="Calculation 2 2 15 2 4" xfId="25457" xr:uid="{FE3DF986-3ADB-4A39-B7DD-391909FE6E6D}"/>
    <cellStyle name="Calculation 2 2 15 2 4 2" xfId="25458" xr:uid="{CCFD3B7B-6FE2-496C-A3F2-9F638E19793E}"/>
    <cellStyle name="Calculation 2 2 15 2 5" xfId="25459" xr:uid="{1F15CEA6-454D-4E6C-8201-C694B860EFDF}"/>
    <cellStyle name="Calculation 2 2 15 3" xfId="25460" xr:uid="{683D48BA-1F6B-464A-B680-A06DB5D6A19E}"/>
    <cellStyle name="Calculation 2 2 15 3 2" xfId="25461" xr:uid="{B44094DD-EA5E-46FD-837C-52184D5F2B50}"/>
    <cellStyle name="Calculation 2 2 15 4" xfId="25462" xr:uid="{9931626D-F667-4FF6-A36B-C8946C82AFD0}"/>
    <cellStyle name="Calculation 2 2 15 4 2" xfId="25463" xr:uid="{5544FFB4-D69D-40F5-8704-D85DB3A08701}"/>
    <cellStyle name="Calculation 2 2 15 5" xfId="25464" xr:uid="{5CFC57E9-BBEC-4064-9A88-CE78A4F371E9}"/>
    <cellStyle name="Calculation 2 2 15 5 2" xfId="25465" xr:uid="{0C7103E7-7A7A-4149-BC22-3AED88373B0B}"/>
    <cellStyle name="Calculation 2 2 15 6" xfId="25466" xr:uid="{E4916F64-EE5C-4D83-80E5-0E1BD38C005B}"/>
    <cellStyle name="Calculation 2 2 15 6 2" xfId="25467" xr:uid="{616930D7-30B4-41EA-BBA4-3F3733C48FBD}"/>
    <cellStyle name="Calculation 2 2 15 7" xfId="25468" xr:uid="{41124AE2-BDFF-4A52-8704-9A70FCB7C237}"/>
    <cellStyle name="Calculation 2 2 16" xfId="25469" xr:uid="{87F2A205-95CB-486C-8464-BEB25B599349}"/>
    <cellStyle name="Calculation 2 2 16 2" xfId="25470" xr:uid="{D1D13E3C-2167-42A0-A6A0-D5C0A27666B5}"/>
    <cellStyle name="Calculation 2 2 16 2 2" xfId="25471" xr:uid="{C94E004A-7E77-4853-86F6-B05CB8B84DF1}"/>
    <cellStyle name="Calculation 2 2 16 3" xfId="25472" xr:uid="{AD9F0F02-386D-4E26-ADC3-8937734C81BC}"/>
    <cellStyle name="Calculation 2 2 16 3 2" xfId="25473" xr:uid="{07B43F78-93DE-434B-BDCD-022D8332B7C5}"/>
    <cellStyle name="Calculation 2 2 16 4" xfId="25474" xr:uid="{16A2D33B-4CFE-49D5-9C0D-B9060EF2C3D5}"/>
    <cellStyle name="Calculation 2 2 16 4 2" xfId="25475" xr:uid="{D863710D-CABC-4391-B93A-FD825740A4AE}"/>
    <cellStyle name="Calculation 2 2 16 5" xfId="25476" xr:uid="{7E693BFB-EDD2-4188-8698-DB47DDED1E33}"/>
    <cellStyle name="Calculation 2 2 17" xfId="25477" xr:uid="{036E54D2-44BF-4D3F-B3B1-95B7257FAE5B}"/>
    <cellStyle name="Calculation 2 2 17 2" xfId="25478" xr:uid="{D0771344-38B3-4048-BB2C-6933C9178E20}"/>
    <cellStyle name="Calculation 2 2 18" xfId="25479" xr:uid="{6C2A4EE3-1735-4CB2-AE01-FF981D1B3A5F}"/>
    <cellStyle name="Calculation 2 2 18 2" xfId="25480" xr:uid="{3BD21BCA-7782-4C7D-B8D6-56D57D8D6A51}"/>
    <cellStyle name="Calculation 2 2 19" xfId="25481" xr:uid="{A431F215-C82B-45F2-82A2-BDA83110A7B8}"/>
    <cellStyle name="Calculation 2 2 19 2" xfId="25482" xr:uid="{A77990E3-678D-49D4-B8AE-DB73B01560A8}"/>
    <cellStyle name="Calculation 2 2 2" xfId="25483" xr:uid="{ABB7FC7F-4F0B-41B4-977E-5B552C16C0D2}"/>
    <cellStyle name="Calculation 2 2 2 2" xfId="25484" xr:uid="{CF8E80F9-FFFB-4AC0-BC3F-DF1A5B59DE9F}"/>
    <cellStyle name="Calculation 2 2 2 2 2" xfId="25485" xr:uid="{6DFA8EC2-3314-44D3-873D-9A00F0DC12A9}"/>
    <cellStyle name="Calculation 2 2 2 2 2 2" xfId="25486" xr:uid="{6ADEFFC2-43BF-4546-BAD0-072C919C827F}"/>
    <cellStyle name="Calculation 2 2 2 2 3" xfId="25487" xr:uid="{14EF3BEE-BD4B-489F-A65A-6589B8815757}"/>
    <cellStyle name="Calculation 2 2 2 2 3 2" xfId="25488" xr:uid="{14DE0A39-B795-4D9D-A907-559D744847D9}"/>
    <cellStyle name="Calculation 2 2 2 2 4" xfId="25489" xr:uid="{098EEB0D-920E-4480-9605-B0A83E556640}"/>
    <cellStyle name="Calculation 2 2 2 2 4 2" xfId="25490" xr:uid="{A86C6A4A-807B-4025-909E-9F782535547D}"/>
    <cellStyle name="Calculation 2 2 2 2 5" xfId="25491" xr:uid="{DF36785B-C81D-49A6-8D8E-97839C3473B0}"/>
    <cellStyle name="Calculation 2 2 2 3" xfId="25492" xr:uid="{C4C135CE-2925-4A96-9045-20416CADC27F}"/>
    <cellStyle name="Calculation 2 2 2 3 2" xfId="25493" xr:uid="{12034704-59F3-4A14-BB96-B2564ADAD56D}"/>
    <cellStyle name="Calculation 2 2 2 4" xfId="25494" xr:uid="{AE4560A7-6566-4207-8F28-35F4BB8B737A}"/>
    <cellStyle name="Calculation 2 2 2 4 2" xfId="25495" xr:uid="{F4E63017-2AD6-45EB-A5D6-0DC6EB671E2E}"/>
    <cellStyle name="Calculation 2 2 2 5" xfId="25496" xr:uid="{C62FF4CB-4578-423F-A26B-186E87E26526}"/>
    <cellStyle name="Calculation 2 2 2 5 2" xfId="25497" xr:uid="{2114B490-D483-4A63-8C5C-08CC5E043D5B}"/>
    <cellStyle name="Calculation 2 2 2 6" xfId="25498" xr:uid="{36BE2931-D560-49FD-B426-0941A9B7AA1B}"/>
    <cellStyle name="Calculation 2 2 20" xfId="25499" xr:uid="{0643B383-1E1C-4FA0-B61A-8BB2065EC1D3}"/>
    <cellStyle name="Calculation 2 2 21" xfId="25500" xr:uid="{F85D1D6E-15C9-4E1D-86AB-23D53CCDFA95}"/>
    <cellStyle name="Calculation 2 2 22" xfId="25501" xr:uid="{983FE7BC-8D65-4340-A069-2E89688FF283}"/>
    <cellStyle name="Calculation 2 2 23" xfId="25502" xr:uid="{3D961333-54CF-4FBA-9F04-87725DD45046}"/>
    <cellStyle name="Calculation 2 2 24" xfId="25503" xr:uid="{87B70ACD-1CE7-4A7C-9033-47340BA78F24}"/>
    <cellStyle name="Calculation 2 2 25" xfId="25504" xr:uid="{D1905E66-A7D9-4D01-B6CF-A023156B4BDE}"/>
    <cellStyle name="Calculation 2 2 26" xfId="25505" xr:uid="{0F5B906C-2098-4730-B9D8-519631BDEF61}"/>
    <cellStyle name="Calculation 2 2 3" xfId="25506" xr:uid="{16D6D30D-C9B6-457A-87E4-FFDCBE337898}"/>
    <cellStyle name="Calculation 2 2 3 2" xfId="25507" xr:uid="{93F3974B-467D-4276-AA91-F4F4D66D43C4}"/>
    <cellStyle name="Calculation 2 2 3 2 2" xfId="25508" xr:uid="{54D51041-D66A-4DD5-B820-0DBAEA7F2DF6}"/>
    <cellStyle name="Calculation 2 2 3 2 2 2" xfId="25509" xr:uid="{76432533-E9C2-4516-BABB-79F6DC2D8853}"/>
    <cellStyle name="Calculation 2 2 3 2 3" xfId="25510" xr:uid="{5763DD84-612C-48A6-8727-EE9E9B5F5842}"/>
    <cellStyle name="Calculation 2 2 3 2 3 2" xfId="25511" xr:uid="{F41DBC04-386C-44BC-948F-502AC2F05FE3}"/>
    <cellStyle name="Calculation 2 2 3 2 4" xfId="25512" xr:uid="{78517FBA-2B80-4D13-B5C0-21452389F9EA}"/>
    <cellStyle name="Calculation 2 2 3 2 4 2" xfId="25513" xr:uid="{E1D7E8BC-85E9-426E-B7B2-CA5D5CB0DB51}"/>
    <cellStyle name="Calculation 2 2 3 2 5" xfId="25514" xr:uid="{67000A97-8ACE-4BA4-9D74-101028653DEE}"/>
    <cellStyle name="Calculation 2 2 3 3" xfId="25515" xr:uid="{1F9B486D-A3BB-4C41-8382-3EFAC11D9493}"/>
    <cellStyle name="Calculation 2 2 3 3 2" xfId="25516" xr:uid="{6491732A-8928-40F2-B98B-0ABE41D900ED}"/>
    <cellStyle name="Calculation 2 2 3 4" xfId="25517" xr:uid="{5F5DF538-5FCE-4D53-8315-0B4B71465355}"/>
    <cellStyle name="Calculation 2 2 3 4 2" xfId="25518" xr:uid="{96C6EC04-A206-40A2-8673-50E9A1AD2537}"/>
    <cellStyle name="Calculation 2 2 3 5" xfId="25519" xr:uid="{F9ECE98E-22A8-4FFB-8383-DE3AD3EC02E7}"/>
    <cellStyle name="Calculation 2 2 3 5 2" xfId="25520" xr:uid="{D1349644-E2C5-4350-9F12-7DEB6B47A2F9}"/>
    <cellStyle name="Calculation 2 2 3 6" xfId="25521" xr:uid="{A4F7D3F9-4C68-4291-AB72-CF80EA585D67}"/>
    <cellStyle name="Calculation 2 2 4" xfId="25522" xr:uid="{F6B029CB-4371-42D2-8064-DC156BC8517E}"/>
    <cellStyle name="Calculation 2 2 4 2" xfId="25523" xr:uid="{2606F6C3-DB98-4581-AAC6-1EFAE3F2C6E6}"/>
    <cellStyle name="Calculation 2 2 4 2 2" xfId="25524" xr:uid="{0DA78DB4-306E-4D46-B3A0-2AAEEDFA38ED}"/>
    <cellStyle name="Calculation 2 2 4 2 2 2" xfId="25525" xr:uid="{8B0C89DA-E297-435D-AA60-9E879A57235D}"/>
    <cellStyle name="Calculation 2 2 4 2 3" xfId="25526" xr:uid="{81E4905F-2BAC-4E1E-814A-885B57779D45}"/>
    <cellStyle name="Calculation 2 2 4 2 3 2" xfId="25527" xr:uid="{98A632DF-FA1C-40E0-9180-0BE41532F165}"/>
    <cellStyle name="Calculation 2 2 4 2 4" xfId="25528" xr:uid="{B3B79D57-A716-464C-8A9B-CE313190B571}"/>
    <cellStyle name="Calculation 2 2 4 2 4 2" xfId="25529" xr:uid="{7C78BE43-875A-4BF8-AD96-0E5ABB7B0367}"/>
    <cellStyle name="Calculation 2 2 4 2 5" xfId="25530" xr:uid="{171C8855-EDE1-4BB7-A576-E61870687DE2}"/>
    <cellStyle name="Calculation 2 2 4 3" xfId="25531" xr:uid="{25EEF593-9266-43BF-B084-712C48810AD6}"/>
    <cellStyle name="Calculation 2 2 4 3 2" xfId="25532" xr:uid="{E19C77A7-4872-429D-98E1-36DBF32E1AD7}"/>
    <cellStyle name="Calculation 2 2 4 4" xfId="25533" xr:uid="{0360A1E5-A711-440B-954D-7BF4D6F7B584}"/>
    <cellStyle name="Calculation 2 2 4 4 2" xfId="25534" xr:uid="{60E3825B-E680-4604-AACC-E7843FF41B31}"/>
    <cellStyle name="Calculation 2 2 4 5" xfId="25535" xr:uid="{966A87DF-072A-40B0-A24F-414C4DDDA0E1}"/>
    <cellStyle name="Calculation 2 2 4 5 2" xfId="25536" xr:uid="{89A75FFC-8C4D-4890-9633-DE8394199061}"/>
    <cellStyle name="Calculation 2 2 4 6" xfId="25537" xr:uid="{0982DB7D-A108-48D3-AE77-71F0918297EE}"/>
    <cellStyle name="Calculation 2 2 4 6 2" xfId="25538" xr:uid="{DFF2A0A9-3C90-4506-AB64-1A537445A09F}"/>
    <cellStyle name="Calculation 2 2 4 7" xfId="25539" xr:uid="{4A208A75-FEBC-4136-B088-093509759354}"/>
    <cellStyle name="Calculation 2 2 5" xfId="25540" xr:uid="{8E1D3D41-5C3B-494F-BC55-A4A81A2E9D7B}"/>
    <cellStyle name="Calculation 2 2 5 2" xfId="25541" xr:uid="{E42A25DA-7781-4579-92AF-B5DA873EA408}"/>
    <cellStyle name="Calculation 2 2 5 2 2" xfId="25542" xr:uid="{90DADB83-BE3E-4D89-B220-01A894D2DFFF}"/>
    <cellStyle name="Calculation 2 2 5 2 2 2" xfId="25543" xr:uid="{194F7D5F-F15D-4AD8-A253-50ACE3E62031}"/>
    <cellStyle name="Calculation 2 2 5 2 3" xfId="25544" xr:uid="{37BEEDCB-A254-4E31-B775-EB0B65463165}"/>
    <cellStyle name="Calculation 2 2 5 2 3 2" xfId="25545" xr:uid="{923FBD5C-5D53-4897-9645-B4B014781731}"/>
    <cellStyle name="Calculation 2 2 5 2 4" xfId="25546" xr:uid="{D60EEDF8-A2F5-465B-9324-DD4A8C4FC6D5}"/>
    <cellStyle name="Calculation 2 2 5 2 4 2" xfId="25547" xr:uid="{63AE90A4-174F-4E78-86D7-8CAC68B2DDE3}"/>
    <cellStyle name="Calculation 2 2 5 2 5" xfId="25548" xr:uid="{524E6F3C-C87E-4E37-B4E5-2FC28D68236A}"/>
    <cellStyle name="Calculation 2 2 5 3" xfId="25549" xr:uid="{CEFD4B40-A651-4235-BDF2-3D4E5D28B3DF}"/>
    <cellStyle name="Calculation 2 2 5 3 2" xfId="25550" xr:uid="{57A167A9-2219-478A-893F-1013F3FCEBE6}"/>
    <cellStyle name="Calculation 2 2 5 4" xfId="25551" xr:uid="{FA4279E8-197B-4CD8-ACEB-CE9EBFBCD4E6}"/>
    <cellStyle name="Calculation 2 2 5 4 2" xfId="25552" xr:uid="{708BB24E-43F9-424A-A152-4211227DED46}"/>
    <cellStyle name="Calculation 2 2 5 5" xfId="25553" xr:uid="{0F14F6B5-3FA9-4CC1-B14F-394A6A4EF5C8}"/>
    <cellStyle name="Calculation 2 2 5 5 2" xfId="25554" xr:uid="{667A8EE8-D8C2-4304-ACDA-32C834BB0325}"/>
    <cellStyle name="Calculation 2 2 5 6" xfId="25555" xr:uid="{DAB42C04-C967-4718-99C9-957887C8DE12}"/>
    <cellStyle name="Calculation 2 2 5 6 2" xfId="25556" xr:uid="{D2A1EA5C-E6BE-4CD5-AE87-1A85021A0181}"/>
    <cellStyle name="Calculation 2 2 5 7" xfId="25557" xr:uid="{E7884895-5D9C-4C6B-ABB4-040F4CD872D7}"/>
    <cellStyle name="Calculation 2 2 6" xfId="25558" xr:uid="{D0002ABD-4D0A-466E-94C4-EA3C5FB7BAD3}"/>
    <cellStyle name="Calculation 2 2 6 2" xfId="25559" xr:uid="{62B2E35C-EBE9-41EF-A901-74F3098D56B1}"/>
    <cellStyle name="Calculation 2 2 6 2 2" xfId="25560" xr:uid="{9BB60C49-FEAF-45E8-9247-F649596C19F2}"/>
    <cellStyle name="Calculation 2 2 6 2 2 2" xfId="25561" xr:uid="{8EABB7B2-7381-4CB0-81A3-F1F29BB0F047}"/>
    <cellStyle name="Calculation 2 2 6 2 3" xfId="25562" xr:uid="{FCE42D40-6F49-42CE-B547-E63C0AC30784}"/>
    <cellStyle name="Calculation 2 2 6 2 3 2" xfId="25563" xr:uid="{0671A521-075C-43B3-B079-3C3CC71FB5D2}"/>
    <cellStyle name="Calculation 2 2 6 2 4" xfId="25564" xr:uid="{539211DC-B475-482F-9022-62D86CE7861F}"/>
    <cellStyle name="Calculation 2 2 6 2 4 2" xfId="25565" xr:uid="{FA0F2922-A8D6-47EE-A8F4-25DB89466986}"/>
    <cellStyle name="Calculation 2 2 6 2 5" xfId="25566" xr:uid="{3B3074CB-8C36-4F2F-AE74-E26C22017778}"/>
    <cellStyle name="Calculation 2 2 6 3" xfId="25567" xr:uid="{1F52C61F-62D9-41B8-85B2-A370BED02CB2}"/>
    <cellStyle name="Calculation 2 2 6 3 2" xfId="25568" xr:uid="{520920EB-735C-4D96-A730-EFDC536362BE}"/>
    <cellStyle name="Calculation 2 2 6 4" xfId="25569" xr:uid="{E1F8CC13-DCDC-4068-B20D-9AEFA6FD6AA3}"/>
    <cellStyle name="Calculation 2 2 6 4 2" xfId="25570" xr:uid="{D62FA250-D84E-466F-8D53-BF1165256223}"/>
    <cellStyle name="Calculation 2 2 6 5" xfId="25571" xr:uid="{3FFA4EAB-7F52-4974-92C0-11CC41E90D3D}"/>
    <cellStyle name="Calculation 2 2 6 5 2" xfId="25572" xr:uid="{8CD025A1-6234-4D31-8DAF-A2CD9247B147}"/>
    <cellStyle name="Calculation 2 2 6 6" xfId="25573" xr:uid="{B439C603-2D71-4D4F-BA2F-DA3365196CE3}"/>
    <cellStyle name="Calculation 2 2 6 6 2" xfId="25574" xr:uid="{43AA8C4C-A551-4AB0-99DB-DE7B8D40A35A}"/>
    <cellStyle name="Calculation 2 2 6 7" xfId="25575" xr:uid="{58C5998E-EA6B-4709-AEBA-6F4BD30480DB}"/>
    <cellStyle name="Calculation 2 2 7" xfId="25576" xr:uid="{4F5D2991-FF9D-4176-B469-7FB6D902CE11}"/>
    <cellStyle name="Calculation 2 2 7 2" xfId="25577" xr:uid="{F3BE4FCF-2F44-4D22-9E6B-15DAC037F7E7}"/>
    <cellStyle name="Calculation 2 2 7 2 2" xfId="25578" xr:uid="{376B60BC-6556-4DB7-9FD0-8FFA45F6FD5C}"/>
    <cellStyle name="Calculation 2 2 7 2 2 2" xfId="25579" xr:uid="{4E59A9CF-025D-48C2-90A8-FE8C67EA1C96}"/>
    <cellStyle name="Calculation 2 2 7 2 3" xfId="25580" xr:uid="{093C09C4-F871-4086-86F3-DEF4378395A1}"/>
    <cellStyle name="Calculation 2 2 7 2 3 2" xfId="25581" xr:uid="{A66E637F-3F0D-4F44-B9CE-76E014C3729D}"/>
    <cellStyle name="Calculation 2 2 7 2 4" xfId="25582" xr:uid="{CE2324B0-4727-42CA-8CA1-616E70E45E00}"/>
    <cellStyle name="Calculation 2 2 7 2 4 2" xfId="25583" xr:uid="{D51DED3D-F1A5-48C4-9783-1DC7B552D325}"/>
    <cellStyle name="Calculation 2 2 7 2 5" xfId="25584" xr:uid="{5A24D67E-C93B-4F33-86A0-54CB5076E528}"/>
    <cellStyle name="Calculation 2 2 7 3" xfId="25585" xr:uid="{861292C8-A34E-4A2B-AF8E-C976E834A372}"/>
    <cellStyle name="Calculation 2 2 7 3 2" xfId="25586" xr:uid="{9014C4DD-6DCD-48F3-97EB-900C1AD6C943}"/>
    <cellStyle name="Calculation 2 2 7 4" xfId="25587" xr:uid="{9FC8CAB3-EAE2-40BB-BE3C-7BF89F8CE6DC}"/>
    <cellStyle name="Calculation 2 2 7 4 2" xfId="25588" xr:uid="{B08EBA74-0624-4E96-ABE8-7647DC1A9759}"/>
    <cellStyle name="Calculation 2 2 7 5" xfId="25589" xr:uid="{4FF9F7FB-1B2B-4453-8020-AAB799DF4CE4}"/>
    <cellStyle name="Calculation 2 2 7 5 2" xfId="25590" xr:uid="{38D385C6-37B7-4A2D-8056-F625C3CC6F0E}"/>
    <cellStyle name="Calculation 2 2 7 6" xfId="25591" xr:uid="{A5EA5607-B3AE-42B5-942A-544AE9BAC025}"/>
    <cellStyle name="Calculation 2 2 7 6 2" xfId="25592" xr:uid="{119C935E-3B3A-4DC2-9910-4985CD7F473C}"/>
    <cellStyle name="Calculation 2 2 7 7" xfId="25593" xr:uid="{D6DAAC4B-271A-4DED-97DF-73E92F331767}"/>
    <cellStyle name="Calculation 2 2 8" xfId="25594" xr:uid="{F51B62AE-F30A-4F27-8F8D-3FC7F5BA6CC8}"/>
    <cellStyle name="Calculation 2 2 8 2" xfId="25595" xr:uid="{0CDB3DE3-F9C3-4961-9FFB-F0F6901C9DD6}"/>
    <cellStyle name="Calculation 2 2 8 2 2" xfId="25596" xr:uid="{4906A44B-7731-40AD-BCE6-E6A46CB16171}"/>
    <cellStyle name="Calculation 2 2 8 2 2 2" xfId="25597" xr:uid="{86A15D0F-9E35-48B8-965F-6CDA1C08D7DA}"/>
    <cellStyle name="Calculation 2 2 8 2 3" xfId="25598" xr:uid="{511EFD8B-4F77-4933-8AC9-681CDD5BC5E9}"/>
    <cellStyle name="Calculation 2 2 8 2 3 2" xfId="25599" xr:uid="{4F6F855C-24C9-4BCF-B6BC-2CDC329DFA62}"/>
    <cellStyle name="Calculation 2 2 8 2 4" xfId="25600" xr:uid="{ABBD0FE2-C801-40B1-BE33-FA3D47C66A5E}"/>
    <cellStyle name="Calculation 2 2 8 2 4 2" xfId="25601" xr:uid="{98E892F0-9C45-4D0D-9098-E1E7A1C70DCC}"/>
    <cellStyle name="Calculation 2 2 8 2 5" xfId="25602" xr:uid="{26858056-2C09-492D-8CB7-8B169FDE180A}"/>
    <cellStyle name="Calculation 2 2 8 3" xfId="25603" xr:uid="{691285C8-2E21-43F9-8529-9E2B8BAE3638}"/>
    <cellStyle name="Calculation 2 2 8 3 2" xfId="25604" xr:uid="{67465917-7DE5-4EDD-8E48-3BF65EFDB652}"/>
    <cellStyle name="Calculation 2 2 8 4" xfId="25605" xr:uid="{6DBD44D0-4AA3-4FCB-87A9-E0A921356A17}"/>
    <cellStyle name="Calculation 2 2 8 4 2" xfId="25606" xr:uid="{92868E1A-DBCD-4CDF-B56C-483596A5B4DB}"/>
    <cellStyle name="Calculation 2 2 8 5" xfId="25607" xr:uid="{037C59C9-9915-49A4-80C2-5C351B1BD4C0}"/>
    <cellStyle name="Calculation 2 2 8 5 2" xfId="25608" xr:uid="{D5843576-7EF4-4445-9BAB-A1B1B68F49B4}"/>
    <cellStyle name="Calculation 2 2 8 6" xfId="25609" xr:uid="{AE31D440-7E6A-45C1-9843-3F7A4C38F7D4}"/>
    <cellStyle name="Calculation 2 2 8 6 2" xfId="25610" xr:uid="{0B354DF0-AFF1-4325-881E-71C168A28972}"/>
    <cellStyle name="Calculation 2 2 8 7" xfId="25611" xr:uid="{6E291DA8-82F2-44E1-A4C6-A2F7D075D5B4}"/>
    <cellStyle name="Calculation 2 2 9" xfId="25612" xr:uid="{F3BCFF28-308B-4FCE-87CB-9235730C6D5C}"/>
    <cellStyle name="Calculation 2 2 9 2" xfId="25613" xr:uid="{82195C94-0DA8-4C14-B2FF-505ADE72FB18}"/>
    <cellStyle name="Calculation 2 2 9 2 2" xfId="25614" xr:uid="{9BDCC939-9A25-490A-9995-1226ED9D698B}"/>
    <cellStyle name="Calculation 2 2 9 2 2 2" xfId="25615" xr:uid="{BA678773-7DD2-46A4-A046-022A6074E137}"/>
    <cellStyle name="Calculation 2 2 9 2 3" xfId="25616" xr:uid="{DE7EA00A-038D-4B4C-A389-F9C6E06321E1}"/>
    <cellStyle name="Calculation 2 2 9 2 3 2" xfId="25617" xr:uid="{D78D8907-AFD5-44E5-9EC9-40FD9657B0AD}"/>
    <cellStyle name="Calculation 2 2 9 2 4" xfId="25618" xr:uid="{D83B3C1F-F8AE-4A02-88EE-6FE3F66A4E2A}"/>
    <cellStyle name="Calculation 2 2 9 2 4 2" xfId="25619" xr:uid="{F8DD6566-F605-4750-A0EA-1383904380DE}"/>
    <cellStyle name="Calculation 2 2 9 2 5" xfId="25620" xr:uid="{565F0D13-EE1D-4040-909B-E5A4505593E9}"/>
    <cellStyle name="Calculation 2 2 9 3" xfId="25621" xr:uid="{CF31C6E5-6B9C-454C-9D39-FC630BB43A5D}"/>
    <cellStyle name="Calculation 2 2 9 3 2" xfId="25622" xr:uid="{03B617F0-DDB5-4B0F-9781-001A55444B85}"/>
    <cellStyle name="Calculation 2 2 9 4" xfId="25623" xr:uid="{C1FE0B03-F4E7-4192-8522-13F989A6604D}"/>
    <cellStyle name="Calculation 2 2 9 4 2" xfId="25624" xr:uid="{442516FB-5131-4143-8E8A-71CE5CAC8F99}"/>
    <cellStyle name="Calculation 2 2 9 5" xfId="25625" xr:uid="{98345C33-36FE-49C3-8EE6-D81B2F07D45A}"/>
    <cellStyle name="Calculation 2 2 9 5 2" xfId="25626" xr:uid="{235A2008-63A3-439A-8947-9CCC6A2FA836}"/>
    <cellStyle name="Calculation 2 2 9 6" xfId="25627" xr:uid="{268FC51F-C6AC-4A28-A7FE-97C3D7A7FD27}"/>
    <cellStyle name="Calculation 2 2 9 6 2" xfId="25628" xr:uid="{9F7B23D0-0A02-4777-927B-AE459E93F233}"/>
    <cellStyle name="Calculation 2 2 9 7" xfId="25629" xr:uid="{28038ACE-614F-499D-A535-04AF0EB9225C}"/>
    <cellStyle name="Calculation 2 20" xfId="25630" xr:uid="{8097E4F2-A29B-4192-A932-77AFC4D7BAB2}"/>
    <cellStyle name="Calculation 2 20 2" xfId="25631" xr:uid="{EE544006-F32C-4B03-AD27-6083C96F49BD}"/>
    <cellStyle name="Calculation 2 20 2 2" xfId="25632" xr:uid="{B0EDF5C8-8BF9-42C9-8A80-2EB8AF4DC01C}"/>
    <cellStyle name="Calculation 2 20 2 2 2" xfId="25633" xr:uid="{C98C93DA-608A-4DFE-B593-3FBA6C56BBB4}"/>
    <cellStyle name="Calculation 2 20 2 3" xfId="25634" xr:uid="{515A99D1-5E50-497E-A556-5774DA00A51A}"/>
    <cellStyle name="Calculation 2 20 2 3 2" xfId="25635" xr:uid="{8C5D950F-9856-4426-997E-0B04C434AAA3}"/>
    <cellStyle name="Calculation 2 20 2 4" xfId="25636" xr:uid="{47BB521B-4669-4806-AE69-35E66992BE31}"/>
    <cellStyle name="Calculation 2 20 2 4 2" xfId="25637" xr:uid="{BFAEEB5F-C2C2-4D6F-A1E2-84B3F4B4903E}"/>
    <cellStyle name="Calculation 2 20 2 5" xfId="25638" xr:uid="{796628F8-BB1F-459F-A4AD-112EDCD34A9A}"/>
    <cellStyle name="Calculation 2 20 3" xfId="25639" xr:uid="{3E06644D-9CE8-4C6D-8817-B578FDB67A2D}"/>
    <cellStyle name="Calculation 2 20 3 2" xfId="25640" xr:uid="{60853C86-CD09-4865-893B-2E858866C946}"/>
    <cellStyle name="Calculation 2 20 4" xfId="25641" xr:uid="{3EFADCB8-D345-4E8B-873B-EF4731525A63}"/>
    <cellStyle name="Calculation 2 20 4 2" xfId="25642" xr:uid="{5EE7DDD7-DA4B-485A-9CDF-817FE47FC136}"/>
    <cellStyle name="Calculation 2 20 5" xfId="25643" xr:uid="{64295C93-6529-4DC8-BB54-21A85E7C2386}"/>
    <cellStyle name="Calculation 2 20 5 2" xfId="25644" xr:uid="{3DB0A50A-E630-49A7-A340-5E0C770C92F7}"/>
    <cellStyle name="Calculation 2 20 6" xfId="25645" xr:uid="{59C3147F-81A7-4A64-AC75-47843F5E3F62}"/>
    <cellStyle name="Calculation 2 20 6 2" xfId="25646" xr:uid="{0731338F-E882-4232-AA07-6E629181A6C3}"/>
    <cellStyle name="Calculation 2 20 7" xfId="25647" xr:uid="{527859DE-482C-44C6-ACB3-FD894E92F150}"/>
    <cellStyle name="Calculation 2 21" xfId="25648" xr:uid="{C44D03CF-8AF9-45DF-9578-ADE1C9D23918}"/>
    <cellStyle name="Calculation 2 21 2" xfId="25649" xr:uid="{C39013AA-4A8B-45C3-A132-5E6A8CF9F4C9}"/>
    <cellStyle name="Calculation 2 21 2 2" xfId="25650" xr:uid="{BC802705-72A8-46E9-8DC2-F5BFEFFF431E}"/>
    <cellStyle name="Calculation 2 21 2 2 2" xfId="25651" xr:uid="{146553F4-3E7C-4088-B99F-C9199E65B26C}"/>
    <cellStyle name="Calculation 2 21 2 3" xfId="25652" xr:uid="{DE1DDFD3-224B-42C3-9E79-004FA6A935CF}"/>
    <cellStyle name="Calculation 2 21 2 3 2" xfId="25653" xr:uid="{B3CCA663-023D-4B0C-BE35-CAA17EAA71E8}"/>
    <cellStyle name="Calculation 2 21 2 4" xfId="25654" xr:uid="{75841C27-DEC4-4A01-8900-E63E22A525BC}"/>
    <cellStyle name="Calculation 2 21 2 4 2" xfId="25655" xr:uid="{701CA7FC-6819-4A65-ABB6-B7678AC7B5C7}"/>
    <cellStyle name="Calculation 2 21 2 5" xfId="25656" xr:uid="{2C2BDD56-EB41-411C-B3FB-8BBBFE56558D}"/>
    <cellStyle name="Calculation 2 21 3" xfId="25657" xr:uid="{1B6D8BB8-C1C2-450C-988C-4D88D9AFE74F}"/>
    <cellStyle name="Calculation 2 21 3 2" xfId="25658" xr:uid="{643DB457-13D0-46CE-813D-95D1B9BE4285}"/>
    <cellStyle name="Calculation 2 21 4" xfId="25659" xr:uid="{49F2C0D6-8DCC-4B68-908B-57724F1FAA50}"/>
    <cellStyle name="Calculation 2 21 4 2" xfId="25660" xr:uid="{ABDFB67F-DD42-48CE-B393-63E452D4B062}"/>
    <cellStyle name="Calculation 2 21 5" xfId="25661" xr:uid="{47E265C5-2460-4458-B657-1645AAF2FDA2}"/>
    <cellStyle name="Calculation 2 21 5 2" xfId="25662" xr:uid="{A29067DC-48F4-40E5-8717-715B0F54A715}"/>
    <cellStyle name="Calculation 2 21 6" xfId="25663" xr:uid="{77189FA1-5C95-4287-8246-C02A8F7697A7}"/>
    <cellStyle name="Calculation 2 21 6 2" xfId="25664" xr:uid="{8C6302ED-0285-4406-A033-22A4C32179B7}"/>
    <cellStyle name="Calculation 2 21 7" xfId="25665" xr:uid="{BE65586B-A13C-4B4A-8878-AAB4D6AF1C21}"/>
    <cellStyle name="Calculation 2 22" xfId="25666" xr:uid="{9B075DCE-DD52-41FB-B021-41D26B9555CB}"/>
    <cellStyle name="Calculation 2 22 2" xfId="25667" xr:uid="{34907EA8-BD34-4E53-8497-FBF2814D8F3A}"/>
    <cellStyle name="Calculation 2 22 2 2" xfId="25668" xr:uid="{4AC6E2DF-A892-4CA6-8783-3060744E2D19}"/>
    <cellStyle name="Calculation 2 22 2 2 2" xfId="25669" xr:uid="{CD6ABF84-F589-4521-A1A2-79B60415FA61}"/>
    <cellStyle name="Calculation 2 22 2 3" xfId="25670" xr:uid="{412A310C-D71E-43AC-A8B1-0BAE3FDC5B38}"/>
    <cellStyle name="Calculation 2 22 2 3 2" xfId="25671" xr:uid="{405DBA54-EB75-4986-930E-1AC645E484AD}"/>
    <cellStyle name="Calculation 2 22 2 4" xfId="25672" xr:uid="{4B86D05D-8FA4-41B5-A16B-78B1E2D83F07}"/>
    <cellStyle name="Calculation 2 22 2 4 2" xfId="25673" xr:uid="{A3774A36-6468-46DD-8D8C-0F0DF8C15664}"/>
    <cellStyle name="Calculation 2 22 2 5" xfId="25674" xr:uid="{9C46332E-EAAC-46FB-B60F-48651EFF82D8}"/>
    <cellStyle name="Calculation 2 22 3" xfId="25675" xr:uid="{50081B0C-4CE6-410F-BF06-A90D1CB4D423}"/>
    <cellStyle name="Calculation 2 22 3 2" xfId="25676" xr:uid="{E7883567-9A46-4FCC-93AD-39BF03C6E73B}"/>
    <cellStyle name="Calculation 2 22 4" xfId="25677" xr:uid="{C1CE38CE-B589-4E30-8996-A13A7BA68598}"/>
    <cellStyle name="Calculation 2 22 4 2" xfId="25678" xr:uid="{EBE6B793-CFE7-4982-BCF4-35680CA098FC}"/>
    <cellStyle name="Calculation 2 22 5" xfId="25679" xr:uid="{1D684DC5-791D-493F-BCFD-C44CD3A61C7F}"/>
    <cellStyle name="Calculation 2 22 5 2" xfId="25680" xr:uid="{B1664CAF-C801-468D-B90F-79FA7E6F8482}"/>
    <cellStyle name="Calculation 2 22 6" xfId="25681" xr:uid="{1D5F8A2F-11BF-4F6C-952A-62C623D9B671}"/>
    <cellStyle name="Calculation 2 22 6 2" xfId="25682" xr:uid="{8FDA2AC0-D956-4048-9AA0-A1FFDE9BA33E}"/>
    <cellStyle name="Calculation 2 22 7" xfId="25683" xr:uid="{5CDC46A6-8C1F-431C-B2B2-A82246D34820}"/>
    <cellStyle name="Calculation 2 23" xfId="25684" xr:uid="{CF3C5218-7A48-445F-9362-A8D82DC97D8A}"/>
    <cellStyle name="Calculation 2 23 2" xfId="25685" xr:uid="{38CDC89C-EFDC-4C27-AA02-B384F0963CEB}"/>
    <cellStyle name="Calculation 2 23 2 2" xfId="25686" xr:uid="{8A5FEC40-FD12-4D30-908A-DC49077B84C1}"/>
    <cellStyle name="Calculation 2 23 2 2 2" xfId="25687" xr:uid="{6232B8F5-E6CB-4188-B80D-111BCF21DE2B}"/>
    <cellStyle name="Calculation 2 23 2 3" xfId="25688" xr:uid="{203B76FE-789F-4AB3-993E-9A87D2BB0BAE}"/>
    <cellStyle name="Calculation 2 23 2 3 2" xfId="25689" xr:uid="{BB01BA86-21C1-4BEB-AB8A-B46F51C13780}"/>
    <cellStyle name="Calculation 2 23 2 4" xfId="25690" xr:uid="{714FABCA-122F-4235-9FBC-A48962B4FEF1}"/>
    <cellStyle name="Calculation 2 23 2 4 2" xfId="25691" xr:uid="{9C52B13F-25C1-4AEA-BAC8-6B64158FA331}"/>
    <cellStyle name="Calculation 2 23 2 5" xfId="25692" xr:uid="{4042CE9D-E418-4AF5-81B0-01EFE522403F}"/>
    <cellStyle name="Calculation 2 23 3" xfId="25693" xr:uid="{7D0B53E6-8D31-4AAD-BC25-AC29B8924A5B}"/>
    <cellStyle name="Calculation 2 23 3 2" xfId="25694" xr:uid="{1DB3337A-A818-41D5-B5FF-289A3219569C}"/>
    <cellStyle name="Calculation 2 23 4" xfId="25695" xr:uid="{FECD882C-D072-4278-B357-EFE881D30493}"/>
    <cellStyle name="Calculation 2 23 4 2" xfId="25696" xr:uid="{C006035B-BA28-40B6-BB5D-A0DAA5407E59}"/>
    <cellStyle name="Calculation 2 23 5" xfId="25697" xr:uid="{154F2759-B819-48CA-9DAB-11B4476CCA84}"/>
    <cellStyle name="Calculation 2 23 5 2" xfId="25698" xr:uid="{0CBA0B49-4C40-4097-8D0F-9FACF0230D8D}"/>
    <cellStyle name="Calculation 2 23 6" xfId="25699" xr:uid="{938D6AC1-46E6-48FA-8FE3-C1088126E1BE}"/>
    <cellStyle name="Calculation 2 23 6 2" xfId="25700" xr:uid="{9409F8B3-4A99-4503-B1F7-3ABEEBF5E52A}"/>
    <cellStyle name="Calculation 2 23 7" xfId="25701" xr:uid="{21872CEF-4491-420D-9A10-D20820ED815B}"/>
    <cellStyle name="Calculation 2 24" xfId="25702" xr:uid="{461ABF62-22A8-4742-B02F-B24AB7B484D1}"/>
    <cellStyle name="Calculation 2 24 2" xfId="25703" xr:uid="{808C3646-359F-423B-9958-D4999AEFFC1E}"/>
    <cellStyle name="Calculation 2 24 2 2" xfId="25704" xr:uid="{319DD33E-5809-4583-8CC0-8E15008F6EBA}"/>
    <cellStyle name="Calculation 2 24 2 2 2" xfId="25705" xr:uid="{F364CA1A-2451-4ABD-8FD1-D6E86EE53BF6}"/>
    <cellStyle name="Calculation 2 24 2 3" xfId="25706" xr:uid="{92F23033-2A28-4BEE-9F45-26D5D0D675C9}"/>
    <cellStyle name="Calculation 2 24 2 3 2" xfId="25707" xr:uid="{F914C3B1-681B-4796-9C1D-F5FD6A0C443F}"/>
    <cellStyle name="Calculation 2 24 2 4" xfId="25708" xr:uid="{EA1F1C23-BBA2-4CB8-ABDC-BA8B3E755E7D}"/>
    <cellStyle name="Calculation 2 24 2 4 2" xfId="25709" xr:uid="{C1D46FEB-9775-4A42-AD8D-77DFA6C0A92B}"/>
    <cellStyle name="Calculation 2 24 2 5" xfId="25710" xr:uid="{F87A85CB-805A-4018-A853-59D85EDCF0E2}"/>
    <cellStyle name="Calculation 2 24 3" xfId="25711" xr:uid="{645E5B9F-7F1A-483B-A08C-3CC630D1FE65}"/>
    <cellStyle name="Calculation 2 24 3 2" xfId="25712" xr:uid="{90BE552A-016C-4E44-8CAD-805DA46C85E2}"/>
    <cellStyle name="Calculation 2 24 4" xfId="25713" xr:uid="{04DDC956-F427-4FD6-9F63-34E26E24605D}"/>
    <cellStyle name="Calculation 2 24 4 2" xfId="25714" xr:uid="{A7E942A2-18ED-4973-9CFF-68AB2A776926}"/>
    <cellStyle name="Calculation 2 24 5" xfId="25715" xr:uid="{B79C2D02-7B97-4823-9D14-5023D24F7EF5}"/>
    <cellStyle name="Calculation 2 24 5 2" xfId="25716" xr:uid="{6D471501-F217-4A58-9BA4-93A2217E8510}"/>
    <cellStyle name="Calculation 2 24 6" xfId="25717" xr:uid="{963861F9-116E-486D-9B20-38331B7BFC34}"/>
    <cellStyle name="Calculation 2 24 6 2" xfId="25718" xr:uid="{9BC1B5C6-2047-4CEB-9DDE-E467225AA57D}"/>
    <cellStyle name="Calculation 2 24 7" xfId="25719" xr:uid="{71CAA544-9E9D-4281-BAC7-6A74B92D9FB0}"/>
    <cellStyle name="Calculation 2 25" xfId="25720" xr:uid="{EED1F55C-5381-4764-BFF0-941691135EFD}"/>
    <cellStyle name="Calculation 2 25 2" xfId="25721" xr:uid="{75DA0EED-2094-4BE8-8F84-A4AFF7E01ACA}"/>
    <cellStyle name="Calculation 2 25 2 2" xfId="25722" xr:uid="{B1C99D66-59D6-46FE-B5AF-CF897C6ED9EC}"/>
    <cellStyle name="Calculation 2 25 2 2 2" xfId="25723" xr:uid="{1F8E1014-56BC-4A14-B42A-2DB60273CEAA}"/>
    <cellStyle name="Calculation 2 25 2 3" xfId="25724" xr:uid="{E1F4C50E-ED26-4C3E-A1EC-1CF01CCC2D13}"/>
    <cellStyle name="Calculation 2 25 2 3 2" xfId="25725" xr:uid="{054B05D5-3B60-4B1B-9CDC-01D221C9C013}"/>
    <cellStyle name="Calculation 2 25 2 4" xfId="25726" xr:uid="{E2F534A2-52A4-4883-A2C3-71C6FE963FFA}"/>
    <cellStyle name="Calculation 2 25 2 4 2" xfId="25727" xr:uid="{30B05D14-CB5E-45B4-B58B-1AF5A3DF873B}"/>
    <cellStyle name="Calculation 2 25 2 5" xfId="25728" xr:uid="{D2938153-7C3B-4137-92E0-11CD65EF057A}"/>
    <cellStyle name="Calculation 2 25 3" xfId="25729" xr:uid="{203156EE-269D-4DFC-861A-95046254E64C}"/>
    <cellStyle name="Calculation 2 25 3 2" xfId="25730" xr:uid="{D894037F-49DA-4447-934E-2BC5BF8ACFCD}"/>
    <cellStyle name="Calculation 2 25 4" xfId="25731" xr:uid="{A14C367F-BDEF-458F-852D-D5F02C601CD0}"/>
    <cellStyle name="Calculation 2 25 4 2" xfId="25732" xr:uid="{078CEE4C-4120-4B54-8C22-A7C5CE07ACFB}"/>
    <cellStyle name="Calculation 2 25 5" xfId="25733" xr:uid="{8227CA3B-D0BB-4E7D-84B8-76F4DE64B6F8}"/>
    <cellStyle name="Calculation 2 25 5 2" xfId="25734" xr:uid="{EC760D1A-86D5-42C7-9112-8CFE25C9268F}"/>
    <cellStyle name="Calculation 2 25 6" xfId="25735" xr:uid="{9ED0D0A9-1532-439F-B9EA-761CD1BA6FF8}"/>
    <cellStyle name="Calculation 2 25 6 2" xfId="25736" xr:uid="{ACFAA536-A298-45E5-ACB8-AF3DDA608E9D}"/>
    <cellStyle name="Calculation 2 25 7" xfId="25737" xr:uid="{445011CA-CC96-46E8-93C4-7D179D7AB351}"/>
    <cellStyle name="Calculation 2 26" xfId="25738" xr:uid="{D5D8EC31-9B6D-4B89-BA4D-2D7CB82BAEB5}"/>
    <cellStyle name="Calculation 2 26 2" xfId="25739" xr:uid="{2B93158D-3F5E-485E-9A34-53FCA7F6E3F4}"/>
    <cellStyle name="Calculation 2 26 2 2" xfId="25740" xr:uid="{BCFEB478-7A7E-4A72-8744-3FC0F566DC7B}"/>
    <cellStyle name="Calculation 2 26 3" xfId="25741" xr:uid="{FF36BBE1-5B38-42AA-909E-2C46BDBBCB59}"/>
    <cellStyle name="Calculation 2 26 3 2" xfId="25742" xr:uid="{7A6104DB-4592-489E-B11F-FE1B9E75DBC8}"/>
    <cellStyle name="Calculation 2 26 4" xfId="25743" xr:uid="{137BCA60-02B0-4751-9D6D-77D76A24FBD3}"/>
    <cellStyle name="Calculation 2 26 4 2" xfId="25744" xr:uid="{59CBE6D1-A5D2-47D8-9D8A-1CF24E7689C8}"/>
    <cellStyle name="Calculation 2 26 5" xfId="25745" xr:uid="{421A522A-A45E-4566-BE78-4B5AFEBB5758}"/>
    <cellStyle name="Calculation 2 27" xfId="25746" xr:uid="{3B737F43-CCB7-4DF2-A5F9-07D7B777379E}"/>
    <cellStyle name="Calculation 2 27 2" xfId="25747" xr:uid="{3BC471CA-C989-4BBC-9806-9D230CDBD961}"/>
    <cellStyle name="Calculation 2 28" xfId="25748" xr:uid="{CBD535AA-B142-4E72-B6B5-B44B6F972C04}"/>
    <cellStyle name="Calculation 2 28 2" xfId="25749" xr:uid="{56292027-FF12-4853-9815-EDAE14470C17}"/>
    <cellStyle name="Calculation 2 29" xfId="25750" xr:uid="{5F5C76CB-880D-4B49-A582-1C1B288E9884}"/>
    <cellStyle name="Calculation 2 29 2" xfId="25751" xr:uid="{D7802A7C-B8E1-406A-889E-B0D4FC3D688A}"/>
    <cellStyle name="Calculation 2 3" xfId="17607" xr:uid="{F2725852-BD62-4409-B608-D6059845EB12}"/>
    <cellStyle name="Calculation 2 3 10" xfId="25752" xr:uid="{FE51DD36-8C20-4907-AE8D-3641BB8EC9DB}"/>
    <cellStyle name="Calculation 2 3 10 2" xfId="25753" xr:uid="{86BE52D6-B4AE-4638-A778-5330F7AF23C0}"/>
    <cellStyle name="Calculation 2 3 10 2 2" xfId="25754" xr:uid="{37658647-74B6-484E-B01A-85B4A5176342}"/>
    <cellStyle name="Calculation 2 3 10 2 2 2" xfId="25755" xr:uid="{DE9661C2-91FA-4D43-840D-7AFD152005E2}"/>
    <cellStyle name="Calculation 2 3 10 2 3" xfId="25756" xr:uid="{EE0A2886-ED6A-48A4-B185-D99710665984}"/>
    <cellStyle name="Calculation 2 3 10 2 3 2" xfId="25757" xr:uid="{78C38DCB-E021-49B5-B8F1-CB9E265BF7BA}"/>
    <cellStyle name="Calculation 2 3 10 2 4" xfId="25758" xr:uid="{74AD88C7-F433-4743-A342-9B98265210F1}"/>
    <cellStyle name="Calculation 2 3 10 2 4 2" xfId="25759" xr:uid="{FBD12ABB-5873-46E3-BEC9-E83A6F30EF13}"/>
    <cellStyle name="Calculation 2 3 10 2 5" xfId="25760" xr:uid="{736AC621-C0E4-4CD0-859E-C99BDFE4A03E}"/>
    <cellStyle name="Calculation 2 3 10 3" xfId="25761" xr:uid="{81A5583F-D09B-425A-A3D0-5C459CD56DC0}"/>
    <cellStyle name="Calculation 2 3 10 3 2" xfId="25762" xr:uid="{A20C49B0-156D-4E5B-8A71-2073081B8389}"/>
    <cellStyle name="Calculation 2 3 10 4" xfId="25763" xr:uid="{A1B275D9-3397-40D2-8B62-733D0C5D3F46}"/>
    <cellStyle name="Calculation 2 3 10 4 2" xfId="25764" xr:uid="{AC7D4BFA-5733-4AAC-B76E-2721AC8B76DE}"/>
    <cellStyle name="Calculation 2 3 10 5" xfId="25765" xr:uid="{B31503EB-4F9F-4538-B9FA-C0B512AE26E1}"/>
    <cellStyle name="Calculation 2 3 10 5 2" xfId="25766" xr:uid="{F0B21C75-1F7D-4F29-8210-84EC5387A49A}"/>
    <cellStyle name="Calculation 2 3 10 6" xfId="25767" xr:uid="{C3B83224-C076-403D-AEFE-D85BDD45174D}"/>
    <cellStyle name="Calculation 2 3 10 6 2" xfId="25768" xr:uid="{E85E3295-05A7-448D-AC4C-4626B183FFC3}"/>
    <cellStyle name="Calculation 2 3 10 7" xfId="25769" xr:uid="{5034CEB5-1584-41D9-AC1F-B0FEAF407FB1}"/>
    <cellStyle name="Calculation 2 3 11" xfId="25770" xr:uid="{1956C3C7-676A-4845-941B-AD12B43D3DAE}"/>
    <cellStyle name="Calculation 2 3 11 2" xfId="25771" xr:uid="{AE364A05-748C-4F5E-945A-8008FE5C355E}"/>
    <cellStyle name="Calculation 2 3 11 2 2" xfId="25772" xr:uid="{E11C38E5-D511-4CFB-B2E5-A72D83EBE9B9}"/>
    <cellStyle name="Calculation 2 3 11 2 2 2" xfId="25773" xr:uid="{6292C818-0E50-4B38-A110-E59095369B61}"/>
    <cellStyle name="Calculation 2 3 11 2 3" xfId="25774" xr:uid="{82EEBC93-8C04-4F6E-8F43-711C30B00D63}"/>
    <cellStyle name="Calculation 2 3 11 2 3 2" xfId="25775" xr:uid="{62BFA930-200E-4DEA-8391-59403710497D}"/>
    <cellStyle name="Calculation 2 3 11 2 4" xfId="25776" xr:uid="{D9C82F53-25F5-4B11-A7A0-E808A35D4522}"/>
    <cellStyle name="Calculation 2 3 11 2 4 2" xfId="25777" xr:uid="{440B8B4F-1D30-442C-B563-F287B3B4A90A}"/>
    <cellStyle name="Calculation 2 3 11 2 5" xfId="25778" xr:uid="{EA9013BF-7C62-47FF-B8F5-7D12D86E36BD}"/>
    <cellStyle name="Calculation 2 3 11 3" xfId="25779" xr:uid="{A9C13D0D-1552-4FB5-ABD8-4DFC433DAE94}"/>
    <cellStyle name="Calculation 2 3 11 3 2" xfId="25780" xr:uid="{55420A42-F1CA-48B9-B657-89B3B84FD619}"/>
    <cellStyle name="Calculation 2 3 11 4" xfId="25781" xr:uid="{0BF57C9F-852F-4CD9-9EAC-E37121A4C496}"/>
    <cellStyle name="Calculation 2 3 11 4 2" xfId="25782" xr:uid="{CDC04E86-D36E-4335-B860-EF2250BBF4B9}"/>
    <cellStyle name="Calculation 2 3 11 5" xfId="25783" xr:uid="{65B2205A-CE66-4982-BD4D-9192DAB5352F}"/>
    <cellStyle name="Calculation 2 3 11 5 2" xfId="25784" xr:uid="{697DC6D8-AC33-4F81-9524-E2F1AAF5CCE1}"/>
    <cellStyle name="Calculation 2 3 11 6" xfId="25785" xr:uid="{22F5AEFD-1BD5-4E22-89F8-27B1C10B581F}"/>
    <cellStyle name="Calculation 2 3 11 6 2" xfId="25786" xr:uid="{2B545D00-8B05-4E1F-8914-249FAF7AD137}"/>
    <cellStyle name="Calculation 2 3 11 7" xfId="25787" xr:uid="{9C5F0C19-32BE-4150-ABA2-BAC1027F3EB2}"/>
    <cellStyle name="Calculation 2 3 12" xfId="25788" xr:uid="{474F0E03-1271-43B9-9626-857D66778271}"/>
    <cellStyle name="Calculation 2 3 12 2" xfId="25789" xr:uid="{D8194A99-DD38-4BD0-99C4-CB2EAACDF9E0}"/>
    <cellStyle name="Calculation 2 3 12 2 2" xfId="25790" xr:uid="{9E65A29F-3ECD-46FF-BF34-0AAB8398D801}"/>
    <cellStyle name="Calculation 2 3 12 2 2 2" xfId="25791" xr:uid="{80331C53-5215-4B35-A98C-EA9B972F0DFC}"/>
    <cellStyle name="Calculation 2 3 12 2 3" xfId="25792" xr:uid="{7CED9158-645C-4334-8219-B0FB4438A11B}"/>
    <cellStyle name="Calculation 2 3 12 2 3 2" xfId="25793" xr:uid="{DFD122D9-D132-4B4D-9D4B-D42D6BEC6583}"/>
    <cellStyle name="Calculation 2 3 12 2 4" xfId="25794" xr:uid="{CEE46C97-D034-4D5A-97BE-6FB0DC183574}"/>
    <cellStyle name="Calculation 2 3 12 2 4 2" xfId="25795" xr:uid="{FC2FF3B8-5902-481A-8ABB-2184A348CCB5}"/>
    <cellStyle name="Calculation 2 3 12 2 5" xfId="25796" xr:uid="{15445DAA-E393-47B4-836E-CDA010C9B32B}"/>
    <cellStyle name="Calculation 2 3 12 3" xfId="25797" xr:uid="{B4BAF8A0-9DD3-4C89-99D2-3E2BE0FFE385}"/>
    <cellStyle name="Calculation 2 3 12 3 2" xfId="25798" xr:uid="{CCC15602-2DBF-4392-BF0A-79689BFAB092}"/>
    <cellStyle name="Calculation 2 3 12 4" xfId="25799" xr:uid="{9957F0F0-42FE-474F-80F9-8BF4C048C3D0}"/>
    <cellStyle name="Calculation 2 3 12 4 2" xfId="25800" xr:uid="{CA50A2EB-7E94-4088-98B5-C7DBE5BB4451}"/>
    <cellStyle name="Calculation 2 3 12 5" xfId="25801" xr:uid="{524426FE-E42D-45DA-A92F-395ACCD52195}"/>
    <cellStyle name="Calculation 2 3 12 5 2" xfId="25802" xr:uid="{C0F19F20-757A-469B-AD88-03331D08E1EC}"/>
    <cellStyle name="Calculation 2 3 12 6" xfId="25803" xr:uid="{5946F581-47D6-45D5-80BE-3B0AD24D65F8}"/>
    <cellStyle name="Calculation 2 3 12 6 2" xfId="25804" xr:uid="{D28B7C4F-8CD6-4CD4-8BC7-71484A8C2782}"/>
    <cellStyle name="Calculation 2 3 12 7" xfId="25805" xr:uid="{DBE01013-04F3-4354-BEFF-D68074AAA82C}"/>
    <cellStyle name="Calculation 2 3 13" xfId="25806" xr:uid="{BE585306-6B9D-40A8-8DD3-E186812AE305}"/>
    <cellStyle name="Calculation 2 3 13 2" xfId="25807" xr:uid="{3DDBB668-EFEF-4472-B4E7-BB37529A77BF}"/>
    <cellStyle name="Calculation 2 3 13 2 2" xfId="25808" xr:uid="{9462B523-3AD4-4169-9107-F9BAD65B83B8}"/>
    <cellStyle name="Calculation 2 3 13 2 2 2" xfId="25809" xr:uid="{C63559F2-FCAF-43A4-83CB-249A2201A9FF}"/>
    <cellStyle name="Calculation 2 3 13 2 3" xfId="25810" xr:uid="{F54DA082-9A7F-4996-A161-5DF4D87BFD31}"/>
    <cellStyle name="Calculation 2 3 13 2 3 2" xfId="25811" xr:uid="{B048A924-9CE0-4216-81AB-B0E3588FE0B2}"/>
    <cellStyle name="Calculation 2 3 13 2 4" xfId="25812" xr:uid="{A6AA6512-52FE-4847-B6F6-2BF2ACC64F93}"/>
    <cellStyle name="Calculation 2 3 13 2 4 2" xfId="25813" xr:uid="{8C401149-47ED-49F1-B9A4-F684169910E6}"/>
    <cellStyle name="Calculation 2 3 13 2 5" xfId="25814" xr:uid="{66BB68DC-4573-4782-A1AA-21DABF78BC8D}"/>
    <cellStyle name="Calculation 2 3 13 3" xfId="25815" xr:uid="{3F989A36-F1F2-4B14-81D1-5EDBF7E016CE}"/>
    <cellStyle name="Calculation 2 3 13 3 2" xfId="25816" xr:uid="{39355D57-C861-4CC9-A6D6-75B5CEFA5A08}"/>
    <cellStyle name="Calculation 2 3 13 4" xfId="25817" xr:uid="{DCF4EC5E-DDB6-49C0-88DC-A4ECCA24C3F0}"/>
    <cellStyle name="Calculation 2 3 13 4 2" xfId="25818" xr:uid="{AFCA07F6-3B4B-4CD3-B8AF-3E1C55481E48}"/>
    <cellStyle name="Calculation 2 3 13 5" xfId="25819" xr:uid="{F3CD4EDB-61D2-4BA0-97AF-4691A07A4CA8}"/>
    <cellStyle name="Calculation 2 3 13 5 2" xfId="25820" xr:uid="{457A3AE4-FA9B-4254-9C4B-C97CBA439A2A}"/>
    <cellStyle name="Calculation 2 3 13 6" xfId="25821" xr:uid="{E6DFF20B-EFF5-4D15-9EB8-C738E954D3FB}"/>
    <cellStyle name="Calculation 2 3 13 6 2" xfId="25822" xr:uid="{80AC71DA-6053-401F-B5FC-C1293D345450}"/>
    <cellStyle name="Calculation 2 3 13 7" xfId="25823" xr:uid="{408528A5-887F-4828-BA65-1CAA8A66F643}"/>
    <cellStyle name="Calculation 2 3 14" xfId="25824" xr:uid="{C5823BCA-152E-4BE0-8A0A-CF4F88F3D094}"/>
    <cellStyle name="Calculation 2 3 14 2" xfId="25825" xr:uid="{96DAACF5-0DF5-4C5B-86EC-3C4B8FE8C1BE}"/>
    <cellStyle name="Calculation 2 3 14 2 2" xfId="25826" xr:uid="{ABF6E77F-6F86-446C-8F70-9C936696BE8B}"/>
    <cellStyle name="Calculation 2 3 14 2 2 2" xfId="25827" xr:uid="{C5B9D035-58EB-46F3-BBC0-366350F2F955}"/>
    <cellStyle name="Calculation 2 3 14 2 3" xfId="25828" xr:uid="{2EFC43E0-C3AA-4434-BB89-5779C3564105}"/>
    <cellStyle name="Calculation 2 3 14 2 3 2" xfId="25829" xr:uid="{A63D0AF6-1633-4C10-94A9-853212AB27E5}"/>
    <cellStyle name="Calculation 2 3 14 2 4" xfId="25830" xr:uid="{751AE55B-EFA9-4B55-B1E4-6700FC648C6D}"/>
    <cellStyle name="Calculation 2 3 14 2 4 2" xfId="25831" xr:uid="{1F0BCF96-6894-40AB-8947-594EF7D2C854}"/>
    <cellStyle name="Calculation 2 3 14 2 5" xfId="25832" xr:uid="{112D06F2-4EC7-4E09-9616-04626A42B3A4}"/>
    <cellStyle name="Calculation 2 3 14 3" xfId="25833" xr:uid="{10A1EC80-E155-41BD-BFFC-A9FA876EDF9C}"/>
    <cellStyle name="Calculation 2 3 14 3 2" xfId="25834" xr:uid="{4F877342-A43A-4207-BC93-6925E9F96635}"/>
    <cellStyle name="Calculation 2 3 14 4" xfId="25835" xr:uid="{481DACF9-1005-4430-A366-1EF21C64AEE5}"/>
    <cellStyle name="Calculation 2 3 14 4 2" xfId="25836" xr:uid="{5799F521-6FDC-4273-9BDA-A9D9CB64EE1A}"/>
    <cellStyle name="Calculation 2 3 14 5" xfId="25837" xr:uid="{5E1006C2-7C24-43A9-95E2-477217560BB2}"/>
    <cellStyle name="Calculation 2 3 14 5 2" xfId="25838" xr:uid="{137703F1-F14F-4878-A2EA-4956519C5D78}"/>
    <cellStyle name="Calculation 2 3 14 6" xfId="25839" xr:uid="{CB1C9225-25D2-48E4-9FA8-B0B00BFD55DE}"/>
    <cellStyle name="Calculation 2 3 14 6 2" xfId="25840" xr:uid="{A6C7FA18-36F3-4A54-959C-ABBD60264A81}"/>
    <cellStyle name="Calculation 2 3 14 7" xfId="25841" xr:uid="{7C998FC5-A2E8-4B17-8179-5C03B13E8BE5}"/>
    <cellStyle name="Calculation 2 3 15" xfId="25842" xr:uid="{4ADEE5A3-C4A3-44BD-9A29-2F4B7CD4D605}"/>
    <cellStyle name="Calculation 2 3 15 2" xfId="25843" xr:uid="{0B22D22E-EEC4-4281-9C24-A60E9ACB3215}"/>
    <cellStyle name="Calculation 2 3 15 2 2" xfId="25844" xr:uid="{AA72C2DE-17CB-4CC6-B6BD-9672B418778B}"/>
    <cellStyle name="Calculation 2 3 15 2 2 2" xfId="25845" xr:uid="{DC4E7279-E80E-45F2-BD79-72C0608F298A}"/>
    <cellStyle name="Calculation 2 3 15 2 3" xfId="25846" xr:uid="{4D9352F5-A809-48DA-B3A5-08AC09539451}"/>
    <cellStyle name="Calculation 2 3 15 2 3 2" xfId="25847" xr:uid="{31268A56-CCD2-4C20-8214-3D590BA6FF1D}"/>
    <cellStyle name="Calculation 2 3 15 2 4" xfId="25848" xr:uid="{A666BF5F-38B6-4A61-95E9-134E24A8305C}"/>
    <cellStyle name="Calculation 2 3 15 2 4 2" xfId="25849" xr:uid="{ADF2C05D-6EF0-447E-B984-693DB7A2B98C}"/>
    <cellStyle name="Calculation 2 3 15 2 5" xfId="25850" xr:uid="{2851C501-496E-4576-82D5-48BFD4E3E344}"/>
    <cellStyle name="Calculation 2 3 15 3" xfId="25851" xr:uid="{F9F825FA-96EF-42EA-A202-C535ECA8FEA8}"/>
    <cellStyle name="Calculation 2 3 15 3 2" xfId="25852" xr:uid="{57E0A5FE-E886-480D-BA65-5B4CA27B2F58}"/>
    <cellStyle name="Calculation 2 3 15 4" xfId="25853" xr:uid="{C2D9FDC5-29F5-4624-9C5E-DECADBCD8C0E}"/>
    <cellStyle name="Calculation 2 3 15 4 2" xfId="25854" xr:uid="{45BB3A30-40F2-445E-8877-69205ACF5332}"/>
    <cellStyle name="Calculation 2 3 15 5" xfId="25855" xr:uid="{3BEA966F-CD04-4096-BF10-728311803BF3}"/>
    <cellStyle name="Calculation 2 3 15 5 2" xfId="25856" xr:uid="{EABFBDAA-927D-456B-9A3F-1497DB201771}"/>
    <cellStyle name="Calculation 2 3 15 6" xfId="25857" xr:uid="{B67775C1-F3F4-4D57-9836-B59672DA4F34}"/>
    <cellStyle name="Calculation 2 3 15 6 2" xfId="25858" xr:uid="{56F27616-2E89-4136-81C5-AD7467E23102}"/>
    <cellStyle name="Calculation 2 3 15 7" xfId="25859" xr:uid="{1B0FE97E-E2D8-4F92-A723-76E05F6E750F}"/>
    <cellStyle name="Calculation 2 3 16" xfId="25860" xr:uid="{1002714F-AEF9-4505-B4B1-BB689F48749D}"/>
    <cellStyle name="Calculation 2 3 16 2" xfId="25861" xr:uid="{8B27F4AB-15B4-46E8-BD3C-22B49067C021}"/>
    <cellStyle name="Calculation 2 3 16 2 2" xfId="25862" xr:uid="{A7816670-16C8-4798-B7C5-D9B8688424FC}"/>
    <cellStyle name="Calculation 2 3 16 3" xfId="25863" xr:uid="{A20CF0AE-85A3-43D7-883A-06E98B2D0155}"/>
    <cellStyle name="Calculation 2 3 16 3 2" xfId="25864" xr:uid="{C021C7A5-4D4F-41AD-B81B-07331F5A9842}"/>
    <cellStyle name="Calculation 2 3 16 4" xfId="25865" xr:uid="{BD83EBE4-FF2E-4DA4-9090-47D04B7A0197}"/>
    <cellStyle name="Calculation 2 3 16 4 2" xfId="25866" xr:uid="{C27E7B1F-744A-48D4-880F-C30339F6E3DC}"/>
    <cellStyle name="Calculation 2 3 16 5" xfId="25867" xr:uid="{890B0B2E-9E40-4C72-8780-9E55403464B2}"/>
    <cellStyle name="Calculation 2 3 17" xfId="25868" xr:uid="{48596E1D-C4EC-4049-8C25-FA1032F54528}"/>
    <cellStyle name="Calculation 2 3 17 2" xfId="25869" xr:uid="{F4C2D991-29DB-4C80-84F1-AE8683148FD2}"/>
    <cellStyle name="Calculation 2 3 18" xfId="25870" xr:uid="{B2C0F379-B8FE-4369-83BA-21EAAD2E535D}"/>
    <cellStyle name="Calculation 2 3 18 2" xfId="25871" xr:uid="{525B8888-0D92-4FFE-8ECD-06AE4A567D1D}"/>
    <cellStyle name="Calculation 2 3 19" xfId="25872" xr:uid="{374FEED7-FA55-4207-AF89-3F85E9CED5B8}"/>
    <cellStyle name="Calculation 2 3 19 2" xfId="25873" xr:uid="{80B9B885-D745-4DE6-B0D7-7E845D254FDD}"/>
    <cellStyle name="Calculation 2 3 2" xfId="25874" xr:uid="{092FE9A6-71C4-49F0-98EB-25582DF5E25A}"/>
    <cellStyle name="Calculation 2 3 2 2" xfId="25875" xr:uid="{D504BDD5-E018-455F-B667-354B48AF8313}"/>
    <cellStyle name="Calculation 2 3 2 2 2" xfId="25876" xr:uid="{4CFBC294-8750-42BD-8754-3C32E652DAC4}"/>
    <cellStyle name="Calculation 2 3 2 2 2 2" xfId="25877" xr:uid="{A276C1D8-D3A4-4D01-9CF0-FAC4668A938E}"/>
    <cellStyle name="Calculation 2 3 2 2 3" xfId="25878" xr:uid="{E4210148-CE04-44DE-BFC3-14C0C170384C}"/>
    <cellStyle name="Calculation 2 3 2 2 3 2" xfId="25879" xr:uid="{AD8667B0-AEC0-4EEC-A8D3-C737D99E6787}"/>
    <cellStyle name="Calculation 2 3 2 2 4" xfId="25880" xr:uid="{1E6EEFC4-D15E-4CEB-B30B-A06C4E9611AD}"/>
    <cellStyle name="Calculation 2 3 2 2 4 2" xfId="25881" xr:uid="{7E65F9B7-ECC4-4757-959B-3FBD1856E03E}"/>
    <cellStyle name="Calculation 2 3 2 2 5" xfId="25882" xr:uid="{39C86CA5-47F8-494E-ABF8-0D09A80DD8C4}"/>
    <cellStyle name="Calculation 2 3 2 3" xfId="25883" xr:uid="{0B598C29-00DE-49DA-BA5D-90C3CC13727B}"/>
    <cellStyle name="Calculation 2 3 2 3 2" xfId="25884" xr:uid="{3BF03618-F0B6-4447-9A9B-8BA505C980B0}"/>
    <cellStyle name="Calculation 2 3 2 4" xfId="25885" xr:uid="{364BD774-5FE3-4846-B05E-727AB233A7A5}"/>
    <cellStyle name="Calculation 2 3 2 4 2" xfId="25886" xr:uid="{ACE4FEB5-4EAF-4116-908C-2C89AD515DC4}"/>
    <cellStyle name="Calculation 2 3 2 5" xfId="25887" xr:uid="{6DA86845-1CD9-4389-B9AE-0AAF4FE48178}"/>
    <cellStyle name="Calculation 2 3 2 5 2" xfId="25888" xr:uid="{889EBA18-A132-4552-8C2A-0B4215F6A45B}"/>
    <cellStyle name="Calculation 2 3 2 6" xfId="25889" xr:uid="{992D817E-56D6-4F7A-AA8F-655551607768}"/>
    <cellStyle name="Calculation 2 3 20" xfId="25890" xr:uid="{2D45C2FA-CFE0-4D04-9AA4-2B92D83090C2}"/>
    <cellStyle name="Calculation 2 3 21" xfId="25891" xr:uid="{266EE3D7-A058-45A9-AEFF-2EF3C0817C8A}"/>
    <cellStyle name="Calculation 2 3 22" xfId="25892" xr:uid="{7399732A-9386-4BFF-86E2-BF94C6F2D377}"/>
    <cellStyle name="Calculation 2 3 23" xfId="25893" xr:uid="{5DD0CCBD-DBCC-4653-BB71-5FF9ED0EFC26}"/>
    <cellStyle name="Calculation 2 3 24" xfId="25894" xr:uid="{7D0698A8-D8D3-4584-883D-BD5183DB377A}"/>
    <cellStyle name="Calculation 2 3 25" xfId="25895" xr:uid="{26B7E0A7-5136-448B-B9F4-50C3E25A664B}"/>
    <cellStyle name="Calculation 2 3 26" xfId="25896" xr:uid="{EDEC14CE-84CE-4307-A137-C8B82ED669DC}"/>
    <cellStyle name="Calculation 2 3 3" xfId="25897" xr:uid="{D452B536-0C42-4EE1-9593-0D00FD00A8E8}"/>
    <cellStyle name="Calculation 2 3 3 2" xfId="25898" xr:uid="{EF447126-25FC-446E-A2C7-CC92DD56D33C}"/>
    <cellStyle name="Calculation 2 3 3 2 2" xfId="25899" xr:uid="{7E43326A-E543-4B85-8B4F-2AEECFA8913D}"/>
    <cellStyle name="Calculation 2 3 3 2 2 2" xfId="25900" xr:uid="{30C6A26B-962D-46A9-9478-4CB7E68C6D38}"/>
    <cellStyle name="Calculation 2 3 3 2 3" xfId="25901" xr:uid="{6AC36B4E-C82C-4142-97D2-9ACAB90C4775}"/>
    <cellStyle name="Calculation 2 3 3 2 3 2" xfId="25902" xr:uid="{3F79EB2C-5198-459F-A201-BB80599ED9FB}"/>
    <cellStyle name="Calculation 2 3 3 2 4" xfId="25903" xr:uid="{D0ED427D-04A3-49C4-8C6A-B4669EA7A429}"/>
    <cellStyle name="Calculation 2 3 3 2 4 2" xfId="25904" xr:uid="{FEF923F0-812E-4F44-B2D0-99D1D1CDBC2B}"/>
    <cellStyle name="Calculation 2 3 3 2 5" xfId="25905" xr:uid="{D1E1DAF0-FD22-4A56-85B9-3E4B8E34722C}"/>
    <cellStyle name="Calculation 2 3 3 3" xfId="25906" xr:uid="{DEF2FD14-C924-47A7-B688-AA6F2683B485}"/>
    <cellStyle name="Calculation 2 3 3 3 2" xfId="25907" xr:uid="{B8AFAECE-78FA-44D2-BCFC-AB68249061C5}"/>
    <cellStyle name="Calculation 2 3 3 4" xfId="25908" xr:uid="{C0546150-BCC9-4F69-AAEF-9901A9C243F3}"/>
    <cellStyle name="Calculation 2 3 3 4 2" xfId="25909" xr:uid="{0974090A-AD48-409A-B69E-6BA8EC7AFF14}"/>
    <cellStyle name="Calculation 2 3 3 5" xfId="25910" xr:uid="{74893F9F-A1E3-40D8-AA4A-BAF9257B5A2D}"/>
    <cellStyle name="Calculation 2 3 3 5 2" xfId="25911" xr:uid="{C2C1C0CD-BA83-45DB-AFC6-78266B3D1BB4}"/>
    <cellStyle name="Calculation 2 3 3 6" xfId="25912" xr:uid="{22F8F342-6E13-4CEA-A9B6-2FAAAEDC3785}"/>
    <cellStyle name="Calculation 2 3 4" xfId="25913" xr:uid="{010C8EC6-801E-4F5F-9B72-7C58AD8E8273}"/>
    <cellStyle name="Calculation 2 3 4 2" xfId="25914" xr:uid="{B1BA9FE4-677E-47E6-A347-C11C6AE4787C}"/>
    <cellStyle name="Calculation 2 3 4 2 2" xfId="25915" xr:uid="{365F8426-8CDD-447F-88D0-6D4D00CD1AC2}"/>
    <cellStyle name="Calculation 2 3 4 2 2 2" xfId="25916" xr:uid="{9D7CC9A8-4AD8-4D8E-895C-3AAAC47011B0}"/>
    <cellStyle name="Calculation 2 3 4 2 3" xfId="25917" xr:uid="{139006F9-DA76-43CE-8417-012224B7F7EC}"/>
    <cellStyle name="Calculation 2 3 4 2 3 2" xfId="25918" xr:uid="{1D4E0E9E-F241-40DD-AE51-F1ABE1558BF7}"/>
    <cellStyle name="Calculation 2 3 4 2 4" xfId="25919" xr:uid="{A1F98355-A053-4707-BC71-2046EFD60087}"/>
    <cellStyle name="Calculation 2 3 4 2 4 2" xfId="25920" xr:uid="{94CF2E37-B9AB-4173-BBC6-E95733596F9A}"/>
    <cellStyle name="Calculation 2 3 4 2 5" xfId="25921" xr:uid="{1E2D8790-8E51-4EEC-AD2D-031C27F8987A}"/>
    <cellStyle name="Calculation 2 3 4 3" xfId="25922" xr:uid="{D576071B-7FF4-49A6-9FE9-BF3AC6113235}"/>
    <cellStyle name="Calculation 2 3 4 3 2" xfId="25923" xr:uid="{7DE3653D-16BA-4B8F-BF2E-F6729ACDB39B}"/>
    <cellStyle name="Calculation 2 3 4 4" xfId="25924" xr:uid="{DFA8915D-0292-41B3-AB7A-CF1D7FAA5CF3}"/>
    <cellStyle name="Calculation 2 3 4 4 2" xfId="25925" xr:uid="{CC92E9FA-A2D6-4BAB-8CDB-539A6B0CAB27}"/>
    <cellStyle name="Calculation 2 3 4 5" xfId="25926" xr:uid="{C184993A-55FE-4419-986B-544B4BC0636B}"/>
    <cellStyle name="Calculation 2 3 4 5 2" xfId="25927" xr:uid="{BE310B24-EA90-49E6-A00D-D35F1890F8BC}"/>
    <cellStyle name="Calculation 2 3 4 6" xfId="25928" xr:uid="{EA429AB7-B6D8-440E-9BC3-23B5503208F3}"/>
    <cellStyle name="Calculation 2 3 4 6 2" xfId="25929" xr:uid="{B4D321CE-956C-4417-9A09-703EA0B16246}"/>
    <cellStyle name="Calculation 2 3 4 7" xfId="25930" xr:uid="{D6951FD2-78E8-4B4A-95D5-382F96EA8B3F}"/>
    <cellStyle name="Calculation 2 3 5" xfId="25931" xr:uid="{EF3825C9-F8D3-4EC5-AB58-813A4F07781B}"/>
    <cellStyle name="Calculation 2 3 5 2" xfId="25932" xr:uid="{E6DED592-F62F-42D0-99AD-689520DC9BFC}"/>
    <cellStyle name="Calculation 2 3 5 2 2" xfId="25933" xr:uid="{AA5E0D1F-92A8-42C4-A646-4160DEE4B272}"/>
    <cellStyle name="Calculation 2 3 5 2 2 2" xfId="25934" xr:uid="{FA08E291-E628-4549-A0C4-D17548AC6480}"/>
    <cellStyle name="Calculation 2 3 5 2 3" xfId="25935" xr:uid="{D9A8E01F-68FC-44E1-9BE7-D9789339ED91}"/>
    <cellStyle name="Calculation 2 3 5 2 3 2" xfId="25936" xr:uid="{A00723E5-FA74-4F8F-A213-8752B3294EC8}"/>
    <cellStyle name="Calculation 2 3 5 2 4" xfId="25937" xr:uid="{3250BA27-8C9E-477D-BBF9-3EC9486D7450}"/>
    <cellStyle name="Calculation 2 3 5 2 4 2" xfId="25938" xr:uid="{BF7A42C2-6534-45D4-B5E4-5682EC2E2C7D}"/>
    <cellStyle name="Calculation 2 3 5 2 5" xfId="25939" xr:uid="{C145AE9D-6340-4CDB-BD4A-DE752EE5F689}"/>
    <cellStyle name="Calculation 2 3 5 3" xfId="25940" xr:uid="{382C2027-F873-4BF9-B951-B7D1F3CB67CD}"/>
    <cellStyle name="Calculation 2 3 5 3 2" xfId="25941" xr:uid="{5864CBD4-E32F-4627-82EF-8191616DB00B}"/>
    <cellStyle name="Calculation 2 3 5 4" xfId="25942" xr:uid="{4E0EF94A-A844-45FE-9D16-A3ABC9592029}"/>
    <cellStyle name="Calculation 2 3 5 4 2" xfId="25943" xr:uid="{6F948DAC-400F-4693-B691-31690EC1AFFB}"/>
    <cellStyle name="Calculation 2 3 5 5" xfId="25944" xr:uid="{874BFC2E-E6DA-4E4C-B9F3-AD65B259547B}"/>
    <cellStyle name="Calculation 2 3 5 5 2" xfId="25945" xr:uid="{AB10AAF3-4618-4E15-B5ED-9B7A920F3D71}"/>
    <cellStyle name="Calculation 2 3 5 6" xfId="25946" xr:uid="{762237A9-586D-4DDF-AE1B-5190516BF3B6}"/>
    <cellStyle name="Calculation 2 3 5 6 2" xfId="25947" xr:uid="{BF0D1B30-174A-4EBF-AF41-7CDD2CEFF16F}"/>
    <cellStyle name="Calculation 2 3 5 7" xfId="25948" xr:uid="{2BE55911-244D-498A-90FD-3EBEE08EDC24}"/>
    <cellStyle name="Calculation 2 3 6" xfId="25949" xr:uid="{7B5ADE64-D7C5-4B4A-95F6-0BF974FDDEF5}"/>
    <cellStyle name="Calculation 2 3 6 2" xfId="25950" xr:uid="{BF26BBB8-87C4-4F56-926E-57BB45AA3187}"/>
    <cellStyle name="Calculation 2 3 6 2 2" xfId="25951" xr:uid="{714467FD-4839-471A-925A-2554839622F3}"/>
    <cellStyle name="Calculation 2 3 6 2 2 2" xfId="25952" xr:uid="{B315A709-81DE-4A8C-AEDB-37F631E83F9C}"/>
    <cellStyle name="Calculation 2 3 6 2 3" xfId="25953" xr:uid="{15A39078-99F5-444B-9E6B-02A368FA60AD}"/>
    <cellStyle name="Calculation 2 3 6 2 3 2" xfId="25954" xr:uid="{35BF5246-6C8A-4677-A7D3-E1AE91710FAF}"/>
    <cellStyle name="Calculation 2 3 6 2 4" xfId="25955" xr:uid="{B54834DA-CD34-4909-A349-D06D7703E618}"/>
    <cellStyle name="Calculation 2 3 6 2 4 2" xfId="25956" xr:uid="{9C987763-A102-46A2-957C-573E26A80879}"/>
    <cellStyle name="Calculation 2 3 6 2 5" xfId="25957" xr:uid="{CF2353B6-B6D7-47F9-88A1-851BBB19A0CA}"/>
    <cellStyle name="Calculation 2 3 6 3" xfId="25958" xr:uid="{BC1510DD-75E7-46C0-845A-EBF1229E9C89}"/>
    <cellStyle name="Calculation 2 3 6 3 2" xfId="25959" xr:uid="{B4261C2E-AA67-4DD7-A45A-CF3CFF572CBC}"/>
    <cellStyle name="Calculation 2 3 6 4" xfId="25960" xr:uid="{2323FF9E-09D6-4E49-96C0-09F800C2769E}"/>
    <cellStyle name="Calculation 2 3 6 4 2" xfId="25961" xr:uid="{2E8BF9A7-8F98-43AA-87E0-39CA3BED5B11}"/>
    <cellStyle name="Calculation 2 3 6 5" xfId="25962" xr:uid="{E0912617-E43E-4B1F-ACBF-D605E38C187E}"/>
    <cellStyle name="Calculation 2 3 6 5 2" xfId="25963" xr:uid="{60766B2D-17DD-4BBB-A880-795B3FF946A1}"/>
    <cellStyle name="Calculation 2 3 6 6" xfId="25964" xr:uid="{A8165FD2-CF8E-4A46-A10E-33EB06B45BAC}"/>
    <cellStyle name="Calculation 2 3 6 6 2" xfId="25965" xr:uid="{352EA7A4-61E6-4BD5-8966-B0120631635B}"/>
    <cellStyle name="Calculation 2 3 6 7" xfId="25966" xr:uid="{D08EBF52-9BC1-4263-8435-F410DA18F2C3}"/>
    <cellStyle name="Calculation 2 3 7" xfId="25967" xr:uid="{30DBA6ED-67A8-440C-82DB-345F5A1646DC}"/>
    <cellStyle name="Calculation 2 3 7 2" xfId="25968" xr:uid="{94E14105-9F7F-4AD7-857A-1DDC2A7CBED8}"/>
    <cellStyle name="Calculation 2 3 7 2 2" xfId="25969" xr:uid="{027AF3F1-5D41-4391-92BF-46AAD9491C49}"/>
    <cellStyle name="Calculation 2 3 7 2 2 2" xfId="25970" xr:uid="{4ED298BD-33F3-40DF-B347-8C461163856C}"/>
    <cellStyle name="Calculation 2 3 7 2 3" xfId="25971" xr:uid="{2F094468-3DEF-492A-A9F9-67669145D44B}"/>
    <cellStyle name="Calculation 2 3 7 2 3 2" xfId="25972" xr:uid="{877B48F1-9FB8-4A53-85A0-9369CAF1738D}"/>
    <cellStyle name="Calculation 2 3 7 2 4" xfId="25973" xr:uid="{6DF7601E-516D-4A4B-80B1-456EB9213546}"/>
    <cellStyle name="Calculation 2 3 7 2 4 2" xfId="25974" xr:uid="{DEC2EF1E-1D7C-4DF7-92CF-12964C7DCB6F}"/>
    <cellStyle name="Calculation 2 3 7 2 5" xfId="25975" xr:uid="{7B4E1F45-DA10-410F-9A56-C07009C0A6E2}"/>
    <cellStyle name="Calculation 2 3 7 3" xfId="25976" xr:uid="{88B52A38-97D7-4557-96CD-81C69EE751D8}"/>
    <cellStyle name="Calculation 2 3 7 3 2" xfId="25977" xr:uid="{A4674607-B3E7-496B-8D71-659264E20527}"/>
    <cellStyle name="Calculation 2 3 7 4" xfId="25978" xr:uid="{DBECE3B5-25A1-42F9-9C69-57AC1CAAF0A9}"/>
    <cellStyle name="Calculation 2 3 7 4 2" xfId="25979" xr:uid="{D3E0BB79-65C3-408E-B0C8-31C71C97BD6D}"/>
    <cellStyle name="Calculation 2 3 7 5" xfId="25980" xr:uid="{5B8EBD4E-BD9E-4DBE-A3B4-F605CBF0998C}"/>
    <cellStyle name="Calculation 2 3 7 5 2" xfId="25981" xr:uid="{43D6C160-93E1-4D46-B9D0-78FA1E7ABE8E}"/>
    <cellStyle name="Calculation 2 3 7 6" xfId="25982" xr:uid="{B0B88C98-78E0-4FC6-B1E4-7B87638BF81E}"/>
    <cellStyle name="Calculation 2 3 7 6 2" xfId="25983" xr:uid="{7F588527-0BDF-4E93-87A5-BF4C5DE6ED7E}"/>
    <cellStyle name="Calculation 2 3 7 7" xfId="25984" xr:uid="{B35237AE-12C0-455E-BB7D-74A72337A876}"/>
    <cellStyle name="Calculation 2 3 8" xfId="25985" xr:uid="{DAED982C-0C22-4198-AC3B-F7AF5E2FD090}"/>
    <cellStyle name="Calculation 2 3 8 2" xfId="25986" xr:uid="{6D52B94A-2481-4351-8278-5095D8874180}"/>
    <cellStyle name="Calculation 2 3 8 2 2" xfId="25987" xr:uid="{E8FCB023-73E2-4425-8A31-D55BA63F206F}"/>
    <cellStyle name="Calculation 2 3 8 2 2 2" xfId="25988" xr:uid="{7D4DF8BB-6DF2-4F7A-BFCB-D4E66B95827E}"/>
    <cellStyle name="Calculation 2 3 8 2 3" xfId="25989" xr:uid="{D3D45279-32BC-4112-BA49-B64D9AA933C8}"/>
    <cellStyle name="Calculation 2 3 8 2 3 2" xfId="25990" xr:uid="{6D73DA91-1C88-475A-A6D3-9A9AC855FA18}"/>
    <cellStyle name="Calculation 2 3 8 2 4" xfId="25991" xr:uid="{8BFBFE0D-B603-4280-B58F-0155A0E339D4}"/>
    <cellStyle name="Calculation 2 3 8 2 4 2" xfId="25992" xr:uid="{B7845EB7-7D0E-4FBE-89C2-EE3A9BFA424E}"/>
    <cellStyle name="Calculation 2 3 8 2 5" xfId="25993" xr:uid="{2DE734E2-F650-42E1-997D-C5E24D520E46}"/>
    <cellStyle name="Calculation 2 3 8 3" xfId="25994" xr:uid="{5B5497F6-A3A7-49AB-AF56-B4C04852C452}"/>
    <cellStyle name="Calculation 2 3 8 3 2" xfId="25995" xr:uid="{EE3A8E99-B3A0-460B-900E-EF3ABFF1AB19}"/>
    <cellStyle name="Calculation 2 3 8 4" xfId="25996" xr:uid="{881CF079-2450-499F-92C5-68F07782F1C9}"/>
    <cellStyle name="Calculation 2 3 8 4 2" xfId="25997" xr:uid="{8244A470-D704-41B8-96E0-4BABFBB8BC53}"/>
    <cellStyle name="Calculation 2 3 8 5" xfId="25998" xr:uid="{15774836-9E19-477F-ABF4-51B2F9D8695F}"/>
    <cellStyle name="Calculation 2 3 8 5 2" xfId="25999" xr:uid="{B9928938-EA7E-4511-A73F-DC14F06FA86B}"/>
    <cellStyle name="Calculation 2 3 8 6" xfId="26000" xr:uid="{FC30F426-2C79-4191-B342-2EB7B9C564FD}"/>
    <cellStyle name="Calculation 2 3 8 6 2" xfId="26001" xr:uid="{9D8AF403-6A30-47B7-B281-BC1F540CFFCA}"/>
    <cellStyle name="Calculation 2 3 8 7" xfId="26002" xr:uid="{F1D740B1-C9D2-4195-93EA-D0F35C6CC42B}"/>
    <cellStyle name="Calculation 2 3 9" xfId="26003" xr:uid="{54EB184F-7337-4383-8C8C-02597D14EF14}"/>
    <cellStyle name="Calculation 2 3 9 2" xfId="26004" xr:uid="{AE0F088E-BF32-489E-B8C8-EC91CDDA3A3A}"/>
    <cellStyle name="Calculation 2 3 9 2 2" xfId="26005" xr:uid="{0EDD1180-1382-4264-BB9B-0916F1794F9F}"/>
    <cellStyle name="Calculation 2 3 9 2 2 2" xfId="26006" xr:uid="{844E7098-26A8-4C13-BBEA-31CA4A627312}"/>
    <cellStyle name="Calculation 2 3 9 2 3" xfId="26007" xr:uid="{4CE8ED1A-752E-494A-B9FD-A3CC87E7DAE9}"/>
    <cellStyle name="Calculation 2 3 9 2 3 2" xfId="26008" xr:uid="{62667D8B-C08A-4F8E-80BD-365FD2F7B4DD}"/>
    <cellStyle name="Calculation 2 3 9 2 4" xfId="26009" xr:uid="{ADDE2B4C-E367-4E37-A83A-663372C18602}"/>
    <cellStyle name="Calculation 2 3 9 2 4 2" xfId="26010" xr:uid="{DB21CDDB-9D3B-4F19-8F97-C08B34EBBFEF}"/>
    <cellStyle name="Calculation 2 3 9 2 5" xfId="26011" xr:uid="{0CD67DE7-F61A-4BDB-9D4D-CB7D44E6218E}"/>
    <cellStyle name="Calculation 2 3 9 3" xfId="26012" xr:uid="{CDC7DF52-D974-449D-B0BA-4ADD925C98E3}"/>
    <cellStyle name="Calculation 2 3 9 3 2" xfId="26013" xr:uid="{EE08CCDA-5B24-41F5-A262-3C5B89D2B76C}"/>
    <cellStyle name="Calculation 2 3 9 4" xfId="26014" xr:uid="{50C87408-D3C3-4A94-8394-228C2F045449}"/>
    <cellStyle name="Calculation 2 3 9 4 2" xfId="26015" xr:uid="{0843E7C0-7492-429C-87CF-DF1E3242018B}"/>
    <cellStyle name="Calculation 2 3 9 5" xfId="26016" xr:uid="{D1880EC6-C15B-42B3-9C97-9A60407E2BA8}"/>
    <cellStyle name="Calculation 2 3 9 5 2" xfId="26017" xr:uid="{0FFBC01E-CA22-4332-9C4C-1E0A1A63F932}"/>
    <cellStyle name="Calculation 2 3 9 6" xfId="26018" xr:uid="{15CF9B81-7F4B-4ACA-986E-29A1922CA99B}"/>
    <cellStyle name="Calculation 2 3 9 6 2" xfId="26019" xr:uid="{98A30BC0-DFD7-4949-A44D-27293415041E}"/>
    <cellStyle name="Calculation 2 3 9 7" xfId="26020" xr:uid="{B243D135-3070-4648-883E-F80687F0E6FB}"/>
    <cellStyle name="Calculation 2 30" xfId="26021" xr:uid="{875A0E3D-82D1-44CF-95D9-556686957487}"/>
    <cellStyle name="Calculation 2 31" xfId="26022" xr:uid="{14D21EDC-3D8E-4070-AF7F-3C82E0FCA659}"/>
    <cellStyle name="Calculation 2 32" xfId="26023" xr:uid="{9B8DF48C-C28E-4D7D-8980-1415DDCBE15E}"/>
    <cellStyle name="Calculation 2 33" xfId="26024" xr:uid="{083B91CD-7D9F-423D-A585-3F92FF8F1D82}"/>
    <cellStyle name="Calculation 2 34" xfId="26025" xr:uid="{5803E03C-FCBD-41A5-B93F-6B4D905C2407}"/>
    <cellStyle name="Calculation 2 35" xfId="26026" xr:uid="{196A8A5C-BD74-41D5-96E7-79DAFA668934}"/>
    <cellStyle name="Calculation 2 36" xfId="26027" xr:uid="{013F9231-62DD-4465-8D5B-5E910204AE45}"/>
    <cellStyle name="calculation 2 37" xfId="54827" xr:uid="{23A262E3-F025-4FA1-9387-2CE284DFB62D}"/>
    <cellStyle name="calculation 2 38" xfId="54846" xr:uid="{088BBA2A-F3C4-4B8B-B588-3A4D01D1F7B3}"/>
    <cellStyle name="calculation 2 39" xfId="54893" xr:uid="{8942C6B9-BACA-4AF9-AD13-EC8410697C37}"/>
    <cellStyle name="Calculation 2 4" xfId="17608" xr:uid="{3E8D6B4F-C6AB-4070-A833-442985A1433A}"/>
    <cellStyle name="Calculation 2 4 10" xfId="26028" xr:uid="{B386D2B5-96A2-4B09-9401-09E1239C1485}"/>
    <cellStyle name="Calculation 2 4 10 2" xfId="26029" xr:uid="{AE73320F-82A8-4EB0-870D-B7372F8B40AC}"/>
    <cellStyle name="Calculation 2 4 10 2 2" xfId="26030" xr:uid="{CA4327A1-59BD-4254-98B9-9794D2E5F1AA}"/>
    <cellStyle name="Calculation 2 4 10 2 2 2" xfId="26031" xr:uid="{218BC841-109F-4C8E-B839-A0B866E595A9}"/>
    <cellStyle name="Calculation 2 4 10 2 3" xfId="26032" xr:uid="{FBBAF2EC-C0AA-4D3C-8997-D60B3A37872A}"/>
    <cellStyle name="Calculation 2 4 10 2 3 2" xfId="26033" xr:uid="{1505B476-3410-4F33-962C-59F9321889D9}"/>
    <cellStyle name="Calculation 2 4 10 2 4" xfId="26034" xr:uid="{712CBC7F-E203-4988-88D5-EC764EBA2A9D}"/>
    <cellStyle name="Calculation 2 4 10 2 4 2" xfId="26035" xr:uid="{979AF12C-44D6-46B9-894D-5624A2CC91DF}"/>
    <cellStyle name="Calculation 2 4 10 2 5" xfId="26036" xr:uid="{2302D02C-860E-4324-ACF4-9014AC5BEE03}"/>
    <cellStyle name="Calculation 2 4 10 3" xfId="26037" xr:uid="{0297B68C-3408-47F8-ACDE-6A895E0D6FE6}"/>
    <cellStyle name="Calculation 2 4 10 3 2" xfId="26038" xr:uid="{A63FF09D-940B-4D34-A075-FB0633DF0E0F}"/>
    <cellStyle name="Calculation 2 4 10 4" xfId="26039" xr:uid="{5779C0AE-D0ED-45D6-AED1-F0764432721C}"/>
    <cellStyle name="Calculation 2 4 10 4 2" xfId="26040" xr:uid="{537870BF-8932-4AB5-B0A1-33B750A3E941}"/>
    <cellStyle name="Calculation 2 4 10 5" xfId="26041" xr:uid="{4527247B-4132-4E66-9C1F-EFC7DCE1AA90}"/>
    <cellStyle name="Calculation 2 4 10 5 2" xfId="26042" xr:uid="{6630C305-F7E5-4710-B228-73306D5A0701}"/>
    <cellStyle name="Calculation 2 4 10 6" xfId="26043" xr:uid="{0A5AD3DF-698F-4A4A-9181-E70E2D270791}"/>
    <cellStyle name="Calculation 2 4 10 6 2" xfId="26044" xr:uid="{948910B0-B7A8-4092-A15C-58988B3E7EA4}"/>
    <cellStyle name="Calculation 2 4 10 7" xfId="26045" xr:uid="{E304A841-C6C0-4ED4-8BBD-EDD062F833C5}"/>
    <cellStyle name="Calculation 2 4 11" xfId="26046" xr:uid="{B88838D6-834E-4704-86B0-1117F309B905}"/>
    <cellStyle name="Calculation 2 4 11 2" xfId="26047" xr:uid="{73BDB4CD-E56A-4694-A22A-5F3EB41DB625}"/>
    <cellStyle name="Calculation 2 4 11 2 2" xfId="26048" xr:uid="{4ED20E4B-CC13-47F0-93A0-9A6102699998}"/>
    <cellStyle name="Calculation 2 4 11 2 2 2" xfId="26049" xr:uid="{3C72DC98-7913-4E3B-805B-97F0451BECF3}"/>
    <cellStyle name="Calculation 2 4 11 2 3" xfId="26050" xr:uid="{2B83803A-8EC2-4853-B45A-D7A6433915B8}"/>
    <cellStyle name="Calculation 2 4 11 2 3 2" xfId="26051" xr:uid="{89A900C0-9F89-424A-862D-EB95F90B1458}"/>
    <cellStyle name="Calculation 2 4 11 2 4" xfId="26052" xr:uid="{272DB6C2-F779-43CF-80EF-BB3BDFE93280}"/>
    <cellStyle name="Calculation 2 4 11 2 4 2" xfId="26053" xr:uid="{9F17E876-FE1E-4B89-9EB1-8C4CC8B2A0E9}"/>
    <cellStyle name="Calculation 2 4 11 2 5" xfId="26054" xr:uid="{BDA3EE1E-3688-40C2-BE60-1157018E66E1}"/>
    <cellStyle name="Calculation 2 4 11 3" xfId="26055" xr:uid="{89E53495-A2E8-45AD-99EC-912C3AEAB2FD}"/>
    <cellStyle name="Calculation 2 4 11 3 2" xfId="26056" xr:uid="{6CA605C5-0D8F-4E09-9776-F23186A91F93}"/>
    <cellStyle name="Calculation 2 4 11 4" xfId="26057" xr:uid="{768FD2F6-A67B-488D-A34A-D2B95414D239}"/>
    <cellStyle name="Calculation 2 4 11 4 2" xfId="26058" xr:uid="{656BF79B-C24A-4016-ACD3-923C5A0AB897}"/>
    <cellStyle name="Calculation 2 4 11 5" xfId="26059" xr:uid="{E30147D3-E005-4C86-92EC-A7C37062903B}"/>
    <cellStyle name="Calculation 2 4 11 5 2" xfId="26060" xr:uid="{25CD36C7-F5FB-4A2E-8EA1-707C89DAB54B}"/>
    <cellStyle name="Calculation 2 4 11 6" xfId="26061" xr:uid="{1A09A0A5-83CE-4EE3-9E1A-B5166EE0E2C3}"/>
    <cellStyle name="Calculation 2 4 11 6 2" xfId="26062" xr:uid="{029A27A6-A5FE-4DC5-9E8D-F50AEC167E41}"/>
    <cellStyle name="Calculation 2 4 11 7" xfId="26063" xr:uid="{AC4BA580-2154-4631-9445-A3C90FD694ED}"/>
    <cellStyle name="Calculation 2 4 12" xfId="26064" xr:uid="{D897A790-9CBD-4F09-9484-ADE7EBDCC626}"/>
    <cellStyle name="Calculation 2 4 12 2" xfId="26065" xr:uid="{645B0F29-BD27-49A3-BA48-B3F5117EBA86}"/>
    <cellStyle name="Calculation 2 4 12 2 2" xfId="26066" xr:uid="{43B6EF41-6FD2-4DCD-AE23-EC43F868EC6D}"/>
    <cellStyle name="Calculation 2 4 12 2 2 2" xfId="26067" xr:uid="{5C8FAB47-4823-442E-B510-B0BFB3BD6206}"/>
    <cellStyle name="Calculation 2 4 12 2 3" xfId="26068" xr:uid="{90B9BC69-E7B1-4DEC-957E-C7DA7D1A4BAF}"/>
    <cellStyle name="Calculation 2 4 12 2 3 2" xfId="26069" xr:uid="{737FE92D-B839-4FBA-B9A4-37D2191459E4}"/>
    <cellStyle name="Calculation 2 4 12 2 4" xfId="26070" xr:uid="{F2C10AA5-8BF5-4B39-9119-7A6386727E94}"/>
    <cellStyle name="Calculation 2 4 12 2 4 2" xfId="26071" xr:uid="{5E79D925-D0BD-4606-9BEC-E3D1261F66A3}"/>
    <cellStyle name="Calculation 2 4 12 2 5" xfId="26072" xr:uid="{9A8FD7EB-20DE-4FA5-86A9-357A29738ED4}"/>
    <cellStyle name="Calculation 2 4 12 3" xfId="26073" xr:uid="{6CD2F004-B185-4B18-BBCD-A9BEA9205900}"/>
    <cellStyle name="Calculation 2 4 12 3 2" xfId="26074" xr:uid="{7E837E5F-FACF-498B-94DE-83ED365A2FAB}"/>
    <cellStyle name="Calculation 2 4 12 4" xfId="26075" xr:uid="{FCDEF022-F6EC-4C88-B041-44DBA699B0E4}"/>
    <cellStyle name="Calculation 2 4 12 4 2" xfId="26076" xr:uid="{4683FB93-3FEB-4D28-806E-3E7BF405D40A}"/>
    <cellStyle name="Calculation 2 4 12 5" xfId="26077" xr:uid="{64C14447-F35D-452D-85D7-68FE686492A6}"/>
    <cellStyle name="Calculation 2 4 12 5 2" xfId="26078" xr:uid="{01C89E58-E5F7-4E4E-8A72-2BDF7DD6DFC0}"/>
    <cellStyle name="Calculation 2 4 12 6" xfId="26079" xr:uid="{1F0A4BAD-FA98-4348-BBC4-6B4F5C86C384}"/>
    <cellStyle name="Calculation 2 4 12 6 2" xfId="26080" xr:uid="{8CE5CFE0-1183-4F77-8CCF-2282F7582DF4}"/>
    <cellStyle name="Calculation 2 4 12 7" xfId="26081" xr:uid="{002E443B-71F0-4B47-9F86-D397C29E1DEE}"/>
    <cellStyle name="Calculation 2 4 13" xfId="26082" xr:uid="{2BABC582-8E2D-4DF6-A2BD-7D8FD90E80C8}"/>
    <cellStyle name="Calculation 2 4 13 2" xfId="26083" xr:uid="{704C50DF-7C17-46FF-87B5-FC9D1E829081}"/>
    <cellStyle name="Calculation 2 4 13 2 2" xfId="26084" xr:uid="{B02A7A1A-CA1D-4A8C-B3AD-533869BC842E}"/>
    <cellStyle name="Calculation 2 4 13 2 2 2" xfId="26085" xr:uid="{8C2ED189-4DA4-46A9-878F-56F9922CED94}"/>
    <cellStyle name="Calculation 2 4 13 2 3" xfId="26086" xr:uid="{CCD1863C-0967-4D32-88A2-B2AFCBF89301}"/>
    <cellStyle name="Calculation 2 4 13 2 3 2" xfId="26087" xr:uid="{C9C27EF6-ABEF-4DA2-94B1-59364AA9DC73}"/>
    <cellStyle name="Calculation 2 4 13 2 4" xfId="26088" xr:uid="{2635EEFE-F17E-4B3F-B679-7BA04E6248A1}"/>
    <cellStyle name="Calculation 2 4 13 2 4 2" xfId="26089" xr:uid="{7D474A21-9E1D-4550-A234-769C9E1C22E7}"/>
    <cellStyle name="Calculation 2 4 13 2 5" xfId="26090" xr:uid="{5F89B5EB-D5C5-4E5F-9564-16BA7CC0BA15}"/>
    <cellStyle name="Calculation 2 4 13 3" xfId="26091" xr:uid="{3505B45C-46E9-4923-A1BA-1CFBA0F2D7C8}"/>
    <cellStyle name="Calculation 2 4 13 3 2" xfId="26092" xr:uid="{9C8D0E70-0B56-477B-9CDD-2EF027E40017}"/>
    <cellStyle name="Calculation 2 4 13 4" xfId="26093" xr:uid="{6A449CB4-4C16-4867-820C-A0694713B77B}"/>
    <cellStyle name="Calculation 2 4 13 4 2" xfId="26094" xr:uid="{89AAE833-43F7-45CA-BFBF-0D647384B4ED}"/>
    <cellStyle name="Calculation 2 4 13 5" xfId="26095" xr:uid="{7958584A-4F88-4178-8703-7067689204F6}"/>
    <cellStyle name="Calculation 2 4 13 5 2" xfId="26096" xr:uid="{59EFF2BE-B7DA-4E31-BAAE-1EDDB83B43D5}"/>
    <cellStyle name="Calculation 2 4 13 6" xfId="26097" xr:uid="{D325E99F-3287-4624-93ED-C5252AF4A66C}"/>
    <cellStyle name="Calculation 2 4 13 6 2" xfId="26098" xr:uid="{E9A0B1F1-D4C6-4737-B218-6E03E19E3145}"/>
    <cellStyle name="Calculation 2 4 13 7" xfId="26099" xr:uid="{2BD860D5-527F-4BDF-99C3-2202CA91A5B7}"/>
    <cellStyle name="Calculation 2 4 14" xfId="26100" xr:uid="{5FAA9848-1936-446B-89DE-6570E9001278}"/>
    <cellStyle name="Calculation 2 4 14 2" xfId="26101" xr:uid="{E25F0EC9-2A32-41EC-8BA6-E852E4E94BD2}"/>
    <cellStyle name="Calculation 2 4 14 2 2" xfId="26102" xr:uid="{69726F01-CBE0-4C72-B23E-721FC2FD25AE}"/>
    <cellStyle name="Calculation 2 4 14 2 2 2" xfId="26103" xr:uid="{ACA044A3-E9B2-41FA-A5DD-45AB50F24B3E}"/>
    <cellStyle name="Calculation 2 4 14 2 3" xfId="26104" xr:uid="{B1A5EFAB-7A0C-4676-B6EE-D0F2226DB8FA}"/>
    <cellStyle name="Calculation 2 4 14 2 3 2" xfId="26105" xr:uid="{2615C646-25E7-42E3-A71C-DEB4C082E091}"/>
    <cellStyle name="Calculation 2 4 14 2 4" xfId="26106" xr:uid="{22E7C017-A33F-482C-A9F9-DAC2848336CE}"/>
    <cellStyle name="Calculation 2 4 14 2 4 2" xfId="26107" xr:uid="{1E0EC5CA-7F0F-4C6F-9EB1-1970CCADBC31}"/>
    <cellStyle name="Calculation 2 4 14 2 5" xfId="26108" xr:uid="{01EBCA98-F5F1-4895-8825-309E4DF4341D}"/>
    <cellStyle name="Calculation 2 4 14 3" xfId="26109" xr:uid="{263B444F-0963-4010-8168-C20B6645F5E0}"/>
    <cellStyle name="Calculation 2 4 14 3 2" xfId="26110" xr:uid="{E6B38871-6FC9-4996-9B57-FE3E5DC8B449}"/>
    <cellStyle name="Calculation 2 4 14 4" xfId="26111" xr:uid="{C4ED3BE3-A3CB-4A07-A35D-1836F9B9920D}"/>
    <cellStyle name="Calculation 2 4 14 4 2" xfId="26112" xr:uid="{8DCF1A06-F403-4288-AF49-CEF91685707A}"/>
    <cellStyle name="Calculation 2 4 14 5" xfId="26113" xr:uid="{B07FDEFA-011E-4923-9674-D924CF17E2B2}"/>
    <cellStyle name="Calculation 2 4 14 5 2" xfId="26114" xr:uid="{ABE153F4-3E62-488F-9C0F-EA96A6569F36}"/>
    <cellStyle name="Calculation 2 4 14 6" xfId="26115" xr:uid="{F4B8672A-35E1-4D73-9C12-5CEA4118D2EE}"/>
    <cellStyle name="Calculation 2 4 14 6 2" xfId="26116" xr:uid="{ED1BFF47-2228-4436-B75B-444F7590D16D}"/>
    <cellStyle name="Calculation 2 4 14 7" xfId="26117" xr:uid="{6793C7CF-A819-4C65-BF4C-9603DFB28190}"/>
    <cellStyle name="Calculation 2 4 15" xfId="26118" xr:uid="{045A94F7-1B20-4261-B0EB-6AB207ECA2A1}"/>
    <cellStyle name="Calculation 2 4 15 2" xfId="26119" xr:uid="{9F2F8E26-73E0-449E-AD55-7CA1C73CE98D}"/>
    <cellStyle name="Calculation 2 4 15 2 2" xfId="26120" xr:uid="{0AE5232E-989B-4BE3-BA67-DCAE8832BCA3}"/>
    <cellStyle name="Calculation 2 4 15 2 2 2" xfId="26121" xr:uid="{A0E0E67B-F55D-4DF4-AE86-2AF278F7F7E1}"/>
    <cellStyle name="Calculation 2 4 15 2 3" xfId="26122" xr:uid="{BD22292C-276A-4C2F-AA41-BC8F480BDB0B}"/>
    <cellStyle name="Calculation 2 4 15 2 3 2" xfId="26123" xr:uid="{759092E0-DF69-4BA1-8313-20C16F3AA771}"/>
    <cellStyle name="Calculation 2 4 15 2 4" xfId="26124" xr:uid="{8C846CE5-7C3C-473F-8940-78E58DDC52E0}"/>
    <cellStyle name="Calculation 2 4 15 2 4 2" xfId="26125" xr:uid="{3B8FFAEB-C213-4B90-A887-8DAE0B806C31}"/>
    <cellStyle name="Calculation 2 4 15 2 5" xfId="26126" xr:uid="{64DCD79E-A644-4A37-823C-1DD7D1B3897B}"/>
    <cellStyle name="Calculation 2 4 15 3" xfId="26127" xr:uid="{9F463395-48F7-4EDA-BBF7-4F32D8A5DED1}"/>
    <cellStyle name="Calculation 2 4 15 3 2" xfId="26128" xr:uid="{B90F874E-EAC1-41E2-AAB3-0DB0A13304A2}"/>
    <cellStyle name="Calculation 2 4 15 4" xfId="26129" xr:uid="{DFA8C84A-C98A-4DB6-9F0B-513B65CE2230}"/>
    <cellStyle name="Calculation 2 4 15 4 2" xfId="26130" xr:uid="{561D6D9D-83A6-44A5-ABE5-BD2323549E6E}"/>
    <cellStyle name="Calculation 2 4 15 5" xfId="26131" xr:uid="{582FE4AC-0364-41F9-99CC-D7F58E99378F}"/>
    <cellStyle name="Calculation 2 4 15 5 2" xfId="26132" xr:uid="{AB78721E-AF88-4067-B0F4-D05F19A42593}"/>
    <cellStyle name="Calculation 2 4 15 6" xfId="26133" xr:uid="{2CFB8448-2B1F-448F-8DA2-1AA85E447253}"/>
    <cellStyle name="Calculation 2 4 15 6 2" xfId="26134" xr:uid="{E873164C-39F4-4522-AB92-052457C4E6AC}"/>
    <cellStyle name="Calculation 2 4 15 7" xfId="26135" xr:uid="{CD2079A0-14C2-4391-8C85-7E88C72748CF}"/>
    <cellStyle name="Calculation 2 4 16" xfId="26136" xr:uid="{0ABE6D9F-EBDA-45AE-8679-2B474B6FE9DC}"/>
    <cellStyle name="Calculation 2 4 16 2" xfId="26137" xr:uid="{F44C6465-7FA4-4CA1-B3AF-AF4F197559EB}"/>
    <cellStyle name="Calculation 2 4 16 2 2" xfId="26138" xr:uid="{C88E3298-74A0-467D-81C8-45683411ADB3}"/>
    <cellStyle name="Calculation 2 4 16 3" xfId="26139" xr:uid="{71194FA3-A7AF-436E-B043-49170014885C}"/>
    <cellStyle name="Calculation 2 4 16 3 2" xfId="26140" xr:uid="{57E4B84D-A367-49FE-A30C-CF809E4B4815}"/>
    <cellStyle name="Calculation 2 4 16 4" xfId="26141" xr:uid="{9D89F42D-010D-47F0-B924-631E8FDBC9B4}"/>
    <cellStyle name="Calculation 2 4 16 4 2" xfId="26142" xr:uid="{77EF2773-EB19-4C3A-A165-0430065331F2}"/>
    <cellStyle name="Calculation 2 4 16 5" xfId="26143" xr:uid="{807291E8-F987-4CB5-A520-5A48364750F2}"/>
    <cellStyle name="Calculation 2 4 17" xfId="26144" xr:uid="{7AC4F678-587D-4847-92E2-DF4A6AF472D9}"/>
    <cellStyle name="Calculation 2 4 17 2" xfId="26145" xr:uid="{C1A633C5-E10A-4C4E-AF1E-98E38ED1EC01}"/>
    <cellStyle name="Calculation 2 4 18" xfId="26146" xr:uid="{CEC70737-6C6B-44D0-BC0E-2DA00E063520}"/>
    <cellStyle name="Calculation 2 4 18 2" xfId="26147" xr:uid="{49BA0E6F-DFC1-4A24-ADD6-D57954E384D4}"/>
    <cellStyle name="Calculation 2 4 19" xfId="26148" xr:uid="{8181CBF5-8A4E-40D2-AA1F-7BF2506E5703}"/>
    <cellStyle name="Calculation 2 4 19 2" xfId="26149" xr:uid="{98661560-DA4D-4F60-BDCB-19CE0AB2A2F2}"/>
    <cellStyle name="Calculation 2 4 2" xfId="26150" xr:uid="{8DE53E91-7C84-455E-8A4E-190DBBC296C6}"/>
    <cellStyle name="Calculation 2 4 2 2" xfId="26151" xr:uid="{DD3968C6-C1C8-4F63-8449-D5C4219224A8}"/>
    <cellStyle name="Calculation 2 4 2 2 2" xfId="26152" xr:uid="{34C6A60B-F785-4E9B-8EE2-280E087BE7A2}"/>
    <cellStyle name="Calculation 2 4 2 2 2 2" xfId="26153" xr:uid="{19F29C2D-A0B7-40C0-B9C0-54FA5213E042}"/>
    <cellStyle name="Calculation 2 4 2 2 3" xfId="26154" xr:uid="{47166B25-490A-4C84-AB07-298796F5001F}"/>
    <cellStyle name="Calculation 2 4 2 2 3 2" xfId="26155" xr:uid="{C52155F4-1664-497F-9607-4AE90E880DD5}"/>
    <cellStyle name="Calculation 2 4 2 2 4" xfId="26156" xr:uid="{D08B22AE-0E40-4811-800C-02324CCF2EFD}"/>
    <cellStyle name="Calculation 2 4 2 2 4 2" xfId="26157" xr:uid="{BDD2F029-A8C6-418E-9D94-2D04EE933EC7}"/>
    <cellStyle name="Calculation 2 4 2 2 5" xfId="26158" xr:uid="{CE37D1F2-D332-47C1-AFAA-C50427A3472A}"/>
    <cellStyle name="Calculation 2 4 2 3" xfId="26159" xr:uid="{F9DC49BA-D822-4455-BEC0-B7C70EA223ED}"/>
    <cellStyle name="Calculation 2 4 2 3 2" xfId="26160" xr:uid="{8BEE2AF9-9F99-471C-922D-41F0387883FF}"/>
    <cellStyle name="Calculation 2 4 2 4" xfId="26161" xr:uid="{69183896-D63F-4665-99AE-3D10B7DDA39E}"/>
    <cellStyle name="Calculation 2 4 2 4 2" xfId="26162" xr:uid="{A80F83D2-A2CC-4AE8-9532-44D98A7FD835}"/>
    <cellStyle name="Calculation 2 4 2 5" xfId="26163" xr:uid="{CB2543AA-DC54-4944-8638-0C8642D3124F}"/>
    <cellStyle name="Calculation 2 4 2 5 2" xfId="26164" xr:uid="{A6BFBBFB-35DD-4CE9-94BF-948F096AC0B9}"/>
    <cellStyle name="Calculation 2 4 2 6" xfId="26165" xr:uid="{ED965228-8ADC-4FA9-9B4E-CD49098D6E1C}"/>
    <cellStyle name="Calculation 2 4 20" xfId="26166" xr:uid="{453372BB-53F5-4D15-B38C-35ACCB47FDFA}"/>
    <cellStyle name="Calculation 2 4 21" xfId="26167" xr:uid="{F421BF2D-9FB8-4CB8-8378-A175751081C6}"/>
    <cellStyle name="Calculation 2 4 22" xfId="26168" xr:uid="{D1E2A543-05C9-4781-9A69-0722881F96A3}"/>
    <cellStyle name="Calculation 2 4 23" xfId="26169" xr:uid="{7EBCE561-F353-4945-B4EF-0339216B3905}"/>
    <cellStyle name="Calculation 2 4 24" xfId="26170" xr:uid="{3D22879A-9A6A-4439-BC9D-BEA7B33D923E}"/>
    <cellStyle name="Calculation 2 4 25" xfId="26171" xr:uid="{4B64F60F-224A-4C8F-A946-E963BD0BF158}"/>
    <cellStyle name="Calculation 2 4 26" xfId="26172" xr:uid="{86F647BE-8529-4F98-B63A-694FB92541A4}"/>
    <cellStyle name="Calculation 2 4 3" xfId="26173" xr:uid="{950E7878-2B4B-493B-9FAB-AD63CF3541A6}"/>
    <cellStyle name="Calculation 2 4 3 2" xfId="26174" xr:uid="{54A5F4FA-BC4C-491D-8840-25D69D669F21}"/>
    <cellStyle name="Calculation 2 4 3 2 2" xfId="26175" xr:uid="{48614FDD-1353-4403-8687-7AD5FC4530D8}"/>
    <cellStyle name="Calculation 2 4 3 2 2 2" xfId="26176" xr:uid="{BBEF7F9D-02D1-42BE-877E-3D195CCE5696}"/>
    <cellStyle name="Calculation 2 4 3 2 3" xfId="26177" xr:uid="{B9B92403-68A0-45DF-A101-EE7177B1B8A1}"/>
    <cellStyle name="Calculation 2 4 3 2 3 2" xfId="26178" xr:uid="{21730CEF-1C2F-4C59-8129-0D148BC8B4F3}"/>
    <cellStyle name="Calculation 2 4 3 2 4" xfId="26179" xr:uid="{A1E61185-A7B2-4FA8-AD64-9D9601B2CCB8}"/>
    <cellStyle name="Calculation 2 4 3 2 4 2" xfId="26180" xr:uid="{8364FAA2-BBA9-4BC3-8B30-1A03A6021150}"/>
    <cellStyle name="Calculation 2 4 3 2 5" xfId="26181" xr:uid="{97D8CD9F-E60A-4D9B-A2D7-58D5EF23F015}"/>
    <cellStyle name="Calculation 2 4 3 3" xfId="26182" xr:uid="{0F56509E-51BB-474C-A08F-5B8A915A7D1B}"/>
    <cellStyle name="Calculation 2 4 3 3 2" xfId="26183" xr:uid="{3E3A6D2E-4BB0-45A5-8B34-CB1D4D654A44}"/>
    <cellStyle name="Calculation 2 4 3 4" xfId="26184" xr:uid="{5356C435-2814-44FD-B76F-2D42FD430CE0}"/>
    <cellStyle name="Calculation 2 4 3 4 2" xfId="26185" xr:uid="{ECE32098-70F9-4BCE-9779-28F98D42B9C6}"/>
    <cellStyle name="Calculation 2 4 3 5" xfId="26186" xr:uid="{BD52F183-764D-42CD-85EA-63654BCEA0F3}"/>
    <cellStyle name="Calculation 2 4 3 5 2" xfId="26187" xr:uid="{C4E9713C-E2A1-40DD-8942-16A7C7C682CE}"/>
    <cellStyle name="Calculation 2 4 3 6" xfId="26188" xr:uid="{69838989-BE2C-4B0A-BF81-7986DC7FC783}"/>
    <cellStyle name="Calculation 2 4 4" xfId="26189" xr:uid="{3A46B54A-5951-4739-BF37-51870E3FC30A}"/>
    <cellStyle name="Calculation 2 4 4 2" xfId="26190" xr:uid="{77E024C5-E38C-41C0-89B1-41D31AB9D0E9}"/>
    <cellStyle name="Calculation 2 4 4 2 2" xfId="26191" xr:uid="{90566C04-E201-43A1-AA41-DC8720E31AD4}"/>
    <cellStyle name="Calculation 2 4 4 2 2 2" xfId="26192" xr:uid="{16345764-E01E-442E-BE79-658D902BD617}"/>
    <cellStyle name="Calculation 2 4 4 2 3" xfId="26193" xr:uid="{BFF88822-2FB4-499A-BD2B-A22B4F093FC7}"/>
    <cellStyle name="Calculation 2 4 4 2 3 2" xfId="26194" xr:uid="{0DBD1B8A-5F4C-42D9-9109-DF961D527BAD}"/>
    <cellStyle name="Calculation 2 4 4 2 4" xfId="26195" xr:uid="{4B91602F-7D40-4478-A322-A91F76A6BB70}"/>
    <cellStyle name="Calculation 2 4 4 2 4 2" xfId="26196" xr:uid="{6FE8B082-7CA4-4ED7-A56C-B5AD9FA097DF}"/>
    <cellStyle name="Calculation 2 4 4 2 5" xfId="26197" xr:uid="{55938355-930B-4392-8202-DC257C611E7F}"/>
    <cellStyle name="Calculation 2 4 4 3" xfId="26198" xr:uid="{EB0AFC4F-9B8B-4845-950B-2B996B6D5249}"/>
    <cellStyle name="Calculation 2 4 4 3 2" xfId="26199" xr:uid="{5915FC0B-24DA-4E95-9630-6D07465EA6F6}"/>
    <cellStyle name="Calculation 2 4 4 4" xfId="26200" xr:uid="{19362183-EF6C-4A46-B46F-9E1B2DD9AF77}"/>
    <cellStyle name="Calculation 2 4 4 4 2" xfId="26201" xr:uid="{D42B2069-44DC-45B7-B32C-BF0FD998786D}"/>
    <cellStyle name="Calculation 2 4 4 5" xfId="26202" xr:uid="{44073824-DA63-449B-A24D-B5B11FD42F76}"/>
    <cellStyle name="Calculation 2 4 4 5 2" xfId="26203" xr:uid="{3C62F501-C869-4A19-AF3C-DE571E8B2DFE}"/>
    <cellStyle name="Calculation 2 4 4 6" xfId="26204" xr:uid="{65AD87EF-AA93-4F3E-AC3C-196FF9636178}"/>
    <cellStyle name="Calculation 2 4 4 6 2" xfId="26205" xr:uid="{D1ABF16A-2F62-440E-8639-6B4EE121F3E1}"/>
    <cellStyle name="Calculation 2 4 4 7" xfId="26206" xr:uid="{E2A3AE0C-4201-4CA8-BB03-EC75FF04F0FC}"/>
    <cellStyle name="Calculation 2 4 5" xfId="26207" xr:uid="{F5E222C1-834C-4018-B9F1-DE6CA58B5822}"/>
    <cellStyle name="Calculation 2 4 5 2" xfId="26208" xr:uid="{CCA414EC-8719-49FB-BFE3-09E2F57B5448}"/>
    <cellStyle name="Calculation 2 4 5 2 2" xfId="26209" xr:uid="{488AB0FB-A87C-4535-AC96-9648B8A7077D}"/>
    <cellStyle name="Calculation 2 4 5 2 2 2" xfId="26210" xr:uid="{910B0B0A-1E7D-46C3-9E9C-FB2DF94C9EBE}"/>
    <cellStyle name="Calculation 2 4 5 2 3" xfId="26211" xr:uid="{1BE6BE84-6AAA-4ED6-881C-50E781C30782}"/>
    <cellStyle name="Calculation 2 4 5 2 3 2" xfId="26212" xr:uid="{CAD6C1B5-7E99-4296-A23B-6BB59F8FCB66}"/>
    <cellStyle name="Calculation 2 4 5 2 4" xfId="26213" xr:uid="{4369B4DC-0961-451C-9BD2-74B544CB8C7C}"/>
    <cellStyle name="Calculation 2 4 5 2 4 2" xfId="26214" xr:uid="{EA615364-2F48-42B9-B8D5-E63CE4DE0A72}"/>
    <cellStyle name="Calculation 2 4 5 2 5" xfId="26215" xr:uid="{BBC2267E-0239-453C-836B-4454FBE94CA5}"/>
    <cellStyle name="Calculation 2 4 5 3" xfId="26216" xr:uid="{36FA1C11-9675-4397-BFAD-850ABC35AB78}"/>
    <cellStyle name="Calculation 2 4 5 3 2" xfId="26217" xr:uid="{AF29B1F8-9614-4D0A-A846-9D89D1A1DBFD}"/>
    <cellStyle name="Calculation 2 4 5 4" xfId="26218" xr:uid="{32BDF702-F78A-45E2-BF84-BEEC315CF600}"/>
    <cellStyle name="Calculation 2 4 5 4 2" xfId="26219" xr:uid="{7C7190E2-6ACB-4916-A02D-B6B5C761316E}"/>
    <cellStyle name="Calculation 2 4 5 5" xfId="26220" xr:uid="{24CD29DC-5462-4331-A523-95412DB1285A}"/>
    <cellStyle name="Calculation 2 4 5 5 2" xfId="26221" xr:uid="{AD8D2296-7F92-40D3-8A27-6FBDAE90537F}"/>
    <cellStyle name="Calculation 2 4 5 6" xfId="26222" xr:uid="{0ECEFC24-9681-4755-A395-A8AA405A1E6E}"/>
    <cellStyle name="Calculation 2 4 5 6 2" xfId="26223" xr:uid="{BC2BBE9A-20C8-4C9C-A4EB-6749B19B0785}"/>
    <cellStyle name="Calculation 2 4 5 7" xfId="26224" xr:uid="{6DEEE010-C167-4FC0-BEF7-DCF4F32AB47D}"/>
    <cellStyle name="Calculation 2 4 6" xfId="26225" xr:uid="{3037182A-2331-4E71-A00A-EF11A6951E39}"/>
    <cellStyle name="Calculation 2 4 6 2" xfId="26226" xr:uid="{84F8E332-DCDF-494D-BE19-8E02717A3696}"/>
    <cellStyle name="Calculation 2 4 6 2 2" xfId="26227" xr:uid="{2494DAEF-95A3-4A73-8C47-2D394FD031D0}"/>
    <cellStyle name="Calculation 2 4 6 2 2 2" xfId="26228" xr:uid="{54C24385-9208-4B5B-845A-9543D3D87719}"/>
    <cellStyle name="Calculation 2 4 6 2 3" xfId="26229" xr:uid="{3C3E433E-93D0-4F3A-A99B-3BBBC2B15641}"/>
    <cellStyle name="Calculation 2 4 6 2 3 2" xfId="26230" xr:uid="{DD397ED2-A84F-4D37-8A26-A6977C927AE4}"/>
    <cellStyle name="Calculation 2 4 6 2 4" xfId="26231" xr:uid="{3949C343-E095-4C3E-9583-D8DD959D5B0F}"/>
    <cellStyle name="Calculation 2 4 6 2 4 2" xfId="26232" xr:uid="{B2B4BF8B-46C7-4DCE-9757-A4BB4516FFFF}"/>
    <cellStyle name="Calculation 2 4 6 2 5" xfId="26233" xr:uid="{6250A582-B02F-4F29-AB9B-AA39DCC3649B}"/>
    <cellStyle name="Calculation 2 4 6 3" xfId="26234" xr:uid="{9FFAF80F-7DAD-4D23-A022-1DCE9DDA8CA4}"/>
    <cellStyle name="Calculation 2 4 6 3 2" xfId="26235" xr:uid="{49FEF0AF-75DA-4B38-9A0A-CF26EA15C739}"/>
    <cellStyle name="Calculation 2 4 6 4" xfId="26236" xr:uid="{4E9BBAD4-4C36-4D20-90EE-75BCA000A382}"/>
    <cellStyle name="Calculation 2 4 6 4 2" xfId="26237" xr:uid="{3621B5A0-E685-4448-9129-F6D798D265F3}"/>
    <cellStyle name="Calculation 2 4 6 5" xfId="26238" xr:uid="{55F133EB-E19D-4B43-A497-B7A5EC98FF0A}"/>
    <cellStyle name="Calculation 2 4 6 5 2" xfId="26239" xr:uid="{84CDD6BE-4735-4007-B1AF-D046B8407362}"/>
    <cellStyle name="Calculation 2 4 6 6" xfId="26240" xr:uid="{4965441B-7BEE-4410-BFA9-842317343E7D}"/>
    <cellStyle name="Calculation 2 4 6 6 2" xfId="26241" xr:uid="{544EE88C-4354-4C83-ABA4-5C3EEBD1DC11}"/>
    <cellStyle name="Calculation 2 4 6 7" xfId="26242" xr:uid="{9D28D537-E7EE-43AE-A0AB-C5AE983BA3A4}"/>
    <cellStyle name="Calculation 2 4 7" xfId="26243" xr:uid="{896F47D7-398E-4ED3-B372-117C75D415A7}"/>
    <cellStyle name="Calculation 2 4 7 2" xfId="26244" xr:uid="{473D9F84-5955-426A-A7DF-9DBA7C65F2CF}"/>
    <cellStyle name="Calculation 2 4 7 2 2" xfId="26245" xr:uid="{F9DCC984-E907-4F4C-BF9C-9734E8B338C8}"/>
    <cellStyle name="Calculation 2 4 7 2 2 2" xfId="26246" xr:uid="{E6D8D2B6-F7DA-4E4A-BB9F-AD1D3234FF52}"/>
    <cellStyle name="Calculation 2 4 7 2 3" xfId="26247" xr:uid="{5D10AD04-EC3C-4DBC-84E5-F5FBD5874C36}"/>
    <cellStyle name="Calculation 2 4 7 2 3 2" xfId="26248" xr:uid="{2CA5E62C-3DFA-443C-BDCF-069889E7EC86}"/>
    <cellStyle name="Calculation 2 4 7 2 4" xfId="26249" xr:uid="{F546502D-404E-47D9-95A7-7B7CB57DCCC9}"/>
    <cellStyle name="Calculation 2 4 7 2 4 2" xfId="26250" xr:uid="{E277BF38-681E-489C-B21C-B2A619BD6DEF}"/>
    <cellStyle name="Calculation 2 4 7 2 5" xfId="26251" xr:uid="{DC8CEB75-CDD5-483A-BE15-7EE261B2CD75}"/>
    <cellStyle name="Calculation 2 4 7 3" xfId="26252" xr:uid="{346D011E-42A6-4FDB-A4DD-FD3E048F85C7}"/>
    <cellStyle name="Calculation 2 4 7 3 2" xfId="26253" xr:uid="{7F111DDF-1BEB-4D40-BCDE-D8D75B7DB968}"/>
    <cellStyle name="Calculation 2 4 7 4" xfId="26254" xr:uid="{2FF53145-3177-4D49-BE9D-3D0D87097B91}"/>
    <cellStyle name="Calculation 2 4 7 4 2" xfId="26255" xr:uid="{37F135DA-766C-4DDA-AAED-4C34D99F03D9}"/>
    <cellStyle name="Calculation 2 4 7 5" xfId="26256" xr:uid="{C7352DA7-E9E2-4DC0-B5EC-B7C61C2B5353}"/>
    <cellStyle name="Calculation 2 4 7 5 2" xfId="26257" xr:uid="{B9451DF7-04CE-453B-A73F-E37ED336E39B}"/>
    <cellStyle name="Calculation 2 4 7 6" xfId="26258" xr:uid="{C380052C-7788-4D15-9F1F-2252A8FCEFEA}"/>
    <cellStyle name="Calculation 2 4 7 6 2" xfId="26259" xr:uid="{A1C13840-4ACF-4450-9BC5-ABB2F3429A21}"/>
    <cellStyle name="Calculation 2 4 7 7" xfId="26260" xr:uid="{8E82ACE4-A15C-4A7E-9E96-FB190AD18B50}"/>
    <cellStyle name="Calculation 2 4 8" xfId="26261" xr:uid="{A847B122-681D-4FEE-9725-61741621BB09}"/>
    <cellStyle name="Calculation 2 4 8 2" xfId="26262" xr:uid="{27B052DF-CBDF-4580-87EF-3A5935905197}"/>
    <cellStyle name="Calculation 2 4 8 2 2" xfId="26263" xr:uid="{5026BAD8-24CA-4FEE-BEBF-6DF30E04586C}"/>
    <cellStyle name="Calculation 2 4 8 2 2 2" xfId="26264" xr:uid="{37FCE3EF-1CDB-4784-BC74-E907FDEFFDD0}"/>
    <cellStyle name="Calculation 2 4 8 2 3" xfId="26265" xr:uid="{4E1FC9B4-9E19-44F4-AE84-60863DB4111E}"/>
    <cellStyle name="Calculation 2 4 8 2 3 2" xfId="26266" xr:uid="{3D491EF4-4582-4F5C-B466-7062699CC802}"/>
    <cellStyle name="Calculation 2 4 8 2 4" xfId="26267" xr:uid="{58632378-C755-42E9-AA02-C5F1E2AD54DC}"/>
    <cellStyle name="Calculation 2 4 8 2 4 2" xfId="26268" xr:uid="{9C90E71E-BFCF-4396-9E64-288CAA6695BC}"/>
    <cellStyle name="Calculation 2 4 8 2 5" xfId="26269" xr:uid="{18126123-D63B-41B3-BF4B-656C9884B377}"/>
    <cellStyle name="Calculation 2 4 8 3" xfId="26270" xr:uid="{66CA0A00-59B2-409F-8893-FE0CF97CC733}"/>
    <cellStyle name="Calculation 2 4 8 3 2" xfId="26271" xr:uid="{265BA4D2-F445-41A7-92C1-5879E42D3ACC}"/>
    <cellStyle name="Calculation 2 4 8 4" xfId="26272" xr:uid="{0242D276-A142-4F48-85F3-FAE91043B477}"/>
    <cellStyle name="Calculation 2 4 8 4 2" xfId="26273" xr:uid="{B9D48FFB-2AF2-47F8-B146-08E30402A39A}"/>
    <cellStyle name="Calculation 2 4 8 5" xfId="26274" xr:uid="{A36297F2-A6B3-4D29-8498-AF3FC698538D}"/>
    <cellStyle name="Calculation 2 4 8 5 2" xfId="26275" xr:uid="{AC19E9D6-C02D-4FA6-AA22-3FAEA1499AF3}"/>
    <cellStyle name="Calculation 2 4 8 6" xfId="26276" xr:uid="{D83DF402-7381-4BAA-9E0A-DE584290E7FF}"/>
    <cellStyle name="Calculation 2 4 8 6 2" xfId="26277" xr:uid="{E6B41B03-29BB-4BA2-996C-1A0FFE506DEA}"/>
    <cellStyle name="Calculation 2 4 8 7" xfId="26278" xr:uid="{A820B690-2318-4894-9D49-741E927D4956}"/>
    <cellStyle name="Calculation 2 4 9" xfId="26279" xr:uid="{E2899D3F-85DC-4EDE-BF11-410955965C40}"/>
    <cellStyle name="Calculation 2 4 9 2" xfId="26280" xr:uid="{86626F09-19F3-48EE-8CA6-89E9AC8BC999}"/>
    <cellStyle name="Calculation 2 4 9 2 2" xfId="26281" xr:uid="{151CE41E-F2D9-4848-B1D9-FF6EF35544D2}"/>
    <cellStyle name="Calculation 2 4 9 2 2 2" xfId="26282" xr:uid="{31B35299-EBFE-4E76-A356-AC6E095878E3}"/>
    <cellStyle name="Calculation 2 4 9 2 3" xfId="26283" xr:uid="{C37D899B-D47D-4AC5-88B1-BAC7999AF123}"/>
    <cellStyle name="Calculation 2 4 9 2 3 2" xfId="26284" xr:uid="{C28CB4CA-A911-400E-A0A0-D00E009B05BA}"/>
    <cellStyle name="Calculation 2 4 9 2 4" xfId="26285" xr:uid="{C2427141-9ECF-46C8-9973-A2CD23B7F91A}"/>
    <cellStyle name="Calculation 2 4 9 2 4 2" xfId="26286" xr:uid="{281E46A0-634D-42ED-825B-6D67E1B476B2}"/>
    <cellStyle name="Calculation 2 4 9 2 5" xfId="26287" xr:uid="{27235E87-0DAF-4F20-9A58-0852865D2463}"/>
    <cellStyle name="Calculation 2 4 9 3" xfId="26288" xr:uid="{B15BBFD1-1DBA-45C7-9054-AD90C6C516F6}"/>
    <cellStyle name="Calculation 2 4 9 3 2" xfId="26289" xr:uid="{50915430-0851-4137-9056-2CB2FB15C1C0}"/>
    <cellStyle name="Calculation 2 4 9 4" xfId="26290" xr:uid="{8D83928A-D288-4732-AFCD-1BD1D38C0B74}"/>
    <cellStyle name="Calculation 2 4 9 4 2" xfId="26291" xr:uid="{C7E646EC-FB88-42A7-A015-50CB214D65A1}"/>
    <cellStyle name="Calculation 2 4 9 5" xfId="26292" xr:uid="{BD53126C-0451-45C9-B0D0-1F863EDE9F97}"/>
    <cellStyle name="Calculation 2 4 9 5 2" xfId="26293" xr:uid="{E37BDA50-97AA-4C57-A4AC-DC6DE13FA105}"/>
    <cellStyle name="Calculation 2 4 9 6" xfId="26294" xr:uid="{E2A01E88-8A18-4C1F-B3EB-216797BE8455}"/>
    <cellStyle name="Calculation 2 4 9 6 2" xfId="26295" xr:uid="{6080C961-0A97-4351-8BE7-5F6CEA964BC0}"/>
    <cellStyle name="Calculation 2 4 9 7" xfId="26296" xr:uid="{4B2B0A17-1BB8-433C-94C5-53069131718E}"/>
    <cellStyle name="calculation 2 40" xfId="54966" xr:uid="{B56671DE-E902-4F07-ACF1-A2D1128F40F5}"/>
    <cellStyle name="calculation 2 41" xfId="54978" xr:uid="{BFF32370-CE1D-4C71-96ED-36D1282D75B8}"/>
    <cellStyle name="calculation 2 42" xfId="410" xr:uid="{57B612C4-27CE-4957-8EE3-CC441F0F7B62}"/>
    <cellStyle name="Calculation 2 5" xfId="17609" xr:uid="{77320683-A4EF-4491-B468-07DEABA15663}"/>
    <cellStyle name="Calculation 2 5 10" xfId="26297" xr:uid="{B4B92EC1-3347-43C9-A743-1BDD703A38FB}"/>
    <cellStyle name="Calculation 2 5 10 2" xfId="26298" xr:uid="{AA879222-3CCD-4431-A2BF-0B61840378D5}"/>
    <cellStyle name="Calculation 2 5 10 2 2" xfId="26299" xr:uid="{3A12CBB1-0AA3-4F85-9001-DC82D5D7CCC2}"/>
    <cellStyle name="Calculation 2 5 10 2 2 2" xfId="26300" xr:uid="{2B0B7770-872A-4A2F-B850-193C75544152}"/>
    <cellStyle name="Calculation 2 5 10 2 3" xfId="26301" xr:uid="{BF1CE643-2657-4FF3-A2CC-3294D4C0AF4E}"/>
    <cellStyle name="Calculation 2 5 10 2 3 2" xfId="26302" xr:uid="{A11A60EF-3053-46B8-8FA0-ED3619253219}"/>
    <cellStyle name="Calculation 2 5 10 2 4" xfId="26303" xr:uid="{23D15A5E-7CB2-4F4D-B47A-98B4E7310E4C}"/>
    <cellStyle name="Calculation 2 5 10 2 4 2" xfId="26304" xr:uid="{4C34DC2E-051C-410C-B057-4FF1CC9BA54E}"/>
    <cellStyle name="Calculation 2 5 10 2 5" xfId="26305" xr:uid="{AE269262-F753-4199-8036-CE54D7BCD09C}"/>
    <cellStyle name="Calculation 2 5 10 3" xfId="26306" xr:uid="{19F4B7B1-70BD-439A-A899-5774C5898B2F}"/>
    <cellStyle name="Calculation 2 5 10 3 2" xfId="26307" xr:uid="{ECEDDDE4-A0C6-4082-BB59-14524B64DF0F}"/>
    <cellStyle name="Calculation 2 5 10 4" xfId="26308" xr:uid="{3B99CD39-3C73-4156-90E8-F0D8FF972509}"/>
    <cellStyle name="Calculation 2 5 10 4 2" xfId="26309" xr:uid="{2454E3E2-9D4F-450E-BB21-96A9A3AD8CA4}"/>
    <cellStyle name="Calculation 2 5 10 5" xfId="26310" xr:uid="{B54A56D9-E123-434A-ABBC-09E26606077F}"/>
    <cellStyle name="Calculation 2 5 10 5 2" xfId="26311" xr:uid="{7D156F60-3A7C-4256-8F35-E7C6B0CB2A08}"/>
    <cellStyle name="Calculation 2 5 10 6" xfId="26312" xr:uid="{47AE1E96-CF14-438D-84A9-F1E61FDCB850}"/>
    <cellStyle name="Calculation 2 5 10 6 2" xfId="26313" xr:uid="{F3392AB6-A953-4C73-B38B-9E3232D74101}"/>
    <cellStyle name="Calculation 2 5 10 7" xfId="26314" xr:uid="{FD134FCB-6933-4302-BCCA-0B386B5452DE}"/>
    <cellStyle name="Calculation 2 5 11" xfId="26315" xr:uid="{3E687666-9937-49C3-9201-CD3A9468D147}"/>
    <cellStyle name="Calculation 2 5 11 2" xfId="26316" xr:uid="{36FA8EDF-0A7E-4561-BE1C-BB689A2DE942}"/>
    <cellStyle name="Calculation 2 5 11 2 2" xfId="26317" xr:uid="{4AF0A771-3EA4-450D-A155-1E51BE01911A}"/>
    <cellStyle name="Calculation 2 5 11 2 2 2" xfId="26318" xr:uid="{3405829F-7FE9-4C54-AFDB-9DC49391BBFC}"/>
    <cellStyle name="Calculation 2 5 11 2 3" xfId="26319" xr:uid="{F93EA27F-4D17-4CFF-8E3F-3C15CCDB75B3}"/>
    <cellStyle name="Calculation 2 5 11 2 3 2" xfId="26320" xr:uid="{849550D1-D554-4620-88D4-DC9AED5BC418}"/>
    <cellStyle name="Calculation 2 5 11 2 4" xfId="26321" xr:uid="{49CCC0D1-74C7-4001-BF91-B9B3BC334A32}"/>
    <cellStyle name="Calculation 2 5 11 2 4 2" xfId="26322" xr:uid="{66A5C702-2435-4E9A-8413-9E7C2F70D696}"/>
    <cellStyle name="Calculation 2 5 11 2 5" xfId="26323" xr:uid="{69A60FDF-5F7F-4AD3-88C9-CC22BDC0BB6F}"/>
    <cellStyle name="Calculation 2 5 11 3" xfId="26324" xr:uid="{CFEE3A50-D2BC-4353-82D3-12DAF32803D8}"/>
    <cellStyle name="Calculation 2 5 11 3 2" xfId="26325" xr:uid="{4D26CDDA-DF2C-4583-9CD7-D47E9440F5C6}"/>
    <cellStyle name="Calculation 2 5 11 4" xfId="26326" xr:uid="{2153DCD9-0B41-4FDC-9A98-AC5259502C50}"/>
    <cellStyle name="Calculation 2 5 11 4 2" xfId="26327" xr:uid="{EE7D29D0-0E2F-4258-8A4B-22EF9926E1BC}"/>
    <cellStyle name="Calculation 2 5 11 5" xfId="26328" xr:uid="{E3A7AD15-288F-4442-8DE7-5398F18095CF}"/>
    <cellStyle name="Calculation 2 5 11 5 2" xfId="26329" xr:uid="{B2A7D318-D00A-427D-B313-AFD36C4027D2}"/>
    <cellStyle name="Calculation 2 5 11 6" xfId="26330" xr:uid="{BA9F4BE7-48BF-4D8F-A0E7-CAD28856F0CE}"/>
    <cellStyle name="Calculation 2 5 11 6 2" xfId="26331" xr:uid="{85B110B1-74F2-4644-98DD-7EB326CA9B3E}"/>
    <cellStyle name="Calculation 2 5 11 7" xfId="26332" xr:uid="{1A5350D0-7FE8-41B5-BF20-4404B3718B56}"/>
    <cellStyle name="Calculation 2 5 12" xfId="26333" xr:uid="{70F4EB0A-74BE-4D60-9D60-B489BD75EEAD}"/>
    <cellStyle name="Calculation 2 5 12 2" xfId="26334" xr:uid="{845D6182-6AA5-4406-95B9-1E865EC50178}"/>
    <cellStyle name="Calculation 2 5 12 2 2" xfId="26335" xr:uid="{9FAF5A91-9045-42BA-A705-B345938F8ACE}"/>
    <cellStyle name="Calculation 2 5 12 2 2 2" xfId="26336" xr:uid="{5C9DC04C-C48E-4362-9387-BCEBB9C0AB61}"/>
    <cellStyle name="Calculation 2 5 12 2 3" xfId="26337" xr:uid="{02960273-86E7-4885-BD42-7C45961DACD5}"/>
    <cellStyle name="Calculation 2 5 12 2 3 2" xfId="26338" xr:uid="{C905A7D6-5FEA-418C-9756-B30619A7B17B}"/>
    <cellStyle name="Calculation 2 5 12 2 4" xfId="26339" xr:uid="{95462868-7320-48A7-BE53-8BA6E78BB950}"/>
    <cellStyle name="Calculation 2 5 12 2 4 2" xfId="26340" xr:uid="{5C7AF848-69C2-4E48-9A93-135E26EB70CB}"/>
    <cellStyle name="Calculation 2 5 12 2 5" xfId="26341" xr:uid="{33F8A8C1-2753-4252-8AC7-7576FF9773AA}"/>
    <cellStyle name="Calculation 2 5 12 3" xfId="26342" xr:uid="{83C8E00F-B3B2-460A-B324-862F48806823}"/>
    <cellStyle name="Calculation 2 5 12 3 2" xfId="26343" xr:uid="{539D984C-408B-4AA0-B758-66DFA610D52C}"/>
    <cellStyle name="Calculation 2 5 12 4" xfId="26344" xr:uid="{98879E43-E60C-4ACE-BB83-CDA04CB4BD5C}"/>
    <cellStyle name="Calculation 2 5 12 4 2" xfId="26345" xr:uid="{265F518B-8B57-4F91-9245-61AB8D25922D}"/>
    <cellStyle name="Calculation 2 5 12 5" xfId="26346" xr:uid="{99EED99F-1DF2-417C-AE12-93C5BEB277A6}"/>
    <cellStyle name="Calculation 2 5 12 5 2" xfId="26347" xr:uid="{79263690-6131-4AC1-8870-5F8446CF45E1}"/>
    <cellStyle name="Calculation 2 5 12 6" xfId="26348" xr:uid="{83366C23-DF91-483F-8F03-8796E79978C6}"/>
    <cellStyle name="Calculation 2 5 12 6 2" xfId="26349" xr:uid="{D1FD30A0-EE2F-4E35-A6BC-EDFBC1AF46B6}"/>
    <cellStyle name="Calculation 2 5 12 7" xfId="26350" xr:uid="{2459FDA1-84AF-4C74-8B1E-D11C43CAE89D}"/>
    <cellStyle name="Calculation 2 5 13" xfId="26351" xr:uid="{4D6AB1A9-7C92-4568-AB40-CAC91A22D0E3}"/>
    <cellStyle name="Calculation 2 5 13 2" xfId="26352" xr:uid="{A4122580-9FE7-42F7-81A1-F744A4913271}"/>
    <cellStyle name="Calculation 2 5 13 2 2" xfId="26353" xr:uid="{802DB8BD-AD75-487F-B7CA-6299B2AAB45B}"/>
    <cellStyle name="Calculation 2 5 13 2 2 2" xfId="26354" xr:uid="{3B0B8D1C-1D0F-46D6-8CC9-245223A90077}"/>
    <cellStyle name="Calculation 2 5 13 2 3" xfId="26355" xr:uid="{ADA54776-18E0-4260-8781-BC79560D4359}"/>
    <cellStyle name="Calculation 2 5 13 2 3 2" xfId="26356" xr:uid="{4BFA9340-24F5-4583-920F-CB90B7EDF598}"/>
    <cellStyle name="Calculation 2 5 13 2 4" xfId="26357" xr:uid="{C470A899-7B27-4695-A09D-837D42016713}"/>
    <cellStyle name="Calculation 2 5 13 2 4 2" xfId="26358" xr:uid="{32B47DFC-29E3-44A0-980F-2560ABEE72A6}"/>
    <cellStyle name="Calculation 2 5 13 2 5" xfId="26359" xr:uid="{DDC35C81-9F13-4F3D-B1F9-08375CCAAD3F}"/>
    <cellStyle name="Calculation 2 5 13 3" xfId="26360" xr:uid="{CF6A8311-00C6-4D06-AA85-DF14539DF854}"/>
    <cellStyle name="Calculation 2 5 13 3 2" xfId="26361" xr:uid="{F4E04183-288A-4F14-93D7-26E626132B58}"/>
    <cellStyle name="Calculation 2 5 13 4" xfId="26362" xr:uid="{6A708138-1EFF-4601-A086-25DEF1C5B82B}"/>
    <cellStyle name="Calculation 2 5 13 4 2" xfId="26363" xr:uid="{39C0DCC4-2792-495A-9408-D4CCA47ACE84}"/>
    <cellStyle name="Calculation 2 5 13 5" xfId="26364" xr:uid="{BEB7FC48-847A-41E8-BFB4-655D3A674E1E}"/>
    <cellStyle name="Calculation 2 5 13 5 2" xfId="26365" xr:uid="{B59CA5C7-458C-4F31-8F4F-103A62049860}"/>
    <cellStyle name="Calculation 2 5 13 6" xfId="26366" xr:uid="{C99DE6F1-971D-4A59-8376-775ADC596348}"/>
    <cellStyle name="Calculation 2 5 13 6 2" xfId="26367" xr:uid="{77B4470C-C3D0-47ED-BAE9-8CDF95107057}"/>
    <cellStyle name="Calculation 2 5 13 7" xfId="26368" xr:uid="{75F2918D-7205-4AB8-913C-2B726063A6F5}"/>
    <cellStyle name="Calculation 2 5 14" xfId="26369" xr:uid="{4A3052EA-E559-425B-856F-15A65C9D2F7B}"/>
    <cellStyle name="Calculation 2 5 14 2" xfId="26370" xr:uid="{66CB9A7B-7BC1-4CC8-9E55-F043FE0BB6CC}"/>
    <cellStyle name="Calculation 2 5 14 2 2" xfId="26371" xr:uid="{474BC50B-F483-4398-BB72-AAFD5EEDFDCC}"/>
    <cellStyle name="Calculation 2 5 14 2 2 2" xfId="26372" xr:uid="{5B6A3371-6906-4B6B-B558-E4175F52B3F5}"/>
    <cellStyle name="Calculation 2 5 14 2 3" xfId="26373" xr:uid="{035AAFF7-587C-47D2-92DD-83206A6FD085}"/>
    <cellStyle name="Calculation 2 5 14 2 3 2" xfId="26374" xr:uid="{9BCE8B26-B202-42CB-92C2-87B73B8F87F5}"/>
    <cellStyle name="Calculation 2 5 14 2 4" xfId="26375" xr:uid="{49163E83-FF09-4204-829C-7E69B20FDA97}"/>
    <cellStyle name="Calculation 2 5 14 2 4 2" xfId="26376" xr:uid="{93BD63EF-4577-49BA-80F9-0D7BA2454199}"/>
    <cellStyle name="Calculation 2 5 14 2 5" xfId="26377" xr:uid="{782CE923-567E-46D5-BEA1-49E048EC3294}"/>
    <cellStyle name="Calculation 2 5 14 3" xfId="26378" xr:uid="{2CD41465-7F26-4655-9022-E1016F001568}"/>
    <cellStyle name="Calculation 2 5 14 3 2" xfId="26379" xr:uid="{B89C49A5-E907-46EA-8C99-7202FE3D15AC}"/>
    <cellStyle name="Calculation 2 5 14 4" xfId="26380" xr:uid="{06C9C763-F991-41A4-A44B-DEC0223884E6}"/>
    <cellStyle name="Calculation 2 5 14 4 2" xfId="26381" xr:uid="{C9C9F002-1628-4438-849D-88A797F11782}"/>
    <cellStyle name="Calculation 2 5 14 5" xfId="26382" xr:uid="{A067E43A-22E9-4291-BC54-3A54377094E9}"/>
    <cellStyle name="Calculation 2 5 14 5 2" xfId="26383" xr:uid="{0E58AFC0-6AB7-4EBA-A265-F19271CDBCF7}"/>
    <cellStyle name="Calculation 2 5 14 6" xfId="26384" xr:uid="{12DA4C74-9177-4095-B496-2FEC021E53EA}"/>
    <cellStyle name="Calculation 2 5 14 6 2" xfId="26385" xr:uid="{DFE2CA53-D990-4DC2-A954-935EC721915E}"/>
    <cellStyle name="Calculation 2 5 14 7" xfId="26386" xr:uid="{91725FEC-5461-4F9A-8114-6401DE285BC7}"/>
    <cellStyle name="Calculation 2 5 15" xfId="26387" xr:uid="{6C2ABDDD-AB73-4ECC-B557-75A038AA834D}"/>
    <cellStyle name="Calculation 2 5 15 2" xfId="26388" xr:uid="{D7308451-1C3D-4F0C-A327-5F99FB965CF8}"/>
    <cellStyle name="Calculation 2 5 15 2 2" xfId="26389" xr:uid="{D30E20F1-5B18-4DF1-B4E5-923AFF47EFE1}"/>
    <cellStyle name="Calculation 2 5 15 2 2 2" xfId="26390" xr:uid="{9AD92717-3B96-4319-A74E-C48C4C6B013F}"/>
    <cellStyle name="Calculation 2 5 15 2 3" xfId="26391" xr:uid="{3F38C8B3-F9AF-4542-8CBE-49A5B35C82DC}"/>
    <cellStyle name="Calculation 2 5 15 2 3 2" xfId="26392" xr:uid="{AB462B9D-143B-4B16-B7C3-DFD145FE873F}"/>
    <cellStyle name="Calculation 2 5 15 2 4" xfId="26393" xr:uid="{1CFD46A5-D8C3-4BFA-8984-33CD14926041}"/>
    <cellStyle name="Calculation 2 5 15 2 4 2" xfId="26394" xr:uid="{1A598381-C174-4D42-BA38-21702325932E}"/>
    <cellStyle name="Calculation 2 5 15 2 5" xfId="26395" xr:uid="{E9899699-6922-4887-830B-FFFD3A6A70B1}"/>
    <cellStyle name="Calculation 2 5 15 3" xfId="26396" xr:uid="{0DA85184-4124-49E7-86D6-30CC332F0DA4}"/>
    <cellStyle name="Calculation 2 5 15 3 2" xfId="26397" xr:uid="{2E6B75B4-3D17-46AC-8579-E5073772F899}"/>
    <cellStyle name="Calculation 2 5 15 4" xfId="26398" xr:uid="{9955CBE3-A05F-4787-A814-426A940E87C0}"/>
    <cellStyle name="Calculation 2 5 15 4 2" xfId="26399" xr:uid="{436FF5B0-BD2F-4B16-9EB4-5B939FCA635F}"/>
    <cellStyle name="Calculation 2 5 15 5" xfId="26400" xr:uid="{F40AECA6-F6F9-4698-8730-8A384C208A18}"/>
    <cellStyle name="Calculation 2 5 15 5 2" xfId="26401" xr:uid="{DBCEA67A-7909-43B8-89BD-1FA2688F0993}"/>
    <cellStyle name="Calculation 2 5 15 6" xfId="26402" xr:uid="{98B4EA64-BF01-4295-A54A-7512FB05F390}"/>
    <cellStyle name="Calculation 2 5 15 6 2" xfId="26403" xr:uid="{7FD81E53-C85A-4034-A50B-0E95E92697D5}"/>
    <cellStyle name="Calculation 2 5 15 7" xfId="26404" xr:uid="{18B0E071-9169-4E81-BE83-E3A6AFAA3CBE}"/>
    <cellStyle name="Calculation 2 5 16" xfId="26405" xr:uid="{06D4F3EF-2726-45B7-8E0D-3666A29617B5}"/>
    <cellStyle name="Calculation 2 5 16 2" xfId="26406" xr:uid="{310E90CD-8661-4D5C-BFF6-8A0FA75145D6}"/>
    <cellStyle name="Calculation 2 5 16 2 2" xfId="26407" xr:uid="{8CC855EC-49C6-446C-A4CE-AA11802ED3DA}"/>
    <cellStyle name="Calculation 2 5 16 3" xfId="26408" xr:uid="{4AEF5490-6AFE-481F-87F1-5E0591A3BDC7}"/>
    <cellStyle name="Calculation 2 5 16 3 2" xfId="26409" xr:uid="{EA73E53A-E9B0-41BD-8584-286186FE16BB}"/>
    <cellStyle name="Calculation 2 5 16 4" xfId="26410" xr:uid="{EF3F0956-CDB0-40B2-9C9A-6D8FE1CA2471}"/>
    <cellStyle name="Calculation 2 5 16 4 2" xfId="26411" xr:uid="{11CBE42D-13B4-4348-9CB2-21CD35508C7D}"/>
    <cellStyle name="Calculation 2 5 16 5" xfId="26412" xr:uid="{044EF601-A020-4D5C-81C2-BFE8B05BF974}"/>
    <cellStyle name="Calculation 2 5 17" xfId="26413" xr:uid="{C9A649E7-F8BA-49AE-8169-EDB5E13EFB2E}"/>
    <cellStyle name="Calculation 2 5 17 2" xfId="26414" xr:uid="{A0DB3400-F5BE-4BA8-A1AD-20D674F486BD}"/>
    <cellStyle name="Calculation 2 5 18" xfId="26415" xr:uid="{3448ED6F-81F4-4D57-8CA4-F2B01BFC92E7}"/>
    <cellStyle name="Calculation 2 5 18 2" xfId="26416" xr:uid="{7C362609-9DD1-4BB0-B96D-329F9E4B7450}"/>
    <cellStyle name="Calculation 2 5 19" xfId="26417" xr:uid="{6A2607DF-7AAB-4DCE-9286-F42AC5DCAC1F}"/>
    <cellStyle name="Calculation 2 5 19 2" xfId="26418" xr:uid="{B881CCED-C021-4EBB-80D7-2CDFEB9D757D}"/>
    <cellStyle name="Calculation 2 5 2" xfId="26419" xr:uid="{E3AAE6CF-1540-480E-AAD6-57C0CEAEB0C8}"/>
    <cellStyle name="Calculation 2 5 2 2" xfId="26420" xr:uid="{96C4AD0D-C612-47F5-B7DC-E00648D5E255}"/>
    <cellStyle name="Calculation 2 5 2 2 2" xfId="26421" xr:uid="{9214E10B-BB61-4AFC-9784-678031E574A0}"/>
    <cellStyle name="Calculation 2 5 2 2 2 2" xfId="26422" xr:uid="{14B9A69F-4384-432F-B00C-63DFE8EF6F41}"/>
    <cellStyle name="Calculation 2 5 2 2 3" xfId="26423" xr:uid="{6418AB17-E941-474D-89D6-F0AFADB7DE27}"/>
    <cellStyle name="Calculation 2 5 2 2 3 2" xfId="26424" xr:uid="{5B97105F-D92A-4024-BAC2-4F41F21ADDD1}"/>
    <cellStyle name="Calculation 2 5 2 2 4" xfId="26425" xr:uid="{993665CA-84FE-4295-9A94-4A8FF60FE6DA}"/>
    <cellStyle name="Calculation 2 5 2 2 4 2" xfId="26426" xr:uid="{D07204C9-3073-4CBA-8D6F-3C156677C00D}"/>
    <cellStyle name="Calculation 2 5 2 2 5" xfId="26427" xr:uid="{80EA4289-2605-46F4-97BE-AD325D082AFF}"/>
    <cellStyle name="Calculation 2 5 2 3" xfId="26428" xr:uid="{01715BA5-833C-41A0-B75B-58E531335B9C}"/>
    <cellStyle name="Calculation 2 5 2 3 2" xfId="26429" xr:uid="{B53B0395-D66D-4DA3-BDDF-76E4430A4FB3}"/>
    <cellStyle name="Calculation 2 5 2 4" xfId="26430" xr:uid="{9410D5D2-E809-43DE-882A-5A1D5FD18ABF}"/>
    <cellStyle name="Calculation 2 5 2 4 2" xfId="26431" xr:uid="{55C72846-CADE-4168-AED3-312A37AB21C8}"/>
    <cellStyle name="Calculation 2 5 2 5" xfId="26432" xr:uid="{95EB5DD7-DC5E-46BA-8754-B6C39218FC0A}"/>
    <cellStyle name="Calculation 2 5 2 5 2" xfId="26433" xr:uid="{65E3BC61-B8D0-4712-AAFB-CD505AA5D269}"/>
    <cellStyle name="Calculation 2 5 2 6" xfId="26434" xr:uid="{53478FBF-BBAB-4EA9-BAF7-7347BADE8639}"/>
    <cellStyle name="Calculation 2 5 20" xfId="26435" xr:uid="{7D56B306-3CE1-44DA-B078-A9ADC0D457BD}"/>
    <cellStyle name="Calculation 2 5 21" xfId="26436" xr:uid="{3771D7FC-D0A4-4595-AFAA-B57394181EC5}"/>
    <cellStyle name="Calculation 2 5 22" xfId="26437" xr:uid="{6B274613-CDDD-4E81-B176-51E86782092F}"/>
    <cellStyle name="Calculation 2 5 23" xfId="26438" xr:uid="{D4FBEB2C-DE03-4F23-B456-FF54EF3D832B}"/>
    <cellStyle name="Calculation 2 5 24" xfId="26439" xr:uid="{1BA0F61E-5CB1-4FA2-BE96-CB9D3A63F706}"/>
    <cellStyle name="Calculation 2 5 25" xfId="26440" xr:uid="{3D8D510A-D388-4F63-8F69-36BE69731214}"/>
    <cellStyle name="Calculation 2 5 26" xfId="26441" xr:uid="{8A7270BF-E624-4AE6-9B21-0FF6CC62C64D}"/>
    <cellStyle name="Calculation 2 5 3" xfId="26442" xr:uid="{62390211-1F8B-422D-94C1-E81AFF4A446B}"/>
    <cellStyle name="Calculation 2 5 3 2" xfId="26443" xr:uid="{F253B8DD-0D77-485F-9ECA-BB8062E6619B}"/>
    <cellStyle name="Calculation 2 5 3 2 2" xfId="26444" xr:uid="{A405720C-9FCC-44FE-9C6F-B6F5D5CEB052}"/>
    <cellStyle name="Calculation 2 5 3 2 2 2" xfId="26445" xr:uid="{56C2E7AE-A567-41C3-AF3C-18A8C20EB22E}"/>
    <cellStyle name="Calculation 2 5 3 2 3" xfId="26446" xr:uid="{A00D802B-49C5-49A3-B036-D0C38D0A7C9B}"/>
    <cellStyle name="Calculation 2 5 3 2 3 2" xfId="26447" xr:uid="{63388EDA-CF8C-4F39-A494-7E377B235C48}"/>
    <cellStyle name="Calculation 2 5 3 2 4" xfId="26448" xr:uid="{10893514-D94A-49B2-868A-315900A26AA3}"/>
    <cellStyle name="Calculation 2 5 3 2 4 2" xfId="26449" xr:uid="{D4F127A7-7FC5-433D-BC02-444973653CEE}"/>
    <cellStyle name="Calculation 2 5 3 2 5" xfId="26450" xr:uid="{38857BB0-C0ED-4DF6-99AD-D325E4520A39}"/>
    <cellStyle name="Calculation 2 5 3 3" xfId="26451" xr:uid="{08543E7B-F844-4F73-B826-EE4D35E50FB0}"/>
    <cellStyle name="Calculation 2 5 3 3 2" xfId="26452" xr:uid="{D6FBCA67-F7D8-428E-AE4E-A1DD0DA60FF1}"/>
    <cellStyle name="Calculation 2 5 3 4" xfId="26453" xr:uid="{02C829C6-DBB3-4D8B-86A0-D20669877558}"/>
    <cellStyle name="Calculation 2 5 3 4 2" xfId="26454" xr:uid="{E87E65C9-5DE2-483A-B895-9A836BDFD247}"/>
    <cellStyle name="Calculation 2 5 3 5" xfId="26455" xr:uid="{9E517423-C1C7-4197-81B6-49634A81CFEC}"/>
    <cellStyle name="Calculation 2 5 3 5 2" xfId="26456" xr:uid="{222FB5F6-8C70-4BD9-9EB7-9F3E0807AF2B}"/>
    <cellStyle name="Calculation 2 5 3 6" xfId="26457" xr:uid="{320A97B3-FB2E-4800-AFFF-117F8229B9A5}"/>
    <cellStyle name="Calculation 2 5 4" xfId="26458" xr:uid="{9D18223A-35BE-4D99-8A9E-C06C3FAA0DB0}"/>
    <cellStyle name="Calculation 2 5 4 2" xfId="26459" xr:uid="{0B4A2606-DC05-465B-A900-54AC92FC0FA6}"/>
    <cellStyle name="Calculation 2 5 4 2 2" xfId="26460" xr:uid="{7C63FB79-851A-410C-A101-DE2C578ECFE0}"/>
    <cellStyle name="Calculation 2 5 4 2 2 2" xfId="26461" xr:uid="{684016A7-2029-48B2-8F12-E1886C6EC0A2}"/>
    <cellStyle name="Calculation 2 5 4 2 3" xfId="26462" xr:uid="{4B749E8A-1CF3-4FE2-871B-09723D9816EC}"/>
    <cellStyle name="Calculation 2 5 4 2 3 2" xfId="26463" xr:uid="{81866296-F706-4AEF-B1BA-0C80D73ACDD5}"/>
    <cellStyle name="Calculation 2 5 4 2 4" xfId="26464" xr:uid="{8994555B-68CA-41A9-B91C-CD8880ABEE85}"/>
    <cellStyle name="Calculation 2 5 4 2 4 2" xfId="26465" xr:uid="{DD1CB84F-F931-46FB-9ADF-E42FF7D770A2}"/>
    <cellStyle name="Calculation 2 5 4 2 5" xfId="26466" xr:uid="{C8DAAC30-1CC3-4E03-A28E-473FC09B47D2}"/>
    <cellStyle name="Calculation 2 5 4 3" xfId="26467" xr:uid="{CD4A8CB1-072C-4B0B-9E04-DBFA7CA33914}"/>
    <cellStyle name="Calculation 2 5 4 3 2" xfId="26468" xr:uid="{AF8E964C-07AA-440E-B376-A90AE492FDBE}"/>
    <cellStyle name="Calculation 2 5 4 4" xfId="26469" xr:uid="{11E40CF8-B951-4B15-A215-AD2626651771}"/>
    <cellStyle name="Calculation 2 5 4 4 2" xfId="26470" xr:uid="{2BE61B88-7926-4BF5-A744-439C720BB9D6}"/>
    <cellStyle name="Calculation 2 5 4 5" xfId="26471" xr:uid="{8F33C023-FEED-4FFF-BC63-FB8A5C81EEBF}"/>
    <cellStyle name="Calculation 2 5 4 5 2" xfId="26472" xr:uid="{49A5921A-3C1E-49E0-A586-E04C64E1C458}"/>
    <cellStyle name="Calculation 2 5 4 6" xfId="26473" xr:uid="{B0EF2C56-06DD-4A35-9731-FC10A6529D6E}"/>
    <cellStyle name="Calculation 2 5 4 6 2" xfId="26474" xr:uid="{7C315F12-A9A6-4D53-B6A2-1D2E65457646}"/>
    <cellStyle name="Calculation 2 5 4 7" xfId="26475" xr:uid="{907C2C76-866C-41E6-83C9-7B2076F99D67}"/>
    <cellStyle name="Calculation 2 5 5" xfId="26476" xr:uid="{CCE43478-F71C-40FA-A340-E25416178E62}"/>
    <cellStyle name="Calculation 2 5 5 2" xfId="26477" xr:uid="{C7C8999D-FA20-49B0-8702-387E15BE0F7E}"/>
    <cellStyle name="Calculation 2 5 5 2 2" xfId="26478" xr:uid="{EB0FF2D1-1CF0-4BD9-9634-AAB46848CCBB}"/>
    <cellStyle name="Calculation 2 5 5 2 2 2" xfId="26479" xr:uid="{A1858E74-656F-4F7E-9D24-0E9F4861DBBB}"/>
    <cellStyle name="Calculation 2 5 5 2 3" xfId="26480" xr:uid="{056ABBE3-D35F-4DD4-97DD-F6DC62FDDD72}"/>
    <cellStyle name="Calculation 2 5 5 2 3 2" xfId="26481" xr:uid="{1E5B4659-3338-4AAD-AD07-8D56C0556F20}"/>
    <cellStyle name="Calculation 2 5 5 2 4" xfId="26482" xr:uid="{CE039A1C-B23E-4F2F-9190-3F1012904E0A}"/>
    <cellStyle name="Calculation 2 5 5 2 4 2" xfId="26483" xr:uid="{E3AC504A-9E96-43F9-9E29-0A3B4374D6BD}"/>
    <cellStyle name="Calculation 2 5 5 2 5" xfId="26484" xr:uid="{D5A59B17-8A40-49D4-8D09-C0C03B519386}"/>
    <cellStyle name="Calculation 2 5 5 3" xfId="26485" xr:uid="{F0042DFA-01F9-414A-B3DE-4688BAB9C28E}"/>
    <cellStyle name="Calculation 2 5 5 3 2" xfId="26486" xr:uid="{E27B48A8-AF7B-4E3B-86A7-8D8E38195E9C}"/>
    <cellStyle name="Calculation 2 5 5 4" xfId="26487" xr:uid="{AE174E1F-2E0A-45F9-BF57-855A642DBBEF}"/>
    <cellStyle name="Calculation 2 5 5 4 2" xfId="26488" xr:uid="{D23B71E5-DB05-45FE-947E-84724D17333B}"/>
    <cellStyle name="Calculation 2 5 5 5" xfId="26489" xr:uid="{5BAA89FF-A8E6-48FA-A3B2-C1E85B20AF56}"/>
    <cellStyle name="Calculation 2 5 5 5 2" xfId="26490" xr:uid="{D70ADB10-91A4-4685-9C89-1A17B0514F93}"/>
    <cellStyle name="Calculation 2 5 5 6" xfId="26491" xr:uid="{BD1C2FD6-0D78-4A5C-BE00-9715B57C6050}"/>
    <cellStyle name="Calculation 2 5 5 6 2" xfId="26492" xr:uid="{10E77ED4-2395-40A9-A124-F7C3B7CDC7A9}"/>
    <cellStyle name="Calculation 2 5 5 7" xfId="26493" xr:uid="{D94DCECB-4905-4AC3-8C84-328DA9A35014}"/>
    <cellStyle name="Calculation 2 5 6" xfId="26494" xr:uid="{407BAD0A-D46D-4564-99A2-A84C045B9993}"/>
    <cellStyle name="Calculation 2 5 6 2" xfId="26495" xr:uid="{AC6C6BC2-6514-4B14-941B-5F1F5B1631B2}"/>
    <cellStyle name="Calculation 2 5 6 2 2" xfId="26496" xr:uid="{598FAAFB-0819-47D2-A427-12D1A7723BBF}"/>
    <cellStyle name="Calculation 2 5 6 2 2 2" xfId="26497" xr:uid="{6F76F7F6-AC80-4426-8F2B-81201836A635}"/>
    <cellStyle name="Calculation 2 5 6 2 3" xfId="26498" xr:uid="{CA959EC2-2534-49F2-9600-8E8C3F87802C}"/>
    <cellStyle name="Calculation 2 5 6 2 3 2" xfId="26499" xr:uid="{68D82029-69D7-4D67-AADA-05B45877B6D4}"/>
    <cellStyle name="Calculation 2 5 6 2 4" xfId="26500" xr:uid="{446E9933-EA8F-4D23-BA63-C46F5114317B}"/>
    <cellStyle name="Calculation 2 5 6 2 4 2" xfId="26501" xr:uid="{0B873746-CF25-4BAB-9DBB-72D0A115CF43}"/>
    <cellStyle name="Calculation 2 5 6 2 5" xfId="26502" xr:uid="{2C4986EE-56F2-4500-84E7-E6DDF72A6204}"/>
    <cellStyle name="Calculation 2 5 6 3" xfId="26503" xr:uid="{DED96CA0-6D2E-4D20-879C-752A293CFC70}"/>
    <cellStyle name="Calculation 2 5 6 3 2" xfId="26504" xr:uid="{D8AD4D7D-D0FA-4D36-A601-86579F21414B}"/>
    <cellStyle name="Calculation 2 5 6 4" xfId="26505" xr:uid="{0265806E-2D7C-4A5D-A23D-93C478A9AAD4}"/>
    <cellStyle name="Calculation 2 5 6 4 2" xfId="26506" xr:uid="{7148139A-FC5F-448F-9A2C-9CFCB8248616}"/>
    <cellStyle name="Calculation 2 5 6 5" xfId="26507" xr:uid="{BF256DC8-7BEA-43A4-AF49-B943F6EEE556}"/>
    <cellStyle name="Calculation 2 5 6 5 2" xfId="26508" xr:uid="{A02E2439-E28D-41C0-A3DE-E45F53A5DB60}"/>
    <cellStyle name="Calculation 2 5 6 6" xfId="26509" xr:uid="{E6721F37-DD14-4F48-8A6A-58CA7BAB4771}"/>
    <cellStyle name="Calculation 2 5 6 6 2" xfId="26510" xr:uid="{ED964492-A1DA-414A-B949-0453CA81507F}"/>
    <cellStyle name="Calculation 2 5 6 7" xfId="26511" xr:uid="{554B15DC-2649-44C2-95CF-7DDF8007C83F}"/>
    <cellStyle name="Calculation 2 5 7" xfId="26512" xr:uid="{911CFE33-096A-406C-88A2-B798DAB2A841}"/>
    <cellStyle name="Calculation 2 5 7 2" xfId="26513" xr:uid="{FC965951-AA53-49CD-84E7-BB62E30457D5}"/>
    <cellStyle name="Calculation 2 5 7 2 2" xfId="26514" xr:uid="{F28B4166-AF7E-4D22-B817-5E4B0E137DCE}"/>
    <cellStyle name="Calculation 2 5 7 2 2 2" xfId="26515" xr:uid="{9CA0FD3F-89E4-4FBA-8F9A-502C15315DD7}"/>
    <cellStyle name="Calculation 2 5 7 2 3" xfId="26516" xr:uid="{317745C5-F650-4113-9130-BB31A07BC28B}"/>
    <cellStyle name="Calculation 2 5 7 2 3 2" xfId="26517" xr:uid="{11FBA774-BA1E-4DBA-BFD4-42552D818682}"/>
    <cellStyle name="Calculation 2 5 7 2 4" xfId="26518" xr:uid="{D8D7C05D-0880-4105-BA87-58A5D3297511}"/>
    <cellStyle name="Calculation 2 5 7 2 4 2" xfId="26519" xr:uid="{5FB4F2D9-5426-4FED-AE21-B21846C3247B}"/>
    <cellStyle name="Calculation 2 5 7 2 5" xfId="26520" xr:uid="{71C37B83-035A-40AB-8831-C92666921FB6}"/>
    <cellStyle name="Calculation 2 5 7 3" xfId="26521" xr:uid="{C92741DB-52CC-4C50-830C-A47DAB50DAB0}"/>
    <cellStyle name="Calculation 2 5 7 3 2" xfId="26522" xr:uid="{EF19012F-0E4E-4F76-9ECF-6D42E6DEFACF}"/>
    <cellStyle name="Calculation 2 5 7 4" xfId="26523" xr:uid="{6E0B2391-E328-4CF9-ADAB-52CDF3C36DC4}"/>
    <cellStyle name="Calculation 2 5 7 4 2" xfId="26524" xr:uid="{0EC46F04-E390-40F5-9CB7-71A7AD407211}"/>
    <cellStyle name="Calculation 2 5 7 5" xfId="26525" xr:uid="{052C5E15-D8A0-4BEE-B467-9170BCC89F4E}"/>
    <cellStyle name="Calculation 2 5 7 5 2" xfId="26526" xr:uid="{75166B20-AC96-4C08-BC37-D9E75CEB5743}"/>
    <cellStyle name="Calculation 2 5 7 6" xfId="26527" xr:uid="{D00CE0E4-5BB9-4CC0-A669-79CDF1CC2BB7}"/>
    <cellStyle name="Calculation 2 5 7 6 2" xfId="26528" xr:uid="{A2866852-3D4B-43F9-998C-2EE93C0FB0E4}"/>
    <cellStyle name="Calculation 2 5 7 7" xfId="26529" xr:uid="{F1666936-E552-4D5C-B444-CE3B35E912AE}"/>
    <cellStyle name="Calculation 2 5 8" xfId="26530" xr:uid="{4AB5240D-5351-42E8-84D2-0C6945E18471}"/>
    <cellStyle name="Calculation 2 5 8 2" xfId="26531" xr:uid="{4723DE0D-BC76-4482-860B-4863E631273E}"/>
    <cellStyle name="Calculation 2 5 8 2 2" xfId="26532" xr:uid="{CA68AF76-882E-4F23-B227-824BF07949C8}"/>
    <cellStyle name="Calculation 2 5 8 2 2 2" xfId="26533" xr:uid="{6A49E02F-8601-4B41-91CC-B686D814BAA7}"/>
    <cellStyle name="Calculation 2 5 8 2 3" xfId="26534" xr:uid="{0DE4828B-A899-477D-9EC5-AAB75E8A1833}"/>
    <cellStyle name="Calculation 2 5 8 2 3 2" xfId="26535" xr:uid="{A18EE37C-30BC-420A-A0C5-DC31670DFD30}"/>
    <cellStyle name="Calculation 2 5 8 2 4" xfId="26536" xr:uid="{51DB6695-2DC6-4B29-A887-8BAC27D3CBF7}"/>
    <cellStyle name="Calculation 2 5 8 2 4 2" xfId="26537" xr:uid="{49C3CB1D-4ADC-4EEA-A953-E02DBE0E3ACA}"/>
    <cellStyle name="Calculation 2 5 8 2 5" xfId="26538" xr:uid="{D525BEA9-8C35-4B11-941F-24C68BDD7E7A}"/>
    <cellStyle name="Calculation 2 5 8 3" xfId="26539" xr:uid="{26FC3BF6-75A2-4878-BEBE-42878F864435}"/>
    <cellStyle name="Calculation 2 5 8 3 2" xfId="26540" xr:uid="{1AB4C0C3-8B2C-4E58-BA4F-1D2F4350C47B}"/>
    <cellStyle name="Calculation 2 5 8 4" xfId="26541" xr:uid="{E0A96868-B94A-47A2-BB52-AF377E58429E}"/>
    <cellStyle name="Calculation 2 5 8 4 2" xfId="26542" xr:uid="{9F6EF01F-B9C8-4092-9C82-9AB7FD28DC24}"/>
    <cellStyle name="Calculation 2 5 8 5" xfId="26543" xr:uid="{5E1807F9-B8CF-42BA-BB31-D12143B1FFBB}"/>
    <cellStyle name="Calculation 2 5 8 5 2" xfId="26544" xr:uid="{585F2FCD-0C98-46D7-860C-C5AA2AFDABE8}"/>
    <cellStyle name="Calculation 2 5 8 6" xfId="26545" xr:uid="{4229540A-E3D6-40E1-8FA9-DDA915779446}"/>
    <cellStyle name="Calculation 2 5 8 6 2" xfId="26546" xr:uid="{AE47C6DF-2FFB-4483-919B-BDFAFBB77CAE}"/>
    <cellStyle name="Calculation 2 5 8 7" xfId="26547" xr:uid="{75C5DEF9-63F3-4FF6-BDB7-40525AA6A231}"/>
    <cellStyle name="Calculation 2 5 9" xfId="26548" xr:uid="{0D2D07D1-0A0B-4AC5-A13B-5119B2025062}"/>
    <cellStyle name="Calculation 2 5 9 2" xfId="26549" xr:uid="{0E4CE0EF-747E-42C3-BC3B-126FFFE09775}"/>
    <cellStyle name="Calculation 2 5 9 2 2" xfId="26550" xr:uid="{C6C8680C-A8D7-481D-835B-C0A24156F591}"/>
    <cellStyle name="Calculation 2 5 9 2 2 2" xfId="26551" xr:uid="{832971EF-FF88-40EC-ABAE-A9CF37A13BB0}"/>
    <cellStyle name="Calculation 2 5 9 2 3" xfId="26552" xr:uid="{DDD69EFF-FC10-4B02-9215-06887FD3F806}"/>
    <cellStyle name="Calculation 2 5 9 2 3 2" xfId="26553" xr:uid="{524F52BF-FBD7-4C1C-90DF-FCE5E1444388}"/>
    <cellStyle name="Calculation 2 5 9 2 4" xfId="26554" xr:uid="{F08023A1-CEA0-4562-A56A-14320D1716FD}"/>
    <cellStyle name="Calculation 2 5 9 2 4 2" xfId="26555" xr:uid="{15BB50FC-FBE9-4C83-94DA-98B14ADFB991}"/>
    <cellStyle name="Calculation 2 5 9 2 5" xfId="26556" xr:uid="{AE1D66A5-E1CF-4DB0-A042-3B7E1C9EB992}"/>
    <cellStyle name="Calculation 2 5 9 3" xfId="26557" xr:uid="{6D7973B9-1DC8-49B7-9B0A-4135DD722A89}"/>
    <cellStyle name="Calculation 2 5 9 3 2" xfId="26558" xr:uid="{41DE1E39-4172-47E6-BE5D-623910490E38}"/>
    <cellStyle name="Calculation 2 5 9 4" xfId="26559" xr:uid="{DB796AE1-CFBE-4595-B884-60CDA6358D1D}"/>
    <cellStyle name="Calculation 2 5 9 4 2" xfId="26560" xr:uid="{92F480F1-084C-447E-B8BA-95D6BCC60142}"/>
    <cellStyle name="Calculation 2 5 9 5" xfId="26561" xr:uid="{33C09EB6-8180-4489-87F3-F4F669439579}"/>
    <cellStyle name="Calculation 2 5 9 5 2" xfId="26562" xr:uid="{F5C8EFE7-0150-438F-991D-F5206EDA07B7}"/>
    <cellStyle name="Calculation 2 5 9 6" xfId="26563" xr:uid="{4D7CB907-4213-4CC5-A5A5-C58DB989C6EE}"/>
    <cellStyle name="Calculation 2 5 9 6 2" xfId="26564" xr:uid="{12308E05-E0AE-43A2-AD15-65EDD2415C5F}"/>
    <cellStyle name="Calculation 2 5 9 7" xfId="26565" xr:uid="{78741E39-EBD9-4C0C-92E4-FF0F87A32980}"/>
    <cellStyle name="Calculation 2 6" xfId="17610" xr:uid="{BBF2EEAC-BA76-4E60-8CBB-C7B486ABC62E}"/>
    <cellStyle name="Calculation 2 6 10" xfId="26566" xr:uid="{4B0429A2-F0A8-43B6-945C-72435A89FC16}"/>
    <cellStyle name="Calculation 2 6 10 2" xfId="26567" xr:uid="{8282CFA4-EC64-43BD-A7A2-11FDEC0DE7FD}"/>
    <cellStyle name="Calculation 2 6 10 2 2" xfId="26568" xr:uid="{623851BF-CEE4-47BF-8396-6946C1CE8365}"/>
    <cellStyle name="Calculation 2 6 10 2 2 2" xfId="26569" xr:uid="{AB7A0C0D-34BE-4930-A188-F6E4B1CD0603}"/>
    <cellStyle name="Calculation 2 6 10 2 3" xfId="26570" xr:uid="{D6FEF327-DF03-4E20-9373-EB5143D20155}"/>
    <cellStyle name="Calculation 2 6 10 2 3 2" xfId="26571" xr:uid="{5BA9D27E-89B7-430A-A45A-4D52E1A0AF0B}"/>
    <cellStyle name="Calculation 2 6 10 2 4" xfId="26572" xr:uid="{B94740D9-DA73-4A53-B149-EA8D105BFFF0}"/>
    <cellStyle name="Calculation 2 6 10 2 4 2" xfId="26573" xr:uid="{7EB6C7D6-9FAC-4672-9572-D5FE8B9D719E}"/>
    <cellStyle name="Calculation 2 6 10 2 5" xfId="26574" xr:uid="{0BDCBE24-330E-4E19-9996-D238EB21BA63}"/>
    <cellStyle name="Calculation 2 6 10 3" xfId="26575" xr:uid="{DF17A97B-E509-42BF-8C52-3399D2BDFD91}"/>
    <cellStyle name="Calculation 2 6 10 3 2" xfId="26576" xr:uid="{2BC23DE4-F7A1-4217-8808-81D13003D4FF}"/>
    <cellStyle name="Calculation 2 6 10 4" xfId="26577" xr:uid="{5E46B3C3-F0D7-4065-8847-5507E0CB8F1F}"/>
    <cellStyle name="Calculation 2 6 10 4 2" xfId="26578" xr:uid="{B35B0D32-DD76-4705-9DF4-9522A36DE73B}"/>
    <cellStyle name="Calculation 2 6 10 5" xfId="26579" xr:uid="{D0A0107D-479C-4DF3-A504-39430EE384E8}"/>
    <cellStyle name="Calculation 2 6 10 5 2" xfId="26580" xr:uid="{2C2B4E9B-2454-4AEB-A0D2-17687842F899}"/>
    <cellStyle name="Calculation 2 6 10 6" xfId="26581" xr:uid="{E7C87CA3-3A3F-4E12-8BFA-DA02979F2547}"/>
    <cellStyle name="Calculation 2 6 10 6 2" xfId="26582" xr:uid="{72DAE486-37CE-4B38-B5E5-DEA78A0C511E}"/>
    <cellStyle name="Calculation 2 6 10 7" xfId="26583" xr:uid="{636D41F7-47CB-4530-B9E7-418348EE1B63}"/>
    <cellStyle name="Calculation 2 6 11" xfId="26584" xr:uid="{7B855AA7-0464-442E-AA5F-15D1978F83AD}"/>
    <cellStyle name="Calculation 2 6 11 2" xfId="26585" xr:uid="{3E4DDD2D-F2FF-4AE6-A171-805A78142B68}"/>
    <cellStyle name="Calculation 2 6 11 2 2" xfId="26586" xr:uid="{06357981-F66C-4BF6-9329-B52D0E66901F}"/>
    <cellStyle name="Calculation 2 6 11 2 2 2" xfId="26587" xr:uid="{79F55433-AA17-4E4E-A5BD-C43DBA01AB37}"/>
    <cellStyle name="Calculation 2 6 11 2 3" xfId="26588" xr:uid="{8B19C6DB-AF8D-4BD0-9410-BD7E4F5CC6E0}"/>
    <cellStyle name="Calculation 2 6 11 2 3 2" xfId="26589" xr:uid="{452BD400-1CF4-4A2D-883F-45111EE7707A}"/>
    <cellStyle name="Calculation 2 6 11 2 4" xfId="26590" xr:uid="{55471CB9-1DC4-4150-95F0-0A068A3962F7}"/>
    <cellStyle name="Calculation 2 6 11 2 4 2" xfId="26591" xr:uid="{9B9CC2C3-2D01-49D3-8882-9D80D9645C9B}"/>
    <cellStyle name="Calculation 2 6 11 2 5" xfId="26592" xr:uid="{9D677BF4-98CB-48E7-87CC-18A3FE894F63}"/>
    <cellStyle name="Calculation 2 6 11 3" xfId="26593" xr:uid="{043470FB-1C96-4897-8B22-D1BE787F8C46}"/>
    <cellStyle name="Calculation 2 6 11 3 2" xfId="26594" xr:uid="{E21439E6-3BFD-4180-AE32-6883402E173F}"/>
    <cellStyle name="Calculation 2 6 11 4" xfId="26595" xr:uid="{28466B1B-2475-4E9E-853B-7822F4037B92}"/>
    <cellStyle name="Calculation 2 6 11 4 2" xfId="26596" xr:uid="{45D04507-8740-41EC-8BD2-A3F2A7ED6A84}"/>
    <cellStyle name="Calculation 2 6 11 5" xfId="26597" xr:uid="{8CD20F8D-42F2-4EF5-B294-9872BBF8D842}"/>
    <cellStyle name="Calculation 2 6 11 5 2" xfId="26598" xr:uid="{7E7FE1F1-3357-498C-AD60-6F8E5A1AB958}"/>
    <cellStyle name="Calculation 2 6 11 6" xfId="26599" xr:uid="{34308111-9614-43F2-B855-E3A35197FC7B}"/>
    <cellStyle name="Calculation 2 6 11 6 2" xfId="26600" xr:uid="{57EF4CD8-C26C-4186-8C88-4FD6AB7808E7}"/>
    <cellStyle name="Calculation 2 6 11 7" xfId="26601" xr:uid="{DABC916A-53F8-44AF-ACD9-3F8BBEFD4283}"/>
    <cellStyle name="Calculation 2 6 12" xfId="26602" xr:uid="{76BD174B-A936-446E-BFA2-2ED83C7E9BEB}"/>
    <cellStyle name="Calculation 2 6 12 2" xfId="26603" xr:uid="{98456DEE-5306-41B5-A00B-B26AF320C1B7}"/>
    <cellStyle name="Calculation 2 6 12 2 2" xfId="26604" xr:uid="{3418083D-B96E-4DE0-B725-882233308D07}"/>
    <cellStyle name="Calculation 2 6 12 2 2 2" xfId="26605" xr:uid="{F1BD2675-56FE-4370-BE97-3AE3DFA4256D}"/>
    <cellStyle name="Calculation 2 6 12 2 3" xfId="26606" xr:uid="{4EF6FCB6-492C-4E7F-A8F9-4385A6513E2B}"/>
    <cellStyle name="Calculation 2 6 12 2 3 2" xfId="26607" xr:uid="{549BF383-F838-4E28-BDD0-1E2890270807}"/>
    <cellStyle name="Calculation 2 6 12 2 4" xfId="26608" xr:uid="{BF53398B-55B3-4875-9026-95005EA9F533}"/>
    <cellStyle name="Calculation 2 6 12 2 4 2" xfId="26609" xr:uid="{D2450FA4-3227-4F92-80AD-464E5F96CFDD}"/>
    <cellStyle name="Calculation 2 6 12 2 5" xfId="26610" xr:uid="{41E68201-918F-4550-8520-93406B2C6D5E}"/>
    <cellStyle name="Calculation 2 6 12 3" xfId="26611" xr:uid="{80014AB7-BE9B-449B-A05B-2E8E19224FCD}"/>
    <cellStyle name="Calculation 2 6 12 3 2" xfId="26612" xr:uid="{31FF4953-5D0C-48AA-BA86-7CB6EB6D023F}"/>
    <cellStyle name="Calculation 2 6 12 4" xfId="26613" xr:uid="{D5A20088-09CF-4A79-9CDF-AC2F561674D2}"/>
    <cellStyle name="Calculation 2 6 12 4 2" xfId="26614" xr:uid="{EF0DFDB7-865A-458A-AA87-609B3CDD63B1}"/>
    <cellStyle name="Calculation 2 6 12 5" xfId="26615" xr:uid="{940E87F4-3B27-43CD-B01F-344A04B3631E}"/>
    <cellStyle name="Calculation 2 6 12 5 2" xfId="26616" xr:uid="{E47A8191-AA5B-4668-8EE9-09FEDF0F4522}"/>
    <cellStyle name="Calculation 2 6 12 6" xfId="26617" xr:uid="{E66E4DC7-5634-4F12-9624-3134502A671D}"/>
    <cellStyle name="Calculation 2 6 12 6 2" xfId="26618" xr:uid="{49B771C4-C398-4FBB-8452-B48F4A1AFC30}"/>
    <cellStyle name="Calculation 2 6 12 7" xfId="26619" xr:uid="{FA628F58-C7E0-40DC-B3F1-F89DC080FE5C}"/>
    <cellStyle name="Calculation 2 6 13" xfId="26620" xr:uid="{CF249708-C9BC-4348-9DB8-6D1494CB5C99}"/>
    <cellStyle name="Calculation 2 6 13 2" xfId="26621" xr:uid="{8CF1EEF8-DC26-45E0-A734-55F79554BC09}"/>
    <cellStyle name="Calculation 2 6 13 2 2" xfId="26622" xr:uid="{FA0ACDA7-1219-4ABE-943C-F6C54617DE5A}"/>
    <cellStyle name="Calculation 2 6 13 2 2 2" xfId="26623" xr:uid="{22E780BD-DEB3-4C34-933C-F8B96E2FB3A5}"/>
    <cellStyle name="Calculation 2 6 13 2 3" xfId="26624" xr:uid="{C030B98F-B721-4778-B306-8EC73BA0AEF7}"/>
    <cellStyle name="Calculation 2 6 13 2 3 2" xfId="26625" xr:uid="{E1FA5CC4-7D5E-42EC-AE1B-26CC26A768DE}"/>
    <cellStyle name="Calculation 2 6 13 2 4" xfId="26626" xr:uid="{3A9E74A8-D1C0-4AB7-8431-16C5DEE88A3D}"/>
    <cellStyle name="Calculation 2 6 13 2 4 2" xfId="26627" xr:uid="{FD0C25AD-F188-4763-8A0F-8169C30E923E}"/>
    <cellStyle name="Calculation 2 6 13 2 5" xfId="26628" xr:uid="{F430AD5C-837C-4030-AA4C-062333131E5F}"/>
    <cellStyle name="Calculation 2 6 13 3" xfId="26629" xr:uid="{5EE1271D-3B83-43D3-A76C-E68646EA5275}"/>
    <cellStyle name="Calculation 2 6 13 3 2" xfId="26630" xr:uid="{5BD1E2A6-5218-413B-BF86-DD22024AA0AD}"/>
    <cellStyle name="Calculation 2 6 13 4" xfId="26631" xr:uid="{2E9AB01F-9662-4BFC-8DD9-B7455EAC87EC}"/>
    <cellStyle name="Calculation 2 6 13 4 2" xfId="26632" xr:uid="{2241E290-61D9-4474-9526-B94C9931A955}"/>
    <cellStyle name="Calculation 2 6 13 5" xfId="26633" xr:uid="{1A2C68E4-F6C2-496C-9930-3629C26C8CB7}"/>
    <cellStyle name="Calculation 2 6 13 5 2" xfId="26634" xr:uid="{B6190F0F-A482-49C2-B13F-AA0A894BB52D}"/>
    <cellStyle name="Calculation 2 6 13 6" xfId="26635" xr:uid="{98A0308D-AE30-4393-AB78-743C4B87CEDC}"/>
    <cellStyle name="Calculation 2 6 13 6 2" xfId="26636" xr:uid="{8D93D376-1837-4E64-9D8E-C29062B5931C}"/>
    <cellStyle name="Calculation 2 6 13 7" xfId="26637" xr:uid="{B0890904-B368-409A-8FFE-19EEE0A419E1}"/>
    <cellStyle name="Calculation 2 6 14" xfId="26638" xr:uid="{ADE0737F-4860-453E-ACD8-FAB158FDCBA7}"/>
    <cellStyle name="Calculation 2 6 14 2" xfId="26639" xr:uid="{F4D8800F-7838-4C04-A55B-832D0F74CF9A}"/>
    <cellStyle name="Calculation 2 6 14 2 2" xfId="26640" xr:uid="{ED20A237-8BAA-4586-A219-909A97911F49}"/>
    <cellStyle name="Calculation 2 6 14 2 2 2" xfId="26641" xr:uid="{D59BB736-B9BC-4162-8570-D529D20DEB9B}"/>
    <cellStyle name="Calculation 2 6 14 2 3" xfId="26642" xr:uid="{85E768F0-70F4-4F69-85D1-CC50AC53D081}"/>
    <cellStyle name="Calculation 2 6 14 2 3 2" xfId="26643" xr:uid="{11A33EDD-D3D0-4B1E-8F86-F9B48821EA7F}"/>
    <cellStyle name="Calculation 2 6 14 2 4" xfId="26644" xr:uid="{189F2D5B-3952-42B9-8011-A031764A06E5}"/>
    <cellStyle name="Calculation 2 6 14 2 4 2" xfId="26645" xr:uid="{A6E10A41-7505-471C-BB50-EC155390C2D6}"/>
    <cellStyle name="Calculation 2 6 14 2 5" xfId="26646" xr:uid="{EAF5EE01-E83D-41FE-9133-9AF883C16798}"/>
    <cellStyle name="Calculation 2 6 14 3" xfId="26647" xr:uid="{0A4F991C-C4E7-4EB3-8C5D-32761F8A7443}"/>
    <cellStyle name="Calculation 2 6 14 3 2" xfId="26648" xr:uid="{727237E0-D8A5-45AD-8A41-80094A801CA0}"/>
    <cellStyle name="Calculation 2 6 14 4" xfId="26649" xr:uid="{74746526-6619-4750-9A6B-6A0A8FA85B0D}"/>
    <cellStyle name="Calculation 2 6 14 4 2" xfId="26650" xr:uid="{56349F0B-9047-443A-9652-ECE55F3D1723}"/>
    <cellStyle name="Calculation 2 6 14 5" xfId="26651" xr:uid="{B976EF9F-15AD-4CBA-8A34-57F35BA33A7C}"/>
    <cellStyle name="Calculation 2 6 14 5 2" xfId="26652" xr:uid="{CE8D6DC1-9D59-4F42-AD46-E08F1F49ED4F}"/>
    <cellStyle name="Calculation 2 6 14 6" xfId="26653" xr:uid="{2B0F481C-5058-496F-8421-CD8B42EC21EF}"/>
    <cellStyle name="Calculation 2 6 14 6 2" xfId="26654" xr:uid="{61C8CE6E-DDE1-48D1-B70B-B542CE6A0D56}"/>
    <cellStyle name="Calculation 2 6 14 7" xfId="26655" xr:uid="{D253698F-3AA2-4293-AA20-E807E1715304}"/>
    <cellStyle name="Calculation 2 6 15" xfId="26656" xr:uid="{5E638FE9-B5BA-4E7C-958A-E0DA7C58060C}"/>
    <cellStyle name="Calculation 2 6 15 2" xfId="26657" xr:uid="{C956CE84-C1BA-43E0-8EB1-E7513192F0A9}"/>
    <cellStyle name="Calculation 2 6 15 2 2" xfId="26658" xr:uid="{970D9AE0-A274-4009-8223-46E9D5CACA61}"/>
    <cellStyle name="Calculation 2 6 15 2 2 2" xfId="26659" xr:uid="{2B241F25-BFB7-405C-880F-4D096AC10226}"/>
    <cellStyle name="Calculation 2 6 15 2 3" xfId="26660" xr:uid="{00706819-642F-4C5C-A0C5-99D73BC38831}"/>
    <cellStyle name="Calculation 2 6 15 2 3 2" xfId="26661" xr:uid="{CBF1E824-84C2-45F4-BA50-9F5437DCAD9A}"/>
    <cellStyle name="Calculation 2 6 15 2 4" xfId="26662" xr:uid="{2EC9F9CA-E24D-4F9D-AA18-BB09FF68D773}"/>
    <cellStyle name="Calculation 2 6 15 2 4 2" xfId="26663" xr:uid="{366BB334-3605-44EB-9071-8A1F82B70E1E}"/>
    <cellStyle name="Calculation 2 6 15 2 5" xfId="26664" xr:uid="{4E4131DF-5993-4E5D-B0D8-C906A137850A}"/>
    <cellStyle name="Calculation 2 6 15 3" xfId="26665" xr:uid="{46C27077-9C71-46EB-A49D-FAAA86E16B21}"/>
    <cellStyle name="Calculation 2 6 15 3 2" xfId="26666" xr:uid="{38C85175-900C-4A28-8209-F0396FD52F60}"/>
    <cellStyle name="Calculation 2 6 15 4" xfId="26667" xr:uid="{162BD033-32DE-4BA3-85C7-5FDCB8DFC277}"/>
    <cellStyle name="Calculation 2 6 15 4 2" xfId="26668" xr:uid="{31C8D792-8AF7-4FB4-9EED-268918B6CF2E}"/>
    <cellStyle name="Calculation 2 6 15 5" xfId="26669" xr:uid="{5AFB376E-AB48-450B-B0F4-0C19FB64788F}"/>
    <cellStyle name="Calculation 2 6 15 5 2" xfId="26670" xr:uid="{EA3B85BD-F734-423D-8C1F-7ABCDB35FF1E}"/>
    <cellStyle name="Calculation 2 6 15 6" xfId="26671" xr:uid="{6CC7F663-A8F3-4FC1-AF3D-FBF1DFA1BB31}"/>
    <cellStyle name="Calculation 2 6 15 6 2" xfId="26672" xr:uid="{17AC8384-6382-449A-B29C-308E1B784FDF}"/>
    <cellStyle name="Calculation 2 6 15 7" xfId="26673" xr:uid="{212501F1-502B-434E-A287-43D48A048AEA}"/>
    <cellStyle name="Calculation 2 6 16" xfId="26674" xr:uid="{1BE4059D-3D97-44B0-81F4-711BA1580E2F}"/>
    <cellStyle name="Calculation 2 6 16 2" xfId="26675" xr:uid="{147CEE3A-E7B4-4AA0-8A83-3E8ADD60D18F}"/>
    <cellStyle name="Calculation 2 6 16 2 2" xfId="26676" xr:uid="{B3E25842-0F36-4FC8-9190-79A30A40F60A}"/>
    <cellStyle name="Calculation 2 6 16 3" xfId="26677" xr:uid="{59A59499-81A7-42ED-8263-177D1FE2BDD3}"/>
    <cellStyle name="Calculation 2 6 16 3 2" xfId="26678" xr:uid="{76BC733B-2004-4524-836B-C103AA6854CB}"/>
    <cellStyle name="Calculation 2 6 16 4" xfId="26679" xr:uid="{712CDFAC-F7A8-49A3-8E4E-D6ACEC06A0A3}"/>
    <cellStyle name="Calculation 2 6 16 4 2" xfId="26680" xr:uid="{08B706C8-51E1-4ADE-A242-6070E0DBF9C0}"/>
    <cellStyle name="Calculation 2 6 16 5" xfId="26681" xr:uid="{48D8902C-1827-4A18-9904-815D999F3647}"/>
    <cellStyle name="Calculation 2 6 17" xfId="26682" xr:uid="{6F327286-81C4-4649-8EF0-F0B19FDFFDA9}"/>
    <cellStyle name="Calculation 2 6 17 2" xfId="26683" xr:uid="{53034257-DFE2-48EE-A3EE-FD803138B03B}"/>
    <cellStyle name="Calculation 2 6 18" xfId="26684" xr:uid="{94A06B96-30CD-47B2-A009-B5F1DD7DB3D3}"/>
    <cellStyle name="Calculation 2 6 18 2" xfId="26685" xr:uid="{D2CCDD1D-B6D6-48EA-BB20-FDD23FE044E2}"/>
    <cellStyle name="Calculation 2 6 19" xfId="26686" xr:uid="{B14861EC-7582-4989-9382-553254501A85}"/>
    <cellStyle name="Calculation 2 6 19 2" xfId="26687" xr:uid="{34375142-76E8-4E14-8E3D-CA9BE7DCFB76}"/>
    <cellStyle name="Calculation 2 6 2" xfId="26688" xr:uid="{870F4DF3-054A-48E1-AA14-E15D88420993}"/>
    <cellStyle name="Calculation 2 6 2 2" xfId="26689" xr:uid="{D920456D-676D-4A40-9804-55ED30AC5F6E}"/>
    <cellStyle name="Calculation 2 6 2 2 2" xfId="26690" xr:uid="{7FD727AC-55A7-491A-A173-266052E9C0AE}"/>
    <cellStyle name="Calculation 2 6 2 2 2 2" xfId="26691" xr:uid="{12CFBE01-1D53-431A-AF32-A4CFB2A2E6BC}"/>
    <cellStyle name="Calculation 2 6 2 2 3" xfId="26692" xr:uid="{4529AAD2-29DC-4680-8E12-F53F9C36AA2D}"/>
    <cellStyle name="Calculation 2 6 2 2 3 2" xfId="26693" xr:uid="{0633D3E2-6F43-47F0-9D5D-350B384B604E}"/>
    <cellStyle name="Calculation 2 6 2 2 4" xfId="26694" xr:uid="{A24C80D8-3B72-440E-AE22-639386F984D4}"/>
    <cellStyle name="Calculation 2 6 2 2 4 2" xfId="26695" xr:uid="{033EEF37-5D05-41D1-8AA7-B8608CC4B655}"/>
    <cellStyle name="Calculation 2 6 2 2 5" xfId="26696" xr:uid="{6CFAB0A2-2607-436C-BDE2-701BF38050C8}"/>
    <cellStyle name="Calculation 2 6 2 3" xfId="26697" xr:uid="{92FCD84F-2BB7-4969-9CF7-0A52AB13B266}"/>
    <cellStyle name="Calculation 2 6 2 3 2" xfId="26698" xr:uid="{2579093C-E327-4962-9100-1BA8E57398F5}"/>
    <cellStyle name="Calculation 2 6 2 4" xfId="26699" xr:uid="{3A301C0E-E520-40A4-9673-76C22F35C3B5}"/>
    <cellStyle name="Calculation 2 6 2 4 2" xfId="26700" xr:uid="{3D9B5D46-D482-4826-AAFF-2E1EEC6A1160}"/>
    <cellStyle name="Calculation 2 6 2 5" xfId="26701" xr:uid="{B35E6403-2AF5-4347-B9F0-3A4762EFB4F2}"/>
    <cellStyle name="Calculation 2 6 2 5 2" xfId="26702" xr:uid="{DB9CC67A-5828-445A-841A-7DF9044EF270}"/>
    <cellStyle name="Calculation 2 6 2 6" xfId="26703" xr:uid="{4A22ABDF-F1AB-456C-80A9-A1641AFF7444}"/>
    <cellStyle name="Calculation 2 6 20" xfId="26704" xr:uid="{8760ECD2-2EC9-4210-A760-CDC218C05A16}"/>
    <cellStyle name="Calculation 2 6 21" xfId="26705" xr:uid="{43CA77C4-271C-4D06-BAED-1B0D7172F29F}"/>
    <cellStyle name="Calculation 2 6 22" xfId="26706" xr:uid="{E4D2F7F1-989C-45EC-A5B6-1DDAA7F9760B}"/>
    <cellStyle name="Calculation 2 6 23" xfId="26707" xr:uid="{7EAC866B-94F1-442D-A01E-5D4D0FB726E1}"/>
    <cellStyle name="Calculation 2 6 24" xfId="26708" xr:uid="{ABA0A648-C264-49A1-91ED-392A4ECD6C3A}"/>
    <cellStyle name="Calculation 2 6 25" xfId="26709" xr:uid="{0B8418FC-2BC0-4938-99D3-AE0502BE5154}"/>
    <cellStyle name="Calculation 2 6 26" xfId="26710" xr:uid="{FBE8941D-2710-4558-B5D0-4D9F4DB36EBD}"/>
    <cellStyle name="Calculation 2 6 3" xfId="26711" xr:uid="{D2B3208F-BCC8-4218-87FC-32342775972D}"/>
    <cellStyle name="Calculation 2 6 3 2" xfId="26712" xr:uid="{501D44CF-25FA-4770-B6F7-4A4282D20AC7}"/>
    <cellStyle name="Calculation 2 6 3 2 2" xfId="26713" xr:uid="{3205C08E-8194-4812-A762-C24AE240C19C}"/>
    <cellStyle name="Calculation 2 6 3 2 2 2" xfId="26714" xr:uid="{B94CB199-4BDF-4E4C-ABF5-FB3BFABCAFC0}"/>
    <cellStyle name="Calculation 2 6 3 2 3" xfId="26715" xr:uid="{77F20969-2EB5-4CB1-A63E-7D6C7A4D9ACD}"/>
    <cellStyle name="Calculation 2 6 3 2 3 2" xfId="26716" xr:uid="{9CAE20B3-5FB2-402D-8D40-0E513EA8ED8C}"/>
    <cellStyle name="Calculation 2 6 3 2 4" xfId="26717" xr:uid="{1507E552-A145-4A52-A200-86C42820347F}"/>
    <cellStyle name="Calculation 2 6 3 2 4 2" xfId="26718" xr:uid="{CE70654D-C2E6-48E1-8933-48E5A80C0DD3}"/>
    <cellStyle name="Calculation 2 6 3 2 5" xfId="26719" xr:uid="{4C8C48AC-976F-4A03-ACD0-BDD2EB21F94F}"/>
    <cellStyle name="Calculation 2 6 3 3" xfId="26720" xr:uid="{7E694421-4C1B-4EB4-A1EF-A54F09C587E1}"/>
    <cellStyle name="Calculation 2 6 3 3 2" xfId="26721" xr:uid="{D951F289-A917-45F1-A8B5-1B113D6E475B}"/>
    <cellStyle name="Calculation 2 6 3 4" xfId="26722" xr:uid="{4663FB5F-08AD-4A75-9AFE-162E202AB13C}"/>
    <cellStyle name="Calculation 2 6 3 4 2" xfId="26723" xr:uid="{18FC0AEC-B76D-40F1-98E4-E8671F1B3D29}"/>
    <cellStyle name="Calculation 2 6 3 5" xfId="26724" xr:uid="{051C2210-A35F-4905-A085-3AAE5D7861BF}"/>
    <cellStyle name="Calculation 2 6 3 5 2" xfId="26725" xr:uid="{D2B5223D-1340-483E-964B-9B3CE1CDB222}"/>
    <cellStyle name="Calculation 2 6 3 6" xfId="26726" xr:uid="{14E846FC-69DB-4C48-888F-0086B229F7EA}"/>
    <cellStyle name="Calculation 2 6 4" xfId="26727" xr:uid="{CB0C959D-0F0C-464D-A4D7-15AF11DC2CE0}"/>
    <cellStyle name="Calculation 2 6 4 2" xfId="26728" xr:uid="{8D36F98E-80E3-47E1-9F95-A735628590B6}"/>
    <cellStyle name="Calculation 2 6 4 2 2" xfId="26729" xr:uid="{DF838099-5FC7-4264-952E-9B54101C04E2}"/>
    <cellStyle name="Calculation 2 6 4 2 2 2" xfId="26730" xr:uid="{E0A4B4FA-4F97-4F81-A9AA-82E1B0D27E09}"/>
    <cellStyle name="Calculation 2 6 4 2 3" xfId="26731" xr:uid="{58A4218E-B673-4561-811D-DB7E1078071E}"/>
    <cellStyle name="Calculation 2 6 4 2 3 2" xfId="26732" xr:uid="{C6A08B55-1441-4488-90C0-3F5FB245C0F9}"/>
    <cellStyle name="Calculation 2 6 4 2 4" xfId="26733" xr:uid="{D1EA6165-809E-441D-B0ED-3566134DE6E5}"/>
    <cellStyle name="Calculation 2 6 4 2 4 2" xfId="26734" xr:uid="{90C8EA6F-4DD2-46B6-9550-FF9FFFCB4613}"/>
    <cellStyle name="Calculation 2 6 4 2 5" xfId="26735" xr:uid="{001ACDC3-40FF-4093-9487-CB648244F6ED}"/>
    <cellStyle name="Calculation 2 6 4 3" xfId="26736" xr:uid="{B8F713EF-4033-414D-AE62-B09812245702}"/>
    <cellStyle name="Calculation 2 6 4 3 2" xfId="26737" xr:uid="{7BB8AC13-722A-4DC9-9968-956BA209E381}"/>
    <cellStyle name="Calculation 2 6 4 4" xfId="26738" xr:uid="{D7E5F64F-CFCA-4790-B3DF-82AD59D22655}"/>
    <cellStyle name="Calculation 2 6 4 4 2" xfId="26739" xr:uid="{1CA3B810-1771-4E3C-95C1-BCC8011B7098}"/>
    <cellStyle name="Calculation 2 6 4 5" xfId="26740" xr:uid="{B2B4A22F-1181-479E-8024-811E6CD013A6}"/>
    <cellStyle name="Calculation 2 6 4 5 2" xfId="26741" xr:uid="{D9375B91-32D8-4DFC-95C4-D00928C3912B}"/>
    <cellStyle name="Calculation 2 6 4 6" xfId="26742" xr:uid="{1C9FB70B-E71A-4B68-A17D-4359CA0435EF}"/>
    <cellStyle name="Calculation 2 6 4 6 2" xfId="26743" xr:uid="{5A0C3E51-CEC4-4452-977D-C68D3D279762}"/>
    <cellStyle name="Calculation 2 6 4 7" xfId="26744" xr:uid="{5124A4DF-9AAC-466A-9318-1296A60646BC}"/>
    <cellStyle name="Calculation 2 6 5" xfId="26745" xr:uid="{BB0B8DE6-A28F-49A9-8A35-48146018B4D0}"/>
    <cellStyle name="Calculation 2 6 5 2" xfId="26746" xr:uid="{11330433-8574-4DB5-A077-B8D165F2DE5A}"/>
    <cellStyle name="Calculation 2 6 5 2 2" xfId="26747" xr:uid="{6C18A379-830E-4552-87B8-5DFA932E805A}"/>
    <cellStyle name="Calculation 2 6 5 2 2 2" xfId="26748" xr:uid="{F3496F55-30BF-41B5-9D39-F2712CE887A1}"/>
    <cellStyle name="Calculation 2 6 5 2 3" xfId="26749" xr:uid="{1BDB8E02-FC16-4EC0-B5E6-B682E5B1AB30}"/>
    <cellStyle name="Calculation 2 6 5 2 3 2" xfId="26750" xr:uid="{F0E0CD53-DE9B-48A8-A1D2-AD0CEA129481}"/>
    <cellStyle name="Calculation 2 6 5 2 4" xfId="26751" xr:uid="{F5F64D5C-7265-4EC0-BE30-045BB74E85AA}"/>
    <cellStyle name="Calculation 2 6 5 2 4 2" xfId="26752" xr:uid="{A812E824-5679-487E-8DFA-B371B022FFD3}"/>
    <cellStyle name="Calculation 2 6 5 2 5" xfId="26753" xr:uid="{5121FCF2-A8C7-4216-BF9B-C4CC1A5D92E9}"/>
    <cellStyle name="Calculation 2 6 5 3" xfId="26754" xr:uid="{61E1A8E7-3B6F-4B92-A416-7A7FAF8B6668}"/>
    <cellStyle name="Calculation 2 6 5 3 2" xfId="26755" xr:uid="{FC1DD081-CE69-4ED0-89F8-89AA09E6AAEB}"/>
    <cellStyle name="Calculation 2 6 5 4" xfId="26756" xr:uid="{9F3772A4-8E03-43C1-81EA-35CAB51F0955}"/>
    <cellStyle name="Calculation 2 6 5 4 2" xfId="26757" xr:uid="{396EF422-795D-4E21-A5BF-80E6FC888B9A}"/>
    <cellStyle name="Calculation 2 6 5 5" xfId="26758" xr:uid="{5314004C-A53C-4CE7-8977-2A0A4AC95D5F}"/>
    <cellStyle name="Calculation 2 6 5 5 2" xfId="26759" xr:uid="{B0FC245F-9E4D-4C55-9BCE-108C045CBE40}"/>
    <cellStyle name="Calculation 2 6 5 6" xfId="26760" xr:uid="{F6E2CAC8-85AB-476B-ADE8-BD521B3FC32D}"/>
    <cellStyle name="Calculation 2 6 5 6 2" xfId="26761" xr:uid="{7469E402-F6DE-4F7F-9E32-C03476FBAFAA}"/>
    <cellStyle name="Calculation 2 6 5 7" xfId="26762" xr:uid="{B8DEFB8C-2046-4DE1-B80B-8DE6A6A1D87C}"/>
    <cellStyle name="Calculation 2 6 6" xfId="26763" xr:uid="{F22B3DDE-F92D-47BC-A520-27279884384B}"/>
    <cellStyle name="Calculation 2 6 6 2" xfId="26764" xr:uid="{F4226DEF-161C-4536-AD31-72886D23C5FB}"/>
    <cellStyle name="Calculation 2 6 6 2 2" xfId="26765" xr:uid="{F5B1BA28-AE5A-447F-906F-7C5D463BED5C}"/>
    <cellStyle name="Calculation 2 6 6 2 2 2" xfId="26766" xr:uid="{54297BB0-CC8C-47AF-B465-03C65061F1DA}"/>
    <cellStyle name="Calculation 2 6 6 2 3" xfId="26767" xr:uid="{A7949058-920A-4630-960A-30375E0A6585}"/>
    <cellStyle name="Calculation 2 6 6 2 3 2" xfId="26768" xr:uid="{5156D56D-C353-40A1-AB6C-8CBF46E79F28}"/>
    <cellStyle name="Calculation 2 6 6 2 4" xfId="26769" xr:uid="{35B96185-985E-4F2A-B261-FD1702E50481}"/>
    <cellStyle name="Calculation 2 6 6 2 4 2" xfId="26770" xr:uid="{CCB7F797-4384-4709-BD13-D04B46E3CC50}"/>
    <cellStyle name="Calculation 2 6 6 2 5" xfId="26771" xr:uid="{E471408E-6E8A-4DAE-A91D-C39A430692BD}"/>
    <cellStyle name="Calculation 2 6 6 3" xfId="26772" xr:uid="{926D48F3-95B3-4A0F-9634-F1D1BCA6978D}"/>
    <cellStyle name="Calculation 2 6 6 3 2" xfId="26773" xr:uid="{E12DB55A-DAF6-45DC-86A6-7C86B37EA797}"/>
    <cellStyle name="Calculation 2 6 6 4" xfId="26774" xr:uid="{68545F8C-2406-461B-A116-B1A7E25E9B10}"/>
    <cellStyle name="Calculation 2 6 6 4 2" xfId="26775" xr:uid="{1C2860CE-0A3F-4940-883F-B026EB5216DF}"/>
    <cellStyle name="Calculation 2 6 6 5" xfId="26776" xr:uid="{F3310590-2564-4AD6-9714-EEC1F6AD4C9D}"/>
    <cellStyle name="Calculation 2 6 6 5 2" xfId="26777" xr:uid="{643122B5-84CB-4894-9825-0388303DE3A5}"/>
    <cellStyle name="Calculation 2 6 6 6" xfId="26778" xr:uid="{E61F108E-2B68-4D86-9419-F1C36DE378CF}"/>
    <cellStyle name="Calculation 2 6 6 6 2" xfId="26779" xr:uid="{6F5EF2C7-9E16-42BD-B72A-BDE67C92275F}"/>
    <cellStyle name="Calculation 2 6 6 7" xfId="26780" xr:uid="{9965229B-31B9-4284-BF14-476EA682129D}"/>
    <cellStyle name="Calculation 2 6 7" xfId="26781" xr:uid="{2CA49F9F-6E6D-4DD0-9917-DB087E2B83BF}"/>
    <cellStyle name="Calculation 2 6 7 2" xfId="26782" xr:uid="{B4C50F16-AEF8-43DD-84E5-2AE156D3AB21}"/>
    <cellStyle name="Calculation 2 6 7 2 2" xfId="26783" xr:uid="{55A0B469-C966-451A-9E92-943572D94D19}"/>
    <cellStyle name="Calculation 2 6 7 2 2 2" xfId="26784" xr:uid="{A9CD204C-430A-4B40-8A02-DA8BCA4AE687}"/>
    <cellStyle name="Calculation 2 6 7 2 3" xfId="26785" xr:uid="{61B938B2-BDDA-4BEB-A109-0EE8DB446AAE}"/>
    <cellStyle name="Calculation 2 6 7 2 3 2" xfId="26786" xr:uid="{CE8331C3-BA8A-42FF-B298-78DAF3CBF0B9}"/>
    <cellStyle name="Calculation 2 6 7 2 4" xfId="26787" xr:uid="{E1DE2215-4EC1-49E3-9886-6968D81F00AA}"/>
    <cellStyle name="Calculation 2 6 7 2 4 2" xfId="26788" xr:uid="{F2192C6A-EEC0-4F40-B924-9E47E44D536E}"/>
    <cellStyle name="Calculation 2 6 7 2 5" xfId="26789" xr:uid="{74FC9B32-0F5D-4C53-AC58-5580CCA54CB1}"/>
    <cellStyle name="Calculation 2 6 7 3" xfId="26790" xr:uid="{34383682-436F-48D7-BFDF-CDF8F7D32FE6}"/>
    <cellStyle name="Calculation 2 6 7 3 2" xfId="26791" xr:uid="{D74FC094-BAA3-4194-ADE5-8D6C49DAA315}"/>
    <cellStyle name="Calculation 2 6 7 4" xfId="26792" xr:uid="{C057B8C0-419A-4DAA-B59F-BA5BC3AAD773}"/>
    <cellStyle name="Calculation 2 6 7 4 2" xfId="26793" xr:uid="{20EC8983-F6EF-43AE-8997-CDFE3FD656A3}"/>
    <cellStyle name="Calculation 2 6 7 5" xfId="26794" xr:uid="{9B47FDA0-5BB3-46C7-8532-8200512D36CD}"/>
    <cellStyle name="Calculation 2 6 7 5 2" xfId="26795" xr:uid="{8CF8B7A6-7BD4-4BA8-98CC-9463058B16E0}"/>
    <cellStyle name="Calculation 2 6 7 6" xfId="26796" xr:uid="{E1B7037F-59DB-4749-B44C-C148CD4D0666}"/>
    <cellStyle name="Calculation 2 6 7 6 2" xfId="26797" xr:uid="{3808D500-CF53-4F41-85EB-94247005A4C4}"/>
    <cellStyle name="Calculation 2 6 7 7" xfId="26798" xr:uid="{BE6AF44C-3073-4F48-8358-C519C7F34687}"/>
    <cellStyle name="Calculation 2 6 8" xfId="26799" xr:uid="{76843087-C393-40F1-99F2-DBBA9482D078}"/>
    <cellStyle name="Calculation 2 6 8 2" xfId="26800" xr:uid="{85D8AA4F-4D29-4F71-AAEA-5DC8236D7368}"/>
    <cellStyle name="Calculation 2 6 8 2 2" xfId="26801" xr:uid="{022EB68A-6E02-4469-A292-28D607E44972}"/>
    <cellStyle name="Calculation 2 6 8 2 2 2" xfId="26802" xr:uid="{5153DA62-09DF-4401-9472-2E6C5AE8A706}"/>
    <cellStyle name="Calculation 2 6 8 2 3" xfId="26803" xr:uid="{37CC9DEE-CCB9-4306-8D8A-CABB7CA42B01}"/>
    <cellStyle name="Calculation 2 6 8 2 3 2" xfId="26804" xr:uid="{8AD8E027-718F-40FC-89DB-CFAFCACB4186}"/>
    <cellStyle name="Calculation 2 6 8 2 4" xfId="26805" xr:uid="{772EEBE5-BC5C-4F46-A1F3-707E5EB07B57}"/>
    <cellStyle name="Calculation 2 6 8 2 4 2" xfId="26806" xr:uid="{119183D7-7A14-4C14-8660-927BCB4E43F1}"/>
    <cellStyle name="Calculation 2 6 8 2 5" xfId="26807" xr:uid="{9A14A3B2-86E5-4657-AADC-BF8B1D5CB030}"/>
    <cellStyle name="Calculation 2 6 8 3" xfId="26808" xr:uid="{4DE18CA9-C6AC-4151-8D1B-A4C08A943EC8}"/>
    <cellStyle name="Calculation 2 6 8 3 2" xfId="26809" xr:uid="{30EA75FE-9360-4298-B70C-C00204589EFC}"/>
    <cellStyle name="Calculation 2 6 8 4" xfId="26810" xr:uid="{3469956C-15A1-47AF-AC35-2714A5909538}"/>
    <cellStyle name="Calculation 2 6 8 4 2" xfId="26811" xr:uid="{794D50E0-52AD-4F39-9F74-B42F8E3159A2}"/>
    <cellStyle name="Calculation 2 6 8 5" xfId="26812" xr:uid="{1491DBC5-D135-4C2F-A0DC-99DB44C6AC6A}"/>
    <cellStyle name="Calculation 2 6 8 5 2" xfId="26813" xr:uid="{7954B5A8-6C01-4B3F-B888-9C27CEC7D2BD}"/>
    <cellStyle name="Calculation 2 6 8 6" xfId="26814" xr:uid="{2D433D33-4909-472E-A23B-DEEBB3017329}"/>
    <cellStyle name="Calculation 2 6 8 6 2" xfId="26815" xr:uid="{B4A02260-C94B-4B82-B19B-AA2653E94B4F}"/>
    <cellStyle name="Calculation 2 6 8 7" xfId="26816" xr:uid="{074606CC-FA03-493A-87F5-B6D65C80BDFA}"/>
    <cellStyle name="Calculation 2 6 9" xfId="26817" xr:uid="{DC81A1C6-0777-43FD-A528-DC05C78DD756}"/>
    <cellStyle name="Calculation 2 6 9 2" xfId="26818" xr:uid="{3CA96CEF-3C02-49A3-80E5-0CB71B3D37F9}"/>
    <cellStyle name="Calculation 2 6 9 2 2" xfId="26819" xr:uid="{7AD199E5-DA39-4740-B3CF-ADC0936CA2C8}"/>
    <cellStyle name="Calculation 2 6 9 2 2 2" xfId="26820" xr:uid="{591484C9-439F-49DE-87B5-33AE5AD4C5B6}"/>
    <cellStyle name="Calculation 2 6 9 2 3" xfId="26821" xr:uid="{0AA38C7C-3702-4133-95BF-87A2D90ACB5B}"/>
    <cellStyle name="Calculation 2 6 9 2 3 2" xfId="26822" xr:uid="{E8F30708-D62C-43BF-965E-ABCF92405C86}"/>
    <cellStyle name="Calculation 2 6 9 2 4" xfId="26823" xr:uid="{2FB2F519-4C2A-4D46-83D3-D458C20AB34F}"/>
    <cellStyle name="Calculation 2 6 9 2 4 2" xfId="26824" xr:uid="{EE0FB639-697A-4D27-8216-B6D0E492F963}"/>
    <cellStyle name="Calculation 2 6 9 2 5" xfId="26825" xr:uid="{67EE5876-CF5C-43D1-9EBC-E67023FAAF03}"/>
    <cellStyle name="Calculation 2 6 9 3" xfId="26826" xr:uid="{21B3071B-3112-49A9-9AE9-4D0B8DDF360A}"/>
    <cellStyle name="Calculation 2 6 9 3 2" xfId="26827" xr:uid="{36D2AE40-9109-467C-9D99-EA10798A5C9C}"/>
    <cellStyle name="Calculation 2 6 9 4" xfId="26828" xr:uid="{B10A4EC9-98F6-471B-89C5-0BCBA61A6F7C}"/>
    <cellStyle name="Calculation 2 6 9 4 2" xfId="26829" xr:uid="{4924C968-83E0-40CD-9D1E-7016D5F66BBA}"/>
    <cellStyle name="Calculation 2 6 9 5" xfId="26830" xr:uid="{CE0D5F2C-EAF5-442B-AD27-4DA2A21ACF75}"/>
    <cellStyle name="Calculation 2 6 9 5 2" xfId="26831" xr:uid="{8A681CB7-ED42-43AE-8DD0-61556B5DF5D3}"/>
    <cellStyle name="Calculation 2 6 9 6" xfId="26832" xr:uid="{8185D07C-4E83-4341-B267-435827F69C27}"/>
    <cellStyle name="Calculation 2 6 9 6 2" xfId="26833" xr:uid="{EBC356C7-9632-4AAC-9427-9911911AF172}"/>
    <cellStyle name="Calculation 2 6 9 7" xfId="26834" xr:uid="{C4E93B63-5860-4613-BFD4-4139D3806981}"/>
    <cellStyle name="Calculation 2 7" xfId="17611" xr:uid="{4775A29D-3953-443F-A9ED-7702EB0D0387}"/>
    <cellStyle name="Calculation 2 7 10" xfId="26835" xr:uid="{F99B8C81-139D-4528-94AA-50384B72BB27}"/>
    <cellStyle name="Calculation 2 7 10 2" xfId="26836" xr:uid="{F8E25639-285E-45EC-9D1D-2BC3E9C60E14}"/>
    <cellStyle name="Calculation 2 7 10 2 2" xfId="26837" xr:uid="{11359AF1-1872-4BD8-B82B-6CA6D357B6F2}"/>
    <cellStyle name="Calculation 2 7 10 2 2 2" xfId="26838" xr:uid="{F4F6630D-1C57-4782-A71C-5C58CD4F3915}"/>
    <cellStyle name="Calculation 2 7 10 2 3" xfId="26839" xr:uid="{F3CCC6A3-95A8-4702-81D7-5A33C9F8B07F}"/>
    <cellStyle name="Calculation 2 7 10 2 3 2" xfId="26840" xr:uid="{D98C6576-F9F4-4C02-A7C5-528FBC8C0DCF}"/>
    <cellStyle name="Calculation 2 7 10 2 4" xfId="26841" xr:uid="{54D3B020-199D-4C29-8192-99F3462A880C}"/>
    <cellStyle name="Calculation 2 7 10 2 4 2" xfId="26842" xr:uid="{63893BFE-255C-45D5-924C-E7D79F31CF89}"/>
    <cellStyle name="Calculation 2 7 10 2 5" xfId="26843" xr:uid="{BC4391F1-3B9C-4D8E-ABB8-1A10D938004C}"/>
    <cellStyle name="Calculation 2 7 10 3" xfId="26844" xr:uid="{A2455E53-D9BB-4608-A260-54953BBF7286}"/>
    <cellStyle name="Calculation 2 7 10 3 2" xfId="26845" xr:uid="{26B8E272-52C5-49C1-B662-C53C12E70BDD}"/>
    <cellStyle name="Calculation 2 7 10 4" xfId="26846" xr:uid="{4F17BFD6-37CF-4D75-A225-B4767DA81EF0}"/>
    <cellStyle name="Calculation 2 7 10 4 2" xfId="26847" xr:uid="{F0E40750-856F-4146-882A-FA3DB07A48D4}"/>
    <cellStyle name="Calculation 2 7 10 5" xfId="26848" xr:uid="{0E7CD7E6-B635-4521-B9BC-0D9E3726BF4E}"/>
    <cellStyle name="Calculation 2 7 10 5 2" xfId="26849" xr:uid="{92D6A69C-8704-4C35-9611-4906965CF32E}"/>
    <cellStyle name="Calculation 2 7 10 6" xfId="26850" xr:uid="{3157BFFC-E87C-4A47-BDCF-40B9E0E570A5}"/>
    <cellStyle name="Calculation 2 7 10 6 2" xfId="26851" xr:uid="{A6189AF9-088A-4D12-8338-D7C7AF732F7B}"/>
    <cellStyle name="Calculation 2 7 10 7" xfId="26852" xr:uid="{512358B5-F6F1-4FAC-BF15-7195C4525779}"/>
    <cellStyle name="Calculation 2 7 11" xfId="26853" xr:uid="{B0761387-7FC4-4DF8-A52E-6137140C2C84}"/>
    <cellStyle name="Calculation 2 7 11 2" xfId="26854" xr:uid="{23DEF19C-C4D2-424F-83FF-4E6EF31F57ED}"/>
    <cellStyle name="Calculation 2 7 11 2 2" xfId="26855" xr:uid="{F6B4658C-C9FD-4C86-949C-30E666BB452E}"/>
    <cellStyle name="Calculation 2 7 11 2 2 2" xfId="26856" xr:uid="{CDE15FBE-2CA1-47E9-BC43-C15914088FB2}"/>
    <cellStyle name="Calculation 2 7 11 2 3" xfId="26857" xr:uid="{CACD421E-DEAD-49BF-A8A3-FFF86492803A}"/>
    <cellStyle name="Calculation 2 7 11 2 3 2" xfId="26858" xr:uid="{06597A6E-CC4E-4D21-9567-31C092DD9005}"/>
    <cellStyle name="Calculation 2 7 11 2 4" xfId="26859" xr:uid="{9F454EFE-BD8E-4299-B699-EC523257EDF4}"/>
    <cellStyle name="Calculation 2 7 11 2 4 2" xfId="26860" xr:uid="{97FF6904-2C1A-4F82-888D-52F987E0E895}"/>
    <cellStyle name="Calculation 2 7 11 2 5" xfId="26861" xr:uid="{C08598EE-C39C-42AA-9620-E64B4236B2C0}"/>
    <cellStyle name="Calculation 2 7 11 3" xfId="26862" xr:uid="{D1A03551-D3AB-4629-9148-3BBE794F010B}"/>
    <cellStyle name="Calculation 2 7 11 3 2" xfId="26863" xr:uid="{3C098D11-1C51-4FFA-82FB-C075EF4DC812}"/>
    <cellStyle name="Calculation 2 7 11 4" xfId="26864" xr:uid="{891B3BA3-5247-48D9-A763-5906A7B5E40C}"/>
    <cellStyle name="Calculation 2 7 11 4 2" xfId="26865" xr:uid="{F6DA2C55-E4E7-47BF-920E-672C8F06A7E8}"/>
    <cellStyle name="Calculation 2 7 11 5" xfId="26866" xr:uid="{57E0C731-76C7-42A9-849A-8D6489EE3631}"/>
    <cellStyle name="Calculation 2 7 11 5 2" xfId="26867" xr:uid="{721064BC-E15B-4428-8264-5DA35BDBF3C4}"/>
    <cellStyle name="Calculation 2 7 11 6" xfId="26868" xr:uid="{C04FB023-D0B5-4E90-A981-E147A30C310E}"/>
    <cellStyle name="Calculation 2 7 11 6 2" xfId="26869" xr:uid="{BF92AB6C-766E-4840-82DB-EE8EC67B50A7}"/>
    <cellStyle name="Calculation 2 7 11 7" xfId="26870" xr:uid="{FD30FF63-0863-461C-84F1-DAA675D5A362}"/>
    <cellStyle name="Calculation 2 7 12" xfId="26871" xr:uid="{7F0F3D22-9DE3-4425-AEBA-320D1C4927D5}"/>
    <cellStyle name="Calculation 2 7 12 2" xfId="26872" xr:uid="{DCD2DCE9-CEFF-461E-9DAB-74159D386D25}"/>
    <cellStyle name="Calculation 2 7 12 2 2" xfId="26873" xr:uid="{077CACF6-A991-4294-B6B1-F40D23ABD277}"/>
    <cellStyle name="Calculation 2 7 12 2 2 2" xfId="26874" xr:uid="{FECD208A-1A6D-4DD4-A67C-94229A792B58}"/>
    <cellStyle name="Calculation 2 7 12 2 3" xfId="26875" xr:uid="{941642F3-5117-43BB-BFC8-EECB9D9606E8}"/>
    <cellStyle name="Calculation 2 7 12 2 3 2" xfId="26876" xr:uid="{C2350BDF-2B7E-4A9E-A9B3-9812FEFC40B9}"/>
    <cellStyle name="Calculation 2 7 12 2 4" xfId="26877" xr:uid="{3461194A-D1A0-472B-A6B0-2CD53EEC688B}"/>
    <cellStyle name="Calculation 2 7 12 2 4 2" xfId="26878" xr:uid="{76EAD7FE-2F07-4A2E-9833-96EF6389B439}"/>
    <cellStyle name="Calculation 2 7 12 2 5" xfId="26879" xr:uid="{0CC3B0E0-8836-4489-97C7-0F6AE1376CC1}"/>
    <cellStyle name="Calculation 2 7 12 3" xfId="26880" xr:uid="{0585301A-4997-4EB1-A752-9A9F3F48831B}"/>
    <cellStyle name="Calculation 2 7 12 3 2" xfId="26881" xr:uid="{E778B339-B09A-49BC-906C-83516D75676E}"/>
    <cellStyle name="Calculation 2 7 12 4" xfId="26882" xr:uid="{5A3111AA-5B11-41B7-A76A-A966C83B4D95}"/>
    <cellStyle name="Calculation 2 7 12 4 2" xfId="26883" xr:uid="{D4688AC5-A0ED-4245-9863-D2857CA3BAC1}"/>
    <cellStyle name="Calculation 2 7 12 5" xfId="26884" xr:uid="{4C955024-9CE3-4E47-BA99-F09E66CA5BCE}"/>
    <cellStyle name="Calculation 2 7 12 5 2" xfId="26885" xr:uid="{B62988A6-1C68-4A56-98C8-7C9307AFC97C}"/>
    <cellStyle name="Calculation 2 7 12 6" xfId="26886" xr:uid="{25CBABD9-3AF7-41BF-BEC6-B4889393BC49}"/>
    <cellStyle name="Calculation 2 7 12 6 2" xfId="26887" xr:uid="{431919AE-45D4-4C05-9DA3-6D79435E2D18}"/>
    <cellStyle name="Calculation 2 7 12 7" xfId="26888" xr:uid="{D0734DFD-9A04-4D96-8558-FFCD3AC5484E}"/>
    <cellStyle name="Calculation 2 7 13" xfId="26889" xr:uid="{0EE60DD0-590A-498B-A08F-0CF81F21F83F}"/>
    <cellStyle name="Calculation 2 7 13 2" xfId="26890" xr:uid="{3C07EAF3-8240-4C60-9A7D-0A05D415BCF5}"/>
    <cellStyle name="Calculation 2 7 13 2 2" xfId="26891" xr:uid="{55BEA83D-8F60-41A5-8007-881D332F2F40}"/>
    <cellStyle name="Calculation 2 7 13 2 2 2" xfId="26892" xr:uid="{7B169602-D6A9-465E-AE91-9512A9543A0D}"/>
    <cellStyle name="Calculation 2 7 13 2 3" xfId="26893" xr:uid="{1A8D9A68-F409-48F8-9150-EF893BE84D13}"/>
    <cellStyle name="Calculation 2 7 13 2 3 2" xfId="26894" xr:uid="{6B345115-469E-48B7-942A-BFD99274EC55}"/>
    <cellStyle name="Calculation 2 7 13 2 4" xfId="26895" xr:uid="{5521A47F-100E-408E-B684-79E75622F506}"/>
    <cellStyle name="Calculation 2 7 13 2 4 2" xfId="26896" xr:uid="{D0258058-8191-4034-A2D3-EB82D3C41AA5}"/>
    <cellStyle name="Calculation 2 7 13 2 5" xfId="26897" xr:uid="{58A2E89D-8C3E-4C15-B017-5B4CA8DCA11B}"/>
    <cellStyle name="Calculation 2 7 13 3" xfId="26898" xr:uid="{1420E8D8-122F-4EF8-8E10-84F25626BD24}"/>
    <cellStyle name="Calculation 2 7 13 3 2" xfId="26899" xr:uid="{0E2B143B-6872-4B50-81D4-3D8B1D4B0FDC}"/>
    <cellStyle name="Calculation 2 7 13 4" xfId="26900" xr:uid="{EC2B9BA8-2EE9-475D-A9B7-54ADFC938D0E}"/>
    <cellStyle name="Calculation 2 7 13 4 2" xfId="26901" xr:uid="{665D00CD-79E9-4B43-A23E-45A7352EF013}"/>
    <cellStyle name="Calculation 2 7 13 5" xfId="26902" xr:uid="{867E6CDE-42F4-40F9-8F7E-63603D443361}"/>
    <cellStyle name="Calculation 2 7 13 5 2" xfId="26903" xr:uid="{50AA2C31-A2B7-4217-8B3A-E297EF429B36}"/>
    <cellStyle name="Calculation 2 7 13 6" xfId="26904" xr:uid="{118970B6-8176-486D-A0A7-A4987B89FF1A}"/>
    <cellStyle name="Calculation 2 7 13 6 2" xfId="26905" xr:uid="{BB6AA3B8-27E8-4C2E-9024-8AE6C62BE3FF}"/>
    <cellStyle name="Calculation 2 7 13 7" xfId="26906" xr:uid="{D25D9FB8-91BF-4224-8675-5723655B5419}"/>
    <cellStyle name="Calculation 2 7 14" xfId="26907" xr:uid="{8AF8D768-9C9A-41D2-ABC6-55C2DEFABE72}"/>
    <cellStyle name="Calculation 2 7 14 2" xfId="26908" xr:uid="{9A3BF792-964E-4B0C-BD0E-0CEE9D7CC03E}"/>
    <cellStyle name="Calculation 2 7 14 2 2" xfId="26909" xr:uid="{A38A801C-79DB-4DEA-8A9C-8249CA7AF759}"/>
    <cellStyle name="Calculation 2 7 14 2 2 2" xfId="26910" xr:uid="{E27E84F0-AEF7-4598-9F7F-73D7EE6AD46F}"/>
    <cellStyle name="Calculation 2 7 14 2 3" xfId="26911" xr:uid="{1DFE5481-34F0-4A54-87CD-B82F67039B3F}"/>
    <cellStyle name="Calculation 2 7 14 2 3 2" xfId="26912" xr:uid="{34BA2921-9050-4D0E-9014-E4489CBF5BD6}"/>
    <cellStyle name="Calculation 2 7 14 2 4" xfId="26913" xr:uid="{5D2306E5-5E0E-4E68-823B-7C7507886D86}"/>
    <cellStyle name="Calculation 2 7 14 2 4 2" xfId="26914" xr:uid="{8D82E4E4-82F7-449F-AB80-2B8FB206C089}"/>
    <cellStyle name="Calculation 2 7 14 2 5" xfId="26915" xr:uid="{43810503-A9EB-4EC3-BEE8-F4AB81D8E766}"/>
    <cellStyle name="Calculation 2 7 14 3" xfId="26916" xr:uid="{D2D9FE33-A39D-4C64-BBC7-014B868619E8}"/>
    <cellStyle name="Calculation 2 7 14 3 2" xfId="26917" xr:uid="{0141710A-C84E-430F-A9AA-567AAE2D988D}"/>
    <cellStyle name="Calculation 2 7 14 4" xfId="26918" xr:uid="{0DC01467-5668-4514-B72B-10FC310C3D95}"/>
    <cellStyle name="Calculation 2 7 14 4 2" xfId="26919" xr:uid="{2D143D6C-A9A3-4024-9020-811B464CC442}"/>
    <cellStyle name="Calculation 2 7 14 5" xfId="26920" xr:uid="{238A800F-AA06-4AB0-8C9B-97847C405CB6}"/>
    <cellStyle name="Calculation 2 7 14 5 2" xfId="26921" xr:uid="{A64B5493-07DC-4AEE-B7E4-FD9406D46468}"/>
    <cellStyle name="Calculation 2 7 14 6" xfId="26922" xr:uid="{61ECE2F8-BEC5-465E-A15C-16B8A6C9C323}"/>
    <cellStyle name="Calculation 2 7 14 6 2" xfId="26923" xr:uid="{6B1449F4-B0A5-4235-8721-CC44243F4091}"/>
    <cellStyle name="Calculation 2 7 14 7" xfId="26924" xr:uid="{8A09D5AB-3EA3-421F-9FEE-B91D0710A8C7}"/>
    <cellStyle name="Calculation 2 7 15" xfId="26925" xr:uid="{A51C93AA-B0DB-4C15-B512-8562A1BB7ED1}"/>
    <cellStyle name="Calculation 2 7 15 2" xfId="26926" xr:uid="{DD2FEFE1-8E34-4EC4-A616-201F207DC0E8}"/>
    <cellStyle name="Calculation 2 7 15 2 2" xfId="26927" xr:uid="{2ED7745C-E75C-4137-ADE2-81709C700C3F}"/>
    <cellStyle name="Calculation 2 7 15 2 2 2" xfId="26928" xr:uid="{0CE3CC3E-EF9B-446D-929D-7373E52B9FC4}"/>
    <cellStyle name="Calculation 2 7 15 2 3" xfId="26929" xr:uid="{0B9FE9E5-3F95-4F51-B628-17E51A9F49A6}"/>
    <cellStyle name="Calculation 2 7 15 2 3 2" xfId="26930" xr:uid="{304668DB-DAAF-4AED-BD54-9AEEE822E649}"/>
    <cellStyle name="Calculation 2 7 15 2 4" xfId="26931" xr:uid="{B370F6D5-957B-4180-9782-40BF7FF39E12}"/>
    <cellStyle name="Calculation 2 7 15 2 4 2" xfId="26932" xr:uid="{C0BCB35F-DE93-4AA1-B62E-C035A4163BE4}"/>
    <cellStyle name="Calculation 2 7 15 2 5" xfId="26933" xr:uid="{FE9DC46A-759B-4118-9952-FD3E5417D0C7}"/>
    <cellStyle name="Calculation 2 7 15 3" xfId="26934" xr:uid="{C733A65E-CDEC-4484-AA29-ED58ED3EC7C2}"/>
    <cellStyle name="Calculation 2 7 15 3 2" xfId="26935" xr:uid="{067335D5-6601-488F-BC72-4D1A3161AF5C}"/>
    <cellStyle name="Calculation 2 7 15 4" xfId="26936" xr:uid="{E60688E3-5413-403C-B276-5C5BE1FEE359}"/>
    <cellStyle name="Calculation 2 7 15 4 2" xfId="26937" xr:uid="{0D5A0452-2678-4A47-9D9C-634236462A9E}"/>
    <cellStyle name="Calculation 2 7 15 5" xfId="26938" xr:uid="{38827BF9-6D08-4A62-A13B-5ED654F7B738}"/>
    <cellStyle name="Calculation 2 7 15 5 2" xfId="26939" xr:uid="{E476798D-B041-4EC5-AF15-95464205F5E6}"/>
    <cellStyle name="Calculation 2 7 15 6" xfId="26940" xr:uid="{804DE26A-B678-4314-B63D-424577A1E3F5}"/>
    <cellStyle name="Calculation 2 7 15 6 2" xfId="26941" xr:uid="{BCAD088A-5A26-437E-B930-648921346284}"/>
    <cellStyle name="Calculation 2 7 15 7" xfId="26942" xr:uid="{CD5908E2-5C17-4661-96C0-3B37AAC7E72F}"/>
    <cellStyle name="Calculation 2 7 16" xfId="26943" xr:uid="{A728E9B4-96E7-48D7-BFB3-7D3A6F5BADE6}"/>
    <cellStyle name="Calculation 2 7 16 2" xfId="26944" xr:uid="{E9A12292-EFCE-4E3C-81B6-5B2CCC07A9F7}"/>
    <cellStyle name="Calculation 2 7 16 2 2" xfId="26945" xr:uid="{0B304C20-EB26-46A3-995E-0A25BD3B33B8}"/>
    <cellStyle name="Calculation 2 7 16 3" xfId="26946" xr:uid="{18E891FB-C468-47E8-8248-7ADFA822B081}"/>
    <cellStyle name="Calculation 2 7 16 3 2" xfId="26947" xr:uid="{A528A257-CFDB-49DF-892F-68202DF2CA98}"/>
    <cellStyle name="Calculation 2 7 16 4" xfId="26948" xr:uid="{DD846692-4DEC-4A3F-92E5-37B5EA06CC63}"/>
    <cellStyle name="Calculation 2 7 16 4 2" xfId="26949" xr:uid="{A1BF8D5D-1BB9-475A-B278-979D5A5E371F}"/>
    <cellStyle name="Calculation 2 7 16 5" xfId="26950" xr:uid="{DF541286-2058-4D77-899F-09FA646DE9CA}"/>
    <cellStyle name="Calculation 2 7 17" xfId="26951" xr:uid="{6547A3D6-7636-4A50-984A-8D51715FD58A}"/>
    <cellStyle name="Calculation 2 7 17 2" xfId="26952" xr:uid="{DD6E40B2-CFF7-44C5-AD51-02CE447BA2AF}"/>
    <cellStyle name="Calculation 2 7 18" xfId="26953" xr:uid="{898387E8-D2D6-406D-833D-DC8EBDBFAFED}"/>
    <cellStyle name="Calculation 2 7 18 2" xfId="26954" xr:uid="{F427B462-36B3-4D73-B66A-044995EC1E4F}"/>
    <cellStyle name="Calculation 2 7 19" xfId="26955" xr:uid="{BD08F1D8-5A7A-4D7C-81FC-4DBEDB782938}"/>
    <cellStyle name="Calculation 2 7 19 2" xfId="26956" xr:uid="{D99F9A24-260F-41FF-9163-603AFC3E68D7}"/>
    <cellStyle name="Calculation 2 7 2" xfId="26957" xr:uid="{D9770AF6-F1E2-436F-830E-F8F47A913184}"/>
    <cellStyle name="Calculation 2 7 2 2" xfId="26958" xr:uid="{97B7C3D6-FC33-4DF0-B045-D5C3F774005A}"/>
    <cellStyle name="Calculation 2 7 2 2 2" xfId="26959" xr:uid="{1A721EE1-3BCC-4F71-BD90-445F7BD82BF5}"/>
    <cellStyle name="Calculation 2 7 2 2 2 2" xfId="26960" xr:uid="{E3675F1D-5FB6-4FF2-9647-F73C1AC55BF8}"/>
    <cellStyle name="Calculation 2 7 2 2 3" xfId="26961" xr:uid="{CE7B893A-7C4E-4DB0-904E-0E69491A872A}"/>
    <cellStyle name="Calculation 2 7 2 2 3 2" xfId="26962" xr:uid="{2F1EE9CD-35C2-4B85-A595-A512300A5002}"/>
    <cellStyle name="Calculation 2 7 2 2 4" xfId="26963" xr:uid="{C74DF088-754A-452E-80FD-EC15FEEC45D9}"/>
    <cellStyle name="Calculation 2 7 2 2 4 2" xfId="26964" xr:uid="{1458B305-B90C-49D0-ABBA-B99FF7B9BDDB}"/>
    <cellStyle name="Calculation 2 7 2 2 5" xfId="26965" xr:uid="{ACEB171E-45ED-47EC-A856-44DDBA8146AF}"/>
    <cellStyle name="Calculation 2 7 2 3" xfId="26966" xr:uid="{18C841FE-0C45-4012-A8BD-E15904436D42}"/>
    <cellStyle name="Calculation 2 7 2 3 2" xfId="26967" xr:uid="{211E2328-4493-4B63-BF63-309746EA3F82}"/>
    <cellStyle name="Calculation 2 7 2 4" xfId="26968" xr:uid="{BEDE7DF8-7A94-40CD-B186-8E37DD817423}"/>
    <cellStyle name="Calculation 2 7 2 4 2" xfId="26969" xr:uid="{50BA14D1-AB55-45F4-9773-E714B79B7F8B}"/>
    <cellStyle name="Calculation 2 7 2 5" xfId="26970" xr:uid="{B34A057A-7D59-403B-9D3B-B2B1D94CD026}"/>
    <cellStyle name="Calculation 2 7 2 5 2" xfId="26971" xr:uid="{3D8AA405-9EFB-4233-850B-E1419A490A10}"/>
    <cellStyle name="Calculation 2 7 2 6" xfId="26972" xr:uid="{CC6654AA-7A6B-47B6-8518-5A7D815BD3BB}"/>
    <cellStyle name="Calculation 2 7 20" xfId="26973" xr:uid="{619C366C-BDDF-47AB-841C-0A55FF3C72DC}"/>
    <cellStyle name="Calculation 2 7 21" xfId="26974" xr:uid="{9DF4FBE8-DCA2-46F0-BB02-8F8435A20858}"/>
    <cellStyle name="Calculation 2 7 22" xfId="26975" xr:uid="{6C75B693-1447-4D23-BBC2-D33D8131E4B8}"/>
    <cellStyle name="Calculation 2 7 23" xfId="26976" xr:uid="{E56672EF-5F87-4A16-8242-49411C287E60}"/>
    <cellStyle name="Calculation 2 7 24" xfId="26977" xr:uid="{E2CF36B3-973F-4F30-B61C-A5843AC4EC4A}"/>
    <cellStyle name="Calculation 2 7 25" xfId="26978" xr:uid="{54080D5E-A8D1-47CC-BC05-9F56FB57602F}"/>
    <cellStyle name="Calculation 2 7 26" xfId="26979" xr:uid="{516308E0-5443-4D78-BD67-AF9AA069198A}"/>
    <cellStyle name="Calculation 2 7 3" xfId="26980" xr:uid="{69BF57C1-FBDC-40DE-9505-990770EA542B}"/>
    <cellStyle name="Calculation 2 7 3 2" xfId="26981" xr:uid="{9E58BB51-D4F5-4D39-92DC-C540D812BE6D}"/>
    <cellStyle name="Calculation 2 7 3 2 2" xfId="26982" xr:uid="{329B3E2B-C284-4275-9178-05B4D74575C0}"/>
    <cellStyle name="Calculation 2 7 3 2 2 2" xfId="26983" xr:uid="{3155586D-FC0E-44CF-9F32-800D6203743E}"/>
    <cellStyle name="Calculation 2 7 3 2 3" xfId="26984" xr:uid="{67699BF1-60E6-48A5-BE80-B99EB04FA823}"/>
    <cellStyle name="Calculation 2 7 3 2 3 2" xfId="26985" xr:uid="{08CCC19A-D6D1-4881-AD2F-6375630079AF}"/>
    <cellStyle name="Calculation 2 7 3 2 4" xfId="26986" xr:uid="{5AEC2FE9-0EA0-47CF-8E6F-51E1750D6E1B}"/>
    <cellStyle name="Calculation 2 7 3 2 4 2" xfId="26987" xr:uid="{10333006-9A09-4E37-AC9B-7D54908DC850}"/>
    <cellStyle name="Calculation 2 7 3 2 5" xfId="26988" xr:uid="{448A3B1A-C3AC-4CB9-A4A6-C6CA3A11A1EC}"/>
    <cellStyle name="Calculation 2 7 3 3" xfId="26989" xr:uid="{F7011286-48F7-44E8-A266-64500AA1A873}"/>
    <cellStyle name="Calculation 2 7 3 3 2" xfId="26990" xr:uid="{E7CCCE58-3B39-4305-B26F-92F49319378C}"/>
    <cellStyle name="Calculation 2 7 3 4" xfId="26991" xr:uid="{0AF3ABDA-4F6F-462D-B84F-7FF379ABC1E9}"/>
    <cellStyle name="Calculation 2 7 3 4 2" xfId="26992" xr:uid="{BE7D7039-E21F-4156-9E97-334B0AAF8288}"/>
    <cellStyle name="Calculation 2 7 3 5" xfId="26993" xr:uid="{7EB3F3D1-861E-4720-9031-BE6D3B4015CF}"/>
    <cellStyle name="Calculation 2 7 3 5 2" xfId="26994" xr:uid="{DED5C965-5708-4C5B-A54E-D935EDFBAC3B}"/>
    <cellStyle name="Calculation 2 7 3 6" xfId="26995" xr:uid="{D900CC93-681E-4A25-8901-68353538C422}"/>
    <cellStyle name="Calculation 2 7 4" xfId="26996" xr:uid="{B7BF772F-A57D-4C88-9586-600692213825}"/>
    <cellStyle name="Calculation 2 7 4 2" xfId="26997" xr:uid="{709433B9-3B82-42C0-9E57-54FFFCE7E08D}"/>
    <cellStyle name="Calculation 2 7 4 2 2" xfId="26998" xr:uid="{390821CA-17D8-4C55-B2E7-1438E306BC2D}"/>
    <cellStyle name="Calculation 2 7 4 2 2 2" xfId="26999" xr:uid="{1ED02779-A469-4A43-BD83-02C9B067594B}"/>
    <cellStyle name="Calculation 2 7 4 2 3" xfId="27000" xr:uid="{563FB65F-4995-4CCF-993D-5529A19A1FAC}"/>
    <cellStyle name="Calculation 2 7 4 2 3 2" xfId="27001" xr:uid="{BA2AE388-40ED-44B0-98AB-480ED75BAECC}"/>
    <cellStyle name="Calculation 2 7 4 2 4" xfId="27002" xr:uid="{522CD4E8-4339-4ED6-8F51-0E33624CCEE5}"/>
    <cellStyle name="Calculation 2 7 4 2 4 2" xfId="27003" xr:uid="{7CCBAC03-F4BC-46D0-A6D2-5DA1BD607D95}"/>
    <cellStyle name="Calculation 2 7 4 2 5" xfId="27004" xr:uid="{4B057600-04B1-4CAA-B3F0-AA7A71F6BA53}"/>
    <cellStyle name="Calculation 2 7 4 3" xfId="27005" xr:uid="{97B50C10-4297-47CE-B4C5-9E2F010FB392}"/>
    <cellStyle name="Calculation 2 7 4 3 2" xfId="27006" xr:uid="{8741878A-1718-42E3-B1EF-266F88FA2BC9}"/>
    <cellStyle name="Calculation 2 7 4 4" xfId="27007" xr:uid="{76EEF38D-5E8C-4A36-A1A2-9B8216B7F4E1}"/>
    <cellStyle name="Calculation 2 7 4 4 2" xfId="27008" xr:uid="{633EE7FA-8EA1-4363-A33E-970396D9CCA6}"/>
    <cellStyle name="Calculation 2 7 4 5" xfId="27009" xr:uid="{FC559990-7634-432F-98AE-2D26B9266F9E}"/>
    <cellStyle name="Calculation 2 7 4 5 2" xfId="27010" xr:uid="{7D4A9D70-D98B-45AF-98F9-AF89B403EA47}"/>
    <cellStyle name="Calculation 2 7 4 6" xfId="27011" xr:uid="{5825B502-35C4-4B15-BE70-6595E0A4CE80}"/>
    <cellStyle name="Calculation 2 7 4 6 2" xfId="27012" xr:uid="{01696792-946B-4D39-96A3-B67F0B43721D}"/>
    <cellStyle name="Calculation 2 7 4 7" xfId="27013" xr:uid="{76E8FFC2-6951-4DFD-B471-689244680B46}"/>
    <cellStyle name="Calculation 2 7 5" xfId="27014" xr:uid="{84AF16C1-4F71-4B68-8E44-0C8B6897D1B4}"/>
    <cellStyle name="Calculation 2 7 5 2" xfId="27015" xr:uid="{42EB721A-03D3-42DD-BA3F-F08E30ECD8A4}"/>
    <cellStyle name="Calculation 2 7 5 2 2" xfId="27016" xr:uid="{77D9E202-DABC-47DD-B216-7335D98C3622}"/>
    <cellStyle name="Calculation 2 7 5 2 2 2" xfId="27017" xr:uid="{FBA2F123-8536-45CC-B11D-5B3B9C0700FD}"/>
    <cellStyle name="Calculation 2 7 5 2 3" xfId="27018" xr:uid="{7D29F68A-EA89-471A-85C0-F9805A96799F}"/>
    <cellStyle name="Calculation 2 7 5 2 3 2" xfId="27019" xr:uid="{E2C002A0-6571-43AA-8DC9-CD0D607C5FBF}"/>
    <cellStyle name="Calculation 2 7 5 2 4" xfId="27020" xr:uid="{399B04B1-A2BC-46BE-9788-06CC305B110C}"/>
    <cellStyle name="Calculation 2 7 5 2 4 2" xfId="27021" xr:uid="{2A1A3E1F-EBFC-4060-8906-0198D2861B6C}"/>
    <cellStyle name="Calculation 2 7 5 2 5" xfId="27022" xr:uid="{F1653F47-F79D-4AAC-B0FA-C2BE2F5CCFCC}"/>
    <cellStyle name="Calculation 2 7 5 3" xfId="27023" xr:uid="{3928D43C-6A7D-4BE5-BF32-0D45750F95B0}"/>
    <cellStyle name="Calculation 2 7 5 3 2" xfId="27024" xr:uid="{DABCA012-0AF3-407E-B6B7-FB8F89FF6450}"/>
    <cellStyle name="Calculation 2 7 5 4" xfId="27025" xr:uid="{761CD449-CE01-47FE-9876-BCA631D28398}"/>
    <cellStyle name="Calculation 2 7 5 4 2" xfId="27026" xr:uid="{C381DAED-20BA-4D0F-B62F-964F86410CC5}"/>
    <cellStyle name="Calculation 2 7 5 5" xfId="27027" xr:uid="{42878C46-ACA2-49A9-ADA9-C893CA4196D9}"/>
    <cellStyle name="Calculation 2 7 5 5 2" xfId="27028" xr:uid="{3AA2B6A2-C1CE-4219-82D6-57A0E69F4B10}"/>
    <cellStyle name="Calculation 2 7 5 6" xfId="27029" xr:uid="{784FC998-5319-4ECE-8095-A91610C95963}"/>
    <cellStyle name="Calculation 2 7 5 6 2" xfId="27030" xr:uid="{C2D325B7-01BB-4DA4-911F-66A69BA2BC28}"/>
    <cellStyle name="Calculation 2 7 5 7" xfId="27031" xr:uid="{2D8ED196-043A-46B8-861B-9E0B010D50CF}"/>
    <cellStyle name="Calculation 2 7 6" xfId="27032" xr:uid="{F0AF1E71-B9C4-44DB-80EA-89658257F16C}"/>
    <cellStyle name="Calculation 2 7 6 2" xfId="27033" xr:uid="{F529D431-39B5-4A72-A882-4F6F125C6442}"/>
    <cellStyle name="Calculation 2 7 6 2 2" xfId="27034" xr:uid="{4EB25AE1-C39C-408B-A469-62DC84EB88BC}"/>
    <cellStyle name="Calculation 2 7 6 2 2 2" xfId="27035" xr:uid="{C81072B4-99DB-4319-95CE-1224A84DBC08}"/>
    <cellStyle name="Calculation 2 7 6 2 3" xfId="27036" xr:uid="{AB87FD75-B597-4BB2-AA90-759F2D445B52}"/>
    <cellStyle name="Calculation 2 7 6 2 3 2" xfId="27037" xr:uid="{B5DF2E96-A1DA-4818-BCC7-FB6AC53C8470}"/>
    <cellStyle name="Calculation 2 7 6 2 4" xfId="27038" xr:uid="{9E6A75F1-893D-4B59-B4A5-68B6A908AC18}"/>
    <cellStyle name="Calculation 2 7 6 2 4 2" xfId="27039" xr:uid="{35BE3E44-2ECB-4F22-ACB0-590BBE7370CD}"/>
    <cellStyle name="Calculation 2 7 6 2 5" xfId="27040" xr:uid="{1EBC9545-FE65-44B6-AF6E-D3859DB2E09A}"/>
    <cellStyle name="Calculation 2 7 6 3" xfId="27041" xr:uid="{48842893-AC4B-4218-9449-B19994BD402E}"/>
    <cellStyle name="Calculation 2 7 6 3 2" xfId="27042" xr:uid="{4828930D-1FFD-4B23-BEEE-E002F3EAC403}"/>
    <cellStyle name="Calculation 2 7 6 4" xfId="27043" xr:uid="{16265EDF-FDBC-46E0-93DF-2A579A67EB1C}"/>
    <cellStyle name="Calculation 2 7 6 4 2" xfId="27044" xr:uid="{88E5B9CA-E9ED-413A-9D14-6FF0AE6721FD}"/>
    <cellStyle name="Calculation 2 7 6 5" xfId="27045" xr:uid="{4962CB89-CA30-4F38-9474-E727C55D4B55}"/>
    <cellStyle name="Calculation 2 7 6 5 2" xfId="27046" xr:uid="{E02E1CA8-8D29-41E3-AD77-9ADE083C4AEB}"/>
    <cellStyle name="Calculation 2 7 6 6" xfId="27047" xr:uid="{E716607B-CE89-4F2B-AA22-EAA1DDC6B3A1}"/>
    <cellStyle name="Calculation 2 7 6 6 2" xfId="27048" xr:uid="{0A916E0B-A4E6-45C6-9E7C-009B188C1328}"/>
    <cellStyle name="Calculation 2 7 6 7" xfId="27049" xr:uid="{AFE5AA0C-912A-406F-85C1-3B13F08D980A}"/>
    <cellStyle name="Calculation 2 7 7" xfId="27050" xr:uid="{93A94214-9F75-41E8-993E-1792A017BF74}"/>
    <cellStyle name="Calculation 2 7 7 2" xfId="27051" xr:uid="{7F1AD8E4-EDA4-4190-ACCA-405667793925}"/>
    <cellStyle name="Calculation 2 7 7 2 2" xfId="27052" xr:uid="{6A774086-2DFF-4820-AE8E-E367A419F0A8}"/>
    <cellStyle name="Calculation 2 7 7 2 2 2" xfId="27053" xr:uid="{AB1F0105-666C-4A52-A43B-9FCCA7029978}"/>
    <cellStyle name="Calculation 2 7 7 2 3" xfId="27054" xr:uid="{BB0468EA-40C1-42DA-A3B5-5A571C2DF2B3}"/>
    <cellStyle name="Calculation 2 7 7 2 3 2" xfId="27055" xr:uid="{7B6ABC13-5C97-493C-9A41-2EF25B64BA54}"/>
    <cellStyle name="Calculation 2 7 7 2 4" xfId="27056" xr:uid="{A0B98632-53BB-441F-931D-44B5F08720B6}"/>
    <cellStyle name="Calculation 2 7 7 2 4 2" xfId="27057" xr:uid="{02E5D04C-FBA2-4B88-AC40-C92DC86628A9}"/>
    <cellStyle name="Calculation 2 7 7 2 5" xfId="27058" xr:uid="{4ACFDFBF-66E5-4E9F-8C0F-5A71A7A67B60}"/>
    <cellStyle name="Calculation 2 7 7 3" xfId="27059" xr:uid="{D6BD5D96-884A-4CA8-9C7C-57A64C448462}"/>
    <cellStyle name="Calculation 2 7 7 3 2" xfId="27060" xr:uid="{CC3BB564-8ED7-44AA-9DED-626AC0D7256C}"/>
    <cellStyle name="Calculation 2 7 7 4" xfId="27061" xr:uid="{33A81947-C34A-4E91-8F83-FDA1B349AF7B}"/>
    <cellStyle name="Calculation 2 7 7 4 2" xfId="27062" xr:uid="{A0316EE5-060F-4E23-BC57-E1742E8AEF9B}"/>
    <cellStyle name="Calculation 2 7 7 5" xfId="27063" xr:uid="{9AE8E05F-2F9D-484F-8E13-C29F70CA0F11}"/>
    <cellStyle name="Calculation 2 7 7 5 2" xfId="27064" xr:uid="{D3692D77-2EB4-45DD-B086-DCC338167E47}"/>
    <cellStyle name="Calculation 2 7 7 6" xfId="27065" xr:uid="{213CD8C9-CB43-410E-89E8-D03A115B7A20}"/>
    <cellStyle name="Calculation 2 7 7 6 2" xfId="27066" xr:uid="{E55E54B4-AF18-4F01-8E3A-6CCF1696E972}"/>
    <cellStyle name="Calculation 2 7 7 7" xfId="27067" xr:uid="{2F13C334-8DFC-4D3C-99DC-0C1E55078BA2}"/>
    <cellStyle name="Calculation 2 7 8" xfId="27068" xr:uid="{017C2BEE-4BA9-4D1D-B363-6E3E0E469A36}"/>
    <cellStyle name="Calculation 2 7 8 2" xfId="27069" xr:uid="{7D54316A-560E-4616-84EA-A9DF1F3BEF7E}"/>
    <cellStyle name="Calculation 2 7 8 2 2" xfId="27070" xr:uid="{A449CD17-4238-49F8-AE2E-DF9E92ED84E9}"/>
    <cellStyle name="Calculation 2 7 8 2 2 2" xfId="27071" xr:uid="{83039DF2-9F52-4159-B69D-3878C5C59C05}"/>
    <cellStyle name="Calculation 2 7 8 2 3" xfId="27072" xr:uid="{4AC972CB-750E-456E-90C5-E75C41A3E712}"/>
    <cellStyle name="Calculation 2 7 8 2 3 2" xfId="27073" xr:uid="{F5E8F24D-3706-40F7-B8B0-25CEB95B9A95}"/>
    <cellStyle name="Calculation 2 7 8 2 4" xfId="27074" xr:uid="{048AA438-BDA6-4C92-AF20-82A73CCE0ADC}"/>
    <cellStyle name="Calculation 2 7 8 2 4 2" xfId="27075" xr:uid="{6A989EEA-EF88-4349-811E-232E52682D0D}"/>
    <cellStyle name="Calculation 2 7 8 2 5" xfId="27076" xr:uid="{5789F6D1-D7F4-42B9-B823-B6A37CF2D184}"/>
    <cellStyle name="Calculation 2 7 8 3" xfId="27077" xr:uid="{7D9D43FF-CD56-4A4B-8351-13529BF08D34}"/>
    <cellStyle name="Calculation 2 7 8 3 2" xfId="27078" xr:uid="{9DCE3A5A-35E1-497A-8B6C-FB2DA5322F0F}"/>
    <cellStyle name="Calculation 2 7 8 4" xfId="27079" xr:uid="{D2E67AE0-C6B7-4F57-B5CE-431C8A28D7BC}"/>
    <cellStyle name="Calculation 2 7 8 4 2" xfId="27080" xr:uid="{B3983201-0587-4B55-9BE3-70356442E887}"/>
    <cellStyle name="Calculation 2 7 8 5" xfId="27081" xr:uid="{F0FEBC47-FE90-4364-A24D-1AF8BB5E6B00}"/>
    <cellStyle name="Calculation 2 7 8 5 2" xfId="27082" xr:uid="{F73E81CF-2F9A-48DE-87C7-610B0F6E0AD6}"/>
    <cellStyle name="Calculation 2 7 8 6" xfId="27083" xr:uid="{7AFB06D9-1BEE-469C-8AC1-6270F935028E}"/>
    <cellStyle name="Calculation 2 7 8 6 2" xfId="27084" xr:uid="{9248BDD5-BF8D-456D-8980-136540D2C6F4}"/>
    <cellStyle name="Calculation 2 7 8 7" xfId="27085" xr:uid="{0C5927FE-51F0-4B6C-ADFA-46AE43B6B2CB}"/>
    <cellStyle name="Calculation 2 7 9" xfId="27086" xr:uid="{128CF610-CC69-4516-939A-026620A9A388}"/>
    <cellStyle name="Calculation 2 7 9 2" xfId="27087" xr:uid="{6E07579F-71C9-4BB3-A648-508DC8B976BB}"/>
    <cellStyle name="Calculation 2 7 9 2 2" xfId="27088" xr:uid="{5607BEF0-D248-44FF-8B51-A6A3F854AE25}"/>
    <cellStyle name="Calculation 2 7 9 2 2 2" xfId="27089" xr:uid="{61C53BCA-D438-4C17-83CB-D50642E8F521}"/>
    <cellStyle name="Calculation 2 7 9 2 3" xfId="27090" xr:uid="{13F83694-B28D-4BC9-8A71-D533D8D463B3}"/>
    <cellStyle name="Calculation 2 7 9 2 3 2" xfId="27091" xr:uid="{89A5203D-47BC-4469-A414-11D02B830996}"/>
    <cellStyle name="Calculation 2 7 9 2 4" xfId="27092" xr:uid="{1E7CD5F3-C7EE-48BD-8FD2-80283DCE6284}"/>
    <cellStyle name="Calculation 2 7 9 2 4 2" xfId="27093" xr:uid="{2558ACC4-FEDD-4804-8C87-F411F506563E}"/>
    <cellStyle name="Calculation 2 7 9 2 5" xfId="27094" xr:uid="{ED231360-0686-44CB-8788-8BE5C25B60A4}"/>
    <cellStyle name="Calculation 2 7 9 3" xfId="27095" xr:uid="{BCEB9A5E-735C-43D8-83FF-F728046C8A99}"/>
    <cellStyle name="Calculation 2 7 9 3 2" xfId="27096" xr:uid="{BC38C578-BD57-49A9-821C-8D32F218D509}"/>
    <cellStyle name="Calculation 2 7 9 4" xfId="27097" xr:uid="{B1B6DE9B-3558-46D3-8C26-5AC33AA88D01}"/>
    <cellStyle name="Calculation 2 7 9 4 2" xfId="27098" xr:uid="{7AC7B24A-2B40-48FD-883B-9A93BFAB10BC}"/>
    <cellStyle name="Calculation 2 7 9 5" xfId="27099" xr:uid="{87D24AD9-799F-46D6-B165-F4106358FFC2}"/>
    <cellStyle name="Calculation 2 7 9 5 2" xfId="27100" xr:uid="{D5A9824C-4D59-4E23-90FD-14DBADEDFBE0}"/>
    <cellStyle name="Calculation 2 7 9 6" xfId="27101" xr:uid="{6691970C-0F5E-407C-B8A5-C74F454E3167}"/>
    <cellStyle name="Calculation 2 7 9 6 2" xfId="27102" xr:uid="{A1BDFD38-91CE-40EC-8F2E-EFECF6FDC52F}"/>
    <cellStyle name="Calculation 2 7 9 7" xfId="27103" xr:uid="{EB9A9542-E6B4-40E8-A3A3-AAF3B2496DF9}"/>
    <cellStyle name="Calculation 2 8" xfId="17612" xr:uid="{A614B768-8078-4AC7-99A0-3FE886CC5964}"/>
    <cellStyle name="Calculation 2 8 10" xfId="27104" xr:uid="{2C043878-9CBF-4703-AECF-ED99699AF846}"/>
    <cellStyle name="Calculation 2 8 10 2" xfId="27105" xr:uid="{341AB72D-6860-4C23-BC85-3F8019BB141F}"/>
    <cellStyle name="Calculation 2 8 10 2 2" xfId="27106" xr:uid="{7545F3D2-1221-44AA-B7A4-C2E438946E60}"/>
    <cellStyle name="Calculation 2 8 10 2 2 2" xfId="27107" xr:uid="{C8A404E9-0B52-4177-AA3D-0E5976503C01}"/>
    <cellStyle name="Calculation 2 8 10 2 3" xfId="27108" xr:uid="{2AA547B0-FE0C-4BEE-876C-78E4164F21D3}"/>
    <cellStyle name="Calculation 2 8 10 2 3 2" xfId="27109" xr:uid="{ECE24EAD-F3B6-4F4D-B8BD-943E30A939DB}"/>
    <cellStyle name="Calculation 2 8 10 2 4" xfId="27110" xr:uid="{49D6B228-90E4-43F6-8B38-247516C9C90C}"/>
    <cellStyle name="Calculation 2 8 10 2 4 2" xfId="27111" xr:uid="{C80D8AEC-7D4B-4ED6-B4F0-3ECC691DF192}"/>
    <cellStyle name="Calculation 2 8 10 2 5" xfId="27112" xr:uid="{5C3F7D14-E98B-4EBA-BC64-FE22143B3F83}"/>
    <cellStyle name="Calculation 2 8 10 3" xfId="27113" xr:uid="{178FFDEF-328A-4AD7-8422-9AF86C37F994}"/>
    <cellStyle name="Calculation 2 8 10 3 2" xfId="27114" xr:uid="{B32CEDB5-DAB4-4591-8679-C9DE93C4AFB3}"/>
    <cellStyle name="Calculation 2 8 10 4" xfId="27115" xr:uid="{67FAF4D9-2632-4539-B154-B0F61584CDE0}"/>
    <cellStyle name="Calculation 2 8 10 4 2" xfId="27116" xr:uid="{E57A4F3D-889B-47DD-BFD5-290ECE7AC47E}"/>
    <cellStyle name="Calculation 2 8 10 5" xfId="27117" xr:uid="{2D220D79-C291-45A5-BB32-AE6339376283}"/>
    <cellStyle name="Calculation 2 8 10 5 2" xfId="27118" xr:uid="{739CA9C7-8665-4502-B514-08174407725B}"/>
    <cellStyle name="Calculation 2 8 10 6" xfId="27119" xr:uid="{BE952D9D-1F5A-4AB3-827B-7B07630BB3DA}"/>
    <cellStyle name="Calculation 2 8 10 6 2" xfId="27120" xr:uid="{9A02FE0E-BB3A-42BD-BD32-E009D362F045}"/>
    <cellStyle name="Calculation 2 8 10 7" xfId="27121" xr:uid="{0C7D4E5F-C7DB-49E2-A361-9A3800FAC86E}"/>
    <cellStyle name="Calculation 2 8 11" xfId="27122" xr:uid="{C38D5EC5-A848-47CA-AE91-EADF59D3A94F}"/>
    <cellStyle name="Calculation 2 8 11 2" xfId="27123" xr:uid="{06178037-E8B3-4EB9-822F-94F96EED8EBB}"/>
    <cellStyle name="Calculation 2 8 11 2 2" xfId="27124" xr:uid="{7B5D67A5-8667-4FA8-8BE5-2DB6BB6392C8}"/>
    <cellStyle name="Calculation 2 8 11 2 2 2" xfId="27125" xr:uid="{D3EB53F0-6D62-4B89-884C-F1A89422FD28}"/>
    <cellStyle name="Calculation 2 8 11 2 3" xfId="27126" xr:uid="{D4B39564-4E1D-443F-AA44-5780054D2AE7}"/>
    <cellStyle name="Calculation 2 8 11 2 3 2" xfId="27127" xr:uid="{DA4CE026-2721-4AC8-ACF2-8EB22F8762E6}"/>
    <cellStyle name="Calculation 2 8 11 2 4" xfId="27128" xr:uid="{7162967E-CE9B-4484-915B-48EA29F27EB4}"/>
    <cellStyle name="Calculation 2 8 11 2 4 2" xfId="27129" xr:uid="{36F48682-F329-4A19-83D1-E170E7CC7972}"/>
    <cellStyle name="Calculation 2 8 11 2 5" xfId="27130" xr:uid="{05E551F8-C929-4216-9E94-AEFF26F264D9}"/>
    <cellStyle name="Calculation 2 8 11 3" xfId="27131" xr:uid="{8D7415E3-14F1-43DB-80A8-BB2A780E3EF1}"/>
    <cellStyle name="Calculation 2 8 11 3 2" xfId="27132" xr:uid="{D685E739-8BCF-4850-9356-1A7B58F3CD15}"/>
    <cellStyle name="Calculation 2 8 11 4" xfId="27133" xr:uid="{7470C56B-B039-4D45-8301-CA38A0B31FA7}"/>
    <cellStyle name="Calculation 2 8 11 4 2" xfId="27134" xr:uid="{B9C09E6F-DEF7-4DE9-B8F1-14D9A59A8F7A}"/>
    <cellStyle name="Calculation 2 8 11 5" xfId="27135" xr:uid="{6ED14DA2-A01D-4B0B-B074-0478271D04F1}"/>
    <cellStyle name="Calculation 2 8 11 5 2" xfId="27136" xr:uid="{662698E7-2029-4CB9-B094-BF10913E54CC}"/>
    <cellStyle name="Calculation 2 8 11 6" xfId="27137" xr:uid="{F338ECB2-98C9-46FB-8D0A-F433E920F5AE}"/>
    <cellStyle name="Calculation 2 8 11 6 2" xfId="27138" xr:uid="{0759886D-71ED-40FE-BFEC-B870B5FC2AC1}"/>
    <cellStyle name="Calculation 2 8 11 7" xfId="27139" xr:uid="{06A0FAFE-3F71-42A3-B3AF-0908BD3C2099}"/>
    <cellStyle name="Calculation 2 8 12" xfId="27140" xr:uid="{B074F9E8-3CB1-4B5D-870C-291790031E6D}"/>
    <cellStyle name="Calculation 2 8 12 2" xfId="27141" xr:uid="{790E00F0-03BB-4A91-A410-72CF9D4DF781}"/>
    <cellStyle name="Calculation 2 8 12 2 2" xfId="27142" xr:uid="{0DE6CCE9-C4E0-4D71-98C1-A8BF2648C95A}"/>
    <cellStyle name="Calculation 2 8 12 2 2 2" xfId="27143" xr:uid="{8C12B61B-0479-4253-9B27-9A66EE58C4D9}"/>
    <cellStyle name="Calculation 2 8 12 2 3" xfId="27144" xr:uid="{1D658665-7741-4FBC-A8D0-564A1F20A94C}"/>
    <cellStyle name="Calculation 2 8 12 2 3 2" xfId="27145" xr:uid="{B7AF8069-FA3C-4B28-9954-25710206765D}"/>
    <cellStyle name="Calculation 2 8 12 2 4" xfId="27146" xr:uid="{1DFF9AF7-34B3-464B-A7D9-3BFBCB65B67A}"/>
    <cellStyle name="Calculation 2 8 12 2 4 2" xfId="27147" xr:uid="{C2A902D3-48B8-42FB-9F61-07A3251D5A11}"/>
    <cellStyle name="Calculation 2 8 12 2 5" xfId="27148" xr:uid="{D324C3B3-C719-497F-A097-60638E3D51CC}"/>
    <cellStyle name="Calculation 2 8 12 3" xfId="27149" xr:uid="{5C43802C-E562-43CB-9810-8C2704229BBB}"/>
    <cellStyle name="Calculation 2 8 12 3 2" xfId="27150" xr:uid="{A12C9978-2B19-4BCE-A32B-D18EAFC9E0A1}"/>
    <cellStyle name="Calculation 2 8 12 4" xfId="27151" xr:uid="{D91C9431-8965-4F3B-A97F-18C38B755EDD}"/>
    <cellStyle name="Calculation 2 8 12 4 2" xfId="27152" xr:uid="{788BE44C-134E-4299-8F96-F27D3C754879}"/>
    <cellStyle name="Calculation 2 8 12 5" xfId="27153" xr:uid="{D8B87811-D826-4C6E-863E-84C2D707BBF9}"/>
    <cellStyle name="Calculation 2 8 12 5 2" xfId="27154" xr:uid="{BE399B71-7726-4631-A3A2-E98AA9F3685A}"/>
    <cellStyle name="Calculation 2 8 12 6" xfId="27155" xr:uid="{A1462838-A7AF-43B3-ACBE-413AF2242644}"/>
    <cellStyle name="Calculation 2 8 12 6 2" xfId="27156" xr:uid="{7F774440-D692-4191-8856-1E22ADF2B294}"/>
    <cellStyle name="Calculation 2 8 12 7" xfId="27157" xr:uid="{2E10A06E-32ED-4F29-ACAA-CA303072FD01}"/>
    <cellStyle name="Calculation 2 8 13" xfId="27158" xr:uid="{59B088EF-6C8E-422C-95B8-F4E159DEC9A5}"/>
    <cellStyle name="Calculation 2 8 13 2" xfId="27159" xr:uid="{7C3595D4-0A22-4DA2-87CD-AF9C357F1A1F}"/>
    <cellStyle name="Calculation 2 8 13 2 2" xfId="27160" xr:uid="{7D8B2148-51EB-4FC0-BF6B-AF86F165B0C5}"/>
    <cellStyle name="Calculation 2 8 13 2 2 2" xfId="27161" xr:uid="{D4FAECD1-8D76-463A-8C27-C11922CF1DD0}"/>
    <cellStyle name="Calculation 2 8 13 2 3" xfId="27162" xr:uid="{6288FC41-FD51-40A5-98DF-3FCC1C69BC8E}"/>
    <cellStyle name="Calculation 2 8 13 2 3 2" xfId="27163" xr:uid="{0840D041-B7E1-4200-A1B3-679523A5B89A}"/>
    <cellStyle name="Calculation 2 8 13 2 4" xfId="27164" xr:uid="{4FB0BB90-448D-4DA3-BE60-1C9E0A8BDFFE}"/>
    <cellStyle name="Calculation 2 8 13 2 4 2" xfId="27165" xr:uid="{03E77E1F-61A0-4848-B038-6F3623AA96A2}"/>
    <cellStyle name="Calculation 2 8 13 2 5" xfId="27166" xr:uid="{E2B61150-8B19-4F8A-8809-17DE7F804E2C}"/>
    <cellStyle name="Calculation 2 8 13 3" xfId="27167" xr:uid="{4A4FF1ED-D044-4447-A1CC-002446F8AE30}"/>
    <cellStyle name="Calculation 2 8 13 3 2" xfId="27168" xr:uid="{974C65C7-CB7F-4035-B3A6-D9D09EB26215}"/>
    <cellStyle name="Calculation 2 8 13 4" xfId="27169" xr:uid="{4725ABEB-3805-4DEA-9157-D3F6529B58B8}"/>
    <cellStyle name="Calculation 2 8 13 4 2" xfId="27170" xr:uid="{1701CBDC-D0DC-434A-B7A5-4FB21A6D4F43}"/>
    <cellStyle name="Calculation 2 8 13 5" xfId="27171" xr:uid="{90BA0714-17BB-4F50-9789-C53B58E2FF7D}"/>
    <cellStyle name="Calculation 2 8 13 5 2" xfId="27172" xr:uid="{4156329D-1BF9-4EBD-88FC-B54F1DC2B50F}"/>
    <cellStyle name="Calculation 2 8 13 6" xfId="27173" xr:uid="{07ADF933-1067-4D04-AABB-0893D680E019}"/>
    <cellStyle name="Calculation 2 8 13 6 2" xfId="27174" xr:uid="{84C4DBA3-98C9-4C1A-823E-2F9455231737}"/>
    <cellStyle name="Calculation 2 8 13 7" xfId="27175" xr:uid="{9C744D9E-AB35-4EDB-BAA1-124EA1DC0EA0}"/>
    <cellStyle name="Calculation 2 8 14" xfId="27176" xr:uid="{61AEB4A9-C840-409B-90E7-32C6F82E147A}"/>
    <cellStyle name="Calculation 2 8 14 2" xfId="27177" xr:uid="{F059E075-1C2D-4F94-9057-6722AD6151DE}"/>
    <cellStyle name="Calculation 2 8 14 2 2" xfId="27178" xr:uid="{42F962FA-6874-440D-B9E9-5DDB38D14084}"/>
    <cellStyle name="Calculation 2 8 14 2 2 2" xfId="27179" xr:uid="{45B7CB72-87B9-45EA-92C0-274902B4E1CE}"/>
    <cellStyle name="Calculation 2 8 14 2 3" xfId="27180" xr:uid="{D81180D9-C401-4FDD-AC29-B57C6D509FB2}"/>
    <cellStyle name="Calculation 2 8 14 2 3 2" xfId="27181" xr:uid="{EC07CD98-AFA3-4ACA-B9DE-008081615AD3}"/>
    <cellStyle name="Calculation 2 8 14 2 4" xfId="27182" xr:uid="{313C53C1-0E4F-4E00-B646-F6D6348A3999}"/>
    <cellStyle name="Calculation 2 8 14 2 4 2" xfId="27183" xr:uid="{12DC6A6F-65F2-49FC-8F9E-43A379D4AE73}"/>
    <cellStyle name="Calculation 2 8 14 2 5" xfId="27184" xr:uid="{C591290F-F5E7-498C-B024-31DFCE8AE685}"/>
    <cellStyle name="Calculation 2 8 14 3" xfId="27185" xr:uid="{7CE9948F-2CD6-42D1-89F9-2C96CCDF48AD}"/>
    <cellStyle name="Calculation 2 8 14 3 2" xfId="27186" xr:uid="{B960D87A-0FDB-4B6A-81C3-169B12EF4926}"/>
    <cellStyle name="Calculation 2 8 14 4" xfId="27187" xr:uid="{821F36AB-3F07-46EC-AFC4-F6B69855B037}"/>
    <cellStyle name="Calculation 2 8 14 4 2" xfId="27188" xr:uid="{5F23FAEA-72EA-413D-B6F3-60BB80722EB7}"/>
    <cellStyle name="Calculation 2 8 14 5" xfId="27189" xr:uid="{BB52777A-FEF7-4FC8-819A-9542264F62CE}"/>
    <cellStyle name="Calculation 2 8 14 5 2" xfId="27190" xr:uid="{A165E276-C788-44D9-B3DE-7C894BEB2183}"/>
    <cellStyle name="Calculation 2 8 14 6" xfId="27191" xr:uid="{1D562AFD-AF73-498F-BDAD-DCD73AA8354D}"/>
    <cellStyle name="Calculation 2 8 14 6 2" xfId="27192" xr:uid="{43A89575-59D2-4D2E-BD9D-CCBBB49E5CDD}"/>
    <cellStyle name="Calculation 2 8 14 7" xfId="27193" xr:uid="{DDAB8866-76E3-4744-83ED-C8CAEEFD926C}"/>
    <cellStyle name="Calculation 2 8 15" xfId="27194" xr:uid="{81C0B2B1-0A58-47F7-B77B-C584FAD015DF}"/>
    <cellStyle name="Calculation 2 8 15 2" xfId="27195" xr:uid="{7CBFB15F-AD8F-4301-ADE7-3CA7B94AA227}"/>
    <cellStyle name="Calculation 2 8 15 2 2" xfId="27196" xr:uid="{AA74C6E9-E497-4F2C-B48E-F64C6C7A6FFE}"/>
    <cellStyle name="Calculation 2 8 15 2 2 2" xfId="27197" xr:uid="{F1A2B78D-F772-4A8A-921F-9C6E76AF0AEB}"/>
    <cellStyle name="Calculation 2 8 15 2 3" xfId="27198" xr:uid="{A5AF0BA4-096F-43BB-83C6-3D4E5E00E425}"/>
    <cellStyle name="Calculation 2 8 15 2 3 2" xfId="27199" xr:uid="{8253DA3E-0BF7-4349-8BE8-2FCCD1A424D3}"/>
    <cellStyle name="Calculation 2 8 15 2 4" xfId="27200" xr:uid="{0A39CE6F-BD38-4D67-A773-49E03B78A9EF}"/>
    <cellStyle name="Calculation 2 8 15 2 4 2" xfId="27201" xr:uid="{B45A83C0-B062-4414-8C24-83B8349FE275}"/>
    <cellStyle name="Calculation 2 8 15 2 5" xfId="27202" xr:uid="{ACAB2362-213C-48B2-ADF0-9C6BD4FBA82A}"/>
    <cellStyle name="Calculation 2 8 15 3" xfId="27203" xr:uid="{78600204-8ECB-44B2-8E6D-CDE08F767F62}"/>
    <cellStyle name="Calculation 2 8 15 3 2" xfId="27204" xr:uid="{F63DA8B6-17B5-44F5-8BE8-3034D9CF6636}"/>
    <cellStyle name="Calculation 2 8 15 4" xfId="27205" xr:uid="{84C64588-821D-45C7-BD78-DC9331ED233B}"/>
    <cellStyle name="Calculation 2 8 15 4 2" xfId="27206" xr:uid="{0C00399F-134F-4787-9F22-9C0145782131}"/>
    <cellStyle name="Calculation 2 8 15 5" xfId="27207" xr:uid="{7A971540-6264-4DA1-B879-49E0BD5A5803}"/>
    <cellStyle name="Calculation 2 8 15 5 2" xfId="27208" xr:uid="{1051FB34-C13C-45EF-BB42-D9115215035D}"/>
    <cellStyle name="Calculation 2 8 15 6" xfId="27209" xr:uid="{ED61B996-C312-45D4-9D65-6C2FF7777555}"/>
    <cellStyle name="Calculation 2 8 15 6 2" xfId="27210" xr:uid="{E8A33042-925A-43FA-A0F3-D2A3287129FE}"/>
    <cellStyle name="Calculation 2 8 15 7" xfId="27211" xr:uid="{261729F4-D020-4877-B824-BC1FEC709741}"/>
    <cellStyle name="Calculation 2 8 16" xfId="27212" xr:uid="{5650D172-2880-4359-BA37-5819B345C2D4}"/>
    <cellStyle name="Calculation 2 8 16 2" xfId="27213" xr:uid="{79E6D2A1-8C3D-4238-BCAB-4690154DFB8A}"/>
    <cellStyle name="Calculation 2 8 16 2 2" xfId="27214" xr:uid="{548E61D6-E418-45C5-BFE6-D03A78226436}"/>
    <cellStyle name="Calculation 2 8 16 3" xfId="27215" xr:uid="{395482CA-9EBA-4860-9149-44438F460982}"/>
    <cellStyle name="Calculation 2 8 16 3 2" xfId="27216" xr:uid="{063A562B-C309-4B52-8005-9BE721A4AE12}"/>
    <cellStyle name="Calculation 2 8 16 4" xfId="27217" xr:uid="{ACBB9314-4C72-45FF-9ED8-71F2571FBFE4}"/>
    <cellStyle name="Calculation 2 8 16 4 2" xfId="27218" xr:uid="{3EBBA0C0-3F22-4D48-8C7A-7C03171411C3}"/>
    <cellStyle name="Calculation 2 8 16 5" xfId="27219" xr:uid="{7B326510-C648-4303-B629-985FDB0150F5}"/>
    <cellStyle name="Calculation 2 8 17" xfId="27220" xr:uid="{E8613800-013E-4C6D-853D-7CA403573748}"/>
    <cellStyle name="Calculation 2 8 17 2" xfId="27221" xr:uid="{41A2777C-0DB0-4CA3-B353-B661359C59A8}"/>
    <cellStyle name="Calculation 2 8 18" xfId="27222" xr:uid="{CF66EA07-DE61-4C99-BBD8-156F6ECCA8A8}"/>
    <cellStyle name="Calculation 2 8 18 2" xfId="27223" xr:uid="{91F0AECE-A964-487E-8816-C426F19A951C}"/>
    <cellStyle name="Calculation 2 8 19" xfId="27224" xr:uid="{702695B2-320C-44B7-AB10-57A9CB1EF9AA}"/>
    <cellStyle name="Calculation 2 8 19 2" xfId="27225" xr:uid="{F90247F0-7E31-453B-87E6-B5FCF4701980}"/>
    <cellStyle name="Calculation 2 8 2" xfId="27226" xr:uid="{C430A81A-3964-4E89-9A12-D168D22FE489}"/>
    <cellStyle name="Calculation 2 8 2 2" xfId="27227" xr:uid="{8FF7B636-353D-43EE-9489-C6B4429C91F0}"/>
    <cellStyle name="Calculation 2 8 2 2 2" xfId="27228" xr:uid="{80D97B13-F6EC-4212-A6F2-BEA917050B23}"/>
    <cellStyle name="Calculation 2 8 2 2 2 2" xfId="27229" xr:uid="{063343EF-A5C5-4660-9840-38C7420FF14C}"/>
    <cellStyle name="Calculation 2 8 2 2 3" xfId="27230" xr:uid="{0B16FFAE-8608-4187-AE86-2DED3BD7DB5E}"/>
    <cellStyle name="Calculation 2 8 2 2 3 2" xfId="27231" xr:uid="{5F3F0F45-CFFF-42B0-962F-65965A94B85F}"/>
    <cellStyle name="Calculation 2 8 2 2 4" xfId="27232" xr:uid="{0C4CF523-A94F-4982-8EFD-61D0F887C0B9}"/>
    <cellStyle name="Calculation 2 8 2 2 4 2" xfId="27233" xr:uid="{71E4835A-4E0D-49E9-8BBC-8DF3572972F8}"/>
    <cellStyle name="Calculation 2 8 2 2 5" xfId="27234" xr:uid="{C63D09BF-DFD8-4016-A14B-36EF50A81A9B}"/>
    <cellStyle name="Calculation 2 8 2 3" xfId="27235" xr:uid="{85AD74F2-3332-486E-8E2F-8FD5F8A3DC05}"/>
    <cellStyle name="Calculation 2 8 2 3 2" xfId="27236" xr:uid="{72C3A08A-6FD1-4B70-8481-576CE3F541CE}"/>
    <cellStyle name="Calculation 2 8 2 4" xfId="27237" xr:uid="{BDA28949-F2B3-44DE-80DD-73A7CCDD4CD9}"/>
    <cellStyle name="Calculation 2 8 2 4 2" xfId="27238" xr:uid="{68B7B776-5D5C-4961-8208-EB7D8DF4704A}"/>
    <cellStyle name="Calculation 2 8 2 5" xfId="27239" xr:uid="{1F7B46BC-0561-433C-9F14-1556555BE077}"/>
    <cellStyle name="Calculation 2 8 2 5 2" xfId="27240" xr:uid="{2A47C99F-073C-443E-B00D-939335891BA6}"/>
    <cellStyle name="Calculation 2 8 2 6" xfId="27241" xr:uid="{21418A23-6DBA-4182-BD21-BE0F8FFEC635}"/>
    <cellStyle name="Calculation 2 8 20" xfId="27242" xr:uid="{3662780F-27AC-40C3-93A2-F6A34A2A3FDA}"/>
    <cellStyle name="Calculation 2 8 21" xfId="27243" xr:uid="{A10BB467-C4A7-4BF1-A058-37E6D3192615}"/>
    <cellStyle name="Calculation 2 8 22" xfId="27244" xr:uid="{029C87D4-9474-4359-B02F-A9397D69F39D}"/>
    <cellStyle name="Calculation 2 8 23" xfId="27245" xr:uid="{28DB563B-6A24-4630-AF87-90F2D37AB8DF}"/>
    <cellStyle name="Calculation 2 8 24" xfId="27246" xr:uid="{8FE15C6C-6288-43BC-974B-9A6AC1750784}"/>
    <cellStyle name="Calculation 2 8 25" xfId="27247" xr:uid="{D5AC4C77-EBB4-49E7-A704-F06A3FC2C9BE}"/>
    <cellStyle name="Calculation 2 8 26" xfId="27248" xr:uid="{86EF3CBF-8D7D-47E3-A1C9-61D75AA04DED}"/>
    <cellStyle name="Calculation 2 8 3" xfId="27249" xr:uid="{7BEE4709-3AAC-4053-9ACA-F124F830993E}"/>
    <cellStyle name="Calculation 2 8 3 2" xfId="27250" xr:uid="{6DE70DFD-CB85-4D3C-A5FE-4783E4CAD9A6}"/>
    <cellStyle name="Calculation 2 8 3 2 2" xfId="27251" xr:uid="{4DA542AE-F1D3-4E67-BDAA-1A9DC828A3C3}"/>
    <cellStyle name="Calculation 2 8 3 2 2 2" xfId="27252" xr:uid="{186194DA-5898-4EBB-A58F-F7E1528A8BB2}"/>
    <cellStyle name="Calculation 2 8 3 2 3" xfId="27253" xr:uid="{0ED90D0C-B860-4D9E-BAB0-449AD771EB22}"/>
    <cellStyle name="Calculation 2 8 3 2 3 2" xfId="27254" xr:uid="{1AF1EC61-203B-4433-8DE4-4E8DAF36E21A}"/>
    <cellStyle name="Calculation 2 8 3 2 4" xfId="27255" xr:uid="{6449A0DE-00A4-453A-A0BE-75FCA89189CB}"/>
    <cellStyle name="Calculation 2 8 3 2 4 2" xfId="27256" xr:uid="{0AAAB6E1-08BB-4817-8394-A99BB97D8F87}"/>
    <cellStyle name="Calculation 2 8 3 2 5" xfId="27257" xr:uid="{A00E7CD2-2EA6-408C-9514-755E9E1E9005}"/>
    <cellStyle name="Calculation 2 8 3 3" xfId="27258" xr:uid="{064A3ACE-B7C3-4953-8BD6-F229D24B14F6}"/>
    <cellStyle name="Calculation 2 8 3 3 2" xfId="27259" xr:uid="{FDF58FED-31D9-42E7-86C2-D288F08F8B24}"/>
    <cellStyle name="Calculation 2 8 3 4" xfId="27260" xr:uid="{E446ACB3-CF51-449C-8604-1FD5FAC8F7E8}"/>
    <cellStyle name="Calculation 2 8 3 4 2" xfId="27261" xr:uid="{741D7C11-9F00-47D7-907B-D6A847939AC0}"/>
    <cellStyle name="Calculation 2 8 3 5" xfId="27262" xr:uid="{D09D4630-E874-438C-9078-0754DFF0823E}"/>
    <cellStyle name="Calculation 2 8 3 5 2" xfId="27263" xr:uid="{D8558CB1-772B-4A98-BF79-B8EA9614B560}"/>
    <cellStyle name="Calculation 2 8 3 6" xfId="27264" xr:uid="{E5FE2EC6-3F5B-4ED6-91C6-E44BF8BFE246}"/>
    <cellStyle name="Calculation 2 8 4" xfId="27265" xr:uid="{F5C729E9-3241-44E8-B45A-B693F2220472}"/>
    <cellStyle name="Calculation 2 8 4 2" xfId="27266" xr:uid="{2148F029-938D-42A4-A065-AADC12FB677F}"/>
    <cellStyle name="Calculation 2 8 4 2 2" xfId="27267" xr:uid="{B8DBE5AF-935A-47D8-B19E-245F6FBD02D8}"/>
    <cellStyle name="Calculation 2 8 4 2 2 2" xfId="27268" xr:uid="{85988A06-2930-4B83-B0BE-1EB33B1EABAF}"/>
    <cellStyle name="Calculation 2 8 4 2 3" xfId="27269" xr:uid="{5058E802-B816-4901-82F8-1CBF6FFB89AF}"/>
    <cellStyle name="Calculation 2 8 4 2 3 2" xfId="27270" xr:uid="{3E66001D-81EB-4F3B-9E20-36158F77E077}"/>
    <cellStyle name="Calculation 2 8 4 2 4" xfId="27271" xr:uid="{5FAADF0C-0F3E-4DC1-94A1-FA2BCAE80F2B}"/>
    <cellStyle name="Calculation 2 8 4 2 4 2" xfId="27272" xr:uid="{CC51F8D2-31AC-4B0B-B7E0-D43759A0B27A}"/>
    <cellStyle name="Calculation 2 8 4 2 5" xfId="27273" xr:uid="{2023386F-CAD9-48D5-B0A1-28BB6B291E20}"/>
    <cellStyle name="Calculation 2 8 4 3" xfId="27274" xr:uid="{CDE192E7-3F5D-414E-95D6-B9B1B1EA963C}"/>
    <cellStyle name="Calculation 2 8 4 3 2" xfId="27275" xr:uid="{B4E1497C-A309-49E1-B94E-2F7909C124AE}"/>
    <cellStyle name="Calculation 2 8 4 4" xfId="27276" xr:uid="{39BD4089-D118-445E-9324-FA314E7382FA}"/>
    <cellStyle name="Calculation 2 8 4 4 2" xfId="27277" xr:uid="{7FB4DB48-8C84-4B66-ABB2-B5FFDF4756EE}"/>
    <cellStyle name="Calculation 2 8 4 5" xfId="27278" xr:uid="{AE1FC629-3881-4C78-AE38-E534DFDB6F88}"/>
    <cellStyle name="Calculation 2 8 4 5 2" xfId="27279" xr:uid="{DCF811BE-B2D4-444D-8EC7-97A88E3383DF}"/>
    <cellStyle name="Calculation 2 8 4 6" xfId="27280" xr:uid="{C7A5144C-FE81-4B54-B040-07144C187D02}"/>
    <cellStyle name="Calculation 2 8 4 6 2" xfId="27281" xr:uid="{22AC19AA-4162-4DD5-BB38-5C11716204B4}"/>
    <cellStyle name="Calculation 2 8 4 7" xfId="27282" xr:uid="{1AA7DA85-352A-468F-AEF9-CAEDB76D0210}"/>
    <cellStyle name="Calculation 2 8 5" xfId="27283" xr:uid="{E42E1F52-DC1D-4DCE-98C0-5C3CEC5F5AA8}"/>
    <cellStyle name="Calculation 2 8 5 2" xfId="27284" xr:uid="{59C983E5-9707-4B4C-9489-6B376A8D5D11}"/>
    <cellStyle name="Calculation 2 8 5 2 2" xfId="27285" xr:uid="{928E86C0-D0CF-4D87-BC9D-4A3A70E871E6}"/>
    <cellStyle name="Calculation 2 8 5 2 2 2" xfId="27286" xr:uid="{7F15A35E-1313-49C5-831B-03620D01C87D}"/>
    <cellStyle name="Calculation 2 8 5 2 3" xfId="27287" xr:uid="{475D40D6-3EF6-44BB-81A8-A6A551078AE6}"/>
    <cellStyle name="Calculation 2 8 5 2 3 2" xfId="27288" xr:uid="{962B0450-2D38-4896-A1EB-D464646BFEB8}"/>
    <cellStyle name="Calculation 2 8 5 2 4" xfId="27289" xr:uid="{1A39249C-9605-4F2C-B6DD-660A82316DCB}"/>
    <cellStyle name="Calculation 2 8 5 2 4 2" xfId="27290" xr:uid="{8E211711-57B3-4CB9-A263-217AD4CC1C02}"/>
    <cellStyle name="Calculation 2 8 5 2 5" xfId="27291" xr:uid="{D424EB5B-8E47-4FB9-9F65-88BF6118D9A6}"/>
    <cellStyle name="Calculation 2 8 5 3" xfId="27292" xr:uid="{5DEC1C79-6630-4F74-B286-E7BCA8281CA1}"/>
    <cellStyle name="Calculation 2 8 5 3 2" xfId="27293" xr:uid="{0A189A70-A793-4681-B01F-46E5BA9E6495}"/>
    <cellStyle name="Calculation 2 8 5 4" xfId="27294" xr:uid="{D819C39A-1993-473D-BAE0-70B9BC0948BA}"/>
    <cellStyle name="Calculation 2 8 5 4 2" xfId="27295" xr:uid="{38906B4A-2C01-4AAE-97C5-18DFB359C919}"/>
    <cellStyle name="Calculation 2 8 5 5" xfId="27296" xr:uid="{43C46598-4A4A-47A0-8B53-94E58ED79D1D}"/>
    <cellStyle name="Calculation 2 8 5 5 2" xfId="27297" xr:uid="{DFD0F1CB-E314-4401-B889-9199A265985A}"/>
    <cellStyle name="Calculation 2 8 5 6" xfId="27298" xr:uid="{6A2EB5AE-FE72-45F8-8A39-EA7AB9090FAB}"/>
    <cellStyle name="Calculation 2 8 5 6 2" xfId="27299" xr:uid="{C960DCAA-28F9-4FBF-B5F9-A545737934A5}"/>
    <cellStyle name="Calculation 2 8 5 7" xfId="27300" xr:uid="{F2685611-CE59-4771-9622-6000B8F3523E}"/>
    <cellStyle name="Calculation 2 8 6" xfId="27301" xr:uid="{A47778E7-16ED-47D8-AC0C-F60DF32113DD}"/>
    <cellStyle name="Calculation 2 8 6 2" xfId="27302" xr:uid="{4B358465-EDE9-42E5-891A-F346D9A8AC0F}"/>
    <cellStyle name="Calculation 2 8 6 2 2" xfId="27303" xr:uid="{8F982165-C7D3-4E76-AF1E-213D601A0348}"/>
    <cellStyle name="Calculation 2 8 6 2 2 2" xfId="27304" xr:uid="{F83CCDA9-0231-4518-B611-4EE8A55FC64B}"/>
    <cellStyle name="Calculation 2 8 6 2 3" xfId="27305" xr:uid="{CE1AE596-A529-4725-825B-79A2E712231E}"/>
    <cellStyle name="Calculation 2 8 6 2 3 2" xfId="27306" xr:uid="{69AB9D1E-0086-43AB-9FB0-160F5A80CB2E}"/>
    <cellStyle name="Calculation 2 8 6 2 4" xfId="27307" xr:uid="{D73EC60B-17F6-4AF3-A669-F90272191C29}"/>
    <cellStyle name="Calculation 2 8 6 2 4 2" xfId="27308" xr:uid="{A0D4C3F9-818A-4549-9208-4BD37FA1C2EA}"/>
    <cellStyle name="Calculation 2 8 6 2 5" xfId="27309" xr:uid="{4F7E6CA0-34DF-4B47-BFC5-A8A5BAF9D89D}"/>
    <cellStyle name="Calculation 2 8 6 3" xfId="27310" xr:uid="{2B4F926B-0DC7-4FDF-AC97-1F1F454D7A7E}"/>
    <cellStyle name="Calculation 2 8 6 3 2" xfId="27311" xr:uid="{8B85C4B8-EA94-4717-B083-9F910C3171F7}"/>
    <cellStyle name="Calculation 2 8 6 4" xfId="27312" xr:uid="{2E226DBE-396B-4EA4-ACA4-4622A1F8D18B}"/>
    <cellStyle name="Calculation 2 8 6 4 2" xfId="27313" xr:uid="{C28DCAB9-A856-4ED4-B0BF-21BAFFE71CEA}"/>
    <cellStyle name="Calculation 2 8 6 5" xfId="27314" xr:uid="{15574C8C-DD39-4A3D-94F7-0ACBA7DD61CF}"/>
    <cellStyle name="Calculation 2 8 6 5 2" xfId="27315" xr:uid="{F394EF77-6EF0-4BD2-A8D4-9EB83EED002B}"/>
    <cellStyle name="Calculation 2 8 6 6" xfId="27316" xr:uid="{74945A63-6E2D-452A-9A08-372D22657336}"/>
    <cellStyle name="Calculation 2 8 6 6 2" xfId="27317" xr:uid="{B6455E2D-4313-4A3D-80A6-79C142CA376B}"/>
    <cellStyle name="Calculation 2 8 6 7" xfId="27318" xr:uid="{4D7E9203-38B0-4C7F-96C0-4ECDBD0E1153}"/>
    <cellStyle name="Calculation 2 8 7" xfId="27319" xr:uid="{096EF327-EA7C-4524-BE59-E6EEE201F4E9}"/>
    <cellStyle name="Calculation 2 8 7 2" xfId="27320" xr:uid="{EA77AB64-B489-44E1-B2C1-2652746B7A3B}"/>
    <cellStyle name="Calculation 2 8 7 2 2" xfId="27321" xr:uid="{CF800959-94F2-4B72-A8A8-5B109DD48E78}"/>
    <cellStyle name="Calculation 2 8 7 2 2 2" xfId="27322" xr:uid="{13D8EB90-0729-4743-8975-CDB7A7F32D67}"/>
    <cellStyle name="Calculation 2 8 7 2 3" xfId="27323" xr:uid="{364CF209-1748-4532-9449-7E4A7C975849}"/>
    <cellStyle name="Calculation 2 8 7 2 3 2" xfId="27324" xr:uid="{08853EC6-7829-43F1-B010-196A159BF70D}"/>
    <cellStyle name="Calculation 2 8 7 2 4" xfId="27325" xr:uid="{E0E0FDFE-3E55-4BC4-8127-339DF5D9B085}"/>
    <cellStyle name="Calculation 2 8 7 2 4 2" xfId="27326" xr:uid="{C4269312-1CF1-4302-902F-61D0E91CCA9B}"/>
    <cellStyle name="Calculation 2 8 7 2 5" xfId="27327" xr:uid="{99CC026D-261C-49C6-BBF9-FBC41B9BFB33}"/>
    <cellStyle name="Calculation 2 8 7 3" xfId="27328" xr:uid="{18DA4772-C779-4AD2-A924-D3C87A628392}"/>
    <cellStyle name="Calculation 2 8 7 3 2" xfId="27329" xr:uid="{EB9246B0-944F-44D5-912D-1243799C3E9B}"/>
    <cellStyle name="Calculation 2 8 7 4" xfId="27330" xr:uid="{87FCE8F4-8FF1-4F1A-A3A1-77A995ADF6F5}"/>
    <cellStyle name="Calculation 2 8 7 4 2" xfId="27331" xr:uid="{90974A98-BD3C-47AD-8DB9-CAE37F97210B}"/>
    <cellStyle name="Calculation 2 8 7 5" xfId="27332" xr:uid="{79FC225D-7727-4148-9D66-67A72B7F91A2}"/>
    <cellStyle name="Calculation 2 8 7 5 2" xfId="27333" xr:uid="{7522672B-0E71-43E1-8F29-BC50CDB8F2A8}"/>
    <cellStyle name="Calculation 2 8 7 6" xfId="27334" xr:uid="{BC509A90-E48A-4516-8600-37178F4D1B53}"/>
    <cellStyle name="Calculation 2 8 7 6 2" xfId="27335" xr:uid="{DB6CDF8D-6504-4C28-B963-0D9C14593E08}"/>
    <cellStyle name="Calculation 2 8 7 7" xfId="27336" xr:uid="{CF193BF7-6DB0-4A78-BC19-2721D82D188C}"/>
    <cellStyle name="Calculation 2 8 8" xfId="27337" xr:uid="{758B8ABC-06A3-47AE-8F79-79E941228AEF}"/>
    <cellStyle name="Calculation 2 8 8 2" xfId="27338" xr:uid="{41121B98-1AD9-4923-B72B-034E78AC3069}"/>
    <cellStyle name="Calculation 2 8 8 2 2" xfId="27339" xr:uid="{A6F36318-BBF1-4288-BF7E-8C99728C6A5C}"/>
    <cellStyle name="Calculation 2 8 8 2 2 2" xfId="27340" xr:uid="{0AF64ED3-71C5-44DB-BDC0-A86BB34C1A17}"/>
    <cellStyle name="Calculation 2 8 8 2 3" xfId="27341" xr:uid="{B831F340-93C3-41CB-888D-FE4C75B8659A}"/>
    <cellStyle name="Calculation 2 8 8 2 3 2" xfId="27342" xr:uid="{38020D1A-7996-44C8-A70B-1E12DA31B30E}"/>
    <cellStyle name="Calculation 2 8 8 2 4" xfId="27343" xr:uid="{93B8612F-3B39-4D7E-8E83-45942A4B2CE4}"/>
    <cellStyle name="Calculation 2 8 8 2 4 2" xfId="27344" xr:uid="{E9C9A5A2-9601-4DB8-B1D5-1F34DB1FB103}"/>
    <cellStyle name="Calculation 2 8 8 2 5" xfId="27345" xr:uid="{105B1872-4B35-443C-AB08-7CFEC979563D}"/>
    <cellStyle name="Calculation 2 8 8 3" xfId="27346" xr:uid="{05E14790-AA83-4F70-AAAF-5C03ED03E4FF}"/>
    <cellStyle name="Calculation 2 8 8 3 2" xfId="27347" xr:uid="{F4757910-8854-4410-9C37-9EDD5A942E78}"/>
    <cellStyle name="Calculation 2 8 8 4" xfId="27348" xr:uid="{087D1248-C19E-4B6A-A3B3-2001D7A165CA}"/>
    <cellStyle name="Calculation 2 8 8 4 2" xfId="27349" xr:uid="{E475E7AF-2714-45FB-820E-3ACAC1CC201F}"/>
    <cellStyle name="Calculation 2 8 8 5" xfId="27350" xr:uid="{58FA398F-369A-4A92-AB01-4BC68BD5ACA1}"/>
    <cellStyle name="Calculation 2 8 8 5 2" xfId="27351" xr:uid="{3B52494E-E3B7-4B26-BD2E-3E484CADB30F}"/>
    <cellStyle name="Calculation 2 8 8 6" xfId="27352" xr:uid="{3059C0E7-16C0-4E93-90E1-E1CFF5966523}"/>
    <cellStyle name="Calculation 2 8 8 6 2" xfId="27353" xr:uid="{5DF67ED7-F808-435A-A6F9-2719AA47E175}"/>
    <cellStyle name="Calculation 2 8 8 7" xfId="27354" xr:uid="{DB6A0E65-CF36-4C75-9B64-3F5CD5594F02}"/>
    <cellStyle name="Calculation 2 8 9" xfId="27355" xr:uid="{7024A095-B562-4E1D-A728-55C47C597BAD}"/>
    <cellStyle name="Calculation 2 8 9 2" xfId="27356" xr:uid="{60F471EA-6855-4A21-A391-4813F7C6DCFE}"/>
    <cellStyle name="Calculation 2 8 9 2 2" xfId="27357" xr:uid="{351F22F9-244D-492A-9F4A-96B6C3F2506F}"/>
    <cellStyle name="Calculation 2 8 9 2 2 2" xfId="27358" xr:uid="{47A3455D-A77E-4D73-A11E-94576461828B}"/>
    <cellStyle name="Calculation 2 8 9 2 3" xfId="27359" xr:uid="{7BFCD402-FFFB-4358-BA00-7EC45E79002A}"/>
    <cellStyle name="Calculation 2 8 9 2 3 2" xfId="27360" xr:uid="{B50A0048-75CA-4AD7-BADB-93356F345D96}"/>
    <cellStyle name="Calculation 2 8 9 2 4" xfId="27361" xr:uid="{865EBA10-FC1E-4FD0-BFE4-7C966934F19F}"/>
    <cellStyle name="Calculation 2 8 9 2 4 2" xfId="27362" xr:uid="{8E254C03-9613-4B8E-A77B-757E481616A2}"/>
    <cellStyle name="Calculation 2 8 9 2 5" xfId="27363" xr:uid="{21F960B8-547D-46A0-AB74-18AFB554DF85}"/>
    <cellStyle name="Calculation 2 8 9 3" xfId="27364" xr:uid="{23FC2BDB-6CD7-461E-BD5F-35B07FDBEB67}"/>
    <cellStyle name="Calculation 2 8 9 3 2" xfId="27365" xr:uid="{A817F644-F261-43BE-AE4E-8364867A2327}"/>
    <cellStyle name="Calculation 2 8 9 4" xfId="27366" xr:uid="{C42B78FE-CA91-4272-85EC-BD910BFB0476}"/>
    <cellStyle name="Calculation 2 8 9 4 2" xfId="27367" xr:uid="{61B2A72E-804E-4332-B197-B71F6109E401}"/>
    <cellStyle name="Calculation 2 8 9 5" xfId="27368" xr:uid="{747EE995-4572-445D-85E8-F2B46AC46B36}"/>
    <cellStyle name="Calculation 2 8 9 5 2" xfId="27369" xr:uid="{474B1043-16CB-40F9-A748-CC0A95EB8DC2}"/>
    <cellStyle name="Calculation 2 8 9 6" xfId="27370" xr:uid="{20ACE04D-EF85-4C9C-AE61-AC2031CE479F}"/>
    <cellStyle name="Calculation 2 8 9 6 2" xfId="27371" xr:uid="{B23D6F0F-92D7-4579-A9C1-A4A49D75A1F0}"/>
    <cellStyle name="Calculation 2 8 9 7" xfId="27372" xr:uid="{60E197E1-A9CA-4652-B82A-6D98F5A3C595}"/>
    <cellStyle name="Calculation 2 9" xfId="17613" xr:uid="{8E89F77F-2E6F-4DF2-B5D9-BF47CC7AE626}"/>
    <cellStyle name="Calculation 2 9 10" xfId="27373" xr:uid="{FD4E96D3-87ED-46A0-A71F-02ED6090D8FA}"/>
    <cellStyle name="Calculation 2 9 10 2" xfId="27374" xr:uid="{22F2A02E-D3B9-421E-A4D4-C00FEFE84E1A}"/>
    <cellStyle name="Calculation 2 9 10 2 2" xfId="27375" xr:uid="{D11C58C1-262B-4D97-A486-B05FD5B75858}"/>
    <cellStyle name="Calculation 2 9 10 2 2 2" xfId="27376" xr:uid="{ED1E662E-F602-4D29-BDE2-A036AAC9E1E6}"/>
    <cellStyle name="Calculation 2 9 10 2 3" xfId="27377" xr:uid="{4B179F7B-0DD6-4A87-9E75-23CCB16D1A34}"/>
    <cellStyle name="Calculation 2 9 10 2 3 2" xfId="27378" xr:uid="{E47D83A9-7E9D-4FB2-A137-0073440F71F6}"/>
    <cellStyle name="Calculation 2 9 10 2 4" xfId="27379" xr:uid="{38F9DDF7-54CD-4037-896A-06609DE07300}"/>
    <cellStyle name="Calculation 2 9 10 2 4 2" xfId="27380" xr:uid="{3145775C-EC9E-422F-B79D-FD6939D26EE6}"/>
    <cellStyle name="Calculation 2 9 10 2 5" xfId="27381" xr:uid="{FBD4A598-ED10-4E6B-946D-5B8C7B8A6951}"/>
    <cellStyle name="Calculation 2 9 10 3" xfId="27382" xr:uid="{7771E3E9-DC8E-420D-98CE-0DC494CC954A}"/>
    <cellStyle name="Calculation 2 9 10 3 2" xfId="27383" xr:uid="{D868DBAF-A926-4244-95DC-DC1895AFEBB2}"/>
    <cellStyle name="Calculation 2 9 10 4" xfId="27384" xr:uid="{3C193242-11ED-4204-A476-49075EFE7F85}"/>
    <cellStyle name="Calculation 2 9 10 4 2" xfId="27385" xr:uid="{6DEEB529-A1F0-467F-A963-537F29726820}"/>
    <cellStyle name="Calculation 2 9 10 5" xfId="27386" xr:uid="{2DD85CF0-1BC3-4108-8FB1-4334E5027A45}"/>
    <cellStyle name="Calculation 2 9 10 5 2" xfId="27387" xr:uid="{BE5477E0-9832-4DE1-9E47-59BE91D16628}"/>
    <cellStyle name="Calculation 2 9 10 6" xfId="27388" xr:uid="{06747155-1C27-48DF-8D57-6FECA7348FEF}"/>
    <cellStyle name="Calculation 2 9 10 6 2" xfId="27389" xr:uid="{C799F43C-9F21-4E74-8F48-3ECA657EA117}"/>
    <cellStyle name="Calculation 2 9 10 7" xfId="27390" xr:uid="{B8057233-757F-491C-8051-BDB89440BAC4}"/>
    <cellStyle name="Calculation 2 9 11" xfId="27391" xr:uid="{94002A1C-7015-4B8F-B535-90E756285727}"/>
    <cellStyle name="Calculation 2 9 11 2" xfId="27392" xr:uid="{1B3A9F94-3453-4DD8-B145-F82A2FF84742}"/>
    <cellStyle name="Calculation 2 9 11 2 2" xfId="27393" xr:uid="{F822A0CF-02AF-4EDA-9F9F-6AE8F293C721}"/>
    <cellStyle name="Calculation 2 9 11 2 2 2" xfId="27394" xr:uid="{AD61D2A4-C522-4E27-B218-5D994A53CE10}"/>
    <cellStyle name="Calculation 2 9 11 2 3" xfId="27395" xr:uid="{E55D8028-E345-4D64-B4C9-AAB1AEDF45FF}"/>
    <cellStyle name="Calculation 2 9 11 2 3 2" xfId="27396" xr:uid="{44313C2B-0164-484C-BB1C-8324B23F0A1E}"/>
    <cellStyle name="Calculation 2 9 11 2 4" xfId="27397" xr:uid="{98EE60D6-9790-4E67-8334-7887606DB3E4}"/>
    <cellStyle name="Calculation 2 9 11 2 4 2" xfId="27398" xr:uid="{99C13AE8-3A3D-4E5E-9558-5E81793C1EBF}"/>
    <cellStyle name="Calculation 2 9 11 2 5" xfId="27399" xr:uid="{0E90F782-99CC-410C-B5D2-51C1962B4301}"/>
    <cellStyle name="Calculation 2 9 11 3" xfId="27400" xr:uid="{3DBF3F1C-8162-498E-B893-D4FBF077EA76}"/>
    <cellStyle name="Calculation 2 9 11 3 2" xfId="27401" xr:uid="{A60D918C-D023-4FF0-995E-45F5F3A6B1EB}"/>
    <cellStyle name="Calculation 2 9 11 4" xfId="27402" xr:uid="{DD108E9A-7520-463C-A49A-B20B1A513E39}"/>
    <cellStyle name="Calculation 2 9 11 4 2" xfId="27403" xr:uid="{3A4E5393-7A84-436D-8A2D-79E778878D99}"/>
    <cellStyle name="Calculation 2 9 11 5" xfId="27404" xr:uid="{7D48D672-695A-409C-9C67-31AC3104E0B7}"/>
    <cellStyle name="Calculation 2 9 11 5 2" xfId="27405" xr:uid="{9A012161-4EE6-4B4D-A79F-95ACDAF2AEC4}"/>
    <cellStyle name="Calculation 2 9 11 6" xfId="27406" xr:uid="{A28BC4D5-AC3F-48D1-BE0A-1FCD0A9AF937}"/>
    <cellStyle name="Calculation 2 9 11 6 2" xfId="27407" xr:uid="{45CF9939-675E-448D-BB38-8E104B02079A}"/>
    <cellStyle name="Calculation 2 9 11 7" xfId="27408" xr:uid="{EDB4563D-D040-4E17-862B-A5EAADA5BB03}"/>
    <cellStyle name="Calculation 2 9 12" xfId="27409" xr:uid="{8622AC5A-6448-4176-9005-BFE47FBD23A3}"/>
    <cellStyle name="Calculation 2 9 12 2" xfId="27410" xr:uid="{AB7E3045-B443-49A1-8A85-D28A2E146268}"/>
    <cellStyle name="Calculation 2 9 12 2 2" xfId="27411" xr:uid="{92659F9B-3095-4DD8-9EBF-45A51A934A8F}"/>
    <cellStyle name="Calculation 2 9 12 2 2 2" xfId="27412" xr:uid="{6A1D1544-9461-4713-8E77-3863D04A46E9}"/>
    <cellStyle name="Calculation 2 9 12 2 3" xfId="27413" xr:uid="{541B2302-894F-427A-B8D1-A074AA923D83}"/>
    <cellStyle name="Calculation 2 9 12 2 3 2" xfId="27414" xr:uid="{4CDAAB86-CFF2-45C3-886A-DEF4B1AC267A}"/>
    <cellStyle name="Calculation 2 9 12 2 4" xfId="27415" xr:uid="{73C8D91A-FF91-4A2B-86D8-9D1765542FFA}"/>
    <cellStyle name="Calculation 2 9 12 2 4 2" xfId="27416" xr:uid="{46259C83-23CC-4547-9845-17EA509833CB}"/>
    <cellStyle name="Calculation 2 9 12 2 5" xfId="27417" xr:uid="{000FA8A7-3F45-4862-9B98-5048912DF01A}"/>
    <cellStyle name="Calculation 2 9 12 3" xfId="27418" xr:uid="{E24B8457-2CE2-4A4F-9977-B60CD6DD79E8}"/>
    <cellStyle name="Calculation 2 9 12 3 2" xfId="27419" xr:uid="{862AE83D-E08B-429A-96E3-17FB2A5AFF90}"/>
    <cellStyle name="Calculation 2 9 12 4" xfId="27420" xr:uid="{F31FE49D-E9E8-4FB0-B4E0-71DAB55DBDA9}"/>
    <cellStyle name="Calculation 2 9 12 4 2" xfId="27421" xr:uid="{87D4E6B0-EC62-42C5-BB37-32BD88D1447E}"/>
    <cellStyle name="Calculation 2 9 12 5" xfId="27422" xr:uid="{A6B905EC-5551-4D75-ACE4-E61F53BA8957}"/>
    <cellStyle name="Calculation 2 9 12 5 2" xfId="27423" xr:uid="{0E74C485-26B4-47CB-9FAF-02AD7666049D}"/>
    <cellStyle name="Calculation 2 9 12 6" xfId="27424" xr:uid="{BA24C451-1D33-48A0-8932-A64F6581E854}"/>
    <cellStyle name="Calculation 2 9 12 6 2" xfId="27425" xr:uid="{129419DD-98BC-4AEE-83FE-F0ADFFF508F2}"/>
    <cellStyle name="Calculation 2 9 12 7" xfId="27426" xr:uid="{3C4880BE-4706-4EBB-B86E-E58FB828D7D3}"/>
    <cellStyle name="Calculation 2 9 13" xfId="27427" xr:uid="{B539FEFD-7827-4B08-8207-064D42106280}"/>
    <cellStyle name="Calculation 2 9 13 2" xfId="27428" xr:uid="{A7ADE685-A664-4DE8-A6F0-37247A31D8B7}"/>
    <cellStyle name="Calculation 2 9 13 2 2" xfId="27429" xr:uid="{044EE05B-A100-4DF1-A93B-EBE2F1CA573F}"/>
    <cellStyle name="Calculation 2 9 13 2 2 2" xfId="27430" xr:uid="{B78FF126-AFEC-4201-B365-78FAA1D7F083}"/>
    <cellStyle name="Calculation 2 9 13 2 3" xfId="27431" xr:uid="{E3F46939-77A5-43BE-B7AF-4AE89BCEF3B2}"/>
    <cellStyle name="Calculation 2 9 13 2 3 2" xfId="27432" xr:uid="{FEA2F908-73AD-47C5-8E10-5C0033BF1D3D}"/>
    <cellStyle name="Calculation 2 9 13 2 4" xfId="27433" xr:uid="{A725E2A4-05BE-4106-B1A7-03378478DAD7}"/>
    <cellStyle name="Calculation 2 9 13 2 4 2" xfId="27434" xr:uid="{2E1707F1-DE18-4D1D-8AC0-D7EBAA9BEA1A}"/>
    <cellStyle name="Calculation 2 9 13 2 5" xfId="27435" xr:uid="{742036AF-BCB1-4148-B5C9-9065F90D41D6}"/>
    <cellStyle name="Calculation 2 9 13 3" xfId="27436" xr:uid="{8C43835B-F330-4CEF-9DA5-2A85EC6BE5B0}"/>
    <cellStyle name="Calculation 2 9 13 3 2" xfId="27437" xr:uid="{54F752B0-DCBA-4501-88BB-3BF6E6A0EED4}"/>
    <cellStyle name="Calculation 2 9 13 4" xfId="27438" xr:uid="{8F66C528-BA7E-428C-964A-0958EDD65485}"/>
    <cellStyle name="Calculation 2 9 13 4 2" xfId="27439" xr:uid="{C90DA046-D126-40F2-B2ED-2A7142A93D74}"/>
    <cellStyle name="Calculation 2 9 13 5" xfId="27440" xr:uid="{A59032B5-32E7-49AD-94D4-FFCA207CF696}"/>
    <cellStyle name="Calculation 2 9 13 5 2" xfId="27441" xr:uid="{16A9C780-C16B-4D9F-B219-1D4C6ECF4AD9}"/>
    <cellStyle name="Calculation 2 9 13 6" xfId="27442" xr:uid="{92463346-E56B-4334-BBC6-B78CAB059699}"/>
    <cellStyle name="Calculation 2 9 13 6 2" xfId="27443" xr:uid="{3C99CD5A-5A8F-436A-945D-EC1A7BC1349E}"/>
    <cellStyle name="Calculation 2 9 13 7" xfId="27444" xr:uid="{46FDEF6A-2004-4578-9B00-A8B0114F2F9A}"/>
    <cellStyle name="Calculation 2 9 14" xfId="27445" xr:uid="{4CAE3ED1-DAD3-4CAA-A306-177401F6740E}"/>
    <cellStyle name="Calculation 2 9 14 2" xfId="27446" xr:uid="{7FC0989F-9EDC-4535-970A-7B87710ADC49}"/>
    <cellStyle name="Calculation 2 9 14 2 2" xfId="27447" xr:uid="{BFC008B5-56D7-4AEE-A356-BD5B3898083D}"/>
    <cellStyle name="Calculation 2 9 14 2 2 2" xfId="27448" xr:uid="{B80754FA-F560-4BE6-A60C-B353161D20B6}"/>
    <cellStyle name="Calculation 2 9 14 2 3" xfId="27449" xr:uid="{05C78413-1865-4AA6-A7AA-75813F8ED6E2}"/>
    <cellStyle name="Calculation 2 9 14 2 3 2" xfId="27450" xr:uid="{B7A7AF77-7327-40EC-8302-BA7DCA2FDB5D}"/>
    <cellStyle name="Calculation 2 9 14 2 4" xfId="27451" xr:uid="{1D90C41A-EA92-46CD-BB5E-FA738192D721}"/>
    <cellStyle name="Calculation 2 9 14 2 4 2" xfId="27452" xr:uid="{565280AF-E01F-48FA-BFCE-D784EDFE9894}"/>
    <cellStyle name="Calculation 2 9 14 2 5" xfId="27453" xr:uid="{3158C6FD-FC6B-4556-B772-463825770F66}"/>
    <cellStyle name="Calculation 2 9 14 3" xfId="27454" xr:uid="{19987C58-965F-4A6B-B64D-4BAA99C380F6}"/>
    <cellStyle name="Calculation 2 9 14 3 2" xfId="27455" xr:uid="{D86396E5-A01D-4A9E-AD1D-FD9471206F1B}"/>
    <cellStyle name="Calculation 2 9 14 4" xfId="27456" xr:uid="{2EE9DE73-7E25-497C-8543-C5C5BC9CEB3B}"/>
    <cellStyle name="Calculation 2 9 14 4 2" xfId="27457" xr:uid="{39DDA7E6-9FCC-4907-9A92-3EA0640E1B53}"/>
    <cellStyle name="Calculation 2 9 14 5" xfId="27458" xr:uid="{F208E67C-6EE9-40CE-A271-2D33E50418E0}"/>
    <cellStyle name="Calculation 2 9 14 5 2" xfId="27459" xr:uid="{33041C44-D9D0-4E8D-8381-9BCA919F641A}"/>
    <cellStyle name="Calculation 2 9 14 6" xfId="27460" xr:uid="{82B6AD77-0C97-410C-B55B-50A5C0A0DB26}"/>
    <cellStyle name="Calculation 2 9 14 6 2" xfId="27461" xr:uid="{AB8DBEFA-AD78-41C3-A9D0-B65A648B77C9}"/>
    <cellStyle name="Calculation 2 9 14 7" xfId="27462" xr:uid="{6CFA48B0-1ADE-4E41-BC9A-D59B296A0CB0}"/>
    <cellStyle name="Calculation 2 9 15" xfId="27463" xr:uid="{9CB5B721-0749-4C73-9637-3064C17A1F62}"/>
    <cellStyle name="Calculation 2 9 15 2" xfId="27464" xr:uid="{86EA695B-C83B-4844-AD76-E5BC08ED36F0}"/>
    <cellStyle name="Calculation 2 9 15 2 2" xfId="27465" xr:uid="{8F9969B2-82C2-4E25-AEDC-AF6854E9058B}"/>
    <cellStyle name="Calculation 2 9 15 2 2 2" xfId="27466" xr:uid="{7E3EFE6B-295B-46A3-8E38-6DE23ECA8DD1}"/>
    <cellStyle name="Calculation 2 9 15 2 3" xfId="27467" xr:uid="{7C9244CB-79A5-4D8C-88A4-6EB278D5E5D7}"/>
    <cellStyle name="Calculation 2 9 15 2 3 2" xfId="27468" xr:uid="{7D2B3C63-AAAC-4F25-A336-98D6242A26F2}"/>
    <cellStyle name="Calculation 2 9 15 2 4" xfId="27469" xr:uid="{98548E30-DC3F-466C-A685-08D9B80F56EA}"/>
    <cellStyle name="Calculation 2 9 15 2 4 2" xfId="27470" xr:uid="{07E5D225-1743-4C89-8466-A98E18FEBD9A}"/>
    <cellStyle name="Calculation 2 9 15 2 5" xfId="27471" xr:uid="{FF77AA4D-15E9-4494-9819-19B52DFA2799}"/>
    <cellStyle name="Calculation 2 9 15 3" xfId="27472" xr:uid="{3F61EDAB-CD8C-475D-875A-79BE17F3553B}"/>
    <cellStyle name="Calculation 2 9 15 3 2" xfId="27473" xr:uid="{9BE1D007-F775-451B-B87E-DE794D55D6FE}"/>
    <cellStyle name="Calculation 2 9 15 4" xfId="27474" xr:uid="{61CF8817-A6D9-4A76-A91E-5F9B27A3A29A}"/>
    <cellStyle name="Calculation 2 9 15 4 2" xfId="27475" xr:uid="{1C7F7A5C-BC5F-4418-A1FF-51BFEDD3CBFC}"/>
    <cellStyle name="Calculation 2 9 15 5" xfId="27476" xr:uid="{19B8E2AD-FBC8-43CA-8F7F-752B2B707D52}"/>
    <cellStyle name="Calculation 2 9 15 5 2" xfId="27477" xr:uid="{48202B51-B86C-4715-A603-9D1D7658C43C}"/>
    <cellStyle name="Calculation 2 9 15 6" xfId="27478" xr:uid="{D7A3177B-4A33-48BD-A8F2-6665E3555BC0}"/>
    <cellStyle name="Calculation 2 9 15 6 2" xfId="27479" xr:uid="{A29E1E60-DDB1-4DB4-BAFB-0F8A7A9681C0}"/>
    <cellStyle name="Calculation 2 9 15 7" xfId="27480" xr:uid="{609568E3-A84F-4486-BA09-20162272238F}"/>
    <cellStyle name="Calculation 2 9 16" xfId="27481" xr:uid="{1DD12FED-1DCA-43DC-9A59-ABBC1796451F}"/>
    <cellStyle name="Calculation 2 9 16 2" xfId="27482" xr:uid="{98EFED77-30A2-47FE-B71D-6DDC3FA5ABB7}"/>
    <cellStyle name="Calculation 2 9 16 2 2" xfId="27483" xr:uid="{45A231C2-B546-4A41-921D-5B90DF96C10D}"/>
    <cellStyle name="Calculation 2 9 16 3" xfId="27484" xr:uid="{73176084-AD9D-466D-9D65-E1E0474EF2D5}"/>
    <cellStyle name="Calculation 2 9 16 3 2" xfId="27485" xr:uid="{BE2AA1AF-9F04-44A1-AAE2-32A010B736B5}"/>
    <cellStyle name="Calculation 2 9 16 4" xfId="27486" xr:uid="{8F65ED90-4B32-433B-AE1C-FDCDE18C72E5}"/>
    <cellStyle name="Calculation 2 9 16 4 2" xfId="27487" xr:uid="{90FEF665-5326-495C-89E6-9BE1949C0C8D}"/>
    <cellStyle name="Calculation 2 9 16 5" xfId="27488" xr:uid="{43D2CBDB-FD9F-49CA-B6D8-451C990781DE}"/>
    <cellStyle name="Calculation 2 9 17" xfId="27489" xr:uid="{03E0A3AD-D975-4699-8934-447A911BAE94}"/>
    <cellStyle name="Calculation 2 9 17 2" xfId="27490" xr:uid="{B6A54D2C-15EB-4992-AC35-3AECDBD92C1C}"/>
    <cellStyle name="Calculation 2 9 18" xfId="27491" xr:uid="{94447AD9-85EC-4AF2-940F-94E15DA1CF22}"/>
    <cellStyle name="Calculation 2 9 18 2" xfId="27492" xr:uid="{1D5EC61A-CF4C-4DDD-87C3-BAD0FF741AB9}"/>
    <cellStyle name="Calculation 2 9 19" xfId="27493" xr:uid="{378B7D2A-1E1B-4759-ADE0-F41E082699FD}"/>
    <cellStyle name="Calculation 2 9 19 2" xfId="27494" xr:uid="{56209455-73EC-4BE3-AAE3-D296B6919D61}"/>
    <cellStyle name="Calculation 2 9 2" xfId="27495" xr:uid="{0DA308B9-3AFF-425B-8A95-05DD4E81B693}"/>
    <cellStyle name="Calculation 2 9 2 2" xfId="27496" xr:uid="{85A888D9-C6E1-41AC-B975-9825D7CA646F}"/>
    <cellStyle name="Calculation 2 9 2 2 2" xfId="27497" xr:uid="{D88A94C5-E1AF-4A6C-87CE-9077C276A1E8}"/>
    <cellStyle name="Calculation 2 9 2 2 2 2" xfId="27498" xr:uid="{5F9AA32A-B778-4C86-89B9-4A64B17B4BE5}"/>
    <cellStyle name="Calculation 2 9 2 2 3" xfId="27499" xr:uid="{52CA4A61-70F2-4CC1-B353-15F670DB4E58}"/>
    <cellStyle name="Calculation 2 9 2 2 3 2" xfId="27500" xr:uid="{4F37C6B7-930B-4BC8-8329-E8B439B0C643}"/>
    <cellStyle name="Calculation 2 9 2 2 4" xfId="27501" xr:uid="{69D3E2D8-B955-4FD4-ACC5-527A752ED2B6}"/>
    <cellStyle name="Calculation 2 9 2 2 4 2" xfId="27502" xr:uid="{8EB36876-4BE4-499E-83A0-C79541A34356}"/>
    <cellStyle name="Calculation 2 9 2 2 5" xfId="27503" xr:uid="{30C0BAD9-1EA0-4551-AA3C-43AD35726E52}"/>
    <cellStyle name="Calculation 2 9 2 3" xfId="27504" xr:uid="{4E657215-2B2F-4827-AB07-272D76884D14}"/>
    <cellStyle name="Calculation 2 9 2 3 2" xfId="27505" xr:uid="{8ADDAA7F-7433-4A27-8A3D-2111DAC63AEE}"/>
    <cellStyle name="Calculation 2 9 2 4" xfId="27506" xr:uid="{A722200B-003C-457C-A9AC-4E860364E750}"/>
    <cellStyle name="Calculation 2 9 2 4 2" xfId="27507" xr:uid="{3689A87B-D948-4988-81C8-2006C52C3C83}"/>
    <cellStyle name="Calculation 2 9 2 5" xfId="27508" xr:uid="{F59340F9-C7D0-42C0-8295-C72A14DDD0D3}"/>
    <cellStyle name="Calculation 2 9 2 5 2" xfId="27509" xr:uid="{27E2E15F-8A41-4E70-8DB7-E08ABD4CF293}"/>
    <cellStyle name="Calculation 2 9 2 6" xfId="27510" xr:uid="{61E520B0-8800-4FC0-BD7A-41E3831DC79A}"/>
    <cellStyle name="Calculation 2 9 20" xfId="27511" xr:uid="{D654195E-BBFA-43DE-84F3-0AFD58457E39}"/>
    <cellStyle name="Calculation 2 9 21" xfId="27512" xr:uid="{BBF35223-B5E6-479D-A691-99E7EB7E27DC}"/>
    <cellStyle name="Calculation 2 9 22" xfId="27513" xr:uid="{F6927997-30C3-4A01-99B6-9B83631FF619}"/>
    <cellStyle name="Calculation 2 9 23" xfId="27514" xr:uid="{804F611F-12EB-42DA-BB0F-627E8E2C2625}"/>
    <cellStyle name="Calculation 2 9 24" xfId="27515" xr:uid="{2ECD474D-0936-4C12-A40D-5603EC0AC0FF}"/>
    <cellStyle name="Calculation 2 9 25" xfId="27516" xr:uid="{59114631-CF4A-49E0-B1CA-8C99DF38E4DF}"/>
    <cellStyle name="Calculation 2 9 26" xfId="27517" xr:uid="{18BB0AC1-C832-4D66-802F-5E40F5F333D9}"/>
    <cellStyle name="Calculation 2 9 3" xfId="27518" xr:uid="{45989738-EF35-4CD5-B3DC-1B633B65E1A4}"/>
    <cellStyle name="Calculation 2 9 3 2" xfId="27519" xr:uid="{422F185D-1B3F-4ABC-A9EC-54CDE7D8072E}"/>
    <cellStyle name="Calculation 2 9 3 2 2" xfId="27520" xr:uid="{D7B064B2-1445-463D-AC51-AB01C562E735}"/>
    <cellStyle name="Calculation 2 9 3 2 2 2" xfId="27521" xr:uid="{099E7750-A95A-4CD1-A3BB-5D1F1A865EAA}"/>
    <cellStyle name="Calculation 2 9 3 2 3" xfId="27522" xr:uid="{7D1EF9C2-C9E5-4FD1-8F38-E327595AB04F}"/>
    <cellStyle name="Calculation 2 9 3 2 3 2" xfId="27523" xr:uid="{C7D5F4F5-324E-4D67-9ABF-9CF7B43DB0D4}"/>
    <cellStyle name="Calculation 2 9 3 2 4" xfId="27524" xr:uid="{4BBF5FBC-0784-4073-8DBD-B4D74CFB8730}"/>
    <cellStyle name="Calculation 2 9 3 2 4 2" xfId="27525" xr:uid="{EAE7C538-FADE-4CB0-846C-64F8B1F35074}"/>
    <cellStyle name="Calculation 2 9 3 2 5" xfId="27526" xr:uid="{40FD282E-FD66-4FB2-96DC-E22447938547}"/>
    <cellStyle name="Calculation 2 9 3 3" xfId="27527" xr:uid="{5D858A25-2911-4F40-B78B-EA6E8DF8BA30}"/>
    <cellStyle name="Calculation 2 9 3 3 2" xfId="27528" xr:uid="{AB73FBBE-CC1F-4388-90F6-374754516332}"/>
    <cellStyle name="Calculation 2 9 3 4" xfId="27529" xr:uid="{EE1C5ED7-BADC-40DB-B5F2-EF3F732ED305}"/>
    <cellStyle name="Calculation 2 9 3 4 2" xfId="27530" xr:uid="{9CB2D016-F0CF-4AD1-BC24-3BA2243AEA90}"/>
    <cellStyle name="Calculation 2 9 3 5" xfId="27531" xr:uid="{13C491CB-FEF6-40E4-B821-E9DD1CF0C487}"/>
    <cellStyle name="Calculation 2 9 3 5 2" xfId="27532" xr:uid="{C3CCDB7F-7EEA-4244-ABBA-DE45E1A82403}"/>
    <cellStyle name="Calculation 2 9 3 6" xfId="27533" xr:uid="{351D091F-3BD7-464D-8A0D-AEF8A8EEB121}"/>
    <cellStyle name="Calculation 2 9 4" xfId="27534" xr:uid="{25CFB392-36FB-4274-95AF-35EA05A6A46D}"/>
    <cellStyle name="Calculation 2 9 4 2" xfId="27535" xr:uid="{26D98932-7495-4B46-8ED6-E8AD5B093E14}"/>
    <cellStyle name="Calculation 2 9 4 2 2" xfId="27536" xr:uid="{52169D54-243A-4EB5-903D-07C7BC555F27}"/>
    <cellStyle name="Calculation 2 9 4 2 2 2" xfId="27537" xr:uid="{BF625412-FA31-4A4C-871A-3F910C75E1AB}"/>
    <cellStyle name="Calculation 2 9 4 2 3" xfId="27538" xr:uid="{D7B57D08-54BB-41FA-B59C-8024945DB386}"/>
    <cellStyle name="Calculation 2 9 4 2 3 2" xfId="27539" xr:uid="{5F771E8C-4A22-4A47-A6C3-9EB61A5C9F2A}"/>
    <cellStyle name="Calculation 2 9 4 2 4" xfId="27540" xr:uid="{C9716061-2C23-4B94-BE48-226F63250B9F}"/>
    <cellStyle name="Calculation 2 9 4 2 4 2" xfId="27541" xr:uid="{19254C9D-8155-4BEB-B4D4-F2A4E728FAED}"/>
    <cellStyle name="Calculation 2 9 4 2 5" xfId="27542" xr:uid="{766F00E9-5D93-4CCB-B922-B28E8726A9AB}"/>
    <cellStyle name="Calculation 2 9 4 3" xfId="27543" xr:uid="{1AFE8FCE-FC40-40A3-81D6-96699CDFFED3}"/>
    <cellStyle name="Calculation 2 9 4 3 2" xfId="27544" xr:uid="{951BC0E1-0A9B-4B51-B115-D9733BCDBC57}"/>
    <cellStyle name="Calculation 2 9 4 4" xfId="27545" xr:uid="{0064113D-8C2A-40DF-A138-7C6E4FBE6FF4}"/>
    <cellStyle name="Calculation 2 9 4 4 2" xfId="27546" xr:uid="{624A70D5-520F-4AFF-AD97-FCA937C6D9DD}"/>
    <cellStyle name="Calculation 2 9 4 5" xfId="27547" xr:uid="{656EF7CB-FE97-4EAB-B0F8-ACD9A34F8EF2}"/>
    <cellStyle name="Calculation 2 9 4 5 2" xfId="27548" xr:uid="{784F8B45-2788-4B43-9E9C-FF65E60FEB21}"/>
    <cellStyle name="Calculation 2 9 4 6" xfId="27549" xr:uid="{DCD67229-CEA7-42A5-9EE8-FCAEFB4AA99C}"/>
    <cellStyle name="Calculation 2 9 4 6 2" xfId="27550" xr:uid="{E4ACBD3F-34A7-462E-94CB-0CEC217445BA}"/>
    <cellStyle name="Calculation 2 9 4 7" xfId="27551" xr:uid="{880121A2-42EB-46A2-AEF7-8F81EF1C4974}"/>
    <cellStyle name="Calculation 2 9 5" xfId="27552" xr:uid="{4005C50F-40F2-43F9-AA57-B82B685B9039}"/>
    <cellStyle name="Calculation 2 9 5 2" xfId="27553" xr:uid="{3C23CA4B-27E0-42EC-95E5-E4524F350EE2}"/>
    <cellStyle name="Calculation 2 9 5 2 2" xfId="27554" xr:uid="{C8390F5A-C9A6-4CE0-91B0-3AB59150ED0F}"/>
    <cellStyle name="Calculation 2 9 5 2 2 2" xfId="27555" xr:uid="{C036A096-8536-44AE-8C0F-1ED5A33AE9E4}"/>
    <cellStyle name="Calculation 2 9 5 2 3" xfId="27556" xr:uid="{40378C55-14D8-43ED-AB52-F6C7048C8300}"/>
    <cellStyle name="Calculation 2 9 5 2 3 2" xfId="27557" xr:uid="{7FAE227A-D6BB-489D-BD7F-8A3C554ED103}"/>
    <cellStyle name="Calculation 2 9 5 2 4" xfId="27558" xr:uid="{2EE482C3-6D01-46DA-A923-9BAEED809953}"/>
    <cellStyle name="Calculation 2 9 5 2 4 2" xfId="27559" xr:uid="{E9273211-E24B-4864-A4AB-4CE4EB3D403E}"/>
    <cellStyle name="Calculation 2 9 5 2 5" xfId="27560" xr:uid="{C266B222-9DE7-469F-9DA8-B4C5AD02E68A}"/>
    <cellStyle name="Calculation 2 9 5 3" xfId="27561" xr:uid="{7C663FAF-687E-47E6-918F-3AD2D6724DDC}"/>
    <cellStyle name="Calculation 2 9 5 3 2" xfId="27562" xr:uid="{C262CA0A-5665-4B2F-A262-171ACB6425F7}"/>
    <cellStyle name="Calculation 2 9 5 4" xfId="27563" xr:uid="{0B47A815-331D-41CE-BB25-6282D60EA51F}"/>
    <cellStyle name="Calculation 2 9 5 4 2" xfId="27564" xr:uid="{26CB1832-B131-4DB8-A240-CA622FB0FA82}"/>
    <cellStyle name="Calculation 2 9 5 5" xfId="27565" xr:uid="{080D0D6E-562F-467A-8F9F-556BA8C111DC}"/>
    <cellStyle name="Calculation 2 9 5 5 2" xfId="27566" xr:uid="{756F2B2C-E368-476F-808A-A4CC9AC24629}"/>
    <cellStyle name="Calculation 2 9 5 6" xfId="27567" xr:uid="{EFE555E7-F778-44A0-869E-2C35801A985C}"/>
    <cellStyle name="Calculation 2 9 5 6 2" xfId="27568" xr:uid="{CEF00F2A-5A13-4470-A353-DD8E129FD5C1}"/>
    <cellStyle name="Calculation 2 9 5 7" xfId="27569" xr:uid="{7DCD2E18-FE09-49BC-B4B7-CF89FC651B13}"/>
    <cellStyle name="Calculation 2 9 6" xfId="27570" xr:uid="{9156009C-3F3F-42C7-8893-2F6B3E93E15C}"/>
    <cellStyle name="Calculation 2 9 6 2" xfId="27571" xr:uid="{9B9A859A-C3B6-48EE-A85A-F8869338A616}"/>
    <cellStyle name="Calculation 2 9 6 2 2" xfId="27572" xr:uid="{1FAE45C1-FFCD-4655-87BE-F44CD90FECB3}"/>
    <cellStyle name="Calculation 2 9 6 2 2 2" xfId="27573" xr:uid="{7A859821-F75F-4412-9733-B920C374A8FD}"/>
    <cellStyle name="Calculation 2 9 6 2 3" xfId="27574" xr:uid="{2F358908-BF91-4FF5-93C0-A4043A145C5C}"/>
    <cellStyle name="Calculation 2 9 6 2 3 2" xfId="27575" xr:uid="{EE811F98-1EA5-4DDC-A049-75B68CF7E3F5}"/>
    <cellStyle name="Calculation 2 9 6 2 4" xfId="27576" xr:uid="{95B45AB1-1AA0-4F8B-9400-6124B5BFA695}"/>
    <cellStyle name="Calculation 2 9 6 2 4 2" xfId="27577" xr:uid="{E491A04D-F201-4B45-A025-6DA500F9837C}"/>
    <cellStyle name="Calculation 2 9 6 2 5" xfId="27578" xr:uid="{01FF3548-02F9-4592-A68B-8F99D9F66FCD}"/>
    <cellStyle name="Calculation 2 9 6 3" xfId="27579" xr:uid="{F3306387-B1C1-4496-8C52-77F20A064E42}"/>
    <cellStyle name="Calculation 2 9 6 3 2" xfId="27580" xr:uid="{F4C0D887-C4F8-4D1B-B159-9D5E1C47EBBE}"/>
    <cellStyle name="Calculation 2 9 6 4" xfId="27581" xr:uid="{86632772-6945-4795-9EE1-FFE4020B9D89}"/>
    <cellStyle name="Calculation 2 9 6 4 2" xfId="27582" xr:uid="{B4DD8412-101F-4672-8B07-D8C457F6503D}"/>
    <cellStyle name="Calculation 2 9 6 5" xfId="27583" xr:uid="{09797DAF-7C36-4761-8EF8-32239D1C94F8}"/>
    <cellStyle name="Calculation 2 9 6 5 2" xfId="27584" xr:uid="{438C075F-C8DE-4C1B-85E8-AEE29C081AAC}"/>
    <cellStyle name="Calculation 2 9 6 6" xfId="27585" xr:uid="{107336CF-9BE6-4C12-A68A-AB749D886699}"/>
    <cellStyle name="Calculation 2 9 6 6 2" xfId="27586" xr:uid="{94673BB8-688A-4E95-938C-11AC69591A6A}"/>
    <cellStyle name="Calculation 2 9 6 7" xfId="27587" xr:uid="{E1C409F1-D4B6-47C5-9334-9D888B66F946}"/>
    <cellStyle name="Calculation 2 9 7" xfId="27588" xr:uid="{75D6CB78-1793-4825-9771-1FD21DBB47E7}"/>
    <cellStyle name="Calculation 2 9 7 2" xfId="27589" xr:uid="{75B49FB7-AE28-4EB9-8D3F-F46E8A0D38D1}"/>
    <cellStyle name="Calculation 2 9 7 2 2" xfId="27590" xr:uid="{D1629B8C-6269-4EDB-9C1E-49472863017F}"/>
    <cellStyle name="Calculation 2 9 7 2 2 2" xfId="27591" xr:uid="{717ECD92-6286-48E6-96D2-52F1B754D1D8}"/>
    <cellStyle name="Calculation 2 9 7 2 3" xfId="27592" xr:uid="{E534E0B8-84F9-436B-A6DF-287B137576F6}"/>
    <cellStyle name="Calculation 2 9 7 2 3 2" xfId="27593" xr:uid="{9ECBA2F1-F693-4EF7-BE28-C9D15DBF4A83}"/>
    <cellStyle name="Calculation 2 9 7 2 4" xfId="27594" xr:uid="{12AD0625-7148-4C6A-99E1-D5C785163284}"/>
    <cellStyle name="Calculation 2 9 7 2 4 2" xfId="27595" xr:uid="{C1274C9B-DBCF-4970-ADAB-D75BF97C9F83}"/>
    <cellStyle name="Calculation 2 9 7 2 5" xfId="27596" xr:uid="{ACDA92A6-16F3-4093-A5F8-4E9A0B503F88}"/>
    <cellStyle name="Calculation 2 9 7 3" xfId="27597" xr:uid="{3C04C82D-F3AE-4207-9164-547345046986}"/>
    <cellStyle name="Calculation 2 9 7 3 2" xfId="27598" xr:uid="{1CF80C42-BFCE-4C32-96C4-44A40AC851DE}"/>
    <cellStyle name="Calculation 2 9 7 4" xfId="27599" xr:uid="{3E80B137-805E-4B49-9ACF-2F2FC6849F65}"/>
    <cellStyle name="Calculation 2 9 7 4 2" xfId="27600" xr:uid="{B41D0E9A-E46F-4FE6-A768-3EEA7688B02E}"/>
    <cellStyle name="Calculation 2 9 7 5" xfId="27601" xr:uid="{6F0DBAB7-348C-4427-88F5-4BEC350EBA9E}"/>
    <cellStyle name="Calculation 2 9 7 5 2" xfId="27602" xr:uid="{3C679D5E-32FA-4E1D-8602-29B845362B7E}"/>
    <cellStyle name="Calculation 2 9 7 6" xfId="27603" xr:uid="{F94FF604-0F43-4C89-9CF7-47F0B0CA895A}"/>
    <cellStyle name="Calculation 2 9 7 6 2" xfId="27604" xr:uid="{46E9FCF9-A073-4349-B64A-D7B739596881}"/>
    <cellStyle name="Calculation 2 9 7 7" xfId="27605" xr:uid="{0E4EC793-92AC-4BDB-8792-9B1BEA2600F3}"/>
    <cellStyle name="Calculation 2 9 8" xfId="27606" xr:uid="{E5E906BA-4CFA-43E6-95E1-E6116A75876B}"/>
    <cellStyle name="Calculation 2 9 8 2" xfId="27607" xr:uid="{3BD8AB97-90DD-4653-9B01-5853F843E9B6}"/>
    <cellStyle name="Calculation 2 9 8 2 2" xfId="27608" xr:uid="{5182D633-7F28-4F92-BFA5-5474AE0C2028}"/>
    <cellStyle name="Calculation 2 9 8 2 2 2" xfId="27609" xr:uid="{A449155D-4C31-489C-BCA5-A8177AD72940}"/>
    <cellStyle name="Calculation 2 9 8 2 3" xfId="27610" xr:uid="{DAE37F9C-A51A-49E1-BA3F-B14BEAB6BCD4}"/>
    <cellStyle name="Calculation 2 9 8 2 3 2" xfId="27611" xr:uid="{194B50C7-3383-4C14-911A-89FE718F4221}"/>
    <cellStyle name="Calculation 2 9 8 2 4" xfId="27612" xr:uid="{997BDCE8-8155-4F74-8FBB-F441DEDA59EE}"/>
    <cellStyle name="Calculation 2 9 8 2 4 2" xfId="27613" xr:uid="{5D53C811-C520-430E-80DE-FA651F5C30D0}"/>
    <cellStyle name="Calculation 2 9 8 2 5" xfId="27614" xr:uid="{2C16077A-0CF6-4D3E-97DE-CFA5A534BD50}"/>
    <cellStyle name="Calculation 2 9 8 3" xfId="27615" xr:uid="{0D5DBCD7-84B9-4A34-9A24-0A48D88409A8}"/>
    <cellStyle name="Calculation 2 9 8 3 2" xfId="27616" xr:uid="{CB6BCAAF-6E9F-47E7-A76A-71B92172888C}"/>
    <cellStyle name="Calculation 2 9 8 4" xfId="27617" xr:uid="{585DB9E6-2A8E-4FCB-861E-85680226BB13}"/>
    <cellStyle name="Calculation 2 9 8 4 2" xfId="27618" xr:uid="{C075CB6F-3F20-4560-A631-09853A7B0920}"/>
    <cellStyle name="Calculation 2 9 8 5" xfId="27619" xr:uid="{51BF1CAA-F159-41FE-B56D-EBE2610FD2AE}"/>
    <cellStyle name="Calculation 2 9 8 5 2" xfId="27620" xr:uid="{FF30B6A4-608B-4DBA-B134-CC3C27D53AA5}"/>
    <cellStyle name="Calculation 2 9 8 6" xfId="27621" xr:uid="{466164D2-4D1C-4670-BC1B-6B9473040E95}"/>
    <cellStyle name="Calculation 2 9 8 6 2" xfId="27622" xr:uid="{87880C01-F578-43E4-9553-3C3ABBDDED5D}"/>
    <cellStyle name="Calculation 2 9 8 7" xfId="27623" xr:uid="{B4FD95D8-8CC5-4C64-8638-EFE76E6A2B71}"/>
    <cellStyle name="Calculation 2 9 9" xfId="27624" xr:uid="{B810ECF5-91F5-4C4C-B22F-EA100E2AF9CF}"/>
    <cellStyle name="Calculation 2 9 9 2" xfId="27625" xr:uid="{263E3784-8F50-48CD-BD0F-324B5B30A57E}"/>
    <cellStyle name="Calculation 2 9 9 2 2" xfId="27626" xr:uid="{E31E0D6E-9AEC-4366-A4F2-B15B0AD63425}"/>
    <cellStyle name="Calculation 2 9 9 2 2 2" xfId="27627" xr:uid="{4DB7D292-D0D2-4A3D-A0F3-961434B4704C}"/>
    <cellStyle name="Calculation 2 9 9 2 3" xfId="27628" xr:uid="{2FE2A8DE-CBD9-4AE9-8149-44B88BC556D9}"/>
    <cellStyle name="Calculation 2 9 9 2 3 2" xfId="27629" xr:uid="{9248544C-D344-4613-90DD-C021FE50D200}"/>
    <cellStyle name="Calculation 2 9 9 2 4" xfId="27630" xr:uid="{4FC07ECD-3E4B-4970-8198-E03020B8F6AA}"/>
    <cellStyle name="Calculation 2 9 9 2 4 2" xfId="27631" xr:uid="{F08CE129-F852-4831-8B2D-287DCA4E8C2D}"/>
    <cellStyle name="Calculation 2 9 9 2 5" xfId="27632" xr:uid="{BA88D7F2-A5C1-44C8-8A36-A1926C5FB231}"/>
    <cellStyle name="Calculation 2 9 9 3" xfId="27633" xr:uid="{15270B54-EEFB-43C6-A0C7-2A9D83A6E7E7}"/>
    <cellStyle name="Calculation 2 9 9 3 2" xfId="27634" xr:uid="{4594612E-940B-4CD9-82EA-337F9A635C02}"/>
    <cellStyle name="Calculation 2 9 9 4" xfId="27635" xr:uid="{C3FAA075-7C8D-4324-96A8-A294457D618E}"/>
    <cellStyle name="Calculation 2 9 9 4 2" xfId="27636" xr:uid="{CDCDA4CA-2272-439F-A19C-9C0550845DE5}"/>
    <cellStyle name="Calculation 2 9 9 5" xfId="27637" xr:uid="{83377AB9-104F-4F59-AD4A-A8A7FC209A70}"/>
    <cellStyle name="Calculation 2 9 9 5 2" xfId="27638" xr:uid="{47AA4873-038E-41AA-88BC-FEE90E5EA441}"/>
    <cellStyle name="Calculation 2 9 9 6" xfId="27639" xr:uid="{9E0D047F-A95C-4781-AC55-C447627EA7F8}"/>
    <cellStyle name="Calculation 2 9 9 6 2" xfId="27640" xr:uid="{A52B6B68-D07C-4E64-81D3-BDE0A58D89A6}"/>
    <cellStyle name="Calculation 2 9 9 7" xfId="27641" xr:uid="{791470E5-744A-4AD5-AA25-6AF4AFEC4ADD}"/>
    <cellStyle name="calculation 3" xfId="411" xr:uid="{556DEF14-D227-4656-943C-736431A71B3E}"/>
    <cellStyle name="Calculation 3 10" xfId="27642" xr:uid="{71353228-F887-402B-9A70-64FD4AD72445}"/>
    <cellStyle name="Calculation 3 10 2" xfId="27643" xr:uid="{6A5DD4ED-C553-4E5D-925F-ED635E82DA77}"/>
    <cellStyle name="Calculation 3 10 2 2" xfId="27644" xr:uid="{8F8C7217-9871-4DDB-9272-C713B42B8969}"/>
    <cellStyle name="Calculation 3 10 2 2 2" xfId="27645" xr:uid="{91753B12-70C0-4DBE-80C2-2382D71D7D31}"/>
    <cellStyle name="Calculation 3 10 2 3" xfId="27646" xr:uid="{0E222458-FE02-4860-A4DC-8E7771E4E39B}"/>
    <cellStyle name="Calculation 3 10 2 3 2" xfId="27647" xr:uid="{CE04F73B-5FBB-409F-B1B6-860EE959D5E5}"/>
    <cellStyle name="Calculation 3 10 2 4" xfId="27648" xr:uid="{F83B52CD-999A-4F96-8E0A-690DF44CCB3E}"/>
    <cellStyle name="Calculation 3 10 2 4 2" xfId="27649" xr:uid="{7A306FA6-4912-4112-A631-B2AE1DF70F65}"/>
    <cellStyle name="Calculation 3 10 2 5" xfId="27650" xr:uid="{2CA51EFD-A8C1-49F5-8C16-C9595F7C469D}"/>
    <cellStyle name="Calculation 3 10 3" xfId="27651" xr:uid="{5895F1B0-674D-48C4-89E5-083BDD1B00E2}"/>
    <cellStyle name="Calculation 3 10 3 2" xfId="27652" xr:uid="{80EAF8AF-1ED2-4AC3-8C38-45E47FAE8F26}"/>
    <cellStyle name="Calculation 3 10 4" xfId="27653" xr:uid="{F067E8E6-4F0A-47AC-B2CD-C3F988B46D76}"/>
    <cellStyle name="Calculation 3 10 4 2" xfId="27654" xr:uid="{5A5C4333-786A-4B96-B23B-E590A78225D0}"/>
    <cellStyle name="Calculation 3 10 5" xfId="27655" xr:uid="{2C5D00AA-E121-4DCC-968C-E70A894E86D7}"/>
    <cellStyle name="Calculation 3 10 5 2" xfId="27656" xr:uid="{A49BCB35-9F8B-4ACB-B00B-680BDEDEE5E0}"/>
    <cellStyle name="Calculation 3 10 6" xfId="27657" xr:uid="{F4510712-4DAF-45CA-9EDA-671DDFCF020D}"/>
    <cellStyle name="Calculation 3 10 6 2" xfId="27658" xr:uid="{4AF29FD3-7066-405F-8B36-196565733D5F}"/>
    <cellStyle name="Calculation 3 10 7" xfId="27659" xr:uid="{F9E90161-906C-49C3-9A1F-D858CB95B662}"/>
    <cellStyle name="Calculation 3 11" xfId="27660" xr:uid="{4FAC265F-5080-4509-957E-DCBED9818F0E}"/>
    <cellStyle name="Calculation 3 11 2" xfId="27661" xr:uid="{CECFAE5C-5103-41E2-9D68-BB5F703BD94C}"/>
    <cellStyle name="Calculation 3 11 2 2" xfId="27662" xr:uid="{FC496450-18C2-407B-B830-AF80A0AB9D4B}"/>
    <cellStyle name="Calculation 3 11 2 2 2" xfId="27663" xr:uid="{313F4862-78C1-460B-A4FE-04F520E5597E}"/>
    <cellStyle name="Calculation 3 11 2 3" xfId="27664" xr:uid="{F185784F-EEF1-4332-BB6A-8765A9E54313}"/>
    <cellStyle name="Calculation 3 11 2 3 2" xfId="27665" xr:uid="{AAD623A3-A845-4933-91BF-C8B317D06F33}"/>
    <cellStyle name="Calculation 3 11 2 4" xfId="27666" xr:uid="{93031F52-420B-4DB4-B5C7-C1037B6382DE}"/>
    <cellStyle name="Calculation 3 11 2 4 2" xfId="27667" xr:uid="{7BE5D968-65C5-4744-B07B-7FA940C01937}"/>
    <cellStyle name="Calculation 3 11 2 5" xfId="27668" xr:uid="{D52896E1-E1B2-4E52-9C06-E0F16E812813}"/>
    <cellStyle name="Calculation 3 11 3" xfId="27669" xr:uid="{0445CBFE-1C4C-498D-A786-F1AEAE538A07}"/>
    <cellStyle name="Calculation 3 11 3 2" xfId="27670" xr:uid="{79A95CA2-9053-4B1E-A9A2-EC41AD303DA7}"/>
    <cellStyle name="Calculation 3 11 4" xfId="27671" xr:uid="{B87719E2-CC12-4978-BBF6-43B2FD4813DC}"/>
    <cellStyle name="Calculation 3 11 4 2" xfId="27672" xr:uid="{BE14A29B-EF8B-4091-96A3-7F621798CDC1}"/>
    <cellStyle name="Calculation 3 11 5" xfId="27673" xr:uid="{CCA8120F-FA92-4F4F-8198-63F9CB0DE0B9}"/>
    <cellStyle name="Calculation 3 11 5 2" xfId="27674" xr:uid="{15EF5E76-91A0-4B3E-8B8D-823FD4770461}"/>
    <cellStyle name="Calculation 3 11 6" xfId="27675" xr:uid="{697A14C5-5A36-41EC-8FFE-9FBB628EE082}"/>
    <cellStyle name="Calculation 3 11 6 2" xfId="27676" xr:uid="{87A3FACC-DAAC-46F7-9110-A75DB5CFB39A}"/>
    <cellStyle name="Calculation 3 11 7" xfId="27677" xr:uid="{349717F1-CA26-426B-B70C-899E1553546B}"/>
    <cellStyle name="Calculation 3 12" xfId="27678" xr:uid="{27F5FCFE-2073-457B-844A-ABD2EE77908C}"/>
    <cellStyle name="Calculation 3 12 2" xfId="27679" xr:uid="{B4A2EF76-3942-4CA0-8A31-6B0E8A0BAF0D}"/>
    <cellStyle name="Calculation 3 12 2 2" xfId="27680" xr:uid="{FBA9DE54-BACE-49E8-ACDB-9E43D7AD58A2}"/>
    <cellStyle name="Calculation 3 12 2 2 2" xfId="27681" xr:uid="{4F825F36-C8A4-49B0-BDA9-56D112DF8A51}"/>
    <cellStyle name="Calculation 3 12 2 3" xfId="27682" xr:uid="{D2A76AAE-1548-4909-AD85-2D0A4EE53476}"/>
    <cellStyle name="Calculation 3 12 2 3 2" xfId="27683" xr:uid="{E4386316-EE36-45B2-AAAA-6F45C2920C86}"/>
    <cellStyle name="Calculation 3 12 2 4" xfId="27684" xr:uid="{B693F2B9-BC55-467C-B420-9A289D97FF0D}"/>
    <cellStyle name="Calculation 3 12 2 4 2" xfId="27685" xr:uid="{1F2F1D28-23CA-44DA-92C0-D262E48332A2}"/>
    <cellStyle name="Calculation 3 12 2 5" xfId="27686" xr:uid="{15DE3641-1008-4DBD-B268-113ACAF865BB}"/>
    <cellStyle name="Calculation 3 12 3" xfId="27687" xr:uid="{0F476879-2161-4CE1-AB33-C82176EA4E7C}"/>
    <cellStyle name="Calculation 3 12 3 2" xfId="27688" xr:uid="{CA6BA5BC-0D1F-46DD-BA8D-B69D0ABF7581}"/>
    <cellStyle name="Calculation 3 12 4" xfId="27689" xr:uid="{D4732AF8-22E2-4322-8FA4-7841DEC6DA62}"/>
    <cellStyle name="Calculation 3 12 4 2" xfId="27690" xr:uid="{B68D6160-E7EC-4208-8F7E-0E52C25270A7}"/>
    <cellStyle name="Calculation 3 12 5" xfId="27691" xr:uid="{E92E2136-940C-4BA6-9765-DCE73B4F91D1}"/>
    <cellStyle name="Calculation 3 12 5 2" xfId="27692" xr:uid="{EE23E78F-AC3C-470E-B1E7-F933B1FC2E4C}"/>
    <cellStyle name="Calculation 3 12 6" xfId="27693" xr:uid="{50C3EFA7-D986-4DDA-AD79-4615243BB874}"/>
    <cellStyle name="Calculation 3 12 6 2" xfId="27694" xr:uid="{FD2328E3-8617-4241-9DAA-D35F47663BD4}"/>
    <cellStyle name="Calculation 3 12 7" xfId="27695" xr:uid="{B2611206-5432-432F-BFE5-22D49627BF6B}"/>
    <cellStyle name="Calculation 3 13" xfId="27696" xr:uid="{05E4864C-7A06-4538-AB70-8BD05D00FF06}"/>
    <cellStyle name="Calculation 3 13 2" xfId="27697" xr:uid="{EFF97387-1C8D-4FC4-B802-6DAC703E597F}"/>
    <cellStyle name="Calculation 3 13 2 2" xfId="27698" xr:uid="{0CD2A994-58AF-4EB4-9E79-4E973B14F32C}"/>
    <cellStyle name="Calculation 3 13 2 2 2" xfId="27699" xr:uid="{1D60AD86-E71F-406D-95C4-DCE06AE20E24}"/>
    <cellStyle name="Calculation 3 13 2 3" xfId="27700" xr:uid="{EA00607C-D992-4EE0-A312-61FC68C998A2}"/>
    <cellStyle name="Calculation 3 13 2 3 2" xfId="27701" xr:uid="{EA9953D0-23FD-4A2A-A84B-E1BF1A942DD7}"/>
    <cellStyle name="Calculation 3 13 2 4" xfId="27702" xr:uid="{46F67F0C-76DE-405F-B8AC-BEE205236E05}"/>
    <cellStyle name="Calculation 3 13 2 4 2" xfId="27703" xr:uid="{7EE3E768-257D-4987-9F62-A67B2D617FCA}"/>
    <cellStyle name="Calculation 3 13 2 5" xfId="27704" xr:uid="{D67EDF40-E043-4D0F-A27A-F2E2342A067A}"/>
    <cellStyle name="Calculation 3 13 3" xfId="27705" xr:uid="{863A4448-A5CD-46F1-A97F-8DC92B027F7A}"/>
    <cellStyle name="Calculation 3 13 3 2" xfId="27706" xr:uid="{51A5304C-349E-43F0-8D2A-9F3EB0120697}"/>
    <cellStyle name="Calculation 3 13 4" xfId="27707" xr:uid="{AD5C0166-39FA-4C59-B3C6-A4465624405C}"/>
    <cellStyle name="Calculation 3 13 4 2" xfId="27708" xr:uid="{CFED1F51-9C43-49AA-8AB5-267671F98BBC}"/>
    <cellStyle name="Calculation 3 13 5" xfId="27709" xr:uid="{75C3DD6F-1611-47FA-9C96-4A257B94CF90}"/>
    <cellStyle name="Calculation 3 13 5 2" xfId="27710" xr:uid="{038F2021-1280-4A6F-A8B1-874E66C23D96}"/>
    <cellStyle name="Calculation 3 13 6" xfId="27711" xr:uid="{4E109AEA-8C89-4D57-9678-F5781A33AEA3}"/>
    <cellStyle name="Calculation 3 13 6 2" xfId="27712" xr:uid="{7B2451ED-6A48-422F-878B-4C702245544A}"/>
    <cellStyle name="Calculation 3 13 7" xfId="27713" xr:uid="{7F45C1F3-2C7B-47F0-AD51-E97E0C541BD9}"/>
    <cellStyle name="Calculation 3 14" xfId="27714" xr:uid="{E60EF178-DB74-4AC5-885B-614BEFB9E2DD}"/>
    <cellStyle name="Calculation 3 14 2" xfId="27715" xr:uid="{A5014FC8-1A6C-4741-9F07-156A8DB1E3ED}"/>
    <cellStyle name="Calculation 3 14 2 2" xfId="27716" xr:uid="{278B8C00-A65B-4D6E-9314-2E13D72CECDA}"/>
    <cellStyle name="Calculation 3 14 2 2 2" xfId="27717" xr:uid="{7F53B1D4-2E61-4849-B0D8-9A29B116788F}"/>
    <cellStyle name="Calculation 3 14 2 3" xfId="27718" xr:uid="{F7C34906-C895-47BC-A6ED-8C437C953AF1}"/>
    <cellStyle name="Calculation 3 14 2 3 2" xfId="27719" xr:uid="{81733BE6-2B48-41F7-9CFC-65BF9A7DB42D}"/>
    <cellStyle name="Calculation 3 14 2 4" xfId="27720" xr:uid="{B2F11059-0233-4D4C-940E-EA0A7C76FBB3}"/>
    <cellStyle name="Calculation 3 14 2 4 2" xfId="27721" xr:uid="{C812BA0C-6FB0-466B-92F1-80510744B4BB}"/>
    <cellStyle name="Calculation 3 14 2 5" xfId="27722" xr:uid="{3C4BA892-D730-479E-827D-68220B1724AB}"/>
    <cellStyle name="Calculation 3 14 3" xfId="27723" xr:uid="{C24C5559-772D-49F7-B4F6-90ADDD9FC252}"/>
    <cellStyle name="Calculation 3 14 3 2" xfId="27724" xr:uid="{BB6AD1E5-C3B9-43D8-91F0-AE83D348B9CB}"/>
    <cellStyle name="Calculation 3 14 4" xfId="27725" xr:uid="{A1C95BBA-E4EB-4FC6-A790-4E5D02CF6770}"/>
    <cellStyle name="Calculation 3 14 4 2" xfId="27726" xr:uid="{FD2C4617-7530-4E0C-87EA-1DFCE1F5B37F}"/>
    <cellStyle name="Calculation 3 14 5" xfId="27727" xr:uid="{F496289C-B9F3-4469-A9DC-8D78E0A068A6}"/>
    <cellStyle name="Calculation 3 14 5 2" xfId="27728" xr:uid="{EE23E422-EFC8-4B18-9B63-6D0C373B326E}"/>
    <cellStyle name="Calculation 3 14 6" xfId="27729" xr:uid="{04477BF4-EE4E-4B1D-BCDD-D1D6588CA6B8}"/>
    <cellStyle name="Calculation 3 14 6 2" xfId="27730" xr:uid="{937FD965-E281-4374-BE04-556137609CDC}"/>
    <cellStyle name="Calculation 3 14 7" xfId="27731" xr:uid="{D1434DA9-8348-4185-B1B3-EF9A11366CD1}"/>
    <cellStyle name="Calculation 3 15" xfId="27732" xr:uid="{E22CD951-7D5C-4C13-A45E-4CAF1AC469B0}"/>
    <cellStyle name="Calculation 3 15 2" xfId="27733" xr:uid="{14F335D6-4934-4CA9-A664-73F4C08DDF45}"/>
    <cellStyle name="Calculation 3 15 2 2" xfId="27734" xr:uid="{233F6686-0DF1-456F-8E9E-E4C27F7A2DC8}"/>
    <cellStyle name="Calculation 3 15 2 2 2" xfId="27735" xr:uid="{AEC40FCC-0F51-4F93-ACD4-E391F9F8EEDE}"/>
    <cellStyle name="Calculation 3 15 2 3" xfId="27736" xr:uid="{ADC53576-2328-47DA-B9F8-279063972747}"/>
    <cellStyle name="Calculation 3 15 2 3 2" xfId="27737" xr:uid="{FC96B1BC-4030-4E15-9F7E-956CFB70BB54}"/>
    <cellStyle name="Calculation 3 15 2 4" xfId="27738" xr:uid="{FA661EDC-E0A8-45BE-B0BD-800F66BA9D45}"/>
    <cellStyle name="Calculation 3 15 2 4 2" xfId="27739" xr:uid="{0ADBCF34-4A1A-49A3-9436-8DC0B458FCD6}"/>
    <cellStyle name="Calculation 3 15 2 5" xfId="27740" xr:uid="{BA3ABE9E-BBA4-485A-80A6-ED0E6EC304CC}"/>
    <cellStyle name="Calculation 3 15 3" xfId="27741" xr:uid="{9B664DA7-9E54-46E5-8FA2-C0FAB32DCB92}"/>
    <cellStyle name="Calculation 3 15 3 2" xfId="27742" xr:uid="{51738E5C-939A-4B68-8AED-CA513B35DB44}"/>
    <cellStyle name="Calculation 3 15 4" xfId="27743" xr:uid="{577D1771-87A6-44D1-97D8-FA6590397AC8}"/>
    <cellStyle name="Calculation 3 15 4 2" xfId="27744" xr:uid="{7FEB3C39-7674-419D-8177-2F0019E05273}"/>
    <cellStyle name="Calculation 3 15 5" xfId="27745" xr:uid="{995C7B18-89E9-4D7E-A60D-084E307753CE}"/>
    <cellStyle name="Calculation 3 15 5 2" xfId="27746" xr:uid="{ACDC888A-509B-46AF-998E-ADE67DDEF8BA}"/>
    <cellStyle name="Calculation 3 15 6" xfId="27747" xr:uid="{2682C702-11FF-4626-A25F-A453AEE73C8E}"/>
    <cellStyle name="Calculation 3 15 6 2" xfId="27748" xr:uid="{1494F1A1-FF9F-49D7-B66F-377642607251}"/>
    <cellStyle name="Calculation 3 15 7" xfId="27749" xr:uid="{2BBD183E-1ABC-4558-8861-1321A3161ADB}"/>
    <cellStyle name="Calculation 3 16" xfId="27750" xr:uid="{9CFA95B7-246A-440B-A95A-412BF5B528E6}"/>
    <cellStyle name="Calculation 3 16 2" xfId="27751" xr:uid="{8E5D470E-1569-41AA-8525-B207702B8A0B}"/>
    <cellStyle name="Calculation 3 16 2 2" xfId="27752" xr:uid="{1D7AC889-8981-410C-80BC-E2ED11EABE9D}"/>
    <cellStyle name="Calculation 3 16 3" xfId="27753" xr:uid="{5E173624-EC46-4776-AF93-A0E8A7D1405B}"/>
    <cellStyle name="Calculation 3 16 3 2" xfId="27754" xr:uid="{5EFAD056-A4CB-40CF-ADCF-84E05EF7754D}"/>
    <cellStyle name="Calculation 3 16 4" xfId="27755" xr:uid="{9AC2577B-CBE5-4E87-A417-4BE7536870BB}"/>
    <cellStyle name="Calculation 3 16 4 2" xfId="27756" xr:uid="{BD6CB97C-6290-4BDD-9D20-73DA7CEE88A5}"/>
    <cellStyle name="Calculation 3 16 5" xfId="27757" xr:uid="{10F0715C-4E7B-466D-B402-A4882EC6DF02}"/>
    <cellStyle name="Calculation 3 17" xfId="27758" xr:uid="{CE5D3549-2E6C-4D2F-90EB-E7BABFE1C8BA}"/>
    <cellStyle name="Calculation 3 17 2" xfId="27759" xr:uid="{4A20F076-0657-4E9A-996E-3943CA3DDADA}"/>
    <cellStyle name="Calculation 3 18" xfId="27760" xr:uid="{390EFB15-3C5D-4B34-A2A2-58FA0BC4D537}"/>
    <cellStyle name="Calculation 3 18 2" xfId="27761" xr:uid="{DF0FC1CF-59A2-48C7-8440-5AD6541411CB}"/>
    <cellStyle name="Calculation 3 19" xfId="27762" xr:uid="{B7ED6855-64DA-4DBB-AC51-765A5E39574B}"/>
    <cellStyle name="Calculation 3 19 2" xfId="27763" xr:uid="{4935FA11-6989-48A3-AD31-DE446537681C}"/>
    <cellStyle name="Calculation 3 2" xfId="27764" xr:uid="{0498ACE6-7874-4D70-A5C8-24D3A4F4B25F}"/>
    <cellStyle name="Calculation 3 2 2" xfId="27765" xr:uid="{A193C05E-57F3-47A3-9E18-574A2495CB17}"/>
    <cellStyle name="Calculation 3 2 2 2" xfId="27766" xr:uid="{4ECB832B-45B2-4312-989B-35FFE37F94FE}"/>
    <cellStyle name="Calculation 3 2 2 2 2" xfId="27767" xr:uid="{450DD544-FD28-4351-8EB1-081A01E424FA}"/>
    <cellStyle name="Calculation 3 2 2 3" xfId="27768" xr:uid="{9987D7CD-0AD2-4A3F-B66D-DBAC9BCB47B8}"/>
    <cellStyle name="Calculation 3 2 2 3 2" xfId="27769" xr:uid="{B7BBAF75-5E29-467B-B7B3-3A79FFBBB72C}"/>
    <cellStyle name="Calculation 3 2 2 4" xfId="27770" xr:uid="{73B8D708-839E-49D2-8138-F47639E38FBE}"/>
    <cellStyle name="Calculation 3 2 2 4 2" xfId="27771" xr:uid="{45092C42-504D-49C9-8151-89D352AEF0C3}"/>
    <cellStyle name="Calculation 3 2 2 5" xfId="27772" xr:uid="{BCDEC244-E085-423F-A9CE-C64795ED9052}"/>
    <cellStyle name="Calculation 3 2 3" xfId="27773" xr:uid="{A6685AC5-0EED-4EAC-9783-7D61A44DC67D}"/>
    <cellStyle name="Calculation 3 2 3 2" xfId="27774" xr:uid="{2391DA35-AA86-420D-A9CC-1DE19CCB6274}"/>
    <cellStyle name="Calculation 3 2 4" xfId="27775" xr:uid="{1F34D813-8C06-4040-A580-4942B641EBBB}"/>
    <cellStyle name="Calculation 3 2 4 2" xfId="27776" xr:uid="{FD27AD53-640B-4C4B-A6FA-C94389CB8E7B}"/>
    <cellStyle name="Calculation 3 2 5" xfId="27777" xr:uid="{2E61E2EA-D3DB-487C-BC14-40208124242B}"/>
    <cellStyle name="Calculation 3 2 5 2" xfId="27778" xr:uid="{9A2D84D3-0109-4BEB-A772-EF34BB5523C8}"/>
    <cellStyle name="Calculation 3 2 6" xfId="27779" xr:uid="{17A3B7D3-F867-434B-A401-198B744B282A}"/>
    <cellStyle name="Calculation 3 20" xfId="27780" xr:uid="{F81E6CDF-222C-411D-BC09-D9A451CD5466}"/>
    <cellStyle name="Calculation 3 21" xfId="27781" xr:uid="{1C974D86-4F4F-4B8A-A370-7B6F47E9F0CE}"/>
    <cellStyle name="Calculation 3 22" xfId="27782" xr:uid="{19E9A836-4666-4CF5-946B-B8D757824C20}"/>
    <cellStyle name="Calculation 3 23" xfId="27783" xr:uid="{92D99748-24D2-4E10-B149-D4BABCC383CA}"/>
    <cellStyle name="Calculation 3 24" xfId="27784" xr:uid="{A70049FA-0581-4F1D-8F24-FA13002159FF}"/>
    <cellStyle name="Calculation 3 25" xfId="27785" xr:uid="{59036842-5FC9-46D3-B059-DC292D298660}"/>
    <cellStyle name="Calculation 3 26" xfId="27786" xr:uid="{1E49F333-55E1-4598-9423-C76F1A281E1D}"/>
    <cellStyle name="calculation 3 27" xfId="54828" xr:uid="{98BBF7B5-0F8C-4556-AA99-7B332CDD2D41}"/>
    <cellStyle name="calculation 3 28" xfId="54845" xr:uid="{8C1C6080-5CC0-4666-AB98-79228C0CC651}"/>
    <cellStyle name="calculation 3 29" xfId="54894" xr:uid="{CCAA7F7A-6145-4055-B98C-6FD4868927F6}"/>
    <cellStyle name="Calculation 3 3" xfId="27787" xr:uid="{D8A6B140-E646-4817-83E9-4CC3B0FA9914}"/>
    <cellStyle name="Calculation 3 3 2" xfId="27788" xr:uid="{5B779787-B69F-49D5-A60C-EDE1A7B71A2B}"/>
    <cellStyle name="Calculation 3 3 2 2" xfId="27789" xr:uid="{CE8D3B79-4FCB-47D7-B499-76FCB9AF584A}"/>
    <cellStyle name="Calculation 3 3 2 2 2" xfId="27790" xr:uid="{FCC67DA8-63E7-4F28-88B5-44D6AB105963}"/>
    <cellStyle name="Calculation 3 3 2 3" xfId="27791" xr:uid="{B3276861-3FA1-4563-903E-EE75642F2F56}"/>
    <cellStyle name="Calculation 3 3 2 3 2" xfId="27792" xr:uid="{B0E4719C-C1F3-4C7F-9AC7-E832E9EF6E4F}"/>
    <cellStyle name="Calculation 3 3 2 4" xfId="27793" xr:uid="{45FA865C-4E80-417F-AB57-70A2C493C983}"/>
    <cellStyle name="Calculation 3 3 2 4 2" xfId="27794" xr:uid="{7BF9D826-9AB7-4D01-8709-2B779C25FBA2}"/>
    <cellStyle name="Calculation 3 3 2 5" xfId="27795" xr:uid="{5CAEF6C5-9DA7-4488-B535-E267BB7586AA}"/>
    <cellStyle name="Calculation 3 3 3" xfId="27796" xr:uid="{057DBB26-0086-436B-B17D-0AAA958E9A72}"/>
    <cellStyle name="Calculation 3 3 3 2" xfId="27797" xr:uid="{A29F4881-C13D-4855-B3F1-21BB20A0FCE2}"/>
    <cellStyle name="Calculation 3 3 4" xfId="27798" xr:uid="{D827439D-73C5-4B7C-8404-2F5CB52C1A84}"/>
    <cellStyle name="Calculation 3 3 4 2" xfId="27799" xr:uid="{F1ED509C-0040-432C-8C1E-103DD54C2722}"/>
    <cellStyle name="Calculation 3 3 5" xfId="27800" xr:uid="{3AFAB91D-048A-4D94-BA38-1B6F4CBDE66E}"/>
    <cellStyle name="Calculation 3 3 5 2" xfId="27801" xr:uid="{B261ACF0-F271-44A1-9DE1-59560C45D389}"/>
    <cellStyle name="Calculation 3 3 6" xfId="27802" xr:uid="{58E439D3-08B2-4F53-AF86-A3C8AFD53320}"/>
    <cellStyle name="calculation 3 30" xfId="54965" xr:uid="{AF7E350C-143F-4450-B129-31057434F1C4}"/>
    <cellStyle name="calculation 3 31" xfId="54979" xr:uid="{75314C86-443D-42F3-B492-1B9A970AFCFE}"/>
    <cellStyle name="Calculation 3 4" xfId="27803" xr:uid="{E002EF03-3205-4445-A078-37FF33591F7B}"/>
    <cellStyle name="Calculation 3 4 2" xfId="27804" xr:uid="{18815F87-64AE-4D80-AE76-1320424E1473}"/>
    <cellStyle name="Calculation 3 4 2 2" xfId="27805" xr:uid="{D838E00A-D01D-4DB4-B042-120012A90A96}"/>
    <cellStyle name="Calculation 3 4 2 2 2" xfId="27806" xr:uid="{B9E339CE-D362-4523-B12F-BB30E56D0B16}"/>
    <cellStyle name="Calculation 3 4 2 3" xfId="27807" xr:uid="{2FE9BF1A-4487-42B9-BD06-F829735EDA1B}"/>
    <cellStyle name="Calculation 3 4 2 3 2" xfId="27808" xr:uid="{3865118B-F1D8-4FDD-BBF9-DB707D51AB3B}"/>
    <cellStyle name="Calculation 3 4 2 4" xfId="27809" xr:uid="{306E2384-AE4E-4E97-AE94-5EAF37B7FB2B}"/>
    <cellStyle name="Calculation 3 4 2 4 2" xfId="27810" xr:uid="{2ED571A2-307C-485B-924F-5AD528EC9AA3}"/>
    <cellStyle name="Calculation 3 4 2 5" xfId="27811" xr:uid="{8951C67D-011D-4A24-8F2A-65A7F5827F8A}"/>
    <cellStyle name="Calculation 3 4 3" xfId="27812" xr:uid="{EE589F3D-AC22-4AAC-ABE1-E906F30930AC}"/>
    <cellStyle name="Calculation 3 4 3 2" xfId="27813" xr:uid="{6E747A9E-6B97-4FA9-B851-83F5DE6CEB30}"/>
    <cellStyle name="Calculation 3 4 4" xfId="27814" xr:uid="{F6C4E27A-38B7-4E96-B3FE-8E8888651D84}"/>
    <cellStyle name="Calculation 3 4 4 2" xfId="27815" xr:uid="{5D68A34E-9501-4704-B93B-2C4FDA86B32B}"/>
    <cellStyle name="Calculation 3 4 5" xfId="27816" xr:uid="{D2F8E93B-679F-469B-8D3E-872A186D8BC7}"/>
    <cellStyle name="Calculation 3 4 5 2" xfId="27817" xr:uid="{6F4FD30E-702E-46A4-B436-90AB53A1760D}"/>
    <cellStyle name="Calculation 3 4 6" xfId="27818" xr:uid="{26856A7C-9A7F-479A-9AD8-35343A5AEBA1}"/>
    <cellStyle name="Calculation 3 4 6 2" xfId="27819" xr:uid="{C4F8B0F9-6570-4449-A566-8C165950BE43}"/>
    <cellStyle name="Calculation 3 4 7" xfId="27820" xr:uid="{B83E6FB6-D692-48AD-8C49-0171B7B93511}"/>
    <cellStyle name="Calculation 3 5" xfId="27821" xr:uid="{B9D68441-2A47-4D38-87B0-95B8D57AA7BE}"/>
    <cellStyle name="Calculation 3 5 2" xfId="27822" xr:uid="{6CBEBD32-1C71-48CD-B724-D094792C22ED}"/>
    <cellStyle name="Calculation 3 5 2 2" xfId="27823" xr:uid="{1A252B71-434B-4F45-A42C-A8EF7D357F67}"/>
    <cellStyle name="Calculation 3 5 2 2 2" xfId="27824" xr:uid="{265A6D9D-649F-4EA0-A347-DC08342FE6E4}"/>
    <cellStyle name="Calculation 3 5 2 3" xfId="27825" xr:uid="{6025CE4D-62D7-4042-94B6-9B50D7E12185}"/>
    <cellStyle name="Calculation 3 5 2 3 2" xfId="27826" xr:uid="{85032322-FA64-465E-9CD5-5A606555FB1D}"/>
    <cellStyle name="Calculation 3 5 2 4" xfId="27827" xr:uid="{1EB45130-3535-46CE-A03D-F081FF27B32B}"/>
    <cellStyle name="Calculation 3 5 2 4 2" xfId="27828" xr:uid="{C95C65A6-DC9C-4A6D-85E3-616C56E7C48F}"/>
    <cellStyle name="Calculation 3 5 2 5" xfId="27829" xr:uid="{74EFD64E-13B7-4137-8603-6E50AB84FA21}"/>
    <cellStyle name="Calculation 3 5 3" xfId="27830" xr:uid="{73BC6293-C395-4B12-ABFE-7B9AA183487B}"/>
    <cellStyle name="Calculation 3 5 3 2" xfId="27831" xr:uid="{19FF585C-3E5E-4B6C-84A9-2E7107732B26}"/>
    <cellStyle name="Calculation 3 5 4" xfId="27832" xr:uid="{0A18D68B-A517-40DD-A281-9A8261BECA74}"/>
    <cellStyle name="Calculation 3 5 4 2" xfId="27833" xr:uid="{EFE0AE96-F800-4D58-BECB-858851DAF017}"/>
    <cellStyle name="Calculation 3 5 5" xfId="27834" xr:uid="{CB6100E1-940C-47E7-B637-EB4AE4624819}"/>
    <cellStyle name="Calculation 3 5 5 2" xfId="27835" xr:uid="{48934F78-4492-4531-A03A-A5B29F0FC6EB}"/>
    <cellStyle name="Calculation 3 5 6" xfId="27836" xr:uid="{BB0925C1-468E-4261-B2FD-B700E5A641B4}"/>
    <cellStyle name="Calculation 3 5 6 2" xfId="27837" xr:uid="{F84DEFFD-2168-4B95-BC3F-56B2D6E594ED}"/>
    <cellStyle name="Calculation 3 5 7" xfId="27838" xr:uid="{C664C5F9-F576-43F5-8B58-B9111C206D17}"/>
    <cellStyle name="Calculation 3 6" xfId="27839" xr:uid="{7A54E757-2FE9-430E-A605-CD4BE93C2C2A}"/>
    <cellStyle name="Calculation 3 6 2" xfId="27840" xr:uid="{99287533-C144-471B-BBC3-1FDCB277C0BA}"/>
    <cellStyle name="Calculation 3 6 2 2" xfId="27841" xr:uid="{4BDCA4C4-857C-43AA-BB1E-354FA9C24503}"/>
    <cellStyle name="Calculation 3 6 2 2 2" xfId="27842" xr:uid="{D1E9DFA1-40AB-45ED-89FB-C6C8AF4587B4}"/>
    <cellStyle name="Calculation 3 6 2 3" xfId="27843" xr:uid="{69FD38F6-068C-42C6-988F-44962FD6F22D}"/>
    <cellStyle name="Calculation 3 6 2 3 2" xfId="27844" xr:uid="{5EDD88C1-5C70-464A-9125-28CE98ACAFF8}"/>
    <cellStyle name="Calculation 3 6 2 4" xfId="27845" xr:uid="{81C1B0F1-F5EB-4AD4-876B-F085718C4DAC}"/>
    <cellStyle name="Calculation 3 6 2 4 2" xfId="27846" xr:uid="{80358015-DD63-4233-81CE-0B657302D8F3}"/>
    <cellStyle name="Calculation 3 6 2 5" xfId="27847" xr:uid="{F3536EDA-0390-4B8A-8579-54F3F725AE89}"/>
    <cellStyle name="Calculation 3 6 3" xfId="27848" xr:uid="{345B5DDC-030C-4F2A-B75D-6D9DAF839723}"/>
    <cellStyle name="Calculation 3 6 3 2" xfId="27849" xr:uid="{682DB3BF-66CF-4179-89EB-9F8E60E16824}"/>
    <cellStyle name="Calculation 3 6 4" xfId="27850" xr:uid="{36C1F2DD-EEC3-41E5-97A6-CABD34CE2672}"/>
    <cellStyle name="Calculation 3 6 4 2" xfId="27851" xr:uid="{61628B0E-7207-46E3-9BD7-5A7E8C1E7B96}"/>
    <cellStyle name="Calculation 3 6 5" xfId="27852" xr:uid="{48A70C75-6ED5-4A8B-8803-A86F580404B4}"/>
    <cellStyle name="Calculation 3 6 5 2" xfId="27853" xr:uid="{C4178494-02D6-478A-9D9F-914521A9437B}"/>
    <cellStyle name="Calculation 3 6 6" xfId="27854" xr:uid="{A96E9B02-34EC-4208-A6B6-327D4C3966B2}"/>
    <cellStyle name="Calculation 3 6 6 2" xfId="27855" xr:uid="{F564BB64-D4D1-4859-9F07-2AF906FEB562}"/>
    <cellStyle name="Calculation 3 6 7" xfId="27856" xr:uid="{44048D20-67EA-452C-B664-EAACF4264ED8}"/>
    <cellStyle name="Calculation 3 7" xfId="27857" xr:uid="{FC1FB35F-F97D-436E-958E-2570F2F90C15}"/>
    <cellStyle name="Calculation 3 7 2" xfId="27858" xr:uid="{58DF47E2-AF03-44C2-BD63-7C41A693C244}"/>
    <cellStyle name="Calculation 3 7 2 2" xfId="27859" xr:uid="{04F6A782-C54A-4292-BA4A-D64C179BB8C7}"/>
    <cellStyle name="Calculation 3 7 2 2 2" xfId="27860" xr:uid="{6E6DD839-C21D-4F73-836B-96070C51858C}"/>
    <cellStyle name="Calculation 3 7 2 3" xfId="27861" xr:uid="{25403C6B-8E3F-4333-BAD8-14BB84D1B613}"/>
    <cellStyle name="Calculation 3 7 2 3 2" xfId="27862" xr:uid="{3D374A88-A69F-4D38-BFCE-1AF94248C5BA}"/>
    <cellStyle name="Calculation 3 7 2 4" xfId="27863" xr:uid="{583CDC11-61BE-45C8-9A8D-494D3A81FBC3}"/>
    <cellStyle name="Calculation 3 7 2 4 2" xfId="27864" xr:uid="{E05945A7-CBD6-45CB-BE7A-101BDE440402}"/>
    <cellStyle name="Calculation 3 7 2 5" xfId="27865" xr:uid="{14EECB7A-120F-417E-A6AF-3C46513C4A6C}"/>
    <cellStyle name="Calculation 3 7 3" xfId="27866" xr:uid="{8A28EEE4-2106-49EB-874D-9D971C3BBD25}"/>
    <cellStyle name="Calculation 3 7 3 2" xfId="27867" xr:uid="{DEA97A88-7415-4DD0-9AD3-E15635074970}"/>
    <cellStyle name="Calculation 3 7 4" xfId="27868" xr:uid="{451BB125-CF29-4356-BAAB-1D059FE0780A}"/>
    <cellStyle name="Calculation 3 7 4 2" xfId="27869" xr:uid="{FFAD2DC3-450F-4A61-A278-4733639C4E26}"/>
    <cellStyle name="Calculation 3 7 5" xfId="27870" xr:uid="{9987378B-58FF-4C0E-9EEE-3D8E9FB43145}"/>
    <cellStyle name="Calculation 3 7 5 2" xfId="27871" xr:uid="{A4111B30-AE52-4987-BDEB-1EB6FB44333F}"/>
    <cellStyle name="Calculation 3 7 6" xfId="27872" xr:uid="{56D6B8F6-92EE-458B-9491-94E8D047C5BB}"/>
    <cellStyle name="Calculation 3 7 6 2" xfId="27873" xr:uid="{E9D581F1-552C-4467-AF29-8A1E32618BBA}"/>
    <cellStyle name="Calculation 3 7 7" xfId="27874" xr:uid="{B789D294-344A-4320-AE5C-55ABE8C25C82}"/>
    <cellStyle name="Calculation 3 8" xfId="27875" xr:uid="{797833EA-C776-42F1-A277-B49E4C89D146}"/>
    <cellStyle name="Calculation 3 8 2" xfId="27876" xr:uid="{E9242E4A-FE9F-47FC-A4A8-93A19F73BBCF}"/>
    <cellStyle name="Calculation 3 8 2 2" xfId="27877" xr:uid="{72F7F19E-38EB-4108-A026-63C7376BB0D0}"/>
    <cellStyle name="Calculation 3 8 2 2 2" xfId="27878" xr:uid="{67BBC405-D114-402C-A79B-7FD2BB3E26CE}"/>
    <cellStyle name="Calculation 3 8 2 3" xfId="27879" xr:uid="{57BB2796-F9A0-4DDA-A033-C6EC444AC1CB}"/>
    <cellStyle name="Calculation 3 8 2 3 2" xfId="27880" xr:uid="{E1E99440-5E36-4E81-A4F8-6C7361FF9304}"/>
    <cellStyle name="Calculation 3 8 2 4" xfId="27881" xr:uid="{957D0CCC-134F-4886-9484-DAE4388FDB4E}"/>
    <cellStyle name="Calculation 3 8 2 4 2" xfId="27882" xr:uid="{C52FDF26-50A6-40FB-ABE3-6FFC1DDD5D30}"/>
    <cellStyle name="Calculation 3 8 2 5" xfId="27883" xr:uid="{1559CC48-81E0-4AB0-947C-228A837E7297}"/>
    <cellStyle name="Calculation 3 8 3" xfId="27884" xr:uid="{8EAD1CE0-77C8-4F73-BAB8-53595EBA583D}"/>
    <cellStyle name="Calculation 3 8 3 2" xfId="27885" xr:uid="{4A33B830-646C-4B03-8C23-C872C0A0D0BF}"/>
    <cellStyle name="Calculation 3 8 4" xfId="27886" xr:uid="{9EE5789A-F98A-4126-A144-F2CEBCBAA245}"/>
    <cellStyle name="Calculation 3 8 4 2" xfId="27887" xr:uid="{B390F826-56E1-4445-BC70-66A5E30751E3}"/>
    <cellStyle name="Calculation 3 8 5" xfId="27888" xr:uid="{44161221-9E55-4B0D-BDC0-439C9AE33E63}"/>
    <cellStyle name="Calculation 3 8 5 2" xfId="27889" xr:uid="{70D67750-4D1F-4635-9EC2-68F6B9312487}"/>
    <cellStyle name="Calculation 3 8 6" xfId="27890" xr:uid="{A6DED989-2034-495C-AE14-8D7E0716CE0D}"/>
    <cellStyle name="Calculation 3 8 6 2" xfId="27891" xr:uid="{92DD1DCD-53C9-4C80-BCEF-62163A199880}"/>
    <cellStyle name="Calculation 3 8 7" xfId="27892" xr:uid="{9BA05270-F36F-4794-BCBD-C447232C6898}"/>
    <cellStyle name="Calculation 3 9" xfId="27893" xr:uid="{4B7D553D-161D-4050-BE3D-97795F602F30}"/>
    <cellStyle name="Calculation 3 9 2" xfId="27894" xr:uid="{EC473928-4CCE-44E7-9DB4-957B449BD971}"/>
    <cellStyle name="Calculation 3 9 2 2" xfId="27895" xr:uid="{49271637-64FB-471A-B192-2E377F71F02C}"/>
    <cellStyle name="Calculation 3 9 2 2 2" xfId="27896" xr:uid="{BCFC8689-7340-4477-8F86-1F6DCF027D8D}"/>
    <cellStyle name="Calculation 3 9 2 3" xfId="27897" xr:uid="{834032B2-F6D7-493D-9F82-BAB1EBD79B78}"/>
    <cellStyle name="Calculation 3 9 2 3 2" xfId="27898" xr:uid="{E5261A14-ECC2-4C54-BC27-1826756CE108}"/>
    <cellStyle name="Calculation 3 9 2 4" xfId="27899" xr:uid="{A03E84AD-DDAB-4185-8DD4-8C5B2BE66250}"/>
    <cellStyle name="Calculation 3 9 2 4 2" xfId="27900" xr:uid="{38EFDEAB-F5F3-4A81-B04A-03C24B201917}"/>
    <cellStyle name="Calculation 3 9 2 5" xfId="27901" xr:uid="{0D01A323-FD90-4F17-9BCE-2B6562841EB4}"/>
    <cellStyle name="Calculation 3 9 3" xfId="27902" xr:uid="{150C15B9-E68E-4EAE-B3CC-0D70DF310B85}"/>
    <cellStyle name="Calculation 3 9 3 2" xfId="27903" xr:uid="{5DB2CE27-9244-4926-A177-D4DA83168D78}"/>
    <cellStyle name="Calculation 3 9 4" xfId="27904" xr:uid="{AE1F122D-FAF5-4521-B5B1-3AA4227D9343}"/>
    <cellStyle name="Calculation 3 9 4 2" xfId="27905" xr:uid="{E5C98B13-EE69-4BD8-BAD2-F149DB3E58C0}"/>
    <cellStyle name="Calculation 3 9 5" xfId="27906" xr:uid="{D14CD5FE-B93C-4BC4-81FD-D3B6590ECF8D}"/>
    <cellStyle name="Calculation 3 9 5 2" xfId="27907" xr:uid="{37021C48-72BE-4F27-AC18-15625E840A32}"/>
    <cellStyle name="Calculation 3 9 6" xfId="27908" xr:uid="{B8A6F7C1-5355-4D63-8282-F94693C3559E}"/>
    <cellStyle name="Calculation 3 9 6 2" xfId="27909" xr:uid="{CA891AD4-DABE-46E5-9C12-4A43858F5401}"/>
    <cellStyle name="Calculation 3 9 7" xfId="27910" xr:uid="{203995A2-E5C5-4075-AEA5-01E024B3C778}"/>
    <cellStyle name="calculation 4" xfId="412" xr:uid="{70365ACA-EEB8-4D39-A5B7-40D161438735}"/>
    <cellStyle name="Calculation 4 10" xfId="27911" xr:uid="{67ACA328-D13C-4055-A863-1CB58986282B}"/>
    <cellStyle name="Calculation 4 10 2" xfId="27912" xr:uid="{E39D4BAC-40AE-40AE-99EB-273CC559B694}"/>
    <cellStyle name="Calculation 4 10 2 2" xfId="27913" xr:uid="{BF0D57DE-7159-4125-8409-8BB69C47F6F3}"/>
    <cellStyle name="Calculation 4 10 2 2 2" xfId="27914" xr:uid="{3276867B-E011-48F7-B588-D1D83CC9DD54}"/>
    <cellStyle name="Calculation 4 10 2 3" xfId="27915" xr:uid="{43A185F1-0F67-4000-BAC8-9DAD0C2C2164}"/>
    <cellStyle name="Calculation 4 10 2 3 2" xfId="27916" xr:uid="{CC3702E2-6628-47E4-A6CB-56F4726070BB}"/>
    <cellStyle name="Calculation 4 10 2 4" xfId="27917" xr:uid="{1ADBD84B-2A38-4C47-9BD3-0B746500CD02}"/>
    <cellStyle name="Calculation 4 10 2 4 2" xfId="27918" xr:uid="{50B3C3C3-021D-43A3-91AB-AAE8F48FD132}"/>
    <cellStyle name="Calculation 4 10 2 5" xfId="27919" xr:uid="{454DCF64-804B-4C73-A66F-99E16183CA66}"/>
    <cellStyle name="Calculation 4 10 3" xfId="27920" xr:uid="{A8B8E9D2-5269-4122-9A4E-B8FFB50E3BE6}"/>
    <cellStyle name="Calculation 4 10 3 2" xfId="27921" xr:uid="{47133C1B-EA23-49C3-BEF5-E3C59958A097}"/>
    <cellStyle name="Calculation 4 10 4" xfId="27922" xr:uid="{C88A6576-9D47-421E-A917-22E61D300EAF}"/>
    <cellStyle name="Calculation 4 10 4 2" xfId="27923" xr:uid="{C55F2F6F-ED6E-4092-B86F-5CD476AA137D}"/>
    <cellStyle name="Calculation 4 10 5" xfId="27924" xr:uid="{F8624F73-0993-4FBA-9841-50DC461E2CA2}"/>
    <cellStyle name="Calculation 4 10 5 2" xfId="27925" xr:uid="{B8816B4E-7459-4522-85E9-B152FED3A0ED}"/>
    <cellStyle name="Calculation 4 10 6" xfId="27926" xr:uid="{037462BE-5757-4743-96E2-CFBF14FC26D0}"/>
    <cellStyle name="Calculation 4 10 6 2" xfId="27927" xr:uid="{AA6AC461-7C8E-4B48-A133-CB93C77FC1B6}"/>
    <cellStyle name="Calculation 4 10 7" xfId="27928" xr:uid="{A529455C-3DA3-4B29-A84A-3DC85B2BD36E}"/>
    <cellStyle name="Calculation 4 11" xfId="27929" xr:uid="{AC3B3725-6672-4693-AA95-FB76455C7D33}"/>
    <cellStyle name="Calculation 4 11 2" xfId="27930" xr:uid="{35A72C48-8D6A-4EAA-979F-746B15D69EE7}"/>
    <cellStyle name="Calculation 4 11 2 2" xfId="27931" xr:uid="{DF51E145-B234-4BF8-BCFD-C73873AABB8D}"/>
    <cellStyle name="Calculation 4 11 2 2 2" xfId="27932" xr:uid="{722B2212-A2CB-4F81-A583-07BB018ABBC8}"/>
    <cellStyle name="Calculation 4 11 2 3" xfId="27933" xr:uid="{1FF726BA-B299-4DA8-ABD1-C8DB76F29334}"/>
    <cellStyle name="Calculation 4 11 2 3 2" xfId="27934" xr:uid="{B783A268-1F38-4BB6-814C-00D207D0F4B9}"/>
    <cellStyle name="Calculation 4 11 2 4" xfId="27935" xr:uid="{BBBC7293-4C57-486E-91EA-9B4898DB3842}"/>
    <cellStyle name="Calculation 4 11 2 4 2" xfId="27936" xr:uid="{0F99C37A-E637-46F7-8989-CBE1CF764F11}"/>
    <cellStyle name="Calculation 4 11 2 5" xfId="27937" xr:uid="{3719D085-2DD1-421D-9B87-8FE88E48663D}"/>
    <cellStyle name="Calculation 4 11 3" xfId="27938" xr:uid="{E52D2741-95E6-401E-A8F5-0DD6234C5A82}"/>
    <cellStyle name="Calculation 4 11 3 2" xfId="27939" xr:uid="{A35C7309-54D7-4E6A-884D-4ED989AB61EB}"/>
    <cellStyle name="Calculation 4 11 4" xfId="27940" xr:uid="{3AD6272E-815B-459E-B3E5-F917ED1FE403}"/>
    <cellStyle name="Calculation 4 11 4 2" xfId="27941" xr:uid="{F7A80C0C-898D-4D36-A386-1EFC7F9D29F7}"/>
    <cellStyle name="Calculation 4 11 5" xfId="27942" xr:uid="{A148B34B-F76A-442C-90BB-E2CB1C10C712}"/>
    <cellStyle name="Calculation 4 11 5 2" xfId="27943" xr:uid="{C39E17DB-D3E5-44EF-B3E6-67889036E86A}"/>
    <cellStyle name="Calculation 4 11 6" xfId="27944" xr:uid="{85418C32-F3A8-46CC-9520-C9AFE5E0FD96}"/>
    <cellStyle name="Calculation 4 11 6 2" xfId="27945" xr:uid="{D165CD30-9D4B-4C09-A7E5-EA9883C018D8}"/>
    <cellStyle name="Calculation 4 11 7" xfId="27946" xr:uid="{208DA011-56C1-4953-8D36-9C94B58CC3FD}"/>
    <cellStyle name="Calculation 4 12" xfId="27947" xr:uid="{2B0920E0-7440-488C-8CB9-ACD4ED0D6D4B}"/>
    <cellStyle name="Calculation 4 12 2" xfId="27948" xr:uid="{AC0ADE21-D0C4-4360-831E-1EA990B14739}"/>
    <cellStyle name="Calculation 4 12 2 2" xfId="27949" xr:uid="{07D22D1B-2DDE-42AF-95C3-061B9317481B}"/>
    <cellStyle name="Calculation 4 12 2 2 2" xfId="27950" xr:uid="{A8FB7B0C-E8FB-400F-9724-978584CFC91A}"/>
    <cellStyle name="Calculation 4 12 2 3" xfId="27951" xr:uid="{59D04CB3-4AC3-42FF-9ED6-5A7FFB315BFE}"/>
    <cellStyle name="Calculation 4 12 2 3 2" xfId="27952" xr:uid="{3B3EA932-10A0-4071-92A8-F0669DB116C9}"/>
    <cellStyle name="Calculation 4 12 2 4" xfId="27953" xr:uid="{7DB81D65-30CD-4D8E-BAF5-9BC02C9F0238}"/>
    <cellStyle name="Calculation 4 12 2 4 2" xfId="27954" xr:uid="{3ED7E302-9210-485E-9FDC-C2B2F9A1B675}"/>
    <cellStyle name="Calculation 4 12 2 5" xfId="27955" xr:uid="{743B0408-33E2-441B-9281-30A271DBC7F1}"/>
    <cellStyle name="Calculation 4 12 3" xfId="27956" xr:uid="{FD79E66D-3237-4536-972C-E9A6DFA3FF98}"/>
    <cellStyle name="Calculation 4 12 3 2" xfId="27957" xr:uid="{A2CC95FC-B827-4AA7-8E6A-B69ADF51A4CB}"/>
    <cellStyle name="Calculation 4 12 4" xfId="27958" xr:uid="{C98A4669-5C64-4EEC-835E-1539ADD033A3}"/>
    <cellStyle name="Calculation 4 12 4 2" xfId="27959" xr:uid="{E0827E8C-D399-43B1-BCBF-B75D439F6047}"/>
    <cellStyle name="Calculation 4 12 5" xfId="27960" xr:uid="{A205CCC0-B668-4E7F-BEC3-10F4D9F6C7C4}"/>
    <cellStyle name="Calculation 4 12 5 2" xfId="27961" xr:uid="{0B386A31-FA64-4CDD-93F8-9AB7E333F76A}"/>
    <cellStyle name="Calculation 4 12 6" xfId="27962" xr:uid="{03A28F95-7DAF-4AA9-BF9F-36A5C32C54E9}"/>
    <cellStyle name="Calculation 4 12 6 2" xfId="27963" xr:uid="{ACBF3B50-A190-41E2-AAAB-C3B665C86C80}"/>
    <cellStyle name="Calculation 4 12 7" xfId="27964" xr:uid="{67C95D57-4C89-49B6-A8E6-701E0637537A}"/>
    <cellStyle name="Calculation 4 13" xfId="27965" xr:uid="{6C7B574C-FC45-4DE3-A29A-159ADA7FB70A}"/>
    <cellStyle name="Calculation 4 13 2" xfId="27966" xr:uid="{414F5533-C090-4211-B991-9100804A8DAD}"/>
    <cellStyle name="Calculation 4 13 2 2" xfId="27967" xr:uid="{C3D91730-87E6-49B8-A03C-B8918399DF7F}"/>
    <cellStyle name="Calculation 4 13 2 2 2" xfId="27968" xr:uid="{F897C4BF-C571-478D-89DF-E095C969B676}"/>
    <cellStyle name="Calculation 4 13 2 3" xfId="27969" xr:uid="{C309CCAF-C29E-4957-9086-D003904EB556}"/>
    <cellStyle name="Calculation 4 13 2 3 2" xfId="27970" xr:uid="{96758B83-C27C-4694-A6BF-7BCBA6371999}"/>
    <cellStyle name="Calculation 4 13 2 4" xfId="27971" xr:uid="{C4D425F1-266F-4D27-9A53-DD016FDFE6D3}"/>
    <cellStyle name="Calculation 4 13 2 4 2" xfId="27972" xr:uid="{7CDEBAAB-C52D-4937-9886-1712470BBEB3}"/>
    <cellStyle name="Calculation 4 13 2 5" xfId="27973" xr:uid="{8335D680-6E9A-4B12-AB95-0DC3B01E43E5}"/>
    <cellStyle name="Calculation 4 13 3" xfId="27974" xr:uid="{0F5676BC-7F26-4A31-A463-BBCABE156896}"/>
    <cellStyle name="Calculation 4 13 3 2" xfId="27975" xr:uid="{F89CB985-B1B9-42DC-8EAA-F45C7978BE35}"/>
    <cellStyle name="Calculation 4 13 4" xfId="27976" xr:uid="{1C01F3C2-D954-4252-B0FA-941A8956753E}"/>
    <cellStyle name="Calculation 4 13 4 2" xfId="27977" xr:uid="{66EF2241-27F5-46BE-9043-67E8BE718376}"/>
    <cellStyle name="Calculation 4 13 5" xfId="27978" xr:uid="{DA87F3B0-2A02-481B-B080-60688A020C93}"/>
    <cellStyle name="Calculation 4 13 5 2" xfId="27979" xr:uid="{019B1F85-FBFA-4E32-8B75-FD5B969A95CD}"/>
    <cellStyle name="Calculation 4 13 6" xfId="27980" xr:uid="{94445917-47FD-4FB3-9E00-F63D61287EAF}"/>
    <cellStyle name="Calculation 4 13 6 2" xfId="27981" xr:uid="{0CB3DB9C-89A8-4767-B6D1-F682C1C1B25B}"/>
    <cellStyle name="Calculation 4 13 7" xfId="27982" xr:uid="{AA72C65F-CF1A-478D-8DFC-FB04C2A79110}"/>
    <cellStyle name="Calculation 4 14" xfId="27983" xr:uid="{EAABADEF-D7A2-4C05-AA15-C6E33FC57CB7}"/>
    <cellStyle name="Calculation 4 14 2" xfId="27984" xr:uid="{1F17CCEB-6F01-4D5B-A6EC-5FEDF46152F2}"/>
    <cellStyle name="Calculation 4 14 2 2" xfId="27985" xr:uid="{E83D04D7-85B2-4F21-B944-9FE4906E46E7}"/>
    <cellStyle name="Calculation 4 14 2 2 2" xfId="27986" xr:uid="{781D7C71-E00B-46BE-84EF-31774735AAB2}"/>
    <cellStyle name="Calculation 4 14 2 3" xfId="27987" xr:uid="{050FCB68-ABDE-44B6-B441-10D2A49E5643}"/>
    <cellStyle name="Calculation 4 14 2 3 2" xfId="27988" xr:uid="{D67709A0-D8E1-4C90-811D-1347363AA7CB}"/>
    <cellStyle name="Calculation 4 14 2 4" xfId="27989" xr:uid="{3203CE4E-A062-4F2D-B66C-76E61E8DABF3}"/>
    <cellStyle name="Calculation 4 14 2 4 2" xfId="27990" xr:uid="{BFB7703C-4721-4751-86A5-F4C3B7345BE9}"/>
    <cellStyle name="Calculation 4 14 2 5" xfId="27991" xr:uid="{7D3F56B1-1407-40D6-8356-C4BDDBFB9D57}"/>
    <cellStyle name="Calculation 4 14 3" xfId="27992" xr:uid="{FF8F5EE4-D592-4A84-9DB1-5B9B4428B0A7}"/>
    <cellStyle name="Calculation 4 14 3 2" xfId="27993" xr:uid="{9FB447B5-549C-4459-86CD-DFF7314A7327}"/>
    <cellStyle name="Calculation 4 14 4" xfId="27994" xr:uid="{9CA554EF-D201-4CDD-9703-86222F0191BB}"/>
    <cellStyle name="Calculation 4 14 4 2" xfId="27995" xr:uid="{398EE0BC-D40B-4E63-B7B6-114BF64BBFB0}"/>
    <cellStyle name="Calculation 4 14 5" xfId="27996" xr:uid="{6ADC4E66-3252-4F1D-A56E-CF33936F2D52}"/>
    <cellStyle name="Calculation 4 14 5 2" xfId="27997" xr:uid="{1A627823-E14A-4E6E-A8A6-B66C410C9393}"/>
    <cellStyle name="Calculation 4 14 6" xfId="27998" xr:uid="{BACBB6CC-FE01-498B-A1B2-5D6073FBBA82}"/>
    <cellStyle name="Calculation 4 14 6 2" xfId="27999" xr:uid="{AEDDCD69-2FD3-46FE-A05D-80C44124DC2C}"/>
    <cellStyle name="Calculation 4 14 7" xfId="28000" xr:uid="{CBAF1B23-0EC9-4B95-9ADD-3256FE03DF1A}"/>
    <cellStyle name="Calculation 4 15" xfId="28001" xr:uid="{4CDDE503-3D6B-4E4C-BDC4-F02F83BD13C4}"/>
    <cellStyle name="Calculation 4 15 2" xfId="28002" xr:uid="{70BC33A0-EED4-41A7-B142-FE4DA3C59EED}"/>
    <cellStyle name="Calculation 4 15 2 2" xfId="28003" xr:uid="{D75A20FA-E636-4604-8847-3438B1986D21}"/>
    <cellStyle name="Calculation 4 15 2 2 2" xfId="28004" xr:uid="{6DBB5D89-EE34-4DA4-847F-01423668102F}"/>
    <cellStyle name="Calculation 4 15 2 3" xfId="28005" xr:uid="{BC4A23F2-98D7-4C8A-A690-78BCA5395A4C}"/>
    <cellStyle name="Calculation 4 15 2 3 2" xfId="28006" xr:uid="{BE3AC440-7E3C-4E9E-9538-6F52AF99311E}"/>
    <cellStyle name="Calculation 4 15 2 4" xfId="28007" xr:uid="{161C8869-42F8-4AB0-8663-7FAAF3C34601}"/>
    <cellStyle name="Calculation 4 15 2 4 2" xfId="28008" xr:uid="{C4C0BAA4-5302-4EFB-83CE-5D9164A72F53}"/>
    <cellStyle name="Calculation 4 15 2 5" xfId="28009" xr:uid="{5EC9E790-BEB9-44A7-801C-6488F70BD919}"/>
    <cellStyle name="Calculation 4 15 3" xfId="28010" xr:uid="{CF42C493-4C1E-4071-932D-9F373C2F31F1}"/>
    <cellStyle name="Calculation 4 15 3 2" xfId="28011" xr:uid="{DECD54CE-F92D-4B83-890B-17939CE5DBAE}"/>
    <cellStyle name="Calculation 4 15 4" xfId="28012" xr:uid="{C4EB3998-6C57-4A2C-B65D-257C028C34A7}"/>
    <cellStyle name="Calculation 4 15 4 2" xfId="28013" xr:uid="{F64D61EA-10EC-43F9-BC9A-1CE8AE44E06C}"/>
    <cellStyle name="Calculation 4 15 5" xfId="28014" xr:uid="{47D69EAF-FEE8-40F9-A64A-C99465201C82}"/>
    <cellStyle name="Calculation 4 15 5 2" xfId="28015" xr:uid="{025884F8-532E-432B-BC85-C5BFB82FEB5C}"/>
    <cellStyle name="Calculation 4 15 6" xfId="28016" xr:uid="{7B5E2E58-0A1B-4602-9178-0D5099DDD96F}"/>
    <cellStyle name="Calculation 4 15 6 2" xfId="28017" xr:uid="{FF5C3135-7A46-49E3-B578-2926D7B0AFC7}"/>
    <cellStyle name="Calculation 4 15 7" xfId="28018" xr:uid="{B895D7E8-F7A4-4180-A664-EEA75C99BCFB}"/>
    <cellStyle name="Calculation 4 16" xfId="28019" xr:uid="{A1E26089-58D7-47AD-B6CC-75CC7767AD28}"/>
    <cellStyle name="Calculation 4 16 2" xfId="28020" xr:uid="{244E8E44-C071-4DC9-8925-01B22207C4D3}"/>
    <cellStyle name="Calculation 4 16 2 2" xfId="28021" xr:uid="{C056A9FB-F1F3-4FB4-94D1-BF7260771E99}"/>
    <cellStyle name="Calculation 4 16 3" xfId="28022" xr:uid="{6FDE3D39-EACD-4185-8EDA-6676303304FB}"/>
    <cellStyle name="Calculation 4 16 3 2" xfId="28023" xr:uid="{39630E03-4386-463A-BC56-38E597EAF58F}"/>
    <cellStyle name="Calculation 4 16 4" xfId="28024" xr:uid="{36B40289-AC98-4E3B-9909-A5B284AE0DA8}"/>
    <cellStyle name="Calculation 4 16 4 2" xfId="28025" xr:uid="{B99CC300-4B34-4D12-8769-6A315F7851B0}"/>
    <cellStyle name="Calculation 4 16 5" xfId="28026" xr:uid="{455120AF-CADD-4805-BBEB-6218A02B72B0}"/>
    <cellStyle name="Calculation 4 17" xfId="28027" xr:uid="{24E296F6-116F-469B-B175-419C735801FD}"/>
    <cellStyle name="Calculation 4 17 2" xfId="28028" xr:uid="{35E929DD-C4CA-468B-9145-55F88D9A8584}"/>
    <cellStyle name="Calculation 4 18" xfId="28029" xr:uid="{0E1A01C4-48EF-4E5D-BEEF-FB99FCCF686B}"/>
    <cellStyle name="Calculation 4 18 2" xfId="28030" xr:uid="{9832181E-B6D3-44E1-AB29-A3D805AEDBE2}"/>
    <cellStyle name="Calculation 4 19" xfId="28031" xr:uid="{2C6F1DE0-CE4A-472F-9070-694804EFC25D}"/>
    <cellStyle name="Calculation 4 19 2" xfId="28032" xr:uid="{F1557D80-1697-4A3D-882A-8BCD96D37F4C}"/>
    <cellStyle name="Calculation 4 2" xfId="28033" xr:uid="{6153D909-2346-4649-9B95-DCB95526C6E1}"/>
    <cellStyle name="Calculation 4 2 2" xfId="28034" xr:uid="{970A0E3E-FC7D-4FEA-ABBD-B33CD292ED95}"/>
    <cellStyle name="Calculation 4 2 2 2" xfId="28035" xr:uid="{A95A9DBA-2B53-402D-8D2C-BEC333066BA0}"/>
    <cellStyle name="Calculation 4 2 2 2 2" xfId="28036" xr:uid="{343B054C-C505-49E2-B082-0B18746AA39E}"/>
    <cellStyle name="Calculation 4 2 2 3" xfId="28037" xr:uid="{74FECC09-419B-4BD2-A5F4-8458463E39B9}"/>
    <cellStyle name="Calculation 4 2 2 3 2" xfId="28038" xr:uid="{D74AE16C-9671-4DB4-8100-46DF0AF88C17}"/>
    <cellStyle name="Calculation 4 2 2 4" xfId="28039" xr:uid="{4CA7EECC-08C2-4104-8B8F-DB339B38E597}"/>
    <cellStyle name="Calculation 4 2 2 4 2" xfId="28040" xr:uid="{E3AB0D9D-4013-4B6C-B848-4ECDC810E339}"/>
    <cellStyle name="Calculation 4 2 2 5" xfId="28041" xr:uid="{64FBC4C9-9F7E-4ACE-B546-3386A24BE217}"/>
    <cellStyle name="Calculation 4 2 3" xfId="28042" xr:uid="{3210E623-C9DA-40FA-A95F-96B086D5C963}"/>
    <cellStyle name="Calculation 4 2 3 2" xfId="28043" xr:uid="{19BB4A76-73C9-4780-8E12-D3ED6BF28F95}"/>
    <cellStyle name="Calculation 4 2 4" xfId="28044" xr:uid="{BB74AC2B-F7FC-4916-BDE7-872385C5B181}"/>
    <cellStyle name="Calculation 4 2 4 2" xfId="28045" xr:uid="{47310720-6870-4E87-B052-AEF51E61646E}"/>
    <cellStyle name="Calculation 4 2 5" xfId="28046" xr:uid="{2829BE31-FA00-4EFB-8E63-9878AAAF9CFA}"/>
    <cellStyle name="Calculation 4 2 5 2" xfId="28047" xr:uid="{90ED11F8-9363-4EE8-91F5-E633DFEAB742}"/>
    <cellStyle name="Calculation 4 2 6" xfId="28048" xr:uid="{F240D98A-5450-4A1E-9E8E-F24ACDE9D730}"/>
    <cellStyle name="Calculation 4 20" xfId="28049" xr:uid="{3308E504-C346-4B8F-920B-7B8176FE4E24}"/>
    <cellStyle name="Calculation 4 21" xfId="28050" xr:uid="{F6EED37A-66B4-410B-A3A3-67B988F08486}"/>
    <cellStyle name="Calculation 4 22" xfId="28051" xr:uid="{74E9C4DB-9A34-4592-B048-22471EAF5F57}"/>
    <cellStyle name="Calculation 4 23" xfId="28052" xr:uid="{807F1012-1A82-4F0F-9833-9C90FE8AE33D}"/>
    <cellStyle name="Calculation 4 24" xfId="28053" xr:uid="{5CA29C6F-8144-42E2-A553-8A413B1F1BF0}"/>
    <cellStyle name="Calculation 4 25" xfId="28054" xr:uid="{D01FFA66-9ECA-45E6-84F3-04C58C10975E}"/>
    <cellStyle name="Calculation 4 26" xfId="28055" xr:uid="{B1F378BD-8917-4884-AAA0-54C5242E0010}"/>
    <cellStyle name="calculation 4 27" xfId="54829" xr:uid="{E6AF10EF-28AC-4388-8EA9-9DD03C3C4637}"/>
    <cellStyle name="calculation 4 28" xfId="54844" xr:uid="{247DDEF8-3981-4C03-9B34-A72B9DB44A62}"/>
    <cellStyle name="calculation 4 29" xfId="54895" xr:uid="{05FEBAB7-0E38-4EEF-A244-F29ABAF6C0AD}"/>
    <cellStyle name="Calculation 4 3" xfId="28056" xr:uid="{4B9BFF40-E960-49CF-8182-7C838B5832F3}"/>
    <cellStyle name="Calculation 4 3 2" xfId="28057" xr:uid="{623F77C5-47EE-4787-B5A7-86DAAD37395B}"/>
    <cellStyle name="Calculation 4 3 2 2" xfId="28058" xr:uid="{5C92900D-DFCC-4492-B281-D25E2C51BCDB}"/>
    <cellStyle name="Calculation 4 3 2 2 2" xfId="28059" xr:uid="{9F363D76-AA87-4C15-9049-8437ED250DEE}"/>
    <cellStyle name="Calculation 4 3 2 3" xfId="28060" xr:uid="{BF4E269F-FCDF-4E04-B706-B833FF26812A}"/>
    <cellStyle name="Calculation 4 3 2 3 2" xfId="28061" xr:uid="{B6BA3268-B5B7-4B50-8084-4701B1005D71}"/>
    <cellStyle name="Calculation 4 3 2 4" xfId="28062" xr:uid="{12CCC98C-E694-4F03-919E-345661138644}"/>
    <cellStyle name="Calculation 4 3 2 4 2" xfId="28063" xr:uid="{F7C44DE5-E1E9-4E86-A783-49379B9A25A4}"/>
    <cellStyle name="Calculation 4 3 2 5" xfId="28064" xr:uid="{0795DE62-8F13-42B6-8283-F8A1C5D2D01F}"/>
    <cellStyle name="Calculation 4 3 3" xfId="28065" xr:uid="{02A74C2F-DA71-4223-B472-F2648A7610C0}"/>
    <cellStyle name="Calculation 4 3 3 2" xfId="28066" xr:uid="{0BD54D2A-3E89-4C5E-9BD0-393111BC980A}"/>
    <cellStyle name="Calculation 4 3 4" xfId="28067" xr:uid="{A94DD8E0-CA3F-426D-8BD6-B75C8AB88E1F}"/>
    <cellStyle name="Calculation 4 3 4 2" xfId="28068" xr:uid="{52BD0D8A-EA77-4E84-935F-479EBBF3BE2F}"/>
    <cellStyle name="Calculation 4 3 5" xfId="28069" xr:uid="{52DCDD16-BB4D-4FB7-86AA-FE70E29F3883}"/>
    <cellStyle name="Calculation 4 3 5 2" xfId="28070" xr:uid="{EC63CA93-FC75-4152-9FE1-5003898C3B02}"/>
    <cellStyle name="Calculation 4 3 6" xfId="28071" xr:uid="{B85290E5-2447-467A-97F1-12A97F59FEF7}"/>
    <cellStyle name="calculation 4 30" xfId="54964" xr:uid="{AD0692A0-17F6-498A-BCED-F004ECF6A757}"/>
    <cellStyle name="calculation 4 31" xfId="54977" xr:uid="{F713272C-FA20-4E03-824C-D68CE18AEE0C}"/>
    <cellStyle name="Calculation 4 4" xfId="28072" xr:uid="{EEE701BF-1503-4AF7-9A5B-F0A0E4728E97}"/>
    <cellStyle name="Calculation 4 4 2" xfId="28073" xr:uid="{870694C2-725C-4E72-966F-D6AAA0DA8245}"/>
    <cellStyle name="Calculation 4 4 2 2" xfId="28074" xr:uid="{E1629083-CF43-4710-B884-42C9168DC5CC}"/>
    <cellStyle name="Calculation 4 4 2 2 2" xfId="28075" xr:uid="{3F082B0A-434F-43FF-AF00-ACA77E6397AB}"/>
    <cellStyle name="Calculation 4 4 2 3" xfId="28076" xr:uid="{631CB9EA-81DC-4606-92FA-1881BE710637}"/>
    <cellStyle name="Calculation 4 4 2 3 2" xfId="28077" xr:uid="{CE17234C-0519-4DFC-BD60-CD80AA4FE258}"/>
    <cellStyle name="Calculation 4 4 2 4" xfId="28078" xr:uid="{677579F4-9225-4F43-BB46-34AF63B6EC5B}"/>
    <cellStyle name="Calculation 4 4 2 4 2" xfId="28079" xr:uid="{EC40DFB9-61CC-48D6-9FF5-3D6283639730}"/>
    <cellStyle name="Calculation 4 4 2 5" xfId="28080" xr:uid="{A1CCC56A-0655-40A6-9C30-A2A126C19316}"/>
    <cellStyle name="Calculation 4 4 3" xfId="28081" xr:uid="{4AA8EAC4-56FF-46A8-B916-3C2FDD2F7FF0}"/>
    <cellStyle name="Calculation 4 4 3 2" xfId="28082" xr:uid="{364D3500-B2DA-487D-AC57-E1C8968D56A1}"/>
    <cellStyle name="Calculation 4 4 4" xfId="28083" xr:uid="{D7A53349-5A6D-4D64-81A5-C94156E77B29}"/>
    <cellStyle name="Calculation 4 4 4 2" xfId="28084" xr:uid="{0CE0F77F-1BA1-4404-9784-517AC7A16F07}"/>
    <cellStyle name="Calculation 4 4 5" xfId="28085" xr:uid="{EE3001F7-FC47-4951-A43E-EE5F10BED2D1}"/>
    <cellStyle name="Calculation 4 4 5 2" xfId="28086" xr:uid="{7900F9E8-A679-402F-8A2A-D1627B3EB2BF}"/>
    <cellStyle name="Calculation 4 4 6" xfId="28087" xr:uid="{40694A5D-EBF3-4CE2-9161-C9DA382134A3}"/>
    <cellStyle name="Calculation 4 4 6 2" xfId="28088" xr:uid="{F407D2B3-9A62-4962-ACE3-4E0CDADE791D}"/>
    <cellStyle name="Calculation 4 4 7" xfId="28089" xr:uid="{54DCE242-3298-4A6A-8152-82D67EE89094}"/>
    <cellStyle name="Calculation 4 5" xfId="28090" xr:uid="{E73869FF-A26E-4618-9B9C-51C3CE88C207}"/>
    <cellStyle name="Calculation 4 5 2" xfId="28091" xr:uid="{4B7B5407-782F-4E25-85A9-FC92B3AF7EDB}"/>
    <cellStyle name="Calculation 4 5 2 2" xfId="28092" xr:uid="{75176172-0C9D-4E7D-AD8F-8F0A14F1DDD2}"/>
    <cellStyle name="Calculation 4 5 2 2 2" xfId="28093" xr:uid="{4D3CF58F-BB69-4159-BA9E-797894D8F464}"/>
    <cellStyle name="Calculation 4 5 2 3" xfId="28094" xr:uid="{6711F288-B726-43AF-B0FD-10604F5A497A}"/>
    <cellStyle name="Calculation 4 5 2 3 2" xfId="28095" xr:uid="{D837DA12-1CB8-4C64-B89B-A14D38BA25FA}"/>
    <cellStyle name="Calculation 4 5 2 4" xfId="28096" xr:uid="{081CE1C4-936E-412F-8A8D-FBC557B4B22E}"/>
    <cellStyle name="Calculation 4 5 2 4 2" xfId="28097" xr:uid="{31BFAD47-D181-4FBF-935A-237BCD9BE886}"/>
    <cellStyle name="Calculation 4 5 2 5" xfId="28098" xr:uid="{BF0AB40C-6F78-4B53-821B-67D0AD643CF9}"/>
    <cellStyle name="Calculation 4 5 3" xfId="28099" xr:uid="{5FBD5D83-BE6A-4AB1-9C53-776C3F8F856D}"/>
    <cellStyle name="Calculation 4 5 3 2" xfId="28100" xr:uid="{70F5622B-D026-4B8E-AFF6-2E61288B6960}"/>
    <cellStyle name="Calculation 4 5 4" xfId="28101" xr:uid="{6C5C8FE6-EEA0-46D8-965F-9E5C2D0B1C66}"/>
    <cellStyle name="Calculation 4 5 4 2" xfId="28102" xr:uid="{5F66D01F-03E1-4FE0-AC0A-34BB4BF7A9CD}"/>
    <cellStyle name="Calculation 4 5 5" xfId="28103" xr:uid="{201BF3DA-A4C4-43B8-BB6C-491E72BFE118}"/>
    <cellStyle name="Calculation 4 5 5 2" xfId="28104" xr:uid="{7C9E8C73-34F3-48D3-9F99-91FB85171195}"/>
    <cellStyle name="Calculation 4 5 6" xfId="28105" xr:uid="{26829E74-97BB-400D-B485-70457DA5E632}"/>
    <cellStyle name="Calculation 4 5 6 2" xfId="28106" xr:uid="{2ED8C1DE-16F6-4550-B21D-A814F05D314D}"/>
    <cellStyle name="Calculation 4 5 7" xfId="28107" xr:uid="{86B1C251-F64B-4536-A7E7-0ACA734B6DA7}"/>
    <cellStyle name="Calculation 4 6" xfId="28108" xr:uid="{FA63551C-B1E3-4925-933D-13390F490BBD}"/>
    <cellStyle name="Calculation 4 6 2" xfId="28109" xr:uid="{7CC397EC-84A8-4B0E-A2A1-0B0BAE47ECD5}"/>
    <cellStyle name="Calculation 4 6 2 2" xfId="28110" xr:uid="{FDC9DF68-C6B4-456D-A79D-6067D20DA21B}"/>
    <cellStyle name="Calculation 4 6 2 2 2" xfId="28111" xr:uid="{EDD76B66-F32C-41BF-81C9-2813DF6875AB}"/>
    <cellStyle name="Calculation 4 6 2 3" xfId="28112" xr:uid="{17D68653-97B0-4150-B94D-81FB30C98E7D}"/>
    <cellStyle name="Calculation 4 6 2 3 2" xfId="28113" xr:uid="{56BB5BAF-CA98-4F4B-ABC4-1E7DEFF6CC37}"/>
    <cellStyle name="Calculation 4 6 2 4" xfId="28114" xr:uid="{192A4F1C-3F16-4F84-BC56-820694048FB8}"/>
    <cellStyle name="Calculation 4 6 2 4 2" xfId="28115" xr:uid="{26B31C84-3C31-4082-A49E-A38646F015A3}"/>
    <cellStyle name="Calculation 4 6 2 5" xfId="28116" xr:uid="{6B6984F2-0975-4269-A359-AE96D882841E}"/>
    <cellStyle name="Calculation 4 6 3" xfId="28117" xr:uid="{249EB2CE-949C-488A-89DB-1B6505503855}"/>
    <cellStyle name="Calculation 4 6 3 2" xfId="28118" xr:uid="{4A1FD583-0B07-4499-A989-851EFB9BC6D3}"/>
    <cellStyle name="Calculation 4 6 4" xfId="28119" xr:uid="{63257C07-9205-4C79-B6DF-46AF43414C48}"/>
    <cellStyle name="Calculation 4 6 4 2" xfId="28120" xr:uid="{7CEA7307-0D18-43C0-9A7B-E35F2952D35C}"/>
    <cellStyle name="Calculation 4 6 5" xfId="28121" xr:uid="{2F8D59B2-46F5-46C1-B711-FA52FC6649E9}"/>
    <cellStyle name="Calculation 4 6 5 2" xfId="28122" xr:uid="{F3DD5719-680A-4F60-B914-4F172D9F00C8}"/>
    <cellStyle name="Calculation 4 6 6" xfId="28123" xr:uid="{A519AEE4-B364-4DC3-AE95-1CABA86E332A}"/>
    <cellStyle name="Calculation 4 6 6 2" xfId="28124" xr:uid="{52B469AE-CE83-41FE-B2DF-4A0748A26B88}"/>
    <cellStyle name="Calculation 4 6 7" xfId="28125" xr:uid="{BB71788A-4E84-49D6-8457-5FAD7957B180}"/>
    <cellStyle name="Calculation 4 7" xfId="28126" xr:uid="{233244BA-5132-482F-99EA-4DC4286241FE}"/>
    <cellStyle name="Calculation 4 7 2" xfId="28127" xr:uid="{81FEBD7A-D7D6-4379-A61A-BD2251526E2B}"/>
    <cellStyle name="Calculation 4 7 2 2" xfId="28128" xr:uid="{EB82F752-04F4-42A9-9868-C3E3F50F0C8F}"/>
    <cellStyle name="Calculation 4 7 2 2 2" xfId="28129" xr:uid="{FEEFE61E-F23A-42A5-A148-1956853D58E6}"/>
    <cellStyle name="Calculation 4 7 2 3" xfId="28130" xr:uid="{F6D21FAD-B0ED-4126-B5BF-E9264EB46C5D}"/>
    <cellStyle name="Calculation 4 7 2 3 2" xfId="28131" xr:uid="{F9E6D4D7-1AE6-491F-98AD-CE5EF941C110}"/>
    <cellStyle name="Calculation 4 7 2 4" xfId="28132" xr:uid="{632B0495-640C-4F7D-9B17-13C2239466DC}"/>
    <cellStyle name="Calculation 4 7 2 4 2" xfId="28133" xr:uid="{9C4C95B5-25AF-4934-8268-AB3E4C9EB19B}"/>
    <cellStyle name="Calculation 4 7 2 5" xfId="28134" xr:uid="{13DD28BF-4D07-4C21-89EE-E47564E670AA}"/>
    <cellStyle name="Calculation 4 7 3" xfId="28135" xr:uid="{06E4C097-1C99-4281-A299-E6D1304A1A07}"/>
    <cellStyle name="Calculation 4 7 3 2" xfId="28136" xr:uid="{CEB756D1-0E5B-4D0C-92EF-E280207FB8E5}"/>
    <cellStyle name="Calculation 4 7 4" xfId="28137" xr:uid="{DE77C673-618A-4894-8DF0-BD2426046DBA}"/>
    <cellStyle name="Calculation 4 7 4 2" xfId="28138" xr:uid="{55646545-A703-45D2-8447-D41EC698E301}"/>
    <cellStyle name="Calculation 4 7 5" xfId="28139" xr:uid="{279DA529-B7A8-41D9-8D4A-B0DB1847BD72}"/>
    <cellStyle name="Calculation 4 7 5 2" xfId="28140" xr:uid="{3CCC8590-A3CC-467A-B638-4134A105DDE1}"/>
    <cellStyle name="Calculation 4 7 6" xfId="28141" xr:uid="{58C84914-00DF-43E1-ABF2-90ADC753CF37}"/>
    <cellStyle name="Calculation 4 7 6 2" xfId="28142" xr:uid="{6C7CB185-441E-439B-ABA9-7AB9C62D1BEB}"/>
    <cellStyle name="Calculation 4 7 7" xfId="28143" xr:uid="{54ABEC27-5BFD-49DE-BD23-B30533722835}"/>
    <cellStyle name="Calculation 4 8" xfId="28144" xr:uid="{4B169482-89FA-4DD3-A4A5-12B2197E8316}"/>
    <cellStyle name="Calculation 4 8 2" xfId="28145" xr:uid="{5FC73423-EB0B-4766-B1D5-47471C9A1678}"/>
    <cellStyle name="Calculation 4 8 2 2" xfId="28146" xr:uid="{95CCF22E-C767-418D-AF95-CA655131F467}"/>
    <cellStyle name="Calculation 4 8 2 2 2" xfId="28147" xr:uid="{A6CD8976-C812-4A12-A201-28A39D0EC693}"/>
    <cellStyle name="Calculation 4 8 2 3" xfId="28148" xr:uid="{D9AFE8B6-C4BD-4A76-9F42-7413637ED6F3}"/>
    <cellStyle name="Calculation 4 8 2 3 2" xfId="28149" xr:uid="{9C26579F-4BBD-4CB5-AFBF-B522F82AC2D7}"/>
    <cellStyle name="Calculation 4 8 2 4" xfId="28150" xr:uid="{80E0E79E-E6A5-4A86-8719-795561FBA7F3}"/>
    <cellStyle name="Calculation 4 8 2 4 2" xfId="28151" xr:uid="{7946D381-F5EE-4B39-A074-23D06C2C8C5A}"/>
    <cellStyle name="Calculation 4 8 2 5" xfId="28152" xr:uid="{7D2DBB7E-3570-4968-A8CF-76D13FE94956}"/>
    <cellStyle name="Calculation 4 8 3" xfId="28153" xr:uid="{09CCBC21-13FC-46D8-AAF0-AF96FB9164DA}"/>
    <cellStyle name="Calculation 4 8 3 2" xfId="28154" xr:uid="{A928177F-E6CA-42BB-BF05-DEBB214A46F6}"/>
    <cellStyle name="Calculation 4 8 4" xfId="28155" xr:uid="{D36CF255-3CDB-4D80-BA7D-2F1F06E2F5AE}"/>
    <cellStyle name="Calculation 4 8 4 2" xfId="28156" xr:uid="{75C0EC48-90D2-4202-9DBA-23AB0353A21B}"/>
    <cellStyle name="Calculation 4 8 5" xfId="28157" xr:uid="{0D5E4E8B-30D6-45D0-A3D9-DD8E93CCC292}"/>
    <cellStyle name="Calculation 4 8 5 2" xfId="28158" xr:uid="{FA0568C0-0A0E-4BCB-9FF0-460861B19CBC}"/>
    <cellStyle name="Calculation 4 8 6" xfId="28159" xr:uid="{A9D21254-057B-4181-981A-02C3E92BED20}"/>
    <cellStyle name="Calculation 4 8 6 2" xfId="28160" xr:uid="{6F31AEF9-19F9-476E-8058-2C753A30C2D1}"/>
    <cellStyle name="Calculation 4 8 7" xfId="28161" xr:uid="{53C3453B-6E0D-4795-9AFD-E620C6FB7C82}"/>
    <cellStyle name="Calculation 4 9" xfId="28162" xr:uid="{200F3A3C-A0DA-4342-8930-046116C4C6E5}"/>
    <cellStyle name="Calculation 4 9 2" xfId="28163" xr:uid="{BDB640F9-DAEC-49AA-8B24-57510C740CC7}"/>
    <cellStyle name="Calculation 4 9 2 2" xfId="28164" xr:uid="{AAED3C57-4E3E-452D-BE4B-F7C8484957BC}"/>
    <cellStyle name="Calculation 4 9 2 2 2" xfId="28165" xr:uid="{B04ECA91-B57B-425F-9EAA-25F839030190}"/>
    <cellStyle name="Calculation 4 9 2 3" xfId="28166" xr:uid="{E89BFDBA-042A-4A22-BF07-861AF0953782}"/>
    <cellStyle name="Calculation 4 9 2 3 2" xfId="28167" xr:uid="{F4F37257-2C25-4E60-BE29-59BE9BB93A8A}"/>
    <cellStyle name="Calculation 4 9 2 4" xfId="28168" xr:uid="{2AD3F9EF-1F1A-449A-9A0B-C3756B895964}"/>
    <cellStyle name="Calculation 4 9 2 4 2" xfId="28169" xr:uid="{0661ED52-2404-4BB0-88F6-D7C5693D2524}"/>
    <cellStyle name="Calculation 4 9 2 5" xfId="28170" xr:uid="{FAC17281-8972-44F8-92D5-80BB309C1B1F}"/>
    <cellStyle name="Calculation 4 9 3" xfId="28171" xr:uid="{92AD9898-DA28-4848-A55A-5AB18038DC13}"/>
    <cellStyle name="Calculation 4 9 3 2" xfId="28172" xr:uid="{A7FBEE9A-C4BC-43EC-BDAF-EA1D4DC2BDC5}"/>
    <cellStyle name="Calculation 4 9 4" xfId="28173" xr:uid="{E499F00E-476E-4EA5-B006-B2B55B5B2B6A}"/>
    <cellStyle name="Calculation 4 9 4 2" xfId="28174" xr:uid="{84CE4A92-FB15-46B7-96DA-303C44DB3261}"/>
    <cellStyle name="Calculation 4 9 5" xfId="28175" xr:uid="{ADD7B048-7C64-4312-9A86-A52F536FC522}"/>
    <cellStyle name="Calculation 4 9 5 2" xfId="28176" xr:uid="{C8727FF5-EE54-44B9-84E9-230DD4E30C71}"/>
    <cellStyle name="Calculation 4 9 6" xfId="28177" xr:uid="{FC833B3E-301B-4F87-8866-67931A51F9A2}"/>
    <cellStyle name="Calculation 4 9 6 2" xfId="28178" xr:uid="{0866CB00-75F4-472A-B93B-0F32E8305DDE}"/>
    <cellStyle name="Calculation 4 9 7" xfId="28179" xr:uid="{05DB9C76-F277-49F9-ABAB-8E05CD8C3F95}"/>
    <cellStyle name="calculation 5" xfId="413" xr:uid="{A2558774-F5EB-4D58-AF3E-F42C8732FC1E}"/>
    <cellStyle name="Calculation 5 10" xfId="28180" xr:uid="{13CDFEC0-6A4A-4D39-97EC-351B144AF813}"/>
    <cellStyle name="Calculation 5 10 2" xfId="28181" xr:uid="{2D5ADED9-4BAF-47A1-B2B7-8767131C5D4D}"/>
    <cellStyle name="Calculation 5 10 2 2" xfId="28182" xr:uid="{6FAAA178-F0CE-4FFA-9382-C81FE4846C86}"/>
    <cellStyle name="Calculation 5 10 2 2 2" xfId="28183" xr:uid="{69FC598E-7D1E-46C6-9448-728071DD1BA3}"/>
    <cellStyle name="Calculation 5 10 2 3" xfId="28184" xr:uid="{0323A1B6-CBCA-40DA-82E5-DDA48B866E94}"/>
    <cellStyle name="Calculation 5 10 2 3 2" xfId="28185" xr:uid="{902EFE2A-E5ED-43F6-BD2E-E3F4ADA782FC}"/>
    <cellStyle name="Calculation 5 10 2 4" xfId="28186" xr:uid="{8C1A7574-A744-4562-8E5F-0BBBAE61BD73}"/>
    <cellStyle name="Calculation 5 10 2 4 2" xfId="28187" xr:uid="{C1D89ABB-2FC4-4276-81E8-A2550BD91114}"/>
    <cellStyle name="Calculation 5 10 2 5" xfId="28188" xr:uid="{246756B0-1016-4D06-8597-8935D6FF47C8}"/>
    <cellStyle name="Calculation 5 10 3" xfId="28189" xr:uid="{4B8CAF52-BD3B-4308-88A4-5BBF79FA4E75}"/>
    <cellStyle name="Calculation 5 10 3 2" xfId="28190" xr:uid="{BBCA0AA1-51FF-4E11-829E-64AD50916ECE}"/>
    <cellStyle name="Calculation 5 10 4" xfId="28191" xr:uid="{658B195D-DF68-4DEB-8301-87CEC20157A5}"/>
    <cellStyle name="Calculation 5 10 4 2" xfId="28192" xr:uid="{55141640-99B3-4D11-95EF-78263412E7C8}"/>
    <cellStyle name="Calculation 5 10 5" xfId="28193" xr:uid="{402D04BF-1C2B-4A64-825B-2BBBFCF8A6DE}"/>
    <cellStyle name="Calculation 5 10 5 2" xfId="28194" xr:uid="{13A1693B-76FC-4C73-BA7F-8D85F1E52C6D}"/>
    <cellStyle name="Calculation 5 10 6" xfId="28195" xr:uid="{5BE49FA2-2B6B-40D9-A88C-5938DCF92FB9}"/>
    <cellStyle name="Calculation 5 10 6 2" xfId="28196" xr:uid="{13852F27-A23B-4CD7-944A-4D3053AEB27E}"/>
    <cellStyle name="Calculation 5 10 7" xfId="28197" xr:uid="{4A91215E-D9B9-4397-BABE-BBF1D04EDF93}"/>
    <cellStyle name="Calculation 5 11" xfId="28198" xr:uid="{B1CB38CD-7361-45F9-9406-F71294E49B32}"/>
    <cellStyle name="Calculation 5 11 2" xfId="28199" xr:uid="{C0119FA1-44A3-46A5-9E59-2C5A3C8C85B9}"/>
    <cellStyle name="Calculation 5 11 2 2" xfId="28200" xr:uid="{7716D298-CB46-43D5-A7B3-9758697ABD8F}"/>
    <cellStyle name="Calculation 5 11 2 2 2" xfId="28201" xr:uid="{2E197D80-D43E-45A2-8C82-15E0A4CB0610}"/>
    <cellStyle name="Calculation 5 11 2 3" xfId="28202" xr:uid="{C4F6A60A-910C-43A8-B0C4-663EC9DFCA54}"/>
    <cellStyle name="Calculation 5 11 2 3 2" xfId="28203" xr:uid="{9515CFAE-6BD7-4C30-9014-7B34D42C8550}"/>
    <cellStyle name="Calculation 5 11 2 4" xfId="28204" xr:uid="{89C0885F-76D2-42E7-9EEE-8625D65E2D1B}"/>
    <cellStyle name="Calculation 5 11 2 4 2" xfId="28205" xr:uid="{31BBD93D-C4C3-4127-9023-8A81AD6766BB}"/>
    <cellStyle name="Calculation 5 11 2 5" xfId="28206" xr:uid="{7FD735C1-0F21-445D-9611-B3E50F8D2AEE}"/>
    <cellStyle name="Calculation 5 11 3" xfId="28207" xr:uid="{C3E54E8E-3EB5-488F-8DC0-EDB6B74B3837}"/>
    <cellStyle name="Calculation 5 11 3 2" xfId="28208" xr:uid="{F90C135E-DB69-4EDF-9263-915717BF473E}"/>
    <cellStyle name="Calculation 5 11 4" xfId="28209" xr:uid="{996BF872-3100-48B9-82EC-7705A93E05E6}"/>
    <cellStyle name="Calculation 5 11 4 2" xfId="28210" xr:uid="{CC189692-2830-4754-ACE9-AF67FF37253C}"/>
    <cellStyle name="Calculation 5 11 5" xfId="28211" xr:uid="{CD29B18F-CDF2-4ACE-94B0-514FF2C323A6}"/>
    <cellStyle name="Calculation 5 11 5 2" xfId="28212" xr:uid="{FB60EBDB-4D3B-4E04-85DA-5C3AB92D55F4}"/>
    <cellStyle name="Calculation 5 11 6" xfId="28213" xr:uid="{3A467431-FABD-469C-9617-6DA0BD08D4CA}"/>
    <cellStyle name="Calculation 5 11 6 2" xfId="28214" xr:uid="{0D95A461-D282-411E-853F-D75227A01E45}"/>
    <cellStyle name="Calculation 5 11 7" xfId="28215" xr:uid="{FFCD480F-30D4-4B28-84A3-558145597261}"/>
    <cellStyle name="Calculation 5 12" xfId="28216" xr:uid="{47C2C118-2E83-4708-A004-396D56BEE3BF}"/>
    <cellStyle name="Calculation 5 12 2" xfId="28217" xr:uid="{DA7785C7-3A7C-41FF-A767-9590410BCEB3}"/>
    <cellStyle name="Calculation 5 12 2 2" xfId="28218" xr:uid="{DF52FDCA-01F3-4630-9023-E0773CB7FA80}"/>
    <cellStyle name="Calculation 5 12 2 2 2" xfId="28219" xr:uid="{6521DE20-C74D-49A0-82F7-3BA5EF50DA0E}"/>
    <cellStyle name="Calculation 5 12 2 3" xfId="28220" xr:uid="{F5C8D122-BF58-447F-8088-1C96B731EE13}"/>
    <cellStyle name="Calculation 5 12 2 3 2" xfId="28221" xr:uid="{8456B319-A609-4C40-8E56-CD942F33190B}"/>
    <cellStyle name="Calculation 5 12 2 4" xfId="28222" xr:uid="{4865C989-1299-487B-856E-07BC23DF66D2}"/>
    <cellStyle name="Calculation 5 12 2 4 2" xfId="28223" xr:uid="{A6E68397-9A24-40CD-A2C4-5D3CCBEDA6E0}"/>
    <cellStyle name="Calculation 5 12 2 5" xfId="28224" xr:uid="{879368D5-5D99-40CF-A3F4-B2537026143C}"/>
    <cellStyle name="Calculation 5 12 3" xfId="28225" xr:uid="{E706FFF2-7F3F-4851-B649-8E8ECC1E2E53}"/>
    <cellStyle name="Calculation 5 12 3 2" xfId="28226" xr:uid="{0446127F-8E1D-4D20-B4B5-5B84835929AE}"/>
    <cellStyle name="Calculation 5 12 4" xfId="28227" xr:uid="{7C112D85-E860-410C-9D6E-18B9FBBDED47}"/>
    <cellStyle name="Calculation 5 12 4 2" xfId="28228" xr:uid="{D3D1E4E0-8323-4F02-97C1-52D6E21750BE}"/>
    <cellStyle name="Calculation 5 12 5" xfId="28229" xr:uid="{F69F9E8F-3F0F-4EDE-BF67-D43767455CD7}"/>
    <cellStyle name="Calculation 5 12 5 2" xfId="28230" xr:uid="{595E6D38-6C5B-4781-B7E5-5588A72E36BE}"/>
    <cellStyle name="Calculation 5 12 6" xfId="28231" xr:uid="{ACE4C410-8481-42CD-832E-A9E950F8485E}"/>
    <cellStyle name="Calculation 5 12 6 2" xfId="28232" xr:uid="{7FD45F6B-131B-4643-8D6A-D5EAFD3C89D4}"/>
    <cellStyle name="Calculation 5 12 7" xfId="28233" xr:uid="{80B68F48-380E-4384-9B57-85BEAA9AB34C}"/>
    <cellStyle name="Calculation 5 13" xfId="28234" xr:uid="{60019259-6794-4F0C-AD0B-3F49950B7477}"/>
    <cellStyle name="Calculation 5 13 2" xfId="28235" xr:uid="{6FF74E57-BF5F-4B85-81D1-59D2A58192B0}"/>
    <cellStyle name="Calculation 5 13 2 2" xfId="28236" xr:uid="{D503290C-B8F8-42A1-9984-C6A6C525DA35}"/>
    <cellStyle name="Calculation 5 13 2 2 2" xfId="28237" xr:uid="{5423BA13-4300-4A16-9B37-56B44619FB67}"/>
    <cellStyle name="Calculation 5 13 2 3" xfId="28238" xr:uid="{CF9F0C4A-CD60-45FD-AEFF-B3DE25C0176A}"/>
    <cellStyle name="Calculation 5 13 2 3 2" xfId="28239" xr:uid="{122CF698-9BFC-498D-8D5A-FECDE05BF726}"/>
    <cellStyle name="Calculation 5 13 2 4" xfId="28240" xr:uid="{1482C9FC-B3B8-407A-B67C-491FEDE96CF0}"/>
    <cellStyle name="Calculation 5 13 2 4 2" xfId="28241" xr:uid="{6898CAE1-5504-4D21-A5AC-BDC53D5EF340}"/>
    <cellStyle name="Calculation 5 13 2 5" xfId="28242" xr:uid="{3E4665B9-2EFE-4A72-805A-030317B04D4F}"/>
    <cellStyle name="Calculation 5 13 3" xfId="28243" xr:uid="{F5B9C08C-1A2D-4947-B974-1BA9B63B65C7}"/>
    <cellStyle name="Calculation 5 13 3 2" xfId="28244" xr:uid="{52A65A4B-91B6-44DD-AD21-AF82A64A4BA1}"/>
    <cellStyle name="Calculation 5 13 4" xfId="28245" xr:uid="{AAD6A8FE-8A47-44E3-A7B8-F9E0528878C1}"/>
    <cellStyle name="Calculation 5 13 4 2" xfId="28246" xr:uid="{DF7E347F-CB2E-4533-8C70-34C5A3215330}"/>
    <cellStyle name="Calculation 5 13 5" xfId="28247" xr:uid="{2E1BBCC0-B6B4-4991-BABA-205C6B42653B}"/>
    <cellStyle name="Calculation 5 13 5 2" xfId="28248" xr:uid="{606EDFB7-D883-40A8-93BD-164F7C88B1E8}"/>
    <cellStyle name="Calculation 5 13 6" xfId="28249" xr:uid="{1A637EEA-EEBC-4FA7-A537-2FA9484EEEBF}"/>
    <cellStyle name="Calculation 5 13 6 2" xfId="28250" xr:uid="{4E0581F0-5D7E-45AA-A0DD-3EEF8D9C1695}"/>
    <cellStyle name="Calculation 5 13 7" xfId="28251" xr:uid="{7B964411-4788-4A9B-AA47-24038C714C09}"/>
    <cellStyle name="Calculation 5 14" xfId="28252" xr:uid="{E738DA3F-EFB9-4A02-AE91-C5AA6FD23807}"/>
    <cellStyle name="Calculation 5 14 2" xfId="28253" xr:uid="{60177B11-7650-4845-992D-971B58AB266E}"/>
    <cellStyle name="Calculation 5 14 2 2" xfId="28254" xr:uid="{12693875-9A54-4716-B933-55F2842FD5A4}"/>
    <cellStyle name="Calculation 5 14 2 2 2" xfId="28255" xr:uid="{C107939D-90BF-425E-A023-FD1F5C0C1624}"/>
    <cellStyle name="Calculation 5 14 2 3" xfId="28256" xr:uid="{DC4EE091-7446-4813-9F56-53752ED4153B}"/>
    <cellStyle name="Calculation 5 14 2 3 2" xfId="28257" xr:uid="{3E76FED9-103F-4B0C-9579-0C756CDA719E}"/>
    <cellStyle name="Calculation 5 14 2 4" xfId="28258" xr:uid="{41BCD34E-1417-49FF-A17F-BAA2439F69A1}"/>
    <cellStyle name="Calculation 5 14 2 4 2" xfId="28259" xr:uid="{8CA67778-5872-4227-BB09-483D350E2DC5}"/>
    <cellStyle name="Calculation 5 14 2 5" xfId="28260" xr:uid="{E12233B5-B8A8-4B8B-8C8D-E25A4319A21F}"/>
    <cellStyle name="Calculation 5 14 3" xfId="28261" xr:uid="{433FF277-EDF1-4D51-AE0B-520B5F2ED4FD}"/>
    <cellStyle name="Calculation 5 14 3 2" xfId="28262" xr:uid="{F8770DF5-AF8D-4A34-B374-E0D593ECD575}"/>
    <cellStyle name="Calculation 5 14 4" xfId="28263" xr:uid="{1503F64A-D086-4BD0-ABB1-E8305E7D8191}"/>
    <cellStyle name="Calculation 5 14 4 2" xfId="28264" xr:uid="{2896D680-1F30-4191-91E0-E058B22ED04F}"/>
    <cellStyle name="Calculation 5 14 5" xfId="28265" xr:uid="{6BE58C64-51B6-4359-992F-A14BF5F7BE47}"/>
    <cellStyle name="Calculation 5 14 5 2" xfId="28266" xr:uid="{089054FB-9BED-4C24-A037-3F85076F884A}"/>
    <cellStyle name="Calculation 5 14 6" xfId="28267" xr:uid="{1626374E-2C19-4D3D-86DD-268171EBF416}"/>
    <cellStyle name="Calculation 5 14 6 2" xfId="28268" xr:uid="{96154E32-02AB-4492-9B9A-0DCE4A0AC77D}"/>
    <cellStyle name="Calculation 5 14 7" xfId="28269" xr:uid="{100DBC72-9439-4CF3-A46F-AF73ED222C15}"/>
    <cellStyle name="Calculation 5 15" xfId="28270" xr:uid="{C6552373-E010-4314-B041-B12FD758B726}"/>
    <cellStyle name="Calculation 5 15 2" xfId="28271" xr:uid="{E03D5EBD-4451-4778-83FC-10E3BE68022C}"/>
    <cellStyle name="Calculation 5 15 2 2" xfId="28272" xr:uid="{2C266AA7-115A-45AA-B666-CD90D2177222}"/>
    <cellStyle name="Calculation 5 15 2 2 2" xfId="28273" xr:uid="{F167340C-6C4A-4723-A942-82DFC35D353F}"/>
    <cellStyle name="Calculation 5 15 2 3" xfId="28274" xr:uid="{C3CF1905-43EA-4B1D-AB94-74A8FEAA9240}"/>
    <cellStyle name="Calculation 5 15 2 3 2" xfId="28275" xr:uid="{3E502C93-FA7C-467C-ABDC-615CB890A866}"/>
    <cellStyle name="Calculation 5 15 2 4" xfId="28276" xr:uid="{4F124A2E-BFC8-4B3B-8282-0ECB730597D4}"/>
    <cellStyle name="Calculation 5 15 2 4 2" xfId="28277" xr:uid="{ACF8E596-7F0F-411A-8773-76DD9950D914}"/>
    <cellStyle name="Calculation 5 15 2 5" xfId="28278" xr:uid="{BF86ACE8-BB86-4597-9515-BD2BE64925E2}"/>
    <cellStyle name="Calculation 5 15 3" xfId="28279" xr:uid="{CC0444C9-4378-4C2F-A67D-F8B68FF50F59}"/>
    <cellStyle name="Calculation 5 15 3 2" xfId="28280" xr:uid="{730F9647-06D2-476F-994D-9165D2F9E07F}"/>
    <cellStyle name="Calculation 5 15 4" xfId="28281" xr:uid="{7F4991D4-51F9-4213-A53E-7C9987A1C19F}"/>
    <cellStyle name="Calculation 5 15 4 2" xfId="28282" xr:uid="{7F225E3A-CB11-466F-B07D-BFDD3F7DCD51}"/>
    <cellStyle name="Calculation 5 15 5" xfId="28283" xr:uid="{214AC33F-52AE-4891-B0E1-490E4DB85C44}"/>
    <cellStyle name="Calculation 5 15 5 2" xfId="28284" xr:uid="{B8C0B9FD-A4FD-4E21-8F5D-0B793C41CA7F}"/>
    <cellStyle name="Calculation 5 15 6" xfId="28285" xr:uid="{89735C0B-FDBA-4A9D-AD08-52FE3B629ECF}"/>
    <cellStyle name="Calculation 5 15 6 2" xfId="28286" xr:uid="{DD5445D5-81EA-4B7A-A11E-6DE43CC2A275}"/>
    <cellStyle name="Calculation 5 15 7" xfId="28287" xr:uid="{1C9B3ECD-7C80-455C-9C6C-FD12978C6D87}"/>
    <cellStyle name="Calculation 5 16" xfId="28288" xr:uid="{02FA19ED-C742-485B-9FD5-D21252038E02}"/>
    <cellStyle name="Calculation 5 16 2" xfId="28289" xr:uid="{2AF7F4D3-2876-4F3C-81FD-96388AED02C2}"/>
    <cellStyle name="Calculation 5 16 2 2" xfId="28290" xr:uid="{2C3A5D29-5491-43A3-A088-1A3318D49392}"/>
    <cellStyle name="Calculation 5 16 3" xfId="28291" xr:uid="{57B80181-E3B7-462E-8C10-8CCB64574441}"/>
    <cellStyle name="Calculation 5 16 3 2" xfId="28292" xr:uid="{CFBF3157-50D1-42DE-A633-F7802C7E6F72}"/>
    <cellStyle name="Calculation 5 16 4" xfId="28293" xr:uid="{6411A4AD-C866-43BE-858F-01FBB892C40F}"/>
    <cellStyle name="Calculation 5 16 4 2" xfId="28294" xr:uid="{CC71D424-BA82-41B9-BDE2-7E76C44DBF4C}"/>
    <cellStyle name="Calculation 5 16 5" xfId="28295" xr:uid="{3F9B110F-5A66-49C2-B1DD-A8AB307265A6}"/>
    <cellStyle name="Calculation 5 17" xfId="28296" xr:uid="{29A9D1B9-727E-46E6-88F9-7A7EA913E1F8}"/>
    <cellStyle name="Calculation 5 17 2" xfId="28297" xr:uid="{9B01FA10-C59C-45AE-AD7A-D1860480A460}"/>
    <cellStyle name="Calculation 5 18" xfId="28298" xr:uid="{4FC1EB48-CB2C-4126-8DEC-CD8675B1F4CE}"/>
    <cellStyle name="Calculation 5 18 2" xfId="28299" xr:uid="{E2BED162-65BA-472E-AEA9-ECA38F288CA9}"/>
    <cellStyle name="Calculation 5 19" xfId="28300" xr:uid="{78DA448C-CDB0-4B87-B9B6-B4A2AE05F4F6}"/>
    <cellStyle name="Calculation 5 19 2" xfId="28301" xr:uid="{57D43BCB-6D02-4AB0-A1C4-CF40F751BE62}"/>
    <cellStyle name="Calculation 5 2" xfId="28302" xr:uid="{7B00673E-160B-46E2-ABEC-3C7288E8D0B6}"/>
    <cellStyle name="Calculation 5 2 2" xfId="28303" xr:uid="{924AD303-B661-46B6-9546-8A711D00FCEB}"/>
    <cellStyle name="Calculation 5 2 2 2" xfId="28304" xr:uid="{25944B01-8F25-4A5C-8D47-0E3238FC8126}"/>
    <cellStyle name="Calculation 5 2 2 2 2" xfId="28305" xr:uid="{90BA9AD0-7497-4AD6-AD13-4DB540F5D791}"/>
    <cellStyle name="Calculation 5 2 2 3" xfId="28306" xr:uid="{1B7E3F9A-22C7-4691-BD1B-2C81B368B3D8}"/>
    <cellStyle name="Calculation 5 2 2 3 2" xfId="28307" xr:uid="{E1A9FC98-3D95-4688-951E-54418B578B0B}"/>
    <cellStyle name="Calculation 5 2 2 4" xfId="28308" xr:uid="{F06B27C9-0C5C-4FA8-BCE8-181AAE254600}"/>
    <cellStyle name="Calculation 5 2 2 4 2" xfId="28309" xr:uid="{874EEFA8-2547-4246-A9F4-DDC963828AA8}"/>
    <cellStyle name="Calculation 5 2 2 5" xfId="28310" xr:uid="{EB774DB9-E6DB-4DB5-9A27-67127C87FAD2}"/>
    <cellStyle name="Calculation 5 2 3" xfId="28311" xr:uid="{7544AEEA-845F-4CB9-96DE-2BBEA7664836}"/>
    <cellStyle name="Calculation 5 2 3 2" xfId="28312" xr:uid="{557AC93F-5548-44EE-B406-34119FF48944}"/>
    <cellStyle name="Calculation 5 2 4" xfId="28313" xr:uid="{5A6F5EDF-FB95-4213-94DD-5BC6726BB3B3}"/>
    <cellStyle name="Calculation 5 2 4 2" xfId="28314" xr:uid="{859ECF3F-F281-4A15-8CA2-F5E1D6FE0C0A}"/>
    <cellStyle name="Calculation 5 2 5" xfId="28315" xr:uid="{CE9EBA96-938F-4673-B002-85F3CA7F9D15}"/>
    <cellStyle name="Calculation 5 2 5 2" xfId="28316" xr:uid="{FD66087D-B89D-4B0D-8D07-BB4653A33324}"/>
    <cellStyle name="Calculation 5 2 6" xfId="28317" xr:uid="{22D32F24-1F3F-4D73-8650-E59BE2906B93}"/>
    <cellStyle name="Calculation 5 20" xfId="28318" xr:uid="{BCDFF888-A4D8-43BF-BA3C-6D859E84D9ED}"/>
    <cellStyle name="Calculation 5 21" xfId="28319" xr:uid="{535A663C-17B0-4D8F-9CC5-EFFCF03344F7}"/>
    <cellStyle name="Calculation 5 22" xfId="28320" xr:uid="{246C13C2-3B31-43D6-9F8B-39ACC11E501D}"/>
    <cellStyle name="Calculation 5 23" xfId="28321" xr:uid="{C9D634A1-807A-4105-91C1-0BF53A00329A}"/>
    <cellStyle name="Calculation 5 24" xfId="28322" xr:uid="{40A321AF-47B7-4462-875F-1E6C94B2577B}"/>
    <cellStyle name="Calculation 5 25" xfId="28323" xr:uid="{CB3E90D8-AF29-44EC-B6FB-C25CF3C22C5D}"/>
    <cellStyle name="Calculation 5 26" xfId="28324" xr:uid="{19A6A3EC-2FB2-4817-8300-90020E8F2A87}"/>
    <cellStyle name="calculation 5 27" xfId="54830" xr:uid="{FCD3D873-D678-420D-AE58-EFB400B29286}"/>
    <cellStyle name="calculation 5 28" xfId="54843" xr:uid="{45AD44AE-4B34-45C7-AC83-A73137C64331}"/>
    <cellStyle name="calculation 5 29" xfId="54896" xr:uid="{16196550-C8AF-405A-82AC-0E8A51A0CDEF}"/>
    <cellStyle name="Calculation 5 3" xfId="28325" xr:uid="{CD2A4C1D-7298-4EF9-8EF8-EF9A8509A59B}"/>
    <cellStyle name="Calculation 5 3 2" xfId="28326" xr:uid="{28330CA9-0E6F-4E2F-BFCA-B589AE5D94A7}"/>
    <cellStyle name="Calculation 5 3 2 2" xfId="28327" xr:uid="{73C3D28A-FD96-46EA-B0BB-5FA6D8942230}"/>
    <cellStyle name="Calculation 5 3 2 2 2" xfId="28328" xr:uid="{C81FE8A4-FFC1-440F-A12A-2E32132113C6}"/>
    <cellStyle name="Calculation 5 3 2 3" xfId="28329" xr:uid="{EA1704F1-AEB8-495B-AFFC-71F17991A744}"/>
    <cellStyle name="Calculation 5 3 2 3 2" xfId="28330" xr:uid="{7A3F2407-FED0-44E4-BAC6-B7EFCDA0CDF5}"/>
    <cellStyle name="Calculation 5 3 2 4" xfId="28331" xr:uid="{7497334B-D1E8-42C8-B659-A5E76464670B}"/>
    <cellStyle name="Calculation 5 3 2 4 2" xfId="28332" xr:uid="{5EB5DF1C-0BAF-49DB-9568-DEB725B79512}"/>
    <cellStyle name="Calculation 5 3 2 5" xfId="28333" xr:uid="{5CC7B215-DB5F-4BF3-8E7C-3FF853F8C89C}"/>
    <cellStyle name="Calculation 5 3 3" xfId="28334" xr:uid="{2F565F34-4118-4C74-A683-0F9379370849}"/>
    <cellStyle name="Calculation 5 3 3 2" xfId="28335" xr:uid="{C7CE36E2-9D3F-4458-887A-A1DFE122DB22}"/>
    <cellStyle name="Calculation 5 3 4" xfId="28336" xr:uid="{EC6A74A8-849C-4226-993D-329EC7527F10}"/>
    <cellStyle name="Calculation 5 3 4 2" xfId="28337" xr:uid="{92DAE580-767D-49A7-B15D-596A5DB040D7}"/>
    <cellStyle name="Calculation 5 3 5" xfId="28338" xr:uid="{C56C4618-04F0-43F9-B1F7-CDBCF2FA27DC}"/>
    <cellStyle name="Calculation 5 3 5 2" xfId="28339" xr:uid="{5FEE3B09-66A4-4861-99DC-E79CC7D7A60D}"/>
    <cellStyle name="Calculation 5 3 6" xfId="28340" xr:uid="{18422145-2397-465C-8E97-D03BEA2BD7FA}"/>
    <cellStyle name="calculation 5 30" xfId="54963" xr:uid="{9738F295-97F9-4AAF-8F0B-48212216B26F}"/>
    <cellStyle name="calculation 5 31" xfId="54976" xr:uid="{655DFCFE-1587-478B-9628-E15A59DCA9A3}"/>
    <cellStyle name="Calculation 5 4" xfId="28341" xr:uid="{2243258E-A024-457C-8183-50599CF74D25}"/>
    <cellStyle name="Calculation 5 4 2" xfId="28342" xr:uid="{D9F375D4-B089-44FA-B6A8-E16625C01581}"/>
    <cellStyle name="Calculation 5 4 2 2" xfId="28343" xr:uid="{8CCBD4D4-0B7F-4C5E-9A3C-88B51CBCA278}"/>
    <cellStyle name="Calculation 5 4 2 2 2" xfId="28344" xr:uid="{BBAB0183-A8DF-4B0C-BB9C-AAE1BD6BE476}"/>
    <cellStyle name="Calculation 5 4 2 3" xfId="28345" xr:uid="{5D15EF84-743C-4CE3-98DE-443BEEDC60DE}"/>
    <cellStyle name="Calculation 5 4 2 3 2" xfId="28346" xr:uid="{264919F0-155C-4D8A-9771-F4C7D7D0EAFF}"/>
    <cellStyle name="Calculation 5 4 2 4" xfId="28347" xr:uid="{6E6BA463-E73A-411D-AFA1-63393702732B}"/>
    <cellStyle name="Calculation 5 4 2 4 2" xfId="28348" xr:uid="{4374433D-21A7-442C-8DCB-59B9BE5C1AC5}"/>
    <cellStyle name="Calculation 5 4 2 5" xfId="28349" xr:uid="{91B2652E-9070-4EED-909C-804F1F1234F3}"/>
    <cellStyle name="Calculation 5 4 3" xfId="28350" xr:uid="{C757BB1B-3AE6-44C5-80D4-398893BCBA46}"/>
    <cellStyle name="Calculation 5 4 3 2" xfId="28351" xr:uid="{2EDEB6D9-ADA5-4B48-9BC4-2EB712975EEE}"/>
    <cellStyle name="Calculation 5 4 4" xfId="28352" xr:uid="{F4921758-4368-457F-B145-A5AC6D611CD3}"/>
    <cellStyle name="Calculation 5 4 4 2" xfId="28353" xr:uid="{1ED3D2F3-E2F2-4852-8A89-5E9B5ED7405B}"/>
    <cellStyle name="Calculation 5 4 5" xfId="28354" xr:uid="{2C5D6212-2F5F-4506-B477-4963422B8F8C}"/>
    <cellStyle name="Calculation 5 4 5 2" xfId="28355" xr:uid="{A5FC8778-55D5-4B64-A37E-1BAD2209F892}"/>
    <cellStyle name="Calculation 5 4 6" xfId="28356" xr:uid="{BFD1E405-97B4-40AC-B46A-A66FF0F49E21}"/>
    <cellStyle name="Calculation 5 4 6 2" xfId="28357" xr:uid="{B0E8059F-48ED-4C0C-9389-D8FA439CBFC7}"/>
    <cellStyle name="Calculation 5 4 7" xfId="28358" xr:uid="{8AB03ECA-66CD-43AE-A848-6070EF5918AD}"/>
    <cellStyle name="Calculation 5 5" xfId="28359" xr:uid="{D8A31AB0-D255-4EC6-B7F8-25DE44EF0DD8}"/>
    <cellStyle name="Calculation 5 5 2" xfId="28360" xr:uid="{99E3142F-3B39-4C70-B9EC-E9C3ED57CCD3}"/>
    <cellStyle name="Calculation 5 5 2 2" xfId="28361" xr:uid="{8709AE0B-A2CB-426F-BE43-820C7B519863}"/>
    <cellStyle name="Calculation 5 5 2 2 2" xfId="28362" xr:uid="{2C9D4EA0-4365-4E37-92DE-3CA2B7E975B2}"/>
    <cellStyle name="Calculation 5 5 2 3" xfId="28363" xr:uid="{6BB68A24-78B1-4984-B157-DC3508997F82}"/>
    <cellStyle name="Calculation 5 5 2 3 2" xfId="28364" xr:uid="{D269E6A4-65C3-4299-8A89-2A5E98F1808E}"/>
    <cellStyle name="Calculation 5 5 2 4" xfId="28365" xr:uid="{8E83F2C0-F75D-4770-BF13-A7D88DEE34A1}"/>
    <cellStyle name="Calculation 5 5 2 4 2" xfId="28366" xr:uid="{FB44D886-7A53-4E7A-9686-7AFA5ADEBDF0}"/>
    <cellStyle name="Calculation 5 5 2 5" xfId="28367" xr:uid="{9407ADEC-F4EB-4999-AB88-C04C657A042D}"/>
    <cellStyle name="Calculation 5 5 3" xfId="28368" xr:uid="{B977F234-E3C2-40DF-8219-4FBE5C1D71F2}"/>
    <cellStyle name="Calculation 5 5 3 2" xfId="28369" xr:uid="{51E2AE05-C42B-4B98-A84C-207DC5AB4082}"/>
    <cellStyle name="Calculation 5 5 4" xfId="28370" xr:uid="{407D7ECC-9B0D-4AEA-B05A-83133FD56405}"/>
    <cellStyle name="Calculation 5 5 4 2" xfId="28371" xr:uid="{F1925904-AE56-491C-A269-D8B4A0416453}"/>
    <cellStyle name="Calculation 5 5 5" xfId="28372" xr:uid="{23A5B201-13B0-43E4-850B-1A7477D53B41}"/>
    <cellStyle name="Calculation 5 5 5 2" xfId="28373" xr:uid="{F1A82C97-9F38-40F8-85D1-E398D67C7E51}"/>
    <cellStyle name="Calculation 5 5 6" xfId="28374" xr:uid="{CD93EF46-3160-4C14-842B-E5AC6D637123}"/>
    <cellStyle name="Calculation 5 5 6 2" xfId="28375" xr:uid="{C93F5506-AC03-427D-B724-573B5BCD07FD}"/>
    <cellStyle name="Calculation 5 5 7" xfId="28376" xr:uid="{3E8CC007-1218-4992-AD3F-43BDB59222DD}"/>
    <cellStyle name="Calculation 5 6" xfId="28377" xr:uid="{BB62212B-E1E4-4252-B31A-E06417778013}"/>
    <cellStyle name="Calculation 5 6 2" xfId="28378" xr:uid="{A29B6A70-4AE5-42EF-A72D-4956D41C3D76}"/>
    <cellStyle name="Calculation 5 6 2 2" xfId="28379" xr:uid="{C46BB561-6191-457F-99D6-3CF370F3D275}"/>
    <cellStyle name="Calculation 5 6 2 2 2" xfId="28380" xr:uid="{02A353FE-5607-413C-9157-B32BD571CEFF}"/>
    <cellStyle name="Calculation 5 6 2 3" xfId="28381" xr:uid="{1D7C81EF-3C6D-4D23-B954-B2C9FC8A6559}"/>
    <cellStyle name="Calculation 5 6 2 3 2" xfId="28382" xr:uid="{8C00D7FD-0AF9-4FF0-B9B3-44CD57E56553}"/>
    <cellStyle name="Calculation 5 6 2 4" xfId="28383" xr:uid="{C92EAA09-DD68-4606-963E-E7CD496EF6A5}"/>
    <cellStyle name="Calculation 5 6 2 4 2" xfId="28384" xr:uid="{AA0DB3CE-1F20-4E63-8612-41231497F8C1}"/>
    <cellStyle name="Calculation 5 6 2 5" xfId="28385" xr:uid="{AFD2A712-33B7-4DD1-A89D-C5C42C3B85F4}"/>
    <cellStyle name="Calculation 5 6 3" xfId="28386" xr:uid="{A82427AD-D571-4BC5-8CE1-E2FC8D7B3B56}"/>
    <cellStyle name="Calculation 5 6 3 2" xfId="28387" xr:uid="{58E876A0-2D48-44FC-A375-B12411BF61F4}"/>
    <cellStyle name="Calculation 5 6 4" xfId="28388" xr:uid="{EF57EB32-7495-4EB6-96EA-AAC3130BCA11}"/>
    <cellStyle name="Calculation 5 6 4 2" xfId="28389" xr:uid="{58108759-722F-4B16-868A-849EF14E8048}"/>
    <cellStyle name="Calculation 5 6 5" xfId="28390" xr:uid="{D2089D37-DD5A-4778-9268-DBBC1560EB51}"/>
    <cellStyle name="Calculation 5 6 5 2" xfId="28391" xr:uid="{AC728753-DB7D-4605-9843-08167A2ACEC8}"/>
    <cellStyle name="Calculation 5 6 6" xfId="28392" xr:uid="{A957C34D-4ED9-4DA2-B24A-7B34077604EB}"/>
    <cellStyle name="Calculation 5 6 6 2" xfId="28393" xr:uid="{5E0C3335-B7E4-4025-A46C-56110FAC0B74}"/>
    <cellStyle name="Calculation 5 6 7" xfId="28394" xr:uid="{C96CDE2C-B235-4D64-B623-33AA9E067A78}"/>
    <cellStyle name="Calculation 5 7" xfId="28395" xr:uid="{AB452170-A381-4248-A82C-3C3035A37960}"/>
    <cellStyle name="Calculation 5 7 2" xfId="28396" xr:uid="{AD990877-2490-4E2F-868D-9C6B891447E0}"/>
    <cellStyle name="Calculation 5 7 2 2" xfId="28397" xr:uid="{6459D81C-2D57-4D50-A7CB-FEFFDE187871}"/>
    <cellStyle name="Calculation 5 7 2 2 2" xfId="28398" xr:uid="{51A2550F-1ED4-470F-A1C0-CE9FE82689DF}"/>
    <cellStyle name="Calculation 5 7 2 3" xfId="28399" xr:uid="{1526369B-E39F-485C-9B96-8D1B045D45B2}"/>
    <cellStyle name="Calculation 5 7 2 3 2" xfId="28400" xr:uid="{E1790A23-BF7A-4AE3-9131-32AB34AC71F1}"/>
    <cellStyle name="Calculation 5 7 2 4" xfId="28401" xr:uid="{0AE9B5A6-71EE-4284-8CE1-0E4E93CC3D67}"/>
    <cellStyle name="Calculation 5 7 2 4 2" xfId="28402" xr:uid="{1A8CDB6F-0177-43A1-B61D-4167C75DBE89}"/>
    <cellStyle name="Calculation 5 7 2 5" xfId="28403" xr:uid="{2ABD801D-3D9E-420A-AB00-5BB9362CA4D7}"/>
    <cellStyle name="Calculation 5 7 3" xfId="28404" xr:uid="{80B85407-95D6-4FDE-968F-43427EC2D63B}"/>
    <cellStyle name="Calculation 5 7 3 2" xfId="28405" xr:uid="{6B00043E-17F6-4048-8475-FE5557DFC39F}"/>
    <cellStyle name="Calculation 5 7 4" xfId="28406" xr:uid="{B625B7E3-6FD7-41AF-99B8-66DB3D7AD179}"/>
    <cellStyle name="Calculation 5 7 4 2" xfId="28407" xr:uid="{F56F3033-4133-4113-A1E2-7CE618176082}"/>
    <cellStyle name="Calculation 5 7 5" xfId="28408" xr:uid="{1734CE06-1815-4EA0-A59B-11CCF956D98F}"/>
    <cellStyle name="Calculation 5 7 5 2" xfId="28409" xr:uid="{3F7B3740-7E77-4232-A02F-D81C5B1B3131}"/>
    <cellStyle name="Calculation 5 7 6" xfId="28410" xr:uid="{C2136044-B60E-456A-B9E0-4A2C7BD38A2B}"/>
    <cellStyle name="Calculation 5 7 6 2" xfId="28411" xr:uid="{524FFB04-DA9C-4054-A5A1-7A06B63F8583}"/>
    <cellStyle name="Calculation 5 7 7" xfId="28412" xr:uid="{5F31E1DA-5BF9-48A9-BBC1-CD14A63F4BC4}"/>
    <cellStyle name="Calculation 5 8" xfId="28413" xr:uid="{6B603C9F-CEC2-4C47-954F-1E2DAC37AFE8}"/>
    <cellStyle name="Calculation 5 8 2" xfId="28414" xr:uid="{E5DA961C-0935-4338-99FF-E78FC6EC9769}"/>
    <cellStyle name="Calculation 5 8 2 2" xfId="28415" xr:uid="{A7462A1A-A6FA-4030-A083-089A709CCF43}"/>
    <cellStyle name="Calculation 5 8 2 2 2" xfId="28416" xr:uid="{BEAC8722-55F4-4DA2-8C85-1615B6F3FB9E}"/>
    <cellStyle name="Calculation 5 8 2 3" xfId="28417" xr:uid="{5D422ECC-17CD-45DA-A5F0-C7F8F5B516DB}"/>
    <cellStyle name="Calculation 5 8 2 3 2" xfId="28418" xr:uid="{8B150C26-8066-49F2-9AD8-AC4DF77F342F}"/>
    <cellStyle name="Calculation 5 8 2 4" xfId="28419" xr:uid="{D3429757-4C5D-44E0-A945-6F9AFF6A6C46}"/>
    <cellStyle name="Calculation 5 8 2 4 2" xfId="28420" xr:uid="{126E2CF1-FF25-4C5A-9CC8-483CD4CECFF8}"/>
    <cellStyle name="Calculation 5 8 2 5" xfId="28421" xr:uid="{F3F67F18-76EA-4EAB-AE3E-16401C7B66F6}"/>
    <cellStyle name="Calculation 5 8 3" xfId="28422" xr:uid="{F698CAE1-CEF9-4477-8576-97AE76A26E84}"/>
    <cellStyle name="Calculation 5 8 3 2" xfId="28423" xr:uid="{60CDAC9B-9FD7-4073-A13E-CBB2793C4AD1}"/>
    <cellStyle name="Calculation 5 8 4" xfId="28424" xr:uid="{D5F88D2F-BD2D-4AFF-B965-0A20D34B18FA}"/>
    <cellStyle name="Calculation 5 8 4 2" xfId="28425" xr:uid="{2E4DA976-6FFF-4BB2-B466-97BF9784D00F}"/>
    <cellStyle name="Calculation 5 8 5" xfId="28426" xr:uid="{72F2296B-6862-4A9F-963C-1B0A9E7F568D}"/>
    <cellStyle name="Calculation 5 8 5 2" xfId="28427" xr:uid="{27653296-E7CB-4136-A119-B36BA1AADBC2}"/>
    <cellStyle name="Calculation 5 8 6" xfId="28428" xr:uid="{95E1A396-CCE4-4C1E-9299-F08674BF47ED}"/>
    <cellStyle name="Calculation 5 8 6 2" xfId="28429" xr:uid="{BF4FC9F9-E106-445D-AA15-CB9C678B0569}"/>
    <cellStyle name="Calculation 5 8 7" xfId="28430" xr:uid="{3773E1AB-9AC0-4932-9963-0E486425B772}"/>
    <cellStyle name="Calculation 5 9" xfId="28431" xr:uid="{4029B016-B451-417C-B428-6AB8324FD263}"/>
    <cellStyle name="Calculation 5 9 2" xfId="28432" xr:uid="{22E9B043-8776-451D-9035-6F3ED3F39E35}"/>
    <cellStyle name="Calculation 5 9 2 2" xfId="28433" xr:uid="{B19B475A-B8C0-47ED-8894-1F876364B3F3}"/>
    <cellStyle name="Calculation 5 9 2 2 2" xfId="28434" xr:uid="{07CF3ED0-4BD9-4FD3-8FBE-11DC066377AC}"/>
    <cellStyle name="Calculation 5 9 2 3" xfId="28435" xr:uid="{8C25A722-0488-4C11-9ABE-4521C3C5E740}"/>
    <cellStyle name="Calculation 5 9 2 3 2" xfId="28436" xr:uid="{C957CE14-5EAF-4B8A-9DEC-69E912926B6C}"/>
    <cellStyle name="Calculation 5 9 2 4" xfId="28437" xr:uid="{0434D277-9052-4439-84EF-5ECCE8E8AFE9}"/>
    <cellStyle name="Calculation 5 9 2 4 2" xfId="28438" xr:uid="{FFC9D60F-19CF-48E6-A95E-FA469FC9F713}"/>
    <cellStyle name="Calculation 5 9 2 5" xfId="28439" xr:uid="{29A3C1FA-77ED-4D43-86A8-30916996B94D}"/>
    <cellStyle name="Calculation 5 9 3" xfId="28440" xr:uid="{ABD1EBC9-61CA-4B4B-A214-C92A974F1296}"/>
    <cellStyle name="Calculation 5 9 3 2" xfId="28441" xr:uid="{783F8B05-84E2-4417-B88D-AA5386BEF123}"/>
    <cellStyle name="Calculation 5 9 4" xfId="28442" xr:uid="{6679A2D4-ABCA-469C-A75A-EC7113035DE4}"/>
    <cellStyle name="Calculation 5 9 4 2" xfId="28443" xr:uid="{B9E6913A-5C67-4A69-905E-3C3425D1E296}"/>
    <cellStyle name="Calculation 5 9 5" xfId="28444" xr:uid="{D1BD3F04-5076-4875-8398-2B452197AB05}"/>
    <cellStyle name="Calculation 5 9 5 2" xfId="28445" xr:uid="{78831FCF-F7A5-47AD-8CB9-862F83558779}"/>
    <cellStyle name="Calculation 5 9 6" xfId="28446" xr:uid="{1AFE844B-0FAC-4D5D-A1CB-F32F1C6ACA90}"/>
    <cellStyle name="Calculation 5 9 6 2" xfId="28447" xr:uid="{AD230681-C854-44DA-B4DB-741F5BEEC405}"/>
    <cellStyle name="Calculation 5 9 7" xfId="28448" xr:uid="{F65530EE-527C-4630-944C-C05750EA96C9}"/>
    <cellStyle name="calculation 6" xfId="414" xr:uid="{536F1D4E-8F5A-4DAB-998D-4EC0C9A99E67}"/>
    <cellStyle name="Calculation 6 10" xfId="28449" xr:uid="{404D8617-8683-4843-B39B-8321DECBAD00}"/>
    <cellStyle name="Calculation 6 10 2" xfId="28450" xr:uid="{E75E35D4-05A9-43F3-A349-23CDBAA4D5E0}"/>
    <cellStyle name="Calculation 6 10 2 2" xfId="28451" xr:uid="{78848188-3627-4ABD-948D-F3D9F8ACEAE3}"/>
    <cellStyle name="Calculation 6 10 2 2 2" xfId="28452" xr:uid="{EC69A5DE-C498-46E1-B4C5-3DD79B0D4224}"/>
    <cellStyle name="Calculation 6 10 2 3" xfId="28453" xr:uid="{1136628B-4A1F-4B6C-84E9-1EF9E52B61D9}"/>
    <cellStyle name="Calculation 6 10 2 3 2" xfId="28454" xr:uid="{076AD49F-BDA2-4981-A1E9-0F0B0912A6AA}"/>
    <cellStyle name="Calculation 6 10 2 4" xfId="28455" xr:uid="{90A549EF-403A-4CEB-8B11-0A44518861EB}"/>
    <cellStyle name="Calculation 6 10 2 4 2" xfId="28456" xr:uid="{5498D170-E0AF-4C43-9CA4-F383477A93A4}"/>
    <cellStyle name="Calculation 6 10 2 5" xfId="28457" xr:uid="{324313F0-F6BE-48EC-8205-3547FFBF2C62}"/>
    <cellStyle name="Calculation 6 10 3" xfId="28458" xr:uid="{E0AB83F7-B55F-4A20-9598-BC7BAA91D0A6}"/>
    <cellStyle name="Calculation 6 10 3 2" xfId="28459" xr:uid="{D3F3D3CA-B5B5-4062-8A97-22C5005FC0F5}"/>
    <cellStyle name="Calculation 6 10 4" xfId="28460" xr:uid="{AA76AB62-A3BA-4228-A9B3-3627AD9EF327}"/>
    <cellStyle name="Calculation 6 10 4 2" xfId="28461" xr:uid="{B8E9905E-040D-4A05-BB40-54380C6506F5}"/>
    <cellStyle name="Calculation 6 10 5" xfId="28462" xr:uid="{C665991C-0A67-4221-87F1-42965EB5DC89}"/>
    <cellStyle name="Calculation 6 10 5 2" xfId="28463" xr:uid="{57DCBEFA-A2C5-4045-9AEF-746F3DCFCFE1}"/>
    <cellStyle name="Calculation 6 10 6" xfId="28464" xr:uid="{D3C7DD90-BDE1-4A3D-B296-7639161E8A6B}"/>
    <cellStyle name="Calculation 6 10 6 2" xfId="28465" xr:uid="{9A51D91F-C055-4169-9E53-411DF76CD550}"/>
    <cellStyle name="Calculation 6 10 7" xfId="28466" xr:uid="{A0292390-E0FF-4F03-9FFD-A054F84B8B23}"/>
    <cellStyle name="Calculation 6 11" xfId="28467" xr:uid="{5FB6028C-F568-4363-A318-D65CBA5496AF}"/>
    <cellStyle name="Calculation 6 11 2" xfId="28468" xr:uid="{B3308751-CDA7-4328-969F-980A1C0DBD8B}"/>
    <cellStyle name="Calculation 6 11 2 2" xfId="28469" xr:uid="{B26A0AD9-328C-4AC1-A9E0-1A64D0CCC5BF}"/>
    <cellStyle name="Calculation 6 11 2 2 2" xfId="28470" xr:uid="{C23DF00B-C896-4574-A088-7396469C984D}"/>
    <cellStyle name="Calculation 6 11 2 3" xfId="28471" xr:uid="{8B3650F0-1D1E-48FB-8A34-BA576A2DB54B}"/>
    <cellStyle name="Calculation 6 11 2 3 2" xfId="28472" xr:uid="{E82A2007-3DF0-4AD1-B840-EE35CC585AFC}"/>
    <cellStyle name="Calculation 6 11 2 4" xfId="28473" xr:uid="{24F10788-E59D-474A-8ABD-6BA49CEF05A5}"/>
    <cellStyle name="Calculation 6 11 2 4 2" xfId="28474" xr:uid="{37A92522-AB99-4BED-9BCA-5B3134E9BFE2}"/>
    <cellStyle name="Calculation 6 11 2 5" xfId="28475" xr:uid="{9204FB65-9758-4A5B-B54D-FA0040E63BE9}"/>
    <cellStyle name="Calculation 6 11 3" xfId="28476" xr:uid="{46F852BA-C587-461D-9F13-D3490DBB8C4F}"/>
    <cellStyle name="Calculation 6 11 3 2" xfId="28477" xr:uid="{FAF0629A-5BAB-49FB-B766-DA1FAE923497}"/>
    <cellStyle name="Calculation 6 11 4" xfId="28478" xr:uid="{09CA7BB7-8F15-4FBB-BF34-FB4231AC041F}"/>
    <cellStyle name="Calculation 6 11 4 2" xfId="28479" xr:uid="{8BFF3E23-4AD9-4CD1-B900-62805153613C}"/>
    <cellStyle name="Calculation 6 11 5" xfId="28480" xr:uid="{1866EFF6-01E3-4D28-A0B8-DFB94A20B8C6}"/>
    <cellStyle name="Calculation 6 11 5 2" xfId="28481" xr:uid="{278AAF65-AE74-4C22-BB96-D8C4B8ACAFD5}"/>
    <cellStyle name="Calculation 6 11 6" xfId="28482" xr:uid="{C3D7F499-CCEA-4E40-B5DF-9D49EEE4807C}"/>
    <cellStyle name="Calculation 6 11 6 2" xfId="28483" xr:uid="{F4F81EF6-7F7A-4FF8-AFA3-43D367CEF8EB}"/>
    <cellStyle name="Calculation 6 11 7" xfId="28484" xr:uid="{65BC6CB1-2439-4F8D-85B3-E69D7A2A99A8}"/>
    <cellStyle name="Calculation 6 12" xfId="28485" xr:uid="{70359881-B03C-4424-B3EE-D0050C8C89EF}"/>
    <cellStyle name="Calculation 6 12 2" xfId="28486" xr:uid="{D743B898-ADC3-42CB-9B48-2D191E6F99F1}"/>
    <cellStyle name="Calculation 6 12 2 2" xfId="28487" xr:uid="{21CBBB2F-802B-4D79-A69E-745D3FCEDA92}"/>
    <cellStyle name="Calculation 6 12 2 2 2" xfId="28488" xr:uid="{4359315D-A238-4DEF-B41A-039A9D7C8E55}"/>
    <cellStyle name="Calculation 6 12 2 3" xfId="28489" xr:uid="{99C4C90F-6C3B-4936-8F94-EFC1AEBBC49A}"/>
    <cellStyle name="Calculation 6 12 2 3 2" xfId="28490" xr:uid="{61387FA7-41D7-4DCC-8C04-8836D038754B}"/>
    <cellStyle name="Calculation 6 12 2 4" xfId="28491" xr:uid="{A8893A35-E872-46A5-B32B-31A3DC9B6D82}"/>
    <cellStyle name="Calculation 6 12 2 4 2" xfId="28492" xr:uid="{3A83BCFB-E552-4FF4-93A5-A19C953D2249}"/>
    <cellStyle name="Calculation 6 12 2 5" xfId="28493" xr:uid="{A864AEBB-2208-4892-97BC-63FF33E8ABAC}"/>
    <cellStyle name="Calculation 6 12 3" xfId="28494" xr:uid="{3B1BF251-4282-4738-8B23-AF1C062229FE}"/>
    <cellStyle name="Calculation 6 12 3 2" xfId="28495" xr:uid="{31A7D39F-8FBF-417B-8E18-5B73E6D62611}"/>
    <cellStyle name="Calculation 6 12 4" xfId="28496" xr:uid="{057DDB82-604F-47F2-94B5-C3D7B716AE38}"/>
    <cellStyle name="Calculation 6 12 4 2" xfId="28497" xr:uid="{522A055E-F6D7-4E2B-A717-A228DA9C3C51}"/>
    <cellStyle name="Calculation 6 12 5" xfId="28498" xr:uid="{9D181B24-33E6-4A06-B774-E3A09848F4FC}"/>
    <cellStyle name="Calculation 6 12 5 2" xfId="28499" xr:uid="{05DAEC4C-CEC2-495D-9CC7-164FD5DECB87}"/>
    <cellStyle name="Calculation 6 12 6" xfId="28500" xr:uid="{3BAE7219-A0E8-4CAB-B1C0-C00E2BBE1CFD}"/>
    <cellStyle name="Calculation 6 12 6 2" xfId="28501" xr:uid="{DE821AB2-F568-408D-B90D-37671D70283C}"/>
    <cellStyle name="Calculation 6 12 7" xfId="28502" xr:uid="{29AC763B-F1CE-4D3E-93F2-26A6C458A973}"/>
    <cellStyle name="Calculation 6 13" xfId="28503" xr:uid="{2555E389-9C66-4662-820E-97097ED141CE}"/>
    <cellStyle name="Calculation 6 13 2" xfId="28504" xr:uid="{924930E2-D30E-4A2E-A493-E31D78611B8F}"/>
    <cellStyle name="Calculation 6 13 2 2" xfId="28505" xr:uid="{FA167874-43CE-4C1C-8A09-F12CD81829DC}"/>
    <cellStyle name="Calculation 6 13 2 2 2" xfId="28506" xr:uid="{4FC05F75-0788-4E8A-AE20-1E1771D362FC}"/>
    <cellStyle name="Calculation 6 13 2 3" xfId="28507" xr:uid="{4E2E1A97-2FBD-435A-9FDF-E2A130001E64}"/>
    <cellStyle name="Calculation 6 13 2 3 2" xfId="28508" xr:uid="{EBF29038-8B62-47C8-A077-6D2F1DB68418}"/>
    <cellStyle name="Calculation 6 13 2 4" xfId="28509" xr:uid="{CDB706E3-4AB1-4C90-B3FA-331A897C6890}"/>
    <cellStyle name="Calculation 6 13 2 4 2" xfId="28510" xr:uid="{2E02F800-8500-447B-9868-8E6D31ECBDC7}"/>
    <cellStyle name="Calculation 6 13 2 5" xfId="28511" xr:uid="{B8465467-E394-4579-968B-E6330E6EBCEC}"/>
    <cellStyle name="Calculation 6 13 3" xfId="28512" xr:uid="{9BE5A57B-A95B-43B7-BAA7-D45BC4F90218}"/>
    <cellStyle name="Calculation 6 13 3 2" xfId="28513" xr:uid="{BB7C470E-12AB-4D2B-97B4-B4231CAFFDD6}"/>
    <cellStyle name="Calculation 6 13 4" xfId="28514" xr:uid="{C0C77288-C798-40F8-9845-675CC1A78353}"/>
    <cellStyle name="Calculation 6 13 4 2" xfId="28515" xr:uid="{032C823E-2604-4097-89BD-24816247355F}"/>
    <cellStyle name="Calculation 6 13 5" xfId="28516" xr:uid="{B7D16C4D-4D3B-4D21-9721-87AEE9FB3B1D}"/>
    <cellStyle name="Calculation 6 13 5 2" xfId="28517" xr:uid="{5890CF50-F2AE-4A3B-95D8-012A3C4636D6}"/>
    <cellStyle name="Calculation 6 13 6" xfId="28518" xr:uid="{9BCAD642-0103-4E90-B1B3-2F8E198FB01F}"/>
    <cellStyle name="Calculation 6 13 6 2" xfId="28519" xr:uid="{990F40A1-F11C-480F-A114-3CEC0717A6CD}"/>
    <cellStyle name="Calculation 6 13 7" xfId="28520" xr:uid="{6F547BB5-B9B2-4E96-B848-31156DEEA5CF}"/>
    <cellStyle name="Calculation 6 14" xfId="28521" xr:uid="{B234B624-DA2D-4398-8FAF-50EE930AADB8}"/>
    <cellStyle name="Calculation 6 14 2" xfId="28522" xr:uid="{150C5F59-FA6D-403D-966E-6861FBFB3F01}"/>
    <cellStyle name="Calculation 6 14 2 2" xfId="28523" xr:uid="{4A817EAB-2FBB-4715-BF61-59BF336CF802}"/>
    <cellStyle name="Calculation 6 14 2 2 2" xfId="28524" xr:uid="{622B242A-E22C-40F7-B097-04643AB1F685}"/>
    <cellStyle name="Calculation 6 14 2 3" xfId="28525" xr:uid="{AE520B96-5965-45DE-B5DF-8E945C0564FA}"/>
    <cellStyle name="Calculation 6 14 2 3 2" xfId="28526" xr:uid="{85415571-02C1-433D-8658-2B8328CBC028}"/>
    <cellStyle name="Calculation 6 14 2 4" xfId="28527" xr:uid="{6F78ED4D-4E13-454D-8071-88FE3BC9D031}"/>
    <cellStyle name="Calculation 6 14 2 4 2" xfId="28528" xr:uid="{278E75C7-9D73-41B3-B00E-43682A6FB8EE}"/>
    <cellStyle name="Calculation 6 14 2 5" xfId="28529" xr:uid="{C436BBA5-750F-4217-80EC-4C4545089C42}"/>
    <cellStyle name="Calculation 6 14 3" xfId="28530" xr:uid="{9E78D97E-D931-45BC-A76A-DCE34ED47DB9}"/>
    <cellStyle name="Calculation 6 14 3 2" xfId="28531" xr:uid="{4038C74F-2B5F-4FC9-9A64-53A7B56CE78A}"/>
    <cellStyle name="Calculation 6 14 4" xfId="28532" xr:uid="{5C5563A5-13C4-48BA-9105-3709AA17A06A}"/>
    <cellStyle name="Calculation 6 14 4 2" xfId="28533" xr:uid="{CAE63187-C9A7-4EA1-AB66-8AD05E66A2BC}"/>
    <cellStyle name="Calculation 6 14 5" xfId="28534" xr:uid="{C3C2CC7B-A6B0-464E-839A-68AC49EACCB3}"/>
    <cellStyle name="Calculation 6 14 5 2" xfId="28535" xr:uid="{6C69510A-BEAC-4273-9F63-ED1CD69A20B5}"/>
    <cellStyle name="Calculation 6 14 6" xfId="28536" xr:uid="{F17F7CDB-3F06-445B-83C2-D169579B8D4B}"/>
    <cellStyle name="Calculation 6 14 6 2" xfId="28537" xr:uid="{CA2C05F0-4048-4B16-83F4-27832F20874D}"/>
    <cellStyle name="Calculation 6 14 7" xfId="28538" xr:uid="{D77382B9-5A1A-40CB-9B03-93098EF517B1}"/>
    <cellStyle name="Calculation 6 15" xfId="28539" xr:uid="{DED36424-0696-4D4D-805F-275008E9C2BE}"/>
    <cellStyle name="Calculation 6 15 2" xfId="28540" xr:uid="{0E1249EC-B8E9-481B-87A7-E29108508312}"/>
    <cellStyle name="Calculation 6 15 2 2" xfId="28541" xr:uid="{F55E1C46-8E87-4D33-9558-FB0C8A1013C2}"/>
    <cellStyle name="Calculation 6 15 2 2 2" xfId="28542" xr:uid="{EE352A50-ED69-4B7C-BE76-3FFA75A30A6B}"/>
    <cellStyle name="Calculation 6 15 2 3" xfId="28543" xr:uid="{3C2030E0-B753-4445-9023-FA260F295A89}"/>
    <cellStyle name="Calculation 6 15 2 3 2" xfId="28544" xr:uid="{BEED3AD5-91F8-475B-A9CE-80F2CD369FA8}"/>
    <cellStyle name="Calculation 6 15 2 4" xfId="28545" xr:uid="{9D78D0EC-0651-4361-AFCC-05EBDEEFA383}"/>
    <cellStyle name="Calculation 6 15 2 4 2" xfId="28546" xr:uid="{8C064596-8961-48F0-BC0F-C74B74746D81}"/>
    <cellStyle name="Calculation 6 15 2 5" xfId="28547" xr:uid="{8BFD0FA5-2B52-47DE-8FD8-4B86E7334F74}"/>
    <cellStyle name="Calculation 6 15 3" xfId="28548" xr:uid="{9B3D550C-F11D-424A-BA3E-AB27C69C7A01}"/>
    <cellStyle name="Calculation 6 15 3 2" xfId="28549" xr:uid="{8E8B0732-A617-4FBA-A2AF-C227E3ED837E}"/>
    <cellStyle name="Calculation 6 15 4" xfId="28550" xr:uid="{82D8A0BF-EB7B-4F66-9797-47467CB67015}"/>
    <cellStyle name="Calculation 6 15 4 2" xfId="28551" xr:uid="{6BF1442A-0BB3-43BF-87F9-EDB1DCB00704}"/>
    <cellStyle name="Calculation 6 15 5" xfId="28552" xr:uid="{49031D89-FAFB-4E9B-8FFD-3CA9DEF191D0}"/>
    <cellStyle name="Calculation 6 15 5 2" xfId="28553" xr:uid="{896E9D7B-02BD-454E-9DB8-5CAC9E4DF0D2}"/>
    <cellStyle name="Calculation 6 15 6" xfId="28554" xr:uid="{7FA02065-A87B-4C61-86F9-957B5AD5FE7B}"/>
    <cellStyle name="Calculation 6 15 6 2" xfId="28555" xr:uid="{3E4F2520-0261-460A-AF8B-6F05445FC944}"/>
    <cellStyle name="Calculation 6 15 7" xfId="28556" xr:uid="{AFCEE2C7-2758-46D5-AB61-D612C765FDB0}"/>
    <cellStyle name="Calculation 6 16" xfId="28557" xr:uid="{9A82C184-AB94-4AF9-97D0-5DFC1DD73A86}"/>
    <cellStyle name="Calculation 6 16 2" xfId="28558" xr:uid="{5EDDD49A-563D-455C-A2E9-3C7ABA259DE5}"/>
    <cellStyle name="Calculation 6 16 2 2" xfId="28559" xr:uid="{7111D597-8FC0-4195-B660-7C2F888B7A69}"/>
    <cellStyle name="Calculation 6 16 3" xfId="28560" xr:uid="{7965F482-AF77-4A3C-B829-01660C9FE714}"/>
    <cellStyle name="Calculation 6 16 3 2" xfId="28561" xr:uid="{60A03A5D-5B5E-4CD5-8822-0C27E5CE51C1}"/>
    <cellStyle name="Calculation 6 16 4" xfId="28562" xr:uid="{BEF5B661-4AAC-4E03-AB42-571739B44398}"/>
    <cellStyle name="Calculation 6 16 4 2" xfId="28563" xr:uid="{69F5C35E-0C0F-4FD2-9511-5FE4714F7C88}"/>
    <cellStyle name="Calculation 6 16 5" xfId="28564" xr:uid="{C52EFCA9-6034-4775-89E5-03ADD57540F9}"/>
    <cellStyle name="Calculation 6 17" xfId="28565" xr:uid="{8B98703B-CF6C-4548-B515-2E1772111442}"/>
    <cellStyle name="Calculation 6 17 2" xfId="28566" xr:uid="{7CA87A9F-C10F-45EA-83B6-6CDC2A471305}"/>
    <cellStyle name="Calculation 6 18" xfId="28567" xr:uid="{9C254E2E-AA97-40B6-BC23-D70710FA72C6}"/>
    <cellStyle name="Calculation 6 18 2" xfId="28568" xr:uid="{2CDDAFB3-2DE0-484D-9FF5-2D540D4FC414}"/>
    <cellStyle name="Calculation 6 19" xfId="28569" xr:uid="{00DD3183-7232-4C85-AC37-250F8963239B}"/>
    <cellStyle name="Calculation 6 19 2" xfId="28570" xr:uid="{544C95BB-F67E-4A45-8255-AB6227F1FC5D}"/>
    <cellStyle name="Calculation 6 2" xfId="28571" xr:uid="{AEA61AC4-E5CE-405C-8FD6-6EFC28C9FB42}"/>
    <cellStyle name="Calculation 6 2 2" xfId="28572" xr:uid="{F8A67307-1EB1-4BF8-89C6-29F95B916AEF}"/>
    <cellStyle name="Calculation 6 2 2 2" xfId="28573" xr:uid="{F022C53D-1F87-4541-8B00-49D3128B9CC9}"/>
    <cellStyle name="Calculation 6 2 2 2 2" xfId="28574" xr:uid="{9FCFDEC2-1525-4F59-8616-FB14BD517F17}"/>
    <cellStyle name="Calculation 6 2 2 3" xfId="28575" xr:uid="{9E16A4C3-C007-492C-98C6-664FD5B1C067}"/>
    <cellStyle name="Calculation 6 2 2 3 2" xfId="28576" xr:uid="{9D28B0B1-8C36-485A-8BF3-0A32988DB917}"/>
    <cellStyle name="Calculation 6 2 2 4" xfId="28577" xr:uid="{17184020-B0BA-4711-B5A2-A12F3536EC1D}"/>
    <cellStyle name="Calculation 6 2 2 4 2" xfId="28578" xr:uid="{4E36F82C-5624-4A29-89C1-283C631AECFF}"/>
    <cellStyle name="Calculation 6 2 2 5" xfId="28579" xr:uid="{F8C61C03-A783-461C-9EFA-A7E9B42B8C77}"/>
    <cellStyle name="Calculation 6 2 3" xfId="28580" xr:uid="{222883F6-AE6E-4D85-AEBA-B42D5EFFE4BE}"/>
    <cellStyle name="Calculation 6 2 3 2" xfId="28581" xr:uid="{2077E012-194C-446A-B4FF-5676641AF725}"/>
    <cellStyle name="Calculation 6 2 4" xfId="28582" xr:uid="{86FA7C3A-8F30-400A-A058-CD646C76AF2E}"/>
    <cellStyle name="Calculation 6 2 4 2" xfId="28583" xr:uid="{680CD156-E62F-4E05-A1BC-7C4E54BDADC3}"/>
    <cellStyle name="Calculation 6 2 5" xfId="28584" xr:uid="{8D7C52EA-3772-430E-A061-38F1726E9398}"/>
    <cellStyle name="Calculation 6 2 5 2" xfId="28585" xr:uid="{49DF3AF7-3A61-4BA8-8BFB-FD1B02E3509B}"/>
    <cellStyle name="Calculation 6 2 6" xfId="28586" xr:uid="{F5CBEDB7-6404-483E-8FD9-81BF588DF679}"/>
    <cellStyle name="Calculation 6 20" xfId="28587" xr:uid="{ECD42AB1-6F8D-45E1-8464-8111B0F4F68D}"/>
    <cellStyle name="Calculation 6 21" xfId="28588" xr:uid="{9FA51CC9-0387-432B-B500-F0815FA64282}"/>
    <cellStyle name="Calculation 6 22" xfId="28589" xr:uid="{D24CEB0C-D8B6-4CD5-95A2-E9564C972C82}"/>
    <cellStyle name="Calculation 6 23" xfId="28590" xr:uid="{C1C03230-3621-4989-BA60-F251FFB71C9A}"/>
    <cellStyle name="Calculation 6 24" xfId="28591" xr:uid="{EE1F79BF-FCD0-44BB-BCA6-8AE38028B5DC}"/>
    <cellStyle name="Calculation 6 25" xfId="28592" xr:uid="{5F8B10C4-F9A5-4662-B92B-499182F6F831}"/>
    <cellStyle name="Calculation 6 26" xfId="28593" xr:uid="{A2F47AE2-089D-4A02-943E-6AC81E78EF35}"/>
    <cellStyle name="calculation 6 27" xfId="54831" xr:uid="{08634C30-CE77-4C4A-84CE-28D0FF42256F}"/>
    <cellStyle name="calculation 6 28" xfId="54842" xr:uid="{6B5F1695-BADE-4CE9-B86F-1459EA7919AC}"/>
    <cellStyle name="calculation 6 29" xfId="54897" xr:uid="{839A1162-3F48-4371-A8AA-041B95EA43E1}"/>
    <cellStyle name="Calculation 6 3" xfId="28594" xr:uid="{4EDD2105-A4AD-4A71-9395-D291ACCEA954}"/>
    <cellStyle name="Calculation 6 3 2" xfId="28595" xr:uid="{F2184613-1CF5-44DF-A572-592C5B17C199}"/>
    <cellStyle name="Calculation 6 3 2 2" xfId="28596" xr:uid="{39DE0B1B-E9AC-4326-A1BA-DDFCA1C850B0}"/>
    <cellStyle name="Calculation 6 3 2 2 2" xfId="28597" xr:uid="{DFE67392-5B4F-452F-9A7D-ACB87999DB3A}"/>
    <cellStyle name="Calculation 6 3 2 3" xfId="28598" xr:uid="{B86684E3-0A63-4862-A9D2-6D4B8B508669}"/>
    <cellStyle name="Calculation 6 3 2 3 2" xfId="28599" xr:uid="{387E1A8A-AC71-4975-96A9-048A0ECAB393}"/>
    <cellStyle name="Calculation 6 3 2 4" xfId="28600" xr:uid="{D48C8404-FD31-4C8D-A565-1813DEE32ECE}"/>
    <cellStyle name="Calculation 6 3 2 4 2" xfId="28601" xr:uid="{2FCC117F-F46C-4081-8955-149A3CA30B12}"/>
    <cellStyle name="Calculation 6 3 2 5" xfId="28602" xr:uid="{4C2311D7-25B2-475F-86A4-D528168E0B6A}"/>
    <cellStyle name="Calculation 6 3 3" xfId="28603" xr:uid="{6AA2DDB9-A87A-4938-81EC-93522B5E2E50}"/>
    <cellStyle name="Calculation 6 3 3 2" xfId="28604" xr:uid="{D652243D-C76C-4D69-9C7E-2956AB95BC7D}"/>
    <cellStyle name="Calculation 6 3 4" xfId="28605" xr:uid="{9377DCAD-EE5B-4818-B950-99EBC61EE974}"/>
    <cellStyle name="Calculation 6 3 4 2" xfId="28606" xr:uid="{51B97DAF-A4CB-4672-93CA-F262003F2AB0}"/>
    <cellStyle name="Calculation 6 3 5" xfId="28607" xr:uid="{F763722B-2DA6-4981-9889-562523F4E9BC}"/>
    <cellStyle name="Calculation 6 3 5 2" xfId="28608" xr:uid="{64C7DEC3-0E5D-4208-90B4-AD4F9F002D8D}"/>
    <cellStyle name="Calculation 6 3 6" xfId="28609" xr:uid="{2B5F4B4F-1EAA-44EA-B308-DDE588538E96}"/>
    <cellStyle name="calculation 6 30" xfId="54962" xr:uid="{127F112C-CFF4-4E50-A7F0-960FA7D1653C}"/>
    <cellStyle name="calculation 6 31" xfId="54975" xr:uid="{F957A1EE-DAE7-408D-A068-A152C94BF2AE}"/>
    <cellStyle name="Calculation 6 4" xfId="28610" xr:uid="{531BD3EA-85B5-4009-870A-837C43C47136}"/>
    <cellStyle name="Calculation 6 4 2" xfId="28611" xr:uid="{56AF7FB2-A436-4658-99B8-F9703A52232A}"/>
    <cellStyle name="Calculation 6 4 2 2" xfId="28612" xr:uid="{A1E3F24A-7CFA-4676-8089-AE5A178A0590}"/>
    <cellStyle name="Calculation 6 4 2 2 2" xfId="28613" xr:uid="{6A553311-A1BA-4D8D-9C04-1C52DDC6133C}"/>
    <cellStyle name="Calculation 6 4 2 3" xfId="28614" xr:uid="{85408119-40F0-48BE-A574-0D181BE09596}"/>
    <cellStyle name="Calculation 6 4 2 3 2" xfId="28615" xr:uid="{8853E4EB-BA8C-429E-984B-3C3FBA4B00FD}"/>
    <cellStyle name="Calculation 6 4 2 4" xfId="28616" xr:uid="{8099C573-C927-4D52-8B99-F9DC09640C99}"/>
    <cellStyle name="Calculation 6 4 2 4 2" xfId="28617" xr:uid="{6BE80D72-1545-4718-A5AB-0B20F52CB542}"/>
    <cellStyle name="Calculation 6 4 2 5" xfId="28618" xr:uid="{259E038A-E9DD-48BF-A484-E8A3204BABEA}"/>
    <cellStyle name="Calculation 6 4 3" xfId="28619" xr:uid="{8A12AAA8-E11F-4B8E-9B29-E75714DB6BC8}"/>
    <cellStyle name="Calculation 6 4 3 2" xfId="28620" xr:uid="{E0AA9B3A-EB95-4885-82DD-7470623F2D16}"/>
    <cellStyle name="Calculation 6 4 4" xfId="28621" xr:uid="{1A7777A6-4E97-4A93-8C78-73C77D3BCD5D}"/>
    <cellStyle name="Calculation 6 4 4 2" xfId="28622" xr:uid="{E6A396E8-FDB6-4FBA-9BBA-C00E97CB2804}"/>
    <cellStyle name="Calculation 6 4 5" xfId="28623" xr:uid="{BB60276F-7FCF-4345-9367-7DEE8FA2E5A6}"/>
    <cellStyle name="Calculation 6 4 5 2" xfId="28624" xr:uid="{2654B031-F928-46D3-AF41-4B98237262AA}"/>
    <cellStyle name="Calculation 6 4 6" xfId="28625" xr:uid="{5F448596-468F-4C20-817A-A9CD6E62C3CF}"/>
    <cellStyle name="Calculation 6 4 6 2" xfId="28626" xr:uid="{71C45B90-EBA3-46D7-B0CF-2BC973CC9CD1}"/>
    <cellStyle name="Calculation 6 4 7" xfId="28627" xr:uid="{03BE3AA6-0ED7-4EDB-8802-381BEB41161D}"/>
    <cellStyle name="Calculation 6 5" xfId="28628" xr:uid="{B238833F-6F72-41C3-B7E3-AFC33C158FC1}"/>
    <cellStyle name="Calculation 6 5 2" xfId="28629" xr:uid="{0A33F00E-E37B-455E-90A8-6B39D4659F11}"/>
    <cellStyle name="Calculation 6 5 2 2" xfId="28630" xr:uid="{F298F441-7C08-4290-A989-EF8D79104761}"/>
    <cellStyle name="Calculation 6 5 2 2 2" xfId="28631" xr:uid="{F0AD4350-6B51-4469-875F-BA8F80D7C57E}"/>
    <cellStyle name="Calculation 6 5 2 3" xfId="28632" xr:uid="{5C1AE997-AD8F-47C0-B4D8-DB8BF69BA811}"/>
    <cellStyle name="Calculation 6 5 2 3 2" xfId="28633" xr:uid="{41BFC285-AD01-4957-A0B7-906EFED9B8C0}"/>
    <cellStyle name="Calculation 6 5 2 4" xfId="28634" xr:uid="{E8CF863C-41BB-4937-8221-D851C69C6608}"/>
    <cellStyle name="Calculation 6 5 2 4 2" xfId="28635" xr:uid="{247A69C1-B5C0-445A-8A2C-8CE40395B867}"/>
    <cellStyle name="Calculation 6 5 2 5" xfId="28636" xr:uid="{2E6F8930-431D-4279-8320-E512A3AB32F4}"/>
    <cellStyle name="Calculation 6 5 3" xfId="28637" xr:uid="{B3909AD6-CFE2-4ABF-9FBE-18AD7C913471}"/>
    <cellStyle name="Calculation 6 5 3 2" xfId="28638" xr:uid="{B5049C62-F2CE-4D1B-8103-C86652A100AF}"/>
    <cellStyle name="Calculation 6 5 4" xfId="28639" xr:uid="{D01825F2-18B5-4B41-85CE-EF6D3DB0A99C}"/>
    <cellStyle name="Calculation 6 5 4 2" xfId="28640" xr:uid="{D6DA1BE0-415F-417E-AD7D-314141B6023B}"/>
    <cellStyle name="Calculation 6 5 5" xfId="28641" xr:uid="{21D6592A-EAF8-4C9A-A63D-35DD941D552B}"/>
    <cellStyle name="Calculation 6 5 5 2" xfId="28642" xr:uid="{4ED5C61F-122C-438E-9DEF-70382E1A01BF}"/>
    <cellStyle name="Calculation 6 5 6" xfId="28643" xr:uid="{B41F6A00-31B6-4896-AC31-D707A25133FC}"/>
    <cellStyle name="Calculation 6 5 6 2" xfId="28644" xr:uid="{8502D53C-A4B9-40E9-8250-3A389FF0719B}"/>
    <cellStyle name="Calculation 6 5 7" xfId="28645" xr:uid="{BB9D4993-1512-416A-8B26-F50C7735DE1B}"/>
    <cellStyle name="Calculation 6 6" xfId="28646" xr:uid="{D2220264-284A-46D5-A130-F9FF20044B2D}"/>
    <cellStyle name="Calculation 6 6 2" xfId="28647" xr:uid="{42C702B0-DF32-4863-B2DB-39E0D8F39831}"/>
    <cellStyle name="Calculation 6 6 2 2" xfId="28648" xr:uid="{D1F38619-4EC7-4099-88E2-8F3A73B1E15B}"/>
    <cellStyle name="Calculation 6 6 2 2 2" xfId="28649" xr:uid="{AC47F108-A702-4B00-9B81-C70A1BD9E0DD}"/>
    <cellStyle name="Calculation 6 6 2 3" xfId="28650" xr:uid="{A08C786C-8F8B-4217-86FE-E9988772EBBB}"/>
    <cellStyle name="Calculation 6 6 2 3 2" xfId="28651" xr:uid="{9696D843-7BF6-49B4-9DE1-5A9E0E75B292}"/>
    <cellStyle name="Calculation 6 6 2 4" xfId="28652" xr:uid="{7918721A-EEE8-448A-B3F4-0AB8CE353ADA}"/>
    <cellStyle name="Calculation 6 6 2 4 2" xfId="28653" xr:uid="{41CCF023-F9CC-4A6A-8499-6012D7290BAC}"/>
    <cellStyle name="Calculation 6 6 2 5" xfId="28654" xr:uid="{81E37EF3-F68E-40A7-8235-9B8DF0CFC030}"/>
    <cellStyle name="Calculation 6 6 3" xfId="28655" xr:uid="{3DD74CED-274D-484A-8AD8-026E425524E9}"/>
    <cellStyle name="Calculation 6 6 3 2" xfId="28656" xr:uid="{29450FC5-84EF-4A8D-9F63-41F248AC8752}"/>
    <cellStyle name="Calculation 6 6 4" xfId="28657" xr:uid="{9129EB1E-8FFF-4F7B-B0CD-ECE3C3B936B5}"/>
    <cellStyle name="Calculation 6 6 4 2" xfId="28658" xr:uid="{A4F8AE44-CEAA-4EE5-A15E-BA209DB9A8ED}"/>
    <cellStyle name="Calculation 6 6 5" xfId="28659" xr:uid="{6D1D5045-12B7-43B8-A9AB-5D32FD572B08}"/>
    <cellStyle name="Calculation 6 6 5 2" xfId="28660" xr:uid="{8259340A-3E8C-40DF-98BE-9F4C3069F95C}"/>
    <cellStyle name="Calculation 6 6 6" xfId="28661" xr:uid="{1A180035-71B4-43A0-B851-4DE982004DBA}"/>
    <cellStyle name="Calculation 6 6 6 2" xfId="28662" xr:uid="{304CBFD9-7386-4EA0-8BC9-17F7344752F2}"/>
    <cellStyle name="Calculation 6 6 7" xfId="28663" xr:uid="{A772D43A-1AE5-4D57-9D6B-9CDBA4A94744}"/>
    <cellStyle name="Calculation 6 7" xfId="28664" xr:uid="{06190E20-4399-4759-9ECF-B3810CA7C68C}"/>
    <cellStyle name="Calculation 6 7 2" xfId="28665" xr:uid="{2D863163-3AB7-4A18-BFF5-278B230D16F0}"/>
    <cellStyle name="Calculation 6 7 2 2" xfId="28666" xr:uid="{3D67D443-397C-41D2-A9A8-DE192DCAE1C0}"/>
    <cellStyle name="Calculation 6 7 2 2 2" xfId="28667" xr:uid="{E32780A7-8F43-4B84-A711-C83B6066973E}"/>
    <cellStyle name="Calculation 6 7 2 3" xfId="28668" xr:uid="{B20FE5E2-9FEB-49F9-AE95-9C28445D3D67}"/>
    <cellStyle name="Calculation 6 7 2 3 2" xfId="28669" xr:uid="{A2864493-4409-4830-88F5-7FB8A7803543}"/>
    <cellStyle name="Calculation 6 7 2 4" xfId="28670" xr:uid="{66D5F9E2-3FEA-4AD6-84B8-43110A965D44}"/>
    <cellStyle name="Calculation 6 7 2 4 2" xfId="28671" xr:uid="{F5E76F7B-34CA-4BCF-8CDD-362DB3533B56}"/>
    <cellStyle name="Calculation 6 7 2 5" xfId="28672" xr:uid="{E3EEB2B9-3983-485D-AA60-A405AC1D4511}"/>
    <cellStyle name="Calculation 6 7 3" xfId="28673" xr:uid="{D54A63B3-062C-4198-8003-7C2A9528C160}"/>
    <cellStyle name="Calculation 6 7 3 2" xfId="28674" xr:uid="{95CA48D9-E791-446C-B774-AA27E6351AE1}"/>
    <cellStyle name="Calculation 6 7 4" xfId="28675" xr:uid="{42D6A774-830D-466C-A4F0-8DBDB97436A3}"/>
    <cellStyle name="Calculation 6 7 4 2" xfId="28676" xr:uid="{6604D88E-23AE-4C9C-8614-236E72382FFF}"/>
    <cellStyle name="Calculation 6 7 5" xfId="28677" xr:uid="{7E63F7A5-A0F1-4DBB-BEBD-DFBC7AF56A91}"/>
    <cellStyle name="Calculation 6 7 5 2" xfId="28678" xr:uid="{FF559C29-92D6-44AF-AEBF-53A87EFD1E8F}"/>
    <cellStyle name="Calculation 6 7 6" xfId="28679" xr:uid="{C61B7097-16CF-432B-B2A4-7AC92ADAAED5}"/>
    <cellStyle name="Calculation 6 7 6 2" xfId="28680" xr:uid="{27E0B87B-44A3-4C14-841D-12A557C82BB4}"/>
    <cellStyle name="Calculation 6 7 7" xfId="28681" xr:uid="{341D689C-B63B-4329-9842-99C474038394}"/>
    <cellStyle name="Calculation 6 8" xfId="28682" xr:uid="{C8A1AF78-5924-4435-9628-0A78BE591F60}"/>
    <cellStyle name="Calculation 6 8 2" xfId="28683" xr:uid="{AA4528B6-6AE6-481C-AD4A-0068AF2F6EBF}"/>
    <cellStyle name="Calculation 6 8 2 2" xfId="28684" xr:uid="{FB8CF94C-75B5-4B79-87FC-FBEB1ED50278}"/>
    <cellStyle name="Calculation 6 8 2 2 2" xfId="28685" xr:uid="{9C2B1E26-97DD-4427-AC70-D2E11F16E330}"/>
    <cellStyle name="Calculation 6 8 2 3" xfId="28686" xr:uid="{A932342E-5F97-4EE3-B98E-6B2F145AFC95}"/>
    <cellStyle name="Calculation 6 8 2 3 2" xfId="28687" xr:uid="{6676A241-2CB8-4E6F-9DF1-FD324248F795}"/>
    <cellStyle name="Calculation 6 8 2 4" xfId="28688" xr:uid="{9E8BD704-F8B7-46E9-BE54-10D34B60E348}"/>
    <cellStyle name="Calculation 6 8 2 4 2" xfId="28689" xr:uid="{67BD70CE-AC94-4C2A-A536-73A27ECA2435}"/>
    <cellStyle name="Calculation 6 8 2 5" xfId="28690" xr:uid="{E8CBE1CD-82D5-43AB-B8A0-4907ABBED6CF}"/>
    <cellStyle name="Calculation 6 8 3" xfId="28691" xr:uid="{828D60AD-29B5-48E3-9B32-FAC53665CA76}"/>
    <cellStyle name="Calculation 6 8 3 2" xfId="28692" xr:uid="{5BC331BE-77ED-44B4-84C5-84D14948C31D}"/>
    <cellStyle name="Calculation 6 8 4" xfId="28693" xr:uid="{4602E201-32B3-4C26-AA4D-BDFC4AC18101}"/>
    <cellStyle name="Calculation 6 8 4 2" xfId="28694" xr:uid="{E1AF44AA-E591-400E-AC67-0FCF40B2552D}"/>
    <cellStyle name="Calculation 6 8 5" xfId="28695" xr:uid="{86482B1D-4706-4A56-A1EB-4DA425DB1622}"/>
    <cellStyle name="Calculation 6 8 5 2" xfId="28696" xr:uid="{A2A41200-29D6-4400-849D-F7BF33FE6BEA}"/>
    <cellStyle name="Calculation 6 8 6" xfId="28697" xr:uid="{8B7672EA-B85A-44A8-B6D1-3C0EA9413490}"/>
    <cellStyle name="Calculation 6 8 6 2" xfId="28698" xr:uid="{DED8978D-67FB-402F-B423-0EB47ABA60E1}"/>
    <cellStyle name="Calculation 6 8 7" xfId="28699" xr:uid="{3BB5BE70-63AE-4F04-BEE3-7756BA855C4D}"/>
    <cellStyle name="Calculation 6 9" xfId="28700" xr:uid="{D5EEC7D3-F078-4DFE-93F3-0814F77278E3}"/>
    <cellStyle name="Calculation 6 9 2" xfId="28701" xr:uid="{C5E70901-D5CA-4F40-AD7B-A3D82B398975}"/>
    <cellStyle name="Calculation 6 9 2 2" xfId="28702" xr:uid="{A2BFA9EF-33C8-4472-B884-CF9486EE1FB7}"/>
    <cellStyle name="Calculation 6 9 2 2 2" xfId="28703" xr:uid="{D7DFC1C5-60DD-4997-9485-AC41C615AAF6}"/>
    <cellStyle name="Calculation 6 9 2 3" xfId="28704" xr:uid="{C78FFE46-E756-47D7-A266-3E6FDFA6695B}"/>
    <cellStyle name="Calculation 6 9 2 3 2" xfId="28705" xr:uid="{A02D4968-9FB5-4265-9BE7-BB75F167098D}"/>
    <cellStyle name="Calculation 6 9 2 4" xfId="28706" xr:uid="{3DF4FB69-4A07-4AE3-B6F9-593B67537259}"/>
    <cellStyle name="Calculation 6 9 2 4 2" xfId="28707" xr:uid="{7F654FE1-4AAE-4671-B8FE-39709C87C350}"/>
    <cellStyle name="Calculation 6 9 2 5" xfId="28708" xr:uid="{5DFA3B32-E6B5-4880-8A80-1AC071B74453}"/>
    <cellStyle name="Calculation 6 9 3" xfId="28709" xr:uid="{BD650D6E-A5A4-4374-8F88-B233A8912419}"/>
    <cellStyle name="Calculation 6 9 3 2" xfId="28710" xr:uid="{78832FE3-6F18-4922-830A-AF5FD467CD88}"/>
    <cellStyle name="Calculation 6 9 4" xfId="28711" xr:uid="{8E6ED709-0CC6-4A4B-826D-9D5A0437A7C1}"/>
    <cellStyle name="Calculation 6 9 4 2" xfId="28712" xr:uid="{74E747B6-2186-443F-A46C-3276D864DFE6}"/>
    <cellStyle name="Calculation 6 9 5" xfId="28713" xr:uid="{E3742F25-71D1-4B1C-A0CF-7B1F1F4BC886}"/>
    <cellStyle name="Calculation 6 9 5 2" xfId="28714" xr:uid="{EA44256A-0966-42B5-AFCE-802105B7020F}"/>
    <cellStyle name="Calculation 6 9 6" xfId="28715" xr:uid="{0DD2F5F5-3679-4BD3-90CD-44278A1F6547}"/>
    <cellStyle name="Calculation 6 9 6 2" xfId="28716" xr:uid="{595DEAEB-3928-40C0-B10A-2086B46221CE}"/>
    <cellStyle name="Calculation 6 9 7" xfId="28717" xr:uid="{97040DD4-4852-4663-9931-2D5BAAFD7DD6}"/>
    <cellStyle name="calculation 7" xfId="627" xr:uid="{37554BE4-32AA-4ACD-8E4C-9A6F56581F37}"/>
    <cellStyle name="Calculation 7 10" xfId="28718" xr:uid="{684A22DA-9B15-4398-8E45-6136FA14B265}"/>
    <cellStyle name="Calculation 7 10 2" xfId="28719" xr:uid="{20796448-97D1-4B9F-91AA-1C67929669EE}"/>
    <cellStyle name="Calculation 7 10 2 2" xfId="28720" xr:uid="{EBC27714-A8D6-4BAD-8DC1-B44C1EF875F2}"/>
    <cellStyle name="Calculation 7 10 2 2 2" xfId="28721" xr:uid="{E3A4C029-37ED-4ADB-B5E7-49C7A525CD58}"/>
    <cellStyle name="Calculation 7 10 2 3" xfId="28722" xr:uid="{D4330F41-4202-447E-9358-D32AA5B50BAB}"/>
    <cellStyle name="Calculation 7 10 2 3 2" xfId="28723" xr:uid="{C530A65E-54B0-40BD-97EB-0BC18D22A04E}"/>
    <cellStyle name="Calculation 7 10 2 4" xfId="28724" xr:uid="{DA77BB97-CF91-4ABE-9469-54936CA9A695}"/>
    <cellStyle name="Calculation 7 10 2 4 2" xfId="28725" xr:uid="{041278D0-86C7-4D44-991E-FF1086CFCF2F}"/>
    <cellStyle name="Calculation 7 10 2 5" xfId="28726" xr:uid="{F9FD8826-A39D-4945-94BE-FE7BDF41410B}"/>
    <cellStyle name="Calculation 7 10 3" xfId="28727" xr:uid="{77F29415-46C6-461E-B6E1-93B3DBB926FD}"/>
    <cellStyle name="Calculation 7 10 3 2" xfId="28728" xr:uid="{154F64BD-6164-46CE-B6CD-F2BE80A3EE3E}"/>
    <cellStyle name="Calculation 7 10 4" xfId="28729" xr:uid="{4656C502-CA3D-41F9-8189-3AF940666545}"/>
    <cellStyle name="Calculation 7 10 4 2" xfId="28730" xr:uid="{251733FC-BAC5-49BC-B19F-093E9B425174}"/>
    <cellStyle name="Calculation 7 10 5" xfId="28731" xr:uid="{5B6BEA52-9B18-4BD0-9C0B-BBFDFB44DC6B}"/>
    <cellStyle name="Calculation 7 10 5 2" xfId="28732" xr:uid="{4959666D-10CB-411A-AA42-81E17E9067E0}"/>
    <cellStyle name="Calculation 7 10 6" xfId="28733" xr:uid="{F82C7708-2888-4935-9ED5-F26E97F37D04}"/>
    <cellStyle name="Calculation 7 10 6 2" xfId="28734" xr:uid="{B35009E0-99F1-4921-A82A-EC2F711999E9}"/>
    <cellStyle name="Calculation 7 10 7" xfId="28735" xr:uid="{F53BBB2C-86D1-477B-B645-7CBC7AA63EF2}"/>
    <cellStyle name="Calculation 7 11" xfId="28736" xr:uid="{1AC66B83-24F8-4471-A377-F9FCE536D174}"/>
    <cellStyle name="Calculation 7 11 2" xfId="28737" xr:uid="{EB3A3397-2D40-402D-9752-4FF8C7AFE206}"/>
    <cellStyle name="Calculation 7 11 2 2" xfId="28738" xr:uid="{69A65190-37B7-4464-A34A-AAF97A21E8EE}"/>
    <cellStyle name="Calculation 7 11 2 2 2" xfId="28739" xr:uid="{BA379195-DC98-45FF-BB51-6CCF30B257F2}"/>
    <cellStyle name="Calculation 7 11 2 3" xfId="28740" xr:uid="{8873048C-E06B-4EF2-829A-90A6B6C97946}"/>
    <cellStyle name="Calculation 7 11 2 3 2" xfId="28741" xr:uid="{2DEFED78-2EDF-47B8-ADD6-BE9757948147}"/>
    <cellStyle name="Calculation 7 11 2 4" xfId="28742" xr:uid="{8AAA7D05-D901-4EE3-89A3-9F1CE854E0F7}"/>
    <cellStyle name="Calculation 7 11 2 4 2" xfId="28743" xr:uid="{56A4F0E0-5E83-4825-80E0-57CF1C9870CF}"/>
    <cellStyle name="Calculation 7 11 2 5" xfId="28744" xr:uid="{660B0B49-FEE9-411A-96AD-B1427AD3635F}"/>
    <cellStyle name="Calculation 7 11 3" xfId="28745" xr:uid="{D24EB9EB-E83F-47F8-B1BE-21BB70054699}"/>
    <cellStyle name="Calculation 7 11 3 2" xfId="28746" xr:uid="{AB1BDFD0-EBC0-4945-90C3-0E9CCD13E9CE}"/>
    <cellStyle name="Calculation 7 11 4" xfId="28747" xr:uid="{E9F25A3A-B555-4C03-B424-7E90C3AA1259}"/>
    <cellStyle name="Calculation 7 11 4 2" xfId="28748" xr:uid="{78AF2578-66B7-460B-B6B7-11E508D79043}"/>
    <cellStyle name="Calculation 7 11 5" xfId="28749" xr:uid="{CDC9C656-8884-4A96-B3BC-FE5E168BC45C}"/>
    <cellStyle name="Calculation 7 11 5 2" xfId="28750" xr:uid="{A5F792D3-FC7A-4B30-9398-ADF84D9332FD}"/>
    <cellStyle name="Calculation 7 11 6" xfId="28751" xr:uid="{71BDEB02-A38F-4F85-82C0-378714120B06}"/>
    <cellStyle name="Calculation 7 11 6 2" xfId="28752" xr:uid="{AA0D3C1D-0FAE-4ADD-B206-D29EB6810207}"/>
    <cellStyle name="Calculation 7 11 7" xfId="28753" xr:uid="{E5C1ADD2-ECDE-49E3-907C-8B5FDEC61E7A}"/>
    <cellStyle name="Calculation 7 12" xfId="28754" xr:uid="{F8664D5D-1811-4C85-BAE4-2A4A27A83E93}"/>
    <cellStyle name="Calculation 7 12 2" xfId="28755" xr:uid="{377BEE53-105B-4D61-AF3C-CC508070EBB9}"/>
    <cellStyle name="Calculation 7 12 2 2" xfId="28756" xr:uid="{DEE95C0A-1918-4C9E-A775-AB87108E18A4}"/>
    <cellStyle name="Calculation 7 12 2 2 2" xfId="28757" xr:uid="{71F2776E-1719-44B3-854A-129123E835FB}"/>
    <cellStyle name="Calculation 7 12 2 3" xfId="28758" xr:uid="{D5A82FC3-D878-4F0A-8A49-21118B2B6978}"/>
    <cellStyle name="Calculation 7 12 2 3 2" xfId="28759" xr:uid="{75F5DDC5-7FF4-4B5C-87A4-D6FADBE72E2B}"/>
    <cellStyle name="Calculation 7 12 2 4" xfId="28760" xr:uid="{AF63EBA5-34EC-4286-9C2F-6B9F417FF437}"/>
    <cellStyle name="Calculation 7 12 2 4 2" xfId="28761" xr:uid="{CE78D811-5C12-4580-9413-D26712491F71}"/>
    <cellStyle name="Calculation 7 12 2 5" xfId="28762" xr:uid="{133CBF11-4544-4463-B44C-28D489262481}"/>
    <cellStyle name="Calculation 7 12 3" xfId="28763" xr:uid="{B221536A-5E3C-4599-B602-20E045C4FECB}"/>
    <cellStyle name="Calculation 7 12 3 2" xfId="28764" xr:uid="{31C30651-5993-47B6-8068-887F1C4D84E1}"/>
    <cellStyle name="Calculation 7 12 4" xfId="28765" xr:uid="{9D2B26E7-A630-4B3F-B862-8C1079947E1D}"/>
    <cellStyle name="Calculation 7 12 4 2" xfId="28766" xr:uid="{02AB0003-879A-429B-A7AB-F2019593E5DE}"/>
    <cellStyle name="Calculation 7 12 5" xfId="28767" xr:uid="{292918E9-8923-41A8-B6CA-BF79750DEEB1}"/>
    <cellStyle name="Calculation 7 12 5 2" xfId="28768" xr:uid="{19DCEEF4-CF47-43F3-A0E1-330DE8C26254}"/>
    <cellStyle name="Calculation 7 12 6" xfId="28769" xr:uid="{53178303-A2C8-46F2-993C-33A603AC3E81}"/>
    <cellStyle name="Calculation 7 12 6 2" xfId="28770" xr:uid="{9A369A3A-5697-4A3B-9390-8FBAE302F8A8}"/>
    <cellStyle name="Calculation 7 12 7" xfId="28771" xr:uid="{87EA0384-7EB0-4C94-8BBF-A1D3A8438E16}"/>
    <cellStyle name="Calculation 7 13" xfId="28772" xr:uid="{7F489644-290E-4052-80A8-BFAEAC78A1E6}"/>
    <cellStyle name="Calculation 7 13 2" xfId="28773" xr:uid="{15EC14DF-A1DF-4D9D-BD68-B26F3742351B}"/>
    <cellStyle name="Calculation 7 13 2 2" xfId="28774" xr:uid="{D48474E3-5668-497E-A105-03267B844AA5}"/>
    <cellStyle name="Calculation 7 13 2 2 2" xfId="28775" xr:uid="{DC31509D-DC1C-4644-B0EF-DBD0BE97B6FD}"/>
    <cellStyle name="Calculation 7 13 2 3" xfId="28776" xr:uid="{88AF1D05-DCE0-4233-BDE4-2935744B9291}"/>
    <cellStyle name="Calculation 7 13 2 3 2" xfId="28777" xr:uid="{FE371EEB-29D7-48FC-A7C8-0A991BC319F8}"/>
    <cellStyle name="Calculation 7 13 2 4" xfId="28778" xr:uid="{821F3BEA-907E-4291-AA4E-6F963CA8C879}"/>
    <cellStyle name="Calculation 7 13 2 4 2" xfId="28779" xr:uid="{773E582B-2F9A-4474-8ED7-BF8FD73FA4EE}"/>
    <cellStyle name="Calculation 7 13 2 5" xfId="28780" xr:uid="{2018D5F2-E138-4FD0-9831-F6E761DAF084}"/>
    <cellStyle name="Calculation 7 13 3" xfId="28781" xr:uid="{1522E3C9-9DB2-422B-8B5A-5EA4F1EE9C0D}"/>
    <cellStyle name="Calculation 7 13 3 2" xfId="28782" xr:uid="{B83D7763-2218-4A66-ADF0-ABB79E39B948}"/>
    <cellStyle name="Calculation 7 13 4" xfId="28783" xr:uid="{AD176595-51B9-40DE-8742-6163D4ACE664}"/>
    <cellStyle name="Calculation 7 13 4 2" xfId="28784" xr:uid="{A36CB5D7-486F-414C-80C3-8C25CFBF46E8}"/>
    <cellStyle name="Calculation 7 13 5" xfId="28785" xr:uid="{C95D2A8E-A898-41D8-8465-CF7C801BE3C8}"/>
    <cellStyle name="Calculation 7 13 5 2" xfId="28786" xr:uid="{F0EAADA8-CFD1-442B-9B28-946AC174C932}"/>
    <cellStyle name="Calculation 7 13 6" xfId="28787" xr:uid="{617EC325-0008-4730-9D3E-A6723002C814}"/>
    <cellStyle name="Calculation 7 13 6 2" xfId="28788" xr:uid="{1FD2A281-AE3F-4921-877A-B901F1B5DECE}"/>
    <cellStyle name="Calculation 7 13 7" xfId="28789" xr:uid="{9EB17B64-BF42-41D8-83BF-D370025988BA}"/>
    <cellStyle name="Calculation 7 14" xfId="28790" xr:uid="{3F1DBBF1-6A26-4545-ABB6-CC07DB1351B7}"/>
    <cellStyle name="Calculation 7 14 2" xfId="28791" xr:uid="{7B633247-9446-4F2A-9996-4BD7C4709CFD}"/>
    <cellStyle name="Calculation 7 14 2 2" xfId="28792" xr:uid="{CC8FC47E-2A59-4A54-8B2F-B2999D8BEA02}"/>
    <cellStyle name="Calculation 7 14 2 2 2" xfId="28793" xr:uid="{BFDE1BDA-3CB0-45E3-A715-3B5C7CCFBE76}"/>
    <cellStyle name="Calculation 7 14 2 3" xfId="28794" xr:uid="{34D4E6D4-AF19-4794-8F04-63AEA9383123}"/>
    <cellStyle name="Calculation 7 14 2 3 2" xfId="28795" xr:uid="{6CE4B79D-0306-4376-804E-9C1DB7AFEEEA}"/>
    <cellStyle name="Calculation 7 14 2 4" xfId="28796" xr:uid="{535A9EFE-6FEA-47CE-BBD9-F9CD4DEE6A76}"/>
    <cellStyle name="Calculation 7 14 2 4 2" xfId="28797" xr:uid="{4F4332F2-8ABF-41DE-9591-6144596ED8F3}"/>
    <cellStyle name="Calculation 7 14 2 5" xfId="28798" xr:uid="{3A758F3F-3A83-487F-BACC-4DB8F1D83D1E}"/>
    <cellStyle name="Calculation 7 14 3" xfId="28799" xr:uid="{6A0F4239-7CAF-467E-8F2C-4054C10A4614}"/>
    <cellStyle name="Calculation 7 14 3 2" xfId="28800" xr:uid="{C4DE0F15-07B0-46A5-BF58-B6981161333C}"/>
    <cellStyle name="Calculation 7 14 4" xfId="28801" xr:uid="{DD82AC17-09AE-495C-A55E-9F1AD73BA6D6}"/>
    <cellStyle name="Calculation 7 14 4 2" xfId="28802" xr:uid="{0D1165DB-9E14-4E92-9C17-6563EC15F07B}"/>
    <cellStyle name="Calculation 7 14 5" xfId="28803" xr:uid="{F90706F6-E07C-438D-B4F5-114A134CE0AD}"/>
    <cellStyle name="Calculation 7 14 5 2" xfId="28804" xr:uid="{EF83EF5E-B501-4CC9-9186-89A6DEAE0DB1}"/>
    <cellStyle name="Calculation 7 14 6" xfId="28805" xr:uid="{B5C2F540-12F6-41A5-943B-96C622E6FC64}"/>
    <cellStyle name="Calculation 7 14 6 2" xfId="28806" xr:uid="{9867AF29-B9BF-493F-8797-D37C2532DE22}"/>
    <cellStyle name="Calculation 7 14 7" xfId="28807" xr:uid="{88C6FE8A-7709-40B7-9ACF-A9DD7143FBC8}"/>
    <cellStyle name="Calculation 7 15" xfId="28808" xr:uid="{86C3E87F-1661-4BD4-B23C-435B3E42E9CF}"/>
    <cellStyle name="Calculation 7 15 2" xfId="28809" xr:uid="{E51C525B-E78A-41B3-AB80-2DCB3DF1496B}"/>
    <cellStyle name="Calculation 7 15 2 2" xfId="28810" xr:uid="{9A88B8DC-AEF9-4A5B-B94E-32C4DA5F3C75}"/>
    <cellStyle name="Calculation 7 15 2 2 2" xfId="28811" xr:uid="{60C5034B-D046-46E5-8FF3-4C821F8F8677}"/>
    <cellStyle name="Calculation 7 15 2 3" xfId="28812" xr:uid="{475B7F20-C582-40D1-8D17-93C12E0E4C5E}"/>
    <cellStyle name="Calculation 7 15 2 3 2" xfId="28813" xr:uid="{AD371A2B-5C3B-4374-BCC5-E6926D87D0F0}"/>
    <cellStyle name="Calculation 7 15 2 4" xfId="28814" xr:uid="{DE6C32A6-5170-42E6-8C30-587C4FD8F6E7}"/>
    <cellStyle name="Calculation 7 15 2 4 2" xfId="28815" xr:uid="{6A2B6F97-2292-413D-8E51-9E7DBBCB4384}"/>
    <cellStyle name="Calculation 7 15 2 5" xfId="28816" xr:uid="{D888ABC2-82F9-480B-9475-82CBCD6EC7ED}"/>
    <cellStyle name="Calculation 7 15 3" xfId="28817" xr:uid="{C908C4C9-18A1-4025-8509-BA80BE8DBA2E}"/>
    <cellStyle name="Calculation 7 15 3 2" xfId="28818" xr:uid="{324D7373-6593-45D9-A735-0629F06CC3E8}"/>
    <cellStyle name="Calculation 7 15 4" xfId="28819" xr:uid="{107BBFA1-F542-4A7D-86DC-0FA9CF59EFE1}"/>
    <cellStyle name="Calculation 7 15 4 2" xfId="28820" xr:uid="{7B1B45F5-C0C6-45FC-AC6B-E6256C7F0231}"/>
    <cellStyle name="Calculation 7 15 5" xfId="28821" xr:uid="{FD6A2BB6-BC65-4904-B537-A7721E0C1ABE}"/>
    <cellStyle name="Calculation 7 15 5 2" xfId="28822" xr:uid="{6D417C5D-8515-49FC-8AD2-1D91C548B24D}"/>
    <cellStyle name="Calculation 7 15 6" xfId="28823" xr:uid="{CE19E4EF-1D5C-477B-882E-099B366C45E9}"/>
    <cellStyle name="Calculation 7 15 6 2" xfId="28824" xr:uid="{24EEC99B-02C3-44DC-A01D-94DEEB3366C1}"/>
    <cellStyle name="Calculation 7 15 7" xfId="28825" xr:uid="{A1D1E213-A836-4D8A-A9BC-4DD880C2A313}"/>
    <cellStyle name="Calculation 7 16" xfId="28826" xr:uid="{F041F134-4095-4F4C-90DC-CE5AB15AE39F}"/>
    <cellStyle name="Calculation 7 16 2" xfId="28827" xr:uid="{FBB21D12-A349-4E43-8C40-B1F5BFF719C4}"/>
    <cellStyle name="Calculation 7 16 2 2" xfId="28828" xr:uid="{1EE7C1CA-3E53-4319-9375-4C69A764CBD7}"/>
    <cellStyle name="Calculation 7 16 3" xfId="28829" xr:uid="{054DC12D-4CF7-46B7-BEAF-C0E42A18ED2A}"/>
    <cellStyle name="Calculation 7 16 3 2" xfId="28830" xr:uid="{DEDA8A14-5EBC-43CD-ACB8-546F2DCF59E2}"/>
    <cellStyle name="Calculation 7 16 4" xfId="28831" xr:uid="{85F8905B-B703-42C6-AD27-C64C893C379F}"/>
    <cellStyle name="Calculation 7 16 4 2" xfId="28832" xr:uid="{66050822-E151-44B2-85E8-A3EF25B857FB}"/>
    <cellStyle name="Calculation 7 16 5" xfId="28833" xr:uid="{326F1A9C-674B-4B1A-A2EF-D4020CDB469F}"/>
    <cellStyle name="Calculation 7 17" xfId="28834" xr:uid="{5F94106B-B971-4C53-81FA-BF1B64E5A9F3}"/>
    <cellStyle name="Calculation 7 17 2" xfId="28835" xr:uid="{FD6CC0E9-2A6B-4A64-AA60-00C39271350B}"/>
    <cellStyle name="Calculation 7 18" xfId="28836" xr:uid="{69DF4DD5-3EB9-4E9D-9888-144362C3214B}"/>
    <cellStyle name="Calculation 7 18 2" xfId="28837" xr:uid="{CAC85BAC-3D60-44CA-B345-B8E042F1B5E1}"/>
    <cellStyle name="Calculation 7 19" xfId="28838" xr:uid="{E87DF361-6740-4DDA-AF2C-FAD0094DCC01}"/>
    <cellStyle name="Calculation 7 19 2" xfId="28839" xr:uid="{A34E8EF5-375E-432D-9D5D-9FCD6A4AE9F1}"/>
    <cellStyle name="Calculation 7 2" xfId="28840" xr:uid="{D9D53BED-707B-47E9-98B6-92691360F1C6}"/>
    <cellStyle name="Calculation 7 2 2" xfId="28841" xr:uid="{2E2D571E-CB0D-4247-9933-CAF5E1614D38}"/>
    <cellStyle name="Calculation 7 2 2 2" xfId="28842" xr:uid="{94714538-8BDE-4555-8349-A643A9FF6524}"/>
    <cellStyle name="Calculation 7 2 2 2 2" xfId="28843" xr:uid="{0DEC3919-4C63-4967-9971-6A1F21C1C2B1}"/>
    <cellStyle name="Calculation 7 2 2 3" xfId="28844" xr:uid="{C44CC924-8020-44B2-8EB4-D6B071B66DEB}"/>
    <cellStyle name="Calculation 7 2 2 3 2" xfId="28845" xr:uid="{FEEEE61D-69EE-423E-91EE-1B54D5C4F8A8}"/>
    <cellStyle name="Calculation 7 2 2 4" xfId="28846" xr:uid="{332E7609-DE17-4845-B2C6-980ACDD78283}"/>
    <cellStyle name="Calculation 7 2 2 4 2" xfId="28847" xr:uid="{ABDEE2AE-91B2-473E-8003-767090FD78B7}"/>
    <cellStyle name="Calculation 7 2 2 5" xfId="28848" xr:uid="{80156B4B-0240-49A1-B409-17015D9A24BF}"/>
    <cellStyle name="Calculation 7 2 3" xfId="28849" xr:uid="{3B0709F0-2383-4019-8191-770B59F3FDD3}"/>
    <cellStyle name="Calculation 7 2 3 2" xfId="28850" xr:uid="{3C0064CB-CC96-4AB1-ACF5-FCC9904376C4}"/>
    <cellStyle name="Calculation 7 2 4" xfId="28851" xr:uid="{E97F27F0-7BC6-420C-9A0C-6AE1A58D9751}"/>
    <cellStyle name="Calculation 7 2 4 2" xfId="28852" xr:uid="{6D52F2DA-1919-4153-A239-5246416C9009}"/>
    <cellStyle name="Calculation 7 2 5" xfId="28853" xr:uid="{7987F46F-84EC-41EF-8DB3-1A911503A93D}"/>
    <cellStyle name="Calculation 7 2 5 2" xfId="28854" xr:uid="{73F18286-A793-415C-88EE-9D36135F7FDE}"/>
    <cellStyle name="Calculation 7 2 6" xfId="28855" xr:uid="{FA0A697D-66FB-40F0-A553-4C243EBBB8EE}"/>
    <cellStyle name="Calculation 7 20" xfId="28856" xr:uid="{79B23E7D-0762-464C-8E01-DF90D1523510}"/>
    <cellStyle name="Calculation 7 21" xfId="28857" xr:uid="{5788BC5A-DF54-4AF1-861B-A4E431127025}"/>
    <cellStyle name="Calculation 7 22" xfId="28858" xr:uid="{72DB4A97-260D-43E5-A498-25C47C8BB512}"/>
    <cellStyle name="Calculation 7 23" xfId="28859" xr:uid="{5028B956-0CA4-4D7B-A201-C7BD7D56A164}"/>
    <cellStyle name="Calculation 7 24" xfId="28860" xr:uid="{DF5D502B-21B4-4082-B72C-AE8A70224B63}"/>
    <cellStyle name="Calculation 7 25" xfId="28861" xr:uid="{4D03F841-3515-46C6-BB69-217046D5A2C5}"/>
    <cellStyle name="Calculation 7 26" xfId="28862" xr:uid="{773DCEB0-4D16-46C1-855D-2FB02372A0A4}"/>
    <cellStyle name="Calculation 7 3" xfId="28863" xr:uid="{7369D383-D12F-40D0-9118-673F42A0C393}"/>
    <cellStyle name="Calculation 7 3 2" xfId="28864" xr:uid="{04743C25-2245-42BB-BFB7-CD276768C1C2}"/>
    <cellStyle name="Calculation 7 3 2 2" xfId="28865" xr:uid="{8359A1AD-8F5C-4486-B58C-E7A6E0735FB8}"/>
    <cellStyle name="Calculation 7 3 2 2 2" xfId="28866" xr:uid="{FB3C5AC7-A0DD-435A-A1E7-915D2940FE93}"/>
    <cellStyle name="Calculation 7 3 2 3" xfId="28867" xr:uid="{F531E90A-1CEB-42FA-A278-8D73619F6E1A}"/>
    <cellStyle name="Calculation 7 3 2 3 2" xfId="28868" xr:uid="{12F6FFD4-D072-4EF3-9331-77D7B05C49FB}"/>
    <cellStyle name="Calculation 7 3 2 4" xfId="28869" xr:uid="{C7CECC59-BF94-42AB-9C70-D2287FA1B658}"/>
    <cellStyle name="Calculation 7 3 2 4 2" xfId="28870" xr:uid="{AACB1DB9-801F-4CA1-8AF8-811977A845A2}"/>
    <cellStyle name="Calculation 7 3 2 5" xfId="28871" xr:uid="{BEEFF1F6-58C6-4D1A-8359-4F9DC46F06E9}"/>
    <cellStyle name="Calculation 7 3 3" xfId="28872" xr:uid="{7AD95527-4DB7-4927-A6C1-B68969F5C1AB}"/>
    <cellStyle name="Calculation 7 3 3 2" xfId="28873" xr:uid="{419B4B03-A4E8-4006-ACBB-EBDF33DF0234}"/>
    <cellStyle name="Calculation 7 3 4" xfId="28874" xr:uid="{5B50A68B-10ED-4FCC-B76A-D80B8E85583F}"/>
    <cellStyle name="Calculation 7 3 4 2" xfId="28875" xr:uid="{7C4DF4B8-972B-4743-ADC2-2E4CC7845C45}"/>
    <cellStyle name="Calculation 7 3 5" xfId="28876" xr:uid="{189FB29D-2835-4ECA-93B6-166A981F5842}"/>
    <cellStyle name="Calculation 7 3 5 2" xfId="28877" xr:uid="{200BD0DB-C98A-457E-B33A-6688649B9B78}"/>
    <cellStyle name="Calculation 7 3 6" xfId="28878" xr:uid="{7C71C2CC-DD3F-43D8-BBF5-02A8A1704719}"/>
    <cellStyle name="Calculation 7 4" xfId="28879" xr:uid="{3EFE63AC-8026-4119-94D0-6D5876A0D334}"/>
    <cellStyle name="Calculation 7 4 2" xfId="28880" xr:uid="{0F68F76D-17E2-40A9-ADBB-B7B76DD8D10E}"/>
    <cellStyle name="Calculation 7 4 2 2" xfId="28881" xr:uid="{36851A4F-1D6E-4D6A-BD2B-BB8BABB98499}"/>
    <cellStyle name="Calculation 7 4 2 2 2" xfId="28882" xr:uid="{9B6F8B7E-0050-4186-955F-21489D228EBF}"/>
    <cellStyle name="Calculation 7 4 2 3" xfId="28883" xr:uid="{0E795E99-A496-4A46-9922-CCEA3FA08420}"/>
    <cellStyle name="Calculation 7 4 2 3 2" xfId="28884" xr:uid="{4562D6F3-CF82-4443-8816-51DD890B6869}"/>
    <cellStyle name="Calculation 7 4 2 4" xfId="28885" xr:uid="{95D38CE8-6853-42CA-A984-DB5F9A1BE62B}"/>
    <cellStyle name="Calculation 7 4 2 4 2" xfId="28886" xr:uid="{672140AB-6779-41CD-ABA4-DE69E5DA8677}"/>
    <cellStyle name="Calculation 7 4 2 5" xfId="28887" xr:uid="{706299C9-A085-4D90-81F0-656990FEE089}"/>
    <cellStyle name="Calculation 7 4 3" xfId="28888" xr:uid="{794A7518-397E-470C-87A7-D1B6A08AE727}"/>
    <cellStyle name="Calculation 7 4 3 2" xfId="28889" xr:uid="{6B240C9A-E02C-4861-839C-26A595900F3D}"/>
    <cellStyle name="Calculation 7 4 4" xfId="28890" xr:uid="{0C36529D-A6DC-4903-9418-D1BD47A682A1}"/>
    <cellStyle name="Calculation 7 4 4 2" xfId="28891" xr:uid="{C7FD85E9-82B8-4931-BEE1-D337F3FCF975}"/>
    <cellStyle name="Calculation 7 4 5" xfId="28892" xr:uid="{5C747A63-4714-4D4B-9B43-8CDE989D9BDB}"/>
    <cellStyle name="Calculation 7 4 5 2" xfId="28893" xr:uid="{10E52034-0971-4638-804E-7282709050BE}"/>
    <cellStyle name="Calculation 7 4 6" xfId="28894" xr:uid="{488CBAE1-583A-4FF5-A5C6-63340AA0F777}"/>
    <cellStyle name="Calculation 7 4 6 2" xfId="28895" xr:uid="{4C9FF9D6-6C10-4910-882E-7D9FBBFD7C81}"/>
    <cellStyle name="Calculation 7 4 7" xfId="28896" xr:uid="{59AA39BD-ECA9-40B9-AD4A-341A6FD9F75A}"/>
    <cellStyle name="Calculation 7 5" xfId="28897" xr:uid="{E3ED3F42-5876-4653-A1C4-17D444529099}"/>
    <cellStyle name="Calculation 7 5 2" xfId="28898" xr:uid="{C7613B58-7C4F-4DF3-84EB-5A300B847B2A}"/>
    <cellStyle name="Calculation 7 5 2 2" xfId="28899" xr:uid="{F9C5C62B-5955-4AB5-9631-A78C44B8A8FF}"/>
    <cellStyle name="Calculation 7 5 2 2 2" xfId="28900" xr:uid="{F5B5BD73-A104-41A1-A6ED-12015FF336A7}"/>
    <cellStyle name="Calculation 7 5 2 3" xfId="28901" xr:uid="{0B008FCB-5B59-491B-B753-96B0DCE6C9FC}"/>
    <cellStyle name="Calculation 7 5 2 3 2" xfId="28902" xr:uid="{14ACC76B-E314-4F85-81E3-2FC50AE7FD7F}"/>
    <cellStyle name="Calculation 7 5 2 4" xfId="28903" xr:uid="{17BB44DB-8F40-48BE-9C21-FFEF092B6E6C}"/>
    <cellStyle name="Calculation 7 5 2 4 2" xfId="28904" xr:uid="{75FD5FF6-8FC2-4648-97A2-A8452858C7A1}"/>
    <cellStyle name="Calculation 7 5 2 5" xfId="28905" xr:uid="{77527EC2-46F8-4E59-BFD2-2258899F0E78}"/>
    <cellStyle name="Calculation 7 5 3" xfId="28906" xr:uid="{5D0CF9B8-ACE9-4677-ACE6-64EB0517A0FB}"/>
    <cellStyle name="Calculation 7 5 3 2" xfId="28907" xr:uid="{965DE5CC-0BA0-4A5B-82EB-6EB45CF81A3C}"/>
    <cellStyle name="Calculation 7 5 4" xfId="28908" xr:uid="{B467556E-F7FF-443E-B760-A4487877A680}"/>
    <cellStyle name="Calculation 7 5 4 2" xfId="28909" xr:uid="{9AD1B16A-E692-4368-B195-E5E535D7EDF0}"/>
    <cellStyle name="Calculation 7 5 5" xfId="28910" xr:uid="{56F9D4F8-E2FE-415B-92D4-97E594DD262B}"/>
    <cellStyle name="Calculation 7 5 5 2" xfId="28911" xr:uid="{A639ADF8-391B-40B1-B34D-028D322BF870}"/>
    <cellStyle name="Calculation 7 5 6" xfId="28912" xr:uid="{3E5B2EC1-76BA-484A-AE0F-1A0FFD191267}"/>
    <cellStyle name="Calculation 7 5 6 2" xfId="28913" xr:uid="{9F9E30D9-A3B8-4187-9B24-1643305E249D}"/>
    <cellStyle name="Calculation 7 5 7" xfId="28914" xr:uid="{009914A2-FABE-40CE-9A08-42BA0E0CC43C}"/>
    <cellStyle name="Calculation 7 6" xfId="28915" xr:uid="{0EE09B6B-4EF2-4290-A2A0-308C1C5A8D1B}"/>
    <cellStyle name="Calculation 7 6 2" xfId="28916" xr:uid="{2EF29563-5324-4BB9-A240-8360FB092953}"/>
    <cellStyle name="Calculation 7 6 2 2" xfId="28917" xr:uid="{FBC44D3E-3585-40E0-8176-21A504DD2074}"/>
    <cellStyle name="Calculation 7 6 2 2 2" xfId="28918" xr:uid="{71E5173A-1F88-47D2-B7C1-8CAAD2DAD3E5}"/>
    <cellStyle name="Calculation 7 6 2 3" xfId="28919" xr:uid="{108C705F-3E07-4718-A365-5BB15BFA8EC9}"/>
    <cellStyle name="Calculation 7 6 2 3 2" xfId="28920" xr:uid="{B7CAA40A-B15E-4C17-A074-293CD1C8C0A8}"/>
    <cellStyle name="Calculation 7 6 2 4" xfId="28921" xr:uid="{2A88A765-918B-48F5-B31E-1BB10165496C}"/>
    <cellStyle name="Calculation 7 6 2 4 2" xfId="28922" xr:uid="{818DF94E-599E-48B5-9794-8722AC1A064E}"/>
    <cellStyle name="Calculation 7 6 2 5" xfId="28923" xr:uid="{1EA94A2A-88DB-4C17-AFC8-94837DE744A0}"/>
    <cellStyle name="Calculation 7 6 3" xfId="28924" xr:uid="{AB5D5DD3-6E0E-4A1F-8942-26D3F80BA251}"/>
    <cellStyle name="Calculation 7 6 3 2" xfId="28925" xr:uid="{6B316E0C-4D17-4564-AB1E-26B55349DF7D}"/>
    <cellStyle name="Calculation 7 6 4" xfId="28926" xr:uid="{BFE81430-EDB1-48AA-8D80-9DB5953CC524}"/>
    <cellStyle name="Calculation 7 6 4 2" xfId="28927" xr:uid="{885E72AB-EE22-4402-A4E7-70730F6C6E93}"/>
    <cellStyle name="Calculation 7 6 5" xfId="28928" xr:uid="{4DF9E1BD-B6D6-4354-AADA-DC328FE97825}"/>
    <cellStyle name="Calculation 7 6 5 2" xfId="28929" xr:uid="{8D8D6774-3857-4790-969F-677E0F839977}"/>
    <cellStyle name="Calculation 7 6 6" xfId="28930" xr:uid="{888A1B47-6C5C-481D-A3C3-30389FFBB522}"/>
    <cellStyle name="Calculation 7 6 6 2" xfId="28931" xr:uid="{D0D2E474-7402-4675-9050-277EB3EAE2C7}"/>
    <cellStyle name="Calculation 7 6 7" xfId="28932" xr:uid="{F42DB85C-22F9-43BF-80BF-F65407613143}"/>
    <cellStyle name="Calculation 7 7" xfId="28933" xr:uid="{FA80D743-C4A6-422A-B0DB-89391D3D432E}"/>
    <cellStyle name="Calculation 7 7 2" xfId="28934" xr:uid="{E590B2D1-D3C7-4AE5-B3BE-6A573B583913}"/>
    <cellStyle name="Calculation 7 7 2 2" xfId="28935" xr:uid="{171D38C8-FCCF-4002-9220-E1E447E111B1}"/>
    <cellStyle name="Calculation 7 7 2 2 2" xfId="28936" xr:uid="{02C1EE58-F628-4877-83BF-F69DFF840188}"/>
    <cellStyle name="Calculation 7 7 2 3" xfId="28937" xr:uid="{BD962FB4-AACA-47F8-BBCB-D908DA6E5C90}"/>
    <cellStyle name="Calculation 7 7 2 3 2" xfId="28938" xr:uid="{96EE63F5-7489-4AEE-9A1E-236BA9C6EC0C}"/>
    <cellStyle name="Calculation 7 7 2 4" xfId="28939" xr:uid="{3C422BE8-9910-4123-BA1F-382C35EE732C}"/>
    <cellStyle name="Calculation 7 7 2 4 2" xfId="28940" xr:uid="{9D14A381-3CA9-40C9-853A-BD116195B266}"/>
    <cellStyle name="Calculation 7 7 2 5" xfId="28941" xr:uid="{E61A42B3-7590-49A4-809F-BE46203BE597}"/>
    <cellStyle name="Calculation 7 7 3" xfId="28942" xr:uid="{0093B50B-EA39-47AD-8B18-6C930FAA569A}"/>
    <cellStyle name="Calculation 7 7 3 2" xfId="28943" xr:uid="{1F33747B-BD25-46E2-9500-E9FF53E0CE80}"/>
    <cellStyle name="Calculation 7 7 4" xfId="28944" xr:uid="{B25CB4C9-8C7E-4FE5-A59D-50AB6E7CBF85}"/>
    <cellStyle name="Calculation 7 7 4 2" xfId="28945" xr:uid="{FB06B724-1F2E-4779-9D18-376F15F43CF2}"/>
    <cellStyle name="Calculation 7 7 5" xfId="28946" xr:uid="{14396639-E695-41E7-B17E-8C56C198C218}"/>
    <cellStyle name="Calculation 7 7 5 2" xfId="28947" xr:uid="{CAAF7340-E2E9-41BB-A630-58AD6CCE2F51}"/>
    <cellStyle name="Calculation 7 7 6" xfId="28948" xr:uid="{0C462AC2-B453-4DC9-AC40-1F870EB1F645}"/>
    <cellStyle name="Calculation 7 7 6 2" xfId="28949" xr:uid="{28DD2E42-B97A-419C-835E-F1BDA37CECA7}"/>
    <cellStyle name="Calculation 7 7 7" xfId="28950" xr:uid="{B9BBED01-8113-4EEC-9A56-C7ACAE7CDB2C}"/>
    <cellStyle name="Calculation 7 8" xfId="28951" xr:uid="{13CF63B6-C1E1-4BA6-B7EC-ABDCB6F6C225}"/>
    <cellStyle name="Calculation 7 8 2" xfId="28952" xr:uid="{B4CC0E37-CC22-4955-814C-37CE8E85E679}"/>
    <cellStyle name="Calculation 7 8 2 2" xfId="28953" xr:uid="{579928DD-AF03-4E6B-BA61-356415FED09D}"/>
    <cellStyle name="Calculation 7 8 2 2 2" xfId="28954" xr:uid="{4FB09068-F6FF-4617-8030-5F523C2D2B90}"/>
    <cellStyle name="Calculation 7 8 2 3" xfId="28955" xr:uid="{B537CF8C-F959-464D-A266-1B4423E66A61}"/>
    <cellStyle name="Calculation 7 8 2 3 2" xfId="28956" xr:uid="{D6480140-5CB8-4A67-A235-7DCF811D6BB8}"/>
    <cellStyle name="Calculation 7 8 2 4" xfId="28957" xr:uid="{0C855F8F-041E-4752-893C-433779EEB41E}"/>
    <cellStyle name="Calculation 7 8 2 4 2" xfId="28958" xr:uid="{4355852D-11DB-40FF-9E9B-8F4401528D1F}"/>
    <cellStyle name="Calculation 7 8 2 5" xfId="28959" xr:uid="{0ACA2872-0CCF-4503-9B2F-D02B54D9C5BF}"/>
    <cellStyle name="Calculation 7 8 3" xfId="28960" xr:uid="{0CE7A160-E2D0-4B62-B539-FD015DB2CA6A}"/>
    <cellStyle name="Calculation 7 8 3 2" xfId="28961" xr:uid="{12D7AE2A-E13D-4CBC-8C40-AA22DD75A83A}"/>
    <cellStyle name="Calculation 7 8 4" xfId="28962" xr:uid="{85B6D07C-53A8-4A3A-A8C4-123F54218F00}"/>
    <cellStyle name="Calculation 7 8 4 2" xfId="28963" xr:uid="{F83B0595-F533-439D-B3C8-9231FF3163A0}"/>
    <cellStyle name="Calculation 7 8 5" xfId="28964" xr:uid="{2FF87C11-1449-4B50-99EF-A99BF3FD1F94}"/>
    <cellStyle name="Calculation 7 8 5 2" xfId="28965" xr:uid="{47C76152-83EF-4E8D-8F11-8D0319FC9AC9}"/>
    <cellStyle name="Calculation 7 8 6" xfId="28966" xr:uid="{CB17C610-DE8E-4FA3-BE5F-37D5C07D446E}"/>
    <cellStyle name="Calculation 7 8 6 2" xfId="28967" xr:uid="{2AAA8105-162E-45E1-8C2B-E8C007A7DDF6}"/>
    <cellStyle name="Calculation 7 8 7" xfId="28968" xr:uid="{8FED5591-DDA6-4EFD-A445-04196828B83B}"/>
    <cellStyle name="Calculation 7 9" xfId="28969" xr:uid="{5FFF086B-18A0-4066-86A9-301C50F68C19}"/>
    <cellStyle name="Calculation 7 9 2" xfId="28970" xr:uid="{E2BC45FA-8EE5-4DA9-A536-A3A344FC640B}"/>
    <cellStyle name="Calculation 7 9 2 2" xfId="28971" xr:uid="{CE4D9A1F-E6DD-4373-8147-C0DE1EAF3678}"/>
    <cellStyle name="Calculation 7 9 2 2 2" xfId="28972" xr:uid="{D404F976-86EE-4258-96A2-EDC162C042B5}"/>
    <cellStyle name="Calculation 7 9 2 3" xfId="28973" xr:uid="{2003D2A4-4E3E-46EA-A3A0-DCABCBAD6833}"/>
    <cellStyle name="Calculation 7 9 2 3 2" xfId="28974" xr:uid="{7DA80739-ED42-45BB-948B-FEC46506EDE6}"/>
    <cellStyle name="Calculation 7 9 2 4" xfId="28975" xr:uid="{3D1B3DB9-1D17-4834-AD20-8663C4501F2D}"/>
    <cellStyle name="Calculation 7 9 2 4 2" xfId="28976" xr:uid="{419F9043-37E1-4FA8-9587-4A6F19116928}"/>
    <cellStyle name="Calculation 7 9 2 5" xfId="28977" xr:uid="{48FC461E-AF7C-4C5C-B46F-80E16DBB48D0}"/>
    <cellStyle name="Calculation 7 9 3" xfId="28978" xr:uid="{B84E868D-1D29-49EB-904D-4A3D501395F4}"/>
    <cellStyle name="Calculation 7 9 3 2" xfId="28979" xr:uid="{602018F3-3A33-442A-90F6-3F7B4CA51139}"/>
    <cellStyle name="Calculation 7 9 4" xfId="28980" xr:uid="{298A5FAD-A667-4200-BAC3-B541D2840A9E}"/>
    <cellStyle name="Calculation 7 9 4 2" xfId="28981" xr:uid="{868FBF84-34BB-432A-B2AD-E507A14AEFC3}"/>
    <cellStyle name="Calculation 7 9 5" xfId="28982" xr:uid="{69E121C7-7FFD-4B3B-BFD7-5826EDABA9E3}"/>
    <cellStyle name="Calculation 7 9 5 2" xfId="28983" xr:uid="{30C23122-F11A-4D49-B0E4-70F109823209}"/>
    <cellStyle name="Calculation 7 9 6" xfId="28984" xr:uid="{5F5A1D0E-EC65-4502-BCA7-AC7A3589DA1F}"/>
    <cellStyle name="Calculation 7 9 6 2" xfId="28985" xr:uid="{1E5264C7-5831-4A8D-8EF2-EFE6CB6F4021}"/>
    <cellStyle name="Calculation 7 9 7" xfId="28986" xr:uid="{7BD3D313-36F1-49AE-946D-79217F69C6FF}"/>
    <cellStyle name="Calculation 8" xfId="28987" xr:uid="{601A82D4-38DB-46B3-A673-DF966FF30B2D}"/>
    <cellStyle name="Calculation 8 10" xfId="28988" xr:uid="{AB474014-B865-4237-BF99-C607B4755F8E}"/>
    <cellStyle name="Calculation 8 10 2" xfId="28989" xr:uid="{EE6EA77A-7A96-429A-80B1-F64C810921AC}"/>
    <cellStyle name="Calculation 8 10 2 2" xfId="28990" xr:uid="{EDB6C8DF-EF7C-4795-B017-249EB8BC92BD}"/>
    <cellStyle name="Calculation 8 10 2 2 2" xfId="28991" xr:uid="{6BB7CF17-13CA-496F-9733-FB999A7FD72C}"/>
    <cellStyle name="Calculation 8 10 2 3" xfId="28992" xr:uid="{891B90F2-4CD2-4D2D-9AFE-92213BDAAA2B}"/>
    <cellStyle name="Calculation 8 10 2 3 2" xfId="28993" xr:uid="{512BB16B-5842-41A7-A2C1-086AAAF08BC0}"/>
    <cellStyle name="Calculation 8 10 2 4" xfId="28994" xr:uid="{CB174535-CF49-4D73-95CB-FC3093198EA6}"/>
    <cellStyle name="Calculation 8 10 2 4 2" xfId="28995" xr:uid="{C238C235-03D6-460B-BDE7-E1CABC3444B3}"/>
    <cellStyle name="Calculation 8 10 2 5" xfId="28996" xr:uid="{D07C49E9-B54E-42BC-BA80-51786BC2F185}"/>
    <cellStyle name="Calculation 8 10 3" xfId="28997" xr:uid="{D19082CF-18CA-406E-B047-E6149A66DC60}"/>
    <cellStyle name="Calculation 8 10 3 2" xfId="28998" xr:uid="{293D51D1-BAA2-425E-BAB9-D7C0673970BE}"/>
    <cellStyle name="Calculation 8 10 4" xfId="28999" xr:uid="{D8B3B1A7-5B47-4DC0-A4CF-17D11B6F050E}"/>
    <cellStyle name="Calculation 8 10 4 2" xfId="29000" xr:uid="{99D27A35-4342-42E5-B89F-F4F0AB923B05}"/>
    <cellStyle name="Calculation 8 10 5" xfId="29001" xr:uid="{276C56FD-932E-4788-9C1C-198145578B24}"/>
    <cellStyle name="Calculation 8 10 5 2" xfId="29002" xr:uid="{9EE87EDB-821D-4AEB-83B6-B1AE01710F08}"/>
    <cellStyle name="Calculation 8 10 6" xfId="29003" xr:uid="{ACCC3C98-AECA-4809-9AC8-5FD978F6734C}"/>
    <cellStyle name="Calculation 8 10 6 2" xfId="29004" xr:uid="{2090728C-BBBA-4538-A9EF-FC63A24C2670}"/>
    <cellStyle name="Calculation 8 10 7" xfId="29005" xr:uid="{15FFFAD2-10F4-4DAE-BC91-482A3CD5B1C3}"/>
    <cellStyle name="Calculation 8 11" xfId="29006" xr:uid="{EB1AF449-2A65-47E4-B2A9-8FC1F6FC2E95}"/>
    <cellStyle name="Calculation 8 11 2" xfId="29007" xr:uid="{D90AC231-FC2A-4113-8F19-41C7B925991E}"/>
    <cellStyle name="Calculation 8 11 2 2" xfId="29008" xr:uid="{80F6CB6A-9475-4415-B062-3F378655C4A4}"/>
    <cellStyle name="Calculation 8 11 2 2 2" xfId="29009" xr:uid="{7B5D68D0-CFB5-4C6F-B0C4-CCF4A082ECE8}"/>
    <cellStyle name="Calculation 8 11 2 3" xfId="29010" xr:uid="{38FCC463-5012-46C1-864A-B70ABFA60155}"/>
    <cellStyle name="Calculation 8 11 2 3 2" xfId="29011" xr:uid="{EF4E0AB3-E984-49B1-A936-719EDBF84AE5}"/>
    <cellStyle name="Calculation 8 11 2 4" xfId="29012" xr:uid="{D58C2244-BFC4-4158-9AC5-E4C4D61E9E04}"/>
    <cellStyle name="Calculation 8 11 2 4 2" xfId="29013" xr:uid="{7AF85033-B9D3-45A6-8B88-BF5B45218EEC}"/>
    <cellStyle name="Calculation 8 11 2 5" xfId="29014" xr:uid="{8999A8A4-0AD0-4884-99E7-EAC89C99F11D}"/>
    <cellStyle name="Calculation 8 11 3" xfId="29015" xr:uid="{DB76E8B5-00ED-4129-B0A8-FEA0C71CF283}"/>
    <cellStyle name="Calculation 8 11 3 2" xfId="29016" xr:uid="{BBD067BB-4026-4DC4-97FA-3E59D3B965E4}"/>
    <cellStyle name="Calculation 8 11 4" xfId="29017" xr:uid="{A47F529F-060E-4CF9-94CA-DBEF0A6158AF}"/>
    <cellStyle name="Calculation 8 11 4 2" xfId="29018" xr:uid="{D2C40B96-0113-4FAB-BABE-AAD1470C2CE5}"/>
    <cellStyle name="Calculation 8 11 5" xfId="29019" xr:uid="{080618E9-34C4-4E1A-8CC7-9925BF5A927C}"/>
    <cellStyle name="Calculation 8 11 5 2" xfId="29020" xr:uid="{1324B4E9-D299-4D70-9FD5-9B198D4E1527}"/>
    <cellStyle name="Calculation 8 11 6" xfId="29021" xr:uid="{8E7198FC-46F1-4AD6-964A-38AC8CE55D55}"/>
    <cellStyle name="Calculation 8 11 6 2" xfId="29022" xr:uid="{2B32FA64-6F51-460D-9D7A-5201F98BFBF9}"/>
    <cellStyle name="Calculation 8 11 7" xfId="29023" xr:uid="{0A6FD6D6-CED6-4924-B027-0CCC707080AF}"/>
    <cellStyle name="Calculation 8 12" xfId="29024" xr:uid="{D44647EA-92B4-43B2-A840-847B229D5E88}"/>
    <cellStyle name="Calculation 8 12 2" xfId="29025" xr:uid="{35170682-D0E3-40CE-B6D3-7DF5F6518C6D}"/>
    <cellStyle name="Calculation 8 12 2 2" xfId="29026" xr:uid="{5E31A841-825A-48FE-92D0-B831795667EA}"/>
    <cellStyle name="Calculation 8 12 2 2 2" xfId="29027" xr:uid="{BE9DA9FF-BCB7-41B2-9FAD-09B5014C0314}"/>
    <cellStyle name="Calculation 8 12 2 3" xfId="29028" xr:uid="{578F0B06-67E5-43B8-8405-EECA42379A00}"/>
    <cellStyle name="Calculation 8 12 2 3 2" xfId="29029" xr:uid="{0931A50E-7024-460E-B0EE-145C6A142829}"/>
    <cellStyle name="Calculation 8 12 2 4" xfId="29030" xr:uid="{21558833-53C2-42A2-8A70-B24A805812E7}"/>
    <cellStyle name="Calculation 8 12 2 4 2" xfId="29031" xr:uid="{7FC8BC2A-6737-41E1-AA2D-9058C44B5E94}"/>
    <cellStyle name="Calculation 8 12 2 5" xfId="29032" xr:uid="{142795D3-78A8-4882-806A-09C035C3F745}"/>
    <cellStyle name="Calculation 8 12 3" xfId="29033" xr:uid="{2957BE99-70CF-4AA1-8172-EBF512EB25E5}"/>
    <cellStyle name="Calculation 8 12 3 2" xfId="29034" xr:uid="{800F3E1B-800F-42C7-84C6-D6C6CDD23339}"/>
    <cellStyle name="Calculation 8 12 4" xfId="29035" xr:uid="{EC2820A9-3C2E-4CC2-AD49-0BD4274FA1FD}"/>
    <cellStyle name="Calculation 8 12 4 2" xfId="29036" xr:uid="{BD00DD2E-E11A-4F7C-8E1B-17E860E84B33}"/>
    <cellStyle name="Calculation 8 12 5" xfId="29037" xr:uid="{9EAF81CE-9317-4896-A524-AA952750A50A}"/>
    <cellStyle name="Calculation 8 12 5 2" xfId="29038" xr:uid="{4F5ACDF0-FF76-41A0-9EF7-CE47B2AF01D0}"/>
    <cellStyle name="Calculation 8 12 6" xfId="29039" xr:uid="{B267F04D-D7E5-4341-8A0B-5AB6C918753A}"/>
    <cellStyle name="Calculation 8 12 6 2" xfId="29040" xr:uid="{7536F18F-22CC-4FA7-BC5C-5CBF42B3D0B1}"/>
    <cellStyle name="Calculation 8 12 7" xfId="29041" xr:uid="{980313FE-FCDD-44C0-95D3-DED2710BDFAC}"/>
    <cellStyle name="Calculation 8 13" xfId="29042" xr:uid="{2255DC4B-5880-4972-A636-15A54A7C24BA}"/>
    <cellStyle name="Calculation 8 13 2" xfId="29043" xr:uid="{AC7D6C9E-06C1-4E68-84B5-B1027BE33F2A}"/>
    <cellStyle name="Calculation 8 13 2 2" xfId="29044" xr:uid="{DFE295D5-41F6-416A-91D3-7B8454D079D1}"/>
    <cellStyle name="Calculation 8 13 2 2 2" xfId="29045" xr:uid="{11AEA5CE-1542-4E1A-9E9C-CC0C87477F12}"/>
    <cellStyle name="Calculation 8 13 2 3" xfId="29046" xr:uid="{6C06296A-FCF2-4221-8A7B-21D8CC83C687}"/>
    <cellStyle name="Calculation 8 13 2 3 2" xfId="29047" xr:uid="{E3F69619-4EBA-464C-BA80-12ED7FB5FE55}"/>
    <cellStyle name="Calculation 8 13 2 4" xfId="29048" xr:uid="{B613A7A7-EDD0-468B-B711-E5213FDF188A}"/>
    <cellStyle name="Calculation 8 13 2 4 2" xfId="29049" xr:uid="{25C7D160-7C65-4399-B40E-2FE0C8A791A5}"/>
    <cellStyle name="Calculation 8 13 2 5" xfId="29050" xr:uid="{56C5F20E-2628-40A3-9418-525014E5F1F5}"/>
    <cellStyle name="Calculation 8 13 3" xfId="29051" xr:uid="{43F7BFA7-AECE-40EF-8FCE-EC0E1AA8C484}"/>
    <cellStyle name="Calculation 8 13 3 2" xfId="29052" xr:uid="{CAE40E97-0415-4D91-89E9-6DD59AF06C66}"/>
    <cellStyle name="Calculation 8 13 4" xfId="29053" xr:uid="{B6DCD446-8379-4CE0-AB0D-BA753546C7D7}"/>
    <cellStyle name="Calculation 8 13 4 2" xfId="29054" xr:uid="{234D6B5C-190E-4D69-B204-7A4594AD845B}"/>
    <cellStyle name="Calculation 8 13 5" xfId="29055" xr:uid="{67E61558-98C1-4BBE-A178-BD1DC34954BB}"/>
    <cellStyle name="Calculation 8 13 5 2" xfId="29056" xr:uid="{5AD38ED3-62B8-4DB2-A427-8B984CD96D21}"/>
    <cellStyle name="Calculation 8 13 6" xfId="29057" xr:uid="{73461D26-9482-48D5-BA35-9AECDA8EC8DF}"/>
    <cellStyle name="Calculation 8 13 6 2" xfId="29058" xr:uid="{8BA5FC2C-3AEA-464B-9E30-C1032594B9CA}"/>
    <cellStyle name="Calculation 8 13 7" xfId="29059" xr:uid="{4410D2F3-5CCE-4D10-B592-FA88DD6F7541}"/>
    <cellStyle name="Calculation 8 14" xfId="29060" xr:uid="{45512FA6-3863-41CA-8A7D-09C08EF868B6}"/>
    <cellStyle name="Calculation 8 14 2" xfId="29061" xr:uid="{B690120E-38FE-4582-BB7E-D160584D1CB8}"/>
    <cellStyle name="Calculation 8 14 2 2" xfId="29062" xr:uid="{4FF054B7-B4B9-4172-8297-A5B3881D3CD8}"/>
    <cellStyle name="Calculation 8 14 2 2 2" xfId="29063" xr:uid="{658CE149-3389-4382-831E-BE00F68EF1ED}"/>
    <cellStyle name="Calculation 8 14 2 3" xfId="29064" xr:uid="{CE20681E-AF4F-422A-9A9D-92B551C2074D}"/>
    <cellStyle name="Calculation 8 14 2 3 2" xfId="29065" xr:uid="{270A395B-0D8B-43EC-8167-8C7D3A7907B0}"/>
    <cellStyle name="Calculation 8 14 2 4" xfId="29066" xr:uid="{798F4F3C-A59E-4755-93DC-FB761E4BCB8D}"/>
    <cellStyle name="Calculation 8 14 2 4 2" xfId="29067" xr:uid="{DCFA8076-F7F9-446C-9886-88338B136EB3}"/>
    <cellStyle name="Calculation 8 14 2 5" xfId="29068" xr:uid="{0B536856-133E-4AE5-994C-5C986481C48C}"/>
    <cellStyle name="Calculation 8 14 3" xfId="29069" xr:uid="{646E00C6-2F17-446E-8BB9-BF4B81EB0195}"/>
    <cellStyle name="Calculation 8 14 3 2" xfId="29070" xr:uid="{7F9E052F-8414-41EB-AEDD-24E8105C544F}"/>
    <cellStyle name="Calculation 8 14 4" xfId="29071" xr:uid="{E354FF0C-C828-4721-A4D1-398F3A6E82FA}"/>
    <cellStyle name="Calculation 8 14 4 2" xfId="29072" xr:uid="{2680D6DD-1D15-4EED-9349-08835ED12593}"/>
    <cellStyle name="Calculation 8 14 5" xfId="29073" xr:uid="{2B50AECA-B858-4343-AF45-F3C6986E3FF1}"/>
    <cellStyle name="Calculation 8 14 5 2" xfId="29074" xr:uid="{06BECE1D-E4D7-4766-8516-9D318B9AAD3D}"/>
    <cellStyle name="Calculation 8 14 6" xfId="29075" xr:uid="{C7091617-CB81-4EA9-8594-11C8870FFFF8}"/>
    <cellStyle name="Calculation 8 14 6 2" xfId="29076" xr:uid="{B1607B33-7EDC-458F-9B15-9A295498FD84}"/>
    <cellStyle name="Calculation 8 14 7" xfId="29077" xr:uid="{B1C070E5-7C0F-497C-A808-DEC96F592E3B}"/>
    <cellStyle name="Calculation 8 15" xfId="29078" xr:uid="{CA6491BD-E210-4FB3-92C0-BA906F51DCB0}"/>
    <cellStyle name="Calculation 8 15 2" xfId="29079" xr:uid="{45A8F787-C18F-4C6D-9A2C-78EB6BC45098}"/>
    <cellStyle name="Calculation 8 15 2 2" xfId="29080" xr:uid="{282C8087-686D-43FC-AAC5-B6D66AF14ECD}"/>
    <cellStyle name="Calculation 8 15 2 2 2" xfId="29081" xr:uid="{CA1439FF-B239-46F4-BEF0-A9D869BF1959}"/>
    <cellStyle name="Calculation 8 15 2 3" xfId="29082" xr:uid="{5D0FBC83-B3E8-4874-BC53-14789CFCCF37}"/>
    <cellStyle name="Calculation 8 15 2 3 2" xfId="29083" xr:uid="{EA2F536B-DF26-47CF-A44B-C5775B8DF9EF}"/>
    <cellStyle name="Calculation 8 15 2 4" xfId="29084" xr:uid="{25032429-BEB6-4D45-95DE-7D456DB86B5F}"/>
    <cellStyle name="Calculation 8 15 2 4 2" xfId="29085" xr:uid="{A8409028-8957-462D-87AA-F332FA1A1E46}"/>
    <cellStyle name="Calculation 8 15 2 5" xfId="29086" xr:uid="{FD1BFA22-A8E2-475E-9AA7-CFCA8102110C}"/>
    <cellStyle name="Calculation 8 15 3" xfId="29087" xr:uid="{F8DF41F3-B0F1-41DD-B17A-1EA745A2E7C5}"/>
    <cellStyle name="Calculation 8 15 3 2" xfId="29088" xr:uid="{2D4E5520-546D-4D7B-9CA5-9D6C127C3D3A}"/>
    <cellStyle name="Calculation 8 15 4" xfId="29089" xr:uid="{34461C43-8FEF-415D-9998-CDFE2CCB939C}"/>
    <cellStyle name="Calculation 8 15 4 2" xfId="29090" xr:uid="{CD1B2B83-238F-4632-810F-42E09531990B}"/>
    <cellStyle name="Calculation 8 15 5" xfId="29091" xr:uid="{F5425731-5EE5-452E-BC1A-11153672C17A}"/>
    <cellStyle name="Calculation 8 15 5 2" xfId="29092" xr:uid="{A3992B3B-429D-4965-BAB2-4D73D643E614}"/>
    <cellStyle name="Calculation 8 15 6" xfId="29093" xr:uid="{DFCB9AEC-4615-4842-9F40-EC5C39F7FD02}"/>
    <cellStyle name="Calculation 8 15 6 2" xfId="29094" xr:uid="{380F4620-D95B-4ADC-BEBD-26A5B4635BE6}"/>
    <cellStyle name="Calculation 8 15 7" xfId="29095" xr:uid="{F804EE38-949A-45B9-A410-81B305C9B012}"/>
    <cellStyle name="Calculation 8 16" xfId="29096" xr:uid="{954303CD-D09E-438C-8FA2-E12B0FD14270}"/>
    <cellStyle name="Calculation 8 16 2" xfId="29097" xr:uid="{332437C6-8253-421F-80F4-CCC055389DB5}"/>
    <cellStyle name="Calculation 8 16 2 2" xfId="29098" xr:uid="{D699E702-9A32-4F9A-BC73-657C53349C3C}"/>
    <cellStyle name="Calculation 8 16 3" xfId="29099" xr:uid="{2D69441B-E672-4011-8822-7D3C8F107349}"/>
    <cellStyle name="Calculation 8 16 3 2" xfId="29100" xr:uid="{AB0EDFEA-527D-4E5B-A462-67C00B373B6A}"/>
    <cellStyle name="Calculation 8 16 4" xfId="29101" xr:uid="{11F38CB0-D635-4468-82B8-4C6B392780AB}"/>
    <cellStyle name="Calculation 8 16 4 2" xfId="29102" xr:uid="{E2C43519-593C-4665-9D32-FBC6CFAD1F61}"/>
    <cellStyle name="Calculation 8 16 5" xfId="29103" xr:uid="{C7114A75-B5EA-4278-BE4E-285711A62B2E}"/>
    <cellStyle name="Calculation 8 17" xfId="29104" xr:uid="{EAA4DEB8-7B91-42F0-867F-B0C20680BA09}"/>
    <cellStyle name="Calculation 8 17 2" xfId="29105" xr:uid="{19EB7A10-6B82-4872-B001-DCE1EC3EA925}"/>
    <cellStyle name="Calculation 8 18" xfId="29106" xr:uid="{D0EAE0F0-C3A6-41D4-8D78-5888BE178E89}"/>
    <cellStyle name="Calculation 8 18 2" xfId="29107" xr:uid="{D1F87646-EFE3-4BA0-8B2D-677E89818115}"/>
    <cellStyle name="Calculation 8 19" xfId="29108" xr:uid="{486FC40C-4177-4D07-BECF-D0539BAE15A2}"/>
    <cellStyle name="Calculation 8 19 2" xfId="29109" xr:uid="{F719E3E8-06A3-46E7-A4C6-8FF44F34E74A}"/>
    <cellStyle name="Calculation 8 2" xfId="29110" xr:uid="{5A4E4111-239D-4AAA-980F-D681CBFD81FD}"/>
    <cellStyle name="Calculation 8 2 2" xfId="29111" xr:uid="{EFCCA8F2-84BE-4B42-80B9-01D0E216151C}"/>
    <cellStyle name="Calculation 8 2 2 2" xfId="29112" xr:uid="{12EE01ED-845C-46EA-9D0F-F52856E8C9DB}"/>
    <cellStyle name="Calculation 8 2 2 2 2" xfId="29113" xr:uid="{2C914DB8-DD84-4A7D-9E53-2B885A19DDC6}"/>
    <cellStyle name="Calculation 8 2 2 3" xfId="29114" xr:uid="{B21277DD-7193-4436-85DE-80FA576AF6C7}"/>
    <cellStyle name="Calculation 8 2 2 3 2" xfId="29115" xr:uid="{C46969C1-03F5-4CAF-9F09-8966B46A0670}"/>
    <cellStyle name="Calculation 8 2 2 4" xfId="29116" xr:uid="{E46B1C6A-75E6-42E9-B02D-8E5B51CB2553}"/>
    <cellStyle name="Calculation 8 2 2 4 2" xfId="29117" xr:uid="{9463C1F8-39B5-46A7-AE94-300887333D9C}"/>
    <cellStyle name="Calculation 8 2 2 5" xfId="29118" xr:uid="{527A91CD-9393-4A90-AE30-B5864355D4E1}"/>
    <cellStyle name="Calculation 8 2 3" xfId="29119" xr:uid="{7C533CAB-BC31-4EB9-9E27-7AB136F77C30}"/>
    <cellStyle name="Calculation 8 2 3 2" xfId="29120" xr:uid="{B1B71A5B-DC60-4480-BCDF-E71D6907184C}"/>
    <cellStyle name="Calculation 8 2 4" xfId="29121" xr:uid="{FED92A35-9664-49D0-AC16-BF261328A925}"/>
    <cellStyle name="Calculation 8 2 4 2" xfId="29122" xr:uid="{B89FCE93-78C4-4171-BA68-8869DECA64F4}"/>
    <cellStyle name="Calculation 8 2 5" xfId="29123" xr:uid="{906DACCF-FB1F-4F40-880F-88B0F58C2081}"/>
    <cellStyle name="Calculation 8 2 5 2" xfId="29124" xr:uid="{F7D78AF7-3731-4308-BB92-CA615B2233D8}"/>
    <cellStyle name="Calculation 8 2 6" xfId="29125" xr:uid="{3CBEB6FB-B943-47D5-BD5E-22C37A4869A7}"/>
    <cellStyle name="Calculation 8 20" xfId="29126" xr:uid="{30E3BB39-F3E7-4E10-8F30-5D80674469F2}"/>
    <cellStyle name="Calculation 8 21" xfId="29127" xr:uid="{FF5DD1C7-A7E5-4344-8332-47AEFB560F26}"/>
    <cellStyle name="Calculation 8 22" xfId="29128" xr:uid="{4D7C6831-7B1C-4291-873B-8E948C1931B7}"/>
    <cellStyle name="Calculation 8 23" xfId="29129" xr:uid="{889753CF-4CD2-41A7-8B54-DA536B96F0E9}"/>
    <cellStyle name="Calculation 8 24" xfId="29130" xr:uid="{A3531394-2410-4574-BD16-A4AD0E6D21FB}"/>
    <cellStyle name="Calculation 8 25" xfId="29131" xr:uid="{0A17A900-348D-4070-9E7E-8D487839222C}"/>
    <cellStyle name="Calculation 8 26" xfId="29132" xr:uid="{747DB37A-0969-4587-A2BD-1840CD42EF13}"/>
    <cellStyle name="Calculation 8 3" xfId="29133" xr:uid="{406CF0AA-E98D-4437-B393-38308A5E247F}"/>
    <cellStyle name="Calculation 8 3 2" xfId="29134" xr:uid="{2C607084-218A-4EDC-A5BB-1AFC4B9F81C0}"/>
    <cellStyle name="Calculation 8 3 2 2" xfId="29135" xr:uid="{8962430B-2DE6-4D6C-864E-EDE7DD740900}"/>
    <cellStyle name="Calculation 8 3 2 2 2" xfId="29136" xr:uid="{688AB968-3E02-480B-A180-EC22123F6B58}"/>
    <cellStyle name="Calculation 8 3 2 3" xfId="29137" xr:uid="{72EA2FE2-C64B-4B48-BC94-F365BE58C6CA}"/>
    <cellStyle name="Calculation 8 3 2 3 2" xfId="29138" xr:uid="{42E36064-7AA5-49C3-94E6-7FA867599CB1}"/>
    <cellStyle name="Calculation 8 3 2 4" xfId="29139" xr:uid="{6516ED6D-90CB-441A-A9A8-3310B85202E9}"/>
    <cellStyle name="Calculation 8 3 2 4 2" xfId="29140" xr:uid="{1D573ED6-1D9D-48C2-AFE6-9B407A4B3EAA}"/>
    <cellStyle name="Calculation 8 3 2 5" xfId="29141" xr:uid="{C781CDA2-60D8-47D3-9791-A478B32FB0D9}"/>
    <cellStyle name="Calculation 8 3 3" xfId="29142" xr:uid="{CA62673C-7136-4C0A-8D74-A5A05FE28DA6}"/>
    <cellStyle name="Calculation 8 3 3 2" xfId="29143" xr:uid="{C6735D5B-F540-4058-B38D-B255DE1BBC47}"/>
    <cellStyle name="Calculation 8 3 4" xfId="29144" xr:uid="{9B1D2541-0372-46A8-9DC8-34B0DA5B033F}"/>
    <cellStyle name="Calculation 8 3 4 2" xfId="29145" xr:uid="{52751122-9DC0-4CFC-8736-4A9AB642903E}"/>
    <cellStyle name="Calculation 8 3 5" xfId="29146" xr:uid="{69A1488E-B81E-426F-87AD-16F0C43F7FFE}"/>
    <cellStyle name="Calculation 8 3 5 2" xfId="29147" xr:uid="{E5452635-4F3E-409F-A1DC-B16CFD47C340}"/>
    <cellStyle name="Calculation 8 3 6" xfId="29148" xr:uid="{58E1D9D8-6ABF-49F0-B5FD-B76326C66657}"/>
    <cellStyle name="Calculation 8 4" xfId="29149" xr:uid="{C7497134-252A-430C-8C2A-AE813B7F5BD1}"/>
    <cellStyle name="Calculation 8 4 2" xfId="29150" xr:uid="{0D2FC737-F7A8-43DE-A570-A2E562A1B65A}"/>
    <cellStyle name="Calculation 8 4 2 2" xfId="29151" xr:uid="{03C8FE47-19B5-484F-BC88-52FED4E87334}"/>
    <cellStyle name="Calculation 8 4 2 2 2" xfId="29152" xr:uid="{ACFA5774-6525-4C85-838C-200A93148D83}"/>
    <cellStyle name="Calculation 8 4 2 3" xfId="29153" xr:uid="{5A78B95F-8865-419D-B6FC-B7BCF79FE02F}"/>
    <cellStyle name="Calculation 8 4 2 3 2" xfId="29154" xr:uid="{4193F443-11B9-487C-9504-4DEDDE0F3D2C}"/>
    <cellStyle name="Calculation 8 4 2 4" xfId="29155" xr:uid="{2A8A0A6D-5635-43FE-8EC5-108F18EE42A2}"/>
    <cellStyle name="Calculation 8 4 2 4 2" xfId="29156" xr:uid="{B00713ED-C7EF-49A4-9E98-6ACF8D4A9CD7}"/>
    <cellStyle name="Calculation 8 4 2 5" xfId="29157" xr:uid="{8536F3DF-AD7C-43AD-AFFF-DAAE2188AA78}"/>
    <cellStyle name="Calculation 8 4 3" xfId="29158" xr:uid="{9512EA57-6578-4137-A064-2BBEC0C31B63}"/>
    <cellStyle name="Calculation 8 4 3 2" xfId="29159" xr:uid="{E35CB7FB-3BBB-477B-9070-2698DAA5EE0D}"/>
    <cellStyle name="Calculation 8 4 4" xfId="29160" xr:uid="{B4DF162F-CE06-4173-86A0-EF422D53187F}"/>
    <cellStyle name="Calculation 8 4 4 2" xfId="29161" xr:uid="{51BCA847-4725-437C-BA53-FBC1951848E9}"/>
    <cellStyle name="Calculation 8 4 5" xfId="29162" xr:uid="{361CBC30-F579-430A-963D-F9FB5DEA86F5}"/>
    <cellStyle name="Calculation 8 4 5 2" xfId="29163" xr:uid="{B885ED1D-9DE1-4B49-8834-C4E3B61630D0}"/>
    <cellStyle name="Calculation 8 4 6" xfId="29164" xr:uid="{11769D3C-E51F-4772-9B35-BB74FE4282DE}"/>
    <cellStyle name="Calculation 8 4 6 2" xfId="29165" xr:uid="{279C7B47-D471-4164-A1BF-19D4AF33EB1F}"/>
    <cellStyle name="Calculation 8 4 7" xfId="29166" xr:uid="{19B4C866-8FA8-4F17-B999-4643B3D615DD}"/>
    <cellStyle name="Calculation 8 5" xfId="29167" xr:uid="{9B72B28C-9EF8-4FC9-A58E-2C802FECFE63}"/>
    <cellStyle name="Calculation 8 5 2" xfId="29168" xr:uid="{0FACCB47-50F4-44A6-A969-36F96A365FB2}"/>
    <cellStyle name="Calculation 8 5 2 2" xfId="29169" xr:uid="{579D55E5-F510-408F-9200-6E6A1F942BFA}"/>
    <cellStyle name="Calculation 8 5 2 2 2" xfId="29170" xr:uid="{0B9E5CA5-220E-4A95-A866-1EC0678BA145}"/>
    <cellStyle name="Calculation 8 5 2 3" xfId="29171" xr:uid="{8B0147D0-A5E4-4C4D-9FF9-B6F84C8A487A}"/>
    <cellStyle name="Calculation 8 5 2 3 2" xfId="29172" xr:uid="{1BDC175A-84D2-4F06-9F4A-48CD36DC1042}"/>
    <cellStyle name="Calculation 8 5 2 4" xfId="29173" xr:uid="{4FB8FA5D-9FC0-46AF-B0EE-FD5D3EF3B811}"/>
    <cellStyle name="Calculation 8 5 2 4 2" xfId="29174" xr:uid="{9F53A728-CB15-44A5-B8CF-CCA807A21A7F}"/>
    <cellStyle name="Calculation 8 5 2 5" xfId="29175" xr:uid="{7E2593A1-A97A-42F0-9B84-4280F3C39516}"/>
    <cellStyle name="Calculation 8 5 3" xfId="29176" xr:uid="{F04DFB79-848A-4BD3-BA20-23384F402AF8}"/>
    <cellStyle name="Calculation 8 5 3 2" xfId="29177" xr:uid="{C7A2DBB2-2264-4340-9DB3-8E8E48A55703}"/>
    <cellStyle name="Calculation 8 5 4" xfId="29178" xr:uid="{410391AA-2829-4EE7-BE40-556E843A774E}"/>
    <cellStyle name="Calculation 8 5 4 2" xfId="29179" xr:uid="{FF681244-7773-4DE3-8051-4104034D2FD9}"/>
    <cellStyle name="Calculation 8 5 5" xfId="29180" xr:uid="{8DAE0977-8EC8-47C1-B094-EF5993009CB4}"/>
    <cellStyle name="Calculation 8 5 5 2" xfId="29181" xr:uid="{7604CB4B-9285-4F83-A017-88775C6700AA}"/>
    <cellStyle name="Calculation 8 5 6" xfId="29182" xr:uid="{464BCD87-6F66-4ED8-8061-920E23FD7F11}"/>
    <cellStyle name="Calculation 8 5 6 2" xfId="29183" xr:uid="{C4FCF89C-979E-4D7D-B38D-0B1819CEBB9D}"/>
    <cellStyle name="Calculation 8 5 7" xfId="29184" xr:uid="{EBD019AA-3D37-4CB5-9100-319BC3B29E2C}"/>
    <cellStyle name="Calculation 8 6" xfId="29185" xr:uid="{B58FE2CF-F6BE-4751-B3D4-244414059907}"/>
    <cellStyle name="Calculation 8 6 2" xfId="29186" xr:uid="{9BD0309F-9BC3-4EA4-AD93-99801A421AE7}"/>
    <cellStyle name="Calculation 8 6 2 2" xfId="29187" xr:uid="{C0AB16B2-AB32-4605-8499-CA299E43479F}"/>
    <cellStyle name="Calculation 8 6 2 2 2" xfId="29188" xr:uid="{5FE96653-C053-41B7-B704-4D4030CEC6A4}"/>
    <cellStyle name="Calculation 8 6 2 3" xfId="29189" xr:uid="{D6ADE824-E112-4F95-8B8D-A7ACD5010400}"/>
    <cellStyle name="Calculation 8 6 2 3 2" xfId="29190" xr:uid="{14ACC9EA-9D34-4319-B1E9-F9C854D60AE2}"/>
    <cellStyle name="Calculation 8 6 2 4" xfId="29191" xr:uid="{768128AA-6646-4F3E-9930-C5659A4B1A39}"/>
    <cellStyle name="Calculation 8 6 2 4 2" xfId="29192" xr:uid="{9D95BA7A-F10B-4A36-9F1C-C6C998B36DAC}"/>
    <cellStyle name="Calculation 8 6 2 5" xfId="29193" xr:uid="{59910344-AEB2-4E48-9F36-14C7803719B9}"/>
    <cellStyle name="Calculation 8 6 3" xfId="29194" xr:uid="{F0C93D92-D442-4ACA-8226-F43A72A32356}"/>
    <cellStyle name="Calculation 8 6 3 2" xfId="29195" xr:uid="{EC1EB5CA-1463-40A5-8DA9-C12FAA32904A}"/>
    <cellStyle name="Calculation 8 6 4" xfId="29196" xr:uid="{26F66D39-8D79-44AB-8412-41ED2ED9B2C6}"/>
    <cellStyle name="Calculation 8 6 4 2" xfId="29197" xr:uid="{ED71CEEA-EF43-4079-9583-0BB730401808}"/>
    <cellStyle name="Calculation 8 6 5" xfId="29198" xr:uid="{728A5B7A-C3F3-42E8-BB0A-50F6CDAF21A6}"/>
    <cellStyle name="Calculation 8 6 5 2" xfId="29199" xr:uid="{66409E04-582A-4677-B6A0-B2F9096C3CF4}"/>
    <cellStyle name="Calculation 8 6 6" xfId="29200" xr:uid="{310FF7A5-00AF-4268-8CD5-15D9EB35ECE0}"/>
    <cellStyle name="Calculation 8 6 6 2" xfId="29201" xr:uid="{3F832087-A032-4C94-8E52-4549F1CCB744}"/>
    <cellStyle name="Calculation 8 6 7" xfId="29202" xr:uid="{C7673864-9471-47B5-9473-691A2617B612}"/>
    <cellStyle name="Calculation 8 7" xfId="29203" xr:uid="{31C97649-FFEB-4CDC-93D5-D1E8FA34CFE0}"/>
    <cellStyle name="Calculation 8 7 2" xfId="29204" xr:uid="{4769463F-D84F-4A93-94EB-C4F4FEE6B423}"/>
    <cellStyle name="Calculation 8 7 2 2" xfId="29205" xr:uid="{282F181C-396B-4CD4-A32F-90241A5E219A}"/>
    <cellStyle name="Calculation 8 7 2 2 2" xfId="29206" xr:uid="{4AFC31C7-B85D-4D28-984B-292B9D4DE3A4}"/>
    <cellStyle name="Calculation 8 7 2 3" xfId="29207" xr:uid="{93A4419C-E1EB-4145-9163-771534DEA757}"/>
    <cellStyle name="Calculation 8 7 2 3 2" xfId="29208" xr:uid="{39FFC815-E571-4AE7-B2FD-5653F57C539F}"/>
    <cellStyle name="Calculation 8 7 2 4" xfId="29209" xr:uid="{BEA2CACA-9E8C-4921-9120-BAB5181B179B}"/>
    <cellStyle name="Calculation 8 7 2 4 2" xfId="29210" xr:uid="{2F997CAA-C5BE-4064-81B8-E40BC4A3703D}"/>
    <cellStyle name="Calculation 8 7 2 5" xfId="29211" xr:uid="{3640E3F7-6E4E-4722-B0C5-3A97F29F2207}"/>
    <cellStyle name="Calculation 8 7 3" xfId="29212" xr:uid="{29DCE323-96E6-4815-84AA-B19AA1624B92}"/>
    <cellStyle name="Calculation 8 7 3 2" xfId="29213" xr:uid="{58CE8601-3E0F-4F8A-B651-4C14707BD2FF}"/>
    <cellStyle name="Calculation 8 7 4" xfId="29214" xr:uid="{81DEBB8B-1F4C-4BFD-9FCD-A4DFB9C1711E}"/>
    <cellStyle name="Calculation 8 7 4 2" xfId="29215" xr:uid="{4D4BC7C4-E9D4-4B02-81A1-A430E17EC335}"/>
    <cellStyle name="Calculation 8 7 5" xfId="29216" xr:uid="{C34FC08F-1F03-491A-8BCF-07CBEF35C949}"/>
    <cellStyle name="Calculation 8 7 5 2" xfId="29217" xr:uid="{114D07A2-71CD-42E8-850D-FEB8709E26E8}"/>
    <cellStyle name="Calculation 8 7 6" xfId="29218" xr:uid="{D427C2EF-B362-4C9A-AB7D-3F34F356DFA6}"/>
    <cellStyle name="Calculation 8 7 6 2" xfId="29219" xr:uid="{426BB225-2A55-486E-B7BE-61AEAE4806D7}"/>
    <cellStyle name="Calculation 8 7 7" xfId="29220" xr:uid="{DDB2F562-6E50-4AB8-B35D-99BA9B3723E9}"/>
    <cellStyle name="Calculation 8 8" xfId="29221" xr:uid="{F7E4D1D5-62BB-4120-BAB1-5962FCB0B8BE}"/>
    <cellStyle name="Calculation 8 8 2" xfId="29222" xr:uid="{3F66B644-AEC6-4DF0-BA30-699E142AA9BB}"/>
    <cellStyle name="Calculation 8 8 2 2" xfId="29223" xr:uid="{F76070AA-3ACC-470B-9BA6-B2AA4E6D9A52}"/>
    <cellStyle name="Calculation 8 8 2 2 2" xfId="29224" xr:uid="{2C81EF2D-F06D-4CDC-A3DB-59561DAF206D}"/>
    <cellStyle name="Calculation 8 8 2 3" xfId="29225" xr:uid="{B0067414-A16E-4A54-BA46-37C65153A074}"/>
    <cellStyle name="Calculation 8 8 2 3 2" xfId="29226" xr:uid="{35482493-CA0E-47CA-AC8F-CD9D77B2F04A}"/>
    <cellStyle name="Calculation 8 8 2 4" xfId="29227" xr:uid="{C21D9E93-A066-49EB-A3A9-C4B045A7C2C1}"/>
    <cellStyle name="Calculation 8 8 2 4 2" xfId="29228" xr:uid="{39D9A34E-A2EC-4351-AC86-C0DDC9BB4052}"/>
    <cellStyle name="Calculation 8 8 2 5" xfId="29229" xr:uid="{6E36557B-7C37-4BB4-BB24-CD3E44945945}"/>
    <cellStyle name="Calculation 8 8 3" xfId="29230" xr:uid="{2FFFD684-D955-4E23-8CCC-4DF6753238A7}"/>
    <cellStyle name="Calculation 8 8 3 2" xfId="29231" xr:uid="{9C08043F-9756-4591-AB00-0E71ADA7F3F9}"/>
    <cellStyle name="Calculation 8 8 4" xfId="29232" xr:uid="{672B7E39-9A9C-4077-90F9-D3434323DF35}"/>
    <cellStyle name="Calculation 8 8 4 2" xfId="29233" xr:uid="{F1E86A75-AD27-4C05-808E-266A70ADB8F6}"/>
    <cellStyle name="Calculation 8 8 5" xfId="29234" xr:uid="{95BCDD92-938A-4B04-8749-A3AE6C3DBAEC}"/>
    <cellStyle name="Calculation 8 8 5 2" xfId="29235" xr:uid="{9AA2F10F-9994-494F-A039-A23A8A010A5B}"/>
    <cellStyle name="Calculation 8 8 6" xfId="29236" xr:uid="{ED349EAD-0FD6-4714-92B5-7C9E32DFB771}"/>
    <cellStyle name="Calculation 8 8 6 2" xfId="29237" xr:uid="{2D265C3D-1298-4F6B-9065-80A8C86D1962}"/>
    <cellStyle name="Calculation 8 8 7" xfId="29238" xr:uid="{DB30D35A-6C0A-4F8C-AD62-B4342DF873A7}"/>
    <cellStyle name="Calculation 8 9" xfId="29239" xr:uid="{DB602716-CBDD-4C49-8DBF-BA70ACAC6C9C}"/>
    <cellStyle name="Calculation 8 9 2" xfId="29240" xr:uid="{9C49D10A-3F79-45B3-817E-52D62B7EC821}"/>
    <cellStyle name="Calculation 8 9 2 2" xfId="29241" xr:uid="{5840D013-5985-426D-AFA1-774BE4DA7CA5}"/>
    <cellStyle name="Calculation 8 9 2 2 2" xfId="29242" xr:uid="{07010EAE-10E1-400D-913A-79FC0CEBD997}"/>
    <cellStyle name="Calculation 8 9 2 3" xfId="29243" xr:uid="{42C10BFA-400D-4FE8-A5B9-FECF457D299C}"/>
    <cellStyle name="Calculation 8 9 2 3 2" xfId="29244" xr:uid="{8BC8C1B7-5B60-4339-AF9F-E845A8EB9CD0}"/>
    <cellStyle name="Calculation 8 9 2 4" xfId="29245" xr:uid="{97F3AF3D-E6B6-4741-A8EB-F006E7F1FEF7}"/>
    <cellStyle name="Calculation 8 9 2 4 2" xfId="29246" xr:uid="{58DB824B-6BBD-4FF5-BBAF-DFC2C10A36F8}"/>
    <cellStyle name="Calculation 8 9 2 5" xfId="29247" xr:uid="{26593F13-137C-4D8A-9B43-F7EE96D96B95}"/>
    <cellStyle name="Calculation 8 9 3" xfId="29248" xr:uid="{017916FD-0644-428D-AA2C-8EEEC72C9490}"/>
    <cellStyle name="Calculation 8 9 3 2" xfId="29249" xr:uid="{EBC98228-7F0B-4282-9679-76E8127D079A}"/>
    <cellStyle name="Calculation 8 9 4" xfId="29250" xr:uid="{8862F29A-07C1-4EFD-915F-631F20450D98}"/>
    <cellStyle name="Calculation 8 9 4 2" xfId="29251" xr:uid="{34D7B985-44A4-481F-8B74-426C9C7BF6EE}"/>
    <cellStyle name="Calculation 8 9 5" xfId="29252" xr:uid="{BF175774-71BF-4CB3-93AD-0F03E207B93C}"/>
    <cellStyle name="Calculation 8 9 5 2" xfId="29253" xr:uid="{C2B463C7-5383-4F06-A323-0DAEED241960}"/>
    <cellStyle name="Calculation 8 9 6" xfId="29254" xr:uid="{7C745329-DAF6-4A33-8539-0EDB33DBBDA8}"/>
    <cellStyle name="Calculation 8 9 6 2" xfId="29255" xr:uid="{DC6699A4-49BA-4794-A95E-F832C181EF10}"/>
    <cellStyle name="Calculation 8 9 7" xfId="29256" xr:uid="{04FFB035-E4CE-4D81-86F3-20E7E3791C3D}"/>
    <cellStyle name="Calculation 9" xfId="29257" xr:uid="{CFCA5723-3CB1-4D7B-B8C9-5D3FB5BBC2D0}"/>
    <cellStyle name="Calculation 9 10" xfId="29258" xr:uid="{77158966-2EC5-4562-B5A4-BCB8BE7B5B35}"/>
    <cellStyle name="Calculation 9 10 2" xfId="29259" xr:uid="{C40B4B32-0F72-4CF9-B17F-C934C96ED644}"/>
    <cellStyle name="Calculation 9 10 2 2" xfId="29260" xr:uid="{FD87B522-DA44-4DE3-8BDE-6F5ADEEC1C66}"/>
    <cellStyle name="Calculation 9 10 2 2 2" xfId="29261" xr:uid="{46815D98-BA00-4049-91FA-4FAD2A531AE8}"/>
    <cellStyle name="Calculation 9 10 2 3" xfId="29262" xr:uid="{F7407C59-1334-45A0-AFFE-346410C17E57}"/>
    <cellStyle name="Calculation 9 10 2 3 2" xfId="29263" xr:uid="{309FB05D-B097-4653-8EEA-039AC711691E}"/>
    <cellStyle name="Calculation 9 10 2 4" xfId="29264" xr:uid="{1B2646EC-837A-4153-B2B9-40ACA04B6C44}"/>
    <cellStyle name="Calculation 9 10 2 4 2" xfId="29265" xr:uid="{57831D86-DB51-4320-9A84-E4C6DD430342}"/>
    <cellStyle name="Calculation 9 10 2 5" xfId="29266" xr:uid="{1B5332D5-0D92-4F8C-84FE-8F8D271E0FC1}"/>
    <cellStyle name="Calculation 9 10 3" xfId="29267" xr:uid="{75766447-B89D-4C34-B0BA-970D0862E4CE}"/>
    <cellStyle name="Calculation 9 10 3 2" xfId="29268" xr:uid="{7A063A75-7DA9-4CBE-80D4-82CC7C47D1C5}"/>
    <cellStyle name="Calculation 9 10 4" xfId="29269" xr:uid="{55F4AC3C-EC35-4EDF-9561-29DE9DD72036}"/>
    <cellStyle name="Calculation 9 10 4 2" xfId="29270" xr:uid="{EE94C8AA-6597-45D8-A289-6F9BFF3621E3}"/>
    <cellStyle name="Calculation 9 10 5" xfId="29271" xr:uid="{5F49AC99-64A0-4CBA-A1CE-AF67FC5A4729}"/>
    <cellStyle name="Calculation 9 10 5 2" xfId="29272" xr:uid="{6D662855-D31C-4BC9-A0FA-B1F22C1A1309}"/>
    <cellStyle name="Calculation 9 10 6" xfId="29273" xr:uid="{F1C9BD65-BAFE-4C0C-9A9D-B7DB70D9DBD0}"/>
    <cellStyle name="Calculation 9 10 6 2" xfId="29274" xr:uid="{C9BCFC27-8BDD-4263-9EF8-A99085428F1C}"/>
    <cellStyle name="Calculation 9 10 7" xfId="29275" xr:uid="{680B1F94-31B7-4D4D-BDAD-1CC48AA2AFA2}"/>
    <cellStyle name="Calculation 9 11" xfId="29276" xr:uid="{B8AAC04F-0440-4F93-B1C5-7C47DC5A160E}"/>
    <cellStyle name="Calculation 9 11 2" xfId="29277" xr:uid="{B1FCE425-3E2A-4C6E-8013-C2C0CA3DE799}"/>
    <cellStyle name="Calculation 9 11 2 2" xfId="29278" xr:uid="{CBD1DC7C-3F11-4619-8683-D055C8BB0AD8}"/>
    <cellStyle name="Calculation 9 11 2 2 2" xfId="29279" xr:uid="{DF1ED1A1-4AF7-4A2C-807E-85E102E2DF49}"/>
    <cellStyle name="Calculation 9 11 2 3" xfId="29280" xr:uid="{56148F89-78F5-40CB-AF54-884CBB4A7E97}"/>
    <cellStyle name="Calculation 9 11 2 3 2" xfId="29281" xr:uid="{D9245474-9755-4D29-985C-890EB5823075}"/>
    <cellStyle name="Calculation 9 11 2 4" xfId="29282" xr:uid="{1AE7972B-E635-4857-99B1-158EF2663A3A}"/>
    <cellStyle name="Calculation 9 11 2 4 2" xfId="29283" xr:uid="{9C6ACF58-3B0D-4E02-8FE6-67AE75575803}"/>
    <cellStyle name="Calculation 9 11 2 5" xfId="29284" xr:uid="{D6A1E3FA-E43D-4EA0-BF53-C6A87B0BD6CF}"/>
    <cellStyle name="Calculation 9 11 3" xfId="29285" xr:uid="{AED921D2-4B5D-408F-8F0E-DA73939D51D8}"/>
    <cellStyle name="Calculation 9 11 3 2" xfId="29286" xr:uid="{65A71CA4-D15A-45F5-996C-DEB275A224A9}"/>
    <cellStyle name="Calculation 9 11 4" xfId="29287" xr:uid="{5816F49D-00E4-4589-A065-88D3BC8E49B0}"/>
    <cellStyle name="Calculation 9 11 4 2" xfId="29288" xr:uid="{7EB66652-A1FD-4929-8A4B-CB627353AE6F}"/>
    <cellStyle name="Calculation 9 11 5" xfId="29289" xr:uid="{19AEF5E2-795D-4A70-8D60-8F6A98952576}"/>
    <cellStyle name="Calculation 9 11 5 2" xfId="29290" xr:uid="{554C055F-11CC-4FA4-BE4A-4377620BB47A}"/>
    <cellStyle name="Calculation 9 11 6" xfId="29291" xr:uid="{1F32BCD1-F84F-48F1-B46F-28084B89EF90}"/>
    <cellStyle name="Calculation 9 11 6 2" xfId="29292" xr:uid="{82D272FD-E45A-40E6-8CA7-7E1FD4E91487}"/>
    <cellStyle name="Calculation 9 11 7" xfId="29293" xr:uid="{677CB019-3282-4E2D-8355-6AF47302C0F3}"/>
    <cellStyle name="Calculation 9 12" xfId="29294" xr:uid="{B6D6E7B2-7AAA-4468-8292-56D395AE7E75}"/>
    <cellStyle name="Calculation 9 12 2" xfId="29295" xr:uid="{8D00DCE7-C49A-469C-AA8B-1B53B28C9727}"/>
    <cellStyle name="Calculation 9 12 2 2" xfId="29296" xr:uid="{0ACBAB3E-5EF6-44E5-BA05-FC7DAA5599AB}"/>
    <cellStyle name="Calculation 9 12 2 2 2" xfId="29297" xr:uid="{AAF604A9-409C-45C3-BB8C-DFAD8FE888C4}"/>
    <cellStyle name="Calculation 9 12 2 3" xfId="29298" xr:uid="{C1913AF4-265F-4B76-9E92-40EF75CA02C4}"/>
    <cellStyle name="Calculation 9 12 2 3 2" xfId="29299" xr:uid="{069DEF56-8CBA-4B42-A83A-F011FDAF0F0D}"/>
    <cellStyle name="Calculation 9 12 2 4" xfId="29300" xr:uid="{A21AC320-9322-4586-A131-29474059CC0F}"/>
    <cellStyle name="Calculation 9 12 2 4 2" xfId="29301" xr:uid="{AB6D5801-5613-440D-B42B-C72A62A9D478}"/>
    <cellStyle name="Calculation 9 12 2 5" xfId="29302" xr:uid="{E7AFC1CC-C31D-4826-94A1-7734707231B9}"/>
    <cellStyle name="Calculation 9 12 3" xfId="29303" xr:uid="{378FECE5-231E-441C-8026-B2C9258D5FDA}"/>
    <cellStyle name="Calculation 9 12 3 2" xfId="29304" xr:uid="{38CAD37B-5787-42EC-8D68-76A2E38F324B}"/>
    <cellStyle name="Calculation 9 12 4" xfId="29305" xr:uid="{916E466E-985B-4630-98B5-B94C2518CF85}"/>
    <cellStyle name="Calculation 9 12 4 2" xfId="29306" xr:uid="{F16FD530-032A-4E5F-B79A-7C5CC9109891}"/>
    <cellStyle name="Calculation 9 12 5" xfId="29307" xr:uid="{FD95661B-370C-4E42-9933-0CD6C2B84AFD}"/>
    <cellStyle name="Calculation 9 12 5 2" xfId="29308" xr:uid="{ADE1CFD9-45E6-4D41-98DC-725BF6A9794A}"/>
    <cellStyle name="Calculation 9 12 6" xfId="29309" xr:uid="{862E8D7F-D263-4754-BDBA-69603B1A5B17}"/>
    <cellStyle name="Calculation 9 12 6 2" xfId="29310" xr:uid="{BA53CA30-05AF-4A42-976D-55209E858C29}"/>
    <cellStyle name="Calculation 9 12 7" xfId="29311" xr:uid="{54EB7BF5-BC8A-4CE8-995E-1E59D9682CBD}"/>
    <cellStyle name="Calculation 9 13" xfId="29312" xr:uid="{C8EAFF7D-AE3C-4A58-9C3D-C4D8293B6356}"/>
    <cellStyle name="Calculation 9 13 2" xfId="29313" xr:uid="{5CDF8A80-C53E-4C77-A9E8-13F061F27304}"/>
    <cellStyle name="Calculation 9 13 2 2" xfId="29314" xr:uid="{F6AB4562-6E72-4189-8D97-A418A3DB40E7}"/>
    <cellStyle name="Calculation 9 13 2 2 2" xfId="29315" xr:uid="{20B13EF9-4CAE-4270-81CC-EE173AF70B73}"/>
    <cellStyle name="Calculation 9 13 2 3" xfId="29316" xr:uid="{2728A4FA-D36E-47B0-A29A-CF5A1C6DB41A}"/>
    <cellStyle name="Calculation 9 13 2 3 2" xfId="29317" xr:uid="{EBDA2704-AE9D-485B-AD0B-C2148C690366}"/>
    <cellStyle name="Calculation 9 13 2 4" xfId="29318" xr:uid="{4EC553A3-18FB-493D-93CF-E406B3C3CCA2}"/>
    <cellStyle name="Calculation 9 13 2 4 2" xfId="29319" xr:uid="{F26DC3A4-5907-42AD-82C9-8C64EE51D505}"/>
    <cellStyle name="Calculation 9 13 2 5" xfId="29320" xr:uid="{59443801-46AD-47EA-996D-EAEEBD59539C}"/>
    <cellStyle name="Calculation 9 13 3" xfId="29321" xr:uid="{9C3C136A-595C-48AA-B823-5B87DAB309A8}"/>
    <cellStyle name="Calculation 9 13 3 2" xfId="29322" xr:uid="{A5752672-4AF4-4AF6-B1B4-2EBBC4DB4950}"/>
    <cellStyle name="Calculation 9 13 4" xfId="29323" xr:uid="{9B154863-BB50-4D5E-9AC4-977BAF97903F}"/>
    <cellStyle name="Calculation 9 13 4 2" xfId="29324" xr:uid="{CE521619-63BC-46D6-BADF-A0C44D28452F}"/>
    <cellStyle name="Calculation 9 13 5" xfId="29325" xr:uid="{16113BD3-F7D7-49E0-B8DB-CC68AE109758}"/>
    <cellStyle name="Calculation 9 13 5 2" xfId="29326" xr:uid="{FD95C744-698A-4ADF-86AD-C411B21951AC}"/>
    <cellStyle name="Calculation 9 13 6" xfId="29327" xr:uid="{5458C2F8-3064-4215-A73B-3305C094340A}"/>
    <cellStyle name="Calculation 9 13 6 2" xfId="29328" xr:uid="{9C3F8819-F0FD-4141-BD93-39EC5B5EAB7B}"/>
    <cellStyle name="Calculation 9 13 7" xfId="29329" xr:uid="{F05BA110-C3F1-471A-8B8F-12E30BCAB4BC}"/>
    <cellStyle name="Calculation 9 14" xfId="29330" xr:uid="{54ADC429-BB27-45BF-A71A-DE3E7DC0B3AE}"/>
    <cellStyle name="Calculation 9 14 2" xfId="29331" xr:uid="{5F4433BB-E71B-41A9-BB96-3A6BC7426A9F}"/>
    <cellStyle name="Calculation 9 14 2 2" xfId="29332" xr:uid="{2B55E94C-8D0D-478F-A576-9DF29B60E11F}"/>
    <cellStyle name="Calculation 9 14 2 2 2" xfId="29333" xr:uid="{0A92DCDA-DBF9-4123-B589-861B44BD9ADF}"/>
    <cellStyle name="Calculation 9 14 2 3" xfId="29334" xr:uid="{7BB3D2B2-B1AC-4FA3-BC90-483EC05BC76F}"/>
    <cellStyle name="Calculation 9 14 2 3 2" xfId="29335" xr:uid="{41378690-33C5-4C02-A9C2-EF892EE68B16}"/>
    <cellStyle name="Calculation 9 14 2 4" xfId="29336" xr:uid="{CE0D2A0B-281B-43C5-992B-88250BB195B2}"/>
    <cellStyle name="Calculation 9 14 2 4 2" xfId="29337" xr:uid="{718D9DFB-2786-4E67-A4AE-9095426F5C16}"/>
    <cellStyle name="Calculation 9 14 2 5" xfId="29338" xr:uid="{D38C9628-CCDA-4A6B-A8E6-355065D4B8B6}"/>
    <cellStyle name="Calculation 9 14 3" xfId="29339" xr:uid="{2A2D5254-FC15-4381-A9DD-D73702190D1F}"/>
    <cellStyle name="Calculation 9 14 3 2" xfId="29340" xr:uid="{F3FF3685-4585-4DAD-A497-3866F43810F9}"/>
    <cellStyle name="Calculation 9 14 4" xfId="29341" xr:uid="{5F8E6C58-BB13-4271-9187-59736D99C14A}"/>
    <cellStyle name="Calculation 9 14 4 2" xfId="29342" xr:uid="{C2839EC0-40D4-4901-82D3-7796471859AE}"/>
    <cellStyle name="Calculation 9 14 5" xfId="29343" xr:uid="{25806005-FA3E-4161-BBF8-C17E73AB29DD}"/>
    <cellStyle name="Calculation 9 14 5 2" xfId="29344" xr:uid="{79845E98-F1AA-49F8-95A5-B7DF21CEA987}"/>
    <cellStyle name="Calculation 9 14 6" xfId="29345" xr:uid="{0927BF2F-CE3E-4990-8EFE-18436E657AFB}"/>
    <cellStyle name="Calculation 9 14 6 2" xfId="29346" xr:uid="{DD7BC5A5-11D7-4B03-835A-5D84D237208B}"/>
    <cellStyle name="Calculation 9 14 7" xfId="29347" xr:uid="{D17B7628-396F-420A-82DD-892B26219F72}"/>
    <cellStyle name="Calculation 9 15" xfId="29348" xr:uid="{A3BF9AC7-7C47-4C2D-A5F8-D3841E943BD9}"/>
    <cellStyle name="Calculation 9 15 2" xfId="29349" xr:uid="{28FD6D3D-BA3B-4AA2-983D-29EE422AC175}"/>
    <cellStyle name="Calculation 9 15 2 2" xfId="29350" xr:uid="{6AECF5DB-4FBC-428C-8716-E174AF160643}"/>
    <cellStyle name="Calculation 9 15 2 2 2" xfId="29351" xr:uid="{99D2E200-20F4-4158-886B-4AB34FA857C7}"/>
    <cellStyle name="Calculation 9 15 2 3" xfId="29352" xr:uid="{349E4600-CA76-4118-ACD2-D3FC2D203147}"/>
    <cellStyle name="Calculation 9 15 2 3 2" xfId="29353" xr:uid="{78A93CE5-5398-41CE-99FF-23BE567D7506}"/>
    <cellStyle name="Calculation 9 15 2 4" xfId="29354" xr:uid="{77A761C1-0AE8-41C5-962B-E098ED5EA4A2}"/>
    <cellStyle name="Calculation 9 15 2 4 2" xfId="29355" xr:uid="{52D7DD94-3438-402D-8B90-B4B89C76476D}"/>
    <cellStyle name="Calculation 9 15 2 5" xfId="29356" xr:uid="{31507D23-D32C-4E59-98CE-E08E25BABE1A}"/>
    <cellStyle name="Calculation 9 15 3" xfId="29357" xr:uid="{DD22F326-FD0A-4ECC-9F58-28272F4DD4F6}"/>
    <cellStyle name="Calculation 9 15 3 2" xfId="29358" xr:uid="{438F4AB2-6050-4C03-BCA0-E6A7B3348B16}"/>
    <cellStyle name="Calculation 9 15 4" xfId="29359" xr:uid="{22F5125A-4F16-4E55-8E90-0DA016B2D0ED}"/>
    <cellStyle name="Calculation 9 15 4 2" xfId="29360" xr:uid="{20A5F913-90C0-4B57-933E-1CBB628A9BDE}"/>
    <cellStyle name="Calculation 9 15 5" xfId="29361" xr:uid="{877E92E6-D447-4B22-821E-23777590AA6B}"/>
    <cellStyle name="Calculation 9 15 5 2" xfId="29362" xr:uid="{78F82336-7B3F-429E-B864-E357FE4A54B0}"/>
    <cellStyle name="Calculation 9 15 6" xfId="29363" xr:uid="{31D37942-3C7B-4EC2-B192-8BD99416E216}"/>
    <cellStyle name="Calculation 9 15 6 2" xfId="29364" xr:uid="{3030B0A1-4DAF-496E-B258-B6A16A155165}"/>
    <cellStyle name="Calculation 9 15 7" xfId="29365" xr:uid="{E3DB6F3B-B872-464A-A596-DE9C459F0520}"/>
    <cellStyle name="Calculation 9 16" xfId="29366" xr:uid="{EA60F8D0-BA0B-4DF7-BABE-584C67A55A8F}"/>
    <cellStyle name="Calculation 9 16 2" xfId="29367" xr:uid="{3E9B1055-9E72-44B6-BB7C-F3FE3E5F40E9}"/>
    <cellStyle name="Calculation 9 16 2 2" xfId="29368" xr:uid="{03C75094-1A9F-4E24-9D76-415A6F6D57A9}"/>
    <cellStyle name="Calculation 9 16 3" xfId="29369" xr:uid="{F42C6695-7AD0-4E98-8B3C-A4EF59E1B3F2}"/>
    <cellStyle name="Calculation 9 16 3 2" xfId="29370" xr:uid="{C6B3DD63-69CF-4944-997B-20E730573F7F}"/>
    <cellStyle name="Calculation 9 16 4" xfId="29371" xr:uid="{96AB8592-DB15-4207-8175-ED3ED4305B88}"/>
    <cellStyle name="Calculation 9 16 4 2" xfId="29372" xr:uid="{BAAB45D6-0A18-4C62-AB1E-3FD3AAFDB264}"/>
    <cellStyle name="Calculation 9 16 5" xfId="29373" xr:uid="{7C948F14-0BBF-4A7E-AE89-BA7E6B9A58C7}"/>
    <cellStyle name="Calculation 9 17" xfId="29374" xr:uid="{8A3965B7-EF38-4C97-B2BF-E921B4497C22}"/>
    <cellStyle name="Calculation 9 17 2" xfId="29375" xr:uid="{07D4426C-45A8-46E2-9125-EC89AD50FE9D}"/>
    <cellStyle name="Calculation 9 18" xfId="29376" xr:uid="{ED687E15-2F5F-4FFD-BAC1-0C2F3543C403}"/>
    <cellStyle name="Calculation 9 18 2" xfId="29377" xr:uid="{855B47FE-CDC3-4610-9EB4-8A07494B44DE}"/>
    <cellStyle name="Calculation 9 19" xfId="29378" xr:uid="{81933097-2DF3-484F-AC41-9690D4D692D9}"/>
    <cellStyle name="Calculation 9 19 2" xfId="29379" xr:uid="{01E1DB5E-A682-47E5-A9DA-6564AB54A448}"/>
    <cellStyle name="Calculation 9 2" xfId="29380" xr:uid="{0F75D223-EECF-4FB4-BE72-945FD755535B}"/>
    <cellStyle name="Calculation 9 2 2" xfId="29381" xr:uid="{01A9E753-5A76-4998-8A9F-7D6E9D49FB24}"/>
    <cellStyle name="Calculation 9 2 2 2" xfId="29382" xr:uid="{48C390F0-7681-4872-80CC-3B8A1B28273C}"/>
    <cellStyle name="Calculation 9 2 2 2 2" xfId="29383" xr:uid="{9F260CE6-85CC-4B29-B737-D573BF54DEEE}"/>
    <cellStyle name="Calculation 9 2 2 3" xfId="29384" xr:uid="{AB6F1999-D1C4-496C-9D1C-75D86769E9A1}"/>
    <cellStyle name="Calculation 9 2 2 3 2" xfId="29385" xr:uid="{3B5ABF03-C823-4AC8-8EF8-E0F7B96903E5}"/>
    <cellStyle name="Calculation 9 2 2 4" xfId="29386" xr:uid="{677A9D46-7ADC-4965-8105-08E21159F384}"/>
    <cellStyle name="Calculation 9 2 2 4 2" xfId="29387" xr:uid="{C71406DD-B4FF-4C27-8FF8-A9A45A50F564}"/>
    <cellStyle name="Calculation 9 2 2 5" xfId="29388" xr:uid="{1C9BB005-EA25-43C7-91C8-D0CF99C68608}"/>
    <cellStyle name="Calculation 9 2 3" xfId="29389" xr:uid="{FC9081F9-2EAD-41A9-9692-0D37F32CC290}"/>
    <cellStyle name="Calculation 9 2 3 2" xfId="29390" xr:uid="{5B5E91F0-DEB1-4E4B-848C-675EA8BB16EE}"/>
    <cellStyle name="Calculation 9 2 4" xfId="29391" xr:uid="{7C971BB5-46F8-4F8E-99B4-1FE0F4A8CA04}"/>
    <cellStyle name="Calculation 9 2 4 2" xfId="29392" xr:uid="{48D6187D-9D9F-49D0-A059-0C129AB9E477}"/>
    <cellStyle name="Calculation 9 2 5" xfId="29393" xr:uid="{8BA151BB-3286-47A5-AEF5-2AD3B4C640A1}"/>
    <cellStyle name="Calculation 9 2 5 2" xfId="29394" xr:uid="{6242E5A1-FD28-4DB3-9F0B-32C751EDA1B1}"/>
    <cellStyle name="Calculation 9 2 6" xfId="29395" xr:uid="{23A1F7F7-3D17-4D57-A3C8-1A1CD5C9AE91}"/>
    <cellStyle name="Calculation 9 20" xfId="29396" xr:uid="{9E4E1EC3-8B9F-4A33-BE29-3B00F1F06EB9}"/>
    <cellStyle name="Calculation 9 21" xfId="29397" xr:uid="{F73CD559-B63E-4054-81D9-8686CD60E7DC}"/>
    <cellStyle name="Calculation 9 22" xfId="29398" xr:uid="{58041721-8211-4BCE-ADF3-25099D0E8880}"/>
    <cellStyle name="Calculation 9 23" xfId="29399" xr:uid="{B6722653-FACB-4B13-A99C-18F98008F97A}"/>
    <cellStyle name="Calculation 9 24" xfId="29400" xr:uid="{5C30B769-5777-4457-B271-BF596FB02F53}"/>
    <cellStyle name="Calculation 9 25" xfId="29401" xr:uid="{B3A92931-A4EF-4401-96FF-BA7BDA1BF6C7}"/>
    <cellStyle name="Calculation 9 26" xfId="29402" xr:uid="{3FC5809E-4185-4AEE-9933-BA6FFA61EA1B}"/>
    <cellStyle name="Calculation 9 3" xfId="29403" xr:uid="{BB044472-EDA4-452B-B03F-F838B1F2C4F6}"/>
    <cellStyle name="Calculation 9 3 2" xfId="29404" xr:uid="{96815F36-BFDA-40BC-9D77-96AD10E4A167}"/>
    <cellStyle name="Calculation 9 3 2 2" xfId="29405" xr:uid="{594339B4-4A12-4710-96D8-0D3BFCC0765E}"/>
    <cellStyle name="Calculation 9 3 2 2 2" xfId="29406" xr:uid="{E14029D8-A7EF-4708-89E2-CB590DABEB84}"/>
    <cellStyle name="Calculation 9 3 2 3" xfId="29407" xr:uid="{71EA7DFB-A9C6-4BA1-9C27-06C6955C5006}"/>
    <cellStyle name="Calculation 9 3 2 3 2" xfId="29408" xr:uid="{6C6E5D92-E672-49E1-B246-C4919AB127FD}"/>
    <cellStyle name="Calculation 9 3 2 4" xfId="29409" xr:uid="{FFECDBCA-3E1A-436C-A304-BE3D1EA4A244}"/>
    <cellStyle name="Calculation 9 3 2 4 2" xfId="29410" xr:uid="{B6B31AF2-579D-455E-8678-27BFC0D0A07B}"/>
    <cellStyle name="Calculation 9 3 2 5" xfId="29411" xr:uid="{1196C3FB-85F3-4A0F-93A8-10CFA0FC8B04}"/>
    <cellStyle name="Calculation 9 3 3" xfId="29412" xr:uid="{1301550D-35D5-4137-A743-158FE0D31955}"/>
    <cellStyle name="Calculation 9 3 3 2" xfId="29413" xr:uid="{87648C47-7B25-4781-B489-9539ED0DADEE}"/>
    <cellStyle name="Calculation 9 3 4" xfId="29414" xr:uid="{1A1A8BAB-CA60-43DC-8464-9141ED62CB62}"/>
    <cellStyle name="Calculation 9 3 4 2" xfId="29415" xr:uid="{39663E19-0885-4A1E-A7C2-F04E5EF289A7}"/>
    <cellStyle name="Calculation 9 3 5" xfId="29416" xr:uid="{7BF8D90E-D1F9-4DBC-B28F-52D38A82F9CB}"/>
    <cellStyle name="Calculation 9 3 5 2" xfId="29417" xr:uid="{65057D9C-4E49-4916-95B1-2115AC3198CC}"/>
    <cellStyle name="Calculation 9 3 6" xfId="29418" xr:uid="{C7521975-377D-4E3C-AA8C-E26CC37F64CA}"/>
    <cellStyle name="Calculation 9 4" xfId="29419" xr:uid="{14B6DCDF-4ACC-41D7-B5C8-8FB7FBBD9C28}"/>
    <cellStyle name="Calculation 9 4 2" xfId="29420" xr:uid="{F07B35BD-BD0F-4A47-AF6B-6C2BBC9B33DF}"/>
    <cellStyle name="Calculation 9 4 2 2" xfId="29421" xr:uid="{CB95AF8D-2334-488F-A4E9-9A5B5767FFC8}"/>
    <cellStyle name="Calculation 9 4 2 2 2" xfId="29422" xr:uid="{D7C8F80F-62E9-4AE3-B9A6-8362BE9934DB}"/>
    <cellStyle name="Calculation 9 4 2 3" xfId="29423" xr:uid="{2EFF0052-0EEB-42F2-827F-1E7868217369}"/>
    <cellStyle name="Calculation 9 4 2 3 2" xfId="29424" xr:uid="{FAD8493D-A832-4BD4-B905-CEA61B124CE7}"/>
    <cellStyle name="Calculation 9 4 2 4" xfId="29425" xr:uid="{8F183B28-7448-4BED-906C-7758C08A4BF6}"/>
    <cellStyle name="Calculation 9 4 2 4 2" xfId="29426" xr:uid="{C8084E05-C52E-42DD-8EDF-C5E2796E34A3}"/>
    <cellStyle name="Calculation 9 4 2 5" xfId="29427" xr:uid="{A23388E9-6C01-4B59-8744-356D8B3572ED}"/>
    <cellStyle name="Calculation 9 4 3" xfId="29428" xr:uid="{246F3F39-F0AB-423B-9853-855817D2F92E}"/>
    <cellStyle name="Calculation 9 4 3 2" xfId="29429" xr:uid="{A93CD87B-0233-48CB-BA53-12CBD0F6616C}"/>
    <cellStyle name="Calculation 9 4 4" xfId="29430" xr:uid="{5A0357DD-41AF-464F-B3C4-EBB6B6D47210}"/>
    <cellStyle name="Calculation 9 4 4 2" xfId="29431" xr:uid="{9E6BBD04-3BF4-418D-BE3D-97091BCCB5F8}"/>
    <cellStyle name="Calculation 9 4 5" xfId="29432" xr:uid="{7B40712E-6663-4188-9D61-C995B92A7073}"/>
    <cellStyle name="Calculation 9 4 5 2" xfId="29433" xr:uid="{A9569424-BCF1-4C84-A0BE-747BE0DA0728}"/>
    <cellStyle name="Calculation 9 4 6" xfId="29434" xr:uid="{7A61BB09-AD42-4719-A826-750F23D99D63}"/>
    <cellStyle name="Calculation 9 4 6 2" xfId="29435" xr:uid="{AE6C5939-023A-49D9-9365-5A3C8AE21DF0}"/>
    <cellStyle name="Calculation 9 4 7" xfId="29436" xr:uid="{4B7031E6-5636-4288-993B-6246B94D77D1}"/>
    <cellStyle name="Calculation 9 5" xfId="29437" xr:uid="{A23D8802-A0A4-4AF7-AB26-7CD7A26D13CE}"/>
    <cellStyle name="Calculation 9 5 2" xfId="29438" xr:uid="{6E6EC1D9-B071-4A85-A23C-D7B386AFBFF0}"/>
    <cellStyle name="Calculation 9 5 2 2" xfId="29439" xr:uid="{7E1D9E62-5E6E-4717-85D0-431E8091BF72}"/>
    <cellStyle name="Calculation 9 5 2 2 2" xfId="29440" xr:uid="{FE487C9D-0DAA-40F5-AC7D-8BA99CDA3B97}"/>
    <cellStyle name="Calculation 9 5 2 3" xfId="29441" xr:uid="{09B35456-BBC0-4D0F-8909-8DFBDEFC57E9}"/>
    <cellStyle name="Calculation 9 5 2 3 2" xfId="29442" xr:uid="{AEE7E82C-7315-4D5E-9F21-20CD3C2623D1}"/>
    <cellStyle name="Calculation 9 5 2 4" xfId="29443" xr:uid="{23AB6789-45AA-4DA9-9A40-DF8C20F45C0D}"/>
    <cellStyle name="Calculation 9 5 2 4 2" xfId="29444" xr:uid="{D617AB8E-73FF-4A7F-A87E-1D33337655BB}"/>
    <cellStyle name="Calculation 9 5 2 5" xfId="29445" xr:uid="{6BEAD29A-6067-46B4-8A2E-30081AD20FEB}"/>
    <cellStyle name="Calculation 9 5 3" xfId="29446" xr:uid="{77866069-BF3E-4E07-A2B5-EACF202CCD3E}"/>
    <cellStyle name="Calculation 9 5 3 2" xfId="29447" xr:uid="{ACA3BDE4-0805-462D-873B-8429668C7EB8}"/>
    <cellStyle name="Calculation 9 5 4" xfId="29448" xr:uid="{C4981B98-A86C-4AB1-9FDD-7F3B2F257D7E}"/>
    <cellStyle name="Calculation 9 5 4 2" xfId="29449" xr:uid="{CC2CD110-AD07-4BAE-BBA8-A518207625C6}"/>
    <cellStyle name="Calculation 9 5 5" xfId="29450" xr:uid="{1814F9A3-FD6A-475D-A6A7-CA84664B1308}"/>
    <cellStyle name="Calculation 9 5 5 2" xfId="29451" xr:uid="{6D72EDC1-CF54-4582-A51D-C2A913DE3FB7}"/>
    <cellStyle name="Calculation 9 5 6" xfId="29452" xr:uid="{7F1F5A30-0B4E-467B-A8A1-F65025A6C6B0}"/>
    <cellStyle name="Calculation 9 5 6 2" xfId="29453" xr:uid="{99630C4B-B93D-4CB6-BE00-F47973A3965E}"/>
    <cellStyle name="Calculation 9 5 7" xfId="29454" xr:uid="{3DA4ADED-650E-4C7E-BCE2-274949C10426}"/>
    <cellStyle name="Calculation 9 6" xfId="29455" xr:uid="{B0F95849-C91D-4465-BFE0-78B6F655C9A9}"/>
    <cellStyle name="Calculation 9 6 2" xfId="29456" xr:uid="{6A6EF30D-A089-413A-8EEC-47AFD1AFEAA2}"/>
    <cellStyle name="Calculation 9 6 2 2" xfId="29457" xr:uid="{0959AD2E-C716-4457-BC67-1F0C2994B88C}"/>
    <cellStyle name="Calculation 9 6 2 2 2" xfId="29458" xr:uid="{48C51EDB-F3DB-4276-B6FB-C54BEFFC6205}"/>
    <cellStyle name="Calculation 9 6 2 3" xfId="29459" xr:uid="{8E47CC9E-2CB4-4FEA-BCC2-DA1B2305FFD2}"/>
    <cellStyle name="Calculation 9 6 2 3 2" xfId="29460" xr:uid="{490EDB29-1349-4583-BF81-B96CE67E4686}"/>
    <cellStyle name="Calculation 9 6 2 4" xfId="29461" xr:uid="{AD7FB5BE-79F6-4FB3-9D69-69432CAA3145}"/>
    <cellStyle name="Calculation 9 6 2 4 2" xfId="29462" xr:uid="{BE27A50C-8FD0-41E9-B6DC-FD3DA77B003F}"/>
    <cellStyle name="Calculation 9 6 2 5" xfId="29463" xr:uid="{280AF1C1-336E-41B9-AF78-BB83692415B7}"/>
    <cellStyle name="Calculation 9 6 3" xfId="29464" xr:uid="{901E4B64-A41B-4647-BA50-6ACD4ECC464A}"/>
    <cellStyle name="Calculation 9 6 3 2" xfId="29465" xr:uid="{DBF7EBB2-8C9F-4926-9194-53B18BCE6996}"/>
    <cellStyle name="Calculation 9 6 4" xfId="29466" xr:uid="{FB1552BB-93F3-40B6-95C3-0355D3980913}"/>
    <cellStyle name="Calculation 9 6 4 2" xfId="29467" xr:uid="{24F61EBD-DB6E-459A-A87E-2CAA5C75AB5B}"/>
    <cellStyle name="Calculation 9 6 5" xfId="29468" xr:uid="{7CF62B0B-3F09-4CC6-8FD0-3FB7DE571C87}"/>
    <cellStyle name="Calculation 9 6 5 2" xfId="29469" xr:uid="{5F6D35EB-3727-4438-9065-941B34ED148C}"/>
    <cellStyle name="Calculation 9 6 6" xfId="29470" xr:uid="{F40B3D87-4AA9-4412-ABB6-E5C6BD301738}"/>
    <cellStyle name="Calculation 9 6 6 2" xfId="29471" xr:uid="{6E207E9D-381A-4049-9E5F-C05345BBD786}"/>
    <cellStyle name="Calculation 9 6 7" xfId="29472" xr:uid="{A8F60087-4BC5-46B6-BD46-C5667D96D60B}"/>
    <cellStyle name="Calculation 9 7" xfId="29473" xr:uid="{21FC657B-43DE-4DAE-95FA-4B981C81A65B}"/>
    <cellStyle name="Calculation 9 7 2" xfId="29474" xr:uid="{0C9CF7CC-814F-4801-9CE8-53E6C9FBAE02}"/>
    <cellStyle name="Calculation 9 7 2 2" xfId="29475" xr:uid="{1C5DBAB2-1A57-4DD1-BA98-CE889C0A8D5A}"/>
    <cellStyle name="Calculation 9 7 2 2 2" xfId="29476" xr:uid="{9377E3D2-8B14-4AE6-9E1E-F8E4C23B59C3}"/>
    <cellStyle name="Calculation 9 7 2 3" xfId="29477" xr:uid="{E0007335-AD80-47EC-A822-06A1440B83F1}"/>
    <cellStyle name="Calculation 9 7 2 3 2" xfId="29478" xr:uid="{7192BEA5-10CA-4BE1-92F7-C2ACE32353C1}"/>
    <cellStyle name="Calculation 9 7 2 4" xfId="29479" xr:uid="{1BB46B56-EAC5-4C7C-9967-54BFCAEF7800}"/>
    <cellStyle name="Calculation 9 7 2 4 2" xfId="29480" xr:uid="{4A1F044C-4306-4C84-900A-BD4AD853131E}"/>
    <cellStyle name="Calculation 9 7 2 5" xfId="29481" xr:uid="{26B3F9EC-1999-422A-AB49-5F981FDC348E}"/>
    <cellStyle name="Calculation 9 7 3" xfId="29482" xr:uid="{3D6AB6FF-AFD7-4435-8404-EBFE714173A7}"/>
    <cellStyle name="Calculation 9 7 3 2" xfId="29483" xr:uid="{3F27AAAB-6F18-4202-B5F4-6E5BAF32F164}"/>
    <cellStyle name="Calculation 9 7 4" xfId="29484" xr:uid="{ADB88C10-B12F-4ADB-9AF3-F0BA887C3FB0}"/>
    <cellStyle name="Calculation 9 7 4 2" xfId="29485" xr:uid="{7C93E92F-48FC-47F4-8178-0AB0DD5B4445}"/>
    <cellStyle name="Calculation 9 7 5" xfId="29486" xr:uid="{AB287FCE-6BDD-4486-968F-4C15BA466B1F}"/>
    <cellStyle name="Calculation 9 7 5 2" xfId="29487" xr:uid="{35E2D06C-E288-4F0C-BB0E-5793AD74BB71}"/>
    <cellStyle name="Calculation 9 7 6" xfId="29488" xr:uid="{6302ECFD-206E-4AA1-95CA-676A416EEAFB}"/>
    <cellStyle name="Calculation 9 7 6 2" xfId="29489" xr:uid="{B7EEAF4B-6358-499E-A289-F20D9BDC496B}"/>
    <cellStyle name="Calculation 9 7 7" xfId="29490" xr:uid="{30BE6A47-FD31-4630-96AC-04773E5CDB29}"/>
    <cellStyle name="Calculation 9 8" xfId="29491" xr:uid="{4F681452-BFE0-406F-8E6D-2C7398B9A493}"/>
    <cellStyle name="Calculation 9 8 2" xfId="29492" xr:uid="{8A0E40D5-6688-4349-840B-19783FF2F80B}"/>
    <cellStyle name="Calculation 9 8 2 2" xfId="29493" xr:uid="{4019C793-45B3-4BD4-8B53-7074C7FA9118}"/>
    <cellStyle name="Calculation 9 8 2 2 2" xfId="29494" xr:uid="{37904E32-CDC1-4466-9DF6-95754FAE67D4}"/>
    <cellStyle name="Calculation 9 8 2 3" xfId="29495" xr:uid="{5884B6A0-238C-4FDF-B5F6-B70C79E675B8}"/>
    <cellStyle name="Calculation 9 8 2 3 2" xfId="29496" xr:uid="{15A42A49-EAEA-4B10-B6D9-FD3D6D8AF7EA}"/>
    <cellStyle name="Calculation 9 8 2 4" xfId="29497" xr:uid="{6AB86A81-43E6-4165-BC74-A33E7CAA7AD0}"/>
    <cellStyle name="Calculation 9 8 2 4 2" xfId="29498" xr:uid="{4364D690-8806-47DB-805C-9DE85BA7D606}"/>
    <cellStyle name="Calculation 9 8 2 5" xfId="29499" xr:uid="{39E32252-A443-4C8E-ACCD-5033089551BC}"/>
    <cellStyle name="Calculation 9 8 3" xfId="29500" xr:uid="{125D6D4F-0321-41B4-8C52-939166C7E6A5}"/>
    <cellStyle name="Calculation 9 8 3 2" xfId="29501" xr:uid="{AF79BB22-F9B6-42D5-AA46-CA612E2BA8BB}"/>
    <cellStyle name="Calculation 9 8 4" xfId="29502" xr:uid="{192C74F0-94F8-4304-ABCE-70DE7B6E3FA1}"/>
    <cellStyle name="Calculation 9 8 4 2" xfId="29503" xr:uid="{84A6DDE8-1969-4387-BACF-C62AD4344379}"/>
    <cellStyle name="Calculation 9 8 5" xfId="29504" xr:uid="{7359FA1D-0294-47AB-80C6-BEE2595B57C7}"/>
    <cellStyle name="Calculation 9 8 5 2" xfId="29505" xr:uid="{A55AD52D-24FB-4E8C-AF5E-337830CE7338}"/>
    <cellStyle name="Calculation 9 8 6" xfId="29506" xr:uid="{2754D746-4D86-431E-9865-6C3995D6DB73}"/>
    <cellStyle name="Calculation 9 8 6 2" xfId="29507" xr:uid="{84B3EFD1-19A7-48BD-9EA4-87CDFA1AF7C7}"/>
    <cellStyle name="Calculation 9 8 7" xfId="29508" xr:uid="{321EA0F0-899C-46E6-8034-79957F6B66F1}"/>
    <cellStyle name="Calculation 9 9" xfId="29509" xr:uid="{D3818B9B-91E4-4E66-8779-AE5028305E9E}"/>
    <cellStyle name="Calculation 9 9 2" xfId="29510" xr:uid="{4B7C967D-BDF7-4280-A212-9AFBBEE65552}"/>
    <cellStyle name="Calculation 9 9 2 2" xfId="29511" xr:uid="{31FF0B5F-0E54-4F47-97D1-F498D1C8B889}"/>
    <cellStyle name="Calculation 9 9 2 2 2" xfId="29512" xr:uid="{83D33623-692C-4627-A959-F4DD9A637891}"/>
    <cellStyle name="Calculation 9 9 2 3" xfId="29513" xr:uid="{07E79AAA-E55B-41C9-89B1-39FF6792416D}"/>
    <cellStyle name="Calculation 9 9 2 3 2" xfId="29514" xr:uid="{7010545E-1D1F-4E77-B075-22ACB0C46A7A}"/>
    <cellStyle name="Calculation 9 9 2 4" xfId="29515" xr:uid="{D9640313-087E-4495-8786-7D96B151904C}"/>
    <cellStyle name="Calculation 9 9 2 4 2" xfId="29516" xr:uid="{CF0E8A05-3336-4FC4-90DC-DDFF40061711}"/>
    <cellStyle name="Calculation 9 9 2 5" xfId="29517" xr:uid="{296FF001-FC30-46C8-8E6B-12565C6C24B6}"/>
    <cellStyle name="Calculation 9 9 3" xfId="29518" xr:uid="{1DA434D7-E5D5-4AC2-AE14-9E4BD3708FAC}"/>
    <cellStyle name="Calculation 9 9 3 2" xfId="29519" xr:uid="{F6BAB7CE-6C88-4D81-9881-B7B30E5D3EC1}"/>
    <cellStyle name="Calculation 9 9 4" xfId="29520" xr:uid="{E559766A-A778-47BE-A07A-3AAA7DD3C7D1}"/>
    <cellStyle name="Calculation 9 9 4 2" xfId="29521" xr:uid="{709F9D85-7BEC-47A0-9F15-CC3D49F379DC}"/>
    <cellStyle name="Calculation 9 9 5" xfId="29522" xr:uid="{99B4FD4E-0A41-4E0E-BE8C-E19422E641E9}"/>
    <cellStyle name="Calculation 9 9 5 2" xfId="29523" xr:uid="{BB29C601-94D6-48A6-89E0-47E744E32B7B}"/>
    <cellStyle name="Calculation 9 9 6" xfId="29524" xr:uid="{72CFF38F-F8DB-4874-BF8F-BADB58FFC65A}"/>
    <cellStyle name="Calculation 9 9 6 2" xfId="29525" xr:uid="{E8056461-A8F9-48E3-952D-E37BF9C16A2D}"/>
    <cellStyle name="Calculation 9 9 7" xfId="29526" xr:uid="{9303BA32-5906-46FE-9DC5-B0B7D50420C1}"/>
    <cellStyle name="category_heading" xfId="415" xr:uid="{81DCA365-3678-4710-8500-3B659B401648}"/>
    <cellStyle name="Check Cell 10" xfId="29527" xr:uid="{1C0E170D-1295-4283-B7A5-3F256DCBD5F3}"/>
    <cellStyle name="Check Cell 10 2" xfId="29528" xr:uid="{4AEACECE-CD70-4D10-BB09-B9A72A98ED2D}"/>
    <cellStyle name="Check Cell 10 2 2" xfId="29529" xr:uid="{A09B36C2-763A-41F2-BDC6-FE4243A987FB}"/>
    <cellStyle name="Check Cell 10 3" xfId="29530" xr:uid="{C89704D0-9047-433E-820F-8D4E0FDC2B7F}"/>
    <cellStyle name="Check Cell 10 3 2" xfId="29531" xr:uid="{0D2FA04F-5A7A-4AD1-ABB5-72410AFCB05D}"/>
    <cellStyle name="Check Cell 10 4" xfId="29532" xr:uid="{EE79BA27-1FF5-4263-9F15-A5EDE0D6D2EF}"/>
    <cellStyle name="Check Cell 11" xfId="29533" xr:uid="{FFF9362F-3678-4C78-801D-1B74AEAD0BDB}"/>
    <cellStyle name="Check Cell 11 2" xfId="29534" xr:uid="{BA5A1E55-5670-461B-9A0D-6886F501B32D}"/>
    <cellStyle name="Check Cell 11 2 2" xfId="29535" xr:uid="{63FBAA18-283C-4AE0-BA4A-7411E201E8C8}"/>
    <cellStyle name="Check Cell 11 3" xfId="29536" xr:uid="{AC2D6F8C-F3C7-4369-A898-E67DBD1790B9}"/>
    <cellStyle name="Check Cell 11 3 2" xfId="29537" xr:uid="{80D8AE72-5E6C-4A46-A683-20A88DB5C3CD}"/>
    <cellStyle name="Check Cell 11 4" xfId="29538" xr:uid="{95835A23-C1F9-4EAB-8B49-A831C364A023}"/>
    <cellStyle name="Check Cell 2" xfId="55" xr:uid="{751B9AB7-E4D4-4F3B-8BCA-6D969DB26EC2}"/>
    <cellStyle name="Check Cell 2 10" xfId="29539" xr:uid="{2515FCEB-3058-48EF-880A-907ACE58E636}"/>
    <cellStyle name="Check Cell 2 10 2" xfId="29540" xr:uid="{64E48566-91CC-4494-9D79-75AE34DC66B4}"/>
    <cellStyle name="Check Cell 2 10 2 2" xfId="29541" xr:uid="{DE00124B-F01F-432F-9C03-1D50FB2F003D}"/>
    <cellStyle name="Check Cell 2 10 3" xfId="29542" xr:uid="{D25CB53B-2DB1-4F97-BFF9-F02363051637}"/>
    <cellStyle name="Check Cell 2 10 3 2" xfId="29543" xr:uid="{DC7F20B2-7A3A-48F7-9A62-6E7650229618}"/>
    <cellStyle name="Check Cell 2 10 4" xfId="29544" xr:uid="{495C9E05-30FE-488E-8761-EE9E8CFA4880}"/>
    <cellStyle name="Check Cell 2 11" xfId="29545" xr:uid="{5DDD5674-7CE9-4CDA-8F4C-76ED288B6833}"/>
    <cellStyle name="Check Cell 2 11 2" xfId="29546" xr:uid="{4F6D214B-9239-4954-8E9D-D7E7232C92DF}"/>
    <cellStyle name="Check Cell 2 11 2 2" xfId="29547" xr:uid="{E112F7DD-DBF2-42C7-B8E8-DD9031C5589C}"/>
    <cellStyle name="Check Cell 2 11 3" xfId="29548" xr:uid="{21D3B650-FD11-4098-B49E-EE7F3C02C27E}"/>
    <cellStyle name="Check Cell 2 11 3 2" xfId="29549" xr:uid="{5685B4BD-1C6E-4C27-B7F8-1D09494AB0B8}"/>
    <cellStyle name="Check Cell 2 11 4" xfId="29550" xr:uid="{2C78B79C-18AA-4FDC-A627-3030AA1058A1}"/>
    <cellStyle name="Check Cell 2 12" xfId="29551" xr:uid="{C245F7B8-5C3C-4AF9-BC07-D826E68B31AE}"/>
    <cellStyle name="Check Cell 2 12 2" xfId="29552" xr:uid="{706AB922-B087-4C10-BC06-D978F5EADD4D}"/>
    <cellStyle name="Check Cell 2 13" xfId="29553" xr:uid="{776C3980-E6AE-4F01-9665-0F8251E79CE9}"/>
    <cellStyle name="Check Cell 2 13 2" xfId="29554" xr:uid="{401CD13F-BEA8-42E8-91DD-C0D5B8D0B836}"/>
    <cellStyle name="Check Cell 2 14" xfId="29555" xr:uid="{9A3B436E-0D3A-45E7-AEAF-25A2D076F7D3}"/>
    <cellStyle name="Check Cell 2 14 2" xfId="29556" xr:uid="{98DDE011-0D20-4BAE-818D-697B2C894000}"/>
    <cellStyle name="Check Cell 2 15" xfId="29557" xr:uid="{C2BFF92B-C8C7-41FE-9B00-06BBF5A71278}"/>
    <cellStyle name="Check Cell 2 2" xfId="29558" xr:uid="{CFF54234-3C89-4892-A5EC-ED8FD7809D7F}"/>
    <cellStyle name="Check Cell 2 2 2" xfId="29559" xr:uid="{DBFFC56D-F515-4601-9572-82D038FE6DDB}"/>
    <cellStyle name="Check Cell 2 2 2 2" xfId="29560" xr:uid="{A447838E-723F-4996-95CD-916851642613}"/>
    <cellStyle name="Check Cell 2 2 3" xfId="29561" xr:uid="{BA9A9315-D2F9-4501-ADD1-AD7966E1407A}"/>
    <cellStyle name="Check Cell 2 2 3 2" xfId="29562" xr:uid="{E00CA414-30AE-4D95-9C5A-D8C5F141D80E}"/>
    <cellStyle name="Check Cell 2 2 4" xfId="29563" xr:uid="{3B247207-E3A2-4FF3-8B9E-D1257F072E8B}"/>
    <cellStyle name="Check Cell 2 3" xfId="29564" xr:uid="{902D3389-EB03-4E6D-ADBC-0BCFEBC81013}"/>
    <cellStyle name="Check Cell 2 3 2" xfId="29565" xr:uid="{0A721C7B-FA2E-4480-BDA5-8EB4F9D2F713}"/>
    <cellStyle name="Check Cell 2 3 2 2" xfId="29566" xr:uid="{D86AC550-EDE2-453C-836F-E679E5CBECC4}"/>
    <cellStyle name="Check Cell 2 3 3" xfId="29567" xr:uid="{53FD71E8-3B24-47E4-8118-42702CB5D07F}"/>
    <cellStyle name="Check Cell 2 3 3 2" xfId="29568" xr:uid="{01986E82-80EB-4C2B-84B0-C4BF84D18258}"/>
    <cellStyle name="Check Cell 2 3 4" xfId="29569" xr:uid="{E9947908-72F8-4126-A8F1-CEAF582B2E23}"/>
    <cellStyle name="Check Cell 2 4" xfId="29570" xr:uid="{44040FC5-7B49-45FE-A819-1BF5AEBA4187}"/>
    <cellStyle name="Check Cell 2 4 2" xfId="29571" xr:uid="{F9FE805A-BA1B-43F9-98F5-FB501B0F3C40}"/>
    <cellStyle name="Check Cell 2 4 2 2" xfId="29572" xr:uid="{184EE81B-3265-4B33-9020-D7BFC5C407C6}"/>
    <cellStyle name="Check Cell 2 4 3" xfId="29573" xr:uid="{9B422197-8A4A-4CFE-9961-1D7C0C081301}"/>
    <cellStyle name="Check Cell 2 4 3 2" xfId="29574" xr:uid="{69EC1ACF-1BFE-4581-82A9-9BD58A7012B8}"/>
    <cellStyle name="Check Cell 2 4 4" xfId="29575" xr:uid="{38009597-43A4-45B7-9FA9-95D05A0B979C}"/>
    <cellStyle name="Check Cell 2 5" xfId="29576" xr:uid="{B2577FF0-D512-40B6-AEA1-6C3A797F0F5B}"/>
    <cellStyle name="Check Cell 2 5 2" xfId="29577" xr:uid="{710B5ED6-8217-4461-B3AD-077B295929D5}"/>
    <cellStyle name="Check Cell 2 5 2 2" xfId="29578" xr:uid="{05883CA2-6654-426D-90AA-25BDE70E1033}"/>
    <cellStyle name="Check Cell 2 5 3" xfId="29579" xr:uid="{6C9C3277-3F26-4152-B323-B1E3CE9E1D64}"/>
    <cellStyle name="Check Cell 2 5 3 2" xfId="29580" xr:uid="{FFD7C8C0-9535-4A2A-84B3-862961086EE8}"/>
    <cellStyle name="Check Cell 2 5 4" xfId="29581" xr:uid="{FFFCA7FA-C777-4188-BDDC-B4DCEAFF40C7}"/>
    <cellStyle name="Check Cell 2 6" xfId="29582" xr:uid="{3B799C32-9802-4622-9361-4D6362D8DAFD}"/>
    <cellStyle name="Check Cell 2 6 2" xfId="29583" xr:uid="{FECD3472-8B08-400F-89C3-27DFD560042B}"/>
    <cellStyle name="Check Cell 2 6 2 2" xfId="29584" xr:uid="{87F00E8C-FA35-4DA3-97BB-02A3AF46BCB9}"/>
    <cellStyle name="Check Cell 2 6 3" xfId="29585" xr:uid="{BBC2D1C0-4F8D-4EBF-A8EC-3F505C4E01FD}"/>
    <cellStyle name="Check Cell 2 6 3 2" xfId="29586" xr:uid="{1671497F-30C7-428A-8C3C-5382D0A85DBF}"/>
    <cellStyle name="Check Cell 2 6 4" xfId="29587" xr:uid="{E0D454F5-E15E-4632-B8D6-1C1FD28F5DF3}"/>
    <cellStyle name="Check Cell 2 7" xfId="29588" xr:uid="{53751E4F-087C-4424-A302-BDE46E24DF61}"/>
    <cellStyle name="Check Cell 2 7 2" xfId="29589" xr:uid="{F61A26D5-02FF-4761-9895-B55A15B1970D}"/>
    <cellStyle name="Check Cell 2 7 2 2" xfId="29590" xr:uid="{B43EBD73-2593-442A-AB77-5C4661397D04}"/>
    <cellStyle name="Check Cell 2 7 3" xfId="29591" xr:uid="{A0DAA94D-1B84-4DB0-9D91-26C18D837EA8}"/>
    <cellStyle name="Check Cell 2 7 3 2" xfId="29592" xr:uid="{B4EBFE50-7FA1-4FB2-8279-3CDAC710F924}"/>
    <cellStyle name="Check Cell 2 7 4" xfId="29593" xr:uid="{B4B1E9C7-8EEF-4872-92F5-B307732C83DA}"/>
    <cellStyle name="Check Cell 2 8" xfId="29594" xr:uid="{D171ADDE-30CE-436E-973B-7F95520699C8}"/>
    <cellStyle name="Check Cell 2 8 2" xfId="29595" xr:uid="{1AF17D52-A095-4D23-B3EA-20C9814828DB}"/>
    <cellStyle name="Check Cell 2 8 2 2" xfId="29596" xr:uid="{69E338AC-45BA-47C6-922F-4EE00DC06643}"/>
    <cellStyle name="Check Cell 2 8 3" xfId="29597" xr:uid="{E0867BBF-5CEC-4485-AB44-8596247022EB}"/>
    <cellStyle name="Check Cell 2 8 3 2" xfId="29598" xr:uid="{867299E5-8148-4E89-A443-7E7618B37833}"/>
    <cellStyle name="Check Cell 2 8 4" xfId="29599" xr:uid="{7BB5399A-45A8-467C-A2AE-462B4E51A1E0}"/>
    <cellStyle name="Check Cell 2 9" xfId="29600" xr:uid="{EEB3BA4B-EFBA-40FB-9739-1112695E2513}"/>
    <cellStyle name="Check Cell 2 9 2" xfId="29601" xr:uid="{B5A92652-1B47-4B4F-9E60-71AA6DE0972A}"/>
    <cellStyle name="Check Cell 2 9 2 2" xfId="29602" xr:uid="{85F78981-E462-4F7D-8391-03F2201EDD53}"/>
    <cellStyle name="Check Cell 2 9 3" xfId="29603" xr:uid="{0C9D9632-8BAB-45B3-AC7F-F8E7CEAD3D68}"/>
    <cellStyle name="Check Cell 2 9 3 2" xfId="29604" xr:uid="{24EEC1A1-CBA8-4ED6-A50A-74CEDE63F84D}"/>
    <cellStyle name="Check Cell 2 9 4" xfId="29605" xr:uid="{84C47C42-C5E3-4F2D-BB04-C1AA9D69EA01}"/>
    <cellStyle name="Check Cell 3" xfId="17614" xr:uid="{D1C13F26-B588-4D63-8BF3-A4FDCBC9793E}"/>
    <cellStyle name="Check Cell 3 2" xfId="29606" xr:uid="{B04E0290-E5AE-45B1-93EF-D4FFCA81B2F3}"/>
    <cellStyle name="Check Cell 3 2 2" xfId="29607" xr:uid="{632C80E0-E5CA-4BCC-9643-1C178825F086}"/>
    <cellStyle name="Check Cell 3 3" xfId="29608" xr:uid="{0344CC69-FA29-4512-B5DA-B7B0F377EFD2}"/>
    <cellStyle name="Check Cell 3 3 2" xfId="29609" xr:uid="{8FE62A27-227C-41A7-969B-A49B29B590FF}"/>
    <cellStyle name="Check Cell 3 4" xfId="29610" xr:uid="{503411EB-A376-44DB-B740-9A61F2804219}"/>
    <cellStyle name="Check Cell 4" xfId="17615" xr:uid="{A8142740-F3F5-41F7-9D09-CFC2E0164CD8}"/>
    <cellStyle name="Check Cell 4 2" xfId="29611" xr:uid="{43792458-1B2E-4DB9-BDB6-1AD828F90655}"/>
    <cellStyle name="Check Cell 4 2 2" xfId="29612" xr:uid="{15249D6D-1A6B-46FF-B784-8589EAE04E1E}"/>
    <cellStyle name="Check Cell 4 3" xfId="29613" xr:uid="{1CB95FDF-4ECD-4718-9B9B-6F2BE601228B}"/>
    <cellStyle name="Check Cell 4 3 2" xfId="29614" xr:uid="{0BF8B171-340C-4B4D-AEE0-336913170D40}"/>
    <cellStyle name="Check Cell 4 4" xfId="29615" xr:uid="{9E339CF0-30A0-46D3-A1B7-E4DFF457A1CB}"/>
    <cellStyle name="Check Cell 5" xfId="29616" xr:uid="{AC8149A7-12E2-4B1D-B73E-E326EC83CD11}"/>
    <cellStyle name="Check Cell 5 2" xfId="29617" xr:uid="{1B595CF8-272C-4031-A8DD-22EF7950E100}"/>
    <cellStyle name="Check Cell 5 2 2" xfId="29618" xr:uid="{6DE57F35-ABBB-4602-B692-DA4908102CF7}"/>
    <cellStyle name="Check Cell 5 3" xfId="29619" xr:uid="{A644A3B5-A01B-4CC6-952D-FBBE21CC1CB7}"/>
    <cellStyle name="Check Cell 5 3 2" xfId="29620" xr:uid="{F3948D6C-220E-400D-AC77-DAD5DB9B5C5C}"/>
    <cellStyle name="Check Cell 5 4" xfId="29621" xr:uid="{84051846-2829-45BB-9E28-42DEACFEE5C7}"/>
    <cellStyle name="Check Cell 6" xfId="29622" xr:uid="{1B00C50A-EE66-479E-BB2E-14403DF08606}"/>
    <cellStyle name="Check Cell 6 2" xfId="29623" xr:uid="{05F9D39F-345A-4F0E-A58C-B2A959067CCD}"/>
    <cellStyle name="Check Cell 6 2 2" xfId="29624" xr:uid="{69EFE167-D414-4DA1-B72F-A0DFCC222345}"/>
    <cellStyle name="Check Cell 6 3" xfId="29625" xr:uid="{9A7ABFC5-AACA-42FA-8981-19D1D94D0B9D}"/>
    <cellStyle name="Check Cell 6 3 2" xfId="29626" xr:uid="{52FE9A09-64B0-4D9A-A553-05DFE49380BA}"/>
    <cellStyle name="Check Cell 6 4" xfId="29627" xr:uid="{C0D61CD4-551B-4D27-A31F-A16369949976}"/>
    <cellStyle name="Check Cell 7" xfId="29628" xr:uid="{CF2351DB-1C39-4C78-A990-63BA67206CDF}"/>
    <cellStyle name="Check Cell 7 2" xfId="29629" xr:uid="{3483D2A4-3E66-4B1B-B866-CFFBE81B4FBB}"/>
    <cellStyle name="Check Cell 7 2 2" xfId="29630" xr:uid="{CB7E50D0-C46A-4A69-8AB7-6C174369DE84}"/>
    <cellStyle name="Check Cell 7 3" xfId="29631" xr:uid="{48309CF5-23C5-470E-B0A4-A150AEE4E414}"/>
    <cellStyle name="Check Cell 7 3 2" xfId="29632" xr:uid="{4A3995DE-684B-4BED-BE91-26057BAB27F6}"/>
    <cellStyle name="Check Cell 7 4" xfId="29633" xr:uid="{537EFFD5-F98D-419F-92F7-B2D9662DB093}"/>
    <cellStyle name="Check Cell 8" xfId="29634" xr:uid="{F61E0FF1-99BD-4AC1-A13F-D20C5B8B1E5A}"/>
    <cellStyle name="Check Cell 8 2" xfId="29635" xr:uid="{9483CEF0-3FF6-4565-B323-88D814771F56}"/>
    <cellStyle name="Check Cell 8 2 2" xfId="29636" xr:uid="{F234419C-7C37-47C9-9127-93A4627184FD}"/>
    <cellStyle name="Check Cell 8 3" xfId="29637" xr:uid="{F7093DBC-7060-4907-AD67-7520DB39B104}"/>
    <cellStyle name="Check Cell 8 3 2" xfId="29638" xr:uid="{7751D587-611D-4349-8690-C843926CC379}"/>
    <cellStyle name="Check Cell 8 4" xfId="29639" xr:uid="{716BCF8D-86A4-4063-ADC7-F4102568684B}"/>
    <cellStyle name="Check Cell 9" xfId="29640" xr:uid="{8836F0F7-D61A-4921-BB69-DE1DB39AE6B7}"/>
    <cellStyle name="Check Cell 9 2" xfId="29641" xr:uid="{3B31DADE-722F-444D-9AB6-6190C6DDFABE}"/>
    <cellStyle name="Check Cell 9 2 2" xfId="29642" xr:uid="{1F1DF111-0C7F-473F-9537-378E3AC0D14C}"/>
    <cellStyle name="Check Cell 9 3" xfId="29643" xr:uid="{D72C846E-A79A-4F1D-81F8-F3ADF149511C}"/>
    <cellStyle name="Check Cell 9 3 2" xfId="29644" xr:uid="{CF686D27-D867-4263-BCE8-81EBEEBA94D4}"/>
    <cellStyle name="Check Cell 9 4" xfId="29645" xr:uid="{FBF622B5-6299-4989-997F-55E81FBABB9C}"/>
    <cellStyle name="CheckCell" xfId="416" xr:uid="{BEBD39A9-8EA5-48C5-B68D-6F8402FD33DC}"/>
    <cellStyle name="CIL" xfId="56" xr:uid="{91D46DD0-4BF7-496F-AA91-BADDF7B7BE52}"/>
    <cellStyle name="CIU" xfId="57" xr:uid="{5CD93827-6A03-49C1-85C0-33D280CC092D}"/>
    <cellStyle name="Comma [0] - Calcs" xfId="417" xr:uid="{74D6E4C8-3CFE-4D9C-87B6-8E11EDFFBB13}"/>
    <cellStyle name="Comma [0] - Calcs 2" xfId="418" xr:uid="{B8FF299F-68F6-4848-AADA-C11C201492D3}"/>
    <cellStyle name="Comma [0] - Calcs 2 2" xfId="419" xr:uid="{5E75E9D0-0E68-4E87-AFBA-B107ECCDB0D1}"/>
    <cellStyle name="Comma [0] - Calcs 2 2 2" xfId="54834" xr:uid="{7FA75D20-1A7C-436F-B0C6-710A8EA55B33}"/>
    <cellStyle name="Comma [0] - Calcs 2 3" xfId="54833" xr:uid="{AE2066B1-FA45-4474-8DBA-C5235D86CBA8}"/>
    <cellStyle name="Comma [0] - Calcs 3" xfId="420" xr:uid="{41BEB47C-BB7E-4428-BEB8-BFCDDCB0AC64}"/>
    <cellStyle name="Comma [0] - Calcs 3 2" xfId="421" xr:uid="{4F5782E2-1071-4FD6-AFCA-FD3E4EF8D968}"/>
    <cellStyle name="Comma [0] - Calcs 3 2 2" xfId="54836" xr:uid="{D2B085DF-38F7-472E-86A1-14E08C0B6E68}"/>
    <cellStyle name="Comma [0] - Calcs 3 3" xfId="54835" xr:uid="{EFAD663A-2A5D-4B91-A10B-331882BE5855}"/>
    <cellStyle name="Comma [0] - Calcs 4" xfId="54832" xr:uid="{DAA05275-C713-4099-8A1E-7E2935D1402D}"/>
    <cellStyle name="Comma [0] - Inputs" xfId="422" xr:uid="{0994BA21-DB1B-4B0E-87F4-A47333464585}"/>
    <cellStyle name="Comma [0] - Inputs 2" xfId="423" xr:uid="{7241408A-1F2C-4D0C-B52F-5F60F123851E}"/>
    <cellStyle name="Comma [0] - Inputs 2 2" xfId="424" xr:uid="{C09CF85E-7C9F-417A-9F0E-BCE71B4D3A3B}"/>
    <cellStyle name="Comma [0] - Inputs 2 2 2" xfId="54839" xr:uid="{E5B12AC0-618B-409C-97FB-7149C37E2499}"/>
    <cellStyle name="Comma [0] - Inputs 2 3" xfId="54838" xr:uid="{2CC9254D-6834-4FF8-AD1C-CECE0E568E18}"/>
    <cellStyle name="Comma [0] - Inputs 3" xfId="425" xr:uid="{1495093D-6053-4B29-AEDE-E52141B8035D}"/>
    <cellStyle name="Comma [0] - Inputs 3 2" xfId="426" xr:uid="{A64A6460-14CF-4E68-ADC9-9B9BA1E5CAEC}"/>
    <cellStyle name="Comma [0] - Inputs 3 2 2" xfId="54841" xr:uid="{64C84CDF-81E3-46B5-97E6-3588BF40273B}"/>
    <cellStyle name="Comma [0] - Inputs 3 3" xfId="54840" xr:uid="{661FDFB0-AF9E-461B-842E-8D611BC674CC}"/>
    <cellStyle name="Comma [0] - Inputs 4" xfId="54837" xr:uid="{E04887A7-3A5D-4FAC-88C9-C25564854B5D}"/>
    <cellStyle name="Comma [0F" xfId="427" xr:uid="{EDA5F44B-6F7E-4B25-8CAC-091874E4D4EA}"/>
    <cellStyle name="Comma [0F 2" xfId="54898" xr:uid="{0E041F2D-D50D-4DF6-917D-FACA4E1C16F6}"/>
    <cellStyle name="Comma 10" xfId="428" xr:uid="{F093D416-4EFC-4810-B7C9-D1D35F4D1292}"/>
    <cellStyle name="Comma 10 2" xfId="429" xr:uid="{1811684E-D935-44F8-A1B8-FCCA23FD169F}"/>
    <cellStyle name="Comma 10 2 2" xfId="54900" xr:uid="{603AB6B9-4E1E-4D60-BFD7-B5D38CCD4BD8}"/>
    <cellStyle name="Comma 10 3" xfId="54899" xr:uid="{4E894E4F-0F5E-4AA7-B8BE-4BB81CED55B5}"/>
    <cellStyle name="Comma 11" xfId="430" xr:uid="{09BE9AE0-E759-4794-B278-C9EA483AC8BD}"/>
    <cellStyle name="Comma 11 2" xfId="431" xr:uid="{EBBFAD82-6C87-4960-A3FA-430F6CDBEBB4}"/>
    <cellStyle name="Comma 11 2 2" xfId="54902" xr:uid="{017E138C-6708-473D-BBE4-1CA6D5D77C41}"/>
    <cellStyle name="Comma 11 3" xfId="54901" xr:uid="{F6DB090C-585A-4803-9D3B-612D826531E9}"/>
    <cellStyle name="Comma 12" xfId="432" xr:uid="{CA3570B1-7B04-456A-B212-17A75704843B}"/>
    <cellStyle name="Comma 12 2" xfId="433" xr:uid="{2011D2D9-B25A-4CAF-9313-3257B9D2A0BC}"/>
    <cellStyle name="Comma 12 2 2" xfId="54904" xr:uid="{66A6BF08-BF4F-45AA-B468-725A24A6C507}"/>
    <cellStyle name="Comma 12 3" xfId="54903" xr:uid="{461676AD-1900-49BB-9AA5-82A6FEBEA4EB}"/>
    <cellStyle name="Comma 13" xfId="434" xr:uid="{0B7F65A9-5234-4CE4-A042-053A0CBBDAD8}"/>
    <cellStyle name="Comma 13 2" xfId="435" xr:uid="{F085C564-1380-4AB6-8E77-12D8C295152A}"/>
    <cellStyle name="Comma 13 2 2" xfId="54906" xr:uid="{661887E0-1FE7-428F-AE88-32D08DD3760B}"/>
    <cellStyle name="Comma 13 3" xfId="54905" xr:uid="{2F1989A6-B816-4150-B906-F48217527285}"/>
    <cellStyle name="Comma 14" xfId="436" xr:uid="{93C9CDAA-67D5-4406-A27A-D4BAD7BD44D0}"/>
    <cellStyle name="Comma 14 2" xfId="437" xr:uid="{493A8708-2327-4C32-8BF0-F46C2A48EB09}"/>
    <cellStyle name="Comma 14 2 2" xfId="54908" xr:uid="{1A8EE815-3369-42E3-B2CD-D26E68105D78}"/>
    <cellStyle name="Comma 14 3" xfId="54907" xr:uid="{D659B809-4304-4B81-B902-3CA49F9350F1}"/>
    <cellStyle name="Comma 15" xfId="438" xr:uid="{8680679F-8473-4A72-A0D3-96518839D141}"/>
    <cellStyle name="Comma 15 2" xfId="439" xr:uid="{12340306-4C3C-4287-B12D-D9E3BF40FED5}"/>
    <cellStyle name="Comma 15 2 2" xfId="54910" xr:uid="{5EC831F6-F05E-46EA-8EA0-AE32A17116EB}"/>
    <cellStyle name="Comma 15 3" xfId="54909" xr:uid="{4F0EACB3-076A-42E5-8BB9-A2E4025DB2E9}"/>
    <cellStyle name="Comma 16" xfId="440" xr:uid="{6B048653-0991-4513-936E-10B01B739516}"/>
    <cellStyle name="Comma 16 2" xfId="441" xr:uid="{4900D717-C2E9-4C8F-B967-B7B032D97E12}"/>
    <cellStyle name="Comma 16 2 2" xfId="54912" xr:uid="{3CF999CA-A8D2-4A9E-947B-5FB9AE652D8A}"/>
    <cellStyle name="Comma 16 3" xfId="54911" xr:uid="{39CCE79A-5F4C-4601-83D1-0D50DBB0B41E}"/>
    <cellStyle name="Comma 17" xfId="442" xr:uid="{4936B7E2-285F-47D4-830A-69A0257CD22D}"/>
    <cellStyle name="Comma 17 2" xfId="443" xr:uid="{07C6527C-DE14-4CDB-98BD-E5901C0F8C99}"/>
    <cellStyle name="Comma 17 2 2" xfId="54914" xr:uid="{D84BCD19-6ABA-459E-BECF-AF4F55B8DDD1}"/>
    <cellStyle name="Comma 17 3" xfId="54913" xr:uid="{B4510C41-9720-40BC-8D13-FCC4778256EB}"/>
    <cellStyle name="Comma 18" xfId="444" xr:uid="{AD43234F-B19F-4C5D-A4C3-8364D71B9025}"/>
    <cellStyle name="Comma 18 2" xfId="445" xr:uid="{7565E1C0-3C23-4328-9317-179879591866}"/>
    <cellStyle name="Comma 18 2 2" xfId="54916" xr:uid="{DCF55809-9381-4892-A0A0-274652E2FD62}"/>
    <cellStyle name="Comma 18 3" xfId="54915" xr:uid="{C3E0074D-34FC-4BE8-9A53-5CA74265A90D}"/>
    <cellStyle name="Comma 19" xfId="446" xr:uid="{36D75228-FDE7-4357-A8A7-D0F2D91ED22B}"/>
    <cellStyle name="Comma 19 2" xfId="447" xr:uid="{888894C2-8F58-4EED-AD8D-EA3ED6DDDC7B}"/>
    <cellStyle name="Comma 19 2 2" xfId="54918" xr:uid="{AB0DA2E3-54C4-419D-B9B5-EC238D02DD97}"/>
    <cellStyle name="Comma 19 3" xfId="54917" xr:uid="{CA82FE43-C07E-4DF3-B40F-551AB7E07B60}"/>
    <cellStyle name="Comma 2" xfId="16" xr:uid="{622E7D4A-F2E5-4E01-A252-E580CB4757FA}"/>
    <cellStyle name="Comma 2 2" xfId="59" xr:uid="{9BC0575E-F6DE-495A-BF6D-E000A99447CA}"/>
    <cellStyle name="Comma 2 2 2" xfId="17616" xr:uid="{94E807E7-032B-4860-AC16-0CDEF8CB9A86}"/>
    <cellStyle name="Comma 2 2 2 2" xfId="17617" xr:uid="{D0216347-36DB-4BBB-9F8F-8502E79628F9}"/>
    <cellStyle name="Comma 2 2 3" xfId="17618" xr:uid="{4491D30E-7D35-41F4-8AB8-37E2C233572A}"/>
    <cellStyle name="Comma 2 2 4" xfId="54920" xr:uid="{16ADC90F-62CD-4692-82B1-B747C7EFA802}"/>
    <cellStyle name="Comma 2 3" xfId="326" xr:uid="{ED2A5DED-8F28-48A8-B61A-8B69F42740B7}"/>
    <cellStyle name="Comma 2 3 2" xfId="29646" xr:uid="{67292389-B3CA-413D-88EF-A6DA4469DC3C}"/>
    <cellStyle name="Comma 2 3 3" xfId="17619" xr:uid="{C6082226-B042-465B-9169-C3F62F151357}"/>
    <cellStyle name="Comma 2 4" xfId="58" xr:uid="{8C7C4397-628F-49BB-AEA0-671F10E9FDB9}"/>
    <cellStyle name="Comma 2 4 2" xfId="17620" xr:uid="{CDAAEF16-E3FC-438B-B155-D9673661B6AC}"/>
    <cellStyle name="Comma 2 5" xfId="17621" xr:uid="{0F469E55-0464-42D0-A7A6-AC30620D591E}"/>
    <cellStyle name="Comma 2 5 2" xfId="17622" xr:uid="{E8CDC870-5F34-4B08-8126-673ED24A6CB0}"/>
    <cellStyle name="Comma 2 6" xfId="17623" xr:uid="{A1973A08-1485-4C5A-A8E7-01CC9501742F}"/>
    <cellStyle name="Comma 2 7" xfId="17624" xr:uid="{D44E92CE-E3ED-48EF-868B-9D4CDC4493C5}"/>
    <cellStyle name="Comma 2 8" xfId="54919" xr:uid="{DD777E7B-D849-4212-A762-502520D10FE1}"/>
    <cellStyle name="Comma 20" xfId="448" xr:uid="{E465612B-F510-4C41-9AC3-63E866720D05}"/>
    <cellStyle name="Comma 20 2" xfId="54921" xr:uid="{A591170B-1E30-4F2E-93A8-0CDDA7139EE4}"/>
    <cellStyle name="Comma 21" xfId="449" xr:uid="{2377EC54-D9A9-42F4-B608-D6353C0BC196}"/>
    <cellStyle name="Comma 21 2" xfId="54922" xr:uid="{8631C64C-130B-4267-8DFF-692EE4FB67CB}"/>
    <cellStyle name="Comma 22" xfId="450" xr:uid="{F13B9C1E-AEB1-4F08-A8FB-5C85CC9CA70A}"/>
    <cellStyle name="Comma 22 2" xfId="54923" xr:uid="{EF6DC3A5-BC42-4012-B811-6D49A30D16EF}"/>
    <cellStyle name="Comma 23" xfId="451" xr:uid="{D5C2318C-DBDA-48CD-BDA6-69069E81CCAD}"/>
    <cellStyle name="Comma 23 2" xfId="54924" xr:uid="{BC3B170F-4D9F-470A-8A96-91C1AFD3A90C}"/>
    <cellStyle name="Comma 24" xfId="452" xr:uid="{0E3F92AD-54D8-4F1D-8E3F-26331C719400}"/>
    <cellStyle name="Comma 24 2" xfId="54925" xr:uid="{B76D538F-2D3A-4102-9EA0-3FA2C5AC13A4}"/>
    <cellStyle name="Comma 25" xfId="453" xr:uid="{72D2D9BA-2579-4267-8FB5-2BFB9C42572F}"/>
    <cellStyle name="Comma 25 2" xfId="54926" xr:uid="{A3ECFAD0-F8D5-4E32-B68C-9987A7521E9F}"/>
    <cellStyle name="Comma 26" xfId="454" xr:uid="{E6E22216-BFC4-408D-ACB0-AB24C88413AB}"/>
    <cellStyle name="Comma 26 2" xfId="54927" xr:uid="{B02AFEE9-BB47-4D24-B491-FF3F70438CA6}"/>
    <cellStyle name="Comma 27" xfId="455" xr:uid="{45C1BDAE-50FE-4EA3-B93C-9831E03B5201}"/>
    <cellStyle name="Comma 27 2" xfId="54928" xr:uid="{C1D17A8B-4D38-484D-B786-4F4042441C4C}"/>
    <cellStyle name="Comma 28" xfId="456" xr:uid="{DB1BA238-A986-4910-BED3-0125DF2BE6EF}"/>
    <cellStyle name="Comma 28 2" xfId="54929" xr:uid="{12199D9F-7AD8-4927-8AE1-879484BC1AD7}"/>
    <cellStyle name="Comma 29" xfId="457" xr:uid="{E0B99436-0B9C-48D5-A641-188266B59484}"/>
    <cellStyle name="Comma 29 2" xfId="54930" xr:uid="{840254F2-72E1-43D8-BE36-1CE91142833F}"/>
    <cellStyle name="Comma 3" xfId="10" xr:uid="{87F96DCA-7E8A-4AAA-A7EC-FBEBC3BA0ED0}"/>
    <cellStyle name="Comma 3 2" xfId="61" xr:uid="{51A97560-33D2-4140-9B1E-07B7D4816602}"/>
    <cellStyle name="Comma 3 2 2" xfId="62" xr:uid="{AB317659-C24D-4F27-A44F-8A6FD3C7AA92}"/>
    <cellStyle name="Comma 3 2 2 2" xfId="17625" xr:uid="{E5C41D4D-AE33-4CC1-B89D-82A687BA077B}"/>
    <cellStyle name="Comma 3 2 3" xfId="328" xr:uid="{8C962324-875D-452E-B419-F270EE1D2617}"/>
    <cellStyle name="Comma 3 3" xfId="63" xr:uid="{2188591B-83C9-4904-A67D-1E63DEFA4E1E}"/>
    <cellStyle name="Comma 3 3 2" xfId="17626" xr:uid="{5429F8AC-CC21-4D75-9FC9-F14F9087622E}"/>
    <cellStyle name="Comma 3 4" xfId="327" xr:uid="{7EF53FDA-ED40-4291-AF8E-A6FE8878242C}"/>
    <cellStyle name="Comma 3 4 2" xfId="17627" xr:uid="{DD21962B-58A6-472E-A9E6-A118F5011348}"/>
    <cellStyle name="Comma 3 5" xfId="60" xr:uid="{32C3EA9F-2DD5-43BC-A9D9-447327D5D1DB}"/>
    <cellStyle name="Comma 30" xfId="458" xr:uid="{DE5D704D-A787-4646-8887-81851D703955}"/>
    <cellStyle name="Comma 30 2" xfId="54931" xr:uid="{DB1F0E08-0C57-45A6-91A0-738973154485}"/>
    <cellStyle name="Comma 31" xfId="459" xr:uid="{EBDDDB71-55AE-45D5-AD55-3B37979DCB59}"/>
    <cellStyle name="Comma 31 2" xfId="54932" xr:uid="{DCF17AE2-80A3-409E-96B4-7C1495C16FE1}"/>
    <cellStyle name="Comma 32" xfId="460" xr:uid="{6733C7EB-B67B-4D9A-BE10-C71039E57FD7}"/>
    <cellStyle name="Comma 32 2" xfId="54933" xr:uid="{365A2892-959E-45D6-9441-B5FA0E9FD42D}"/>
    <cellStyle name="Comma 33" xfId="461" xr:uid="{E160A3EC-43B1-49B1-8266-93027FB91B6D}"/>
    <cellStyle name="Comma 33 2" xfId="462" xr:uid="{AE57DDEB-7BF6-4FB2-BBA2-754350365CD0}"/>
    <cellStyle name="Comma 33 2 2" xfId="54935" xr:uid="{9FB58BDC-1FC6-43C2-AF22-2D6C161D3398}"/>
    <cellStyle name="Comma 33 3" xfId="54934" xr:uid="{F069B22D-2C13-4705-96C4-76EC10BF6219}"/>
    <cellStyle name="Comma 34" xfId="463" xr:uid="{2E5843BE-9CFD-4DCA-8B69-18666B7A840B}"/>
    <cellStyle name="Comma 34 2" xfId="464" xr:uid="{44B10E30-88B6-4393-853B-D7730DBBDAF3}"/>
    <cellStyle name="Comma 34 2 2" xfId="54937" xr:uid="{2554BEE3-0FBF-4667-9E0C-BCB2A0CDEE2D}"/>
    <cellStyle name="Comma 34 3" xfId="54936" xr:uid="{B41FBFA0-84AB-48F9-B083-A6F251731403}"/>
    <cellStyle name="Comma 35" xfId="465" xr:uid="{99A943CA-9C4B-4464-BD1C-6738CEDF68DF}"/>
    <cellStyle name="Comma 35 2" xfId="466" xr:uid="{E3E166A9-8438-4E07-B673-054CD336AB01}"/>
    <cellStyle name="Comma 35 2 2" xfId="54939" xr:uid="{4958A87D-EBCC-45D5-B276-E32324BD53F8}"/>
    <cellStyle name="Comma 35 3" xfId="54938" xr:uid="{D52A1D80-D785-420A-9E22-231DAE9A5C58}"/>
    <cellStyle name="Comma 36" xfId="467" xr:uid="{31E012EC-4C92-4873-AD55-27E09B64853F}"/>
    <cellStyle name="Comma 36 2" xfId="468" xr:uid="{656D8DCB-C70A-4603-A243-48F8D2FC039E}"/>
    <cellStyle name="Comma 36 2 2" xfId="54941" xr:uid="{05546138-FC60-4979-90AA-C8E8CEF528FF}"/>
    <cellStyle name="Comma 36 3" xfId="54940" xr:uid="{21EBD83A-0F7A-414D-9F0E-6B6F657C6AB4}"/>
    <cellStyle name="Comma 37" xfId="469" xr:uid="{86D8589C-0209-4DC1-B14B-037918B8399D}"/>
    <cellStyle name="Comma 37 2" xfId="470" xr:uid="{FCA6496C-8F7E-48F5-B489-A7A39C7CF819}"/>
    <cellStyle name="Comma 37 2 2" xfId="54943" xr:uid="{4D379455-021C-4CD7-997D-0E4FCE64F9D2}"/>
    <cellStyle name="Comma 37 3" xfId="54942" xr:uid="{37B5DD18-338C-46F5-A703-2908F9688AFF}"/>
    <cellStyle name="Comma 38" xfId="471" xr:uid="{962CD7C6-BA8F-446B-98E5-E5DCEBED09D9}"/>
    <cellStyle name="Comma 38 2" xfId="472" xr:uid="{DCC83CE6-92DC-492B-AB23-F5FCDC549DBF}"/>
    <cellStyle name="Comma 38 2 2" xfId="54945" xr:uid="{E9EF664D-D790-4833-9A9C-45CF8F9334E9}"/>
    <cellStyle name="Comma 38 3" xfId="54944" xr:uid="{29F853E1-3FDE-4A4A-A53E-F09E273B7611}"/>
    <cellStyle name="Comma 39" xfId="473" xr:uid="{0A0F4C5A-7979-41E5-96C8-7B31453D4110}"/>
    <cellStyle name="Comma 39 2" xfId="474" xr:uid="{6DCC3ACD-7D6B-4472-9C5E-C751F7EA0393}"/>
    <cellStyle name="Comma 39 2 2" xfId="54947" xr:uid="{41B8E43B-9045-4DA4-B31A-43187DDF420B}"/>
    <cellStyle name="Comma 39 3" xfId="54946" xr:uid="{9860B250-00C4-48A7-83E4-7A39E38BD2BB}"/>
    <cellStyle name="Comma 4" xfId="64" xr:uid="{B2075DF8-8650-4BFC-B717-1CAA40D99E2D}"/>
    <cellStyle name="Comma 4 2" xfId="65" xr:uid="{251240AE-B793-4D63-957D-C8245BD2458F}"/>
    <cellStyle name="Comma 4 2 2" xfId="54949" xr:uid="{1CAA5928-00ED-48F8-BD30-291681AEAC51}"/>
    <cellStyle name="Comma 4 3" xfId="329" xr:uid="{05EE55FD-3761-4F07-885E-AD23B5E7270C}"/>
    <cellStyle name="Comma 4 4" xfId="54948" xr:uid="{89C8CFCB-E0A1-4318-8DB0-977A54E9D4C6}"/>
    <cellStyle name="Comma 40" xfId="20524" xr:uid="{EA38807E-C008-461C-A991-ABB0F4101FB3}"/>
    <cellStyle name="Comma 40 2" xfId="54970" xr:uid="{92DA02AC-B245-4577-90F6-47E49F362561}"/>
    <cellStyle name="Comma 41" xfId="54981" xr:uid="{4F3F7C75-7954-4231-9831-ADDE59770184}"/>
    <cellStyle name="Comma 42" xfId="54984" xr:uid="{D9E99E28-BF24-4CDC-BB81-A5C66F3F0249}"/>
    <cellStyle name="Comma 43" xfId="54985" xr:uid="{01B0CF3B-F806-4A48-BA13-F3DC0F56A667}"/>
    <cellStyle name="Comma 44" xfId="54986" xr:uid="{62915CFE-E094-4CE9-8FFB-942536F6B5B6}"/>
    <cellStyle name="Comma 45" xfId="54989" xr:uid="{294474E2-21C6-4B89-B5EB-B3EA9EE5D551}"/>
    <cellStyle name="Comma 46" xfId="54983" xr:uid="{DD3A6454-0281-4F54-9808-D2CF6687C463}"/>
    <cellStyle name="Comma 47" xfId="54994" xr:uid="{91D5FB77-BE7C-47EB-A40C-4289DA26A98F}"/>
    <cellStyle name="Comma 48" xfId="54995" xr:uid="{BCBF892C-8346-45F6-96AC-B54C41AF4B56}"/>
    <cellStyle name="Comma 49" xfId="54993" xr:uid="{2A009418-901A-4843-9884-A65329ACB075}"/>
    <cellStyle name="Comma 5" xfId="66" xr:uid="{DB2F8596-59D2-490A-A9BF-083BDD94AA55}"/>
    <cellStyle name="Comma 5 2" xfId="476" xr:uid="{FF5A2047-1FE1-4838-B5A1-CEA2E26B150C}"/>
    <cellStyle name="Comma 5 2 2" xfId="54951" xr:uid="{29C4BB2F-88F1-4778-A16A-8C1570A12D37}"/>
    <cellStyle name="Comma 5 3" xfId="29647" xr:uid="{9FE4D301-D528-41EC-9F9E-26C99C2A4F9E}"/>
    <cellStyle name="Comma 5 4" xfId="54950" xr:uid="{FF96D30B-BBAA-43A2-A383-D2BB99614656}"/>
    <cellStyle name="Comma 5 5" xfId="475" xr:uid="{458A7581-E3B7-4798-BF5D-BFC0795DA5AE}"/>
    <cellStyle name="Comma 50" xfId="55000" xr:uid="{6C41B405-D38C-4AF3-80FD-687C4E5108EE}"/>
    <cellStyle name="Comma 51" xfId="55002" xr:uid="{5301DF67-4DC0-4AF6-B74B-8B45AD1D04AB}"/>
    <cellStyle name="Comma 6" xfId="331" xr:uid="{EA825530-D8C5-4119-99BE-4F601349A5A4}"/>
    <cellStyle name="Comma 6 10" xfId="477" xr:uid="{1D5A933B-7F8C-4EA4-8BCD-70A47A771B48}"/>
    <cellStyle name="Comma 6 2" xfId="478" xr:uid="{86D69009-9BAC-43C3-8238-9035F39AA0E3}"/>
    <cellStyle name="Comma 6 2 2" xfId="17628" xr:uid="{34F9ADCB-D558-4E48-8536-2BD81B3FD407}"/>
    <cellStyle name="Comma 6 2 2 2" xfId="17629" xr:uid="{B60AA0E4-D78E-438D-A275-CB403586B459}"/>
    <cellStyle name="Comma 6 2 2 2 2" xfId="17630" xr:uid="{42B8629C-FB51-42FB-9426-5C2BB94CA01D}"/>
    <cellStyle name="Comma 6 2 2 3" xfId="17631" xr:uid="{158BBF66-EEB8-4639-8559-1DADA937C434}"/>
    <cellStyle name="Comma 6 2 3" xfId="17632" xr:uid="{E47AB945-D48B-4B79-B28E-723C86821730}"/>
    <cellStyle name="Comma 6 2 3 2" xfId="17633" xr:uid="{2EED395D-F658-42CF-AFC0-7F439BFCAABA}"/>
    <cellStyle name="Comma 6 2 4" xfId="17634" xr:uid="{A7CF248E-A019-4418-8C76-F5585CD8A941}"/>
    <cellStyle name="Comma 6 2 5" xfId="54953" xr:uid="{E90962BD-CFD9-4422-92EE-BAF22D173BC4}"/>
    <cellStyle name="Comma 6 3" xfId="17635" xr:uid="{421F1F83-2559-4C12-B23E-E6AFB75DBF38}"/>
    <cellStyle name="Comma 6 3 2" xfId="17636" xr:uid="{2179621A-B0D5-43C9-B083-2E09088B9FBB}"/>
    <cellStyle name="Comma 6 3 2 2" xfId="17637" xr:uid="{371B63B3-2271-45AB-B7E9-E3B954D7ECE4}"/>
    <cellStyle name="Comma 6 3 3" xfId="17638" xr:uid="{89CE1DC4-9CC3-4CC2-9260-8AA7A33488AB}"/>
    <cellStyle name="Comma 6 4" xfId="17639" xr:uid="{CC7F4463-8057-489C-935A-D56A80C71DE1}"/>
    <cellStyle name="Comma 6 4 2" xfId="17640" xr:uid="{63CAB04B-9656-437E-A411-6CD633BD3A08}"/>
    <cellStyle name="Comma 6 4 2 2" xfId="17641" xr:uid="{A6942C3B-AD5C-4E43-AFD9-0B3DEBAC042B}"/>
    <cellStyle name="Comma 6 4 3" xfId="17642" xr:uid="{080208E6-7AA4-41C8-97C4-66B9FB11D8C7}"/>
    <cellStyle name="Comma 6 5" xfId="17643" xr:uid="{39579805-A1D9-4C20-9F0F-4CC14A19CB50}"/>
    <cellStyle name="Comma 6 5 2" xfId="17644" xr:uid="{C5909CA3-2651-4457-9309-3FCB4FF70D59}"/>
    <cellStyle name="Comma 6 5 2 2" xfId="17645" xr:uid="{4F02FEA6-CE1F-490E-BFA0-CDE863A3A33D}"/>
    <cellStyle name="Comma 6 5 3" xfId="17646" xr:uid="{E41EB873-DBE2-472D-B0E4-F26F19EDA6B7}"/>
    <cellStyle name="Comma 6 6" xfId="17647" xr:uid="{1EB388C6-CE94-470D-9CB9-F3DBCBFCD174}"/>
    <cellStyle name="Comma 6 6 2" xfId="17648" xr:uid="{BFF8221F-BA4A-4DB5-B5F9-808C1F5C34C7}"/>
    <cellStyle name="Comma 6 6 2 2" xfId="17649" xr:uid="{C6DC18E8-1F42-4959-9FF3-A0E41F2A83D0}"/>
    <cellStyle name="Comma 6 6 3" xfId="17650" xr:uid="{99E9AFD9-1A38-4EB2-B9C2-EBEDD28B7469}"/>
    <cellStyle name="Comma 6 7" xfId="17651" xr:uid="{C9F28224-855A-4DB7-9AAA-D0C1DD1BD022}"/>
    <cellStyle name="Comma 6 7 2" xfId="17652" xr:uid="{D2368A20-EA29-4AF6-8368-BA0D5690C3CE}"/>
    <cellStyle name="Comma 6 8" xfId="17653" xr:uid="{09985B5F-407A-4B1D-ADA2-D15C456F51C1}"/>
    <cellStyle name="Comma 6 9" xfId="54952" xr:uid="{2CCE1881-86EA-4565-BE1D-C3C39FB798E5}"/>
    <cellStyle name="Comma 7" xfId="479" xr:uid="{5603B33E-7C2A-4886-8DD8-5158710C84C4}"/>
    <cellStyle name="Comma 7 2" xfId="480" xr:uid="{A9F77B42-BAFE-4A4D-860A-5AC48693B122}"/>
    <cellStyle name="Comma 7 2 2" xfId="54955" xr:uid="{341FA21F-6A60-4A7A-BC88-4F25B1033DC6}"/>
    <cellStyle name="Comma 7 3" xfId="54954" xr:uid="{1DEE009D-2988-4315-8E26-7095C4348875}"/>
    <cellStyle name="Comma 8" xfId="481" xr:uid="{F7B30A14-7617-442A-AC8C-BF7681337C12}"/>
    <cellStyle name="Comma 8 2" xfId="482" xr:uid="{C5ABF996-94B0-44CE-85C3-FF07F3952462}"/>
    <cellStyle name="Comma 8 2 2" xfId="54957" xr:uid="{A33D0C13-65E9-41D6-AD50-EF73028663C7}"/>
    <cellStyle name="Comma 8 3" xfId="54956" xr:uid="{CE5875A7-5311-4C80-92A2-4614E588B61C}"/>
    <cellStyle name="Comma 9" xfId="483" xr:uid="{7CB1CC4A-39E0-462E-B027-650F958E1DC7}"/>
    <cellStyle name="Comma 9 2" xfId="484" xr:uid="{85968265-6250-43CA-86D6-276A1092A136}"/>
    <cellStyle name="Comma 9 2 2" xfId="54959" xr:uid="{B3EE2BFE-F53E-4C89-AA17-60138DFC1730}"/>
    <cellStyle name="Comma 9 3" xfId="54958" xr:uid="{BC9E8E38-2731-4A4C-BD76-5EF13DDFA4E0}"/>
    <cellStyle name="CP4" xfId="485" xr:uid="{69069CE8-7DFB-4B46-9A86-D9A0130162A4}"/>
    <cellStyle name="CP4 2" xfId="54847" xr:uid="{576F0D2A-27E9-47D5-86AF-85ACF516E9BB}"/>
    <cellStyle name="Cur" xfId="29648" xr:uid="{31AD4E7C-D709-4119-93C8-B024E452C91F}"/>
    <cellStyle name="Currency 2" xfId="13" xr:uid="{54E563BE-0FD5-4AD5-B5B6-FB5943085F24}"/>
    <cellStyle name="Currency 2 2" xfId="68" xr:uid="{9F2D20E0-E093-4FE0-91BD-01D82AF5D119}"/>
    <cellStyle name="Currency 2 2 2" xfId="29650" xr:uid="{BAA9B775-7AD7-4302-A895-7BA93E63FFE2}"/>
    <cellStyle name="Currency 2 2 3" xfId="29651" xr:uid="{817F78D1-1ABD-4BE1-B3A6-1F1CCC3EDAB3}"/>
    <cellStyle name="Currency 2 2 4" xfId="29652" xr:uid="{E47E664F-9141-495D-9E9B-ABB3B8DA6908}"/>
    <cellStyle name="Currency 2 2 5" xfId="29649" xr:uid="{F57E91B9-9331-4380-B721-39BA0DA52552}"/>
    <cellStyle name="Currency 2 3" xfId="330" xr:uid="{D15FEF71-E23B-4E8D-94C1-5A44B718D84F}"/>
    <cellStyle name="Currency 2 3 2" xfId="29653" xr:uid="{E206582C-D024-447F-9120-1223D2541D49}"/>
    <cellStyle name="Currency 2 4" xfId="67" xr:uid="{49F04AE8-9BF1-408F-B379-BF5E843990CC}"/>
    <cellStyle name="Currency 2 4 2" xfId="29654" xr:uid="{57014ABE-D12E-4577-895D-C7701A8B5F84}"/>
    <cellStyle name="Currency 2 5" xfId="29655" xr:uid="{1C226022-4C8D-4A31-9AD9-D97AF06DE5BF}"/>
    <cellStyle name="Currency 2 6" xfId="17654" xr:uid="{5E76A03D-E6D5-41F5-B5AE-8DFCE82B57B0}"/>
    <cellStyle name="Currency 3" xfId="17655" xr:uid="{F17D469B-CA65-425B-AA69-09186A88F2B2}"/>
    <cellStyle name="Currency 3 2" xfId="29656" xr:uid="{F0DD49CF-F26E-49AB-AF38-D2891C1068DE}"/>
    <cellStyle name="Currency 3 3" xfId="29657" xr:uid="{A47CE024-167E-4775-91A5-94F51703357E}"/>
    <cellStyle name="Currency 4" xfId="29658" xr:uid="{68C165C7-B332-4FF3-BC37-2A27A98B303D}"/>
    <cellStyle name="Currency 4 2" xfId="29659" xr:uid="{011FE639-0BF9-4253-A485-E14FA3BA666C}"/>
    <cellStyle name="Currency 5" xfId="29660" xr:uid="{55113CDF-C345-4BF5-86C3-C2D54713EF2E}"/>
    <cellStyle name="Currency 5 2" xfId="29661" xr:uid="{FCA6382B-B11D-4298-84F0-FF2C0B76AA52}"/>
    <cellStyle name="Currency-Denomination" xfId="29662" xr:uid="{AF96B2A5-686F-4449-A712-61B31665E314}"/>
    <cellStyle name="Currency-Denomination 2" xfId="29663" xr:uid="{11EE78BE-8CD6-4BBE-BEC2-B58FEBAA55E7}"/>
    <cellStyle name="Dane wejściowe" xfId="17656" xr:uid="{00905B7B-C3F0-49CA-A3DA-BBE96FCFE5EA}"/>
    <cellStyle name="Dane wejściowe 10" xfId="17657" xr:uid="{621CFD0F-295A-4A38-92B5-66CC9CAFEA09}"/>
    <cellStyle name="Dane wejściowe 11" xfId="17658" xr:uid="{84AF4B2D-6D79-4C21-BC1D-A671C63C6B77}"/>
    <cellStyle name="Dane wejściowe 12" xfId="17659" xr:uid="{D535E86E-506F-4986-B018-0BD76B2F99A7}"/>
    <cellStyle name="Dane wejściowe 2" xfId="17660" xr:uid="{9331BE87-98AA-418A-9488-F526153FFB06}"/>
    <cellStyle name="Dane wejściowe 2 10" xfId="17661" xr:uid="{ABBCD80A-DD49-44C6-85CD-B0C9F0FDAD72}"/>
    <cellStyle name="Dane wejściowe 2 11" xfId="17662" xr:uid="{541FBAD3-0C37-4F3F-8EFC-92AE4698F636}"/>
    <cellStyle name="Dane wejściowe 2 2" xfId="17663" xr:uid="{80B6E85F-4878-4F31-A15E-7468A9635CB6}"/>
    <cellStyle name="Dane wejściowe 2 3" xfId="17664" xr:uid="{2C5CDE7B-6A14-4363-A93E-CC7132627A35}"/>
    <cellStyle name="Dane wejściowe 2 4" xfId="17665" xr:uid="{A4D03338-675B-4B9A-AA86-684FE5DC7837}"/>
    <cellStyle name="Dane wejściowe 2 5" xfId="17666" xr:uid="{3F11F06C-F4DE-438D-AAF4-7344458BB0CF}"/>
    <cellStyle name="Dane wejściowe 2 6" xfId="17667" xr:uid="{778DD547-D738-4CE7-8BA7-AD805DAD5E1F}"/>
    <cellStyle name="Dane wejściowe 2 7" xfId="17668" xr:uid="{A3E77A95-EED7-4E36-BAC0-AEDB02EC7214}"/>
    <cellStyle name="Dane wejściowe 2 8" xfId="17669" xr:uid="{97169712-3DE9-48AC-BB29-4899E39FCE63}"/>
    <cellStyle name="Dane wejściowe 2 9" xfId="17670" xr:uid="{57F851E9-2F38-46AA-BFA1-6C73BBD0E8DE}"/>
    <cellStyle name="Dane wejściowe 3" xfId="17671" xr:uid="{A8518B35-37B6-4310-A93E-869439F120B4}"/>
    <cellStyle name="Dane wejściowe 4" xfId="17672" xr:uid="{CCE47B99-4EB6-48A8-831C-CBCEA9BA2D87}"/>
    <cellStyle name="Dane wejściowe 5" xfId="17673" xr:uid="{04FD7654-F5CE-459E-91BA-B1996F6C7CCD}"/>
    <cellStyle name="Dane wejściowe 6" xfId="17674" xr:uid="{4F81B243-E9B2-4271-9013-D8AE47615A4C}"/>
    <cellStyle name="Dane wejściowe 7" xfId="17675" xr:uid="{0128C026-2B90-47A4-9B04-0EC6C007E9EC}"/>
    <cellStyle name="Dane wejściowe 8" xfId="17676" xr:uid="{E3F8E2A1-74EB-4026-B52B-4264A6AC36D2}"/>
    <cellStyle name="Dane wejściowe 9" xfId="17677" xr:uid="{259518F4-B7B1-49CE-9AA7-F33A3483B54C}"/>
    <cellStyle name="Dane wyjściowe" xfId="17678" xr:uid="{1A8A09AD-AC4E-4275-AC6F-ABD23E317F3E}"/>
    <cellStyle name="Dane wyjściowe 10" xfId="17679" xr:uid="{37B44656-B949-4C1D-97C9-B434B6E92F0B}"/>
    <cellStyle name="Dane wyjściowe 11" xfId="17680" xr:uid="{64E14BE1-35FC-4558-9814-F7C27249D006}"/>
    <cellStyle name="Dane wyjściowe 12" xfId="17681" xr:uid="{18F2AED6-76BA-490A-AE3E-C19CA9E2B1B8}"/>
    <cellStyle name="Dane wyjściowe 2" xfId="17682" xr:uid="{CFD6D9A5-1849-4C39-8B61-A7AFB39E7089}"/>
    <cellStyle name="Dane wyjściowe 2 10" xfId="17683" xr:uid="{B643B55D-C0C4-4545-A163-33A7D8A0E9AC}"/>
    <cellStyle name="Dane wyjściowe 2 11" xfId="17684" xr:uid="{FF5510F2-86D1-403E-A8F3-2BC6652E7AA5}"/>
    <cellStyle name="Dane wyjściowe 2 2" xfId="17685" xr:uid="{68BE9784-2957-4A11-96F4-2DC2F0B9713E}"/>
    <cellStyle name="Dane wyjściowe 2 3" xfId="17686" xr:uid="{ACC53178-7A31-4369-88B2-74256B0DC642}"/>
    <cellStyle name="Dane wyjściowe 2 4" xfId="17687" xr:uid="{D24FDB05-8477-4550-A603-6594D6541DD8}"/>
    <cellStyle name="Dane wyjściowe 2 5" xfId="17688" xr:uid="{014988C8-C8A4-480D-961B-569A35EF48F6}"/>
    <cellStyle name="Dane wyjściowe 2 6" xfId="17689" xr:uid="{A3C13A9A-1CF6-49B4-BB44-58E5A3DC5FFB}"/>
    <cellStyle name="Dane wyjściowe 2 7" xfId="17690" xr:uid="{BC655A6F-2909-4423-BE4C-1EE8F32C2402}"/>
    <cellStyle name="Dane wyjściowe 2 8" xfId="17691" xr:uid="{40ADDD61-95D7-4EA1-A3F7-C4D037A83734}"/>
    <cellStyle name="Dane wyjściowe 2 9" xfId="17692" xr:uid="{F1D22658-4EAC-41C7-8CDF-780D931A2E04}"/>
    <cellStyle name="Dane wyjściowe 3" xfId="17693" xr:uid="{A866A22C-E6EF-4AA1-A06E-93422F089680}"/>
    <cellStyle name="Dane wyjściowe 4" xfId="17694" xr:uid="{EBD05597-26BA-478D-8D9B-A385BC3B79D0}"/>
    <cellStyle name="Dane wyjściowe 5" xfId="17695" xr:uid="{9A1C8DE7-336B-4126-ACEE-5092A9689BED}"/>
    <cellStyle name="Dane wyjściowe 6" xfId="17696" xr:uid="{9B999B21-7BFE-47CE-BD4D-39B81D72A4FC}"/>
    <cellStyle name="Dane wyjściowe 7" xfId="17697" xr:uid="{1965F8AD-7D38-401F-954E-AA8A95DDC8B7}"/>
    <cellStyle name="Dane wyjściowe 8" xfId="17698" xr:uid="{BC473704-D215-452D-B867-B8943D312243}"/>
    <cellStyle name="Dane wyjściowe 9" xfId="17699" xr:uid="{777E77C7-2D36-477D-A1AE-8FA38635616F}"/>
    <cellStyle name="DATA Amount" xfId="29664" xr:uid="{2649100F-B83C-41BF-9EDA-D203634CB8FD}"/>
    <cellStyle name="DATA Amount [1]" xfId="29665" xr:uid="{EF438887-7D21-4EF7-BC1E-E60D9B26AC77}"/>
    <cellStyle name="DATA Amount [1] 10" xfId="29666" xr:uid="{F0F14C3D-79EC-4BFA-BFE5-C798CF507904}"/>
    <cellStyle name="DATA Amount [1] 10 2" xfId="29667" xr:uid="{0F63EF99-BA9C-4AA0-9DF2-3F6EB0DF243E}"/>
    <cellStyle name="DATA Amount [1] 10 2 2" xfId="29668" xr:uid="{FDF7BC53-A069-4D44-B2F2-7051F7E665D6}"/>
    <cellStyle name="DATA Amount [1] 10 2 2 2" xfId="29669" xr:uid="{98B7E1F7-4BE1-4508-BECD-54747BF8436B}"/>
    <cellStyle name="DATA Amount [1] 10 2 3" xfId="29670" xr:uid="{2809C3C5-7F5E-420C-B9FD-EEE0ED3E2427}"/>
    <cellStyle name="DATA Amount [1] 10 2 3 2" xfId="29671" xr:uid="{09A793B6-C5EF-4E65-83C7-B33E94E2798A}"/>
    <cellStyle name="DATA Amount [1] 10 2 4" xfId="29672" xr:uid="{D3AEB2BE-E966-4443-BBE0-179E53A61BFF}"/>
    <cellStyle name="DATA Amount [1] 10 3" xfId="29673" xr:uid="{FEE2010B-4DE9-4332-AC09-D9F2E2067141}"/>
    <cellStyle name="DATA Amount [1] 10 3 2" xfId="29674" xr:uid="{45F123A5-5BBB-4515-8BA0-054C654C8176}"/>
    <cellStyle name="DATA Amount [1] 10 4" xfId="29675" xr:uid="{F14AD8E4-C963-4523-B751-5CF617CEF784}"/>
    <cellStyle name="DATA Amount [1] 10 4 2" xfId="29676" xr:uid="{C8E48C1A-42EB-4AA1-8FA3-DDE49FB83A08}"/>
    <cellStyle name="DATA Amount [1] 10 5" xfId="29677" xr:uid="{B652D955-C668-4F9E-A778-7D41162652B9}"/>
    <cellStyle name="DATA Amount [1] 10 5 2" xfId="29678" xr:uid="{81445F29-D4B8-453B-91A2-8994F5D3481A}"/>
    <cellStyle name="DATA Amount [1] 10 6" xfId="29679" xr:uid="{5FE7F439-7FF0-4EE9-8143-B6B4C4BA2B01}"/>
    <cellStyle name="DATA Amount [1] 11" xfId="29680" xr:uid="{88EEF047-576A-4FB7-9035-0762E86DF7C3}"/>
    <cellStyle name="DATA Amount [1] 11 2" xfId="29681" xr:uid="{2614C7C2-8DFB-43C5-A2FD-CE2105F7CD46}"/>
    <cellStyle name="DATA Amount [1] 11 2 2" xfId="29682" xr:uid="{DC30C2AB-96B6-42D0-8D39-89F428462B97}"/>
    <cellStyle name="DATA Amount [1] 11 2 2 2" xfId="29683" xr:uid="{664CC59F-AAB0-4A4B-AEF5-F4FDEFA7A019}"/>
    <cellStyle name="DATA Amount [1] 11 2 3" xfId="29684" xr:uid="{EF32B10C-7BED-402E-82F0-6610AF62D6AE}"/>
    <cellStyle name="DATA Amount [1] 11 2 3 2" xfId="29685" xr:uid="{203555C4-4B65-41C2-BDA0-7F50330F8778}"/>
    <cellStyle name="DATA Amount [1] 11 2 4" xfId="29686" xr:uid="{DBA09CCE-A820-4B6E-85DF-64FA42244C1C}"/>
    <cellStyle name="DATA Amount [1] 11 3" xfId="29687" xr:uid="{CFD1D06E-6D7F-4560-8D16-AFE4039D6DB1}"/>
    <cellStyle name="DATA Amount [1] 11 3 2" xfId="29688" xr:uid="{DFD300AA-BD92-4C55-8EFB-115041DCC5D2}"/>
    <cellStyle name="DATA Amount [1] 11 4" xfId="29689" xr:uid="{53CC6C32-B635-4868-BC28-7F18A0994A27}"/>
    <cellStyle name="DATA Amount [1] 11 4 2" xfId="29690" xr:uid="{13163585-EF65-4415-9D31-CA8956A014E7}"/>
    <cellStyle name="DATA Amount [1] 11 5" xfId="29691" xr:uid="{DE9E245C-3B07-40E2-A3FE-EDA72AD805F2}"/>
    <cellStyle name="DATA Amount [1] 11 5 2" xfId="29692" xr:uid="{5B92470E-AA70-4A93-87B5-FD24E67402F8}"/>
    <cellStyle name="DATA Amount [1] 11 6" xfId="29693" xr:uid="{F5BDB735-64F0-41C3-9D9A-F008AAA6ED5D}"/>
    <cellStyle name="DATA Amount [1] 12" xfId="29694" xr:uid="{ED00B970-5DF5-4DA6-81F4-2A80FD7ABD76}"/>
    <cellStyle name="DATA Amount [1] 12 2" xfId="29695" xr:uid="{D56C51AC-567F-45E2-968E-CAD521B1A153}"/>
    <cellStyle name="DATA Amount [1] 12 2 2" xfId="29696" xr:uid="{7B2B742E-CE99-46FA-8EEA-07A9FF9A1F75}"/>
    <cellStyle name="DATA Amount [1] 12 2 2 2" xfId="29697" xr:uid="{97326A57-1F0C-4450-9FA7-86A6E98FF67C}"/>
    <cellStyle name="DATA Amount [1] 12 2 3" xfId="29698" xr:uid="{ED490F3B-E720-47E2-BF7B-3C90C553D62C}"/>
    <cellStyle name="DATA Amount [1] 12 2 3 2" xfId="29699" xr:uid="{7B22B9C2-08B0-4249-A127-D1EB36A1A9A9}"/>
    <cellStyle name="DATA Amount [1] 12 2 4" xfId="29700" xr:uid="{958FDE05-EC96-488F-90B7-A2D8E0F29686}"/>
    <cellStyle name="DATA Amount [1] 12 3" xfId="29701" xr:uid="{13AD390D-7884-4431-9A82-D1B686E69D91}"/>
    <cellStyle name="DATA Amount [1] 12 3 2" xfId="29702" xr:uid="{323B352A-7C2F-43BB-9417-05E2353902CB}"/>
    <cellStyle name="DATA Amount [1] 12 4" xfId="29703" xr:uid="{300AA608-D9FA-48D6-B0BD-743B818EE9C5}"/>
    <cellStyle name="DATA Amount [1] 12 4 2" xfId="29704" xr:uid="{F24F30F0-A2AC-4451-BD51-D53AA9247B81}"/>
    <cellStyle name="DATA Amount [1] 12 5" xfId="29705" xr:uid="{8378A57E-C026-4E3F-92F6-EEAFB7FEC7F0}"/>
    <cellStyle name="DATA Amount [1] 12 5 2" xfId="29706" xr:uid="{0EA7D8EF-D5FC-43A6-AAF3-C0BA7C8FEE8E}"/>
    <cellStyle name="DATA Amount [1] 12 6" xfId="29707" xr:uid="{C8875398-D4ED-4ACC-B282-E118088F82A2}"/>
    <cellStyle name="DATA Amount [1] 13" xfId="29708" xr:uid="{6C2D5A27-BBA7-45AC-9561-2AFBEB34DAE5}"/>
    <cellStyle name="DATA Amount [1] 13 2" xfId="29709" xr:uid="{7377AE53-98AB-40DD-A1B4-BBA4ADB7486E}"/>
    <cellStyle name="DATA Amount [1] 13 2 2" xfId="29710" xr:uid="{9F744797-F868-4E02-8258-9BF8DF81AE05}"/>
    <cellStyle name="DATA Amount [1] 13 2 2 2" xfId="29711" xr:uid="{E9E9FBA8-73B1-470F-A898-EDDF2BD25150}"/>
    <cellStyle name="DATA Amount [1] 13 2 3" xfId="29712" xr:uid="{8807196D-2A7C-4E39-A3B5-0EA0729D85A0}"/>
    <cellStyle name="DATA Amount [1] 13 2 3 2" xfId="29713" xr:uid="{8EDD546B-6FA4-413A-9282-C73142A049D9}"/>
    <cellStyle name="DATA Amount [1] 13 2 4" xfId="29714" xr:uid="{7AAACB12-474C-4F10-9B55-EB97EF87B951}"/>
    <cellStyle name="DATA Amount [1] 13 3" xfId="29715" xr:uid="{97BA48CD-02B4-4EE3-BDDC-3AB51AB02BD9}"/>
    <cellStyle name="DATA Amount [1] 13 3 2" xfId="29716" xr:uid="{1DE8DAC0-B781-4930-8463-41CAEE599051}"/>
    <cellStyle name="DATA Amount [1] 13 4" xfId="29717" xr:uid="{2118B89B-3338-49DE-B383-3F087D1D5755}"/>
    <cellStyle name="DATA Amount [1] 13 4 2" xfId="29718" xr:uid="{6B16F44A-F8CB-4DF3-9EAB-5D7256127D0F}"/>
    <cellStyle name="DATA Amount [1] 13 5" xfId="29719" xr:uid="{A9A52241-6712-42B9-857F-EEDB9B2E0CFD}"/>
    <cellStyle name="DATA Amount [1] 13 5 2" xfId="29720" xr:uid="{C643F921-015D-4ED8-B1A3-5566E3DDA648}"/>
    <cellStyle name="DATA Amount [1] 13 6" xfId="29721" xr:uid="{4D088D7F-C5CD-464B-A1C0-8DD9444C4048}"/>
    <cellStyle name="DATA Amount [1] 14" xfId="29722" xr:uid="{D7A80A1A-CB66-4502-976D-80468F7C5E47}"/>
    <cellStyle name="DATA Amount [1] 14 2" xfId="29723" xr:uid="{41481D43-E08B-401A-8FDE-A11C04C36A9E}"/>
    <cellStyle name="DATA Amount [1] 14 2 2" xfId="29724" xr:uid="{CA21C37C-E8CE-4A20-A829-EA4DD6C6902A}"/>
    <cellStyle name="DATA Amount [1] 14 2 2 2" xfId="29725" xr:uid="{89DDBF54-F7A0-4D7A-8212-B79D39DB26B2}"/>
    <cellStyle name="DATA Amount [1] 14 2 3" xfId="29726" xr:uid="{76E7101E-A23C-40B4-A9E7-45A1F190948D}"/>
    <cellStyle name="DATA Amount [1] 14 2 3 2" xfId="29727" xr:uid="{D1ADB9BA-9748-4ECC-B2FE-B2BA6DD1C46D}"/>
    <cellStyle name="DATA Amount [1] 14 2 4" xfId="29728" xr:uid="{009D30BD-F786-486E-B595-2BB846F874B5}"/>
    <cellStyle name="DATA Amount [1] 14 3" xfId="29729" xr:uid="{FC7C7847-8865-4F80-AFE1-73153655D7B8}"/>
    <cellStyle name="DATA Amount [1] 14 3 2" xfId="29730" xr:uid="{25799211-FE5D-4357-9123-82430EC7D22E}"/>
    <cellStyle name="DATA Amount [1] 14 4" xfId="29731" xr:uid="{AFE274F3-80B1-4366-BD7F-79A255AB749A}"/>
    <cellStyle name="DATA Amount [1] 14 4 2" xfId="29732" xr:uid="{00316E4E-B7E0-4896-ACC7-9797F0BF922A}"/>
    <cellStyle name="DATA Amount [1] 14 5" xfId="29733" xr:uid="{C72182C1-AEF3-4CCA-B889-747A17F4DDA3}"/>
    <cellStyle name="DATA Amount [1] 14 5 2" xfId="29734" xr:uid="{B4A94C88-D5E6-4245-A1E9-053899C58CF1}"/>
    <cellStyle name="DATA Amount [1] 14 6" xfId="29735" xr:uid="{47AF9806-94C3-42CD-BA17-7DFBFCE737E3}"/>
    <cellStyle name="DATA Amount [1] 15" xfId="29736" xr:uid="{872B0FD0-0662-4C00-9888-BDEE4B05EAA5}"/>
    <cellStyle name="DATA Amount [1] 15 2" xfId="29737" xr:uid="{74B907CA-FAA1-40B3-B346-AA4BA6565C57}"/>
    <cellStyle name="DATA Amount [1] 15 2 2" xfId="29738" xr:uid="{303A366D-0C04-42D0-8C6B-401A7C02A7C8}"/>
    <cellStyle name="DATA Amount [1] 15 2 2 2" xfId="29739" xr:uid="{C63CCC71-67B5-4DAE-B5F1-44C35B22EA00}"/>
    <cellStyle name="DATA Amount [1] 15 2 3" xfId="29740" xr:uid="{25F0FE22-2B9C-49C7-B725-59F9D11CA47C}"/>
    <cellStyle name="DATA Amount [1] 15 2 3 2" xfId="29741" xr:uid="{3A694920-E655-4EA6-93E6-9C6C8DA458EF}"/>
    <cellStyle name="DATA Amount [1] 15 2 4" xfId="29742" xr:uid="{1EE042AD-1588-4C1A-A5D3-EDDD547D9DFD}"/>
    <cellStyle name="DATA Amount [1] 15 3" xfId="29743" xr:uid="{96B1F004-32E0-4411-98BE-9BDF3B9B54A4}"/>
    <cellStyle name="DATA Amount [1] 15 3 2" xfId="29744" xr:uid="{99B9586C-C233-4B27-9B07-7391F541360C}"/>
    <cellStyle name="DATA Amount [1] 15 4" xfId="29745" xr:uid="{711BFBC9-D544-43AF-B5F7-62A3036B5C23}"/>
    <cellStyle name="DATA Amount [1] 15 4 2" xfId="29746" xr:uid="{5BC0DCC9-FF4D-4744-A8F7-D7B26C53BD5C}"/>
    <cellStyle name="DATA Amount [1] 15 5" xfId="29747" xr:uid="{94C47120-5CEB-47DB-B5E1-2C1003A39081}"/>
    <cellStyle name="DATA Amount [1] 15 5 2" xfId="29748" xr:uid="{711AC52B-8B85-4E22-ADB2-39A52FB90208}"/>
    <cellStyle name="DATA Amount [1] 15 6" xfId="29749" xr:uid="{C584BE6D-DE7A-4A72-8770-41AB0C4F7557}"/>
    <cellStyle name="DATA Amount [1] 16" xfId="29750" xr:uid="{B3A1E70A-9FA2-45E7-B97D-584CA303A453}"/>
    <cellStyle name="DATA Amount [1] 16 2" xfId="29751" xr:uid="{3A7DBA8C-B03C-42DF-AE19-927D9D9EC390}"/>
    <cellStyle name="DATA Amount [1] 16 2 2" xfId="29752" xr:uid="{583BB26B-6065-4402-AFCA-D013C1C6C490}"/>
    <cellStyle name="DATA Amount [1] 16 3" xfId="29753" xr:uid="{0439CA56-2FFF-4BA5-96E1-BB2B47AF35A9}"/>
    <cellStyle name="DATA Amount [1] 16 3 2" xfId="29754" xr:uid="{103030A7-2777-4661-8952-BCBD1C173300}"/>
    <cellStyle name="DATA Amount [1] 16 4" xfId="29755" xr:uid="{79987295-DF0D-43B2-90DB-F4FE840650E3}"/>
    <cellStyle name="DATA Amount [1] 17" xfId="29756" xr:uid="{0AB77868-5BBD-433C-A20B-39EC53457091}"/>
    <cellStyle name="DATA Amount [1] 17 2" xfId="29757" xr:uid="{23E05B84-E7A2-4097-BEF7-AC319BEAE32E}"/>
    <cellStyle name="DATA Amount [1] 18" xfId="29758" xr:uid="{F701D3A8-0BC8-4D6A-8613-33AB78C4583A}"/>
    <cellStyle name="DATA Amount [1] 18 2" xfId="29759" xr:uid="{BD7FF5CC-0D03-45A4-AC32-F2E76D131F98}"/>
    <cellStyle name="DATA Amount [1] 19" xfId="29760" xr:uid="{D0CD8B88-065F-4C9A-B380-E3F467A75FEA}"/>
    <cellStyle name="DATA Amount [1] 2" xfId="29761" xr:uid="{FEF33267-293F-49D3-8A5A-6730E8F13DF1}"/>
    <cellStyle name="DATA Amount [1] 2 2" xfId="29762" xr:uid="{3A4CCA23-12AC-4BF6-B32F-6208D458988A}"/>
    <cellStyle name="DATA Amount [1] 2 2 2" xfId="29763" xr:uid="{EA41A23E-04C5-4B31-8ED5-7D7DE142C488}"/>
    <cellStyle name="DATA Amount [1] 2 2 2 2" xfId="29764" xr:uid="{5F942BB7-9600-40A9-9613-BD8101A1D4DA}"/>
    <cellStyle name="DATA Amount [1] 2 2 3" xfId="29765" xr:uid="{39BDEB81-F9C9-4461-9705-7751DBB31591}"/>
    <cellStyle name="DATA Amount [1] 2 2 3 2" xfId="29766" xr:uid="{60E444DF-DF6A-4708-A996-AAFD987F3C32}"/>
    <cellStyle name="DATA Amount [1] 2 2 4" xfId="29767" xr:uid="{52A0944A-C51C-4412-93C3-768CBE10B0E2}"/>
    <cellStyle name="DATA Amount [1] 2 3" xfId="29768" xr:uid="{08B87999-1E1F-4E38-AF34-E5AB8091E57F}"/>
    <cellStyle name="DATA Amount [1] 2 3 2" xfId="29769" xr:uid="{1765A93B-E67A-4821-8D27-58388C8F292F}"/>
    <cellStyle name="DATA Amount [1] 2 4" xfId="29770" xr:uid="{B11DC854-41B2-4A33-ABD6-0768F1EF40D4}"/>
    <cellStyle name="DATA Amount [1] 2 4 2" xfId="29771" xr:uid="{5DB9752D-3E1F-4F4E-8F86-28B3DBB9E32D}"/>
    <cellStyle name="DATA Amount [1] 2 5" xfId="29772" xr:uid="{8B0C8152-94B1-4975-8447-58ABB290D47A}"/>
    <cellStyle name="DATA Amount [1] 20" xfId="29773" xr:uid="{0A69FEDE-5003-45CA-9EB5-1691D946DFE8}"/>
    <cellStyle name="DATA Amount [1] 21" xfId="29774" xr:uid="{7F936BA4-07C3-4A8B-B17E-CC1BB9CD32BE}"/>
    <cellStyle name="DATA Amount [1] 22" xfId="29775" xr:uid="{CA4A33CB-FA40-49AC-8703-C9C47937B319}"/>
    <cellStyle name="DATA Amount [1] 23" xfId="29776" xr:uid="{37DC3784-E120-4BDA-BFB8-F3F9DE472B86}"/>
    <cellStyle name="DATA Amount [1] 24" xfId="29777" xr:uid="{60F20B53-DE09-4270-9885-A8D41D774590}"/>
    <cellStyle name="DATA Amount [1] 25" xfId="29778" xr:uid="{D1E5D28D-37FA-47C6-90E3-74D39B58A85C}"/>
    <cellStyle name="DATA Amount [1] 3" xfId="29779" xr:uid="{9554BCF7-04EF-45FB-A9F8-FD99F2770F19}"/>
    <cellStyle name="DATA Amount [1] 3 2" xfId="29780" xr:uid="{BA2CB97B-0705-4DC1-B8E2-2B4A50E5EB59}"/>
    <cellStyle name="DATA Amount [1] 3 2 2" xfId="29781" xr:uid="{9AD35AB3-1C78-4759-8F75-D624256935DC}"/>
    <cellStyle name="DATA Amount [1] 3 2 2 2" xfId="29782" xr:uid="{0CDA56BF-D5A8-44AF-AE2E-FE2762930C21}"/>
    <cellStyle name="DATA Amount [1] 3 2 3" xfId="29783" xr:uid="{1BE63CDF-877C-402E-9E3F-BC83B32B30B7}"/>
    <cellStyle name="DATA Amount [1] 3 2 3 2" xfId="29784" xr:uid="{4572D31F-0CBD-4ACB-9812-C19F8680C89C}"/>
    <cellStyle name="DATA Amount [1] 3 2 4" xfId="29785" xr:uid="{6952EF1F-BBDB-4EB7-9411-68648279038A}"/>
    <cellStyle name="DATA Amount [1] 3 3" xfId="29786" xr:uid="{68B9D65C-2A00-491B-AA60-31247F9BF206}"/>
    <cellStyle name="DATA Amount [1] 3 3 2" xfId="29787" xr:uid="{6E9EAFC1-A71F-4406-8FBD-17297DCAC95E}"/>
    <cellStyle name="DATA Amount [1] 3 4" xfId="29788" xr:uid="{31076DF6-CB3A-4241-86ED-D2096B054C1C}"/>
    <cellStyle name="DATA Amount [1] 3 4 2" xfId="29789" xr:uid="{A2E50A27-C462-44D9-859A-A3025290DF9E}"/>
    <cellStyle name="DATA Amount [1] 3 5" xfId="29790" xr:uid="{073F4F0E-43FB-48B7-A27A-C03F64FE7612}"/>
    <cellStyle name="DATA Amount [1] 4" xfId="29791" xr:uid="{5CCDED8D-E1B3-4894-8BEF-91E26C97D740}"/>
    <cellStyle name="DATA Amount [1] 4 2" xfId="29792" xr:uid="{9212B397-DFD3-4D17-999A-FD89E345833B}"/>
    <cellStyle name="DATA Amount [1] 4 2 2" xfId="29793" xr:uid="{DED77B5E-6A8A-4B19-9D02-4754A7FF1CF0}"/>
    <cellStyle name="DATA Amount [1] 4 2 2 2" xfId="29794" xr:uid="{B882D223-B8DB-4261-BC0F-2020EC43A7F8}"/>
    <cellStyle name="DATA Amount [1] 4 2 3" xfId="29795" xr:uid="{A8136316-94EF-4D33-A3C7-355249D98AFB}"/>
    <cellStyle name="DATA Amount [1] 4 2 3 2" xfId="29796" xr:uid="{A8B0B7F2-09AA-47AB-8A1F-5B885125CC5F}"/>
    <cellStyle name="DATA Amount [1] 4 2 4" xfId="29797" xr:uid="{8451C863-6693-4E1A-A7FC-07C529853D9A}"/>
    <cellStyle name="DATA Amount [1] 4 3" xfId="29798" xr:uid="{E6B6770C-2A27-4723-B246-F350C4C382BC}"/>
    <cellStyle name="DATA Amount [1] 4 3 2" xfId="29799" xr:uid="{9FACF154-6873-4F7A-BC5B-A6CD954AB629}"/>
    <cellStyle name="DATA Amount [1] 4 4" xfId="29800" xr:uid="{4DB09869-61FF-4A7D-B9C7-6B4908A25839}"/>
    <cellStyle name="DATA Amount [1] 4 4 2" xfId="29801" xr:uid="{FB0D2580-DAF9-4E70-A6DA-DA094A6061DB}"/>
    <cellStyle name="DATA Amount [1] 4 5" xfId="29802" xr:uid="{1F8D127B-3980-49E2-8612-DD5887419E62}"/>
    <cellStyle name="DATA Amount [1] 4 5 2" xfId="29803" xr:uid="{5315B76F-4EC6-42AD-8FE1-71D2481A16D7}"/>
    <cellStyle name="DATA Amount [1] 4 6" xfId="29804" xr:uid="{817E11E9-6309-4DD5-92F8-0247FFBAFBFA}"/>
    <cellStyle name="DATA Amount [1] 5" xfId="29805" xr:uid="{22FF0A96-829C-43CE-B7FB-3E9D719A3F19}"/>
    <cellStyle name="DATA Amount [1] 5 2" xfId="29806" xr:uid="{1873ADB7-92C7-4599-958D-CEEC7547FA5D}"/>
    <cellStyle name="DATA Amount [1] 5 2 2" xfId="29807" xr:uid="{49287CA3-FFEF-4FED-8DE9-FE9C79F25156}"/>
    <cellStyle name="DATA Amount [1] 5 2 2 2" xfId="29808" xr:uid="{B20B8EB5-BD16-48D4-B600-E58C31ECF605}"/>
    <cellStyle name="DATA Amount [1] 5 2 3" xfId="29809" xr:uid="{CE2518D7-2D07-4B6C-AC52-85D3BD689851}"/>
    <cellStyle name="DATA Amount [1] 5 2 3 2" xfId="29810" xr:uid="{F1887257-FA0F-4267-86F2-D108CB869B93}"/>
    <cellStyle name="DATA Amount [1] 5 2 4" xfId="29811" xr:uid="{4E7F2ED5-61A7-4976-864D-5ED154BFFD56}"/>
    <cellStyle name="DATA Amount [1] 5 3" xfId="29812" xr:uid="{7A592CF7-397A-49C1-A70E-A5939C09037D}"/>
    <cellStyle name="DATA Amount [1] 5 3 2" xfId="29813" xr:uid="{AA534F49-310F-4147-9F93-5F8401651A28}"/>
    <cellStyle name="DATA Amount [1] 5 4" xfId="29814" xr:uid="{225AD597-3621-4E8D-88EC-BD01ADEF5492}"/>
    <cellStyle name="DATA Amount [1] 5 4 2" xfId="29815" xr:uid="{892A38A2-E545-45B5-838A-D2FD36625A69}"/>
    <cellStyle name="DATA Amount [1] 5 5" xfId="29816" xr:uid="{2114E5BE-2150-4ED4-90A7-654D3DA69721}"/>
    <cellStyle name="DATA Amount [1] 5 5 2" xfId="29817" xr:uid="{EDE8AF56-AAF9-4EE6-9439-DBD0D4AAB214}"/>
    <cellStyle name="DATA Amount [1] 5 6" xfId="29818" xr:uid="{BF99C1AA-EB59-47F6-B8E1-729AD5C5BE18}"/>
    <cellStyle name="DATA Amount [1] 6" xfId="29819" xr:uid="{A18044BE-41EF-49C5-B342-40B9655962EF}"/>
    <cellStyle name="DATA Amount [1] 6 2" xfId="29820" xr:uid="{E5BB18CA-D832-4503-A6D6-F6954B37AC03}"/>
    <cellStyle name="DATA Amount [1] 6 2 2" xfId="29821" xr:uid="{10656C3D-A1CE-41B6-9B23-495809E4978B}"/>
    <cellStyle name="DATA Amount [1] 6 2 2 2" xfId="29822" xr:uid="{55C948EA-FEA1-49E3-860B-230C751085DD}"/>
    <cellStyle name="DATA Amount [1] 6 2 3" xfId="29823" xr:uid="{098D5937-5932-4FA9-A3F2-039A7356B057}"/>
    <cellStyle name="DATA Amount [1] 6 2 3 2" xfId="29824" xr:uid="{61C8476F-83E2-4730-A331-B5622457B985}"/>
    <cellStyle name="DATA Amount [1] 6 2 4" xfId="29825" xr:uid="{E1238EBB-6024-4846-8FA2-E34EBCF1E3F9}"/>
    <cellStyle name="DATA Amount [1] 6 3" xfId="29826" xr:uid="{26DB6FBE-49EC-4C8F-8402-12209EEDB9B0}"/>
    <cellStyle name="DATA Amount [1] 6 3 2" xfId="29827" xr:uid="{B3F08133-D25C-4819-A45D-35E1D9D87A43}"/>
    <cellStyle name="DATA Amount [1] 6 4" xfId="29828" xr:uid="{A8CBE919-8DF4-40D3-B22B-16F8AE7D33F4}"/>
    <cellStyle name="DATA Amount [1] 6 4 2" xfId="29829" xr:uid="{B7BA10D1-B602-41DF-B459-0D1A5E045535}"/>
    <cellStyle name="DATA Amount [1] 6 5" xfId="29830" xr:uid="{4AD0D24E-BC24-4970-815F-4636B3EF0FAF}"/>
    <cellStyle name="DATA Amount [1] 6 5 2" xfId="29831" xr:uid="{928573BD-6F9C-457C-BEE3-EB693C37C79A}"/>
    <cellStyle name="DATA Amount [1] 6 6" xfId="29832" xr:uid="{CCC9B269-C2A3-49CF-A750-1D271BE7908A}"/>
    <cellStyle name="DATA Amount [1] 7" xfId="29833" xr:uid="{D4BDA326-068A-48E0-B099-799FF44D373A}"/>
    <cellStyle name="DATA Amount [1] 7 2" xfId="29834" xr:uid="{E17349A8-A21B-438A-AC10-D65FEEF4BB77}"/>
    <cellStyle name="DATA Amount [1] 7 2 2" xfId="29835" xr:uid="{163032B1-5FA6-4E81-85E8-064BA82CE415}"/>
    <cellStyle name="DATA Amount [1] 7 2 2 2" xfId="29836" xr:uid="{B1F89238-89A5-42BF-A1C4-733764C1830E}"/>
    <cellStyle name="DATA Amount [1] 7 2 3" xfId="29837" xr:uid="{2357885F-C61E-4619-96F8-A4FBA6044F06}"/>
    <cellStyle name="DATA Amount [1] 7 2 3 2" xfId="29838" xr:uid="{5F160CDC-2C35-449D-A607-8F41C2215AA7}"/>
    <cellStyle name="DATA Amount [1] 7 2 4" xfId="29839" xr:uid="{DA06562C-281D-4E31-8875-F5BF8E4B0BF1}"/>
    <cellStyle name="DATA Amount [1] 7 3" xfId="29840" xr:uid="{0F555F2B-FD70-410B-869C-E36AE56F4109}"/>
    <cellStyle name="DATA Amount [1] 7 3 2" xfId="29841" xr:uid="{832AF264-A0C7-42F8-A89B-A37C0FDCC38A}"/>
    <cellStyle name="DATA Amount [1] 7 4" xfId="29842" xr:uid="{23D979B7-8829-4DE1-9CD5-D2757F372D18}"/>
    <cellStyle name="DATA Amount [1] 7 4 2" xfId="29843" xr:uid="{F5516080-068D-47F6-80CA-94E955A9FFE1}"/>
    <cellStyle name="DATA Amount [1] 7 5" xfId="29844" xr:uid="{EFF01706-3CBC-4CD9-A35B-48A1E60A5390}"/>
    <cellStyle name="DATA Amount [1] 7 5 2" xfId="29845" xr:uid="{C8DC41FD-1156-4336-B91E-438F493EB910}"/>
    <cellStyle name="DATA Amount [1] 7 6" xfId="29846" xr:uid="{7B05BFD9-EC64-4A9D-806E-5616B5F96387}"/>
    <cellStyle name="DATA Amount [1] 8" xfId="29847" xr:uid="{0C0A831B-91A7-4168-9882-6B2EAFB9D5C5}"/>
    <cellStyle name="DATA Amount [1] 8 2" xfId="29848" xr:uid="{5A6583E9-BA74-435C-BFA3-52C868B59A5B}"/>
    <cellStyle name="DATA Amount [1] 8 2 2" xfId="29849" xr:uid="{1032E0EA-AA00-450C-9402-0510EB13240B}"/>
    <cellStyle name="DATA Amount [1] 8 2 2 2" xfId="29850" xr:uid="{6032D61B-E7A7-4104-8672-B6A62ABEC3AC}"/>
    <cellStyle name="DATA Amount [1] 8 2 3" xfId="29851" xr:uid="{C3213F4E-C33B-4DF9-A9D6-386BC716108D}"/>
    <cellStyle name="DATA Amount [1] 8 2 3 2" xfId="29852" xr:uid="{9827853A-38C2-44A5-8B3A-B48284676AD0}"/>
    <cellStyle name="DATA Amount [1] 8 2 4" xfId="29853" xr:uid="{4E278038-6326-4E98-A787-EDCFAC3A9A4A}"/>
    <cellStyle name="DATA Amount [1] 8 3" xfId="29854" xr:uid="{1759B144-6652-48F1-B8E7-0DC8B02DEA3B}"/>
    <cellStyle name="DATA Amount [1] 8 3 2" xfId="29855" xr:uid="{EA73A9BE-A56E-4496-884F-7385D4416224}"/>
    <cellStyle name="DATA Amount [1] 8 4" xfId="29856" xr:uid="{8C9ABD13-7FDE-41E9-BCAF-DC167A90E837}"/>
    <cellStyle name="DATA Amount [1] 8 4 2" xfId="29857" xr:uid="{D2F17298-763D-4AC5-9AEA-961368879D7F}"/>
    <cellStyle name="DATA Amount [1] 8 5" xfId="29858" xr:uid="{AF5CCB18-AAA6-40E3-B349-A2639E43915E}"/>
    <cellStyle name="DATA Amount [1] 8 5 2" xfId="29859" xr:uid="{6BA00963-85AB-4125-B8C0-C4D56C5BA3F7}"/>
    <cellStyle name="DATA Amount [1] 8 6" xfId="29860" xr:uid="{15DF7FB3-17A8-4E4D-835C-768857911C3D}"/>
    <cellStyle name="DATA Amount [1] 9" xfId="29861" xr:uid="{3F485BFB-99DC-4176-B574-E76B4DCDD79B}"/>
    <cellStyle name="DATA Amount [1] 9 2" xfId="29862" xr:uid="{C933DB74-3548-4E7C-896C-DA80E76E3D19}"/>
    <cellStyle name="DATA Amount [1] 9 2 2" xfId="29863" xr:uid="{BCDF9527-492D-4F5C-A045-31C2C1D05A4E}"/>
    <cellStyle name="DATA Amount [1] 9 2 2 2" xfId="29864" xr:uid="{DC976ECF-27B5-4BB8-AE03-F4B3E8D8818D}"/>
    <cellStyle name="DATA Amount [1] 9 2 3" xfId="29865" xr:uid="{54BF7F85-924B-464E-867E-6CF1A84752BE}"/>
    <cellStyle name="DATA Amount [1] 9 2 3 2" xfId="29866" xr:uid="{56312DF9-5411-4FFF-B7CC-B60A80757E57}"/>
    <cellStyle name="DATA Amount [1] 9 2 4" xfId="29867" xr:uid="{737BBAE2-957B-4B9C-9E10-F3C4074A11CA}"/>
    <cellStyle name="DATA Amount [1] 9 3" xfId="29868" xr:uid="{DF8DFE6F-2D22-4944-9C8B-1D306A61AA8F}"/>
    <cellStyle name="DATA Amount [1] 9 3 2" xfId="29869" xr:uid="{D2DAE0A0-2707-4F52-A14E-2E9E80F3AC8D}"/>
    <cellStyle name="DATA Amount [1] 9 4" xfId="29870" xr:uid="{F85B42AF-5B56-4AA1-8127-5B91FACD8100}"/>
    <cellStyle name="DATA Amount [1] 9 4 2" xfId="29871" xr:uid="{0E44C64A-E3D0-44C9-B33A-F5109BF373E3}"/>
    <cellStyle name="DATA Amount [1] 9 5" xfId="29872" xr:uid="{5AE7C19F-BE8C-421A-A708-F2B969BE9798}"/>
    <cellStyle name="DATA Amount [1] 9 5 2" xfId="29873" xr:uid="{F64A17A1-C80E-4D22-A689-D822E9874648}"/>
    <cellStyle name="DATA Amount [1] 9 6" xfId="29874" xr:uid="{5E4FC34E-32AF-48C5-8026-C548C4830A18}"/>
    <cellStyle name="DATA Amount [2]" xfId="29875" xr:uid="{5E9DE976-5D42-432A-9736-91A252977132}"/>
    <cellStyle name="DATA Amount [2] 10" xfId="29876" xr:uid="{34A6FB93-4DC6-465A-9FD1-B3AE941F3A49}"/>
    <cellStyle name="DATA Amount [2] 10 2" xfId="29877" xr:uid="{B4DE2C06-30B1-4530-990F-EDE99EFFAB61}"/>
    <cellStyle name="DATA Amount [2] 10 2 2" xfId="29878" xr:uid="{980E1E99-1BAA-4AD6-8835-C74A20B84614}"/>
    <cellStyle name="DATA Amount [2] 10 2 2 2" xfId="29879" xr:uid="{6B2F007B-A7A5-4D22-82A7-3CDAE7CF7456}"/>
    <cellStyle name="DATA Amount [2] 10 2 3" xfId="29880" xr:uid="{79D14775-FEBA-40AA-BF2E-5FF6F5ADA624}"/>
    <cellStyle name="DATA Amount [2] 10 2 3 2" xfId="29881" xr:uid="{31134727-44C4-4D1E-83E1-CCE0DB8D3B2D}"/>
    <cellStyle name="DATA Amount [2] 10 2 4" xfId="29882" xr:uid="{7A4F45B2-B78B-4C5E-AF31-4D14B5A0D430}"/>
    <cellStyle name="DATA Amount [2] 10 3" xfId="29883" xr:uid="{61FEE34D-54E5-4C82-8B5D-D4EAE9CC2E4E}"/>
    <cellStyle name="DATA Amount [2] 10 3 2" xfId="29884" xr:uid="{CB08EA86-0292-4B7A-B350-4DBE10F15197}"/>
    <cellStyle name="DATA Amount [2] 10 4" xfId="29885" xr:uid="{4770ADA1-CFE5-4F70-AB4D-A088A7515611}"/>
    <cellStyle name="DATA Amount [2] 10 4 2" xfId="29886" xr:uid="{EF9A1EE8-DF06-477D-9C89-E68CDA5DE344}"/>
    <cellStyle name="DATA Amount [2] 10 5" xfId="29887" xr:uid="{B9D5605D-C641-4C35-BA5A-F9D51EF26CBE}"/>
    <cellStyle name="DATA Amount [2] 10 5 2" xfId="29888" xr:uid="{B3595643-A35B-4E2A-BC36-16C551F729F6}"/>
    <cellStyle name="DATA Amount [2] 10 6" xfId="29889" xr:uid="{52693B8C-851C-4E83-B3A8-647B2AFFC0B1}"/>
    <cellStyle name="DATA Amount [2] 11" xfId="29890" xr:uid="{5ED44150-3C84-4DFC-BB76-2989790C4016}"/>
    <cellStyle name="DATA Amount [2] 11 2" xfId="29891" xr:uid="{12E6A78A-5806-4AEC-B705-8C7001F72A1D}"/>
    <cellStyle name="DATA Amount [2] 11 2 2" xfId="29892" xr:uid="{93D0DDF5-D7C9-4ED0-9FC4-BBF2F3218E59}"/>
    <cellStyle name="DATA Amount [2] 11 2 2 2" xfId="29893" xr:uid="{6E689CC7-6630-47CB-ADBA-BD4ADA9B1EF7}"/>
    <cellStyle name="DATA Amount [2] 11 2 3" xfId="29894" xr:uid="{7EDED4ED-72B6-4201-82E5-6C319ED35F2D}"/>
    <cellStyle name="DATA Amount [2] 11 2 3 2" xfId="29895" xr:uid="{B9DEA1DE-AF38-40BC-86C8-CD30EA947018}"/>
    <cellStyle name="DATA Amount [2] 11 2 4" xfId="29896" xr:uid="{4C92567E-E9C6-4F53-BACF-2A3434CFE4D0}"/>
    <cellStyle name="DATA Amount [2] 11 3" xfId="29897" xr:uid="{10355798-06B7-4D5B-80EF-0EA70FA9F635}"/>
    <cellStyle name="DATA Amount [2] 11 3 2" xfId="29898" xr:uid="{58871E00-093C-445E-A992-85F7E6C7F657}"/>
    <cellStyle name="DATA Amount [2] 11 4" xfId="29899" xr:uid="{EEE4973D-1A36-41DE-A8A6-D9864CB3A1A9}"/>
    <cellStyle name="DATA Amount [2] 11 4 2" xfId="29900" xr:uid="{0AB417EC-DD0B-4C13-9D40-4793093D9BC2}"/>
    <cellStyle name="DATA Amount [2] 11 5" xfId="29901" xr:uid="{2381FFF8-B6FB-46B2-8080-AD7F642C3EFB}"/>
    <cellStyle name="DATA Amount [2] 11 5 2" xfId="29902" xr:uid="{FE06FAD6-1771-4D58-B1EE-571585695974}"/>
    <cellStyle name="DATA Amount [2] 11 6" xfId="29903" xr:uid="{2ADE43F9-A344-48DD-ACC4-3D773CC18AFA}"/>
    <cellStyle name="DATA Amount [2] 12" xfId="29904" xr:uid="{7CC2C6C2-8DEF-4FCE-AEE9-8B592E43003B}"/>
    <cellStyle name="DATA Amount [2] 12 2" xfId="29905" xr:uid="{A09EA95F-D1FF-4725-ABCC-0D86F0890F04}"/>
    <cellStyle name="DATA Amount [2] 12 2 2" xfId="29906" xr:uid="{CF468FB8-8555-4BE9-B991-6A99927BF8AD}"/>
    <cellStyle name="DATA Amount [2] 12 2 2 2" xfId="29907" xr:uid="{87079EA1-B6A0-46DA-A60D-F08A13F42B01}"/>
    <cellStyle name="DATA Amount [2] 12 2 3" xfId="29908" xr:uid="{D31A2599-7497-496C-8CF7-AD4191BDBC10}"/>
    <cellStyle name="DATA Amount [2] 12 2 3 2" xfId="29909" xr:uid="{653B29E5-E7F1-4783-A6E6-74EE7593286F}"/>
    <cellStyle name="DATA Amount [2] 12 2 4" xfId="29910" xr:uid="{A6D5151C-B72A-418F-A4E9-D4EA5C49C106}"/>
    <cellStyle name="DATA Amount [2] 12 3" xfId="29911" xr:uid="{BFD0C275-FE36-4BBE-B145-4FE3F937F3EA}"/>
    <cellStyle name="DATA Amount [2] 12 3 2" xfId="29912" xr:uid="{F19C853C-7DC1-4895-9534-2EBA07141D0C}"/>
    <cellStyle name="DATA Amount [2] 12 4" xfId="29913" xr:uid="{07CCCE33-C45D-4109-8281-D2586C97C187}"/>
    <cellStyle name="DATA Amount [2] 12 4 2" xfId="29914" xr:uid="{7FB5E6DC-199C-4E63-A5DB-EC95EF7C57CB}"/>
    <cellStyle name="DATA Amount [2] 12 5" xfId="29915" xr:uid="{3C9FF102-FB5E-411E-AEEC-8B253D623EF9}"/>
    <cellStyle name="DATA Amount [2] 12 5 2" xfId="29916" xr:uid="{FBD222CD-A692-45E7-A5D5-0F4C95E814D5}"/>
    <cellStyle name="DATA Amount [2] 12 6" xfId="29917" xr:uid="{41B5A19B-74BE-4BD1-A2CB-DB548DF5F34F}"/>
    <cellStyle name="DATA Amount [2] 13" xfId="29918" xr:uid="{B57F2A0B-1529-4F40-9DC2-11FBD87D75EE}"/>
    <cellStyle name="DATA Amount [2] 13 2" xfId="29919" xr:uid="{59F76214-8CAB-49A6-8E13-53CB95A0ED51}"/>
    <cellStyle name="DATA Amount [2] 13 2 2" xfId="29920" xr:uid="{49A8E71D-4CE4-4B3E-BBF5-288C825EBCDB}"/>
    <cellStyle name="DATA Amount [2] 13 2 2 2" xfId="29921" xr:uid="{9ECF0B9D-0733-4F6E-8F72-B53EE957BD8E}"/>
    <cellStyle name="DATA Amount [2] 13 2 3" xfId="29922" xr:uid="{737D1570-0E1A-4CC5-BB8E-3E73E0FCE8DF}"/>
    <cellStyle name="DATA Amount [2] 13 2 3 2" xfId="29923" xr:uid="{D52939DF-E4CA-476D-B684-989D88F3C872}"/>
    <cellStyle name="DATA Amount [2] 13 2 4" xfId="29924" xr:uid="{52C01699-E1D6-4491-BA68-FD76ED8E3ECA}"/>
    <cellStyle name="DATA Amount [2] 13 3" xfId="29925" xr:uid="{E65FF1FC-70D4-4695-B946-E7508889359D}"/>
    <cellStyle name="DATA Amount [2] 13 3 2" xfId="29926" xr:uid="{E306F362-3C2E-4926-8571-12CE9263A95C}"/>
    <cellStyle name="DATA Amount [2] 13 4" xfId="29927" xr:uid="{8E498A18-786B-47DE-9E18-AD186E854303}"/>
    <cellStyle name="DATA Amount [2] 13 4 2" xfId="29928" xr:uid="{17ABC6C3-270E-4650-9ACA-7782F2A8CD16}"/>
    <cellStyle name="DATA Amount [2] 13 5" xfId="29929" xr:uid="{C714E0C3-AEF6-4914-930A-55C07E56B8CC}"/>
    <cellStyle name="DATA Amount [2] 13 5 2" xfId="29930" xr:uid="{34CE621C-ADB4-48DE-8FDC-F45C2AD5D8D3}"/>
    <cellStyle name="DATA Amount [2] 13 6" xfId="29931" xr:uid="{7A96996E-183B-4973-86CD-D070992CEFF9}"/>
    <cellStyle name="DATA Amount [2] 14" xfId="29932" xr:uid="{B6321F66-F152-4193-BDE3-A6D5B313CD9F}"/>
    <cellStyle name="DATA Amount [2] 14 2" xfId="29933" xr:uid="{5BFB46E6-6342-4EA4-B8B3-F95AE32BB91F}"/>
    <cellStyle name="DATA Amount [2] 14 2 2" xfId="29934" xr:uid="{14E7751E-A21B-40D5-882A-9ABB72A3C922}"/>
    <cellStyle name="DATA Amount [2] 14 2 2 2" xfId="29935" xr:uid="{C2455A15-85D6-43D5-94E0-B6D184D2B340}"/>
    <cellStyle name="DATA Amount [2] 14 2 3" xfId="29936" xr:uid="{4F18B128-F578-4052-9E1C-1E5CB5AAFB13}"/>
    <cellStyle name="DATA Amount [2] 14 2 3 2" xfId="29937" xr:uid="{2D7D9F68-42AB-4849-AF69-86C9303CC99B}"/>
    <cellStyle name="DATA Amount [2] 14 2 4" xfId="29938" xr:uid="{CAEDAB22-A5AE-4009-B92D-6F906E207E70}"/>
    <cellStyle name="DATA Amount [2] 14 3" xfId="29939" xr:uid="{C6EBE9CA-5283-4796-ADB0-3AD2BD4AF1E0}"/>
    <cellStyle name="DATA Amount [2] 14 3 2" xfId="29940" xr:uid="{D01C2593-A929-4BB5-A4CB-713C826C925E}"/>
    <cellStyle name="DATA Amount [2] 14 4" xfId="29941" xr:uid="{20C52832-A1F0-465D-B5C5-345E52FB22A1}"/>
    <cellStyle name="DATA Amount [2] 14 4 2" xfId="29942" xr:uid="{9A751F29-95B1-401C-AE1E-1087D400E593}"/>
    <cellStyle name="DATA Amount [2] 14 5" xfId="29943" xr:uid="{D7996707-D665-43BA-ADEA-5DB6D710DD3C}"/>
    <cellStyle name="DATA Amount [2] 14 5 2" xfId="29944" xr:uid="{B18D72B9-696B-4622-BEFE-FBF4599F86B8}"/>
    <cellStyle name="DATA Amount [2] 14 6" xfId="29945" xr:uid="{2685503E-AAD2-4C9F-8293-7287DFEF0DBC}"/>
    <cellStyle name="DATA Amount [2] 15" xfId="29946" xr:uid="{8D22A4D5-3FAE-4335-97F2-5A81CD95D06F}"/>
    <cellStyle name="DATA Amount [2] 15 2" xfId="29947" xr:uid="{989C8A2D-D93F-43D5-8110-1A7325F5EB2F}"/>
    <cellStyle name="DATA Amount [2] 15 2 2" xfId="29948" xr:uid="{7E0A8538-9973-4EAB-93CF-F2C48CA97C98}"/>
    <cellStyle name="DATA Amount [2] 15 2 2 2" xfId="29949" xr:uid="{4242933B-CCE3-48A9-A8A7-F7D145759BCA}"/>
    <cellStyle name="DATA Amount [2] 15 2 3" xfId="29950" xr:uid="{51C0FA0B-89A7-4668-8B48-6244B62E5E36}"/>
    <cellStyle name="DATA Amount [2] 15 2 3 2" xfId="29951" xr:uid="{4DFBEE92-D1C8-4F22-A494-F106B30FA9EB}"/>
    <cellStyle name="DATA Amount [2] 15 2 4" xfId="29952" xr:uid="{63CE27CC-39C7-43B7-82CF-A5DA91E87C59}"/>
    <cellStyle name="DATA Amount [2] 15 3" xfId="29953" xr:uid="{8B3A08F3-FEA4-4AAE-8C2C-CD5CD103E0A6}"/>
    <cellStyle name="DATA Amount [2] 15 3 2" xfId="29954" xr:uid="{BD8597E8-AEB7-4C07-9F4B-D6AE8214E0E4}"/>
    <cellStyle name="DATA Amount [2] 15 4" xfId="29955" xr:uid="{B876BB13-C435-495D-8732-D77C17DCE38B}"/>
    <cellStyle name="DATA Amount [2] 15 4 2" xfId="29956" xr:uid="{6098EB66-6D6A-4F5F-B8C8-3AA368C11460}"/>
    <cellStyle name="DATA Amount [2] 15 5" xfId="29957" xr:uid="{6FC43CFB-F558-44A2-BBB4-C12F9A5221C9}"/>
    <cellStyle name="DATA Amount [2] 15 5 2" xfId="29958" xr:uid="{60D67F40-7563-4766-8553-9F1C17E9856F}"/>
    <cellStyle name="DATA Amount [2] 15 6" xfId="29959" xr:uid="{08BE12CC-9C5C-4365-BDAB-83CA0A13259F}"/>
    <cellStyle name="DATA Amount [2] 16" xfId="29960" xr:uid="{5E73EE52-2AD9-4456-829B-FE7EFC67914F}"/>
    <cellStyle name="DATA Amount [2] 16 2" xfId="29961" xr:uid="{055D6D0E-0285-4003-9B20-6E3741875A89}"/>
    <cellStyle name="DATA Amount [2] 16 2 2" xfId="29962" xr:uid="{A37F7096-AC91-4C2F-A1D2-E53ED0B899B4}"/>
    <cellStyle name="DATA Amount [2] 16 3" xfId="29963" xr:uid="{27B01C01-F5A4-45CD-9620-536853564C36}"/>
    <cellStyle name="DATA Amount [2] 16 3 2" xfId="29964" xr:uid="{FA647F3E-E0DF-455C-B030-AF1EE2194CC4}"/>
    <cellStyle name="DATA Amount [2] 16 4" xfId="29965" xr:uid="{2DA37BA7-0DF8-4F80-BCB6-63E0E2CBB92A}"/>
    <cellStyle name="DATA Amount [2] 17" xfId="29966" xr:uid="{FECA347D-F597-4EDB-86F5-AD9B3D4324B7}"/>
    <cellStyle name="DATA Amount [2] 17 2" xfId="29967" xr:uid="{8DC1F8E5-A7AF-42BE-B7DB-E2FB5CB709BC}"/>
    <cellStyle name="DATA Amount [2] 18" xfId="29968" xr:uid="{8F5D1598-8F52-4EE5-B470-CBD52E9BFE21}"/>
    <cellStyle name="DATA Amount [2] 18 2" xfId="29969" xr:uid="{AE86B784-C5E7-435A-AA14-823B962F9E4A}"/>
    <cellStyle name="DATA Amount [2] 19" xfId="29970" xr:uid="{51EFF2E8-A9B1-4C5B-A65A-051AC58B7DBF}"/>
    <cellStyle name="DATA Amount [2] 2" xfId="29971" xr:uid="{4B79AAD2-033A-4D31-B0BC-073FF4DF81B7}"/>
    <cellStyle name="DATA Amount [2] 2 2" xfId="29972" xr:uid="{10794BD3-0891-4C61-A3A9-8AE92F2A35DF}"/>
    <cellStyle name="DATA Amount [2] 2 2 2" xfId="29973" xr:uid="{19ED49AF-DA3A-42D7-8F6F-2FF2D62BB62A}"/>
    <cellStyle name="DATA Amount [2] 2 2 2 2" xfId="29974" xr:uid="{7CD86573-2ABB-4BAE-8117-A74BB7F1E8D7}"/>
    <cellStyle name="DATA Amount [2] 2 2 3" xfId="29975" xr:uid="{D57128E8-9B16-4BE8-B934-BAC4B460E87A}"/>
    <cellStyle name="DATA Amount [2] 2 2 3 2" xfId="29976" xr:uid="{BC2AE2D6-F420-4C0F-9189-9A6FFB380C4C}"/>
    <cellStyle name="DATA Amount [2] 2 2 4" xfId="29977" xr:uid="{AE493FDE-1BA6-451D-9B1B-6CC1B258862B}"/>
    <cellStyle name="DATA Amount [2] 2 3" xfId="29978" xr:uid="{DE4E74C4-18B5-42E1-8B53-B4D5CC4A06C3}"/>
    <cellStyle name="DATA Amount [2] 2 3 2" xfId="29979" xr:uid="{F274DD38-0D2A-4E92-8767-10D7D0EECF5B}"/>
    <cellStyle name="DATA Amount [2] 2 4" xfId="29980" xr:uid="{F6A9C224-CC4E-489A-B810-DE747C2B9EA7}"/>
    <cellStyle name="DATA Amount [2] 2 4 2" xfId="29981" xr:uid="{F5C2F02C-C471-4564-A70E-A5EAFB3FC765}"/>
    <cellStyle name="DATA Amount [2] 2 5" xfId="29982" xr:uid="{D0201CA8-DD20-4F99-B238-A17701C7DC26}"/>
    <cellStyle name="DATA Amount [2] 20" xfId="29983" xr:uid="{1C091059-8A6C-48A9-B6E0-7EB82F8C136C}"/>
    <cellStyle name="DATA Amount [2] 21" xfId="29984" xr:uid="{8F746B89-E4AD-4F93-92D9-C42FB182B2DA}"/>
    <cellStyle name="DATA Amount [2] 22" xfId="29985" xr:uid="{B7DE6E07-A452-4134-BF1B-C4736465AA6E}"/>
    <cellStyle name="DATA Amount [2] 23" xfId="29986" xr:uid="{A6522B91-03CF-4DB2-B94A-47DB521316BF}"/>
    <cellStyle name="DATA Amount [2] 24" xfId="29987" xr:uid="{16ACA5F3-AB34-46BB-8897-7DC6839394F8}"/>
    <cellStyle name="DATA Amount [2] 25" xfId="29988" xr:uid="{46BD2C7A-1325-42C0-8F21-97BE7D6D46FC}"/>
    <cellStyle name="DATA Amount [2] 3" xfId="29989" xr:uid="{0F8C0834-6DA6-4629-8B89-FD43DC9FEC74}"/>
    <cellStyle name="DATA Amount [2] 3 2" xfId="29990" xr:uid="{E6E93454-D25C-4FAB-AADF-8467C378B706}"/>
    <cellStyle name="DATA Amount [2] 3 2 2" xfId="29991" xr:uid="{D1D41212-C22E-4D84-8547-ECD87A789C07}"/>
    <cellStyle name="DATA Amount [2] 3 2 2 2" xfId="29992" xr:uid="{10A4CCB3-E416-4775-BA00-E03BC0194A1C}"/>
    <cellStyle name="DATA Amount [2] 3 2 3" xfId="29993" xr:uid="{CFB63AFB-8270-49D9-9731-8D96CB73F7DB}"/>
    <cellStyle name="DATA Amount [2] 3 2 3 2" xfId="29994" xr:uid="{29853BDE-DB40-4B87-A89C-F3093AE866B8}"/>
    <cellStyle name="DATA Amount [2] 3 2 4" xfId="29995" xr:uid="{D0D35866-3787-416B-BE96-AE67C73B727B}"/>
    <cellStyle name="DATA Amount [2] 3 3" xfId="29996" xr:uid="{C64CC9D9-EC7F-4592-B1A3-FD47AEB20B10}"/>
    <cellStyle name="DATA Amount [2] 3 3 2" xfId="29997" xr:uid="{9AB426C5-E223-418B-BE64-4D8E59F8A8C3}"/>
    <cellStyle name="DATA Amount [2] 3 4" xfId="29998" xr:uid="{CB624080-CF43-44B1-A454-6039A3844F70}"/>
    <cellStyle name="DATA Amount [2] 3 4 2" xfId="29999" xr:uid="{62B0670B-950F-4BBF-9F8E-90B844DCEB82}"/>
    <cellStyle name="DATA Amount [2] 3 5" xfId="30000" xr:uid="{8A6AE22D-1F0A-42A2-A092-30F593832B22}"/>
    <cellStyle name="DATA Amount [2] 4" xfId="30001" xr:uid="{BD0A5812-8343-4A62-90D9-C6C840DB6971}"/>
    <cellStyle name="DATA Amount [2] 4 2" xfId="30002" xr:uid="{562436BE-5251-4F98-A45C-79FC25FA8E51}"/>
    <cellStyle name="DATA Amount [2] 4 2 2" xfId="30003" xr:uid="{71F19394-3895-4143-9CBE-2CDC3ED98F16}"/>
    <cellStyle name="DATA Amount [2] 4 2 2 2" xfId="30004" xr:uid="{804AA845-5B9D-4258-8DF6-8ED426447247}"/>
    <cellStyle name="DATA Amount [2] 4 2 3" xfId="30005" xr:uid="{6CEDF1FE-1641-4E1F-91AD-E4E705090FDE}"/>
    <cellStyle name="DATA Amount [2] 4 2 3 2" xfId="30006" xr:uid="{637D3B09-F205-4A35-BF15-AB9A91F20498}"/>
    <cellStyle name="DATA Amount [2] 4 2 4" xfId="30007" xr:uid="{1C412021-5852-42E3-B810-5ED137DD763F}"/>
    <cellStyle name="DATA Amount [2] 4 3" xfId="30008" xr:uid="{F55577BA-E7E9-4D86-B3B8-466E217E2105}"/>
    <cellStyle name="DATA Amount [2] 4 3 2" xfId="30009" xr:uid="{526912DE-F283-4F4D-9357-8A75B73383BC}"/>
    <cellStyle name="DATA Amount [2] 4 4" xfId="30010" xr:uid="{ABD5C6C7-A159-4B46-A6A9-3A10AE67DB35}"/>
    <cellStyle name="DATA Amount [2] 4 4 2" xfId="30011" xr:uid="{C76C0CFC-BEC2-4055-A48E-25C857E5E45D}"/>
    <cellStyle name="DATA Amount [2] 4 5" xfId="30012" xr:uid="{33144A26-E7A0-49F4-BA49-8275C0833E12}"/>
    <cellStyle name="DATA Amount [2] 4 5 2" xfId="30013" xr:uid="{DDB38868-A8D2-4F8E-8CD8-648DF7D571DB}"/>
    <cellStyle name="DATA Amount [2] 4 6" xfId="30014" xr:uid="{BEF91831-3710-44DA-B123-B03D220AB1A7}"/>
    <cellStyle name="DATA Amount [2] 5" xfId="30015" xr:uid="{71AB0E7E-2788-46E1-AF04-71C5B0C04849}"/>
    <cellStyle name="DATA Amount [2] 5 2" xfId="30016" xr:uid="{7545C215-FC57-4F1D-90F4-995103D2263A}"/>
    <cellStyle name="DATA Amount [2] 5 2 2" xfId="30017" xr:uid="{0E55A9A1-C519-415F-AFE5-2C2909CD83CC}"/>
    <cellStyle name="DATA Amount [2] 5 2 2 2" xfId="30018" xr:uid="{08DE0976-F6E7-4B88-9C3D-F91394469275}"/>
    <cellStyle name="DATA Amount [2] 5 2 3" xfId="30019" xr:uid="{D7D300C7-0773-4C82-8A02-7F6CAC2439BB}"/>
    <cellStyle name="DATA Amount [2] 5 2 3 2" xfId="30020" xr:uid="{4CDCA3DC-68A3-45AD-BD95-F3C7B6985828}"/>
    <cellStyle name="DATA Amount [2] 5 2 4" xfId="30021" xr:uid="{E0BBC32C-18FC-4C9B-8421-8A2FF0D51B6B}"/>
    <cellStyle name="DATA Amount [2] 5 3" xfId="30022" xr:uid="{BBF7E0AC-0F35-49E9-9502-EE89CB749017}"/>
    <cellStyle name="DATA Amount [2] 5 3 2" xfId="30023" xr:uid="{1CA753BD-5B9E-49F7-8D4A-B6A9B5BA11C8}"/>
    <cellStyle name="DATA Amount [2] 5 4" xfId="30024" xr:uid="{B88D8AFA-38E2-4F1D-8BCD-ACB48CCE90DB}"/>
    <cellStyle name="DATA Amount [2] 5 4 2" xfId="30025" xr:uid="{38E80D33-002F-40F7-A383-202DC3CAB69D}"/>
    <cellStyle name="DATA Amount [2] 5 5" xfId="30026" xr:uid="{8AF10459-062E-4061-9DD6-1595FC35FBAB}"/>
    <cellStyle name="DATA Amount [2] 5 5 2" xfId="30027" xr:uid="{AD422E55-4B77-4365-86CE-083283B57EBF}"/>
    <cellStyle name="DATA Amount [2] 5 6" xfId="30028" xr:uid="{5CB052CD-899C-4098-B9B4-E3C9B6A58F5A}"/>
    <cellStyle name="DATA Amount [2] 6" xfId="30029" xr:uid="{83DDB112-5765-416C-8346-E81B5013A6E2}"/>
    <cellStyle name="DATA Amount [2] 6 2" xfId="30030" xr:uid="{563D5450-E9F6-4E7C-8BC0-21DAB04A5D1E}"/>
    <cellStyle name="DATA Amount [2] 6 2 2" xfId="30031" xr:uid="{52831BB7-A031-42D5-BEE6-8A2B347B73C8}"/>
    <cellStyle name="DATA Amount [2] 6 2 2 2" xfId="30032" xr:uid="{7359D548-42E2-4601-9516-EE8B5A5C60F8}"/>
    <cellStyle name="DATA Amount [2] 6 2 3" xfId="30033" xr:uid="{E9E6606B-FB17-4993-80C2-F68695DE89BF}"/>
    <cellStyle name="DATA Amount [2] 6 2 3 2" xfId="30034" xr:uid="{C7E7EDC7-FE3B-428F-AFB1-B27F1C036C9D}"/>
    <cellStyle name="DATA Amount [2] 6 2 4" xfId="30035" xr:uid="{46B183F6-031A-4788-9813-1393F04F3B0C}"/>
    <cellStyle name="DATA Amount [2] 6 3" xfId="30036" xr:uid="{C0176CAF-291B-410E-9B09-F7A358F171A3}"/>
    <cellStyle name="DATA Amount [2] 6 3 2" xfId="30037" xr:uid="{FB06B6EC-979B-4929-9E9D-04E3F49AC786}"/>
    <cellStyle name="DATA Amount [2] 6 4" xfId="30038" xr:uid="{A6C3FDF9-981B-451A-9141-8687D75C5442}"/>
    <cellStyle name="DATA Amount [2] 6 4 2" xfId="30039" xr:uid="{100894D9-32FF-4E0C-B732-8E51DB46D544}"/>
    <cellStyle name="DATA Amount [2] 6 5" xfId="30040" xr:uid="{C2ACFED8-220D-4CDD-9E5C-1396B8B1FD4F}"/>
    <cellStyle name="DATA Amount [2] 6 5 2" xfId="30041" xr:uid="{01496176-10B6-48A2-8BF1-6EA94B972899}"/>
    <cellStyle name="DATA Amount [2] 6 6" xfId="30042" xr:uid="{A699C6AB-2C1D-47CD-9D6C-F55AB0CE3212}"/>
    <cellStyle name="DATA Amount [2] 7" xfId="30043" xr:uid="{A9033577-F926-46B0-8F2B-D6EEAE0C0392}"/>
    <cellStyle name="DATA Amount [2] 7 2" xfId="30044" xr:uid="{59F21825-99B6-4A3D-983F-C6C4AD2BB839}"/>
    <cellStyle name="DATA Amount [2] 7 2 2" xfId="30045" xr:uid="{BF73D39C-0099-4D54-9D5E-9826CBBA707C}"/>
    <cellStyle name="DATA Amount [2] 7 2 2 2" xfId="30046" xr:uid="{0EA63E7B-1F10-42C3-8A50-DD2CA88B848F}"/>
    <cellStyle name="DATA Amount [2] 7 2 3" xfId="30047" xr:uid="{DFC7F562-700E-49BB-A5F0-3BA0975F3EAD}"/>
    <cellStyle name="DATA Amount [2] 7 2 3 2" xfId="30048" xr:uid="{AEDF2CD5-FD26-43C6-BEA0-A38ECC069032}"/>
    <cellStyle name="DATA Amount [2] 7 2 4" xfId="30049" xr:uid="{D4FE94A5-2E60-4961-88B4-A0D8CC1EBA3E}"/>
    <cellStyle name="DATA Amount [2] 7 3" xfId="30050" xr:uid="{BF063352-7B2E-45EB-91B9-4AFE3FC8D8CA}"/>
    <cellStyle name="DATA Amount [2] 7 3 2" xfId="30051" xr:uid="{D7E7E343-DC57-4133-96A5-E62A3D77D8FF}"/>
    <cellStyle name="DATA Amount [2] 7 4" xfId="30052" xr:uid="{D225AA8B-9C70-4590-99C8-DBEAD8467EA5}"/>
    <cellStyle name="DATA Amount [2] 7 4 2" xfId="30053" xr:uid="{7B57FEB9-54ED-4D98-AF70-BA5D0F9B8665}"/>
    <cellStyle name="DATA Amount [2] 7 5" xfId="30054" xr:uid="{CEE39D02-C659-4C3B-AE6E-3757ACB56701}"/>
    <cellStyle name="DATA Amount [2] 7 5 2" xfId="30055" xr:uid="{659FDAAA-A641-4AA9-AF3E-51527FA35CF9}"/>
    <cellStyle name="DATA Amount [2] 7 6" xfId="30056" xr:uid="{47E505D9-FB15-437C-B90D-5FB6E6D24708}"/>
    <cellStyle name="DATA Amount [2] 8" xfId="30057" xr:uid="{451DF402-D3A8-4C61-8BD1-E0E6E97161CE}"/>
    <cellStyle name="DATA Amount [2] 8 2" xfId="30058" xr:uid="{871AB3DE-B2C1-432D-A624-5BA12355848F}"/>
    <cellStyle name="DATA Amount [2] 8 2 2" xfId="30059" xr:uid="{CA7915F9-5408-441A-8D8A-87C91566BB65}"/>
    <cellStyle name="DATA Amount [2] 8 2 2 2" xfId="30060" xr:uid="{7692C22B-01BE-4005-8F91-4B30F4618F51}"/>
    <cellStyle name="DATA Amount [2] 8 2 3" xfId="30061" xr:uid="{0C92FEA6-F3A1-415B-9409-DFA2E028532B}"/>
    <cellStyle name="DATA Amount [2] 8 2 3 2" xfId="30062" xr:uid="{DCA4AAAD-04BD-45EF-9ECA-C0DB193303B1}"/>
    <cellStyle name="DATA Amount [2] 8 2 4" xfId="30063" xr:uid="{2A428CA1-7F5E-4791-81C2-F1F11F42BF93}"/>
    <cellStyle name="DATA Amount [2] 8 3" xfId="30064" xr:uid="{BC8A52B4-08A7-48E0-BAC4-5D969B9B67A6}"/>
    <cellStyle name="DATA Amount [2] 8 3 2" xfId="30065" xr:uid="{FCA66553-77EA-4AEC-B235-E0C9AD998163}"/>
    <cellStyle name="DATA Amount [2] 8 4" xfId="30066" xr:uid="{AE2A6880-0AA4-4276-801B-CDA8D46AAD4A}"/>
    <cellStyle name="DATA Amount [2] 8 4 2" xfId="30067" xr:uid="{30AC745D-3AF0-4554-9837-090D4059F114}"/>
    <cellStyle name="DATA Amount [2] 8 5" xfId="30068" xr:uid="{489E6577-B517-4A70-8AF6-84F2BF0B308C}"/>
    <cellStyle name="DATA Amount [2] 8 5 2" xfId="30069" xr:uid="{5C253F80-EA1A-4757-9756-7C9CF1747090}"/>
    <cellStyle name="DATA Amount [2] 8 6" xfId="30070" xr:uid="{ED31AB98-88E1-44B1-9EEC-9AFFC766E6B8}"/>
    <cellStyle name="DATA Amount [2] 9" xfId="30071" xr:uid="{9FA2FBE7-FB1C-4F75-A476-90A1DD65E61A}"/>
    <cellStyle name="DATA Amount [2] 9 2" xfId="30072" xr:uid="{2E096881-47B5-41DB-B7FE-B0A60A9B35F7}"/>
    <cellStyle name="DATA Amount [2] 9 2 2" xfId="30073" xr:uid="{A97E1452-EC4A-49C0-BE22-0D463813DD70}"/>
    <cellStyle name="DATA Amount [2] 9 2 2 2" xfId="30074" xr:uid="{1988430E-1BBE-4B55-BCEF-4289A61EC994}"/>
    <cellStyle name="DATA Amount [2] 9 2 3" xfId="30075" xr:uid="{32C9E96F-6151-41DE-9128-20AAC93A3C0F}"/>
    <cellStyle name="DATA Amount [2] 9 2 3 2" xfId="30076" xr:uid="{8B13DD6E-839A-4466-BAC9-788F402F762E}"/>
    <cellStyle name="DATA Amount [2] 9 2 4" xfId="30077" xr:uid="{0332DF49-D139-4D0D-A4F6-188242362818}"/>
    <cellStyle name="DATA Amount [2] 9 3" xfId="30078" xr:uid="{E0B512E0-1038-4A50-92C5-D3637ADC5366}"/>
    <cellStyle name="DATA Amount [2] 9 3 2" xfId="30079" xr:uid="{887CCB2A-9E83-4EDD-A61F-F4895A30B020}"/>
    <cellStyle name="DATA Amount [2] 9 4" xfId="30080" xr:uid="{B1C4190D-CE5F-42B2-A6D2-71700960ACBD}"/>
    <cellStyle name="DATA Amount [2] 9 4 2" xfId="30081" xr:uid="{D6D78A2D-A066-4D9B-B069-F7556526CD7D}"/>
    <cellStyle name="DATA Amount [2] 9 5" xfId="30082" xr:uid="{9BA3D4A5-4DC3-4500-9539-950A8628E5D4}"/>
    <cellStyle name="DATA Amount [2] 9 5 2" xfId="30083" xr:uid="{99AE0FA2-9CD0-4244-9A05-6A9A37E55F17}"/>
    <cellStyle name="DATA Amount [2] 9 6" xfId="30084" xr:uid="{13314A5F-A94E-4DD8-8322-3645C450D188}"/>
    <cellStyle name="DATA Amount 10" xfId="30085" xr:uid="{36E3B9AB-4836-45AE-A584-03500BDC1111}"/>
    <cellStyle name="DATA Amount 10 2" xfId="30086" xr:uid="{C6F20E33-1F6D-41D2-9DD6-D9AEC90138D2}"/>
    <cellStyle name="DATA Amount 10 2 2" xfId="30087" xr:uid="{C213E4BE-CA2F-4868-98FB-AD1AAF4D43B1}"/>
    <cellStyle name="DATA Amount 10 2 2 2" xfId="30088" xr:uid="{AD8F7D0F-0F5B-458E-8065-C8C132EE67A8}"/>
    <cellStyle name="DATA Amount 10 2 3" xfId="30089" xr:uid="{8B354893-68FE-40B5-8CD4-FCADA317BD6D}"/>
    <cellStyle name="DATA Amount 10 2 3 2" xfId="30090" xr:uid="{8C266740-B7D5-4EB0-AF84-D3814D1B8D42}"/>
    <cellStyle name="DATA Amount 10 2 4" xfId="30091" xr:uid="{11B18FBF-E3FC-45EA-A4F8-F8F2449F4F15}"/>
    <cellStyle name="DATA Amount 10 3" xfId="30092" xr:uid="{77EB5BE6-302B-4EE6-8D0F-603DA6B8327E}"/>
    <cellStyle name="DATA Amount 10 3 2" xfId="30093" xr:uid="{8F7DAEFB-C59A-4832-BB04-FBC800DEA063}"/>
    <cellStyle name="DATA Amount 10 4" xfId="30094" xr:uid="{EA7782B9-E54E-4793-9842-3E61306135F0}"/>
    <cellStyle name="DATA Amount 10 4 2" xfId="30095" xr:uid="{C2D54361-1D8E-40EC-84C1-999F59990CED}"/>
    <cellStyle name="DATA Amount 10 5" xfId="30096" xr:uid="{4647E986-4920-4D20-9FF2-186EEBF34396}"/>
    <cellStyle name="DATA Amount 10 5 2" xfId="30097" xr:uid="{B5B4A1CC-17A8-442D-8697-5F90A3991F56}"/>
    <cellStyle name="DATA Amount 10 6" xfId="30098" xr:uid="{27E8C485-9439-45AE-B844-A4633F02BAC6}"/>
    <cellStyle name="DATA Amount 11" xfId="30099" xr:uid="{8AA13367-A48D-447B-B107-EE045BC42AD3}"/>
    <cellStyle name="DATA Amount 11 2" xfId="30100" xr:uid="{5EA62EDB-57F4-40DE-BD52-7B8E69542C37}"/>
    <cellStyle name="DATA Amount 11 2 2" xfId="30101" xr:uid="{D201ACDA-D51D-4C15-A8E4-0B59235A3258}"/>
    <cellStyle name="DATA Amount 11 2 2 2" xfId="30102" xr:uid="{6C905F82-7477-4505-8A95-0A02A4B12848}"/>
    <cellStyle name="DATA Amount 11 2 3" xfId="30103" xr:uid="{C2FCCCEE-4A8C-4CE0-BBB2-03288EF81DB7}"/>
    <cellStyle name="DATA Amount 11 2 3 2" xfId="30104" xr:uid="{85D4A699-BFA5-4FA9-84F3-B5D3A9AED9AA}"/>
    <cellStyle name="DATA Amount 11 2 4" xfId="30105" xr:uid="{9646A3AA-8B33-4E91-AC37-1F99FB2B0F53}"/>
    <cellStyle name="DATA Amount 11 3" xfId="30106" xr:uid="{3943F580-1DB6-4258-9920-4635B01DB5FE}"/>
    <cellStyle name="DATA Amount 11 3 2" xfId="30107" xr:uid="{06E13108-C3DF-4564-843B-51027C012A08}"/>
    <cellStyle name="DATA Amount 11 4" xfId="30108" xr:uid="{0376F2A6-273E-485D-B500-B895BD8D9439}"/>
    <cellStyle name="DATA Amount 11 4 2" xfId="30109" xr:uid="{788AE3E1-1A84-4AA0-B292-E38B87C0FA89}"/>
    <cellStyle name="DATA Amount 11 5" xfId="30110" xr:uid="{57FD9BAE-72CD-4C43-8A74-2A0CDE9E4E23}"/>
    <cellStyle name="DATA Amount 11 5 2" xfId="30111" xr:uid="{21777481-0C66-410A-A729-484334A1ADDF}"/>
    <cellStyle name="DATA Amount 11 6" xfId="30112" xr:uid="{AFEAE282-8E67-44A1-90F8-80A1F630740F}"/>
    <cellStyle name="DATA Amount 12" xfId="30113" xr:uid="{D818E226-5A08-4DA0-B8C9-22DD15B3DB7B}"/>
    <cellStyle name="DATA Amount 12 2" xfId="30114" xr:uid="{FA4ECA15-D8EC-465B-9A40-239D1747D77D}"/>
    <cellStyle name="DATA Amount 12 2 2" xfId="30115" xr:uid="{99D14524-5CBA-4242-AFA8-EC74B9D7CD59}"/>
    <cellStyle name="DATA Amount 12 2 2 2" xfId="30116" xr:uid="{9C8C44B9-98F8-4A61-91EB-4534735CD55A}"/>
    <cellStyle name="DATA Amount 12 2 3" xfId="30117" xr:uid="{FF955919-4FA9-4C6F-BA5D-9B88537100E1}"/>
    <cellStyle name="DATA Amount 12 2 3 2" xfId="30118" xr:uid="{D7A1560F-1C1C-48AF-AB90-1FF0A592EA65}"/>
    <cellStyle name="DATA Amount 12 2 4" xfId="30119" xr:uid="{A63546AC-40A9-41B1-824F-8427D4A5C077}"/>
    <cellStyle name="DATA Amount 12 3" xfId="30120" xr:uid="{99EBF4D8-648B-45B9-B634-6071D896EB5F}"/>
    <cellStyle name="DATA Amount 12 3 2" xfId="30121" xr:uid="{15CDAC77-407D-4E2B-9F99-CF91010F3477}"/>
    <cellStyle name="DATA Amount 12 4" xfId="30122" xr:uid="{29194B63-CC3D-4756-B856-5E78903269C1}"/>
    <cellStyle name="DATA Amount 12 4 2" xfId="30123" xr:uid="{3AEAC561-EE1A-4AD5-8DE0-92FC8665F50E}"/>
    <cellStyle name="DATA Amount 12 5" xfId="30124" xr:uid="{FB690962-93CA-4C30-8C12-EC5687C57301}"/>
    <cellStyle name="DATA Amount 12 5 2" xfId="30125" xr:uid="{EB26BD7A-CE32-4364-8764-AE38909DE170}"/>
    <cellStyle name="DATA Amount 12 6" xfId="30126" xr:uid="{09B94AC0-42D2-4CB7-8DF7-7668D8D8147F}"/>
    <cellStyle name="DATA Amount 13" xfId="30127" xr:uid="{7C5A9B6B-0350-4666-BDAF-9D101E422124}"/>
    <cellStyle name="DATA Amount 13 2" xfId="30128" xr:uid="{C8D80E45-9011-4F70-B630-A8B175ACD7B8}"/>
    <cellStyle name="DATA Amount 13 2 2" xfId="30129" xr:uid="{AF47FEF6-F207-4D82-9816-A06BBAD1EE78}"/>
    <cellStyle name="DATA Amount 13 2 2 2" xfId="30130" xr:uid="{7AE3B5D9-1056-47A5-81AF-B2CA0CE36DBD}"/>
    <cellStyle name="DATA Amount 13 2 3" xfId="30131" xr:uid="{6D7AEA00-6690-439C-8AF1-84932976B12D}"/>
    <cellStyle name="DATA Amount 13 2 3 2" xfId="30132" xr:uid="{8C137BBE-20B3-4E0F-9DE6-9DFDA40FB73E}"/>
    <cellStyle name="DATA Amount 13 2 4" xfId="30133" xr:uid="{611D6736-8A96-4E24-8B40-7CA318D4CFE8}"/>
    <cellStyle name="DATA Amount 13 3" xfId="30134" xr:uid="{97957D11-B225-447A-B5A1-F8606C1013A2}"/>
    <cellStyle name="DATA Amount 13 3 2" xfId="30135" xr:uid="{5FC57CE3-621E-4D16-997B-E7C9E8BC0C10}"/>
    <cellStyle name="DATA Amount 13 4" xfId="30136" xr:uid="{50FD974A-6006-400D-B05E-7C1B5DBAD158}"/>
    <cellStyle name="DATA Amount 13 4 2" xfId="30137" xr:uid="{9302DAF2-CF97-4713-8CDA-BAD36EE58E73}"/>
    <cellStyle name="DATA Amount 13 5" xfId="30138" xr:uid="{9B054BBD-6DD8-4719-9A9A-D142C7CC11BC}"/>
    <cellStyle name="DATA Amount 13 5 2" xfId="30139" xr:uid="{AF096466-2B50-400B-A768-3668E88831B1}"/>
    <cellStyle name="DATA Amount 13 6" xfId="30140" xr:uid="{49E75503-893D-4E32-86B7-963490627B53}"/>
    <cellStyle name="DATA Amount 14" xfId="30141" xr:uid="{440E227C-6F3C-4D05-A545-9AC12F1D0C9E}"/>
    <cellStyle name="DATA Amount 14 2" xfId="30142" xr:uid="{FB68CDC8-23B9-41C7-8901-039BDE98873B}"/>
    <cellStyle name="DATA Amount 14 2 2" xfId="30143" xr:uid="{E42ACD15-7967-4489-AC49-6B8C4570CDED}"/>
    <cellStyle name="DATA Amount 14 2 2 2" xfId="30144" xr:uid="{E068B570-E9A7-4DBB-9386-B8EC5CF2855D}"/>
    <cellStyle name="DATA Amount 14 2 3" xfId="30145" xr:uid="{C9C3E6F1-4267-49E2-B2F9-F4CF529D98E3}"/>
    <cellStyle name="DATA Amount 14 2 3 2" xfId="30146" xr:uid="{F4AFCE8D-C02F-4D87-A8C6-C6D41BBAC648}"/>
    <cellStyle name="DATA Amount 14 2 4" xfId="30147" xr:uid="{C9C20DC9-8763-42F0-8E07-3A00B9283024}"/>
    <cellStyle name="DATA Amount 14 3" xfId="30148" xr:uid="{8BC46CF6-2ED2-432D-91D4-E75D20768C1C}"/>
    <cellStyle name="DATA Amount 14 3 2" xfId="30149" xr:uid="{59B2361B-EBA9-4353-89E6-305B6D24222E}"/>
    <cellStyle name="DATA Amount 14 4" xfId="30150" xr:uid="{62584295-A6A8-4ABE-99C1-6F7E58605B12}"/>
    <cellStyle name="DATA Amount 14 4 2" xfId="30151" xr:uid="{777867C4-3B4F-41C3-B9D8-547ED33853BD}"/>
    <cellStyle name="DATA Amount 14 5" xfId="30152" xr:uid="{EFBE5EF9-9880-4EC3-B6A0-2D84F44B71EC}"/>
    <cellStyle name="DATA Amount 14 5 2" xfId="30153" xr:uid="{FE6E192C-0711-451E-A965-CC382AFDD269}"/>
    <cellStyle name="DATA Amount 14 6" xfId="30154" xr:uid="{EB88B2E9-DFA7-4DE1-818D-EB83BCA33B81}"/>
    <cellStyle name="DATA Amount 15" xfId="30155" xr:uid="{07D2BDDB-D61B-4F5D-812D-A2BA3F5F84A2}"/>
    <cellStyle name="DATA Amount 15 2" xfId="30156" xr:uid="{D30C61B9-B169-4E8A-B6A7-B33250E74444}"/>
    <cellStyle name="DATA Amount 15 2 2" xfId="30157" xr:uid="{98419239-4D51-471D-A154-0C8382BE39C7}"/>
    <cellStyle name="DATA Amount 15 2 2 2" xfId="30158" xr:uid="{6C994AFD-F36F-499E-A8B4-B6F0D246A5BC}"/>
    <cellStyle name="DATA Amount 15 2 3" xfId="30159" xr:uid="{55911ABE-E691-442B-A8FA-4215D31C5CFF}"/>
    <cellStyle name="DATA Amount 15 2 3 2" xfId="30160" xr:uid="{88B6718B-57CF-4F99-A8C2-EE9B1286D772}"/>
    <cellStyle name="DATA Amount 15 2 4" xfId="30161" xr:uid="{86F62429-FD8B-46D0-93AC-26909F1DA264}"/>
    <cellStyle name="DATA Amount 15 3" xfId="30162" xr:uid="{B99701B7-0207-4396-9A1F-9DAD2E3286AE}"/>
    <cellStyle name="DATA Amount 15 3 2" xfId="30163" xr:uid="{44C6767F-680A-4EA5-9475-D61634056B83}"/>
    <cellStyle name="DATA Amount 15 4" xfId="30164" xr:uid="{31FEB780-EBE5-4BD6-B4E9-9F7B8FC87A2C}"/>
    <cellStyle name="DATA Amount 15 4 2" xfId="30165" xr:uid="{4FC47A2E-1854-4531-ADF4-6A0438466DAA}"/>
    <cellStyle name="DATA Amount 15 5" xfId="30166" xr:uid="{2CE0AAA9-794A-48B9-BE9E-9353BD6235B5}"/>
    <cellStyle name="DATA Amount 15 5 2" xfId="30167" xr:uid="{2AA9AEB0-1A8F-4CFC-820F-19C2B9ADAC27}"/>
    <cellStyle name="DATA Amount 15 6" xfId="30168" xr:uid="{A247C27F-2F0B-4489-BFD0-B948E63D89F4}"/>
    <cellStyle name="DATA Amount 16" xfId="30169" xr:uid="{C02006B3-555A-49BB-A4C3-A4D6AB58A7E4}"/>
    <cellStyle name="DATA Amount 16 2" xfId="30170" xr:uid="{1B51EF1A-87F1-4746-AACE-DD4E79E1B031}"/>
    <cellStyle name="DATA Amount 16 2 2" xfId="30171" xr:uid="{8B18C2A6-0496-4EDE-BBF4-D63279D63333}"/>
    <cellStyle name="DATA Amount 16 2 2 2" xfId="30172" xr:uid="{6076E26D-19D3-48D5-BC1D-4EA6A052ECBC}"/>
    <cellStyle name="DATA Amount 16 2 3" xfId="30173" xr:uid="{048D936B-E685-41A2-9689-D1869C520D89}"/>
    <cellStyle name="DATA Amount 16 2 3 2" xfId="30174" xr:uid="{D609F5A2-1EFD-4761-91DE-752BA7CE9AFE}"/>
    <cellStyle name="DATA Amount 16 2 4" xfId="30175" xr:uid="{5314EF39-F69E-43CD-9F4A-0BB0309D7C86}"/>
    <cellStyle name="DATA Amount 16 3" xfId="30176" xr:uid="{3D7D5F2E-25CA-4738-9106-F57D9B60DCA3}"/>
    <cellStyle name="DATA Amount 16 3 2" xfId="30177" xr:uid="{17D8ED02-BE40-4D1B-A80C-54445A1295BC}"/>
    <cellStyle name="DATA Amount 16 4" xfId="30178" xr:uid="{2000ABC3-9730-4741-8B13-426787C5284C}"/>
    <cellStyle name="DATA Amount 16 4 2" xfId="30179" xr:uid="{DA1F9904-477B-49E5-BE0F-83D7068BEC40}"/>
    <cellStyle name="DATA Amount 16 5" xfId="30180" xr:uid="{9B81769B-BD9F-4D4A-BAD1-74A6E61F811F}"/>
    <cellStyle name="DATA Amount 16 5 2" xfId="30181" xr:uid="{BF6D26A8-5A62-4DA0-8702-D4E520ECC742}"/>
    <cellStyle name="DATA Amount 16 6" xfId="30182" xr:uid="{FBD96FC9-62A5-4D9B-AD61-F11121AA283B}"/>
    <cellStyle name="DATA Amount 17" xfId="30183" xr:uid="{F3A80E55-DF70-45CF-A2B0-C14D1C6BC59A}"/>
    <cellStyle name="DATA Amount 17 2" xfId="30184" xr:uid="{DF3CA5A1-19A6-4C8D-A575-D929348966A0}"/>
    <cellStyle name="DATA Amount 17 2 2" xfId="30185" xr:uid="{BAF8A54D-1A70-4FD4-A358-D1010A2C22A4}"/>
    <cellStyle name="DATA Amount 17 2 2 2" xfId="30186" xr:uid="{07739080-748B-474B-B4AC-2CFD27C75500}"/>
    <cellStyle name="DATA Amount 17 2 3" xfId="30187" xr:uid="{581FF409-2E6D-4DA7-AE2F-62D7CAD7B09F}"/>
    <cellStyle name="DATA Amount 17 2 3 2" xfId="30188" xr:uid="{F760FA11-88AD-4F65-BBC7-940DCBCCF6D1}"/>
    <cellStyle name="DATA Amount 17 2 4" xfId="30189" xr:uid="{4E572655-255C-4D47-85C2-CD62DF2904E7}"/>
    <cellStyle name="DATA Amount 17 3" xfId="30190" xr:uid="{1D018128-F7A3-4FFD-95A5-F46277ED969B}"/>
    <cellStyle name="DATA Amount 17 3 2" xfId="30191" xr:uid="{06721363-03B7-47CC-BB6A-D5B3DEED55B6}"/>
    <cellStyle name="DATA Amount 17 4" xfId="30192" xr:uid="{BDB62FC2-D0E2-4A58-9CCC-1C54DE0D8D13}"/>
    <cellStyle name="DATA Amount 17 4 2" xfId="30193" xr:uid="{35E07B3B-7056-4E72-BC63-3B98D6960339}"/>
    <cellStyle name="DATA Amount 17 5" xfId="30194" xr:uid="{05CF1327-15AD-4C7A-989C-3976E0EC734C}"/>
    <cellStyle name="DATA Amount 17 5 2" xfId="30195" xr:uid="{857BE66E-A9D0-4067-9646-85087E6551BF}"/>
    <cellStyle name="DATA Amount 17 6" xfId="30196" xr:uid="{7686D7EE-6BA3-4783-92AF-BEA7932D2BD2}"/>
    <cellStyle name="DATA Amount 18" xfId="30197" xr:uid="{D13B3BBB-74F8-4F78-A86D-F887328755AA}"/>
    <cellStyle name="DATA Amount 18 2" xfId="30198" xr:uid="{4EE38AAB-360F-48F8-A4A2-9C202289464D}"/>
    <cellStyle name="DATA Amount 18 2 2" xfId="30199" xr:uid="{99361C77-C66B-40D2-8A82-37E0A2B319A4}"/>
    <cellStyle name="DATA Amount 18 3" xfId="30200" xr:uid="{CB4476BD-2C69-40E4-93E5-DAFD36A3043D}"/>
    <cellStyle name="DATA Amount 18 3 2" xfId="30201" xr:uid="{B30A7FE3-9D3D-45D4-8E59-52515FC0E6EE}"/>
    <cellStyle name="DATA Amount 18 4" xfId="30202" xr:uid="{36F627C3-888C-4ACC-A29D-01D84AFBF104}"/>
    <cellStyle name="DATA Amount 19" xfId="30203" xr:uid="{4F637098-185A-47B3-8E8E-18BD0AFC0C53}"/>
    <cellStyle name="DATA Amount 19 2" xfId="30204" xr:uid="{3812EB5D-67E9-4B5E-9022-CC8EE8C03FD3}"/>
    <cellStyle name="DATA Amount 19 2 2" xfId="30205" xr:uid="{05323409-B85D-4263-8956-C80A4EFC21A5}"/>
    <cellStyle name="DATA Amount 19 3" xfId="30206" xr:uid="{C03CB3AF-26F1-43BC-8201-85AA418798DB}"/>
    <cellStyle name="DATA Amount 19 3 2" xfId="30207" xr:uid="{7AC992AD-20FA-4654-A7FA-E36249449C8A}"/>
    <cellStyle name="DATA Amount 19 4" xfId="30208" xr:uid="{951B737A-BE67-4457-9286-1B3D638882F4}"/>
    <cellStyle name="DATA Amount 2" xfId="30209" xr:uid="{8A2DDB9C-D117-46E5-A57B-E2C929CC97D3}"/>
    <cellStyle name="DATA Amount 2 2" xfId="30210" xr:uid="{9DFA4B97-9EFF-4CD4-9888-4CB579242896}"/>
    <cellStyle name="DATA Amount 2 2 2" xfId="30211" xr:uid="{9BB5D849-5A99-478A-B236-4C8D5F317D24}"/>
    <cellStyle name="DATA Amount 2 2 2 2" xfId="30212" xr:uid="{CF474548-4650-4943-ADD5-CFC86C237BBA}"/>
    <cellStyle name="DATA Amount 2 2 3" xfId="30213" xr:uid="{6F1109E8-7866-475C-838B-56250F3BBB2E}"/>
    <cellStyle name="DATA Amount 2 2 3 2" xfId="30214" xr:uid="{E62BA62B-1F36-4390-B543-DB115ECB2E4E}"/>
    <cellStyle name="DATA Amount 2 2 4" xfId="30215" xr:uid="{F00949C4-7083-41D7-A922-20EEA5924C42}"/>
    <cellStyle name="DATA Amount 2 3" xfId="30216" xr:uid="{4881D937-F29B-4EE1-B756-962E85621824}"/>
    <cellStyle name="DATA Amount 2 3 2" xfId="30217" xr:uid="{BA9C860B-ECB1-4295-806D-D0050B0CEA13}"/>
    <cellStyle name="DATA Amount 2 4" xfId="30218" xr:uid="{C5D83E27-5271-4358-9345-A91D92D77A84}"/>
    <cellStyle name="DATA Amount 2 4 2" xfId="30219" xr:uid="{900A8258-1075-47C7-8703-07EF5036DEB3}"/>
    <cellStyle name="DATA Amount 2 5" xfId="30220" xr:uid="{5D48494A-7E85-4BBB-90DE-80111406CB13}"/>
    <cellStyle name="DATA Amount 20" xfId="30221" xr:uid="{652604E3-F460-41C2-8DB5-544C070EDE8A}"/>
    <cellStyle name="DATA Amount 20 2" xfId="30222" xr:uid="{4AC13E60-4950-42B1-B01A-E2D4ACE3E0F9}"/>
    <cellStyle name="DATA Amount 21" xfId="30223" xr:uid="{859B295C-E56E-4235-95ED-4CB508223DA0}"/>
    <cellStyle name="DATA Amount 21 2" xfId="30224" xr:uid="{5BE07610-A6F8-4721-A0A5-F22FB95CDCCE}"/>
    <cellStyle name="DATA Amount 22" xfId="30225" xr:uid="{145B4049-411A-4A1B-BF22-FD78F226E288}"/>
    <cellStyle name="DATA Amount 22 2" xfId="30226" xr:uid="{9B6D5220-0416-423C-B4B8-7C67CAD51ED8}"/>
    <cellStyle name="DATA Amount 23" xfId="30227" xr:uid="{43640CB2-AB09-45D6-B712-C013B48921B6}"/>
    <cellStyle name="DATA Amount 23 2" xfId="30228" xr:uid="{034DA7CE-6B62-4EE4-AB52-2E296FAA0DC9}"/>
    <cellStyle name="DATA Amount 24" xfId="30229" xr:uid="{5989EDAB-0DB2-4227-A4B7-17CC1A9667D5}"/>
    <cellStyle name="DATA Amount 24 2" xfId="30230" xr:uid="{06915FCC-F380-4DD5-ACA2-FCC6119BC54C}"/>
    <cellStyle name="DATA Amount 25" xfId="30231" xr:uid="{CF98C973-3EBF-4E64-84F0-CE44925F193F}"/>
    <cellStyle name="DATA Amount 26" xfId="30232" xr:uid="{9EEA1572-AEC8-44F2-9BC7-0206163A3E54}"/>
    <cellStyle name="DATA Amount 27" xfId="30233" xr:uid="{F8360C52-AC73-465C-BA71-FE9C2722FAE8}"/>
    <cellStyle name="DATA Amount 28" xfId="30234" xr:uid="{4634B4F5-5D09-406B-8E22-B844AAEC167D}"/>
    <cellStyle name="DATA Amount 29" xfId="30235" xr:uid="{26A7B41E-96DE-462D-9472-53C9AECFB711}"/>
    <cellStyle name="DATA Amount 3" xfId="30236" xr:uid="{BEB28E55-C06E-417C-99DA-D90ED70C5F85}"/>
    <cellStyle name="DATA Amount 3 2" xfId="30237" xr:uid="{48038DF5-770E-4782-A20F-D5FC0A21D73F}"/>
    <cellStyle name="DATA Amount 3 2 2" xfId="30238" xr:uid="{DCE2168F-AF8C-484F-B6D1-2DC2E493234A}"/>
    <cellStyle name="DATA Amount 3 2 2 2" xfId="30239" xr:uid="{9A5C67DC-0B4F-484A-81CD-675A9710387F}"/>
    <cellStyle name="DATA Amount 3 2 3" xfId="30240" xr:uid="{C09A0EED-9529-467B-A04B-3430D2210958}"/>
    <cellStyle name="DATA Amount 3 2 3 2" xfId="30241" xr:uid="{2CFD8D0C-8823-4C45-AAD1-2699A61E0036}"/>
    <cellStyle name="DATA Amount 3 2 4" xfId="30242" xr:uid="{F27D5813-48B9-4E64-9936-A430052E2DEE}"/>
    <cellStyle name="DATA Amount 3 3" xfId="30243" xr:uid="{E14B6007-D783-40EA-AA68-19D1F2F70CA5}"/>
    <cellStyle name="DATA Amount 3 3 2" xfId="30244" xr:uid="{A52B1EEE-386E-4FC4-8582-044422322590}"/>
    <cellStyle name="DATA Amount 3 4" xfId="30245" xr:uid="{04BE2020-CB0C-47A0-A2E8-8BFD568439BD}"/>
    <cellStyle name="DATA Amount 3 4 2" xfId="30246" xr:uid="{716947DA-5F9D-4286-A876-CB4F8FDA3D36}"/>
    <cellStyle name="DATA Amount 3 5" xfId="30247" xr:uid="{39A1951E-22A2-43A7-A2DC-B696221DDCB2}"/>
    <cellStyle name="DATA Amount 30" xfId="30248" xr:uid="{8871DEE5-3E58-413E-B664-F2EC99D8C6B9}"/>
    <cellStyle name="DATA Amount 31" xfId="30249" xr:uid="{C8AD74D0-3B64-46E8-97E9-BC5A9DE9DCC6}"/>
    <cellStyle name="DATA Amount 32" xfId="30250" xr:uid="{3F3D76D0-7C5B-4B3B-ACFE-CC57D0D1D315}"/>
    <cellStyle name="DATA Amount 33" xfId="30251" xr:uid="{283992C5-69E2-453F-AE0E-DD7FEB2695D0}"/>
    <cellStyle name="DATA Amount 34" xfId="30252" xr:uid="{54CE1E1D-E49A-4F8C-8E31-EF342AD1A01D}"/>
    <cellStyle name="DATA Amount 35" xfId="30253" xr:uid="{B0F4864E-BAC8-4F2D-9BCB-FC66F662D627}"/>
    <cellStyle name="DATA Amount 36" xfId="30254" xr:uid="{AD300C97-50BE-43EE-B79A-CDC365EAB68E}"/>
    <cellStyle name="DATA Amount 37" xfId="30255" xr:uid="{31AAB95C-7903-4AF9-8613-6347B3AA2503}"/>
    <cellStyle name="DATA Amount 38" xfId="30256" xr:uid="{8086A4C1-E6B6-4BFA-80CD-8FBC3479E80B}"/>
    <cellStyle name="DATA Amount 39" xfId="30257" xr:uid="{A2B4E404-0E07-434B-81E8-FA6AF8BF6EC4}"/>
    <cellStyle name="DATA Amount 4" xfId="30258" xr:uid="{F287796C-8404-4438-84F4-F8F391AFDF77}"/>
    <cellStyle name="DATA Amount 4 2" xfId="30259" xr:uid="{06E7DD1D-5C7E-4883-8A16-85C6F656FEBE}"/>
    <cellStyle name="DATA Amount 4 2 2" xfId="30260" xr:uid="{6F16C4C4-4688-415D-BCF3-46B50179B98F}"/>
    <cellStyle name="DATA Amount 4 2 2 2" xfId="30261" xr:uid="{9C2D02BF-1521-4F34-8061-096B1ACBF47B}"/>
    <cellStyle name="DATA Amount 4 2 3" xfId="30262" xr:uid="{778B743C-03E2-42E5-8701-A308772D827A}"/>
    <cellStyle name="DATA Amount 4 2 3 2" xfId="30263" xr:uid="{389CBE6B-5A3A-4C6C-8493-C78D9F5589DF}"/>
    <cellStyle name="DATA Amount 4 2 4" xfId="30264" xr:uid="{C46C7E13-02F0-4D1B-B4BE-C28E8C011884}"/>
    <cellStyle name="DATA Amount 4 3" xfId="30265" xr:uid="{716458EE-77AE-405F-ADDB-E52A92B1E624}"/>
    <cellStyle name="DATA Amount 4 3 2" xfId="30266" xr:uid="{6051E332-F4DC-4B06-AA6B-3122273C5F23}"/>
    <cellStyle name="DATA Amount 4 4" xfId="30267" xr:uid="{58F7A6C7-52A5-4D03-B1BA-381458D32E4B}"/>
    <cellStyle name="DATA Amount 4 4 2" xfId="30268" xr:uid="{C92DF523-F25C-4A07-AFA6-4F62DB358FED}"/>
    <cellStyle name="DATA Amount 4 5" xfId="30269" xr:uid="{C4ED72A7-00A3-4087-B5F8-C9632D775845}"/>
    <cellStyle name="DATA Amount 4 5 2" xfId="30270" xr:uid="{19DAF66E-FE58-4C2D-8FB0-1049D1031587}"/>
    <cellStyle name="DATA Amount 4 6" xfId="30271" xr:uid="{E61517B6-FD2D-418D-BF84-E269A4B89888}"/>
    <cellStyle name="DATA Amount 40" xfId="30272" xr:uid="{12EFAF06-1663-4FD0-979E-7B04377F6D9E}"/>
    <cellStyle name="DATA Amount 41" xfId="30273" xr:uid="{29CDF5A3-2D83-486A-A237-03941D037947}"/>
    <cellStyle name="DATA Amount 42" xfId="30274" xr:uid="{D9983ACF-F171-496E-AEE5-805C0C7845A7}"/>
    <cellStyle name="DATA Amount 43" xfId="30275" xr:uid="{7C785E41-D678-4A7E-A365-4C528C494368}"/>
    <cellStyle name="DATA Amount 44" xfId="30276" xr:uid="{DB39B15A-A212-44ED-B5E4-CE1E03806F3F}"/>
    <cellStyle name="DATA Amount 45" xfId="30277" xr:uid="{C510E72F-1EBC-4E30-B229-08D2295B904F}"/>
    <cellStyle name="DATA Amount 46" xfId="30278" xr:uid="{0A8260CD-0DE9-4469-918B-A121C502394B}"/>
    <cellStyle name="DATA Amount 47" xfId="30279" xr:uid="{DD979ABE-BB3A-49C0-8618-DF46F7FAA278}"/>
    <cellStyle name="DATA Amount 48" xfId="30280" xr:uid="{2D151632-3891-4207-94B6-7DC227DCFA43}"/>
    <cellStyle name="DATA Amount 49" xfId="30281" xr:uid="{46BF14D4-409A-4FEB-B3F0-3BA4A330E6BB}"/>
    <cellStyle name="DATA Amount 5" xfId="30282" xr:uid="{1060DEA1-5CA8-4291-9017-FAA0D32A0B03}"/>
    <cellStyle name="DATA Amount 5 2" xfId="30283" xr:uid="{76A1EFF2-AD44-4882-86B7-B3DA48CE8F31}"/>
    <cellStyle name="DATA Amount 5 2 2" xfId="30284" xr:uid="{05D5195A-9896-47BA-92D1-302D895A0875}"/>
    <cellStyle name="DATA Amount 5 2 2 2" xfId="30285" xr:uid="{3669FF1C-39E6-4DA3-90E0-D4CCBCF673B2}"/>
    <cellStyle name="DATA Amount 5 2 3" xfId="30286" xr:uid="{531C04E7-243C-484C-ABF4-B31B49870191}"/>
    <cellStyle name="DATA Amount 5 2 3 2" xfId="30287" xr:uid="{E9E22203-53A5-447E-89E7-4E55E9468C03}"/>
    <cellStyle name="DATA Amount 5 2 4" xfId="30288" xr:uid="{CD217B0D-F95A-4E1F-84E2-CF111041AFC4}"/>
    <cellStyle name="DATA Amount 5 3" xfId="30289" xr:uid="{5CFED762-7242-43FD-89F1-A054C203B06E}"/>
    <cellStyle name="DATA Amount 5 3 2" xfId="30290" xr:uid="{EDB7E137-171A-4344-975F-715329DC76F2}"/>
    <cellStyle name="DATA Amount 5 4" xfId="30291" xr:uid="{F97632F0-33AA-4C40-899F-07AE3A2D43F0}"/>
    <cellStyle name="DATA Amount 5 4 2" xfId="30292" xr:uid="{40EC3DF6-37C1-424D-94EA-83514233813F}"/>
    <cellStyle name="DATA Amount 5 5" xfId="30293" xr:uid="{F0AFA6DB-9247-4846-B18C-C384BF002576}"/>
    <cellStyle name="DATA Amount 5 5 2" xfId="30294" xr:uid="{22410D5F-0CF2-4EF5-A6C4-ACB954EE4216}"/>
    <cellStyle name="DATA Amount 5 6" xfId="30295" xr:uid="{49889C2C-BCAA-44D8-9384-86E388083632}"/>
    <cellStyle name="DATA Amount 50" xfId="30296" xr:uid="{CC9E2FF9-2FDA-4C43-9A96-5D0919C19944}"/>
    <cellStyle name="DATA Amount 51" xfId="30297" xr:uid="{8D6BC944-1794-4DBA-B618-18E746704705}"/>
    <cellStyle name="DATA Amount 52" xfId="30298" xr:uid="{6109D881-FF1A-4511-983F-B34E3F0E575F}"/>
    <cellStyle name="DATA Amount 53" xfId="30299" xr:uid="{D84935C5-9941-4472-96FC-1B3C8CEA405C}"/>
    <cellStyle name="DATA Amount 54" xfId="30300" xr:uid="{48A20B1C-1FB5-41DF-8E8D-063DCC860AD0}"/>
    <cellStyle name="DATA Amount 55" xfId="30301" xr:uid="{98E6886D-8E9D-487F-A948-CBF406717CAA}"/>
    <cellStyle name="DATA Amount 56" xfId="30302" xr:uid="{6B17C311-D2EE-4AC0-B15D-FD1AB8CA8636}"/>
    <cellStyle name="DATA Amount 57" xfId="30303" xr:uid="{9FECE328-1870-4FBC-BCB7-0A9E59177D2A}"/>
    <cellStyle name="DATA Amount 58" xfId="30304" xr:uid="{F647BDA3-303F-491F-91D5-6957C551AEF6}"/>
    <cellStyle name="DATA Amount 59" xfId="30305" xr:uid="{05FCAB63-6473-4656-818D-BADB54F2F62F}"/>
    <cellStyle name="DATA Amount 6" xfId="30306" xr:uid="{20180E67-CE34-4731-AE96-344E7FFD264C}"/>
    <cellStyle name="DATA Amount 6 2" xfId="30307" xr:uid="{D9737879-2515-46AF-977A-78D6F7660497}"/>
    <cellStyle name="DATA Amount 6 2 2" xfId="30308" xr:uid="{5FDAF945-ACF7-489B-9F4D-10866FB5B936}"/>
    <cellStyle name="DATA Amount 6 2 2 2" xfId="30309" xr:uid="{CD1EDD6E-B5E5-473B-A8A7-8ECE8F084A53}"/>
    <cellStyle name="DATA Amount 6 2 3" xfId="30310" xr:uid="{106B7BB2-E365-48D5-A64E-2E9DE6B809AD}"/>
    <cellStyle name="DATA Amount 6 2 3 2" xfId="30311" xr:uid="{32E61A2D-1FD2-4F7C-A2F7-0E1F2B91B89C}"/>
    <cellStyle name="DATA Amount 6 2 4" xfId="30312" xr:uid="{311D1310-B25E-4805-ABE0-2E29CB1F10A8}"/>
    <cellStyle name="DATA Amount 6 3" xfId="30313" xr:uid="{6597CD19-067C-4F89-A8FB-2EF63A04C976}"/>
    <cellStyle name="DATA Amount 6 3 2" xfId="30314" xr:uid="{5F37DAD0-001D-4857-9A87-46A61ECABA80}"/>
    <cellStyle name="DATA Amount 6 4" xfId="30315" xr:uid="{2815DD07-0CC1-4F44-9D55-97E2E8CB3FEA}"/>
    <cellStyle name="DATA Amount 6 4 2" xfId="30316" xr:uid="{625DA22F-6C15-4FFA-ABD0-FFA7EDAD6AF7}"/>
    <cellStyle name="DATA Amount 6 5" xfId="30317" xr:uid="{C64E0997-04BE-4411-B4BB-359C949F8FC9}"/>
    <cellStyle name="DATA Amount 6 5 2" xfId="30318" xr:uid="{4BDCB747-7B99-49A6-8688-8F887C2704AE}"/>
    <cellStyle name="DATA Amount 6 6" xfId="30319" xr:uid="{8ED00060-8915-4053-9BB9-2D9CDBA3BD0C}"/>
    <cellStyle name="DATA Amount 60" xfId="30320" xr:uid="{D8C1EE8F-E0EC-4DCE-A21D-530376BC3FCA}"/>
    <cellStyle name="DATA Amount 61" xfId="30321" xr:uid="{0F37EB9C-7B4C-4A16-98AE-A477642304BE}"/>
    <cellStyle name="DATA Amount 62" xfId="30322" xr:uid="{A3C83518-2918-4A22-A372-29E52A30A7CF}"/>
    <cellStyle name="DATA Amount 63" xfId="30323" xr:uid="{F561E631-580F-4F0C-8913-65C796B666C6}"/>
    <cellStyle name="DATA Amount 64" xfId="30324" xr:uid="{6FB73F50-4F60-4821-B2E3-DF0D40641844}"/>
    <cellStyle name="DATA Amount 65" xfId="30325" xr:uid="{462B46EB-BCD7-4981-A7A9-40306DDACF39}"/>
    <cellStyle name="DATA Amount 66" xfId="30326" xr:uid="{27E7D462-AA88-43BB-9145-1978102F5947}"/>
    <cellStyle name="DATA Amount 67" xfId="30327" xr:uid="{B4B65BCF-C356-4464-B41E-5B647E3D592B}"/>
    <cellStyle name="DATA Amount 68" xfId="30328" xr:uid="{F459FE5D-80D8-4DD5-A1A1-1EDDC8A4B942}"/>
    <cellStyle name="DATA Amount 69" xfId="30329" xr:uid="{ACEB05D8-E012-4B56-9C11-EAF085D29FAC}"/>
    <cellStyle name="DATA Amount 7" xfId="30330" xr:uid="{DD4E1C1C-FFC5-42BF-A921-22591BC660DC}"/>
    <cellStyle name="DATA Amount 7 2" xfId="30331" xr:uid="{9E447D80-5752-4F12-A21F-EEC8E3141794}"/>
    <cellStyle name="DATA Amount 7 2 2" xfId="30332" xr:uid="{8F00D121-FF9E-4408-9CB1-55EF8B6753C4}"/>
    <cellStyle name="DATA Amount 7 2 2 2" xfId="30333" xr:uid="{9A6DB1A8-7366-4A71-8617-AC44BBB71604}"/>
    <cellStyle name="DATA Amount 7 2 3" xfId="30334" xr:uid="{EDF6B231-1E07-4978-897A-43526661BF64}"/>
    <cellStyle name="DATA Amount 7 2 3 2" xfId="30335" xr:uid="{C7D95AF2-ACF6-48FF-9105-B0F5986A0FC8}"/>
    <cellStyle name="DATA Amount 7 2 4" xfId="30336" xr:uid="{8E52BFD7-4F2C-4D70-8A54-59DF9D5D53D0}"/>
    <cellStyle name="DATA Amount 7 3" xfId="30337" xr:uid="{5123BE5D-4D66-479B-B6B2-C89832E8BA03}"/>
    <cellStyle name="DATA Amount 7 3 2" xfId="30338" xr:uid="{75A1788D-5557-4FA5-8BC8-4CD70E4A6DA8}"/>
    <cellStyle name="DATA Amount 7 4" xfId="30339" xr:uid="{283CFB6C-08A2-4673-92AF-F3E1E745FBE7}"/>
    <cellStyle name="DATA Amount 7 4 2" xfId="30340" xr:uid="{7903022C-7E8D-4AFE-85EA-CFE685A6E3A5}"/>
    <cellStyle name="DATA Amount 7 5" xfId="30341" xr:uid="{4847CF90-CB50-45BA-BE52-0CD23513FDE7}"/>
    <cellStyle name="DATA Amount 7 5 2" xfId="30342" xr:uid="{C5C633B7-31FC-49AE-8097-278FB3D5C632}"/>
    <cellStyle name="DATA Amount 7 6" xfId="30343" xr:uid="{C1230C50-0546-4C3E-BA19-48F681A15AC3}"/>
    <cellStyle name="DATA Amount 70" xfId="30344" xr:uid="{4AE6C569-E2CC-4B8C-8D59-88EE9A669482}"/>
    <cellStyle name="DATA Amount 71" xfId="30345" xr:uid="{783661AD-F434-4C8A-85AB-17519DA8975C}"/>
    <cellStyle name="DATA Amount 72" xfId="30346" xr:uid="{2B165A94-9229-4BF4-A37B-677034FA25CC}"/>
    <cellStyle name="DATA Amount 73" xfId="30347" xr:uid="{53BF12E4-BF4F-4A69-8025-EE9AFDD3BCAB}"/>
    <cellStyle name="DATA Amount 74" xfId="30348" xr:uid="{4EC53705-8D54-4A76-9D51-BA099A2F8B74}"/>
    <cellStyle name="DATA Amount 75" xfId="30349" xr:uid="{7B79928B-2C09-4AF2-9580-F10FD4E8D6B3}"/>
    <cellStyle name="DATA Amount 76" xfId="30350" xr:uid="{76820B6E-2623-4CD9-9ADF-D9422E7FA39B}"/>
    <cellStyle name="DATA Amount 77" xfId="30351" xr:uid="{C7E74D80-2942-4663-A302-EBC2D3B3EEEA}"/>
    <cellStyle name="DATA Amount 78" xfId="30352" xr:uid="{CEBEEA25-965E-41EA-986D-DFD484D01E6F}"/>
    <cellStyle name="DATA Amount 79" xfId="30353" xr:uid="{45B725EC-8BC9-4344-96D7-84EC2970980C}"/>
    <cellStyle name="DATA Amount 8" xfId="30354" xr:uid="{9AD6BB59-027B-4801-BF60-73F7BF8CEC7B}"/>
    <cellStyle name="DATA Amount 8 2" xfId="30355" xr:uid="{3A9253FF-7AF2-4C38-9D55-9BEB73869459}"/>
    <cellStyle name="DATA Amount 8 2 2" xfId="30356" xr:uid="{B8713F9F-E5EF-43D0-8841-7DC47F4E4584}"/>
    <cellStyle name="DATA Amount 8 2 2 2" xfId="30357" xr:uid="{474FE295-6A88-401C-8D3B-B43006C9E8AE}"/>
    <cellStyle name="DATA Amount 8 2 3" xfId="30358" xr:uid="{3506A634-8131-469C-A3A8-9FF01ED0BB9E}"/>
    <cellStyle name="DATA Amount 8 2 3 2" xfId="30359" xr:uid="{33B0311F-AC50-452F-A875-14AE51025610}"/>
    <cellStyle name="DATA Amount 8 2 4" xfId="30360" xr:uid="{3C4F67A4-3347-498D-A2DB-34C4DB8759A3}"/>
    <cellStyle name="DATA Amount 8 3" xfId="30361" xr:uid="{F2B05049-792B-4DB6-8688-87C348BF696C}"/>
    <cellStyle name="DATA Amount 8 3 2" xfId="30362" xr:uid="{18A55DC1-E0DF-463C-A5A2-B7BCE643A647}"/>
    <cellStyle name="DATA Amount 8 4" xfId="30363" xr:uid="{AE0579F4-59E5-4376-86F1-CA2C5B1C9913}"/>
    <cellStyle name="DATA Amount 8 4 2" xfId="30364" xr:uid="{582246D9-869B-47E1-82C4-2B2FBF73E0A9}"/>
    <cellStyle name="DATA Amount 8 5" xfId="30365" xr:uid="{1BCE5CB8-09F1-458B-967A-64C4D47C5EC8}"/>
    <cellStyle name="DATA Amount 8 5 2" xfId="30366" xr:uid="{0AF11B1C-076D-49DD-9C22-0555AE36B65C}"/>
    <cellStyle name="DATA Amount 8 6" xfId="30367" xr:uid="{C98274C8-187B-4C84-A863-E3A4970B1C8F}"/>
    <cellStyle name="DATA Amount 80" xfId="30368" xr:uid="{D2429073-5187-4795-843C-F5986FCA46A0}"/>
    <cellStyle name="DATA Amount 81" xfId="30369" xr:uid="{6F35C743-A6C4-4A3D-85C0-332A6DFF6CA7}"/>
    <cellStyle name="DATA Amount 82" xfId="30370" xr:uid="{775D26CD-7CE0-403D-A4DA-81D9A06EBD9E}"/>
    <cellStyle name="DATA Amount 83" xfId="30371" xr:uid="{BDAB8C76-9AB2-4F7B-A5FB-837524363019}"/>
    <cellStyle name="DATA Amount 84" xfId="30372" xr:uid="{491DB4F2-9842-4F5D-B59B-7A305EC195EA}"/>
    <cellStyle name="DATA Amount 85" xfId="30373" xr:uid="{D2AFBF41-3BB5-463D-B936-78B0EDF94F82}"/>
    <cellStyle name="DATA Amount 86" xfId="30374" xr:uid="{91188FC7-3EC6-4A2D-9D4E-5E5C91A8EB4D}"/>
    <cellStyle name="DATA Amount 87" xfId="30375" xr:uid="{81453754-C722-41E4-9B86-899F9E114285}"/>
    <cellStyle name="DATA Amount 88" xfId="30376" xr:uid="{FD4228AC-DC78-4601-A9E4-9AB1E62E4E11}"/>
    <cellStyle name="DATA Amount 89" xfId="30377" xr:uid="{1D2F357C-3A8B-441C-8413-C117298A63EA}"/>
    <cellStyle name="DATA Amount 9" xfId="30378" xr:uid="{E2B8D414-B514-4B14-8FC7-391E81D740F9}"/>
    <cellStyle name="DATA Amount 9 2" xfId="30379" xr:uid="{615A9815-129D-4443-A2B9-3A6C02F937C0}"/>
    <cellStyle name="DATA Amount 9 2 2" xfId="30380" xr:uid="{69327C99-3E4E-4A6B-AE6A-E5A61314E0D7}"/>
    <cellStyle name="DATA Amount 9 2 2 2" xfId="30381" xr:uid="{C11F3FC4-F5D6-4314-806B-6C7517E26A45}"/>
    <cellStyle name="DATA Amount 9 2 3" xfId="30382" xr:uid="{AC908098-DA4F-402D-8856-C55D32CAE83A}"/>
    <cellStyle name="DATA Amount 9 2 3 2" xfId="30383" xr:uid="{EFF97A6D-D036-4A47-828A-8C0E8A2C631E}"/>
    <cellStyle name="DATA Amount 9 2 4" xfId="30384" xr:uid="{D8C0891B-5640-4466-A3CF-15E6DDB34954}"/>
    <cellStyle name="DATA Amount 9 3" xfId="30385" xr:uid="{5A01D998-E029-4BC2-B29D-34E8B75EF6BC}"/>
    <cellStyle name="DATA Amount 9 3 2" xfId="30386" xr:uid="{7C20F04D-319F-4FAC-985F-F8549DBE25D1}"/>
    <cellStyle name="DATA Amount 9 4" xfId="30387" xr:uid="{260DFD30-3D75-41B4-AEE6-B17BEEC3F21B}"/>
    <cellStyle name="DATA Amount 9 4 2" xfId="30388" xr:uid="{94D2CF52-FCBF-4668-87AB-9C21FD1CBF9A}"/>
    <cellStyle name="DATA Amount 9 5" xfId="30389" xr:uid="{2E09AFA7-1F04-44E1-877C-C859469825B0}"/>
    <cellStyle name="DATA Amount 9 5 2" xfId="30390" xr:uid="{D86E86A5-5747-4238-994F-252E8E762F41}"/>
    <cellStyle name="DATA Amount 9 6" xfId="30391" xr:uid="{5C13614E-DE9D-4816-8A36-5B09BC938424}"/>
    <cellStyle name="DATA Amount 90" xfId="30392" xr:uid="{FB044EA2-14E9-4E2B-9EFB-4B4569875792}"/>
    <cellStyle name="DATA Amount 91" xfId="30393" xr:uid="{BAEE87BE-235C-407F-BFF3-C4A917A410D3}"/>
    <cellStyle name="DATA Amount 92" xfId="30394" xr:uid="{06F33D45-4494-46A7-8836-D9E452BA60BF}"/>
    <cellStyle name="DATA Amount 93" xfId="30395" xr:uid="{A17C18FB-8B32-4777-8AA8-23F5735706A9}"/>
    <cellStyle name="DATA Amount 94" xfId="30396" xr:uid="{B7B5B2D0-A7A9-41B2-8580-8733A885B606}"/>
    <cellStyle name="DATA Amount 95" xfId="30397" xr:uid="{76A4FA28-F7CD-4DDF-B124-846E149DA672}"/>
    <cellStyle name="DATA Amount 96" xfId="30398" xr:uid="{0A87B236-5BBA-4CDE-A280-8F6C3EE349F5}"/>
    <cellStyle name="DATA Amount 97" xfId="30399" xr:uid="{FF2569CB-8C00-4508-989E-2F9EC9C3F9A2}"/>
    <cellStyle name="DATA Amount_Best Practice Model Disclaimer v1.1" xfId="30400" xr:uid="{B30CB350-6B4F-4D20-B666-C353DC0526EC}"/>
    <cellStyle name="DATA Currency" xfId="30401" xr:uid="{3193EA7F-D497-49E2-B7DB-CAA76C9D228B}"/>
    <cellStyle name="DATA Currency [1]" xfId="30402" xr:uid="{26B5A8B2-BAC3-4E58-A1B0-0D237308D6AE}"/>
    <cellStyle name="DATA Currency [1] 10" xfId="30403" xr:uid="{F7FC48AA-11C8-411F-9685-24C214E3DCF1}"/>
    <cellStyle name="DATA Currency [1] 10 2" xfId="30404" xr:uid="{2C415D66-0F76-4A99-BD81-DD8BAC1D8C7A}"/>
    <cellStyle name="DATA Currency [1] 10 2 2" xfId="30405" xr:uid="{5CF436ED-61D2-4E5B-8640-9EF423245C57}"/>
    <cellStyle name="DATA Currency [1] 10 2 2 2" xfId="30406" xr:uid="{214B7D91-62C8-4D54-B3C9-96B6E423DBAD}"/>
    <cellStyle name="DATA Currency [1] 10 2 3" xfId="30407" xr:uid="{69794466-AD41-4545-ADCA-CE066EC6DEFC}"/>
    <cellStyle name="DATA Currency [1] 10 2 3 2" xfId="30408" xr:uid="{3A4C4177-F82C-489D-84C3-5E77F6CCADED}"/>
    <cellStyle name="DATA Currency [1] 10 2 4" xfId="30409" xr:uid="{C56CD871-25D1-4659-A197-E22F4F30E46E}"/>
    <cellStyle name="DATA Currency [1] 10 3" xfId="30410" xr:uid="{343339BC-1148-473F-B160-7B369F245D36}"/>
    <cellStyle name="DATA Currency [1] 10 3 2" xfId="30411" xr:uid="{A01001C1-6CFF-4097-B146-BDB79591E2AC}"/>
    <cellStyle name="DATA Currency [1] 10 4" xfId="30412" xr:uid="{0F370350-FD63-4FB5-B2F5-9EEC31A16CB4}"/>
    <cellStyle name="DATA Currency [1] 10 4 2" xfId="30413" xr:uid="{8A5C62A4-DE4A-45B7-8D9B-34DCAF6D6689}"/>
    <cellStyle name="DATA Currency [1] 10 5" xfId="30414" xr:uid="{03E2EEC8-46CF-4727-81DC-51595BBD63B9}"/>
    <cellStyle name="DATA Currency [1] 10 5 2" xfId="30415" xr:uid="{469147BF-3946-4538-AF1D-65D64B0CD215}"/>
    <cellStyle name="DATA Currency [1] 10 6" xfId="30416" xr:uid="{6066AB00-C8E0-43B3-BD7D-43AABC908465}"/>
    <cellStyle name="DATA Currency [1] 11" xfId="30417" xr:uid="{83415CCD-7EFC-445F-A965-7E365D466ABB}"/>
    <cellStyle name="DATA Currency [1] 11 2" xfId="30418" xr:uid="{46029461-2695-434D-880F-A86750E5A287}"/>
    <cellStyle name="DATA Currency [1] 11 2 2" xfId="30419" xr:uid="{22BB03DE-CB0C-4AD3-B54B-5CB4BC12994B}"/>
    <cellStyle name="DATA Currency [1] 11 2 2 2" xfId="30420" xr:uid="{067B0FC1-7A69-4A13-A7EC-8ADB8BD4BB89}"/>
    <cellStyle name="DATA Currency [1] 11 2 3" xfId="30421" xr:uid="{2C868320-B166-410E-906C-0C33D8EE0F53}"/>
    <cellStyle name="DATA Currency [1] 11 2 3 2" xfId="30422" xr:uid="{152A082D-6ED7-4A04-93C7-956FB34CBBE5}"/>
    <cellStyle name="DATA Currency [1] 11 2 4" xfId="30423" xr:uid="{6B1E8807-E327-4A82-979A-B390A4D6C1FF}"/>
    <cellStyle name="DATA Currency [1] 11 3" xfId="30424" xr:uid="{AA031585-73A8-4E01-A260-A86720E9F5EC}"/>
    <cellStyle name="DATA Currency [1] 11 3 2" xfId="30425" xr:uid="{BE337E72-E6F2-42BD-8381-B99CE02C3A6B}"/>
    <cellStyle name="DATA Currency [1] 11 4" xfId="30426" xr:uid="{282C441F-A44C-4545-8612-34033E8113BF}"/>
    <cellStyle name="DATA Currency [1] 11 4 2" xfId="30427" xr:uid="{B83FCA8A-15C3-4376-BBBD-3E9CD0C66F38}"/>
    <cellStyle name="DATA Currency [1] 11 5" xfId="30428" xr:uid="{CD19D549-1DDE-4C26-AF3D-06B27BA9C066}"/>
    <cellStyle name="DATA Currency [1] 11 5 2" xfId="30429" xr:uid="{DE29017E-7B85-491D-A741-65B9826BFF3D}"/>
    <cellStyle name="DATA Currency [1] 11 6" xfId="30430" xr:uid="{8476F9BA-02A4-40C8-94F3-85EF7325B843}"/>
    <cellStyle name="DATA Currency [1] 12" xfId="30431" xr:uid="{FDA5CA06-D171-49BD-B48D-39E976F2ED7D}"/>
    <cellStyle name="DATA Currency [1] 12 2" xfId="30432" xr:uid="{99A04F2A-CD8F-4CF1-9BD9-5F955E04DE7B}"/>
    <cellStyle name="DATA Currency [1] 12 2 2" xfId="30433" xr:uid="{7C95DF6E-BDD9-42CA-B295-A47035050E1F}"/>
    <cellStyle name="DATA Currency [1] 12 2 2 2" xfId="30434" xr:uid="{BF0B4E02-C7CE-4DD2-AFFB-1E5967522518}"/>
    <cellStyle name="DATA Currency [1] 12 2 3" xfId="30435" xr:uid="{EEA95E21-04CD-4950-8809-94C35779CE7F}"/>
    <cellStyle name="DATA Currency [1] 12 2 3 2" xfId="30436" xr:uid="{E0D33127-F7D4-485C-9CA4-FD106F300637}"/>
    <cellStyle name="DATA Currency [1] 12 2 4" xfId="30437" xr:uid="{8C3DC373-B4AB-4024-A7C7-CE6487F8AF7D}"/>
    <cellStyle name="DATA Currency [1] 12 3" xfId="30438" xr:uid="{45AAFD8C-D94D-4C78-8D30-91DE4FDF7DAD}"/>
    <cellStyle name="DATA Currency [1] 12 3 2" xfId="30439" xr:uid="{96D623BF-AA46-4CA1-94B8-6A9B6F8ABEF2}"/>
    <cellStyle name="DATA Currency [1] 12 4" xfId="30440" xr:uid="{80ACF8F7-D8B8-4EE7-8234-978952A60317}"/>
    <cellStyle name="DATA Currency [1] 12 4 2" xfId="30441" xr:uid="{44079354-D9B8-4D7E-963E-09A252CC36C9}"/>
    <cellStyle name="DATA Currency [1] 12 5" xfId="30442" xr:uid="{BEC8BF9C-0134-462F-8291-76C73B0EFB7C}"/>
    <cellStyle name="DATA Currency [1] 12 5 2" xfId="30443" xr:uid="{674927AB-3CF1-4C38-8829-3379DF043700}"/>
    <cellStyle name="DATA Currency [1] 12 6" xfId="30444" xr:uid="{2633410B-BB82-4265-A6C8-315595565353}"/>
    <cellStyle name="DATA Currency [1] 13" xfId="30445" xr:uid="{FE68B6FC-C26B-485E-9FC8-E3ACF4B64A9D}"/>
    <cellStyle name="DATA Currency [1] 13 2" xfId="30446" xr:uid="{36268F87-F73F-4162-BB92-13B001B693CB}"/>
    <cellStyle name="DATA Currency [1] 13 2 2" xfId="30447" xr:uid="{0D3F9418-A7E1-48A4-9271-6D280E1A637D}"/>
    <cellStyle name="DATA Currency [1] 13 2 2 2" xfId="30448" xr:uid="{7E3F204D-DC62-4C88-8659-8A7D949A836A}"/>
    <cellStyle name="DATA Currency [1] 13 2 3" xfId="30449" xr:uid="{F48E89D0-B5B2-4256-A466-2A25F3EE0D58}"/>
    <cellStyle name="DATA Currency [1] 13 2 3 2" xfId="30450" xr:uid="{17AA3712-5BA4-4532-86A7-20E2868C6697}"/>
    <cellStyle name="DATA Currency [1] 13 2 4" xfId="30451" xr:uid="{E2CA089B-F577-4E6F-93A6-747600EC0256}"/>
    <cellStyle name="DATA Currency [1] 13 3" xfId="30452" xr:uid="{844CC1F4-CC0B-42E7-825C-EC27121D04A4}"/>
    <cellStyle name="DATA Currency [1] 13 3 2" xfId="30453" xr:uid="{382AAACB-12F4-43C3-BEEB-98226EA74808}"/>
    <cellStyle name="DATA Currency [1] 13 4" xfId="30454" xr:uid="{EE47C7D9-6EE1-4BD9-A31E-C51186DC5DE6}"/>
    <cellStyle name="DATA Currency [1] 13 4 2" xfId="30455" xr:uid="{0848550D-CCF5-47B8-B0C7-9F22BEED107F}"/>
    <cellStyle name="DATA Currency [1] 13 5" xfId="30456" xr:uid="{6B7A7097-9B66-429E-910D-916136BE7378}"/>
    <cellStyle name="DATA Currency [1] 13 5 2" xfId="30457" xr:uid="{A6CCC2EE-A67F-451C-B1B3-FA18D1EF7FA2}"/>
    <cellStyle name="DATA Currency [1] 13 6" xfId="30458" xr:uid="{A4F09FD9-066F-4ABD-8BD2-B062DA8E0D1D}"/>
    <cellStyle name="DATA Currency [1] 14" xfId="30459" xr:uid="{6C53B665-DEAD-4797-A42D-7D6FA7F26FC1}"/>
    <cellStyle name="DATA Currency [1] 14 2" xfId="30460" xr:uid="{F5534B36-A8BE-4672-B2BF-83B93C35139A}"/>
    <cellStyle name="DATA Currency [1] 14 2 2" xfId="30461" xr:uid="{2440711D-B500-4EFD-B932-66EA7EE62A79}"/>
    <cellStyle name="DATA Currency [1] 14 2 2 2" xfId="30462" xr:uid="{B8AF998B-6935-4CC7-A210-D895300D90CB}"/>
    <cellStyle name="DATA Currency [1] 14 2 3" xfId="30463" xr:uid="{9A9029EB-21A9-43DF-A7BD-F930CED14578}"/>
    <cellStyle name="DATA Currency [1] 14 2 3 2" xfId="30464" xr:uid="{10A12AB9-7031-4F18-B365-F2A457BDC9D7}"/>
    <cellStyle name="DATA Currency [1] 14 2 4" xfId="30465" xr:uid="{2D7FE64E-D124-4E61-8586-2578E8E01653}"/>
    <cellStyle name="DATA Currency [1] 14 3" xfId="30466" xr:uid="{E40484DE-114A-4DBD-B4ED-09B47A023141}"/>
    <cellStyle name="DATA Currency [1] 14 3 2" xfId="30467" xr:uid="{848FACA9-D79E-416B-97FD-2D52C3323A0E}"/>
    <cellStyle name="DATA Currency [1] 14 4" xfId="30468" xr:uid="{DB4CF3BF-1815-4364-BFCA-F9B6CDD59D83}"/>
    <cellStyle name="DATA Currency [1] 14 4 2" xfId="30469" xr:uid="{3E56F5F8-CB05-4A9E-9729-4E1ACC03974D}"/>
    <cellStyle name="DATA Currency [1] 14 5" xfId="30470" xr:uid="{4D84F4E8-C63E-48D6-9FB3-DC9EF434BF02}"/>
    <cellStyle name="DATA Currency [1] 14 5 2" xfId="30471" xr:uid="{DA76DBEE-5FE6-49B7-96DA-5CB0EC2B6795}"/>
    <cellStyle name="DATA Currency [1] 14 6" xfId="30472" xr:uid="{FCD9FBA5-6384-4FE5-A00E-430B3A9DB6C3}"/>
    <cellStyle name="DATA Currency [1] 15" xfId="30473" xr:uid="{E037243A-65D4-449D-A89D-7177189DF986}"/>
    <cellStyle name="DATA Currency [1] 15 2" xfId="30474" xr:uid="{D20ED8FF-23AC-44A8-965C-8775C3FBEC1C}"/>
    <cellStyle name="DATA Currency [1] 15 2 2" xfId="30475" xr:uid="{A53FE211-D567-46AF-8BA8-8E02ABC772CA}"/>
    <cellStyle name="DATA Currency [1] 15 2 2 2" xfId="30476" xr:uid="{792ECBEA-1480-41DD-9DDD-44EDDE26323E}"/>
    <cellStyle name="DATA Currency [1] 15 2 3" xfId="30477" xr:uid="{40098848-87B9-47BA-8E28-F833147DEDE1}"/>
    <cellStyle name="DATA Currency [1] 15 2 3 2" xfId="30478" xr:uid="{7F143662-1AF3-4567-8A27-7884B22B5843}"/>
    <cellStyle name="DATA Currency [1] 15 2 4" xfId="30479" xr:uid="{BA1BF584-436A-43EB-83F0-E8997902924F}"/>
    <cellStyle name="DATA Currency [1] 15 3" xfId="30480" xr:uid="{52DE5635-521D-42EE-ACFF-6ACB12E6745D}"/>
    <cellStyle name="DATA Currency [1] 15 3 2" xfId="30481" xr:uid="{F5EB425B-826F-4A02-AFE3-137894E10C35}"/>
    <cellStyle name="DATA Currency [1] 15 4" xfId="30482" xr:uid="{6B01F10D-93ED-480B-891A-BF61F312BF8F}"/>
    <cellStyle name="DATA Currency [1] 15 4 2" xfId="30483" xr:uid="{0AB19442-B180-445E-80D4-105B91FD5A55}"/>
    <cellStyle name="DATA Currency [1] 15 5" xfId="30484" xr:uid="{3AD35CA6-B9BC-4CAB-9E5D-74211D66605B}"/>
    <cellStyle name="DATA Currency [1] 15 5 2" xfId="30485" xr:uid="{02E788AE-B241-404E-9C28-D407ABC99F63}"/>
    <cellStyle name="DATA Currency [1] 15 6" xfId="30486" xr:uid="{D8B5DD1C-ED91-497F-A47D-36717DD5DDCD}"/>
    <cellStyle name="DATA Currency [1] 16" xfId="30487" xr:uid="{B0EE8D89-6FA7-4667-A076-A3436609C374}"/>
    <cellStyle name="DATA Currency [1] 16 2" xfId="30488" xr:uid="{4AF31F0A-62B7-4AB4-AF96-4DA9019F0482}"/>
    <cellStyle name="DATA Currency [1] 16 2 2" xfId="30489" xr:uid="{8049C09D-86B8-48ED-8867-C0D7970888D3}"/>
    <cellStyle name="DATA Currency [1] 16 3" xfId="30490" xr:uid="{F4C760F6-B5C6-4EBC-8FE9-EDAEC71386C0}"/>
    <cellStyle name="DATA Currency [1] 16 3 2" xfId="30491" xr:uid="{5E2140D6-18A6-40DD-B961-19234F63E36F}"/>
    <cellStyle name="DATA Currency [1] 16 4" xfId="30492" xr:uid="{EF304029-F6CA-4130-BAB9-6D87602FF980}"/>
    <cellStyle name="DATA Currency [1] 17" xfId="30493" xr:uid="{D354802D-4FC5-49FD-B3BA-7687E79E5F5B}"/>
    <cellStyle name="DATA Currency [1] 17 2" xfId="30494" xr:uid="{2811D8FC-1E87-4158-AD23-5BF073D93898}"/>
    <cellStyle name="DATA Currency [1] 18" xfId="30495" xr:uid="{713544D6-3B29-4431-ABB2-4F622BC13DE1}"/>
    <cellStyle name="DATA Currency [1] 18 2" xfId="30496" xr:uid="{C7ADB9B1-9D62-4805-B4B0-EABE4A511854}"/>
    <cellStyle name="DATA Currency [1] 19" xfId="30497" xr:uid="{FAAD78E1-3B40-4F08-BF44-296C7C2CBEE5}"/>
    <cellStyle name="DATA Currency [1] 2" xfId="30498" xr:uid="{B300E260-2ACE-4852-BA69-91974ED98409}"/>
    <cellStyle name="DATA Currency [1] 2 2" xfId="30499" xr:uid="{2CADC5AA-2833-4FBB-9016-49AD6B8ADA7F}"/>
    <cellStyle name="DATA Currency [1] 2 2 2" xfId="30500" xr:uid="{FCBE6382-BFEB-4E20-9C0B-1CA6851906B6}"/>
    <cellStyle name="DATA Currency [1] 2 2 2 2" xfId="30501" xr:uid="{A2FC5D58-1AE7-474D-8BD8-9353138B5B8E}"/>
    <cellStyle name="DATA Currency [1] 2 2 3" xfId="30502" xr:uid="{10BD24A0-1E11-4C35-9F6C-DD9079A8A533}"/>
    <cellStyle name="DATA Currency [1] 2 2 3 2" xfId="30503" xr:uid="{F0D2C6FC-6C49-4B21-BE5C-2409261CEC3C}"/>
    <cellStyle name="DATA Currency [1] 2 2 4" xfId="30504" xr:uid="{5F1970B5-6F51-4070-872D-460E1DEC24B7}"/>
    <cellStyle name="DATA Currency [1] 2 3" xfId="30505" xr:uid="{6B96F1DD-2D52-49F2-9BF7-6FF39E6852F1}"/>
    <cellStyle name="DATA Currency [1] 2 3 2" xfId="30506" xr:uid="{D5C48156-E158-4A3C-9111-0D7F51B3B61F}"/>
    <cellStyle name="DATA Currency [1] 2 4" xfId="30507" xr:uid="{85F6C6D9-D040-445B-9739-5EC92FEB6C90}"/>
    <cellStyle name="DATA Currency [1] 2 4 2" xfId="30508" xr:uid="{1B0DD5DA-7B63-43F9-B6AB-4A8A04D72A68}"/>
    <cellStyle name="DATA Currency [1] 2 5" xfId="30509" xr:uid="{5A511F22-3500-4777-B96E-B3E5FB6661FA}"/>
    <cellStyle name="DATA Currency [1] 20" xfId="30510" xr:uid="{A93C835D-2F9F-4871-A3EE-EC09531F87AB}"/>
    <cellStyle name="DATA Currency [1] 21" xfId="30511" xr:uid="{23A1E8F1-3AC8-4997-BB74-9A6A1C0F0BD2}"/>
    <cellStyle name="DATA Currency [1] 22" xfId="30512" xr:uid="{D9E78F10-F5DE-46E0-9CA0-D23E40E5F2FD}"/>
    <cellStyle name="DATA Currency [1] 23" xfId="30513" xr:uid="{C77B07D5-72FA-41E4-BF19-AA665813FA49}"/>
    <cellStyle name="DATA Currency [1] 24" xfId="30514" xr:uid="{CD95A2C2-FCFC-4223-860E-FC3EBFB87E00}"/>
    <cellStyle name="DATA Currency [1] 25" xfId="30515" xr:uid="{866C4C4B-05B1-4BB0-AB2E-E535149306C7}"/>
    <cellStyle name="DATA Currency [1] 3" xfId="30516" xr:uid="{3F0CCCFF-32F0-4B71-A7EA-454B3D3FFBFC}"/>
    <cellStyle name="DATA Currency [1] 3 2" xfId="30517" xr:uid="{482B5BAF-C67A-4FDF-9416-0E75E571B412}"/>
    <cellStyle name="DATA Currency [1] 3 2 2" xfId="30518" xr:uid="{9E111C09-3465-45F0-AC3F-04C3A8B9211B}"/>
    <cellStyle name="DATA Currency [1] 3 2 2 2" xfId="30519" xr:uid="{09EDBC16-1973-47AB-BC3E-4E37C5A8C135}"/>
    <cellStyle name="DATA Currency [1] 3 2 3" xfId="30520" xr:uid="{04531896-784B-4E42-B7E0-F6CABC97631E}"/>
    <cellStyle name="DATA Currency [1] 3 2 3 2" xfId="30521" xr:uid="{D664D794-F6EA-457F-88CC-E3C53D6437D1}"/>
    <cellStyle name="DATA Currency [1] 3 2 4" xfId="30522" xr:uid="{D9246047-4213-4813-894F-71F941CA8DF7}"/>
    <cellStyle name="DATA Currency [1] 3 3" xfId="30523" xr:uid="{16AB72CF-982E-465D-B4A1-F3CE4A17D2E7}"/>
    <cellStyle name="DATA Currency [1] 3 3 2" xfId="30524" xr:uid="{EC45FD04-B181-46A4-8219-AE7FBDAFDA98}"/>
    <cellStyle name="DATA Currency [1] 3 4" xfId="30525" xr:uid="{03FB3AA6-1756-4197-8C1E-EC26DBBC5A8E}"/>
    <cellStyle name="DATA Currency [1] 3 4 2" xfId="30526" xr:uid="{72A3FECF-8A6A-4075-91DB-6AF27DDE70BD}"/>
    <cellStyle name="DATA Currency [1] 3 5" xfId="30527" xr:uid="{033DE4D4-AA78-4105-9831-F2630A29B9B5}"/>
    <cellStyle name="DATA Currency [1] 4" xfId="30528" xr:uid="{553A3C92-5534-4C47-9B8C-0C1A0D8CDB5B}"/>
    <cellStyle name="DATA Currency [1] 4 2" xfId="30529" xr:uid="{3FD1DAE4-D836-4506-9A5B-ECC3A308C898}"/>
    <cellStyle name="DATA Currency [1] 4 2 2" xfId="30530" xr:uid="{090C132A-BDF3-4127-AC3F-36B840147934}"/>
    <cellStyle name="DATA Currency [1] 4 2 2 2" xfId="30531" xr:uid="{F6C6CDFD-AE74-4F91-8B56-7CAF5C6B8C1B}"/>
    <cellStyle name="DATA Currency [1] 4 2 3" xfId="30532" xr:uid="{BB5CE940-9563-498B-8187-FAB5CB69D221}"/>
    <cellStyle name="DATA Currency [1] 4 2 3 2" xfId="30533" xr:uid="{FC4C8102-2619-438A-A5B2-6113196C62B9}"/>
    <cellStyle name="DATA Currency [1] 4 2 4" xfId="30534" xr:uid="{4A6A86F3-AF6A-41A6-A2D2-428678168D8B}"/>
    <cellStyle name="DATA Currency [1] 4 3" xfId="30535" xr:uid="{E84A3CE9-D04C-41A0-A921-169B57C19C57}"/>
    <cellStyle name="DATA Currency [1] 4 3 2" xfId="30536" xr:uid="{5B8F8B52-1752-4CA4-8A4D-D0FC776F1742}"/>
    <cellStyle name="DATA Currency [1] 4 4" xfId="30537" xr:uid="{555173F2-1DE6-4ADF-A82B-19299715E8B7}"/>
    <cellStyle name="DATA Currency [1] 4 4 2" xfId="30538" xr:uid="{AC2BD5B3-B6E5-4380-9005-FEDEA6B8E841}"/>
    <cellStyle name="DATA Currency [1] 4 5" xfId="30539" xr:uid="{49B63A5B-FD37-435A-AA8C-2CCEBF06595B}"/>
    <cellStyle name="DATA Currency [1] 4 5 2" xfId="30540" xr:uid="{988A5F7B-447C-4222-936B-4D03493F22EF}"/>
    <cellStyle name="DATA Currency [1] 4 6" xfId="30541" xr:uid="{ADA30816-CF08-4465-89BC-0CA7608C89B0}"/>
    <cellStyle name="DATA Currency [1] 5" xfId="30542" xr:uid="{326A56D9-F936-448D-8FD2-094520F158F4}"/>
    <cellStyle name="DATA Currency [1] 5 2" xfId="30543" xr:uid="{9D58E77D-FCE7-41F1-A7B1-E4765C6EECFF}"/>
    <cellStyle name="DATA Currency [1] 5 2 2" xfId="30544" xr:uid="{B7053E3A-126D-47B3-9FAF-86F02E060B10}"/>
    <cellStyle name="DATA Currency [1] 5 2 2 2" xfId="30545" xr:uid="{E2FE0B2C-E47C-4ADB-ABB1-9FD99865C037}"/>
    <cellStyle name="DATA Currency [1] 5 2 3" xfId="30546" xr:uid="{789CE431-2621-4B1F-84EC-D149EE98E172}"/>
    <cellStyle name="DATA Currency [1] 5 2 3 2" xfId="30547" xr:uid="{D79A4DC4-5A3B-4B30-8142-F4455CF0DD74}"/>
    <cellStyle name="DATA Currency [1] 5 2 4" xfId="30548" xr:uid="{DF2F4003-B442-45C2-837A-34D070764B96}"/>
    <cellStyle name="DATA Currency [1] 5 3" xfId="30549" xr:uid="{0E1F1EDD-DEB8-412D-899D-036C0B37DC3D}"/>
    <cellStyle name="DATA Currency [1] 5 3 2" xfId="30550" xr:uid="{18C1C703-BF6C-42E5-95ED-355AF302394C}"/>
    <cellStyle name="DATA Currency [1] 5 4" xfId="30551" xr:uid="{6DE1DF71-9101-43C5-86DE-3A05F057D999}"/>
    <cellStyle name="DATA Currency [1] 5 4 2" xfId="30552" xr:uid="{EE1095AD-81C0-4567-9440-84390A1C0EDA}"/>
    <cellStyle name="DATA Currency [1] 5 5" xfId="30553" xr:uid="{9BB9230D-2E10-4071-BF65-AB78D6E7CD55}"/>
    <cellStyle name="DATA Currency [1] 5 5 2" xfId="30554" xr:uid="{0D867177-28CE-4264-BCA7-20B4FAE714D6}"/>
    <cellStyle name="DATA Currency [1] 5 6" xfId="30555" xr:uid="{996C8906-C2F5-427C-9447-34E3B71ED211}"/>
    <cellStyle name="DATA Currency [1] 6" xfId="30556" xr:uid="{2D75AC49-91B6-4608-B7B0-BFEF8F00778E}"/>
    <cellStyle name="DATA Currency [1] 6 2" xfId="30557" xr:uid="{080AEE40-954B-418A-A600-74AE4BC83CED}"/>
    <cellStyle name="DATA Currency [1] 6 2 2" xfId="30558" xr:uid="{80EB7AD9-E5AD-4B26-B4C4-F39E9E5E4BC7}"/>
    <cellStyle name="DATA Currency [1] 6 2 2 2" xfId="30559" xr:uid="{5BA1785D-3DA0-4F2C-8241-C064B8C1E41A}"/>
    <cellStyle name="DATA Currency [1] 6 2 3" xfId="30560" xr:uid="{0B740A46-5378-4235-9113-5B69C4EEDBCB}"/>
    <cellStyle name="DATA Currency [1] 6 2 3 2" xfId="30561" xr:uid="{7035A173-AA3E-4F6F-A05F-78ADFBBACD24}"/>
    <cellStyle name="DATA Currency [1] 6 2 4" xfId="30562" xr:uid="{7CFEEE19-6196-446A-9B0A-326BDAAD0D30}"/>
    <cellStyle name="DATA Currency [1] 6 3" xfId="30563" xr:uid="{D0A4D1DA-EA7E-4B6D-87C2-A9D4FB8761DA}"/>
    <cellStyle name="DATA Currency [1] 6 3 2" xfId="30564" xr:uid="{EF962EFD-60B7-42E1-B619-6B598300BC92}"/>
    <cellStyle name="DATA Currency [1] 6 4" xfId="30565" xr:uid="{55902976-37E4-4BCF-9C57-B7B17202C227}"/>
    <cellStyle name="DATA Currency [1] 6 4 2" xfId="30566" xr:uid="{C7E70C53-28ED-4162-9C11-D87CD9AC1B28}"/>
    <cellStyle name="DATA Currency [1] 6 5" xfId="30567" xr:uid="{B9E47EFC-B8B7-454C-A860-326D8A0BB40D}"/>
    <cellStyle name="DATA Currency [1] 6 5 2" xfId="30568" xr:uid="{790BD215-9F56-447E-852F-54E03EE404E8}"/>
    <cellStyle name="DATA Currency [1] 6 6" xfId="30569" xr:uid="{E1929F99-C737-4C2F-8613-33DF16522F32}"/>
    <cellStyle name="DATA Currency [1] 7" xfId="30570" xr:uid="{A0ECC7EA-0B05-44CC-96C5-D5F7FD1936A1}"/>
    <cellStyle name="DATA Currency [1] 7 2" xfId="30571" xr:uid="{42D69502-3854-415E-ACEA-315C3052DDD4}"/>
    <cellStyle name="DATA Currency [1] 7 2 2" xfId="30572" xr:uid="{9E47F5B3-4AE7-48E2-A84C-A86CB44F6072}"/>
    <cellStyle name="DATA Currency [1] 7 2 2 2" xfId="30573" xr:uid="{F9EF072B-683F-436E-9F35-DA34B4A22F7E}"/>
    <cellStyle name="DATA Currency [1] 7 2 3" xfId="30574" xr:uid="{2265B9F0-EA73-4C5F-B383-32B8E5F93C8E}"/>
    <cellStyle name="DATA Currency [1] 7 2 3 2" xfId="30575" xr:uid="{32DC4704-2E81-438A-97EE-6B612C6C1A77}"/>
    <cellStyle name="DATA Currency [1] 7 2 4" xfId="30576" xr:uid="{6849417B-F32F-45C2-84A9-E0DE1CF6F9FB}"/>
    <cellStyle name="DATA Currency [1] 7 3" xfId="30577" xr:uid="{010EB827-0CE4-48B4-8FB2-D2EF4768676E}"/>
    <cellStyle name="DATA Currency [1] 7 3 2" xfId="30578" xr:uid="{ACE2A99C-1681-4FD0-87CC-FA0A91DBF5AC}"/>
    <cellStyle name="DATA Currency [1] 7 4" xfId="30579" xr:uid="{CBFA807A-6E6F-4891-A633-D12FA8A47604}"/>
    <cellStyle name="DATA Currency [1] 7 4 2" xfId="30580" xr:uid="{BAF02048-E3C1-4644-B150-F489723009F7}"/>
    <cellStyle name="DATA Currency [1] 7 5" xfId="30581" xr:uid="{3DF231B0-F2AA-4A2F-9F21-87D2DA88D83B}"/>
    <cellStyle name="DATA Currency [1] 7 5 2" xfId="30582" xr:uid="{0965137D-50A0-4302-9C27-67187776E370}"/>
    <cellStyle name="DATA Currency [1] 7 6" xfId="30583" xr:uid="{FB583E9C-2B63-43DA-B13E-669236F199A5}"/>
    <cellStyle name="DATA Currency [1] 8" xfId="30584" xr:uid="{4EA6DE86-8B3C-43A3-88E9-F0FC7850B636}"/>
    <cellStyle name="DATA Currency [1] 8 2" xfId="30585" xr:uid="{99FD1DAC-3F42-4331-9AFB-9FB934B4DF26}"/>
    <cellStyle name="DATA Currency [1] 8 2 2" xfId="30586" xr:uid="{18786D33-EE6E-4084-8A5C-606D71F96290}"/>
    <cellStyle name="DATA Currency [1] 8 2 2 2" xfId="30587" xr:uid="{7F706DB5-430E-44CE-B248-2372F6D84CAA}"/>
    <cellStyle name="DATA Currency [1] 8 2 3" xfId="30588" xr:uid="{CDAEDDA1-E300-4C7A-8D11-C105F30525F3}"/>
    <cellStyle name="DATA Currency [1] 8 2 3 2" xfId="30589" xr:uid="{CB56B3D6-9E6F-42DB-B36D-BEA205C8744C}"/>
    <cellStyle name="DATA Currency [1] 8 2 4" xfId="30590" xr:uid="{B24F0912-AA2F-4A49-B627-0816AFE98F5F}"/>
    <cellStyle name="DATA Currency [1] 8 3" xfId="30591" xr:uid="{7C9B193B-6B07-452F-89A6-38CAE39C037E}"/>
    <cellStyle name="DATA Currency [1] 8 3 2" xfId="30592" xr:uid="{024F4C73-F07D-44AB-945B-6D3F84FACE38}"/>
    <cellStyle name="DATA Currency [1] 8 4" xfId="30593" xr:uid="{9226C4B4-8ED0-4193-B75D-54EB8057C054}"/>
    <cellStyle name="DATA Currency [1] 8 4 2" xfId="30594" xr:uid="{665DB37D-5CD9-4952-B1C2-EE5855DFD9DD}"/>
    <cellStyle name="DATA Currency [1] 8 5" xfId="30595" xr:uid="{57050EA3-6954-4B61-958B-39873B8A8CAB}"/>
    <cellStyle name="DATA Currency [1] 8 5 2" xfId="30596" xr:uid="{EE2F02C8-5C33-4742-80A9-A404D65E3DB8}"/>
    <cellStyle name="DATA Currency [1] 8 6" xfId="30597" xr:uid="{8A610ECD-C9D6-4019-864F-CE167E4F06FA}"/>
    <cellStyle name="DATA Currency [1] 9" xfId="30598" xr:uid="{9E780BEE-4AC2-416F-A5F8-C168D7E3BF86}"/>
    <cellStyle name="DATA Currency [1] 9 2" xfId="30599" xr:uid="{5DE0DABE-FD96-45E4-8514-901EDD53F068}"/>
    <cellStyle name="DATA Currency [1] 9 2 2" xfId="30600" xr:uid="{34BD5638-7B60-40D0-87F0-41C11B0FB7A5}"/>
    <cellStyle name="DATA Currency [1] 9 2 2 2" xfId="30601" xr:uid="{007461FA-41AB-4C47-B866-F08373581885}"/>
    <cellStyle name="DATA Currency [1] 9 2 3" xfId="30602" xr:uid="{DA723D51-C1A4-4DCE-A646-F0675343C900}"/>
    <cellStyle name="DATA Currency [1] 9 2 3 2" xfId="30603" xr:uid="{21D0DACC-713C-4DED-891F-283AF15F7419}"/>
    <cellStyle name="DATA Currency [1] 9 2 4" xfId="30604" xr:uid="{55FB95E4-47B5-4C6C-A9AD-89CB2943B813}"/>
    <cellStyle name="DATA Currency [1] 9 3" xfId="30605" xr:uid="{44E29DA3-9DDE-49B0-B4FF-6CAFAA9DF699}"/>
    <cellStyle name="DATA Currency [1] 9 3 2" xfId="30606" xr:uid="{7EFB3E56-C60D-4AB4-BD7A-7AF15CFC7B26}"/>
    <cellStyle name="DATA Currency [1] 9 4" xfId="30607" xr:uid="{892F925A-971F-4A22-B70A-E7FBF8F5464E}"/>
    <cellStyle name="DATA Currency [1] 9 4 2" xfId="30608" xr:uid="{E2CA7A57-6428-46BB-BB28-532C53507B8A}"/>
    <cellStyle name="DATA Currency [1] 9 5" xfId="30609" xr:uid="{9E202ED6-67EE-4227-97A5-074769142752}"/>
    <cellStyle name="DATA Currency [1] 9 5 2" xfId="30610" xr:uid="{A6C12C3B-F9ED-4869-BD93-9FD835384A2B}"/>
    <cellStyle name="DATA Currency [1] 9 6" xfId="30611" xr:uid="{AA3D7929-01FA-415A-B90D-E119DA17E149}"/>
    <cellStyle name="DATA Currency [2]" xfId="30612" xr:uid="{7C5CC8C7-12E1-4513-9CD2-4283B74F5677}"/>
    <cellStyle name="DATA Currency [2] 10" xfId="30613" xr:uid="{C7855A2C-5A9B-44FB-8AB3-32F12C325E73}"/>
    <cellStyle name="DATA Currency [2] 10 2" xfId="30614" xr:uid="{E5367052-47A3-4206-8C2A-318048D4F9CA}"/>
    <cellStyle name="DATA Currency [2] 10 2 2" xfId="30615" xr:uid="{3BB8B60F-12FE-4E55-B71F-BCC7B33D93F7}"/>
    <cellStyle name="DATA Currency [2] 10 2 2 2" xfId="30616" xr:uid="{6AE5BB1F-6272-4C68-9D40-B5031E77D6FA}"/>
    <cellStyle name="DATA Currency [2] 10 2 3" xfId="30617" xr:uid="{C0CED332-7BA2-407D-8FE0-D63C739495CE}"/>
    <cellStyle name="DATA Currency [2] 10 2 3 2" xfId="30618" xr:uid="{1FFF54A2-533C-4E4B-8DB0-311A1BCECF7F}"/>
    <cellStyle name="DATA Currency [2] 10 2 4" xfId="30619" xr:uid="{990CE79B-E06E-42A4-BC90-92DBBE059C15}"/>
    <cellStyle name="DATA Currency [2] 10 3" xfId="30620" xr:uid="{BE6B8ECA-FAAF-441B-B793-89A05B2338E2}"/>
    <cellStyle name="DATA Currency [2] 10 3 2" xfId="30621" xr:uid="{558C9B26-98E6-435A-8135-753A0BE6B004}"/>
    <cellStyle name="DATA Currency [2] 10 4" xfId="30622" xr:uid="{120D7230-9898-49CA-82E0-8B286CCE946D}"/>
    <cellStyle name="DATA Currency [2] 10 4 2" xfId="30623" xr:uid="{144131AE-12F5-4F2E-9742-F412693F51F3}"/>
    <cellStyle name="DATA Currency [2] 10 5" xfId="30624" xr:uid="{F5EE4BF5-B8D4-4B9A-8F66-2111C594AFF8}"/>
    <cellStyle name="DATA Currency [2] 10 5 2" xfId="30625" xr:uid="{4842AE22-DC29-469D-90EC-2B137C75E1D5}"/>
    <cellStyle name="DATA Currency [2] 10 6" xfId="30626" xr:uid="{3622EFB3-B0C7-4279-9A83-02A9271A6CFF}"/>
    <cellStyle name="DATA Currency [2] 11" xfId="30627" xr:uid="{808D5D07-5791-406F-A252-D01C8D81BE21}"/>
    <cellStyle name="DATA Currency [2] 11 2" xfId="30628" xr:uid="{F1FE9D9F-A822-45B6-925F-6519F34ABE77}"/>
    <cellStyle name="DATA Currency [2] 11 2 2" xfId="30629" xr:uid="{1FB2FAC2-768C-4AD6-B4BD-2BC90F9E1269}"/>
    <cellStyle name="DATA Currency [2] 11 2 2 2" xfId="30630" xr:uid="{7365B88C-2EC7-41F3-9EE7-FB92421C8673}"/>
    <cellStyle name="DATA Currency [2] 11 2 3" xfId="30631" xr:uid="{F3C1D478-C81F-446C-B713-828AF3CB5C70}"/>
    <cellStyle name="DATA Currency [2] 11 2 3 2" xfId="30632" xr:uid="{5A430921-94FF-44F6-AE6E-1C64697919C2}"/>
    <cellStyle name="DATA Currency [2] 11 2 4" xfId="30633" xr:uid="{C0070CA4-261E-48BD-8CBF-B6B68D60340F}"/>
    <cellStyle name="DATA Currency [2] 11 3" xfId="30634" xr:uid="{B125BB8B-B620-4661-940B-0BD93F26BC38}"/>
    <cellStyle name="DATA Currency [2] 11 3 2" xfId="30635" xr:uid="{09BF957A-E8CE-41EF-AFA7-34F78A8D85F4}"/>
    <cellStyle name="DATA Currency [2] 11 4" xfId="30636" xr:uid="{0074C560-6A5B-406C-B2F4-C870AA23A1CE}"/>
    <cellStyle name="DATA Currency [2] 11 4 2" xfId="30637" xr:uid="{62592309-5C9B-4DA1-9B0D-11D653DC8797}"/>
    <cellStyle name="DATA Currency [2] 11 5" xfId="30638" xr:uid="{C6F8E057-C00D-4FC3-BAF9-4BD24F2E4545}"/>
    <cellStyle name="DATA Currency [2] 11 5 2" xfId="30639" xr:uid="{52080B54-EF48-4A2D-8807-46176124937E}"/>
    <cellStyle name="DATA Currency [2] 11 6" xfId="30640" xr:uid="{E465656A-39FA-42B6-B9A0-8144BE1BC268}"/>
    <cellStyle name="DATA Currency [2] 12" xfId="30641" xr:uid="{3EED75BC-1C3B-4889-B4D6-B61360967A04}"/>
    <cellStyle name="DATA Currency [2] 12 2" xfId="30642" xr:uid="{B9D7888B-6BD3-4248-B138-D7CF171837B1}"/>
    <cellStyle name="DATA Currency [2] 12 2 2" xfId="30643" xr:uid="{9FFC1EBE-7304-45BC-893A-021E3BBDD9BC}"/>
    <cellStyle name="DATA Currency [2] 12 2 2 2" xfId="30644" xr:uid="{CA89D3A3-F833-4F0C-B1D4-DA42A5925FD9}"/>
    <cellStyle name="DATA Currency [2] 12 2 3" xfId="30645" xr:uid="{B47F8DB4-2154-465A-95FB-EE10A7F0F0E9}"/>
    <cellStyle name="DATA Currency [2] 12 2 3 2" xfId="30646" xr:uid="{986A97AC-2614-4C7A-B52B-8AACD4C4C639}"/>
    <cellStyle name="DATA Currency [2] 12 2 4" xfId="30647" xr:uid="{F7B9598B-F079-4E9A-83EF-58292185B2F2}"/>
    <cellStyle name="DATA Currency [2] 12 3" xfId="30648" xr:uid="{73869AF1-5E19-4C3E-B0DE-176E9F547E57}"/>
    <cellStyle name="DATA Currency [2] 12 3 2" xfId="30649" xr:uid="{97577ED4-3115-44F5-A812-A370CA41AD98}"/>
    <cellStyle name="DATA Currency [2] 12 4" xfId="30650" xr:uid="{227E2015-851A-42FE-90AF-8A15161DC487}"/>
    <cellStyle name="DATA Currency [2] 12 4 2" xfId="30651" xr:uid="{8EC1C472-4534-4905-8D80-D78FC15CD0DC}"/>
    <cellStyle name="DATA Currency [2] 12 5" xfId="30652" xr:uid="{D24D18FC-CB06-4A8A-838A-88CDE579ACA3}"/>
    <cellStyle name="DATA Currency [2] 12 5 2" xfId="30653" xr:uid="{092665EF-89EA-4023-9CDE-FB2C7626EB90}"/>
    <cellStyle name="DATA Currency [2] 12 6" xfId="30654" xr:uid="{D37169BF-822B-4E55-B107-EA5D55E918A1}"/>
    <cellStyle name="DATA Currency [2] 13" xfId="30655" xr:uid="{713AC80F-507C-480B-98D6-B33F76621500}"/>
    <cellStyle name="DATA Currency [2] 13 2" xfId="30656" xr:uid="{9A594185-38EF-4670-8CEE-BBFD9112743D}"/>
    <cellStyle name="DATA Currency [2] 13 2 2" xfId="30657" xr:uid="{8B2C9860-4086-4064-A860-61D4819B2313}"/>
    <cellStyle name="DATA Currency [2] 13 2 2 2" xfId="30658" xr:uid="{30CAA306-9347-4353-A23A-F3DBFE18A2C6}"/>
    <cellStyle name="DATA Currency [2] 13 2 3" xfId="30659" xr:uid="{0B45A174-2B5B-4108-8044-8A2267D9CCDE}"/>
    <cellStyle name="DATA Currency [2] 13 2 3 2" xfId="30660" xr:uid="{F34C47C2-BB46-4EAD-975E-223C8952465A}"/>
    <cellStyle name="DATA Currency [2] 13 2 4" xfId="30661" xr:uid="{5692CF5B-832D-4655-9C40-1D99C47749D6}"/>
    <cellStyle name="DATA Currency [2] 13 3" xfId="30662" xr:uid="{C2FA9E75-FABA-4F08-B168-D45397A9C788}"/>
    <cellStyle name="DATA Currency [2] 13 3 2" xfId="30663" xr:uid="{668B922D-9F3A-4E40-82BD-C1F10A4F7C89}"/>
    <cellStyle name="DATA Currency [2] 13 4" xfId="30664" xr:uid="{3E805C9D-F9F8-4597-8D4C-97B2A0DE3E8E}"/>
    <cellStyle name="DATA Currency [2] 13 4 2" xfId="30665" xr:uid="{809D7507-F3AE-40E7-82FF-8CF5090D2D25}"/>
    <cellStyle name="DATA Currency [2] 13 5" xfId="30666" xr:uid="{630861B1-1276-4CF1-9A7F-5FE681643E38}"/>
    <cellStyle name="DATA Currency [2] 13 5 2" xfId="30667" xr:uid="{11A6B502-0FC4-4122-A1F1-C98DBEF48C55}"/>
    <cellStyle name="DATA Currency [2] 13 6" xfId="30668" xr:uid="{2B0B9F4C-BAE2-4FF5-8B82-DCCC45785B76}"/>
    <cellStyle name="DATA Currency [2] 14" xfId="30669" xr:uid="{65F0970D-A95D-402D-B5A0-AEE0323B9705}"/>
    <cellStyle name="DATA Currency [2] 14 2" xfId="30670" xr:uid="{3FF86128-90A5-47A4-8E73-F2E06BFF836B}"/>
    <cellStyle name="DATA Currency [2] 14 2 2" xfId="30671" xr:uid="{53642437-9B51-4DA4-93BC-71B14E0AB9DD}"/>
    <cellStyle name="DATA Currency [2] 14 2 2 2" xfId="30672" xr:uid="{90744F6D-32A4-419E-8009-99678297EB1D}"/>
    <cellStyle name="DATA Currency [2] 14 2 3" xfId="30673" xr:uid="{A2E866E8-83E8-4255-A016-18C085699474}"/>
    <cellStyle name="DATA Currency [2] 14 2 3 2" xfId="30674" xr:uid="{0AD099BA-D6F2-49A6-8C82-EF2C0721CB17}"/>
    <cellStyle name="DATA Currency [2] 14 2 4" xfId="30675" xr:uid="{23911C91-5515-4037-9084-946D2BE62FDC}"/>
    <cellStyle name="DATA Currency [2] 14 3" xfId="30676" xr:uid="{68D5D151-ACB0-47F6-AD65-D937BE9A5C57}"/>
    <cellStyle name="DATA Currency [2] 14 3 2" xfId="30677" xr:uid="{5E63E9AD-F157-4069-A7EF-AD298399FEA8}"/>
    <cellStyle name="DATA Currency [2] 14 4" xfId="30678" xr:uid="{357080DD-41BA-4251-9B33-E1A62B6E671E}"/>
    <cellStyle name="DATA Currency [2] 14 4 2" xfId="30679" xr:uid="{7ACD17BB-1796-48B9-B4B1-67946EEBCFE3}"/>
    <cellStyle name="DATA Currency [2] 14 5" xfId="30680" xr:uid="{6A78A0EC-DA1B-45A6-BAAD-92A99E05B58D}"/>
    <cellStyle name="DATA Currency [2] 14 5 2" xfId="30681" xr:uid="{E64A3EC8-22A1-45E5-8B23-7D613DF75DD7}"/>
    <cellStyle name="DATA Currency [2] 14 6" xfId="30682" xr:uid="{61EDB864-02D0-4354-A244-2E941DCF00A2}"/>
    <cellStyle name="DATA Currency [2] 15" xfId="30683" xr:uid="{9B3619B3-F805-4AC0-A913-33DE97EFBC20}"/>
    <cellStyle name="DATA Currency [2] 15 2" xfId="30684" xr:uid="{3F68A072-D29B-477E-9D2D-53BF60BA59B5}"/>
    <cellStyle name="DATA Currency [2] 15 2 2" xfId="30685" xr:uid="{43FEB147-6265-4CD1-912F-B36BAFD05C22}"/>
    <cellStyle name="DATA Currency [2] 15 2 2 2" xfId="30686" xr:uid="{3F2D8394-932F-40A0-9CB4-150A8B525BF8}"/>
    <cellStyle name="DATA Currency [2] 15 2 3" xfId="30687" xr:uid="{2037159C-2DAC-4E4C-9ACF-B28C5FFB8D4A}"/>
    <cellStyle name="DATA Currency [2] 15 2 3 2" xfId="30688" xr:uid="{E9592D68-B35E-47B1-B497-B44D13EA29DB}"/>
    <cellStyle name="DATA Currency [2] 15 2 4" xfId="30689" xr:uid="{648B9C49-0D61-402B-8E99-6832681271F1}"/>
    <cellStyle name="DATA Currency [2] 15 3" xfId="30690" xr:uid="{91D85E80-F519-4F09-B791-0A4495043592}"/>
    <cellStyle name="DATA Currency [2] 15 3 2" xfId="30691" xr:uid="{B07D9D1F-497E-4DD2-9C0D-C4DD521B3EB2}"/>
    <cellStyle name="DATA Currency [2] 15 4" xfId="30692" xr:uid="{BF70AEF3-4F66-4B50-9C3C-235A8D6B2B69}"/>
    <cellStyle name="DATA Currency [2] 15 4 2" xfId="30693" xr:uid="{3292107F-2C72-45EC-8690-816B2E0FED69}"/>
    <cellStyle name="DATA Currency [2] 15 5" xfId="30694" xr:uid="{DE2DDB30-56C0-453E-9BF8-085AE359C94B}"/>
    <cellStyle name="DATA Currency [2] 15 5 2" xfId="30695" xr:uid="{4563C98D-1B01-4BE5-A955-DD8C555D56A7}"/>
    <cellStyle name="DATA Currency [2] 15 6" xfId="30696" xr:uid="{F5294193-E8B3-464E-A89A-D8CBBD873A3F}"/>
    <cellStyle name="DATA Currency [2] 16" xfId="30697" xr:uid="{62E16343-AAE6-495E-AE86-339F51250B86}"/>
    <cellStyle name="DATA Currency [2] 16 2" xfId="30698" xr:uid="{70B16AAF-F32C-4A82-8FA1-15616D2EA7A6}"/>
    <cellStyle name="DATA Currency [2] 16 2 2" xfId="30699" xr:uid="{05C8C090-0CCF-463A-97ED-B274AB123A5F}"/>
    <cellStyle name="DATA Currency [2] 16 3" xfId="30700" xr:uid="{92B00F89-F7BA-4857-84A7-94707DADF4AA}"/>
    <cellStyle name="DATA Currency [2] 16 3 2" xfId="30701" xr:uid="{3FB470B9-0EF3-4B0B-89A5-4B8991DD9AE0}"/>
    <cellStyle name="DATA Currency [2] 16 4" xfId="30702" xr:uid="{DA4E30ED-4C5D-4479-B17A-0171B9305265}"/>
    <cellStyle name="DATA Currency [2] 17" xfId="30703" xr:uid="{54C0CA8E-6C9B-429D-A401-32DE786C0482}"/>
    <cellStyle name="DATA Currency [2] 17 2" xfId="30704" xr:uid="{CFB7DBE6-8502-4DCE-9F78-8AA564FFF65F}"/>
    <cellStyle name="DATA Currency [2] 18" xfId="30705" xr:uid="{9E21E506-ED11-4DEE-BC2B-AC79C1BF3FE0}"/>
    <cellStyle name="DATA Currency [2] 18 2" xfId="30706" xr:uid="{DFE7D7ED-47BE-4674-A32A-72C48A9C4209}"/>
    <cellStyle name="DATA Currency [2] 19" xfId="30707" xr:uid="{CB0E8A9F-DF26-4CE6-AC2E-F048ECBCF92C}"/>
    <cellStyle name="DATA Currency [2] 2" xfId="30708" xr:uid="{6B9048BA-0DC8-460A-B607-986D211CAA74}"/>
    <cellStyle name="DATA Currency [2] 2 2" xfId="30709" xr:uid="{5A63F403-2DC5-489F-8B2E-9024B61B4E94}"/>
    <cellStyle name="DATA Currency [2] 2 2 2" xfId="30710" xr:uid="{F69A926F-672D-4274-8E13-1FAB8221B802}"/>
    <cellStyle name="DATA Currency [2] 2 2 2 2" xfId="30711" xr:uid="{4F9C2FC3-C348-4E67-8642-35E59E868D40}"/>
    <cellStyle name="DATA Currency [2] 2 2 3" xfId="30712" xr:uid="{D585BC01-C331-4C8E-A2C2-AEFF6A97DB8F}"/>
    <cellStyle name="DATA Currency [2] 2 2 3 2" xfId="30713" xr:uid="{68649683-B9F4-4018-8AB2-5A82B81CFCD3}"/>
    <cellStyle name="DATA Currency [2] 2 2 4" xfId="30714" xr:uid="{CB52B4D2-A769-4276-BC75-543EC70F7119}"/>
    <cellStyle name="DATA Currency [2] 2 3" xfId="30715" xr:uid="{AD2D7B67-C0A9-479F-B8C4-1DC871A9CECA}"/>
    <cellStyle name="DATA Currency [2] 2 3 2" xfId="30716" xr:uid="{2DCA5980-2773-4DCE-8F33-190D96A35968}"/>
    <cellStyle name="DATA Currency [2] 2 4" xfId="30717" xr:uid="{0A7773D3-08B2-4493-AD63-E953D6D22C0B}"/>
    <cellStyle name="DATA Currency [2] 2 4 2" xfId="30718" xr:uid="{262FA6B0-2FF4-4890-A102-B1275C61F482}"/>
    <cellStyle name="DATA Currency [2] 2 5" xfId="30719" xr:uid="{3C8DBD1F-3BBA-46A5-ADF8-3DA8DA447E4A}"/>
    <cellStyle name="DATA Currency [2] 20" xfId="30720" xr:uid="{5D11E6E8-C128-4D5F-93C2-10F89C71D9AE}"/>
    <cellStyle name="DATA Currency [2] 21" xfId="30721" xr:uid="{B9B8E6F8-2D11-4819-B526-4A373EF3D47F}"/>
    <cellStyle name="DATA Currency [2] 22" xfId="30722" xr:uid="{9A515611-E061-4F7A-8729-231E4F198DD4}"/>
    <cellStyle name="DATA Currency [2] 23" xfId="30723" xr:uid="{F64014C9-805C-43EF-9294-F1C6195CEB98}"/>
    <cellStyle name="DATA Currency [2] 24" xfId="30724" xr:uid="{5648179C-50B1-4EFC-8598-720CB5701B35}"/>
    <cellStyle name="DATA Currency [2] 25" xfId="30725" xr:uid="{68B210A0-4004-46F5-ADF3-1FE6DF357F9E}"/>
    <cellStyle name="DATA Currency [2] 3" xfId="30726" xr:uid="{7052F7C5-A835-400F-A6D5-2370D8EC647B}"/>
    <cellStyle name="DATA Currency [2] 3 2" xfId="30727" xr:uid="{DBB7C690-6EA0-44CE-9201-A3E6990F17D4}"/>
    <cellStyle name="DATA Currency [2] 3 2 2" xfId="30728" xr:uid="{A448A1EB-AFD3-42CF-8B62-F4775F75629F}"/>
    <cellStyle name="DATA Currency [2] 3 2 2 2" xfId="30729" xr:uid="{3FFF1C31-DFD8-4625-85A7-05C21F5B86DC}"/>
    <cellStyle name="DATA Currency [2] 3 2 3" xfId="30730" xr:uid="{839F8D14-6E10-413A-ADB8-E08E9840BAA1}"/>
    <cellStyle name="DATA Currency [2] 3 2 3 2" xfId="30731" xr:uid="{68CB31F3-A39D-4774-96E0-8B5B125B396A}"/>
    <cellStyle name="DATA Currency [2] 3 2 4" xfId="30732" xr:uid="{511633FF-D760-4C22-B98C-778614C7064E}"/>
    <cellStyle name="DATA Currency [2] 3 3" xfId="30733" xr:uid="{C91234D3-C230-4361-A645-E0226EF6F585}"/>
    <cellStyle name="DATA Currency [2] 3 3 2" xfId="30734" xr:uid="{721EA85A-33FC-45F3-9F82-CA8887199E86}"/>
    <cellStyle name="DATA Currency [2] 3 4" xfId="30735" xr:uid="{C59211D4-5951-44F3-9144-2E955A32D04C}"/>
    <cellStyle name="DATA Currency [2] 3 4 2" xfId="30736" xr:uid="{7CBED675-3545-4969-AF70-CA4ADCE2C9AE}"/>
    <cellStyle name="DATA Currency [2] 3 5" xfId="30737" xr:uid="{C43A900C-EF04-48DE-9B7C-56122F0368B7}"/>
    <cellStyle name="DATA Currency [2] 4" xfId="30738" xr:uid="{825D7CC2-1152-4376-94D2-317619725DED}"/>
    <cellStyle name="DATA Currency [2] 4 2" xfId="30739" xr:uid="{2C6CFC2C-6E71-4C38-A587-9DC8968B698F}"/>
    <cellStyle name="DATA Currency [2] 4 2 2" xfId="30740" xr:uid="{EABD94A0-44E9-4903-9432-201C295F5A9A}"/>
    <cellStyle name="DATA Currency [2] 4 2 2 2" xfId="30741" xr:uid="{E39D8E62-1C28-4550-B2A4-3D6932F9D950}"/>
    <cellStyle name="DATA Currency [2] 4 2 3" xfId="30742" xr:uid="{63B47D50-5F2F-4EA0-BD7A-C3D46EBD8743}"/>
    <cellStyle name="DATA Currency [2] 4 2 3 2" xfId="30743" xr:uid="{3FBD410F-1009-4F1A-BD54-64063926DF13}"/>
    <cellStyle name="DATA Currency [2] 4 2 4" xfId="30744" xr:uid="{B34A0328-53FF-4EE3-8902-328C6B9B3944}"/>
    <cellStyle name="DATA Currency [2] 4 3" xfId="30745" xr:uid="{53C08208-7015-402F-934A-EA23A21B2D81}"/>
    <cellStyle name="DATA Currency [2] 4 3 2" xfId="30746" xr:uid="{B2DD35EA-16C6-49C2-B2F2-F552252A63DE}"/>
    <cellStyle name="DATA Currency [2] 4 4" xfId="30747" xr:uid="{846DE7E5-CF32-45FE-B04D-9DF6A0D2A290}"/>
    <cellStyle name="DATA Currency [2] 4 4 2" xfId="30748" xr:uid="{6342BDC8-331F-497D-8F4D-8F8F9663FB39}"/>
    <cellStyle name="DATA Currency [2] 4 5" xfId="30749" xr:uid="{A941A6E1-6E73-44A8-B184-D0A7DF92BEF2}"/>
    <cellStyle name="DATA Currency [2] 4 5 2" xfId="30750" xr:uid="{FA2FB05E-7B6D-433B-8E5A-747F60EE1D5F}"/>
    <cellStyle name="DATA Currency [2] 4 6" xfId="30751" xr:uid="{47EF3C02-8057-40FE-86AB-8FB7CAB2ED45}"/>
    <cellStyle name="DATA Currency [2] 5" xfId="30752" xr:uid="{A9574A07-15F4-4853-90BD-A7C277E44F39}"/>
    <cellStyle name="DATA Currency [2] 5 2" xfId="30753" xr:uid="{443FA722-06FC-4105-92A7-7398041F7554}"/>
    <cellStyle name="DATA Currency [2] 5 2 2" xfId="30754" xr:uid="{69E82840-14C5-47E9-963F-CFAE6E70D100}"/>
    <cellStyle name="DATA Currency [2] 5 2 2 2" xfId="30755" xr:uid="{0F8B1D92-25E8-4129-9E13-051A60D806AB}"/>
    <cellStyle name="DATA Currency [2] 5 2 3" xfId="30756" xr:uid="{1C6D3484-D705-47DC-9002-7A39EE9E5283}"/>
    <cellStyle name="DATA Currency [2] 5 2 3 2" xfId="30757" xr:uid="{A5DFECCA-F1F0-43D2-BC5B-48FEBC71AACE}"/>
    <cellStyle name="DATA Currency [2] 5 2 4" xfId="30758" xr:uid="{B3F39C40-07C6-40FC-8509-4DB465315276}"/>
    <cellStyle name="DATA Currency [2] 5 3" xfId="30759" xr:uid="{A3B619C5-208D-4D1D-8D0A-CF673DDEB0EF}"/>
    <cellStyle name="DATA Currency [2] 5 3 2" xfId="30760" xr:uid="{EAC62381-B2D6-40BC-B3A8-1EF6B8C4A791}"/>
    <cellStyle name="DATA Currency [2] 5 4" xfId="30761" xr:uid="{AA53768B-ACB7-49DC-A984-0C48456B2565}"/>
    <cellStyle name="DATA Currency [2] 5 4 2" xfId="30762" xr:uid="{1E2AABE0-A6D2-434D-B147-1AE7D79A8014}"/>
    <cellStyle name="DATA Currency [2] 5 5" xfId="30763" xr:uid="{3B45815F-5195-42FF-BDB4-D498FC823B85}"/>
    <cellStyle name="DATA Currency [2] 5 5 2" xfId="30764" xr:uid="{BA45B894-9DF0-4AAA-AD03-EA4ED75DC7F3}"/>
    <cellStyle name="DATA Currency [2] 5 6" xfId="30765" xr:uid="{27A0A736-0980-4041-9392-7BC6E426F643}"/>
    <cellStyle name="DATA Currency [2] 6" xfId="30766" xr:uid="{EE6F0269-A78D-4716-93E0-9D8032652186}"/>
    <cellStyle name="DATA Currency [2] 6 2" xfId="30767" xr:uid="{A6EBEB8F-6411-443D-A11C-B575AD3AA829}"/>
    <cellStyle name="DATA Currency [2] 6 2 2" xfId="30768" xr:uid="{000494CE-6F70-4164-BAB0-121639C5597C}"/>
    <cellStyle name="DATA Currency [2] 6 2 2 2" xfId="30769" xr:uid="{9279AB6A-870F-4314-B6CF-3D867EAE3F72}"/>
    <cellStyle name="DATA Currency [2] 6 2 3" xfId="30770" xr:uid="{BD25296E-1D7B-4FBF-AACA-F839EFC8B55B}"/>
    <cellStyle name="DATA Currency [2] 6 2 3 2" xfId="30771" xr:uid="{381C1080-65C7-438E-90E5-7B652453A99E}"/>
    <cellStyle name="DATA Currency [2] 6 2 4" xfId="30772" xr:uid="{FB33B428-11EC-44C0-8BC0-7A1682F7CD71}"/>
    <cellStyle name="DATA Currency [2] 6 3" xfId="30773" xr:uid="{7AF1B565-9D20-4E8C-A26B-549F4D2E19D6}"/>
    <cellStyle name="DATA Currency [2] 6 3 2" xfId="30774" xr:uid="{8F6F477D-9303-4BC0-BF6B-B749B40EDC14}"/>
    <cellStyle name="DATA Currency [2] 6 4" xfId="30775" xr:uid="{1C97FB33-1408-478B-B17F-86ACAB35F5FA}"/>
    <cellStyle name="DATA Currency [2] 6 4 2" xfId="30776" xr:uid="{795B2A1C-E058-4016-9030-2F0A46D4CCE6}"/>
    <cellStyle name="DATA Currency [2] 6 5" xfId="30777" xr:uid="{E7D9194F-8FBA-4969-8BFF-3C605B40E443}"/>
    <cellStyle name="DATA Currency [2] 6 5 2" xfId="30778" xr:uid="{2249F4C9-9A50-48B8-9444-95C2B6D52B78}"/>
    <cellStyle name="DATA Currency [2] 6 6" xfId="30779" xr:uid="{8FB5C183-3CB9-4EA3-877D-72E346397A52}"/>
    <cellStyle name="DATA Currency [2] 7" xfId="30780" xr:uid="{69EAE7A1-6431-4878-8B92-88D279FB51F3}"/>
    <cellStyle name="DATA Currency [2] 7 2" xfId="30781" xr:uid="{0CDBA98F-9606-425C-B862-DB7EC06AFDBC}"/>
    <cellStyle name="DATA Currency [2] 7 2 2" xfId="30782" xr:uid="{9F8B8EB0-58DE-48A7-8903-99D8228728F0}"/>
    <cellStyle name="DATA Currency [2] 7 2 2 2" xfId="30783" xr:uid="{C2AAF8E7-08E5-4A69-9CDF-DB4794CFDA05}"/>
    <cellStyle name="DATA Currency [2] 7 2 3" xfId="30784" xr:uid="{16B8C929-F8B7-4B6F-B86E-3BB0A4162B6E}"/>
    <cellStyle name="DATA Currency [2] 7 2 3 2" xfId="30785" xr:uid="{F8F48791-4377-4391-9DC4-78FD32F90C42}"/>
    <cellStyle name="DATA Currency [2] 7 2 4" xfId="30786" xr:uid="{8C5EB1E4-C81E-45AF-86F8-8C6C0F5EA87D}"/>
    <cellStyle name="DATA Currency [2] 7 3" xfId="30787" xr:uid="{88C31C05-C94F-4E07-93A5-7DEA358ACE82}"/>
    <cellStyle name="DATA Currency [2] 7 3 2" xfId="30788" xr:uid="{FD20748A-14D2-4068-9D90-ED50F76C05E8}"/>
    <cellStyle name="DATA Currency [2] 7 4" xfId="30789" xr:uid="{EF0C128C-1466-4210-B851-B32E61044AC1}"/>
    <cellStyle name="DATA Currency [2] 7 4 2" xfId="30790" xr:uid="{BDD61194-80D0-47BB-B597-E2ED72146E1B}"/>
    <cellStyle name="DATA Currency [2] 7 5" xfId="30791" xr:uid="{E639A053-95D5-4D2B-9B18-77F58196E922}"/>
    <cellStyle name="DATA Currency [2] 7 5 2" xfId="30792" xr:uid="{33F902C6-1ADE-461B-A1F3-BDB6A405155C}"/>
    <cellStyle name="DATA Currency [2] 7 6" xfId="30793" xr:uid="{3AFD356D-7AA7-4497-AAD5-6B8DBFC7838A}"/>
    <cellStyle name="DATA Currency [2] 8" xfId="30794" xr:uid="{CEFB4664-5E00-4873-AF68-3DAE05E1C5EB}"/>
    <cellStyle name="DATA Currency [2] 8 2" xfId="30795" xr:uid="{78F9F66D-5C41-4C89-8304-38E8F44F23A1}"/>
    <cellStyle name="DATA Currency [2] 8 2 2" xfId="30796" xr:uid="{50262EC2-15CD-4F87-9960-BEC14C1E5142}"/>
    <cellStyle name="DATA Currency [2] 8 2 2 2" xfId="30797" xr:uid="{949E7B9C-E527-4541-82D0-1D26075F69F9}"/>
    <cellStyle name="DATA Currency [2] 8 2 3" xfId="30798" xr:uid="{A5045692-2776-4D41-ABAC-C7D6A34E8075}"/>
    <cellStyle name="DATA Currency [2] 8 2 3 2" xfId="30799" xr:uid="{E3AA61A6-9023-4D5A-B949-3984D53E898F}"/>
    <cellStyle name="DATA Currency [2] 8 2 4" xfId="30800" xr:uid="{8C2E36B4-7595-4EFE-9059-A552F9C75217}"/>
    <cellStyle name="DATA Currency [2] 8 3" xfId="30801" xr:uid="{16932067-BF41-49D9-B845-AC17072B3586}"/>
    <cellStyle name="DATA Currency [2] 8 3 2" xfId="30802" xr:uid="{E25442C1-41EB-43DB-879B-921B96B800B3}"/>
    <cellStyle name="DATA Currency [2] 8 4" xfId="30803" xr:uid="{3DD441FB-E5FA-41F2-9BB7-C23492A55FF2}"/>
    <cellStyle name="DATA Currency [2] 8 4 2" xfId="30804" xr:uid="{4A424747-251A-4F5A-AC61-E814F7E73CE3}"/>
    <cellStyle name="DATA Currency [2] 8 5" xfId="30805" xr:uid="{DAAF3F68-D393-483E-91A5-AE3DAF4EC64B}"/>
    <cellStyle name="DATA Currency [2] 8 5 2" xfId="30806" xr:uid="{FDEA6BA8-860D-40F6-B53D-E58DE64AD200}"/>
    <cellStyle name="DATA Currency [2] 8 6" xfId="30807" xr:uid="{F52539D5-1A07-4F5D-9984-0C298C29DAEA}"/>
    <cellStyle name="DATA Currency [2] 9" xfId="30808" xr:uid="{B09170FC-CEB0-41A1-9A42-1692CE9C7220}"/>
    <cellStyle name="DATA Currency [2] 9 2" xfId="30809" xr:uid="{5E902548-5BB0-417C-B171-A0C8B3F86393}"/>
    <cellStyle name="DATA Currency [2] 9 2 2" xfId="30810" xr:uid="{A113DB6D-9D95-4DD1-BAC0-901210E2D363}"/>
    <cellStyle name="DATA Currency [2] 9 2 2 2" xfId="30811" xr:uid="{C8C0791A-A92D-42BE-A5C9-E34BAF63D11E}"/>
    <cellStyle name="DATA Currency [2] 9 2 3" xfId="30812" xr:uid="{7BD70BDC-01FD-4A51-A6FF-B63DE57F62B6}"/>
    <cellStyle name="DATA Currency [2] 9 2 3 2" xfId="30813" xr:uid="{DCFE1F5D-9134-4474-825E-C1C5680DB4B1}"/>
    <cellStyle name="DATA Currency [2] 9 2 4" xfId="30814" xr:uid="{DAC91F69-35A4-4A38-989A-50E6BEAEED43}"/>
    <cellStyle name="DATA Currency [2] 9 3" xfId="30815" xr:uid="{07D4264F-A2E6-400C-ACA4-46BD2A70D6BF}"/>
    <cellStyle name="DATA Currency [2] 9 3 2" xfId="30816" xr:uid="{DF3E0E6A-58CC-4ED6-89F5-BE9B7AA6E869}"/>
    <cellStyle name="DATA Currency [2] 9 4" xfId="30817" xr:uid="{23909EF6-F6C7-41BF-BC3E-DC8FBDF01A2A}"/>
    <cellStyle name="DATA Currency [2] 9 4 2" xfId="30818" xr:uid="{2A1C9CB0-FD7E-4EBD-AF19-CAA33E7A955B}"/>
    <cellStyle name="DATA Currency [2] 9 5" xfId="30819" xr:uid="{0CA6C16A-6CDD-4DF4-A9F8-1C01735A08CD}"/>
    <cellStyle name="DATA Currency [2] 9 5 2" xfId="30820" xr:uid="{9F44ABDF-2C84-405B-B9F6-F36BA9600F6C}"/>
    <cellStyle name="DATA Currency [2] 9 6" xfId="30821" xr:uid="{2B940792-59F7-4E2A-A41A-1E8D21A0CC72}"/>
    <cellStyle name="DATA Currency 10" xfId="30822" xr:uid="{4120D3C9-D0C0-475F-B6C4-8F0000C1E9D4}"/>
    <cellStyle name="DATA Currency 10 2" xfId="30823" xr:uid="{CF80F011-6252-4E96-A339-63A0C3A168D1}"/>
    <cellStyle name="DATA Currency 10 2 2" xfId="30824" xr:uid="{DEE2C71B-6551-4140-897D-224A5B3CB924}"/>
    <cellStyle name="DATA Currency 10 2 2 2" xfId="30825" xr:uid="{89F77E62-D305-42C2-B86E-6B3F7930319B}"/>
    <cellStyle name="DATA Currency 10 2 3" xfId="30826" xr:uid="{E33E10DB-3CAE-433B-8BFB-A4C9DDB8DBF7}"/>
    <cellStyle name="DATA Currency 10 2 3 2" xfId="30827" xr:uid="{88439ABC-08F3-4EF3-869E-02024FD1BB8E}"/>
    <cellStyle name="DATA Currency 10 2 4" xfId="30828" xr:uid="{DF2F55A6-5610-4D1C-B2A5-DB34BA40B98B}"/>
    <cellStyle name="DATA Currency 10 3" xfId="30829" xr:uid="{D308A4AB-2610-4200-A610-8F44A8D0117B}"/>
    <cellStyle name="DATA Currency 10 3 2" xfId="30830" xr:uid="{99E148F7-193B-44B3-BD6A-0FCF43DF573D}"/>
    <cellStyle name="DATA Currency 10 4" xfId="30831" xr:uid="{3661AF6B-4156-474A-8803-E5F6D869B295}"/>
    <cellStyle name="DATA Currency 10 4 2" xfId="30832" xr:uid="{C9E6D9B0-EF63-452C-9964-02DFD8097424}"/>
    <cellStyle name="DATA Currency 10 5" xfId="30833" xr:uid="{DF15CCD4-9785-4B28-9581-CD85A2BE0FBA}"/>
    <cellStyle name="DATA Currency 10 5 2" xfId="30834" xr:uid="{CBAA1546-C152-4D9B-AF20-A50BB8A43984}"/>
    <cellStyle name="DATA Currency 10 6" xfId="30835" xr:uid="{05C58DD4-A8A9-41D6-B67C-830C49970CE4}"/>
    <cellStyle name="DATA Currency 11" xfId="30836" xr:uid="{C639A298-BF17-43F5-9D0A-DC6F9F642160}"/>
    <cellStyle name="DATA Currency 11 2" xfId="30837" xr:uid="{0A279C6C-2DA1-44AF-A19F-726EE9CB693D}"/>
    <cellStyle name="DATA Currency 11 2 2" xfId="30838" xr:uid="{670DBCD7-2FD0-40C8-9985-9AB2FBFD1D6F}"/>
    <cellStyle name="DATA Currency 11 2 2 2" xfId="30839" xr:uid="{3FF8D219-3308-48A4-896A-D3D59C066319}"/>
    <cellStyle name="DATA Currency 11 2 3" xfId="30840" xr:uid="{58F787D5-1A91-4DAC-9C8B-31BD1796C8A9}"/>
    <cellStyle name="DATA Currency 11 2 3 2" xfId="30841" xr:uid="{09E91CA6-DA7D-4500-9D57-8D4D5E28C392}"/>
    <cellStyle name="DATA Currency 11 2 4" xfId="30842" xr:uid="{C010CD2C-7DE2-484C-AD9B-85CBC7A944F1}"/>
    <cellStyle name="DATA Currency 11 3" xfId="30843" xr:uid="{86AF82F1-E4A5-44D5-B6A0-258F6BCE5A43}"/>
    <cellStyle name="DATA Currency 11 3 2" xfId="30844" xr:uid="{9AD41929-16ED-4C1B-926B-FC550A59CB15}"/>
    <cellStyle name="DATA Currency 11 4" xfId="30845" xr:uid="{2E729E34-511F-48DE-92CA-260B7D3BCB64}"/>
    <cellStyle name="DATA Currency 11 4 2" xfId="30846" xr:uid="{66C66726-D4D3-446C-8159-D8FA76352E4D}"/>
    <cellStyle name="DATA Currency 11 5" xfId="30847" xr:uid="{8FB372F2-E093-4866-92DD-2126319B80F3}"/>
    <cellStyle name="DATA Currency 11 5 2" xfId="30848" xr:uid="{466D6261-5079-4CD9-B619-6E7485FE69F0}"/>
    <cellStyle name="DATA Currency 11 6" xfId="30849" xr:uid="{D02304C4-8BA4-4F7B-A39E-3C1D48CDD927}"/>
    <cellStyle name="DATA Currency 12" xfId="30850" xr:uid="{2A11010C-947F-4755-B6D0-D12DDA7D2815}"/>
    <cellStyle name="DATA Currency 12 2" xfId="30851" xr:uid="{C5CE7FF8-8FFE-403A-A719-7EA44F6766AA}"/>
    <cellStyle name="DATA Currency 12 2 2" xfId="30852" xr:uid="{EF6721C0-4820-40AA-A01D-B63A804A95FD}"/>
    <cellStyle name="DATA Currency 12 2 2 2" xfId="30853" xr:uid="{C62F5A7C-ACA7-4C09-8852-25CF12E5F69E}"/>
    <cellStyle name="DATA Currency 12 2 3" xfId="30854" xr:uid="{F6B3E460-BE78-4303-A4DA-5DECC8BB86C1}"/>
    <cellStyle name="DATA Currency 12 2 3 2" xfId="30855" xr:uid="{50DAA4F5-303E-4FD8-A799-08D57C675C4C}"/>
    <cellStyle name="DATA Currency 12 2 4" xfId="30856" xr:uid="{306736A8-175E-4D34-93DB-36C733AD7C43}"/>
    <cellStyle name="DATA Currency 12 3" xfId="30857" xr:uid="{5FC7B2E8-4444-4297-BF60-5302BE1E4DA5}"/>
    <cellStyle name="DATA Currency 12 3 2" xfId="30858" xr:uid="{E5FA0B7C-CF5D-48C0-B921-C2B8C82C08EB}"/>
    <cellStyle name="DATA Currency 12 4" xfId="30859" xr:uid="{9ACCEB66-6B65-41EE-BD3E-ABC0F219B1EE}"/>
    <cellStyle name="DATA Currency 12 4 2" xfId="30860" xr:uid="{E9065130-43A0-4053-BD71-4F86E30BF338}"/>
    <cellStyle name="DATA Currency 12 5" xfId="30861" xr:uid="{A4E8A3F5-B305-4807-918B-EDA793638760}"/>
    <cellStyle name="DATA Currency 12 5 2" xfId="30862" xr:uid="{06409CE1-3EBC-4FD0-B5C8-2090700DDC31}"/>
    <cellStyle name="DATA Currency 12 6" xfId="30863" xr:uid="{2B6052CC-A1D2-4EDA-8202-80D760805DF7}"/>
    <cellStyle name="DATA Currency 13" xfId="30864" xr:uid="{2A690BBC-B4CE-4B4B-AEB4-C4535DDAE17D}"/>
    <cellStyle name="DATA Currency 13 2" xfId="30865" xr:uid="{43D08973-4145-447D-879E-6BF7E11AE3A7}"/>
    <cellStyle name="DATA Currency 13 2 2" xfId="30866" xr:uid="{5C466C16-C553-4AE0-A4C8-EE9A86884FEF}"/>
    <cellStyle name="DATA Currency 13 2 2 2" xfId="30867" xr:uid="{B803232D-41A9-4232-B278-9168F45DAF40}"/>
    <cellStyle name="DATA Currency 13 2 3" xfId="30868" xr:uid="{47192ACC-766A-4426-AF7D-C30B365BC54C}"/>
    <cellStyle name="DATA Currency 13 2 3 2" xfId="30869" xr:uid="{DB68485F-E154-47A2-B85D-971F796D402C}"/>
    <cellStyle name="DATA Currency 13 2 4" xfId="30870" xr:uid="{D8779BE8-40BB-4F1F-A1BE-C2ACBA89E159}"/>
    <cellStyle name="DATA Currency 13 3" xfId="30871" xr:uid="{575C3267-62BA-4908-93A6-575D436A5D2A}"/>
    <cellStyle name="DATA Currency 13 3 2" xfId="30872" xr:uid="{55835211-114B-4EBE-8D72-2D0D2AB9CE0B}"/>
    <cellStyle name="DATA Currency 13 4" xfId="30873" xr:uid="{710135A3-33BE-4805-BE67-9E341B097117}"/>
    <cellStyle name="DATA Currency 13 4 2" xfId="30874" xr:uid="{80177D86-8B2C-43AB-9777-FC0811043D7C}"/>
    <cellStyle name="DATA Currency 13 5" xfId="30875" xr:uid="{D4BC9796-3A46-40BB-8F35-F67741D2837B}"/>
    <cellStyle name="DATA Currency 13 5 2" xfId="30876" xr:uid="{87A1E6AF-FEBD-4690-A567-C43D04C4F511}"/>
    <cellStyle name="DATA Currency 13 6" xfId="30877" xr:uid="{1D91F653-6978-4A29-BF41-A8E19E903398}"/>
    <cellStyle name="DATA Currency 14" xfId="30878" xr:uid="{F58B7B91-EEC6-4E08-8178-ECC30487B7B1}"/>
    <cellStyle name="DATA Currency 14 2" xfId="30879" xr:uid="{53E769E7-271A-4290-A8FB-D04779A037BF}"/>
    <cellStyle name="DATA Currency 14 2 2" xfId="30880" xr:uid="{6C89A9D5-D08C-4A1B-91FC-F52F4A7C1389}"/>
    <cellStyle name="DATA Currency 14 2 2 2" xfId="30881" xr:uid="{4EBC4148-CA99-4517-8324-3E4628117340}"/>
    <cellStyle name="DATA Currency 14 2 3" xfId="30882" xr:uid="{66781A4D-4F56-4D30-B974-AB758784AF2E}"/>
    <cellStyle name="DATA Currency 14 2 3 2" xfId="30883" xr:uid="{F7ED57A1-FABD-4E06-ABF4-E724E2EA9E3F}"/>
    <cellStyle name="DATA Currency 14 2 4" xfId="30884" xr:uid="{D9073FAC-3722-47F3-9489-DC7CF59B0329}"/>
    <cellStyle name="DATA Currency 14 3" xfId="30885" xr:uid="{3838C35F-F56C-436C-ABDA-B356AF1A2A93}"/>
    <cellStyle name="DATA Currency 14 3 2" xfId="30886" xr:uid="{57AE8B91-B285-43C2-911D-5E56E1923085}"/>
    <cellStyle name="DATA Currency 14 4" xfId="30887" xr:uid="{0D2D526D-6E32-42EC-B3DF-57FCD8486E9D}"/>
    <cellStyle name="DATA Currency 14 4 2" xfId="30888" xr:uid="{3429FB3D-2B9A-49B6-8E05-423504A7FAA3}"/>
    <cellStyle name="DATA Currency 14 5" xfId="30889" xr:uid="{75552736-8938-4EC7-B362-C201AE38A649}"/>
    <cellStyle name="DATA Currency 14 5 2" xfId="30890" xr:uid="{49685DBF-D08C-42FE-82FE-51549B8C2872}"/>
    <cellStyle name="DATA Currency 14 6" xfId="30891" xr:uid="{3B396A13-6985-44F0-9B31-46A4BB8768EB}"/>
    <cellStyle name="DATA Currency 15" xfId="30892" xr:uid="{992C3BFD-5ABF-4D3F-8DFE-CA81D14A106E}"/>
    <cellStyle name="DATA Currency 15 2" xfId="30893" xr:uid="{465BFD67-5B8D-4EE3-BFB1-A4803F5D7D47}"/>
    <cellStyle name="DATA Currency 15 2 2" xfId="30894" xr:uid="{8C8E8642-80EB-4F11-87DB-3088923F0DED}"/>
    <cellStyle name="DATA Currency 15 2 2 2" xfId="30895" xr:uid="{6E52FB60-C89F-43C2-B3B7-A2E98889774F}"/>
    <cellStyle name="DATA Currency 15 2 3" xfId="30896" xr:uid="{BDD5A756-5AE1-49E9-9858-A71A8A882CB9}"/>
    <cellStyle name="DATA Currency 15 2 3 2" xfId="30897" xr:uid="{DFC2157A-0DB8-407A-A917-B1655B9F77D9}"/>
    <cellStyle name="DATA Currency 15 2 4" xfId="30898" xr:uid="{D83CB19A-387A-44F9-A7A0-15983E5488A5}"/>
    <cellStyle name="DATA Currency 15 3" xfId="30899" xr:uid="{AF5FA853-89C4-46A8-83A8-854FE4D49DD0}"/>
    <cellStyle name="DATA Currency 15 3 2" xfId="30900" xr:uid="{30745843-C651-48F3-A1FE-926213325275}"/>
    <cellStyle name="DATA Currency 15 4" xfId="30901" xr:uid="{95CC439A-F6B6-4F08-B093-FF06D277CF7B}"/>
    <cellStyle name="DATA Currency 15 4 2" xfId="30902" xr:uid="{9C2BA947-F62B-4FAF-B8FA-B711F090EB5B}"/>
    <cellStyle name="DATA Currency 15 5" xfId="30903" xr:uid="{8DD94AB8-7B3A-4E32-9E5A-27AAE743E72B}"/>
    <cellStyle name="DATA Currency 15 5 2" xfId="30904" xr:uid="{03169354-E0B8-474F-AE3D-270BC5C674FF}"/>
    <cellStyle name="DATA Currency 15 6" xfId="30905" xr:uid="{D8813793-5188-43CD-A94D-ED9D5968D1F5}"/>
    <cellStyle name="DATA Currency 16" xfId="30906" xr:uid="{A07E971B-91C6-4C87-9F0D-F58C28566D9C}"/>
    <cellStyle name="DATA Currency 16 2" xfId="30907" xr:uid="{61F96D7E-604E-4CA4-AAA2-B837F250786A}"/>
    <cellStyle name="DATA Currency 16 2 2" xfId="30908" xr:uid="{3DD60947-1B98-4B56-A4C9-4A3362289689}"/>
    <cellStyle name="DATA Currency 16 2 2 2" xfId="30909" xr:uid="{B258C430-5282-4E0A-A515-3387E9BA46FB}"/>
    <cellStyle name="DATA Currency 16 2 3" xfId="30910" xr:uid="{D421CA8C-C156-4C43-A080-404B72EA2F38}"/>
    <cellStyle name="DATA Currency 16 2 3 2" xfId="30911" xr:uid="{BBB758F1-1D09-48F0-9AA1-E059247A3B51}"/>
    <cellStyle name="DATA Currency 16 2 4" xfId="30912" xr:uid="{28880DEA-71AF-439D-87A6-DC5DE5AC7B6C}"/>
    <cellStyle name="DATA Currency 16 3" xfId="30913" xr:uid="{289BD301-A85D-457B-82CE-C71A54100580}"/>
    <cellStyle name="DATA Currency 16 3 2" xfId="30914" xr:uid="{976D16F4-F418-4A6A-B29B-844190B34A93}"/>
    <cellStyle name="DATA Currency 16 4" xfId="30915" xr:uid="{B5E7FB1D-2AF0-4326-BEE2-E9A48AB59F3B}"/>
    <cellStyle name="DATA Currency 16 4 2" xfId="30916" xr:uid="{3A88B791-43E5-449D-A4CC-263B4D79EEEC}"/>
    <cellStyle name="DATA Currency 16 5" xfId="30917" xr:uid="{8BDA06E8-2780-493A-94EE-75BD631CD2EB}"/>
    <cellStyle name="DATA Currency 16 5 2" xfId="30918" xr:uid="{EBF3E2CD-D651-4AF3-8955-2EEB7AE20663}"/>
    <cellStyle name="DATA Currency 16 6" xfId="30919" xr:uid="{4D093730-BFFE-4960-8A65-8F453DCC4D82}"/>
    <cellStyle name="DATA Currency 17" xfId="30920" xr:uid="{630676C3-6581-422B-8C12-D0743DEB336E}"/>
    <cellStyle name="DATA Currency 17 2" xfId="30921" xr:uid="{C672AC93-025B-4DDA-AD27-D529A59AD08C}"/>
    <cellStyle name="DATA Currency 17 2 2" xfId="30922" xr:uid="{100D566B-3E7F-4ACD-99D4-D7D3E3C16720}"/>
    <cellStyle name="DATA Currency 17 2 2 2" xfId="30923" xr:uid="{FB18519A-97EF-4516-9748-82E2E7C08388}"/>
    <cellStyle name="DATA Currency 17 2 3" xfId="30924" xr:uid="{29C2926F-8A57-441C-B106-485C3F06F463}"/>
    <cellStyle name="DATA Currency 17 2 3 2" xfId="30925" xr:uid="{DE82448B-ECAB-4300-82BA-0F18D458E166}"/>
    <cellStyle name="DATA Currency 17 2 4" xfId="30926" xr:uid="{59A54277-17D7-496D-9B76-FBA24A7DF99B}"/>
    <cellStyle name="DATA Currency 17 3" xfId="30927" xr:uid="{3AE45168-12FD-41FB-84C8-19C466392B3B}"/>
    <cellStyle name="DATA Currency 17 3 2" xfId="30928" xr:uid="{89B009D9-2B17-4C50-844D-D1FAFC8CD421}"/>
    <cellStyle name="DATA Currency 17 4" xfId="30929" xr:uid="{56845B7A-6A22-4311-82AB-8041335ED088}"/>
    <cellStyle name="DATA Currency 17 4 2" xfId="30930" xr:uid="{7D99D151-DD99-4FA8-BACC-7C836D5DA52B}"/>
    <cellStyle name="DATA Currency 17 5" xfId="30931" xr:uid="{2FFB2170-2EF3-4274-B2D5-A0D47FE4B7FF}"/>
    <cellStyle name="DATA Currency 17 5 2" xfId="30932" xr:uid="{CF846100-B0A1-4F7E-9BED-6980D5665C2C}"/>
    <cellStyle name="DATA Currency 17 6" xfId="30933" xr:uid="{87F4E3D7-B8BE-4562-859D-3BDE9B435291}"/>
    <cellStyle name="DATA Currency 18" xfId="30934" xr:uid="{49AFD21E-044F-4283-B7A4-31C1B1FEE8BA}"/>
    <cellStyle name="DATA Currency 18 2" xfId="30935" xr:uid="{96B69229-1013-419E-B7D9-8AB8C16B1DCA}"/>
    <cellStyle name="DATA Currency 18 2 2" xfId="30936" xr:uid="{8BABA6CE-6B51-43F4-8320-2BAF5C9B4EB0}"/>
    <cellStyle name="DATA Currency 18 3" xfId="30937" xr:uid="{8796F224-1D9E-4678-BB55-0321D0BC86A9}"/>
    <cellStyle name="DATA Currency 18 3 2" xfId="30938" xr:uid="{DE0EF4FF-0808-40B5-BDCE-0B4B2B063FBD}"/>
    <cellStyle name="DATA Currency 18 4" xfId="30939" xr:uid="{A0AB5BB9-4DAB-4624-8FB7-B64BFB7110DB}"/>
    <cellStyle name="DATA Currency 19" xfId="30940" xr:uid="{63842150-7670-4FD5-8029-7C700D4EE510}"/>
    <cellStyle name="DATA Currency 19 2" xfId="30941" xr:uid="{F694F9C1-3F96-4493-AB05-0A186918FD90}"/>
    <cellStyle name="DATA Currency 19 2 2" xfId="30942" xr:uid="{68F332FB-F3C4-43AD-8C05-34F7F66D7404}"/>
    <cellStyle name="DATA Currency 19 3" xfId="30943" xr:uid="{90351D0F-C856-41CF-A329-1AF08812AB38}"/>
    <cellStyle name="DATA Currency 19 3 2" xfId="30944" xr:uid="{E3298E97-3A70-4378-B40E-16BAF93A90DD}"/>
    <cellStyle name="DATA Currency 19 4" xfId="30945" xr:uid="{5BC1E034-0271-4F8D-A4E5-9269952755C6}"/>
    <cellStyle name="DATA Currency 2" xfId="30946" xr:uid="{0F65350C-F4FC-4B77-98CA-310AF0543A04}"/>
    <cellStyle name="DATA Currency 2 2" xfId="30947" xr:uid="{34235618-2EDE-445A-916E-1B6BFE57287B}"/>
    <cellStyle name="DATA Currency 2 2 2" xfId="30948" xr:uid="{F4F8284E-4605-406F-B9E2-A2375B40D003}"/>
    <cellStyle name="DATA Currency 2 2 2 2" xfId="30949" xr:uid="{FE555B54-5542-4569-A8D7-B57718F469C8}"/>
    <cellStyle name="DATA Currency 2 2 3" xfId="30950" xr:uid="{2880C759-5589-4AD1-9729-86CA4B8AD334}"/>
    <cellStyle name="DATA Currency 2 2 3 2" xfId="30951" xr:uid="{5449CA22-4D05-48ED-AC2C-52C2074F4502}"/>
    <cellStyle name="DATA Currency 2 2 4" xfId="30952" xr:uid="{B9D1BFFB-4BE3-4E6D-8409-2ED058411B10}"/>
    <cellStyle name="DATA Currency 2 3" xfId="30953" xr:uid="{AE95A794-2454-4925-A642-D2049F2BD25C}"/>
    <cellStyle name="DATA Currency 2 3 2" xfId="30954" xr:uid="{5424857A-E7AD-4392-BAA6-42F16D6647C7}"/>
    <cellStyle name="DATA Currency 2 4" xfId="30955" xr:uid="{9C938538-0C75-49FB-87B3-C0247B7476E6}"/>
    <cellStyle name="DATA Currency 2 4 2" xfId="30956" xr:uid="{CFD0DD13-CA97-4EC7-99A1-C851216C984B}"/>
    <cellStyle name="DATA Currency 2 5" xfId="30957" xr:uid="{AEBAD958-ED6A-44C8-8961-03EFBCC4CA7E}"/>
    <cellStyle name="DATA Currency 20" xfId="30958" xr:uid="{3592321F-A74A-4FC2-9F67-F2B3FF4D4674}"/>
    <cellStyle name="DATA Currency 20 2" xfId="30959" xr:uid="{8E4B35C9-03CF-40E2-865C-04174DDC1BD4}"/>
    <cellStyle name="DATA Currency 21" xfId="30960" xr:uid="{025484AC-2869-4FBD-8147-1085F6B47D6C}"/>
    <cellStyle name="DATA Currency 21 2" xfId="30961" xr:uid="{76486B76-907B-4D5E-A128-698C18E47308}"/>
    <cellStyle name="DATA Currency 22" xfId="30962" xr:uid="{49333960-2B99-42BA-880E-98B5A4486E8C}"/>
    <cellStyle name="DATA Currency 22 2" xfId="30963" xr:uid="{652849A2-F855-40A2-8547-9C59ADD70358}"/>
    <cellStyle name="DATA Currency 23" xfId="30964" xr:uid="{92AB2152-CA9C-47BC-B919-141E2904D9D1}"/>
    <cellStyle name="DATA Currency 23 2" xfId="30965" xr:uid="{80A34B41-0674-4324-8109-E61EB6171319}"/>
    <cellStyle name="DATA Currency 24" xfId="30966" xr:uid="{3AF133D2-0C7F-43A2-965E-7E3DD3361B93}"/>
    <cellStyle name="DATA Currency 24 2" xfId="30967" xr:uid="{0EE1DB38-C5AD-4081-9167-8901C4E5C7DE}"/>
    <cellStyle name="DATA Currency 25" xfId="30968" xr:uid="{6F98AE74-AB68-418D-B5A8-0A641D30DCA0}"/>
    <cellStyle name="DATA Currency 26" xfId="30969" xr:uid="{B7AAA458-5593-4333-BA51-075EC87DC0AC}"/>
    <cellStyle name="DATA Currency 27" xfId="30970" xr:uid="{24C14FE9-813E-45DB-8A76-D275B83D610C}"/>
    <cellStyle name="DATA Currency 28" xfId="30971" xr:uid="{E1D7CE16-5C81-4D52-A7E6-57827332F7AF}"/>
    <cellStyle name="DATA Currency 29" xfId="30972" xr:uid="{838BDBEE-A0F3-4B14-B5B8-94B9603912A4}"/>
    <cellStyle name="DATA Currency 3" xfId="30973" xr:uid="{EE724181-8221-4770-90A2-3CBA47C9E753}"/>
    <cellStyle name="DATA Currency 3 2" xfId="30974" xr:uid="{B5B02876-2977-44A0-B140-3FCDF4257521}"/>
    <cellStyle name="DATA Currency 3 2 2" xfId="30975" xr:uid="{94EEEE9D-44E6-4D12-AD77-C3D88F0A73E7}"/>
    <cellStyle name="DATA Currency 3 2 2 2" xfId="30976" xr:uid="{89417784-18EE-44F1-ABDE-588E1169A45C}"/>
    <cellStyle name="DATA Currency 3 2 3" xfId="30977" xr:uid="{DA4DEC93-CE1C-44E0-AA5A-69201C725A57}"/>
    <cellStyle name="DATA Currency 3 2 3 2" xfId="30978" xr:uid="{930A030B-085A-4EFA-B964-58CE2A09F186}"/>
    <cellStyle name="DATA Currency 3 2 4" xfId="30979" xr:uid="{8CDE8F0E-4892-4A75-BFB3-A6837CA2BB83}"/>
    <cellStyle name="DATA Currency 3 3" xfId="30980" xr:uid="{8DC4856A-A98A-490C-9509-EE3A7E9DAE64}"/>
    <cellStyle name="DATA Currency 3 3 2" xfId="30981" xr:uid="{542DCFF1-F7F4-46FC-9DE1-B023A5E4688F}"/>
    <cellStyle name="DATA Currency 3 4" xfId="30982" xr:uid="{9D6BB800-DA82-4EBC-BAEC-31AB556E3A8A}"/>
    <cellStyle name="DATA Currency 3 4 2" xfId="30983" xr:uid="{27D885DB-E519-466C-BA44-278330F588BA}"/>
    <cellStyle name="DATA Currency 3 5" xfId="30984" xr:uid="{0D491E7A-4B44-42AD-8C84-11D5EDF247F3}"/>
    <cellStyle name="DATA Currency 30" xfId="30985" xr:uid="{A0FB1515-7B58-46DD-8FE0-F10C732C0A70}"/>
    <cellStyle name="DATA Currency 31" xfId="30986" xr:uid="{D50D43B4-3E1D-4054-81AF-B13F59BAF21F}"/>
    <cellStyle name="DATA Currency 32" xfId="30987" xr:uid="{C6D61249-1F1A-46F0-A4ED-D58CA62C56B0}"/>
    <cellStyle name="DATA Currency 33" xfId="30988" xr:uid="{63BD990D-DC71-46AE-B668-0054C29707CD}"/>
    <cellStyle name="DATA Currency 34" xfId="30989" xr:uid="{C0DC17A0-BB55-4A9C-904F-0868F8512E24}"/>
    <cellStyle name="DATA Currency 35" xfId="30990" xr:uid="{13A8DCDA-881B-420C-9813-26F1AE98C60D}"/>
    <cellStyle name="DATA Currency 36" xfId="30991" xr:uid="{FEED0129-18C3-40AE-B65D-DEF23DED7F77}"/>
    <cellStyle name="DATA Currency 37" xfId="30992" xr:uid="{7957A022-0A6A-487C-9202-C84B90FB1C33}"/>
    <cellStyle name="DATA Currency 38" xfId="30993" xr:uid="{11C8B30A-C07A-4D3F-BBAF-D616F73F348A}"/>
    <cellStyle name="DATA Currency 39" xfId="30994" xr:uid="{EE42E83B-8DF6-4964-BDEA-7547A3A30E9E}"/>
    <cellStyle name="DATA Currency 4" xfId="30995" xr:uid="{CCA82F69-B451-4182-961E-2B8CC47E303B}"/>
    <cellStyle name="DATA Currency 4 2" xfId="30996" xr:uid="{E7F257DD-55B9-43BB-8B49-BCD825EABF5D}"/>
    <cellStyle name="DATA Currency 4 2 2" xfId="30997" xr:uid="{72D369B0-6D96-4932-B81C-D86366F3FF08}"/>
    <cellStyle name="DATA Currency 4 2 2 2" xfId="30998" xr:uid="{EB2B7C30-40C9-4B10-B63A-E11310ECDEA4}"/>
    <cellStyle name="DATA Currency 4 2 3" xfId="30999" xr:uid="{F6BDF26E-2A56-47A9-ACC1-C083A18EDBC3}"/>
    <cellStyle name="DATA Currency 4 2 3 2" xfId="31000" xr:uid="{D7215031-5222-4163-A1C9-FCEFC9E5EA36}"/>
    <cellStyle name="DATA Currency 4 2 4" xfId="31001" xr:uid="{6271F069-4963-4D6D-8499-2E03CFA6830E}"/>
    <cellStyle name="DATA Currency 4 3" xfId="31002" xr:uid="{15C4CF70-D094-4FF2-BB7A-8638434C6A7F}"/>
    <cellStyle name="DATA Currency 4 3 2" xfId="31003" xr:uid="{08A3539A-3463-4316-AF2E-EEF7FBD257F6}"/>
    <cellStyle name="DATA Currency 4 4" xfId="31004" xr:uid="{8EB264A4-2BE5-48F3-B062-25AEA909D251}"/>
    <cellStyle name="DATA Currency 4 4 2" xfId="31005" xr:uid="{FC82BDF0-A8E8-4CBE-AA5C-1C16FDFF2751}"/>
    <cellStyle name="DATA Currency 4 5" xfId="31006" xr:uid="{F1873362-C551-48C2-8869-F297B3D7FC8C}"/>
    <cellStyle name="DATA Currency 4 5 2" xfId="31007" xr:uid="{681753F8-81FF-4011-A9BC-D7F0C085787C}"/>
    <cellStyle name="DATA Currency 4 6" xfId="31008" xr:uid="{0611541A-FB54-4466-B8DD-8AA6DBE734C9}"/>
    <cellStyle name="DATA Currency 40" xfId="31009" xr:uid="{D7F86284-596D-4D7E-88F4-33401C496C46}"/>
    <cellStyle name="DATA Currency 41" xfId="31010" xr:uid="{1A99A44F-67CB-4D68-A45D-D2595A6B7903}"/>
    <cellStyle name="DATA Currency 42" xfId="31011" xr:uid="{9E4D5AFB-6CE5-4BA8-B0F4-09AA57A5FAF3}"/>
    <cellStyle name="DATA Currency 43" xfId="31012" xr:uid="{AD7ED2F4-3F57-40E4-8542-EFAD216CE16D}"/>
    <cellStyle name="DATA Currency 44" xfId="31013" xr:uid="{BE8BA9B2-7877-4075-8A9C-8CD59C2EEFD2}"/>
    <cellStyle name="DATA Currency 45" xfId="31014" xr:uid="{AEA35C28-CEA9-4379-955E-54B6443EA079}"/>
    <cellStyle name="DATA Currency 46" xfId="31015" xr:uid="{B7EAC0ED-C32B-4ACC-8318-B2E02B1B0AD8}"/>
    <cellStyle name="DATA Currency 47" xfId="31016" xr:uid="{82E6C474-CAA5-42AF-BFE1-5A7D056D4160}"/>
    <cellStyle name="DATA Currency 48" xfId="31017" xr:uid="{525D98CB-F422-4E91-98B4-6208EDD728ED}"/>
    <cellStyle name="DATA Currency 49" xfId="31018" xr:uid="{3189065B-C423-4C75-9566-F86AD5E95AEE}"/>
    <cellStyle name="DATA Currency 5" xfId="31019" xr:uid="{B4824571-D9CF-4715-99C2-F57716361D97}"/>
    <cellStyle name="DATA Currency 5 2" xfId="31020" xr:uid="{E55329C1-C22D-4962-BE8D-5781CBEB148D}"/>
    <cellStyle name="DATA Currency 5 2 2" xfId="31021" xr:uid="{BBCBFD97-7FBC-46A1-91B8-E601C64811C8}"/>
    <cellStyle name="DATA Currency 5 2 2 2" xfId="31022" xr:uid="{4D390FF6-B72C-46D9-8C73-0B66D9D142AF}"/>
    <cellStyle name="DATA Currency 5 2 3" xfId="31023" xr:uid="{00B9866E-5C1F-4433-BF91-54257064B7B6}"/>
    <cellStyle name="DATA Currency 5 2 3 2" xfId="31024" xr:uid="{843C2EFF-7898-482E-8FA3-0C1898CF9F10}"/>
    <cellStyle name="DATA Currency 5 2 4" xfId="31025" xr:uid="{A23E89B9-A695-435E-86F9-0190DBEB8872}"/>
    <cellStyle name="DATA Currency 5 3" xfId="31026" xr:uid="{56D6AB10-0CEA-4CD8-AE1B-0703B025240D}"/>
    <cellStyle name="DATA Currency 5 3 2" xfId="31027" xr:uid="{2115AC70-4B44-4DA0-B273-5474810CFFD7}"/>
    <cellStyle name="DATA Currency 5 4" xfId="31028" xr:uid="{E1B38AAB-B61F-4D04-8178-84DDF6DD014E}"/>
    <cellStyle name="DATA Currency 5 4 2" xfId="31029" xr:uid="{D8CE3ECE-945F-4981-B9EE-B1E60F2B4A04}"/>
    <cellStyle name="DATA Currency 5 5" xfId="31030" xr:uid="{0128A9CA-D6DA-4CBA-964A-619B4D1F48F9}"/>
    <cellStyle name="DATA Currency 5 5 2" xfId="31031" xr:uid="{EFDCBBE2-ED84-44F6-9276-1B569F2572D3}"/>
    <cellStyle name="DATA Currency 5 6" xfId="31032" xr:uid="{B1FBEEE3-F111-42BD-9C81-57CF3E4B4AB9}"/>
    <cellStyle name="DATA Currency 50" xfId="31033" xr:uid="{34C70027-9CD8-4D78-9769-258CF792D554}"/>
    <cellStyle name="DATA Currency 51" xfId="31034" xr:uid="{C370D8A3-D8CF-42E1-9D9C-FCCE5F4464E2}"/>
    <cellStyle name="DATA Currency 52" xfId="31035" xr:uid="{019AF4FE-812B-4FC8-9158-7A7773FCE812}"/>
    <cellStyle name="DATA Currency 53" xfId="31036" xr:uid="{9AD6D7C3-6952-4713-9B27-7723ADB93B96}"/>
    <cellStyle name="DATA Currency 54" xfId="31037" xr:uid="{E2F128E4-1A96-4ADA-9925-5321069510E2}"/>
    <cellStyle name="DATA Currency 55" xfId="31038" xr:uid="{69967DE0-E5F2-4BE3-9CAE-C69538D7EEFB}"/>
    <cellStyle name="DATA Currency 56" xfId="31039" xr:uid="{1A6D0AF0-E4AE-440E-8B6B-F364048F38A3}"/>
    <cellStyle name="DATA Currency 57" xfId="31040" xr:uid="{2BC76424-7EB7-40B3-9663-1842C559471E}"/>
    <cellStyle name="DATA Currency 58" xfId="31041" xr:uid="{4443E604-32A2-46C9-B66B-EDBF325DF9BB}"/>
    <cellStyle name="DATA Currency 59" xfId="31042" xr:uid="{3234DE45-C760-441D-BFAC-36BAE23A88AC}"/>
    <cellStyle name="DATA Currency 6" xfId="31043" xr:uid="{4A0745D6-353E-4DF2-AEE5-61B5C84C3DBF}"/>
    <cellStyle name="DATA Currency 6 2" xfId="31044" xr:uid="{CD21B07B-0B9B-482D-8344-61CE67349091}"/>
    <cellStyle name="DATA Currency 6 2 2" xfId="31045" xr:uid="{AE867C25-6539-4D93-8505-10FF44F05F5E}"/>
    <cellStyle name="DATA Currency 6 2 2 2" xfId="31046" xr:uid="{83970AA7-5147-444E-9916-C61734905FEA}"/>
    <cellStyle name="DATA Currency 6 2 3" xfId="31047" xr:uid="{E1E3D25C-D16C-488E-AC88-AF1710F2BF53}"/>
    <cellStyle name="DATA Currency 6 2 3 2" xfId="31048" xr:uid="{8BE0FACF-8C73-42D7-968F-F0F8B5E535CE}"/>
    <cellStyle name="DATA Currency 6 2 4" xfId="31049" xr:uid="{6B03ECDB-9D89-493A-B4A8-5F60DC695193}"/>
    <cellStyle name="DATA Currency 6 3" xfId="31050" xr:uid="{ADA63FC4-BE84-43F1-B32A-21CD11949DD7}"/>
    <cellStyle name="DATA Currency 6 3 2" xfId="31051" xr:uid="{C2B8FC76-1FB2-43EE-96C5-702191EC6285}"/>
    <cellStyle name="DATA Currency 6 4" xfId="31052" xr:uid="{52380778-4BC5-401E-BE62-986749705C08}"/>
    <cellStyle name="DATA Currency 6 4 2" xfId="31053" xr:uid="{1E0A83F5-33B1-4307-A5B0-5B18BD8EE944}"/>
    <cellStyle name="DATA Currency 6 5" xfId="31054" xr:uid="{35643594-E661-4EE4-99AC-ADBA9652A4B0}"/>
    <cellStyle name="DATA Currency 6 5 2" xfId="31055" xr:uid="{7CD9A3E9-9E36-48E9-A93F-D7B929791288}"/>
    <cellStyle name="DATA Currency 6 6" xfId="31056" xr:uid="{CD2B2738-077C-462D-A7A2-A1F2DD1F57E6}"/>
    <cellStyle name="DATA Currency 60" xfId="31057" xr:uid="{84089B73-D976-4FB2-B82D-D8B7C7DCF110}"/>
    <cellStyle name="DATA Currency 61" xfId="31058" xr:uid="{B959E079-E785-4A66-9A22-65F35C50B7CE}"/>
    <cellStyle name="DATA Currency 62" xfId="31059" xr:uid="{A8E569C2-50F6-4335-8EFC-EAA662B30CF1}"/>
    <cellStyle name="DATA Currency 63" xfId="31060" xr:uid="{87671B6A-699B-485D-AD72-FACCCA3561D9}"/>
    <cellStyle name="DATA Currency 64" xfId="31061" xr:uid="{AFDC9D20-46F1-4869-88B4-96C8524936B3}"/>
    <cellStyle name="DATA Currency 65" xfId="31062" xr:uid="{489416A9-6531-4D1F-974F-46249583ACA3}"/>
    <cellStyle name="DATA Currency 66" xfId="31063" xr:uid="{60D2181F-5F75-4330-BEFB-17B91CF319B6}"/>
    <cellStyle name="DATA Currency 67" xfId="31064" xr:uid="{DCDF8ADF-B132-4D81-9EF6-2D19671F9BE3}"/>
    <cellStyle name="DATA Currency 68" xfId="31065" xr:uid="{E8DD52EB-1B90-4F37-B1DC-56221BCDB353}"/>
    <cellStyle name="DATA Currency 69" xfId="31066" xr:uid="{A607B80A-0129-4DFB-B6C0-1D7F0A739B8F}"/>
    <cellStyle name="DATA Currency 7" xfId="31067" xr:uid="{C6A369B4-D83A-4B00-9BFD-2010D024B286}"/>
    <cellStyle name="DATA Currency 7 2" xfId="31068" xr:uid="{4738A4E1-58A9-4BE7-8E0F-38AFC71AA677}"/>
    <cellStyle name="DATA Currency 7 2 2" xfId="31069" xr:uid="{D489CE36-0805-410E-BBA4-02AA66A509ED}"/>
    <cellStyle name="DATA Currency 7 2 2 2" xfId="31070" xr:uid="{7CE0256B-068D-46E3-AC7B-B6D57E91DC28}"/>
    <cellStyle name="DATA Currency 7 2 3" xfId="31071" xr:uid="{8BE4B8E4-A34D-40CF-8EE0-D789C97F6650}"/>
    <cellStyle name="DATA Currency 7 2 3 2" xfId="31072" xr:uid="{70508386-1066-477D-933A-99CB95DC8204}"/>
    <cellStyle name="DATA Currency 7 2 4" xfId="31073" xr:uid="{C8E92622-3A21-4FCC-82C6-1483D3188A02}"/>
    <cellStyle name="DATA Currency 7 3" xfId="31074" xr:uid="{75EE7078-B7C9-4C11-8527-52EA3350BF68}"/>
    <cellStyle name="DATA Currency 7 3 2" xfId="31075" xr:uid="{B09C6216-1E41-422C-AB1C-A9EB7D424A55}"/>
    <cellStyle name="DATA Currency 7 4" xfId="31076" xr:uid="{55A0B790-33EA-404F-8BD9-F1F31245C916}"/>
    <cellStyle name="DATA Currency 7 4 2" xfId="31077" xr:uid="{BC0C5941-3C7E-4415-B5D1-9DD187FCF566}"/>
    <cellStyle name="DATA Currency 7 5" xfId="31078" xr:uid="{D9B02CA0-9B7D-47BF-A38D-7CE2BFDC800A}"/>
    <cellStyle name="DATA Currency 7 5 2" xfId="31079" xr:uid="{B4F49D03-7423-46E8-B2F6-22CB81444692}"/>
    <cellStyle name="DATA Currency 7 6" xfId="31080" xr:uid="{D978C5DE-F002-4D9C-9669-DB188055DCD2}"/>
    <cellStyle name="DATA Currency 70" xfId="31081" xr:uid="{C1095B00-BA69-408D-8EDC-A6029249D4B7}"/>
    <cellStyle name="DATA Currency 71" xfId="31082" xr:uid="{FBE47A91-A084-4754-BE98-930B67EBE06E}"/>
    <cellStyle name="DATA Currency 72" xfId="31083" xr:uid="{EC0EE002-0448-4DCF-983B-E7C1B5C601D2}"/>
    <cellStyle name="DATA Currency 73" xfId="31084" xr:uid="{7E4D69FF-BC6E-4477-9B1A-93846157EA94}"/>
    <cellStyle name="DATA Currency 74" xfId="31085" xr:uid="{E2FFA198-01EB-4138-B8ED-3FB80FD562A0}"/>
    <cellStyle name="DATA Currency 75" xfId="31086" xr:uid="{C6785DB6-C744-4020-BFF0-8A83709D4D8C}"/>
    <cellStyle name="DATA Currency 76" xfId="31087" xr:uid="{7DD1116A-E64E-4544-9D6D-56F7A82B2EAC}"/>
    <cellStyle name="DATA Currency 77" xfId="31088" xr:uid="{F84D1DFA-D878-42F0-AACE-0D02111B2A47}"/>
    <cellStyle name="DATA Currency 78" xfId="31089" xr:uid="{8CB6774F-F6D5-4A62-AB13-377CAA978A83}"/>
    <cellStyle name="DATA Currency 79" xfId="31090" xr:uid="{FED2AFB1-C6C7-4F73-8EFF-BE5FAF6BDDF8}"/>
    <cellStyle name="DATA Currency 8" xfId="31091" xr:uid="{FAC57825-036B-43CB-A692-097FF47F25FF}"/>
    <cellStyle name="DATA Currency 8 2" xfId="31092" xr:uid="{DB82F543-0487-4B3D-A479-DD543CADC46F}"/>
    <cellStyle name="DATA Currency 8 2 2" xfId="31093" xr:uid="{CA0708C5-C6E5-4DBB-866F-F117BF23C72D}"/>
    <cellStyle name="DATA Currency 8 2 2 2" xfId="31094" xr:uid="{81E5F8A5-551B-4D9D-B709-5F820F30BE1B}"/>
    <cellStyle name="DATA Currency 8 2 3" xfId="31095" xr:uid="{34F78A71-6858-4C27-8DF7-04267EEB87CA}"/>
    <cellStyle name="DATA Currency 8 2 3 2" xfId="31096" xr:uid="{B760C3DA-CEEC-4A1C-BC03-66344B975C9F}"/>
    <cellStyle name="DATA Currency 8 2 4" xfId="31097" xr:uid="{63DC3DC8-C651-4D4F-8D49-BA572C1BA9B1}"/>
    <cellStyle name="DATA Currency 8 3" xfId="31098" xr:uid="{236FD4A2-52C2-4ED0-AAA3-9A5CCD6BB5E0}"/>
    <cellStyle name="DATA Currency 8 3 2" xfId="31099" xr:uid="{17D2A88E-8D78-4C7B-8221-735695F1648F}"/>
    <cellStyle name="DATA Currency 8 4" xfId="31100" xr:uid="{05BA6DB3-80CE-423E-A928-EA5D43550F9D}"/>
    <cellStyle name="DATA Currency 8 4 2" xfId="31101" xr:uid="{0E05685B-72BF-44F8-B469-4207236D222B}"/>
    <cellStyle name="DATA Currency 8 5" xfId="31102" xr:uid="{6F400C66-3E1E-4624-934F-F9F84B9AE953}"/>
    <cellStyle name="DATA Currency 8 5 2" xfId="31103" xr:uid="{F49CB8B0-BC41-4053-A87C-6EFB37E2BFFB}"/>
    <cellStyle name="DATA Currency 8 6" xfId="31104" xr:uid="{556F26A8-2DA9-4C53-8351-CD55AEE12BC4}"/>
    <cellStyle name="DATA Currency 80" xfId="31105" xr:uid="{0F62C57F-4E30-4F1C-94FB-61ED1F70AFDF}"/>
    <cellStyle name="DATA Currency 81" xfId="31106" xr:uid="{8FD63DA6-B8F9-4494-B0FC-ADC36FD3F4B2}"/>
    <cellStyle name="DATA Currency 82" xfId="31107" xr:uid="{7B1CD6AA-47FF-4BF1-85DB-5D8D4DC820AA}"/>
    <cellStyle name="DATA Currency 83" xfId="31108" xr:uid="{D682B5A1-279B-4CB0-8F16-A428A416B4A4}"/>
    <cellStyle name="DATA Currency 84" xfId="31109" xr:uid="{E9A8CB6E-6259-4E23-B777-598716B8217A}"/>
    <cellStyle name="DATA Currency 85" xfId="31110" xr:uid="{712F2001-3D85-4843-951B-2F9E1AC5D71E}"/>
    <cellStyle name="DATA Currency 86" xfId="31111" xr:uid="{B8182F3F-8DE3-47FE-A245-39B1C9F1E594}"/>
    <cellStyle name="DATA Currency 87" xfId="31112" xr:uid="{6E7B42EB-4160-44E5-B6DE-124ED67B1EB0}"/>
    <cellStyle name="DATA Currency 88" xfId="31113" xr:uid="{1C0561A2-1446-4D46-9E7E-DD9A0CD48F70}"/>
    <cellStyle name="DATA Currency 89" xfId="31114" xr:uid="{8F10D06D-FB71-4BE8-83F6-F01B7195053F}"/>
    <cellStyle name="DATA Currency 9" xfId="31115" xr:uid="{26918B66-7596-4A37-980F-D0C14D8242C2}"/>
    <cellStyle name="DATA Currency 9 2" xfId="31116" xr:uid="{AA90E8A9-4282-468D-9DBD-8B4A82BB8583}"/>
    <cellStyle name="DATA Currency 9 2 2" xfId="31117" xr:uid="{CEB9A227-7FBC-45BB-904B-B352859CA4E6}"/>
    <cellStyle name="DATA Currency 9 2 2 2" xfId="31118" xr:uid="{E2592287-3EEB-4C0D-BA9C-8DAA59200119}"/>
    <cellStyle name="DATA Currency 9 2 3" xfId="31119" xr:uid="{75BE3219-0C11-4C06-9BF7-01C9A618A717}"/>
    <cellStyle name="DATA Currency 9 2 3 2" xfId="31120" xr:uid="{60E52909-DD4E-46F5-ABFA-47522FF8FA7B}"/>
    <cellStyle name="DATA Currency 9 2 4" xfId="31121" xr:uid="{17888455-3CEB-4143-BFA0-03DEFF792C81}"/>
    <cellStyle name="DATA Currency 9 3" xfId="31122" xr:uid="{32BDAE46-668F-4143-883E-F3A1DFB5E2DD}"/>
    <cellStyle name="DATA Currency 9 3 2" xfId="31123" xr:uid="{320D4487-ED4C-4EDA-82FD-D8E6E0FEC95B}"/>
    <cellStyle name="DATA Currency 9 4" xfId="31124" xr:uid="{F0B5C20D-ACE6-4065-8A31-78349CB0307C}"/>
    <cellStyle name="DATA Currency 9 4 2" xfId="31125" xr:uid="{A7F1EDDE-A5D2-4750-8A75-ABF74D7A5369}"/>
    <cellStyle name="DATA Currency 9 5" xfId="31126" xr:uid="{E5762253-C695-42B3-BE47-3FE0FFF5EF5A}"/>
    <cellStyle name="DATA Currency 9 5 2" xfId="31127" xr:uid="{CA012DC3-CCAF-4711-AF3F-A575F63B6075}"/>
    <cellStyle name="DATA Currency 9 6" xfId="31128" xr:uid="{5598B2B2-0A51-4AE8-AA3B-B612121F815D}"/>
    <cellStyle name="DATA Currency 90" xfId="31129" xr:uid="{D20579C6-3EFE-44C5-BCE7-BB6FE9798F0B}"/>
    <cellStyle name="DATA Currency 91" xfId="31130" xr:uid="{3C3B7FFF-82F9-42CC-BEF4-6A5E10C6C086}"/>
    <cellStyle name="DATA Currency 92" xfId="31131" xr:uid="{C8B0AD6A-F35A-4D9E-95F9-9F0E3AF5FA1E}"/>
    <cellStyle name="DATA Currency 93" xfId="31132" xr:uid="{4F2C0E3A-BC56-4EB9-982B-929276A9AE50}"/>
    <cellStyle name="DATA Currency 94" xfId="31133" xr:uid="{64D461C4-9596-4E0E-A48A-6B5A60DDA1CA}"/>
    <cellStyle name="DATA Currency 95" xfId="31134" xr:uid="{D35E7E84-4E04-4126-94BC-0CBE6EBA1077}"/>
    <cellStyle name="DATA Currency 96" xfId="31135" xr:uid="{240086F3-D8C7-435F-86FC-42881947E43E}"/>
    <cellStyle name="DATA Currency 97" xfId="31136" xr:uid="{4330583C-24A6-4B65-B953-A69DE3B8572D}"/>
    <cellStyle name="DATA Currency_Best Practice Model Disclaimer v1.1" xfId="31137" xr:uid="{E8D98EE3-527A-45CA-A4BC-0A4A274E1496}"/>
    <cellStyle name="DATA Date Long" xfId="31138" xr:uid="{8482D84D-42C0-4865-B0C0-65A0F9A02C2B}"/>
    <cellStyle name="DATA Date Long 10" xfId="31139" xr:uid="{F0130962-58FF-40DA-821A-52B1E628BA3C}"/>
    <cellStyle name="DATA Date Long 10 2" xfId="31140" xr:uid="{C3FE3441-EEC7-4775-A3CB-611646EC2AF5}"/>
    <cellStyle name="DATA Date Long 10 2 2" xfId="31141" xr:uid="{46D8FE78-09EE-43A7-8D5B-AD89F854ADB2}"/>
    <cellStyle name="DATA Date Long 10 2 2 2" xfId="31142" xr:uid="{680687E2-AE24-4892-A37A-169C6CE193FA}"/>
    <cellStyle name="DATA Date Long 10 2 3" xfId="31143" xr:uid="{9C11171B-7A8E-4C02-BC73-5C706557A116}"/>
    <cellStyle name="DATA Date Long 10 2 3 2" xfId="31144" xr:uid="{B136DBFB-C7C8-4A8F-B8DE-7D296BA62FA4}"/>
    <cellStyle name="DATA Date Long 10 2 4" xfId="31145" xr:uid="{7D94B384-DD2B-49CC-8AF8-1AF637DAE321}"/>
    <cellStyle name="DATA Date Long 10 3" xfId="31146" xr:uid="{DCCBDA03-113E-44AF-A508-48A1FCA67144}"/>
    <cellStyle name="DATA Date Long 10 3 2" xfId="31147" xr:uid="{2BD56709-5423-495B-87D9-ED0A81AAB3BC}"/>
    <cellStyle name="DATA Date Long 10 4" xfId="31148" xr:uid="{3CD7556E-F295-4CDC-A998-CEA653811EDD}"/>
    <cellStyle name="DATA Date Long 10 4 2" xfId="31149" xr:uid="{65665576-213F-4F4F-B22C-A03A3933A70F}"/>
    <cellStyle name="DATA Date Long 10 5" xfId="31150" xr:uid="{8E28667A-4CA4-48CA-B954-6DC8A55DF56F}"/>
    <cellStyle name="DATA Date Long 10 5 2" xfId="31151" xr:uid="{BDDE7F3D-8A31-4960-BA32-3D42FA0E1660}"/>
    <cellStyle name="DATA Date Long 10 6" xfId="31152" xr:uid="{B5EFB1D2-02E9-4129-81D8-9B96B16BC2D6}"/>
    <cellStyle name="DATA Date Long 11" xfId="31153" xr:uid="{043EEEE5-B4E9-420A-A7AE-49564E346315}"/>
    <cellStyle name="DATA Date Long 11 2" xfId="31154" xr:uid="{45AF1698-6503-4C69-A084-E2E4EA8AC700}"/>
    <cellStyle name="DATA Date Long 11 2 2" xfId="31155" xr:uid="{B14228D1-0444-4690-8332-1DDE3F0C87B3}"/>
    <cellStyle name="DATA Date Long 11 2 2 2" xfId="31156" xr:uid="{2CF88539-0E4A-4003-AF1C-E7E25BF9A484}"/>
    <cellStyle name="DATA Date Long 11 2 3" xfId="31157" xr:uid="{91B6D135-0995-40CD-AF7D-2968A1028B6C}"/>
    <cellStyle name="DATA Date Long 11 2 3 2" xfId="31158" xr:uid="{180C45D5-3502-4720-A2F9-983CB44A780B}"/>
    <cellStyle name="DATA Date Long 11 2 4" xfId="31159" xr:uid="{96BB21B8-0F28-4C0C-BE63-D1385DA83997}"/>
    <cellStyle name="DATA Date Long 11 3" xfId="31160" xr:uid="{6608A017-A165-4820-87A1-3881B9F889D8}"/>
    <cellStyle name="DATA Date Long 11 3 2" xfId="31161" xr:uid="{0BBDFDA8-2214-4091-86E6-F302874A6500}"/>
    <cellStyle name="DATA Date Long 11 4" xfId="31162" xr:uid="{51755F13-8693-4549-A988-3D16C08D9C23}"/>
    <cellStyle name="DATA Date Long 11 4 2" xfId="31163" xr:uid="{E94C2980-6438-4FBF-A3B8-5EF2C78D9676}"/>
    <cellStyle name="DATA Date Long 11 5" xfId="31164" xr:uid="{5CF90CD8-713D-4869-AD9A-559BFD640576}"/>
    <cellStyle name="DATA Date Long 11 5 2" xfId="31165" xr:uid="{E8D4029F-0729-4A79-9225-5F86AAA02825}"/>
    <cellStyle name="DATA Date Long 11 6" xfId="31166" xr:uid="{2B83D46C-8A51-49B9-978B-DC5479C88096}"/>
    <cellStyle name="DATA Date Long 12" xfId="31167" xr:uid="{1F066FDC-2B71-4100-AC16-DCE61A86F73A}"/>
    <cellStyle name="DATA Date Long 12 2" xfId="31168" xr:uid="{A0AF69CC-8216-4B05-976E-B8CF15F046C5}"/>
    <cellStyle name="DATA Date Long 12 2 2" xfId="31169" xr:uid="{217ED57D-515D-4111-B058-6DB5C1279384}"/>
    <cellStyle name="DATA Date Long 12 2 2 2" xfId="31170" xr:uid="{B0619A5F-3CB9-42D5-9871-45614D9A7E15}"/>
    <cellStyle name="DATA Date Long 12 2 3" xfId="31171" xr:uid="{BB12D596-0D8B-41C7-8D48-913B55B1C542}"/>
    <cellStyle name="DATA Date Long 12 2 3 2" xfId="31172" xr:uid="{2C5A217F-1181-4BA0-920A-5C750E0BEE7A}"/>
    <cellStyle name="DATA Date Long 12 2 4" xfId="31173" xr:uid="{1BDE3F82-C449-479F-9D79-A46934E96EBF}"/>
    <cellStyle name="DATA Date Long 12 3" xfId="31174" xr:uid="{E8BBB613-6A6C-46DB-8BA1-8C5AAD591AE0}"/>
    <cellStyle name="DATA Date Long 12 3 2" xfId="31175" xr:uid="{6AB253E8-3F93-4265-A13E-04AF57005EA7}"/>
    <cellStyle name="DATA Date Long 12 4" xfId="31176" xr:uid="{9F3D7F74-D4AB-4C8E-9665-2BA5648E50E3}"/>
    <cellStyle name="DATA Date Long 12 4 2" xfId="31177" xr:uid="{457A82DB-1432-4A33-95C6-7AF3FFDD5235}"/>
    <cellStyle name="DATA Date Long 12 5" xfId="31178" xr:uid="{16DB5BCA-BE64-4CD5-B82A-B59BD650614A}"/>
    <cellStyle name="DATA Date Long 12 5 2" xfId="31179" xr:uid="{F04B06BD-CD68-43F9-9142-4E372ABA9E01}"/>
    <cellStyle name="DATA Date Long 12 6" xfId="31180" xr:uid="{D977CF0C-B3C7-47C4-98B2-E825CFC7DED1}"/>
    <cellStyle name="DATA Date Long 13" xfId="31181" xr:uid="{53162B39-CB42-414F-A55C-F3822D470423}"/>
    <cellStyle name="DATA Date Long 13 2" xfId="31182" xr:uid="{7DB7E320-407E-4251-B470-2E24FC89F71D}"/>
    <cellStyle name="DATA Date Long 13 2 2" xfId="31183" xr:uid="{9A1AFE37-4EFE-4CEE-9395-C7598DED912C}"/>
    <cellStyle name="DATA Date Long 13 2 2 2" xfId="31184" xr:uid="{5C669353-4F2B-4E05-A19E-CA1BE045BAB8}"/>
    <cellStyle name="DATA Date Long 13 2 3" xfId="31185" xr:uid="{F0461FF3-FD4E-48FF-BD4B-B214AD10BE24}"/>
    <cellStyle name="DATA Date Long 13 2 3 2" xfId="31186" xr:uid="{815287CA-92CF-4E5D-A69C-A57B57853D7C}"/>
    <cellStyle name="DATA Date Long 13 2 4" xfId="31187" xr:uid="{8BEE420C-22A1-47C3-A18C-0567F4B4CB38}"/>
    <cellStyle name="DATA Date Long 13 3" xfId="31188" xr:uid="{7EA1CC12-29E5-4592-8D74-09F86440E1C0}"/>
    <cellStyle name="DATA Date Long 13 3 2" xfId="31189" xr:uid="{9C5FEE82-50DD-4D57-808A-5B1A21880C9A}"/>
    <cellStyle name="DATA Date Long 13 4" xfId="31190" xr:uid="{FBB9AE0C-48E3-4BBB-B1BE-F262EA176C4E}"/>
    <cellStyle name="DATA Date Long 13 4 2" xfId="31191" xr:uid="{330E8403-EDB0-4687-9040-C9FFBB1A7413}"/>
    <cellStyle name="DATA Date Long 13 5" xfId="31192" xr:uid="{0E296A61-D99C-4201-841E-3F10C5E0CA78}"/>
    <cellStyle name="DATA Date Long 13 5 2" xfId="31193" xr:uid="{14FD014A-C4A7-400D-9863-9FF2679917F1}"/>
    <cellStyle name="DATA Date Long 13 6" xfId="31194" xr:uid="{26B65226-E778-43AA-9BAD-6C34A7A6FC0E}"/>
    <cellStyle name="DATA Date Long 14" xfId="31195" xr:uid="{D6D5D0A5-E897-4E92-A61F-D51C5D668A11}"/>
    <cellStyle name="DATA Date Long 14 2" xfId="31196" xr:uid="{A6D5F92A-9EF2-49CD-9761-8F7A8983AF7B}"/>
    <cellStyle name="DATA Date Long 14 2 2" xfId="31197" xr:uid="{4FF2E56D-8223-4976-A6E3-E3912831DB76}"/>
    <cellStyle name="DATA Date Long 14 2 2 2" xfId="31198" xr:uid="{A730D698-2E81-4A7F-87FA-FBAE65D3D601}"/>
    <cellStyle name="DATA Date Long 14 2 3" xfId="31199" xr:uid="{8ED36829-1B5C-46E7-8E63-B372DE638168}"/>
    <cellStyle name="DATA Date Long 14 2 3 2" xfId="31200" xr:uid="{A46625EC-20BD-43E2-ABC6-39B08662E8A4}"/>
    <cellStyle name="DATA Date Long 14 2 4" xfId="31201" xr:uid="{0D5BD5AF-7960-4D01-8534-F78E8AA63BA4}"/>
    <cellStyle name="DATA Date Long 14 3" xfId="31202" xr:uid="{7DE50FAE-797A-4AA6-A0D3-4D3DF679867F}"/>
    <cellStyle name="DATA Date Long 14 3 2" xfId="31203" xr:uid="{B176EAF6-FD21-436D-B22B-1E223AC8CA08}"/>
    <cellStyle name="DATA Date Long 14 4" xfId="31204" xr:uid="{563EFE94-5E18-4685-820D-011E2179DDDB}"/>
    <cellStyle name="DATA Date Long 14 4 2" xfId="31205" xr:uid="{4E84F446-C979-474E-A1AD-70F29AB3A899}"/>
    <cellStyle name="DATA Date Long 14 5" xfId="31206" xr:uid="{8C5BD217-A58C-44E6-8E35-D4950153A084}"/>
    <cellStyle name="DATA Date Long 14 5 2" xfId="31207" xr:uid="{6F240AFE-24C9-4FCE-8094-69F32F5A7018}"/>
    <cellStyle name="DATA Date Long 14 6" xfId="31208" xr:uid="{A79C11C0-4AA3-4311-8766-13F09F77B08E}"/>
    <cellStyle name="DATA Date Long 15" xfId="31209" xr:uid="{45E9B813-B975-4380-B3A8-52E2BC11C872}"/>
    <cellStyle name="DATA Date Long 15 2" xfId="31210" xr:uid="{4F934186-324A-437A-A002-5E0349B2E968}"/>
    <cellStyle name="DATA Date Long 15 2 2" xfId="31211" xr:uid="{04F0ED4A-F574-467F-BCF6-728CF4001D87}"/>
    <cellStyle name="DATA Date Long 15 2 2 2" xfId="31212" xr:uid="{CAB94758-E283-43AF-9334-1356B439510B}"/>
    <cellStyle name="DATA Date Long 15 2 3" xfId="31213" xr:uid="{543B4BF6-3C4D-4F3A-8C37-10A3A69AD42E}"/>
    <cellStyle name="DATA Date Long 15 2 3 2" xfId="31214" xr:uid="{E1BC2254-8B54-4952-88CA-6EEFBE8BCA0A}"/>
    <cellStyle name="DATA Date Long 15 2 4" xfId="31215" xr:uid="{13E463A9-ADB7-498E-8551-F21610B1F6EF}"/>
    <cellStyle name="DATA Date Long 15 3" xfId="31216" xr:uid="{330370DD-A238-4595-8BFF-274D7DB06778}"/>
    <cellStyle name="DATA Date Long 15 3 2" xfId="31217" xr:uid="{D2B6027A-952A-4044-8C78-6304BD52BD9F}"/>
    <cellStyle name="DATA Date Long 15 4" xfId="31218" xr:uid="{A4A1F248-8D27-44AE-808E-0B18AC3D4569}"/>
    <cellStyle name="DATA Date Long 15 4 2" xfId="31219" xr:uid="{60A495D1-25AF-44D8-8EC9-F230B005F8FB}"/>
    <cellStyle name="DATA Date Long 15 5" xfId="31220" xr:uid="{FFF01B92-3ED6-4D25-A781-94632383CA2B}"/>
    <cellStyle name="DATA Date Long 15 5 2" xfId="31221" xr:uid="{88985E42-B9BA-48CF-9077-A6E1EBD5FE42}"/>
    <cellStyle name="DATA Date Long 15 6" xfId="31222" xr:uid="{21B341C7-F2AD-4955-B9C6-F9DF77F2F0F0}"/>
    <cellStyle name="DATA Date Long 16" xfId="31223" xr:uid="{7A1F6BED-2904-465B-A0D2-CA1DE19BC8F1}"/>
    <cellStyle name="DATA Date Long 16 2" xfId="31224" xr:uid="{9370F156-F471-4C64-8F78-236D15B247BB}"/>
    <cellStyle name="DATA Date Long 16 2 2" xfId="31225" xr:uid="{781F022C-7596-46F1-A1E0-7A9E6F107707}"/>
    <cellStyle name="DATA Date Long 16 3" xfId="31226" xr:uid="{21D0B3E3-E447-4F2C-8F63-40CFFBE4243A}"/>
    <cellStyle name="DATA Date Long 16 3 2" xfId="31227" xr:uid="{EEE2790B-57A3-4CB6-815D-6CB57095CA34}"/>
    <cellStyle name="DATA Date Long 16 4" xfId="31228" xr:uid="{E095013F-B354-43A7-9276-7C6FF3F5B904}"/>
    <cellStyle name="DATA Date Long 17" xfId="31229" xr:uid="{81F110CB-F4E1-4D0D-BBA4-44C190583DE0}"/>
    <cellStyle name="DATA Date Long 17 2" xfId="31230" xr:uid="{45D9590E-83DE-47D4-80A1-A0D09B31BCF8}"/>
    <cellStyle name="DATA Date Long 18" xfId="31231" xr:uid="{750DFC49-41DF-49DA-81F4-C46B87ABD206}"/>
    <cellStyle name="DATA Date Long 18 2" xfId="31232" xr:uid="{CA84E453-C08D-41F1-B94F-65BF23B48E72}"/>
    <cellStyle name="DATA Date Long 19" xfId="31233" xr:uid="{34815477-589C-434D-B715-9FBE6096E7A3}"/>
    <cellStyle name="DATA Date Long 2" xfId="31234" xr:uid="{FBACFFB6-BB73-42FF-91A6-0CC0667BBAD4}"/>
    <cellStyle name="DATA Date Long 2 2" xfId="31235" xr:uid="{2D4B9EB2-AC1A-4919-BD1E-DC4C4A3DDD43}"/>
    <cellStyle name="DATA Date Long 2 2 2" xfId="31236" xr:uid="{3F8626FD-C929-4929-B25A-C34AB081AB26}"/>
    <cellStyle name="DATA Date Long 2 2 2 2" xfId="31237" xr:uid="{87C2D83A-24D8-4F57-ACFE-35CD28D8E1F4}"/>
    <cellStyle name="DATA Date Long 2 2 3" xfId="31238" xr:uid="{3ECFCDBB-41F6-4C73-BEBD-57F9A0C17647}"/>
    <cellStyle name="DATA Date Long 2 2 3 2" xfId="31239" xr:uid="{8D31BD3D-74A3-424A-B163-E5E2219DEC43}"/>
    <cellStyle name="DATA Date Long 2 2 4" xfId="31240" xr:uid="{C4555A64-4063-4D1F-8EA1-275FC0542029}"/>
    <cellStyle name="DATA Date Long 2 3" xfId="31241" xr:uid="{D5329C43-EE5D-48E5-8E7F-F173E8F749FA}"/>
    <cellStyle name="DATA Date Long 2 3 2" xfId="31242" xr:uid="{E9E6F0C2-9B4D-438C-B668-97CE3C6A7C02}"/>
    <cellStyle name="DATA Date Long 2 4" xfId="31243" xr:uid="{B07C83C5-3895-4F2D-82FB-B2E7F24A2D2D}"/>
    <cellStyle name="DATA Date Long 2 4 2" xfId="31244" xr:uid="{A712854C-AA42-42F3-8F54-C89A14EF481C}"/>
    <cellStyle name="DATA Date Long 2 5" xfId="31245" xr:uid="{6A05471F-BC0D-49DF-A012-806B464A332E}"/>
    <cellStyle name="DATA Date Long 20" xfId="31246" xr:uid="{DC115772-167C-4E0F-9E92-5A1537B33A94}"/>
    <cellStyle name="DATA Date Long 21" xfId="31247" xr:uid="{843A1AB6-2B7F-44FF-8B5D-7B50FDDBD57E}"/>
    <cellStyle name="DATA Date Long 22" xfId="31248" xr:uid="{5ABEEDDE-4CBB-445D-B9F2-06130CB76658}"/>
    <cellStyle name="DATA Date Long 23" xfId="31249" xr:uid="{EB68010C-F92F-4F8F-ADCF-CA6B125E028F}"/>
    <cellStyle name="DATA Date Long 24" xfId="31250" xr:uid="{DAED1E3A-F4C0-4922-8616-1B9DF7846820}"/>
    <cellStyle name="DATA Date Long 25" xfId="31251" xr:uid="{83859C74-E5AE-45BE-AFD7-B0C7F638AFC8}"/>
    <cellStyle name="DATA Date Long 3" xfId="31252" xr:uid="{A472774F-4785-4E49-9976-14E3BA411BE2}"/>
    <cellStyle name="DATA Date Long 3 2" xfId="31253" xr:uid="{FBD6C844-4C87-4435-8441-12D403C8CA12}"/>
    <cellStyle name="DATA Date Long 3 2 2" xfId="31254" xr:uid="{D9FD5190-5A9E-4FC4-8200-2BDA3C335BC8}"/>
    <cellStyle name="DATA Date Long 3 2 2 2" xfId="31255" xr:uid="{608EAB8E-7C68-4D04-B2C5-8D05E7F28F55}"/>
    <cellStyle name="DATA Date Long 3 2 3" xfId="31256" xr:uid="{7D713650-E484-4C76-B992-A91389D34BF4}"/>
    <cellStyle name="DATA Date Long 3 2 3 2" xfId="31257" xr:uid="{56490BAD-3BA3-4C0B-9337-51D262B8CF53}"/>
    <cellStyle name="DATA Date Long 3 2 4" xfId="31258" xr:uid="{7FC58DD5-9BA0-4840-9629-53F2E7E30A8A}"/>
    <cellStyle name="DATA Date Long 3 3" xfId="31259" xr:uid="{311C9091-C9E9-478C-ABED-2D5F538DE0AA}"/>
    <cellStyle name="DATA Date Long 3 3 2" xfId="31260" xr:uid="{241FB6A3-FDB5-46FA-87B0-2AFF980A8204}"/>
    <cellStyle name="DATA Date Long 3 4" xfId="31261" xr:uid="{D69AD726-E3CF-400D-B743-D85C0C6AA365}"/>
    <cellStyle name="DATA Date Long 3 4 2" xfId="31262" xr:uid="{A2679C1D-5095-45FA-9FDD-0E073D612FAF}"/>
    <cellStyle name="DATA Date Long 3 5" xfId="31263" xr:uid="{89A80347-99CF-4A09-B25D-C2527EDCBC14}"/>
    <cellStyle name="DATA Date Long 4" xfId="31264" xr:uid="{B0E743C8-C95D-4986-91FF-B63597AD833C}"/>
    <cellStyle name="DATA Date Long 4 2" xfId="31265" xr:uid="{C27E2226-E1E1-4079-9495-1FF37AFFDB6A}"/>
    <cellStyle name="DATA Date Long 4 2 2" xfId="31266" xr:uid="{AF9C87D8-872A-4AAA-A4A6-E461B7C6BAE0}"/>
    <cellStyle name="DATA Date Long 4 2 2 2" xfId="31267" xr:uid="{2C216744-FCE1-43C0-B09A-2CECD7D65992}"/>
    <cellStyle name="DATA Date Long 4 2 3" xfId="31268" xr:uid="{4EF2DE32-90EC-4CD3-8679-DE2FDE54A68E}"/>
    <cellStyle name="DATA Date Long 4 2 3 2" xfId="31269" xr:uid="{D9602261-DC3D-4A05-9E6E-260F841777BE}"/>
    <cellStyle name="DATA Date Long 4 2 4" xfId="31270" xr:uid="{BEC285BA-A12D-4409-BB8C-93BB22C257C5}"/>
    <cellStyle name="DATA Date Long 4 3" xfId="31271" xr:uid="{D909C4B7-A5C0-4900-8582-6049ED5A0B59}"/>
    <cellStyle name="DATA Date Long 4 3 2" xfId="31272" xr:uid="{693894CD-BA5F-4438-BF2D-39F7979749D3}"/>
    <cellStyle name="DATA Date Long 4 4" xfId="31273" xr:uid="{58A72B71-9A2A-485F-9A2D-8063EF10DA87}"/>
    <cellStyle name="DATA Date Long 4 4 2" xfId="31274" xr:uid="{1D170FAC-9D2F-4E41-86A9-E0A79973B883}"/>
    <cellStyle name="DATA Date Long 4 5" xfId="31275" xr:uid="{FD69BBE0-1D7B-4FC0-A2E6-37B303CB7B7A}"/>
    <cellStyle name="DATA Date Long 4 5 2" xfId="31276" xr:uid="{B988F031-9C28-4B61-9CD8-3E1979DF187F}"/>
    <cellStyle name="DATA Date Long 4 6" xfId="31277" xr:uid="{9DB13A46-E31D-4E48-B233-DD63F396337F}"/>
    <cellStyle name="DATA Date Long 5" xfId="31278" xr:uid="{639ECFC1-3AF4-4EC7-ABCB-1DF0B66D9E41}"/>
    <cellStyle name="DATA Date Long 5 2" xfId="31279" xr:uid="{145B4D3F-4E16-489C-8C16-99E9E9793DA8}"/>
    <cellStyle name="DATA Date Long 5 2 2" xfId="31280" xr:uid="{2C337982-34B0-4BA5-A2EC-BAABD7982679}"/>
    <cellStyle name="DATA Date Long 5 2 2 2" xfId="31281" xr:uid="{153FB37C-5878-425B-97AC-14F0697BB379}"/>
    <cellStyle name="DATA Date Long 5 2 3" xfId="31282" xr:uid="{EAE429B4-F827-43FB-8177-01FF7B6720C5}"/>
    <cellStyle name="DATA Date Long 5 2 3 2" xfId="31283" xr:uid="{9674256D-EEEB-4EE0-B94A-CB410DECBF99}"/>
    <cellStyle name="DATA Date Long 5 2 4" xfId="31284" xr:uid="{9883FE67-5DC7-40B3-AC2E-3585F1864E1E}"/>
    <cellStyle name="DATA Date Long 5 3" xfId="31285" xr:uid="{2FEE4516-C331-4BDC-807C-09CAE9295C20}"/>
    <cellStyle name="DATA Date Long 5 3 2" xfId="31286" xr:uid="{141D5A0F-6191-4A99-9760-B7AE0989DA3B}"/>
    <cellStyle name="DATA Date Long 5 4" xfId="31287" xr:uid="{D73679A5-A7B0-40BF-AD22-2516527B639D}"/>
    <cellStyle name="DATA Date Long 5 4 2" xfId="31288" xr:uid="{D556FF5C-F40C-4740-B480-1E62DD69796A}"/>
    <cellStyle name="DATA Date Long 5 5" xfId="31289" xr:uid="{AF3FB9E9-0058-4AB5-90F8-CB93475FFE5A}"/>
    <cellStyle name="DATA Date Long 5 5 2" xfId="31290" xr:uid="{4F6EFFFC-7F34-4F7C-99FE-5735C67EC4D8}"/>
    <cellStyle name="DATA Date Long 5 6" xfId="31291" xr:uid="{CE884262-711B-4D20-8C38-DB3B6B96A61E}"/>
    <cellStyle name="DATA Date Long 6" xfId="31292" xr:uid="{AED126DD-041C-4A84-AAAF-711B0D3E4ED0}"/>
    <cellStyle name="DATA Date Long 6 2" xfId="31293" xr:uid="{20D8E788-EA07-4616-8A72-E19AEE92D46B}"/>
    <cellStyle name="DATA Date Long 6 2 2" xfId="31294" xr:uid="{25991A67-C989-40AF-AD4D-E1DA3745AE6F}"/>
    <cellStyle name="DATA Date Long 6 2 2 2" xfId="31295" xr:uid="{7C3198B5-912E-499A-BFAB-6BF435111FEB}"/>
    <cellStyle name="DATA Date Long 6 2 3" xfId="31296" xr:uid="{59E45D35-A538-41D7-8D49-8CBFDEED4F5C}"/>
    <cellStyle name="DATA Date Long 6 2 3 2" xfId="31297" xr:uid="{8F6307F5-D6B1-447F-AFE7-2ADA942FE3DA}"/>
    <cellStyle name="DATA Date Long 6 2 4" xfId="31298" xr:uid="{1180ACA1-C787-4615-897D-E5F57776A864}"/>
    <cellStyle name="DATA Date Long 6 3" xfId="31299" xr:uid="{63E0E999-0EFF-4A5C-8CA6-F89829B95A0A}"/>
    <cellStyle name="DATA Date Long 6 3 2" xfId="31300" xr:uid="{CC4AC413-8CAB-433A-8467-406900E38E8B}"/>
    <cellStyle name="DATA Date Long 6 4" xfId="31301" xr:uid="{8561077B-E44C-4C26-B36C-5B1DF38D6169}"/>
    <cellStyle name="DATA Date Long 6 4 2" xfId="31302" xr:uid="{737C96C7-C0B9-4190-A4F9-DBFDEF58DB88}"/>
    <cellStyle name="DATA Date Long 6 5" xfId="31303" xr:uid="{23056E77-6E27-49BC-8CD1-308BC2AEDFCB}"/>
    <cellStyle name="DATA Date Long 6 5 2" xfId="31304" xr:uid="{F9440156-479C-4889-AB4E-BDEF028F1D11}"/>
    <cellStyle name="DATA Date Long 6 6" xfId="31305" xr:uid="{BE892724-DB7A-4A54-BE2F-4F55CCF492A3}"/>
    <cellStyle name="DATA Date Long 7" xfId="31306" xr:uid="{FE3A81E4-A488-4D1B-A77E-28F41164C06F}"/>
    <cellStyle name="DATA Date Long 7 2" xfId="31307" xr:uid="{B8597336-EE02-44E0-A9F7-01D124972FA4}"/>
    <cellStyle name="DATA Date Long 7 2 2" xfId="31308" xr:uid="{8DC034D4-477A-4A65-8B71-0CB9398BB178}"/>
    <cellStyle name="DATA Date Long 7 2 2 2" xfId="31309" xr:uid="{07116248-2695-4BAE-9325-06DF650AFFEF}"/>
    <cellStyle name="DATA Date Long 7 2 3" xfId="31310" xr:uid="{999F6F06-CF22-4CF4-B8E2-8CCD37F0EA04}"/>
    <cellStyle name="DATA Date Long 7 2 3 2" xfId="31311" xr:uid="{AC41342E-46F7-41D2-962D-EBF89111EA55}"/>
    <cellStyle name="DATA Date Long 7 2 4" xfId="31312" xr:uid="{12065DA5-98E1-4E89-896F-01B5C362C01E}"/>
    <cellStyle name="DATA Date Long 7 3" xfId="31313" xr:uid="{07EBFBD2-0365-418C-B2FD-04F38198BA01}"/>
    <cellStyle name="DATA Date Long 7 3 2" xfId="31314" xr:uid="{458FBA08-74F2-4D94-A7DF-D40F5697BA51}"/>
    <cellStyle name="DATA Date Long 7 4" xfId="31315" xr:uid="{7C5320AC-8A84-4C4C-92A5-7D7FA91AF5A7}"/>
    <cellStyle name="DATA Date Long 7 4 2" xfId="31316" xr:uid="{F6BF4D7B-4B36-4236-BE7A-5631D234D4E4}"/>
    <cellStyle name="DATA Date Long 7 5" xfId="31317" xr:uid="{109B16A1-05EE-4E12-A327-C46C5D522E0E}"/>
    <cellStyle name="DATA Date Long 7 5 2" xfId="31318" xr:uid="{16AF9402-1E0A-4091-8DB2-BD39C9DE7CCA}"/>
    <cellStyle name="DATA Date Long 7 6" xfId="31319" xr:uid="{DAB513B0-BFB0-4F58-ADB5-3760B327D1B5}"/>
    <cellStyle name="DATA Date Long 8" xfId="31320" xr:uid="{7736B261-90BD-442C-BC5D-ACCB1AEC03BB}"/>
    <cellStyle name="DATA Date Long 8 2" xfId="31321" xr:uid="{06861360-6736-431E-B7ED-5687D0E5E200}"/>
    <cellStyle name="DATA Date Long 8 2 2" xfId="31322" xr:uid="{AD7C921C-8A0E-498E-B420-754F281C0219}"/>
    <cellStyle name="DATA Date Long 8 2 2 2" xfId="31323" xr:uid="{412ACCA0-46B3-49C7-8FA0-0459D1267884}"/>
    <cellStyle name="DATA Date Long 8 2 3" xfId="31324" xr:uid="{C85FC10D-C63F-409D-B656-AAAF02B1A41A}"/>
    <cellStyle name="DATA Date Long 8 2 3 2" xfId="31325" xr:uid="{6E63384C-74C2-4E5F-AAB9-FA532963D69E}"/>
    <cellStyle name="DATA Date Long 8 2 4" xfId="31326" xr:uid="{C6A01A93-E6CE-4687-9A2F-07B4F411EDD1}"/>
    <cellStyle name="DATA Date Long 8 3" xfId="31327" xr:uid="{E4FD1E93-67B0-4397-B9A2-365E99552674}"/>
    <cellStyle name="DATA Date Long 8 3 2" xfId="31328" xr:uid="{BE2D12A2-1C54-4842-826C-0036E7443F3F}"/>
    <cellStyle name="DATA Date Long 8 4" xfId="31329" xr:uid="{60499716-3587-4927-A88A-05A850E9B353}"/>
    <cellStyle name="DATA Date Long 8 4 2" xfId="31330" xr:uid="{23DC5DB3-B155-4EF5-969A-6257FDD52C5B}"/>
    <cellStyle name="DATA Date Long 8 5" xfId="31331" xr:uid="{C9164877-0B9C-4612-AA64-A96F244F3523}"/>
    <cellStyle name="DATA Date Long 8 5 2" xfId="31332" xr:uid="{1027CA07-4CCE-444D-BD26-95EEFA484205}"/>
    <cellStyle name="DATA Date Long 8 6" xfId="31333" xr:uid="{F2088CEF-7304-4565-A0B4-07BA1D2A1399}"/>
    <cellStyle name="DATA Date Long 9" xfId="31334" xr:uid="{170BA672-9D14-4E7D-8376-D003AFB2BFD8}"/>
    <cellStyle name="DATA Date Long 9 2" xfId="31335" xr:uid="{434D9859-3266-41C7-8EE0-6EF699F0C263}"/>
    <cellStyle name="DATA Date Long 9 2 2" xfId="31336" xr:uid="{9D7E85FF-CC7A-46F3-B295-BC461AEFCDBC}"/>
    <cellStyle name="DATA Date Long 9 2 2 2" xfId="31337" xr:uid="{D3AB1EFD-F528-4AB3-B6FC-06BF37C13338}"/>
    <cellStyle name="DATA Date Long 9 2 3" xfId="31338" xr:uid="{3C3BEC5D-F8D7-45E2-82DE-5E7E4B78C060}"/>
    <cellStyle name="DATA Date Long 9 2 3 2" xfId="31339" xr:uid="{6452EDC8-D9A5-4569-A3EB-083CB203ADC6}"/>
    <cellStyle name="DATA Date Long 9 2 4" xfId="31340" xr:uid="{B11BD5C9-A9A8-40D7-85AA-23896621AFF6}"/>
    <cellStyle name="DATA Date Long 9 3" xfId="31341" xr:uid="{BFBC1E42-47C7-4848-B9AD-1BA37E0D3B61}"/>
    <cellStyle name="DATA Date Long 9 3 2" xfId="31342" xr:uid="{F8887019-9DEE-4DED-8A9D-2F57F69FECA0}"/>
    <cellStyle name="DATA Date Long 9 4" xfId="31343" xr:uid="{BD83A4A3-8EF9-4EB6-85D8-3EF439270803}"/>
    <cellStyle name="DATA Date Long 9 4 2" xfId="31344" xr:uid="{D94D38CD-1085-4C2A-A820-1CABC4DA4157}"/>
    <cellStyle name="DATA Date Long 9 5" xfId="31345" xr:uid="{0CEDAE2A-4EDF-49BB-99EE-1857661CA699}"/>
    <cellStyle name="DATA Date Long 9 5 2" xfId="31346" xr:uid="{C420E2B6-BEC0-4D84-824C-D9F22045B526}"/>
    <cellStyle name="DATA Date Long 9 6" xfId="31347" xr:uid="{C5983C40-9CF4-486D-A46D-E0A1AB18F93B}"/>
    <cellStyle name="DATA Date Short" xfId="31348" xr:uid="{8BC96F1A-9204-420D-ACF9-3B07356C4F37}"/>
    <cellStyle name="DATA Date Short 10" xfId="31349" xr:uid="{9DA4337D-40D0-436B-B6AE-8C5AC2AEA944}"/>
    <cellStyle name="DATA Date Short 10 2" xfId="31350" xr:uid="{411DF580-ED43-4001-B973-DF9C148274EB}"/>
    <cellStyle name="DATA Date Short 10 2 2" xfId="31351" xr:uid="{D22090A1-EA2A-4B22-A07E-6AC8CDC1AA1B}"/>
    <cellStyle name="DATA Date Short 10 2 2 2" xfId="31352" xr:uid="{F1391179-E856-4B7C-A1ED-E7F2C4F357DA}"/>
    <cellStyle name="DATA Date Short 10 2 3" xfId="31353" xr:uid="{B06D7496-8602-4A76-891C-99975F4CB740}"/>
    <cellStyle name="DATA Date Short 10 2 3 2" xfId="31354" xr:uid="{52F62462-97F8-4603-9538-F6881CFA9652}"/>
    <cellStyle name="DATA Date Short 10 2 4" xfId="31355" xr:uid="{50716038-E474-4C51-B083-3DA2F18DF7DD}"/>
    <cellStyle name="DATA Date Short 10 3" xfId="31356" xr:uid="{E562EA17-B193-4334-8039-995927B9D2D1}"/>
    <cellStyle name="DATA Date Short 10 3 2" xfId="31357" xr:uid="{D6706099-FA10-4943-8429-1B8FAD5A1B54}"/>
    <cellStyle name="DATA Date Short 10 4" xfId="31358" xr:uid="{E5487058-1418-45F1-B676-674EDDE11FC8}"/>
    <cellStyle name="DATA Date Short 10 4 2" xfId="31359" xr:uid="{D9A268F3-C21B-44CD-BE7B-A4EF82B7DA1A}"/>
    <cellStyle name="DATA Date Short 10 5" xfId="31360" xr:uid="{9CC85446-94A7-41BE-AA03-05193A224E54}"/>
    <cellStyle name="DATA Date Short 10 5 2" xfId="31361" xr:uid="{36A3F069-1C62-4C1F-AF62-D5147F5AC7E1}"/>
    <cellStyle name="DATA Date Short 10 6" xfId="31362" xr:uid="{07F47B87-70C8-4882-984E-D7F240A8FDA4}"/>
    <cellStyle name="DATA Date Short 11" xfId="31363" xr:uid="{FD594F0B-67F7-475E-9931-F11D267F49E6}"/>
    <cellStyle name="DATA Date Short 11 2" xfId="31364" xr:uid="{139FADCF-4273-42E7-A16B-5C808C0F109B}"/>
    <cellStyle name="DATA Date Short 11 2 2" xfId="31365" xr:uid="{0F329757-F65C-4090-A09A-42CAA3321CA6}"/>
    <cellStyle name="DATA Date Short 11 2 2 2" xfId="31366" xr:uid="{0329EB18-23FE-4CB7-AB9A-87EAA854E19E}"/>
    <cellStyle name="DATA Date Short 11 2 3" xfId="31367" xr:uid="{CFEE60C1-7DE3-4669-9FB5-2D685E07A491}"/>
    <cellStyle name="DATA Date Short 11 2 3 2" xfId="31368" xr:uid="{6CFB53AD-F48F-45EC-86AE-448AA0CE4E5D}"/>
    <cellStyle name="DATA Date Short 11 2 4" xfId="31369" xr:uid="{08DB5BAE-3880-4F68-90D9-8E0CE69D1D8E}"/>
    <cellStyle name="DATA Date Short 11 3" xfId="31370" xr:uid="{53CB48B0-8ED6-419D-ADA8-DA822D871AF8}"/>
    <cellStyle name="DATA Date Short 11 3 2" xfId="31371" xr:uid="{EE182A0B-299F-4631-949E-54460C90F324}"/>
    <cellStyle name="DATA Date Short 11 4" xfId="31372" xr:uid="{3D2BC507-5D4A-48C6-B2D1-F1AC7561E5C4}"/>
    <cellStyle name="DATA Date Short 11 4 2" xfId="31373" xr:uid="{328BBA3B-FAC2-460C-AA21-A27BAE337944}"/>
    <cellStyle name="DATA Date Short 11 5" xfId="31374" xr:uid="{1AF20072-68A3-4E5B-B7B9-73B709E07A75}"/>
    <cellStyle name="DATA Date Short 11 5 2" xfId="31375" xr:uid="{33C66384-AB03-4D0B-820B-8FCC8C239AD8}"/>
    <cellStyle name="DATA Date Short 11 6" xfId="31376" xr:uid="{B89BCF86-9336-41E8-B4C9-9497934604DC}"/>
    <cellStyle name="DATA Date Short 12" xfId="31377" xr:uid="{8B476CBA-1F9E-4120-A334-DCA2DE72BB90}"/>
    <cellStyle name="DATA Date Short 12 2" xfId="31378" xr:uid="{8DDEAA29-DC4C-46D5-8992-FB459D026498}"/>
    <cellStyle name="DATA Date Short 12 2 2" xfId="31379" xr:uid="{1AE3EA96-2A13-4D4E-8136-D454396F78CC}"/>
    <cellStyle name="DATA Date Short 12 2 2 2" xfId="31380" xr:uid="{62163C0C-5649-4189-A07A-C30D95761719}"/>
    <cellStyle name="DATA Date Short 12 2 3" xfId="31381" xr:uid="{BAA7EC16-8088-4693-AACB-5A5AD43F6D65}"/>
    <cellStyle name="DATA Date Short 12 2 3 2" xfId="31382" xr:uid="{A6701DE6-A452-4612-A8FB-121C90AF67CA}"/>
    <cellStyle name="DATA Date Short 12 2 4" xfId="31383" xr:uid="{8B296308-A276-45A7-99C9-3D1011CE914B}"/>
    <cellStyle name="DATA Date Short 12 3" xfId="31384" xr:uid="{0A424592-220B-4E4E-B7AA-7281C1FE97BC}"/>
    <cellStyle name="DATA Date Short 12 3 2" xfId="31385" xr:uid="{DE33C0E2-12AC-43B3-82D2-0A799467E352}"/>
    <cellStyle name="DATA Date Short 12 4" xfId="31386" xr:uid="{83DA46DC-8287-4A09-B2D6-094BC46CD999}"/>
    <cellStyle name="DATA Date Short 12 4 2" xfId="31387" xr:uid="{6DCD65C4-594E-4A0C-B13F-2D24A16FAB35}"/>
    <cellStyle name="DATA Date Short 12 5" xfId="31388" xr:uid="{19731C73-3875-4933-86BF-B53F49AC9CD9}"/>
    <cellStyle name="DATA Date Short 12 5 2" xfId="31389" xr:uid="{3988785C-FAB9-47C7-8EB7-AE5AF705E3E2}"/>
    <cellStyle name="DATA Date Short 12 6" xfId="31390" xr:uid="{F9DB0F3D-FBE7-499C-981C-7C83D7652068}"/>
    <cellStyle name="DATA Date Short 13" xfId="31391" xr:uid="{0DF1F7FC-5491-420F-B4E5-CA0BB61C43C8}"/>
    <cellStyle name="DATA Date Short 13 2" xfId="31392" xr:uid="{3F956E39-F8CC-4E1D-9CFF-F4FD279E66B8}"/>
    <cellStyle name="DATA Date Short 13 2 2" xfId="31393" xr:uid="{FD548486-C19A-4793-A611-9EFAFE82409A}"/>
    <cellStyle name="DATA Date Short 13 2 2 2" xfId="31394" xr:uid="{E2E815AF-D6E8-4221-A028-193355CB444F}"/>
    <cellStyle name="DATA Date Short 13 2 3" xfId="31395" xr:uid="{2B8021E0-D0B7-4946-A619-4E8225024BBF}"/>
    <cellStyle name="DATA Date Short 13 2 3 2" xfId="31396" xr:uid="{562D7EA5-B303-4A6B-BEB3-E5D75E0A97C9}"/>
    <cellStyle name="DATA Date Short 13 2 4" xfId="31397" xr:uid="{D4F7F990-FF98-47E2-A87C-AEA7156C0BDC}"/>
    <cellStyle name="DATA Date Short 13 3" xfId="31398" xr:uid="{2E377E3C-6945-4D17-9F79-3ED59691BF94}"/>
    <cellStyle name="DATA Date Short 13 3 2" xfId="31399" xr:uid="{95938579-07C6-4E1C-9D48-5ED36E138878}"/>
    <cellStyle name="DATA Date Short 13 4" xfId="31400" xr:uid="{EB457735-6EBC-4FEB-B1EE-016A9B4246D6}"/>
    <cellStyle name="DATA Date Short 13 4 2" xfId="31401" xr:uid="{EA7EC0FB-B9E2-4E25-9FF5-EA0DC22FB805}"/>
    <cellStyle name="DATA Date Short 13 5" xfId="31402" xr:uid="{F6C87B5B-F65A-4C89-B65D-5469C97C1D26}"/>
    <cellStyle name="DATA Date Short 13 5 2" xfId="31403" xr:uid="{5AAA49A9-8829-4A55-87D0-F8AF2893F7D2}"/>
    <cellStyle name="DATA Date Short 13 6" xfId="31404" xr:uid="{DA23DF79-E8C8-4AD1-A967-DBC324F3C98F}"/>
    <cellStyle name="DATA Date Short 14" xfId="31405" xr:uid="{532DFFDB-8217-49DB-ACCF-8C6E496E02B8}"/>
    <cellStyle name="DATA Date Short 14 2" xfId="31406" xr:uid="{6B59E7CA-7A8E-40E5-8886-0BEB9924DC29}"/>
    <cellStyle name="DATA Date Short 14 2 2" xfId="31407" xr:uid="{E002F764-9875-4121-B9FB-2F84CC39F28C}"/>
    <cellStyle name="DATA Date Short 14 2 2 2" xfId="31408" xr:uid="{AB1C4FF0-072C-4E15-9B68-5F53119BF084}"/>
    <cellStyle name="DATA Date Short 14 2 3" xfId="31409" xr:uid="{C4F9ED78-DE44-474C-9F18-63373D88D73C}"/>
    <cellStyle name="DATA Date Short 14 2 3 2" xfId="31410" xr:uid="{42464DD8-56DA-4166-BE57-698DB05A5AB0}"/>
    <cellStyle name="DATA Date Short 14 2 4" xfId="31411" xr:uid="{34389D4D-5637-43B7-B96A-F31D5AA5BD46}"/>
    <cellStyle name="DATA Date Short 14 3" xfId="31412" xr:uid="{F4223254-B1DE-4E9D-9791-4B7C968FDEA1}"/>
    <cellStyle name="DATA Date Short 14 3 2" xfId="31413" xr:uid="{D8CFD567-C446-417A-8C7E-3ADE443AC004}"/>
    <cellStyle name="DATA Date Short 14 4" xfId="31414" xr:uid="{F344B46E-462C-4619-9071-C0C90FD7473E}"/>
    <cellStyle name="DATA Date Short 14 4 2" xfId="31415" xr:uid="{7DFC2153-1698-4835-9276-2454A49A3EA8}"/>
    <cellStyle name="DATA Date Short 14 5" xfId="31416" xr:uid="{1BF0A5D3-E529-4F72-B1A4-7673BC7524E7}"/>
    <cellStyle name="DATA Date Short 14 5 2" xfId="31417" xr:uid="{4BA9F667-1421-4EF9-BD14-A7A1572FC951}"/>
    <cellStyle name="DATA Date Short 14 6" xfId="31418" xr:uid="{882387DE-3BEE-4E7D-9E5A-F74096989E1A}"/>
    <cellStyle name="DATA Date Short 15" xfId="31419" xr:uid="{89415CF2-7220-40CA-B111-579242A015E3}"/>
    <cellStyle name="DATA Date Short 15 2" xfId="31420" xr:uid="{27410C3C-F3E8-4AAF-BED4-948F2E98A1B1}"/>
    <cellStyle name="DATA Date Short 15 2 2" xfId="31421" xr:uid="{F81B92D5-F6FE-4CB3-94D8-D05E08E0E26B}"/>
    <cellStyle name="DATA Date Short 15 2 2 2" xfId="31422" xr:uid="{F3421203-2E71-43BB-94BE-FA993483F986}"/>
    <cellStyle name="DATA Date Short 15 2 3" xfId="31423" xr:uid="{7E37C193-A4B8-466F-B433-0DAC8FBA6D35}"/>
    <cellStyle name="DATA Date Short 15 2 3 2" xfId="31424" xr:uid="{254C74FF-B418-4807-A5F1-5A914303D580}"/>
    <cellStyle name="DATA Date Short 15 2 4" xfId="31425" xr:uid="{2CC77009-F53B-486C-ACCA-030C86C86834}"/>
    <cellStyle name="DATA Date Short 15 3" xfId="31426" xr:uid="{9A2881C4-F79A-4060-8CB9-4CC733A8DC64}"/>
    <cellStyle name="DATA Date Short 15 3 2" xfId="31427" xr:uid="{FF3CF601-0265-4ECA-B46E-342EE1675A07}"/>
    <cellStyle name="DATA Date Short 15 4" xfId="31428" xr:uid="{68E1C779-274E-4103-A0BA-D97D583F6C3F}"/>
    <cellStyle name="DATA Date Short 15 4 2" xfId="31429" xr:uid="{ECB564ED-BCED-418B-BED5-339A106D5D7E}"/>
    <cellStyle name="DATA Date Short 15 5" xfId="31430" xr:uid="{F0979FF6-8FA7-46A1-A657-C05F923D42B2}"/>
    <cellStyle name="DATA Date Short 15 5 2" xfId="31431" xr:uid="{4B51A514-50E5-4543-9342-B6915B9DC09D}"/>
    <cellStyle name="DATA Date Short 15 6" xfId="31432" xr:uid="{333D0CB4-3F3E-4C7F-8A6D-C8F8F8F6C3BF}"/>
    <cellStyle name="DATA Date Short 16" xfId="31433" xr:uid="{669182CE-6193-4D32-BE98-591912198E19}"/>
    <cellStyle name="DATA Date Short 16 2" xfId="31434" xr:uid="{D62BC8AC-22FF-4E0D-B83B-1D67405D34A4}"/>
    <cellStyle name="DATA Date Short 16 2 2" xfId="31435" xr:uid="{274A2059-F8C0-4BE5-91A9-E3280178DC32}"/>
    <cellStyle name="DATA Date Short 16 3" xfId="31436" xr:uid="{3E718784-F5CC-4BB0-B408-89BEA409C759}"/>
    <cellStyle name="DATA Date Short 16 3 2" xfId="31437" xr:uid="{589B14F7-BED5-4D52-86E1-1A8DC50862B6}"/>
    <cellStyle name="DATA Date Short 16 4" xfId="31438" xr:uid="{A8BE22ED-B1FE-4F26-AA1F-4941CDCB9C68}"/>
    <cellStyle name="DATA Date Short 17" xfId="31439" xr:uid="{0D9A1341-52A2-4C69-97B8-690EDE75DD08}"/>
    <cellStyle name="DATA Date Short 17 2" xfId="31440" xr:uid="{6C7E06BB-D071-483F-8F54-2E6F92F845E0}"/>
    <cellStyle name="DATA Date Short 18" xfId="31441" xr:uid="{14F47F29-B798-468D-86ED-EBFA3A165E69}"/>
    <cellStyle name="DATA Date Short 18 2" xfId="31442" xr:uid="{65AA4110-6D2C-4C05-AFD5-2FED88EA4F66}"/>
    <cellStyle name="DATA Date Short 19" xfId="31443" xr:uid="{F869B82B-69CB-453E-9502-9DD1BB507E68}"/>
    <cellStyle name="DATA Date Short 2" xfId="31444" xr:uid="{E01C2C64-84F5-429F-B1A1-DD6A59BC90BD}"/>
    <cellStyle name="DATA Date Short 2 2" xfId="31445" xr:uid="{15071969-CDD9-4F14-80D5-44F36CD49082}"/>
    <cellStyle name="DATA Date Short 2 2 2" xfId="31446" xr:uid="{70AE0F87-450C-4EE8-A3BC-A8A0920C258F}"/>
    <cellStyle name="DATA Date Short 2 2 2 2" xfId="31447" xr:uid="{975C7E52-A9FB-4619-B308-16744AF64142}"/>
    <cellStyle name="DATA Date Short 2 2 3" xfId="31448" xr:uid="{C1F67430-0F8C-43C9-9F7E-859D9AE1499A}"/>
    <cellStyle name="DATA Date Short 2 2 3 2" xfId="31449" xr:uid="{CC5D8667-5D2E-480F-80F1-8D133E76A1A3}"/>
    <cellStyle name="DATA Date Short 2 2 4" xfId="31450" xr:uid="{593A613F-8AD3-4CF1-BC14-F9860E915C96}"/>
    <cellStyle name="DATA Date Short 2 3" xfId="31451" xr:uid="{C569C2C4-5545-4BAB-91D5-A7F4787B96CD}"/>
    <cellStyle name="DATA Date Short 2 3 2" xfId="31452" xr:uid="{3EA9D89E-554C-4F01-A041-5D9530CDF8DA}"/>
    <cellStyle name="DATA Date Short 2 4" xfId="31453" xr:uid="{71FA3394-4313-4872-8E8A-55B049F8ED76}"/>
    <cellStyle name="DATA Date Short 2 4 2" xfId="31454" xr:uid="{BE9A3B31-737E-438D-8BF3-5BF5EC119181}"/>
    <cellStyle name="DATA Date Short 2 5" xfId="31455" xr:uid="{C5045806-D663-415D-A17E-DE9B9C829B01}"/>
    <cellStyle name="DATA Date Short 20" xfId="31456" xr:uid="{9A0DE18B-9C4B-4F9F-A28B-B77C9E174A42}"/>
    <cellStyle name="DATA Date Short 21" xfId="31457" xr:uid="{2F01D339-EE10-455B-B108-A738E4F3A628}"/>
    <cellStyle name="DATA Date Short 22" xfId="31458" xr:uid="{BE20F947-C8A2-4B49-92A4-6CFF24EFF97F}"/>
    <cellStyle name="DATA Date Short 23" xfId="31459" xr:uid="{A03F2A31-183E-45A6-BA84-3CA37D48F356}"/>
    <cellStyle name="DATA Date Short 24" xfId="31460" xr:uid="{DA8DA399-5EF9-4DE5-AB38-235C51E56458}"/>
    <cellStyle name="DATA Date Short 25" xfId="31461" xr:uid="{F9111F34-1A3D-427B-ACE0-F7DFBD2E3DA9}"/>
    <cellStyle name="DATA Date Short 3" xfId="31462" xr:uid="{CEBAD005-04EF-42DB-90A2-5895536544C4}"/>
    <cellStyle name="DATA Date Short 3 2" xfId="31463" xr:uid="{C42C56E4-BBEA-4709-AAF0-45C0630D1A12}"/>
    <cellStyle name="DATA Date Short 3 2 2" xfId="31464" xr:uid="{BD29D241-D437-4ED8-B116-340541213C4A}"/>
    <cellStyle name="DATA Date Short 3 2 2 2" xfId="31465" xr:uid="{7863C7A3-3191-4456-8876-A05C8806D66D}"/>
    <cellStyle name="DATA Date Short 3 2 3" xfId="31466" xr:uid="{4F501AD4-1201-44A6-B180-6C38DDE3A3AB}"/>
    <cellStyle name="DATA Date Short 3 2 3 2" xfId="31467" xr:uid="{04CF9C47-A388-4578-BBC8-7128A9C882B4}"/>
    <cellStyle name="DATA Date Short 3 2 4" xfId="31468" xr:uid="{24A75195-42F6-431C-82FD-75670871616A}"/>
    <cellStyle name="DATA Date Short 3 3" xfId="31469" xr:uid="{2E539FD3-3BF6-4CEE-93F8-B29B8055FBD8}"/>
    <cellStyle name="DATA Date Short 3 3 2" xfId="31470" xr:uid="{3DCD2B5F-0187-456D-B22F-62487DF718FE}"/>
    <cellStyle name="DATA Date Short 3 4" xfId="31471" xr:uid="{5AD332DE-6CEC-4D02-B319-78C499E9E656}"/>
    <cellStyle name="DATA Date Short 3 4 2" xfId="31472" xr:uid="{DFAF2FF5-BD54-4473-9A01-F2AD6DFC3619}"/>
    <cellStyle name="DATA Date Short 3 5" xfId="31473" xr:uid="{0CEE3B6E-BDCB-4914-ABC5-43A2AB45C7A9}"/>
    <cellStyle name="DATA Date Short 4" xfId="31474" xr:uid="{73520479-7FD8-4477-9A90-60A8685482C0}"/>
    <cellStyle name="DATA Date Short 4 2" xfId="31475" xr:uid="{D5A49E75-15A1-4F68-B8BE-EA7E6425D919}"/>
    <cellStyle name="DATA Date Short 4 2 2" xfId="31476" xr:uid="{A6424479-4B3D-4EFB-82F4-EC9F14DC5212}"/>
    <cellStyle name="DATA Date Short 4 2 2 2" xfId="31477" xr:uid="{96A22B86-B28A-4267-8A5B-05D2863D6E4D}"/>
    <cellStyle name="DATA Date Short 4 2 3" xfId="31478" xr:uid="{C1343BFD-DC2D-4FFF-9387-8216D004AFEE}"/>
    <cellStyle name="DATA Date Short 4 2 3 2" xfId="31479" xr:uid="{CEBAFE75-DFA8-4A79-9226-2F46708F8296}"/>
    <cellStyle name="DATA Date Short 4 2 4" xfId="31480" xr:uid="{3F2C12E0-9562-422E-89D0-99F182F841B2}"/>
    <cellStyle name="DATA Date Short 4 3" xfId="31481" xr:uid="{CB80D685-95DC-4381-99F7-AB09A108EF15}"/>
    <cellStyle name="DATA Date Short 4 3 2" xfId="31482" xr:uid="{9D4F75E9-D730-4A56-8D57-6CB549F0A52D}"/>
    <cellStyle name="DATA Date Short 4 4" xfId="31483" xr:uid="{D20C1056-456D-419C-9E50-3FAC76DB1100}"/>
    <cellStyle name="DATA Date Short 4 4 2" xfId="31484" xr:uid="{166A99DF-C5DB-4733-B212-3450EA2E86DC}"/>
    <cellStyle name="DATA Date Short 4 5" xfId="31485" xr:uid="{29006D72-4F89-457A-92AA-95ABDB8205A0}"/>
    <cellStyle name="DATA Date Short 4 5 2" xfId="31486" xr:uid="{092163AA-FE95-4F47-999F-C36C3FEAF2C4}"/>
    <cellStyle name="DATA Date Short 4 6" xfId="31487" xr:uid="{1ED7F7F4-609C-4352-ADC6-400DC6992AD6}"/>
    <cellStyle name="DATA Date Short 5" xfId="31488" xr:uid="{3E991B07-D6AE-4581-92BD-93DC739DF449}"/>
    <cellStyle name="DATA Date Short 5 2" xfId="31489" xr:uid="{38D847EB-698C-4775-BD10-82A7A8C659C5}"/>
    <cellStyle name="DATA Date Short 5 2 2" xfId="31490" xr:uid="{CEB40B6F-D39A-4519-A965-6439E0EE2D98}"/>
    <cellStyle name="DATA Date Short 5 2 2 2" xfId="31491" xr:uid="{EBE5B4C6-501D-43B9-955C-962A5EA5821E}"/>
    <cellStyle name="DATA Date Short 5 2 3" xfId="31492" xr:uid="{9553348A-2BFE-44A6-963A-72C8485E4F4D}"/>
    <cellStyle name="DATA Date Short 5 2 3 2" xfId="31493" xr:uid="{22E8B3D6-BAB0-4CC0-8052-3DD957B97911}"/>
    <cellStyle name="DATA Date Short 5 2 4" xfId="31494" xr:uid="{50E069A9-6737-4C08-9922-8989C6DB1525}"/>
    <cellStyle name="DATA Date Short 5 3" xfId="31495" xr:uid="{6CB38096-3241-4144-888C-9578EB167239}"/>
    <cellStyle name="DATA Date Short 5 3 2" xfId="31496" xr:uid="{676825CC-0EA0-4F71-AF97-46EEF074A794}"/>
    <cellStyle name="DATA Date Short 5 4" xfId="31497" xr:uid="{8CBC68DC-9930-4135-B898-2B889154A946}"/>
    <cellStyle name="DATA Date Short 5 4 2" xfId="31498" xr:uid="{A62AD430-47C2-46D4-9DC2-6199E349E2BC}"/>
    <cellStyle name="DATA Date Short 5 5" xfId="31499" xr:uid="{A0EFF00D-A3E7-4914-8268-C771D30ABE0B}"/>
    <cellStyle name="DATA Date Short 5 5 2" xfId="31500" xr:uid="{E8E70F4A-0C3B-45FA-9287-7D876167602F}"/>
    <cellStyle name="DATA Date Short 5 6" xfId="31501" xr:uid="{179439A9-88CE-48F5-BF64-63B3BD369DB6}"/>
    <cellStyle name="DATA Date Short 6" xfId="31502" xr:uid="{3A229707-97EF-40B9-AD77-5709304EE7A9}"/>
    <cellStyle name="DATA Date Short 6 2" xfId="31503" xr:uid="{75F950AB-DD1C-4CA6-90CA-BEF430213FB6}"/>
    <cellStyle name="DATA Date Short 6 2 2" xfId="31504" xr:uid="{0BEAE7DB-8041-4B3E-A7CF-54AF6394BB65}"/>
    <cellStyle name="DATA Date Short 6 2 2 2" xfId="31505" xr:uid="{C1BEB6E1-56BD-4F98-B452-4DB4FB53FD06}"/>
    <cellStyle name="DATA Date Short 6 2 3" xfId="31506" xr:uid="{04B04ABC-0391-4D39-952E-D15DB729A262}"/>
    <cellStyle name="DATA Date Short 6 2 3 2" xfId="31507" xr:uid="{6695F699-6B78-4E4D-B631-BC94EC94D263}"/>
    <cellStyle name="DATA Date Short 6 2 4" xfId="31508" xr:uid="{F435FDFC-F8B8-43EA-A5FA-9932C70002BE}"/>
    <cellStyle name="DATA Date Short 6 3" xfId="31509" xr:uid="{CA582AC0-A9AF-4AA9-B2B6-EB50A1350D9D}"/>
    <cellStyle name="DATA Date Short 6 3 2" xfId="31510" xr:uid="{AD5BE686-C551-4556-90A7-B2000DA2A290}"/>
    <cellStyle name="DATA Date Short 6 4" xfId="31511" xr:uid="{D6E32159-6282-495F-97B2-1A84975FFED2}"/>
    <cellStyle name="DATA Date Short 6 4 2" xfId="31512" xr:uid="{B2A4CEE5-CEFF-40FA-BD8F-477C4BFE84FD}"/>
    <cellStyle name="DATA Date Short 6 5" xfId="31513" xr:uid="{64C2C942-E2CB-48BB-A64C-877394850933}"/>
    <cellStyle name="DATA Date Short 6 5 2" xfId="31514" xr:uid="{1ACFFE77-446D-4EDE-80A7-07C7026A93D7}"/>
    <cellStyle name="DATA Date Short 6 6" xfId="31515" xr:uid="{8717B74A-417A-4B4E-BDD9-8F6E9DDE31DF}"/>
    <cellStyle name="DATA Date Short 7" xfId="31516" xr:uid="{9214A4E6-0471-4408-A0FE-4837E9B01CF3}"/>
    <cellStyle name="DATA Date Short 7 2" xfId="31517" xr:uid="{1DB1DF34-6DC0-4A96-B92F-F7641ECF6212}"/>
    <cellStyle name="DATA Date Short 7 2 2" xfId="31518" xr:uid="{77246B0F-D672-45B6-94E7-2815D8B72B44}"/>
    <cellStyle name="DATA Date Short 7 2 2 2" xfId="31519" xr:uid="{C5BB56DA-BDDF-4D0C-A4BC-0646A9B90F74}"/>
    <cellStyle name="DATA Date Short 7 2 3" xfId="31520" xr:uid="{F18B33C9-0191-4F41-A7B0-DC3B2CA6B374}"/>
    <cellStyle name="DATA Date Short 7 2 3 2" xfId="31521" xr:uid="{B6D4D5D2-5161-4D9C-B814-80BA75A8EFB6}"/>
    <cellStyle name="DATA Date Short 7 2 4" xfId="31522" xr:uid="{F273774B-CED1-42A1-8FE0-7FFDFAD1412B}"/>
    <cellStyle name="DATA Date Short 7 3" xfId="31523" xr:uid="{4A98E612-FD33-4851-8315-60CE85B7E245}"/>
    <cellStyle name="DATA Date Short 7 3 2" xfId="31524" xr:uid="{BCC63F8B-97E5-41DE-A242-3827252396F3}"/>
    <cellStyle name="DATA Date Short 7 4" xfId="31525" xr:uid="{33E59C97-525E-4279-B7C9-4D4BDFEA60E6}"/>
    <cellStyle name="DATA Date Short 7 4 2" xfId="31526" xr:uid="{4134915F-5C77-4B64-B661-E94F748B81CF}"/>
    <cellStyle name="DATA Date Short 7 5" xfId="31527" xr:uid="{A5682419-AAE1-428F-99DF-CB008E0431D0}"/>
    <cellStyle name="DATA Date Short 7 5 2" xfId="31528" xr:uid="{34F9181A-C8B2-4C6E-BAB4-4233B060613C}"/>
    <cellStyle name="DATA Date Short 7 6" xfId="31529" xr:uid="{0107721D-EC42-4CAF-B24C-AA76CEA1D87E}"/>
    <cellStyle name="DATA Date Short 8" xfId="31530" xr:uid="{9446936D-6D5C-4775-866A-588F502A640D}"/>
    <cellStyle name="DATA Date Short 8 2" xfId="31531" xr:uid="{60238F5D-8D52-462A-AB62-5BDFEAECF15F}"/>
    <cellStyle name="DATA Date Short 8 2 2" xfId="31532" xr:uid="{E24C0CA7-837D-4713-A8F2-8554614A482D}"/>
    <cellStyle name="DATA Date Short 8 2 2 2" xfId="31533" xr:uid="{A5C884F3-2187-4274-A79E-6F69BB01F956}"/>
    <cellStyle name="DATA Date Short 8 2 3" xfId="31534" xr:uid="{706B1466-A27C-4549-A8FA-9B79DFCE0378}"/>
    <cellStyle name="DATA Date Short 8 2 3 2" xfId="31535" xr:uid="{C8B7EF07-CB25-4765-840F-A3939E055817}"/>
    <cellStyle name="DATA Date Short 8 2 4" xfId="31536" xr:uid="{F0093326-5D5E-42AA-90FE-F1E6BDF87C79}"/>
    <cellStyle name="DATA Date Short 8 3" xfId="31537" xr:uid="{BE6074A7-0E4E-4D42-A499-77727FF44EB5}"/>
    <cellStyle name="DATA Date Short 8 3 2" xfId="31538" xr:uid="{81B650DB-084B-401C-BE14-7AA3069E8A82}"/>
    <cellStyle name="DATA Date Short 8 4" xfId="31539" xr:uid="{998B8ED2-B932-4CEE-8F4F-910920A41442}"/>
    <cellStyle name="DATA Date Short 8 4 2" xfId="31540" xr:uid="{1DA7EC50-8060-498D-A353-EBD950BE94BC}"/>
    <cellStyle name="DATA Date Short 8 5" xfId="31541" xr:uid="{EAD0147B-90C9-4574-9174-3BF148A69E3B}"/>
    <cellStyle name="DATA Date Short 8 5 2" xfId="31542" xr:uid="{413DD90E-7186-4503-BB9A-66F11D280BD7}"/>
    <cellStyle name="DATA Date Short 8 6" xfId="31543" xr:uid="{C774A7CA-4D59-49D2-8AD1-3929BCEFF1D7}"/>
    <cellStyle name="DATA Date Short 9" xfId="31544" xr:uid="{4299870A-03D1-4CAA-A23A-DCD049B8FEE4}"/>
    <cellStyle name="DATA Date Short 9 2" xfId="31545" xr:uid="{FC44B6E9-2B83-498D-AAA2-2C7CF6BFE71A}"/>
    <cellStyle name="DATA Date Short 9 2 2" xfId="31546" xr:uid="{F680FBD9-85A5-4F26-A52D-A46C561C5531}"/>
    <cellStyle name="DATA Date Short 9 2 2 2" xfId="31547" xr:uid="{FE64297D-A015-40DF-A1BF-7861377618BC}"/>
    <cellStyle name="DATA Date Short 9 2 3" xfId="31548" xr:uid="{676C7CF7-E0C0-45AD-A292-0791A8F164A0}"/>
    <cellStyle name="DATA Date Short 9 2 3 2" xfId="31549" xr:uid="{947935C6-1722-46E9-8F99-1815BF4D7A5A}"/>
    <cellStyle name="DATA Date Short 9 2 4" xfId="31550" xr:uid="{C548A6C8-522A-4712-A951-276A964417A4}"/>
    <cellStyle name="DATA Date Short 9 3" xfId="31551" xr:uid="{92DF8FFC-D72B-4A43-9519-21BF5237DD19}"/>
    <cellStyle name="DATA Date Short 9 3 2" xfId="31552" xr:uid="{7C9675FC-4CE6-46DF-B897-F730FE760467}"/>
    <cellStyle name="DATA Date Short 9 4" xfId="31553" xr:uid="{0454E2DC-4209-4124-95B9-7E47CF3C454E}"/>
    <cellStyle name="DATA Date Short 9 4 2" xfId="31554" xr:uid="{681C14FC-1FD5-4D17-9A53-E0FC502B5339}"/>
    <cellStyle name="DATA Date Short 9 5" xfId="31555" xr:uid="{D1811737-DBE4-41DB-9D42-6E091EF849E0}"/>
    <cellStyle name="DATA Date Short 9 5 2" xfId="31556" xr:uid="{9B884484-FF4A-4255-AB21-BE1A21484267}"/>
    <cellStyle name="DATA Date Short 9 6" xfId="31557" xr:uid="{D6394E38-97B8-493F-90C0-70D83DB8FE84}"/>
    <cellStyle name="DATA List" xfId="31558" xr:uid="{90503BF5-F619-4308-9F0B-EAFE47A3899F}"/>
    <cellStyle name="DATA List 10" xfId="31559" xr:uid="{A1C7270A-A1BD-4475-9DD4-CEDE8DBC34F0}"/>
    <cellStyle name="DATA List 10 2" xfId="31560" xr:uid="{C49C7A86-FE4E-4923-B3CF-DB388307A17D}"/>
    <cellStyle name="DATA List 10 2 2" xfId="31561" xr:uid="{4B04E5C0-6896-432F-B6E6-E44DEBB996FE}"/>
    <cellStyle name="DATA List 10 2 2 2" xfId="31562" xr:uid="{73D34520-3372-48A0-B04D-0A8C0B687DB2}"/>
    <cellStyle name="DATA List 10 2 3" xfId="31563" xr:uid="{E3F7A2D4-40DB-4AFF-B324-A37337608834}"/>
    <cellStyle name="DATA List 10 2 3 2" xfId="31564" xr:uid="{487CE6EB-1107-4EBB-A835-6379330B3700}"/>
    <cellStyle name="DATA List 10 2 4" xfId="31565" xr:uid="{BDF9DC9C-2E19-46FB-B14E-8C8740C86E1F}"/>
    <cellStyle name="DATA List 10 3" xfId="31566" xr:uid="{9BFA0943-B2D4-4550-BE5A-0310C4DF0196}"/>
    <cellStyle name="DATA List 10 3 2" xfId="31567" xr:uid="{5CA8E02A-B895-44FF-9B4F-7739E328528B}"/>
    <cellStyle name="DATA List 10 4" xfId="31568" xr:uid="{A3DB8D3D-CA21-4D11-A556-61E6591E774D}"/>
    <cellStyle name="DATA List 10 4 2" xfId="31569" xr:uid="{457905D3-A057-4DAA-BB9E-B2C2C450E0B2}"/>
    <cellStyle name="DATA List 10 5" xfId="31570" xr:uid="{AF0FFDE8-A1C3-4FF9-874A-2BBB786D549A}"/>
    <cellStyle name="DATA List 10 5 2" xfId="31571" xr:uid="{84BA8372-9256-418E-83A4-85A273A776AF}"/>
    <cellStyle name="DATA List 10 6" xfId="31572" xr:uid="{96CECD6F-BF47-4B0B-86F6-3DD0DF71AEDE}"/>
    <cellStyle name="DATA List 11" xfId="31573" xr:uid="{4B314446-8C6C-4E6A-B368-8FDEBD9FE89B}"/>
    <cellStyle name="DATA List 11 2" xfId="31574" xr:uid="{F9706BF5-6F56-4B18-9EC2-54551EF2AA2E}"/>
    <cellStyle name="DATA List 11 2 2" xfId="31575" xr:uid="{5758967F-06DC-42D9-AA52-5DC599BD1EC4}"/>
    <cellStyle name="DATA List 11 2 2 2" xfId="31576" xr:uid="{31B47AE7-10DB-4640-B792-2C3879626802}"/>
    <cellStyle name="DATA List 11 2 3" xfId="31577" xr:uid="{42A339BD-9AB1-4768-A824-912A7F73B883}"/>
    <cellStyle name="DATA List 11 2 3 2" xfId="31578" xr:uid="{F38F60E8-8D4A-49D2-9351-AF5A811A5E33}"/>
    <cellStyle name="DATA List 11 2 4" xfId="31579" xr:uid="{5F2BFBE3-E659-40E1-94C6-B3692305A504}"/>
    <cellStyle name="DATA List 11 3" xfId="31580" xr:uid="{A867F51F-1800-420D-A4B5-240F47006D4D}"/>
    <cellStyle name="DATA List 11 3 2" xfId="31581" xr:uid="{6C43C1B1-0E96-4417-9509-9F408E98BF75}"/>
    <cellStyle name="DATA List 11 4" xfId="31582" xr:uid="{149E3D5F-8FF8-41A8-8085-45514F2773AD}"/>
    <cellStyle name="DATA List 11 4 2" xfId="31583" xr:uid="{F421EF33-B255-4A59-B2B5-8C01A0B402E6}"/>
    <cellStyle name="DATA List 11 5" xfId="31584" xr:uid="{DFE69395-2B4C-40C2-8845-CB495F7A1209}"/>
    <cellStyle name="DATA List 11 5 2" xfId="31585" xr:uid="{C0602060-E813-410B-AFE5-39C2BE2823E9}"/>
    <cellStyle name="DATA List 11 6" xfId="31586" xr:uid="{CDF7B57A-5DA4-4476-B4CC-106C9A983D3E}"/>
    <cellStyle name="DATA List 12" xfId="31587" xr:uid="{17B68B7C-42E3-4A9D-AA08-600A47DD3CFE}"/>
    <cellStyle name="DATA List 12 2" xfId="31588" xr:uid="{ABE65F8B-401C-4414-AAE1-A0CC697B16F2}"/>
    <cellStyle name="DATA List 12 2 2" xfId="31589" xr:uid="{74B5C1FD-9EE5-46E2-A580-9328650D9147}"/>
    <cellStyle name="DATA List 12 2 2 2" xfId="31590" xr:uid="{61D49F0A-4452-4DA0-B048-04F9EA081ADB}"/>
    <cellStyle name="DATA List 12 2 3" xfId="31591" xr:uid="{663E5D95-D821-490D-AEDB-A1D2D9EECD01}"/>
    <cellStyle name="DATA List 12 2 3 2" xfId="31592" xr:uid="{B293018F-1685-43CF-B9EE-199BAC82CB65}"/>
    <cellStyle name="DATA List 12 2 4" xfId="31593" xr:uid="{AF0F3A05-343D-40EE-A5D8-C4571C4E3193}"/>
    <cellStyle name="DATA List 12 3" xfId="31594" xr:uid="{9D39708B-9165-4D26-988E-2BA823E53119}"/>
    <cellStyle name="DATA List 12 3 2" xfId="31595" xr:uid="{3C749660-ED3C-4F10-B66E-53EE1A6E1CF9}"/>
    <cellStyle name="DATA List 12 4" xfId="31596" xr:uid="{E54ECEC3-FE32-4D13-90ED-FFA33B82F07F}"/>
    <cellStyle name="DATA List 12 4 2" xfId="31597" xr:uid="{C81DC965-7DF2-4DA2-929F-9A83676149F3}"/>
    <cellStyle name="DATA List 12 5" xfId="31598" xr:uid="{E01956F4-E962-46F7-91E1-5521CE1F5CED}"/>
    <cellStyle name="DATA List 12 5 2" xfId="31599" xr:uid="{51B7394B-A2E6-476C-87D3-30FC62BA1E2E}"/>
    <cellStyle name="DATA List 12 6" xfId="31600" xr:uid="{3B8329E5-5CE0-4ECB-AF05-16DE8FB9DABF}"/>
    <cellStyle name="DATA List 13" xfId="31601" xr:uid="{7904C004-D8D6-4E82-9732-2EBC38C1F294}"/>
    <cellStyle name="DATA List 13 2" xfId="31602" xr:uid="{B4572375-3E0A-49F3-9508-0E6AFB399F2B}"/>
    <cellStyle name="DATA List 13 2 2" xfId="31603" xr:uid="{E06101B0-9857-4258-B32D-7E45768E6DA6}"/>
    <cellStyle name="DATA List 13 2 2 2" xfId="31604" xr:uid="{A33A62F5-D600-46F6-9B80-D7F11CDE9FD8}"/>
    <cellStyle name="DATA List 13 2 3" xfId="31605" xr:uid="{D7D27E9A-8912-4020-9D8C-30F7F407DE2A}"/>
    <cellStyle name="DATA List 13 2 3 2" xfId="31606" xr:uid="{3CCA281A-43F9-4464-8FB5-43339AF50E26}"/>
    <cellStyle name="DATA List 13 2 4" xfId="31607" xr:uid="{647BE404-A02D-4E20-BA7C-72E0CDA9F384}"/>
    <cellStyle name="DATA List 13 3" xfId="31608" xr:uid="{53171671-02F3-45E1-85BE-4C28FA8970EA}"/>
    <cellStyle name="DATA List 13 3 2" xfId="31609" xr:uid="{7FDD724A-8D76-443A-A34C-F42598C11273}"/>
    <cellStyle name="DATA List 13 4" xfId="31610" xr:uid="{BE7A2C73-5038-43C0-A48D-7B5B71A6F965}"/>
    <cellStyle name="DATA List 13 4 2" xfId="31611" xr:uid="{7955875B-753F-4F42-83BF-7984A002D2D2}"/>
    <cellStyle name="DATA List 13 5" xfId="31612" xr:uid="{0AA48B82-F432-4553-9B59-C67219CEDFF2}"/>
    <cellStyle name="DATA List 13 5 2" xfId="31613" xr:uid="{01BEA235-6AE9-4432-85B4-15A7AD9A2C14}"/>
    <cellStyle name="DATA List 13 6" xfId="31614" xr:uid="{A6BA0D9E-5683-4D41-AB0F-4D5149AEC7CD}"/>
    <cellStyle name="DATA List 14" xfId="31615" xr:uid="{A80EAFB8-1556-4F44-AAAA-D02807FB7841}"/>
    <cellStyle name="DATA List 14 2" xfId="31616" xr:uid="{0FE1B4B2-F586-4F07-8C8B-906466D8784F}"/>
    <cellStyle name="DATA List 14 2 2" xfId="31617" xr:uid="{2D0B1456-6A0F-4643-B638-9F7547B98D5B}"/>
    <cellStyle name="DATA List 14 2 2 2" xfId="31618" xr:uid="{915D1F9D-521E-4998-ADA5-AAEE1E6147E7}"/>
    <cellStyle name="DATA List 14 2 3" xfId="31619" xr:uid="{9573FED1-B27B-4B48-BD9B-B49824CADA11}"/>
    <cellStyle name="DATA List 14 2 3 2" xfId="31620" xr:uid="{4F2F7A60-61C8-4216-B335-ECAE6B0EEE46}"/>
    <cellStyle name="DATA List 14 2 4" xfId="31621" xr:uid="{A1832CF1-351F-4A8B-BBC8-40BBCEEB4C75}"/>
    <cellStyle name="DATA List 14 3" xfId="31622" xr:uid="{AE0A093E-81B6-4A24-966F-CDE3F2D9F820}"/>
    <cellStyle name="DATA List 14 3 2" xfId="31623" xr:uid="{02E67A1D-6BF9-4A8A-8516-D1D44B386927}"/>
    <cellStyle name="DATA List 14 4" xfId="31624" xr:uid="{1B0071EE-996A-47CD-BFDE-D9B41D6BA9A9}"/>
    <cellStyle name="DATA List 14 4 2" xfId="31625" xr:uid="{FA08D5A2-0CFF-496A-9317-AB7E70E9FF09}"/>
    <cellStyle name="DATA List 14 5" xfId="31626" xr:uid="{6D3902E8-99D0-4DD4-9EE3-B8942D877821}"/>
    <cellStyle name="DATA List 14 5 2" xfId="31627" xr:uid="{0685F0CF-D5EF-4A7A-AFDB-A4603CC76952}"/>
    <cellStyle name="DATA List 14 6" xfId="31628" xr:uid="{075FA50D-2F3F-43D3-A81B-BA5284CA263B}"/>
    <cellStyle name="DATA List 15" xfId="31629" xr:uid="{0DCCEDC8-D801-4F0E-8B2F-FF5C1F4DD6EB}"/>
    <cellStyle name="DATA List 15 2" xfId="31630" xr:uid="{671C2812-F664-47DC-BF5B-A3EDFF238B12}"/>
    <cellStyle name="DATA List 15 2 2" xfId="31631" xr:uid="{D080BFE8-E566-4D97-8CD9-28AFBD0A774D}"/>
    <cellStyle name="DATA List 15 2 2 2" xfId="31632" xr:uid="{8DAA940A-EFC9-4129-98F0-47CC4B55E659}"/>
    <cellStyle name="DATA List 15 2 3" xfId="31633" xr:uid="{915597D8-AE06-4605-96E3-2C58E539699C}"/>
    <cellStyle name="DATA List 15 2 3 2" xfId="31634" xr:uid="{291738CF-991F-4689-B175-6DB68226DDFB}"/>
    <cellStyle name="DATA List 15 2 4" xfId="31635" xr:uid="{E26A94AB-7C75-4722-8AA2-709A22D54834}"/>
    <cellStyle name="DATA List 15 3" xfId="31636" xr:uid="{56BF2E51-DEFA-49B9-9671-2C526577C27B}"/>
    <cellStyle name="DATA List 15 3 2" xfId="31637" xr:uid="{B0BEF904-6522-4735-AFF0-C305107436AA}"/>
    <cellStyle name="DATA List 15 4" xfId="31638" xr:uid="{DC874F9F-1725-4D14-A8F6-0BEB1F96700A}"/>
    <cellStyle name="DATA List 15 4 2" xfId="31639" xr:uid="{36B68840-C313-42A5-A66B-3A27608BDC5D}"/>
    <cellStyle name="DATA List 15 5" xfId="31640" xr:uid="{27AAAA15-3071-4769-B85F-586535CCCDCF}"/>
    <cellStyle name="DATA List 15 5 2" xfId="31641" xr:uid="{D8A0766E-4199-43D4-99EE-F6D212FA1786}"/>
    <cellStyle name="DATA List 15 6" xfId="31642" xr:uid="{B189E3EA-E4B4-40A6-B864-9907B194EAE4}"/>
    <cellStyle name="DATA List 16" xfId="31643" xr:uid="{7F9DB39E-73F1-4C0D-816E-AE2A979C2D2C}"/>
    <cellStyle name="DATA List 16 2" xfId="31644" xr:uid="{F8DB14FA-17CF-4513-87E6-0B0D74FD428B}"/>
    <cellStyle name="DATA List 16 2 2" xfId="31645" xr:uid="{183DAD1C-2EAB-4AA7-8840-FFC6C92B5CD1}"/>
    <cellStyle name="DATA List 16 3" xfId="31646" xr:uid="{6C039AE4-AE72-4453-AFEC-A58497E43AFB}"/>
    <cellStyle name="DATA List 16 3 2" xfId="31647" xr:uid="{DB997C7E-258F-4F20-8066-5C8665586038}"/>
    <cellStyle name="DATA List 16 4" xfId="31648" xr:uid="{1E7B6F75-10B3-44FA-9092-DE11071736C7}"/>
    <cellStyle name="DATA List 17" xfId="31649" xr:uid="{604924A7-5EFF-4C59-9247-D773A50A96B1}"/>
    <cellStyle name="DATA List 17 2" xfId="31650" xr:uid="{A160FC75-5AA6-4469-99BC-60C276181521}"/>
    <cellStyle name="DATA List 18" xfId="31651" xr:uid="{F9F03D78-1E8D-4B47-9676-B7A4F8D5313C}"/>
    <cellStyle name="DATA List 18 2" xfId="31652" xr:uid="{9CE81E97-65FB-4574-9147-32B548C25B24}"/>
    <cellStyle name="DATA List 19" xfId="31653" xr:uid="{E36E9D74-74AA-499A-B5BD-FD297D2E86FC}"/>
    <cellStyle name="DATA List 2" xfId="31654" xr:uid="{28D898AD-9CD8-4AB7-BFB5-E88472F75C27}"/>
    <cellStyle name="DATA List 2 2" xfId="31655" xr:uid="{1C68989E-DE27-47C0-BC99-64E2E491F5E6}"/>
    <cellStyle name="DATA List 2 2 2" xfId="31656" xr:uid="{2D79C88D-82E4-43C0-BC66-B693C273719A}"/>
    <cellStyle name="DATA List 2 2 2 2" xfId="31657" xr:uid="{C25AAB3B-C132-41CE-BADE-A0419193C73B}"/>
    <cellStyle name="DATA List 2 2 3" xfId="31658" xr:uid="{386B9F94-EDA6-438F-BC52-E807AAAB99CC}"/>
    <cellStyle name="DATA List 2 2 3 2" xfId="31659" xr:uid="{BC42EBDF-6A69-408D-A9EF-F8AD62EA4B74}"/>
    <cellStyle name="DATA List 2 2 4" xfId="31660" xr:uid="{FD43E929-9BA5-49B4-8FB4-D1B69D48971F}"/>
    <cellStyle name="DATA List 2 3" xfId="31661" xr:uid="{CB4B9E30-F50C-4C70-A931-9A04BB455DDB}"/>
    <cellStyle name="DATA List 2 3 2" xfId="31662" xr:uid="{8F2C19C2-5528-47EC-AF36-D6CC2931888E}"/>
    <cellStyle name="DATA List 2 4" xfId="31663" xr:uid="{ABD5264A-A997-41D9-847F-8D9F65CD3541}"/>
    <cellStyle name="DATA List 2 4 2" xfId="31664" xr:uid="{FC26DEB1-F453-4FF7-9890-521F04E7FF35}"/>
    <cellStyle name="DATA List 2 5" xfId="31665" xr:uid="{96484192-6F43-4B10-AE0F-F1956BE27204}"/>
    <cellStyle name="DATA List 20" xfId="31666" xr:uid="{DE8725AA-F3E5-4633-9CE7-05FE81182150}"/>
    <cellStyle name="DATA List 21" xfId="31667" xr:uid="{53B5086C-FD1F-43DB-90B0-FFB58CD1051A}"/>
    <cellStyle name="DATA List 22" xfId="31668" xr:uid="{4B50617E-DCE2-44EB-B845-5DADFC8128E8}"/>
    <cellStyle name="DATA List 23" xfId="31669" xr:uid="{940BAD30-FD1C-4E39-A1F2-011FE9AC15E9}"/>
    <cellStyle name="DATA List 24" xfId="31670" xr:uid="{11D3FB8B-0D0C-4A60-8406-A4DDD1D746E9}"/>
    <cellStyle name="DATA List 25" xfId="31671" xr:uid="{4F0A705B-B203-4D03-B35F-EBF773EA72F0}"/>
    <cellStyle name="DATA List 3" xfId="31672" xr:uid="{95FBD20D-FD4E-40EC-8A8D-D0C65657B1CC}"/>
    <cellStyle name="DATA List 3 2" xfId="31673" xr:uid="{633230EE-6F85-4CC1-880F-4DF3E1B9563B}"/>
    <cellStyle name="DATA List 3 2 2" xfId="31674" xr:uid="{0C9BEFB9-689A-4E7A-B065-B081207966FE}"/>
    <cellStyle name="DATA List 3 2 2 2" xfId="31675" xr:uid="{59E3B83B-4E9C-43FB-B4FC-E7D288FA7604}"/>
    <cellStyle name="DATA List 3 2 3" xfId="31676" xr:uid="{202B3251-6ACD-4F94-8FCB-47ADE7F9C294}"/>
    <cellStyle name="DATA List 3 2 3 2" xfId="31677" xr:uid="{663191BB-D396-4271-8882-99B157786670}"/>
    <cellStyle name="DATA List 3 2 4" xfId="31678" xr:uid="{8FD4344F-1956-44CE-B841-8EA0519E9015}"/>
    <cellStyle name="DATA List 3 3" xfId="31679" xr:uid="{1D849313-655E-4D61-82C8-C8FAFBA15721}"/>
    <cellStyle name="DATA List 3 3 2" xfId="31680" xr:uid="{89EC7960-82A6-4A7C-8503-ED20E47D08AA}"/>
    <cellStyle name="DATA List 3 4" xfId="31681" xr:uid="{D860A12E-4B97-4710-AC80-E43D9C541B47}"/>
    <cellStyle name="DATA List 3 4 2" xfId="31682" xr:uid="{B56D7CAB-9928-41FA-8245-2162CCCEAC98}"/>
    <cellStyle name="DATA List 3 5" xfId="31683" xr:uid="{21C6D7D5-1C39-4860-B56B-4C1757999AC3}"/>
    <cellStyle name="DATA List 4" xfId="31684" xr:uid="{8C5E1EDF-8D9D-4AE6-A606-9C82F35C628E}"/>
    <cellStyle name="DATA List 4 2" xfId="31685" xr:uid="{E11D8ED6-9588-4473-AF0F-16636C255B90}"/>
    <cellStyle name="DATA List 4 2 2" xfId="31686" xr:uid="{549311FE-0EBE-4510-99E9-7A1C2480F9C0}"/>
    <cellStyle name="DATA List 4 2 2 2" xfId="31687" xr:uid="{EB3F71C8-15AA-4247-9FB4-FF1E38D83C46}"/>
    <cellStyle name="DATA List 4 2 3" xfId="31688" xr:uid="{9A6BE9A5-1E0C-459C-A8CC-B6044C965A1C}"/>
    <cellStyle name="DATA List 4 2 3 2" xfId="31689" xr:uid="{91CEBF59-066B-49EA-AC33-ADD96C890D64}"/>
    <cellStyle name="DATA List 4 2 4" xfId="31690" xr:uid="{E7766855-CB03-4FBC-9B2E-0C6C3DC85012}"/>
    <cellStyle name="DATA List 4 3" xfId="31691" xr:uid="{0C077031-7DE6-4BBE-8E96-4D5CBF5E8261}"/>
    <cellStyle name="DATA List 4 3 2" xfId="31692" xr:uid="{D05DD14B-9965-4DD3-A6BE-41E2A52B73E4}"/>
    <cellStyle name="DATA List 4 4" xfId="31693" xr:uid="{D1416ED5-AC89-4FD9-809A-E0D886B8AC00}"/>
    <cellStyle name="DATA List 4 4 2" xfId="31694" xr:uid="{9FBEDE4B-8E51-461F-B703-887366A8CB21}"/>
    <cellStyle name="DATA List 4 5" xfId="31695" xr:uid="{EF04E2A2-7DF0-4A28-98BB-35C0D29F6B2A}"/>
    <cellStyle name="DATA List 4 5 2" xfId="31696" xr:uid="{F8A836C0-7E1A-437D-A66D-D3D69D32ACE7}"/>
    <cellStyle name="DATA List 4 6" xfId="31697" xr:uid="{66D0A356-5AD7-40EF-A815-1B554A305342}"/>
    <cellStyle name="DATA List 5" xfId="31698" xr:uid="{D8AD99BF-CA65-4E5D-838F-1FC6218B4558}"/>
    <cellStyle name="DATA List 5 2" xfId="31699" xr:uid="{2CEE5795-6C9E-4C75-8FAD-F93D96AA21E9}"/>
    <cellStyle name="DATA List 5 2 2" xfId="31700" xr:uid="{C23D2FCF-8A8C-46F4-A90E-E6A78E755CCB}"/>
    <cellStyle name="DATA List 5 2 2 2" xfId="31701" xr:uid="{D30649F9-60FD-4EBC-BD4F-EFCEC0899722}"/>
    <cellStyle name="DATA List 5 2 3" xfId="31702" xr:uid="{831A610D-CBD6-48BD-A01F-7270D99F54A2}"/>
    <cellStyle name="DATA List 5 2 3 2" xfId="31703" xr:uid="{7BA99BF9-0257-4F33-A619-7474D5906088}"/>
    <cellStyle name="DATA List 5 2 4" xfId="31704" xr:uid="{A95F4A7C-92E2-4381-BD61-3FF6F05DF9EF}"/>
    <cellStyle name="DATA List 5 3" xfId="31705" xr:uid="{17E9E337-D38F-44F7-B2E0-53CD46AFB7AF}"/>
    <cellStyle name="DATA List 5 3 2" xfId="31706" xr:uid="{9EA3E04A-D645-4995-B422-2A9A6B59E222}"/>
    <cellStyle name="DATA List 5 4" xfId="31707" xr:uid="{143B9B84-1ED5-426F-863D-C4CFD63D30A1}"/>
    <cellStyle name="DATA List 5 4 2" xfId="31708" xr:uid="{97ED2727-6A0C-47F2-8FCC-0FD3AA7C9DD0}"/>
    <cellStyle name="DATA List 5 5" xfId="31709" xr:uid="{C4B1CA52-4260-4C9F-A664-02B6EDB5B743}"/>
    <cellStyle name="DATA List 5 5 2" xfId="31710" xr:uid="{4D0910FC-BE5C-4256-9279-51A51F7B696D}"/>
    <cellStyle name="DATA List 5 6" xfId="31711" xr:uid="{F186647A-E4C6-496A-A25B-4526743538CB}"/>
    <cellStyle name="DATA List 6" xfId="31712" xr:uid="{C6D89AC1-2B51-43B9-B188-1D6B947D1631}"/>
    <cellStyle name="DATA List 6 2" xfId="31713" xr:uid="{9886DA5B-F272-4EBF-AC41-7FD33B93DE8B}"/>
    <cellStyle name="DATA List 6 2 2" xfId="31714" xr:uid="{F8497535-93A3-41F3-B50E-6D0EB0664ABA}"/>
    <cellStyle name="DATA List 6 2 2 2" xfId="31715" xr:uid="{1DFD7A93-CB66-402D-A821-9BEAD989B311}"/>
    <cellStyle name="DATA List 6 2 3" xfId="31716" xr:uid="{894A34B9-F3AB-4EA4-A3C4-50ED7537C5E2}"/>
    <cellStyle name="DATA List 6 2 3 2" xfId="31717" xr:uid="{4FCA2EC0-FDC3-4095-877F-3878130D39DE}"/>
    <cellStyle name="DATA List 6 2 4" xfId="31718" xr:uid="{3FB396F6-B259-45E5-8837-D42AE4BD79D9}"/>
    <cellStyle name="DATA List 6 3" xfId="31719" xr:uid="{57AC5B62-B531-41DC-9741-31C655BCA643}"/>
    <cellStyle name="DATA List 6 3 2" xfId="31720" xr:uid="{9D6AACE0-4884-4B93-AA9E-5A9BC5541CE3}"/>
    <cellStyle name="DATA List 6 4" xfId="31721" xr:uid="{658FFFC2-6AB2-45CF-832C-69509A619A0F}"/>
    <cellStyle name="DATA List 6 4 2" xfId="31722" xr:uid="{A026A1FD-4247-4617-9C3B-6314588D1A66}"/>
    <cellStyle name="DATA List 6 5" xfId="31723" xr:uid="{68CF280D-DFC6-4CBC-A60C-F14805A5A48F}"/>
    <cellStyle name="DATA List 6 5 2" xfId="31724" xr:uid="{09F764C1-FA95-46E1-96AC-3707FC46D019}"/>
    <cellStyle name="DATA List 6 6" xfId="31725" xr:uid="{89762A6E-4236-47E3-B6C6-024C5F5A727C}"/>
    <cellStyle name="DATA List 7" xfId="31726" xr:uid="{EFE789B8-1266-4247-890B-4BB4DC22AA10}"/>
    <cellStyle name="DATA List 7 2" xfId="31727" xr:uid="{146434CF-69C2-4344-9FD3-C83A43C2D123}"/>
    <cellStyle name="DATA List 7 2 2" xfId="31728" xr:uid="{62389B4E-972F-4CBA-943C-29C940FC6708}"/>
    <cellStyle name="DATA List 7 2 2 2" xfId="31729" xr:uid="{F0A167E7-E90D-48CC-A7F5-A8462B64AC2F}"/>
    <cellStyle name="DATA List 7 2 3" xfId="31730" xr:uid="{CC791D45-B413-4DFE-AFB1-BB795BC43CFF}"/>
    <cellStyle name="DATA List 7 2 3 2" xfId="31731" xr:uid="{E64828C3-ED27-4F6F-B504-6CA69C4EE8ED}"/>
    <cellStyle name="DATA List 7 2 4" xfId="31732" xr:uid="{ADD7FDFF-47EC-4559-9B9D-C8772081DDF4}"/>
    <cellStyle name="DATA List 7 3" xfId="31733" xr:uid="{CAA40CB0-ECD7-48CC-945A-8AF2243F7ECD}"/>
    <cellStyle name="DATA List 7 3 2" xfId="31734" xr:uid="{60BAA075-5D65-420B-8040-CAC1E76202FC}"/>
    <cellStyle name="DATA List 7 4" xfId="31735" xr:uid="{97FADE97-43B6-4F26-A73E-13D7379D3EC3}"/>
    <cellStyle name="DATA List 7 4 2" xfId="31736" xr:uid="{FC20B9C4-B9DD-4E29-BAE2-6ED920B7E4DF}"/>
    <cellStyle name="DATA List 7 5" xfId="31737" xr:uid="{9BA29360-3206-4360-84B8-CD91A19EF5F8}"/>
    <cellStyle name="DATA List 7 5 2" xfId="31738" xr:uid="{12549A0B-BDFE-4949-B0C7-A14D225E05E0}"/>
    <cellStyle name="DATA List 7 6" xfId="31739" xr:uid="{E86236AA-FAC9-4139-80FB-51A99882E686}"/>
    <cellStyle name="DATA List 8" xfId="31740" xr:uid="{BB281EFF-92ED-48C2-8C1F-D5B99DC1A430}"/>
    <cellStyle name="DATA List 8 2" xfId="31741" xr:uid="{09580891-E3DF-4AFC-9D86-C06FBB34DFB4}"/>
    <cellStyle name="DATA List 8 2 2" xfId="31742" xr:uid="{5D25C5E9-94F9-469C-8CDC-F7374F5892E8}"/>
    <cellStyle name="DATA List 8 2 2 2" xfId="31743" xr:uid="{07E10527-422A-455A-B7DC-3CFB6AFBC9F7}"/>
    <cellStyle name="DATA List 8 2 3" xfId="31744" xr:uid="{67B133C1-8186-4A4F-A1B2-B3C57BE65AE9}"/>
    <cellStyle name="DATA List 8 2 3 2" xfId="31745" xr:uid="{85659F37-59E9-4760-B0EB-49AD8FD5E19C}"/>
    <cellStyle name="DATA List 8 2 4" xfId="31746" xr:uid="{E7824E68-7F00-4AC0-8AE7-7BCB3E0D3B83}"/>
    <cellStyle name="DATA List 8 3" xfId="31747" xr:uid="{FFF62DEC-BB80-4BF1-A445-1C90C2EE3179}"/>
    <cellStyle name="DATA List 8 3 2" xfId="31748" xr:uid="{FE6AC3BA-A76C-4263-BF5D-5DA560F75385}"/>
    <cellStyle name="DATA List 8 4" xfId="31749" xr:uid="{5D4D7FA5-DBC1-4A84-ADD7-637BBD843B2D}"/>
    <cellStyle name="DATA List 8 4 2" xfId="31750" xr:uid="{CDC7C25E-F5B4-4137-852A-3682C7E19C3E}"/>
    <cellStyle name="DATA List 8 5" xfId="31751" xr:uid="{C8C91C32-119D-4497-AFE1-8F274E878A11}"/>
    <cellStyle name="DATA List 8 5 2" xfId="31752" xr:uid="{03460CC1-A9F2-4487-91A3-AF9933551D68}"/>
    <cellStyle name="DATA List 8 6" xfId="31753" xr:uid="{F8D60B17-A8A6-4ABB-B097-7E0B5E315140}"/>
    <cellStyle name="DATA List 9" xfId="31754" xr:uid="{353C0A3B-B838-4E2C-A044-EA13BC1996AC}"/>
    <cellStyle name="DATA List 9 2" xfId="31755" xr:uid="{A96BEA40-D5DC-41F0-8246-4EF8EB8D2A08}"/>
    <cellStyle name="DATA List 9 2 2" xfId="31756" xr:uid="{B275A94A-3B37-45EA-BF69-B814D3F09F54}"/>
    <cellStyle name="DATA List 9 2 2 2" xfId="31757" xr:uid="{3E17CD83-3D05-4FD1-B494-0169244C66D4}"/>
    <cellStyle name="DATA List 9 2 3" xfId="31758" xr:uid="{6CF7786E-2070-41B1-B94F-9CAA0324A290}"/>
    <cellStyle name="DATA List 9 2 3 2" xfId="31759" xr:uid="{B5D36ED5-5C4E-4595-BD58-7962F3960BC9}"/>
    <cellStyle name="DATA List 9 2 4" xfId="31760" xr:uid="{FC82177C-D936-417E-BD7E-A056C67AD03E}"/>
    <cellStyle name="DATA List 9 3" xfId="31761" xr:uid="{C360A53A-C7D9-4E29-A5B5-B98F931A8A61}"/>
    <cellStyle name="DATA List 9 3 2" xfId="31762" xr:uid="{72D0C3FB-5B3C-4A00-AB75-228375A9BA51}"/>
    <cellStyle name="DATA List 9 4" xfId="31763" xr:uid="{0E580125-790E-4434-AF88-876676A0A88E}"/>
    <cellStyle name="DATA List 9 4 2" xfId="31764" xr:uid="{F405B9CE-D269-4B09-9F7D-9C61832DCBB2}"/>
    <cellStyle name="DATA List 9 5" xfId="31765" xr:uid="{7450DBA2-5F1D-47A9-8784-59DB9AC7DCE8}"/>
    <cellStyle name="DATA List 9 5 2" xfId="31766" xr:uid="{594F275A-8F74-4B03-8844-F3518A171653}"/>
    <cellStyle name="DATA List 9 6" xfId="31767" xr:uid="{AC1F15BA-908F-424D-8066-74F5BC3F0205}"/>
    <cellStyle name="DATA Memo" xfId="31768" xr:uid="{18B6F450-7F33-4AF8-A81F-B50C4F13B6D1}"/>
    <cellStyle name="DATA Memo 2" xfId="31769" xr:uid="{38DAEE16-9EDB-43E5-A92A-059822099975}"/>
    <cellStyle name="DATA Memo 3" xfId="31770" xr:uid="{32A7BE7E-E4D9-4FFB-B5F9-4FEBDEA13DBC}"/>
    <cellStyle name="DATA Percent" xfId="31771" xr:uid="{863CDEF7-08F7-4544-92C8-C7A89D0FDBCE}"/>
    <cellStyle name="DATA Percent [1]" xfId="31772" xr:uid="{7BAE110F-71E3-4191-BF8F-8C1EAC085174}"/>
    <cellStyle name="DATA Percent [1] 10" xfId="31773" xr:uid="{7CB624BA-D8F7-4371-BD37-A56F5EF1BF33}"/>
    <cellStyle name="DATA Percent [1] 10 2" xfId="31774" xr:uid="{9631AE3F-F686-497E-98DD-7FBA7190F513}"/>
    <cellStyle name="DATA Percent [1] 10 2 2" xfId="31775" xr:uid="{C74A5E13-53A8-4715-8A7A-9B007437BBD9}"/>
    <cellStyle name="DATA Percent [1] 10 2 2 2" xfId="31776" xr:uid="{19EAB668-44CD-43A7-94D8-06B06575BF93}"/>
    <cellStyle name="DATA Percent [1] 10 2 3" xfId="31777" xr:uid="{515D5797-34D7-4D32-AA64-DB97996F1556}"/>
    <cellStyle name="DATA Percent [1] 10 2 3 2" xfId="31778" xr:uid="{DAD0F361-6186-41A8-B4F4-5B6203827359}"/>
    <cellStyle name="DATA Percent [1] 10 2 4" xfId="31779" xr:uid="{328E6A28-9A04-4580-A5E1-C4AFE1CAF9A3}"/>
    <cellStyle name="DATA Percent [1] 10 3" xfId="31780" xr:uid="{4AAD7E02-681A-47C5-8F74-5F50A66402A0}"/>
    <cellStyle name="DATA Percent [1] 10 3 2" xfId="31781" xr:uid="{EC44A7FC-F9B7-4E71-9146-5A1734D7394B}"/>
    <cellStyle name="DATA Percent [1] 10 4" xfId="31782" xr:uid="{F8DED97C-4C48-4874-8502-7CCF65AF2EA0}"/>
    <cellStyle name="DATA Percent [1] 10 4 2" xfId="31783" xr:uid="{6FD31CA0-66FE-49B2-9175-A248CFBFFD7E}"/>
    <cellStyle name="DATA Percent [1] 10 5" xfId="31784" xr:uid="{A9A11337-5D65-4937-A9E4-5179EF59301E}"/>
    <cellStyle name="DATA Percent [1] 10 5 2" xfId="31785" xr:uid="{9DBD9136-2EA6-43D6-BE65-A234EF8DCD85}"/>
    <cellStyle name="DATA Percent [1] 10 6" xfId="31786" xr:uid="{B26600EC-2EFF-4EB7-A7BD-1A75F72C7478}"/>
    <cellStyle name="DATA Percent [1] 11" xfId="31787" xr:uid="{C741D65F-819D-4AA4-94DA-0D49B0D6C2AE}"/>
    <cellStyle name="DATA Percent [1] 11 2" xfId="31788" xr:uid="{DF28135C-1878-4B34-9309-62CF5C216D24}"/>
    <cellStyle name="DATA Percent [1] 11 2 2" xfId="31789" xr:uid="{3F0D60CE-48A4-4243-83A3-E0B117B483B1}"/>
    <cellStyle name="DATA Percent [1] 11 2 2 2" xfId="31790" xr:uid="{10FC5B52-0443-4992-A9D5-AC97AF8E7C55}"/>
    <cellStyle name="DATA Percent [1] 11 2 3" xfId="31791" xr:uid="{F99ABB96-85F3-4271-89B0-BE9F1D3B10D8}"/>
    <cellStyle name="DATA Percent [1] 11 2 3 2" xfId="31792" xr:uid="{80DC683B-28E6-4637-8389-E6E29D63713B}"/>
    <cellStyle name="DATA Percent [1] 11 2 4" xfId="31793" xr:uid="{1732B40F-A9A6-426C-8556-FD40DC3568CA}"/>
    <cellStyle name="DATA Percent [1] 11 3" xfId="31794" xr:uid="{0DF75606-1BE0-46DC-9EF4-B86D926C15B6}"/>
    <cellStyle name="DATA Percent [1] 11 3 2" xfId="31795" xr:uid="{F089002F-3D6C-45B7-B831-E506A68EE618}"/>
    <cellStyle name="DATA Percent [1] 11 4" xfId="31796" xr:uid="{239B0363-89A0-47A7-B8FE-197FB359FE95}"/>
    <cellStyle name="DATA Percent [1] 11 4 2" xfId="31797" xr:uid="{F6AFB784-39EB-422D-A521-E6561F030A13}"/>
    <cellStyle name="DATA Percent [1] 11 5" xfId="31798" xr:uid="{78FE16EB-35B9-415A-A5CD-455448C7EC12}"/>
    <cellStyle name="DATA Percent [1] 11 5 2" xfId="31799" xr:uid="{A0AD5F96-EBDC-484F-A31B-932F86B77678}"/>
    <cellStyle name="DATA Percent [1] 11 6" xfId="31800" xr:uid="{AF0E76E0-BD11-464F-A162-04FAF82BD127}"/>
    <cellStyle name="DATA Percent [1] 12" xfId="31801" xr:uid="{C4ED9DA1-DC02-4503-8C65-779DFF51D2D6}"/>
    <cellStyle name="DATA Percent [1] 12 2" xfId="31802" xr:uid="{58F37735-3EEA-405F-8B5C-0248C3877C95}"/>
    <cellStyle name="DATA Percent [1] 12 2 2" xfId="31803" xr:uid="{2AD13886-2D6D-4508-BB5A-4174CADC7A26}"/>
    <cellStyle name="DATA Percent [1] 12 2 2 2" xfId="31804" xr:uid="{33803B93-AE8B-47A5-BCA8-88F824B22F37}"/>
    <cellStyle name="DATA Percent [1] 12 2 3" xfId="31805" xr:uid="{0803E850-7388-4336-8927-1C4BC302BFED}"/>
    <cellStyle name="DATA Percent [1] 12 2 3 2" xfId="31806" xr:uid="{9D7C9A41-5F83-4E43-A417-BA5B7065707D}"/>
    <cellStyle name="DATA Percent [1] 12 2 4" xfId="31807" xr:uid="{9E4A3CC3-787A-4A49-9EA6-162EF83B255C}"/>
    <cellStyle name="DATA Percent [1] 12 3" xfId="31808" xr:uid="{FD352865-22B9-4A1C-A483-8892E6E4F942}"/>
    <cellStyle name="DATA Percent [1] 12 3 2" xfId="31809" xr:uid="{61588E61-CB38-431D-9FCF-A669EC46FAFD}"/>
    <cellStyle name="DATA Percent [1] 12 4" xfId="31810" xr:uid="{C777A752-6317-429C-A7C0-425075F42B83}"/>
    <cellStyle name="DATA Percent [1] 12 4 2" xfId="31811" xr:uid="{C482AC76-C47B-4392-B7A4-04BE92435436}"/>
    <cellStyle name="DATA Percent [1] 12 5" xfId="31812" xr:uid="{7ED8A28A-6029-484F-A43F-1467C36D3359}"/>
    <cellStyle name="DATA Percent [1] 12 5 2" xfId="31813" xr:uid="{117DB04C-A847-4228-8C1C-C9738091E59B}"/>
    <cellStyle name="DATA Percent [1] 12 6" xfId="31814" xr:uid="{32C14694-9021-4841-90FB-FBD4CF0ED695}"/>
    <cellStyle name="DATA Percent [1] 13" xfId="31815" xr:uid="{F8D6DF84-2D13-4F77-9C42-ED22DB31B95B}"/>
    <cellStyle name="DATA Percent [1] 13 2" xfId="31816" xr:uid="{43ABE065-9725-4410-A93A-D665E169B8B1}"/>
    <cellStyle name="DATA Percent [1] 13 2 2" xfId="31817" xr:uid="{C19CC628-98DD-4591-98D7-B4B011F11048}"/>
    <cellStyle name="DATA Percent [1] 13 2 2 2" xfId="31818" xr:uid="{764C5521-AFB1-465F-8F5C-F59880C61364}"/>
    <cellStyle name="DATA Percent [1] 13 2 3" xfId="31819" xr:uid="{27C6C1AA-3817-4A82-B42C-67ED8784FE4D}"/>
    <cellStyle name="DATA Percent [1] 13 2 3 2" xfId="31820" xr:uid="{73217D1B-12C3-43F2-B091-CE5A33010E6D}"/>
    <cellStyle name="DATA Percent [1] 13 2 4" xfId="31821" xr:uid="{D38CAB16-2209-4CFB-A057-4144ED208F2F}"/>
    <cellStyle name="DATA Percent [1] 13 3" xfId="31822" xr:uid="{533A5199-5DA3-4E66-A3F4-032F8A6DFD45}"/>
    <cellStyle name="DATA Percent [1] 13 3 2" xfId="31823" xr:uid="{0F9B6D3C-7B75-4AD4-9672-39E74585AF09}"/>
    <cellStyle name="DATA Percent [1] 13 4" xfId="31824" xr:uid="{F4121692-0CC2-43D2-878E-45A18FC2CF0F}"/>
    <cellStyle name="DATA Percent [1] 13 4 2" xfId="31825" xr:uid="{00D538C1-CA56-441C-9D54-3BBD3FF38C3C}"/>
    <cellStyle name="DATA Percent [1] 13 5" xfId="31826" xr:uid="{97E95507-286A-4862-AC1B-577F4091FCFE}"/>
    <cellStyle name="DATA Percent [1] 13 5 2" xfId="31827" xr:uid="{1922A72D-E9D8-44B0-9381-57D7DD99C0A5}"/>
    <cellStyle name="DATA Percent [1] 13 6" xfId="31828" xr:uid="{61568AC9-F7D3-49DC-B0CD-E32F41A8ECCA}"/>
    <cellStyle name="DATA Percent [1] 14" xfId="31829" xr:uid="{04A4EDFF-AF39-475E-B911-045E39684102}"/>
    <cellStyle name="DATA Percent [1] 14 2" xfId="31830" xr:uid="{70B2E310-D08E-421A-BF65-2A59D36F429F}"/>
    <cellStyle name="DATA Percent [1] 14 2 2" xfId="31831" xr:uid="{42C330F9-5388-4BD5-A855-9640648DE244}"/>
    <cellStyle name="DATA Percent [1] 14 2 2 2" xfId="31832" xr:uid="{6273D47E-D556-4D09-968A-6383B0ABE0D4}"/>
    <cellStyle name="DATA Percent [1] 14 2 3" xfId="31833" xr:uid="{5882FF64-607F-4CAB-BA18-54F4614A41BA}"/>
    <cellStyle name="DATA Percent [1] 14 2 3 2" xfId="31834" xr:uid="{73D1BE09-EEDB-41DF-8499-9E4953B63786}"/>
    <cellStyle name="DATA Percent [1] 14 2 4" xfId="31835" xr:uid="{A08C24C8-87D8-4524-A503-8256639BD42A}"/>
    <cellStyle name="DATA Percent [1] 14 3" xfId="31836" xr:uid="{9D259FEC-1E20-4EDD-BDAD-A3CE493FD2E0}"/>
    <cellStyle name="DATA Percent [1] 14 3 2" xfId="31837" xr:uid="{3A5DCFD6-BB6D-4BDE-90A9-9D8223A065E8}"/>
    <cellStyle name="DATA Percent [1] 14 4" xfId="31838" xr:uid="{BAC881A3-A6AB-49F5-AAEC-B006D72147CC}"/>
    <cellStyle name="DATA Percent [1] 14 4 2" xfId="31839" xr:uid="{E9C15E42-B4CF-4964-B855-46E5FFDDAC0B}"/>
    <cellStyle name="DATA Percent [1] 14 5" xfId="31840" xr:uid="{828CCBD7-20E5-4F02-8E86-E90DABA25AC8}"/>
    <cellStyle name="DATA Percent [1] 14 5 2" xfId="31841" xr:uid="{D69E2344-74D5-493C-A959-15A3599071D9}"/>
    <cellStyle name="DATA Percent [1] 14 6" xfId="31842" xr:uid="{AC4A9DF4-4610-494A-AD4E-8F42BE20E907}"/>
    <cellStyle name="DATA Percent [1] 15" xfId="31843" xr:uid="{A97DACE2-B137-4855-932B-A3E8CC4118E3}"/>
    <cellStyle name="DATA Percent [1] 15 2" xfId="31844" xr:uid="{1CDBC2C2-E64A-4D3F-9FC0-D512BDC2633B}"/>
    <cellStyle name="DATA Percent [1] 15 2 2" xfId="31845" xr:uid="{46ED49D9-6F7D-4C6C-9226-C36224AC91E0}"/>
    <cellStyle name="DATA Percent [1] 15 2 2 2" xfId="31846" xr:uid="{2135FA4D-07BC-4A03-8FDB-25693865634F}"/>
    <cellStyle name="DATA Percent [1] 15 2 3" xfId="31847" xr:uid="{02D4B95C-CCF1-4A93-A590-AE7FAD93C424}"/>
    <cellStyle name="DATA Percent [1] 15 2 3 2" xfId="31848" xr:uid="{E860BCF4-C855-40B8-B595-62AB76177E4F}"/>
    <cellStyle name="DATA Percent [1] 15 2 4" xfId="31849" xr:uid="{E55FF256-AF88-4C82-9007-8567EB4A2DFD}"/>
    <cellStyle name="DATA Percent [1] 15 3" xfId="31850" xr:uid="{422D1248-B89B-4D3F-B998-F52AA83D354D}"/>
    <cellStyle name="DATA Percent [1] 15 3 2" xfId="31851" xr:uid="{4A541646-9BD7-4263-8D83-5CEB7DFFAF2C}"/>
    <cellStyle name="DATA Percent [1] 15 4" xfId="31852" xr:uid="{41694F92-4841-4316-BF84-8CC5CE4F631D}"/>
    <cellStyle name="DATA Percent [1] 15 4 2" xfId="31853" xr:uid="{92C1130B-B782-4685-A0C8-CAEF524FCFD3}"/>
    <cellStyle name="DATA Percent [1] 15 5" xfId="31854" xr:uid="{8D6F6AB2-0A18-4EA9-9015-15BBC58799BF}"/>
    <cellStyle name="DATA Percent [1] 15 5 2" xfId="31855" xr:uid="{88F8C7B6-B40B-4AC6-98DB-382BAC4C04B4}"/>
    <cellStyle name="DATA Percent [1] 15 6" xfId="31856" xr:uid="{0D6E01FB-6301-48B8-839F-819A96CDE5D7}"/>
    <cellStyle name="DATA Percent [1] 16" xfId="31857" xr:uid="{B4CA6424-21BF-4B23-A751-41C091E6A752}"/>
    <cellStyle name="DATA Percent [1] 16 2" xfId="31858" xr:uid="{A767E234-F04F-4D21-9DC2-79F2312E8B37}"/>
    <cellStyle name="DATA Percent [1] 16 2 2" xfId="31859" xr:uid="{AA8CF6B7-B029-448C-9143-409E60DB8787}"/>
    <cellStyle name="DATA Percent [1] 16 3" xfId="31860" xr:uid="{8AF79F31-8C9F-4F36-9C7C-719D0CADEFF7}"/>
    <cellStyle name="DATA Percent [1] 16 3 2" xfId="31861" xr:uid="{B0B059CB-C509-484D-9FFE-EBF96F3A41FA}"/>
    <cellStyle name="DATA Percent [1] 16 4" xfId="31862" xr:uid="{8810E630-7290-4455-A9B6-D25581B5076C}"/>
    <cellStyle name="DATA Percent [1] 17" xfId="31863" xr:uid="{A26D7E61-C1A2-45E9-A10F-BB49793AD1F9}"/>
    <cellStyle name="DATA Percent [1] 17 2" xfId="31864" xr:uid="{9A2B4F54-7CBC-41D2-9D5E-FCDC415B25DF}"/>
    <cellStyle name="DATA Percent [1] 18" xfId="31865" xr:uid="{8F7EA07A-49C5-44A3-98AC-EA69147514B7}"/>
    <cellStyle name="DATA Percent [1] 18 2" xfId="31866" xr:uid="{3CE17D0D-467B-4F9C-B1B1-57F1F00665C5}"/>
    <cellStyle name="DATA Percent [1] 19" xfId="31867" xr:uid="{EB454DD8-B8FD-4A3C-9D07-35F51AE991A5}"/>
    <cellStyle name="DATA Percent [1] 2" xfId="31868" xr:uid="{661F9E08-B96A-48DB-B7AB-682F8382AA13}"/>
    <cellStyle name="DATA Percent [1] 2 2" xfId="31869" xr:uid="{0010F4F5-FEB5-4812-8866-2B6F78C85B25}"/>
    <cellStyle name="DATA Percent [1] 2 2 2" xfId="31870" xr:uid="{4FCDFAE6-1611-4111-9E58-85D9690896F0}"/>
    <cellStyle name="DATA Percent [1] 2 2 2 2" xfId="31871" xr:uid="{C181789E-AE35-4347-A720-B39E84A724A9}"/>
    <cellStyle name="DATA Percent [1] 2 2 3" xfId="31872" xr:uid="{BEAF03A5-0E6F-436F-9E52-4BC0A3AA5574}"/>
    <cellStyle name="DATA Percent [1] 2 2 3 2" xfId="31873" xr:uid="{EF0A4C90-6763-4986-95AC-D5D800DB480C}"/>
    <cellStyle name="DATA Percent [1] 2 2 4" xfId="31874" xr:uid="{2751D3B7-E961-4146-8119-EA1C2579D4ED}"/>
    <cellStyle name="DATA Percent [1] 2 3" xfId="31875" xr:uid="{714355E3-3074-4071-BD24-E03C0AE32D3A}"/>
    <cellStyle name="DATA Percent [1] 2 3 2" xfId="31876" xr:uid="{F09AE60F-0EBD-4DA0-B1C3-CB473B1601C0}"/>
    <cellStyle name="DATA Percent [1] 2 4" xfId="31877" xr:uid="{EC113C0A-B3D4-4FDC-AF8C-2D91A2D6B9B7}"/>
    <cellStyle name="DATA Percent [1] 2 4 2" xfId="31878" xr:uid="{E4DC51C9-C229-48F8-8803-7850C9AFFB5C}"/>
    <cellStyle name="DATA Percent [1] 2 5" xfId="31879" xr:uid="{1326779F-FF92-484F-8357-4F6152999383}"/>
    <cellStyle name="DATA Percent [1] 20" xfId="31880" xr:uid="{0CCF6ED3-F0FD-4D5B-960F-BCF2C8AE93CD}"/>
    <cellStyle name="DATA Percent [1] 21" xfId="31881" xr:uid="{A413B825-CB24-4CCE-B129-2057A851D143}"/>
    <cellStyle name="DATA Percent [1] 22" xfId="31882" xr:uid="{3B6AE7FB-580C-4F8A-9ECD-8D070403E799}"/>
    <cellStyle name="DATA Percent [1] 23" xfId="31883" xr:uid="{BF757888-DDC2-4F18-B3C4-C86F679E320C}"/>
    <cellStyle name="DATA Percent [1] 24" xfId="31884" xr:uid="{BBA84CC7-C50E-41FA-B014-C8BD143B602E}"/>
    <cellStyle name="DATA Percent [1] 25" xfId="31885" xr:uid="{AB224CBF-BC09-453F-A0D3-47E9D03A3332}"/>
    <cellStyle name="DATA Percent [1] 3" xfId="31886" xr:uid="{AE0FF3B1-F614-405D-BA37-25A1C32E4BA0}"/>
    <cellStyle name="DATA Percent [1] 3 2" xfId="31887" xr:uid="{4407C485-F8C7-424C-991C-6B059DC6E16E}"/>
    <cellStyle name="DATA Percent [1] 3 2 2" xfId="31888" xr:uid="{2B65B2CD-B13F-48C1-8042-0C651006F132}"/>
    <cellStyle name="DATA Percent [1] 3 2 2 2" xfId="31889" xr:uid="{E1554788-BE5F-410B-B73D-4942318DFDBB}"/>
    <cellStyle name="DATA Percent [1] 3 2 3" xfId="31890" xr:uid="{2131E05F-326D-40DA-B850-6440C84735CD}"/>
    <cellStyle name="DATA Percent [1] 3 2 3 2" xfId="31891" xr:uid="{915E03DE-ACF6-4B2A-AB1D-8AF399BD275B}"/>
    <cellStyle name="DATA Percent [1] 3 2 4" xfId="31892" xr:uid="{E7A8CEED-4D1C-4125-962A-F5CA1719EFCF}"/>
    <cellStyle name="DATA Percent [1] 3 3" xfId="31893" xr:uid="{99ACA4D4-D6D9-4BE1-9556-75F668A0B2A2}"/>
    <cellStyle name="DATA Percent [1] 3 3 2" xfId="31894" xr:uid="{F6D37437-4CC7-4810-85D5-558E93F6DF39}"/>
    <cellStyle name="DATA Percent [1] 3 4" xfId="31895" xr:uid="{7B7C3C86-4201-4569-BFE1-048F96F94670}"/>
    <cellStyle name="DATA Percent [1] 3 4 2" xfId="31896" xr:uid="{ACE5EDB3-6699-4430-B2EB-C85C987E7C2A}"/>
    <cellStyle name="DATA Percent [1] 3 5" xfId="31897" xr:uid="{076B6A17-355D-41F9-9928-A2332F60263B}"/>
    <cellStyle name="DATA Percent [1] 4" xfId="31898" xr:uid="{B404DE25-7D66-45C1-88D4-2FCE0C0328EE}"/>
    <cellStyle name="DATA Percent [1] 4 2" xfId="31899" xr:uid="{419D4CEB-54A0-4C15-A448-7B2144860A23}"/>
    <cellStyle name="DATA Percent [1] 4 2 2" xfId="31900" xr:uid="{52558E4A-8DC7-4A78-8D94-BC30B636A2C2}"/>
    <cellStyle name="DATA Percent [1] 4 2 2 2" xfId="31901" xr:uid="{FF52A9D8-C380-4A99-A82C-E0680597C596}"/>
    <cellStyle name="DATA Percent [1] 4 2 3" xfId="31902" xr:uid="{387C6A8B-D24F-40E6-A231-5C35E906C9FA}"/>
    <cellStyle name="DATA Percent [1] 4 2 3 2" xfId="31903" xr:uid="{815D9CDA-A849-419E-9E14-64D97A95B120}"/>
    <cellStyle name="DATA Percent [1] 4 2 4" xfId="31904" xr:uid="{EE864B27-4A48-4D74-8FE2-ECAFB67F305C}"/>
    <cellStyle name="DATA Percent [1] 4 3" xfId="31905" xr:uid="{A3F50BE5-9D9D-4C6A-84F4-DAD7D8C8325C}"/>
    <cellStyle name="DATA Percent [1] 4 3 2" xfId="31906" xr:uid="{55BC492E-13AA-4A88-85F8-8D577B8EF3B4}"/>
    <cellStyle name="DATA Percent [1] 4 4" xfId="31907" xr:uid="{48BDE257-E521-4A46-8125-47F7A99E0302}"/>
    <cellStyle name="DATA Percent [1] 4 4 2" xfId="31908" xr:uid="{92D46D1D-7E3D-4258-8B94-1B60F3BE933A}"/>
    <cellStyle name="DATA Percent [1] 4 5" xfId="31909" xr:uid="{063A1E23-E5B6-42F5-BB5A-07C9B462CF20}"/>
    <cellStyle name="DATA Percent [1] 4 5 2" xfId="31910" xr:uid="{9E5CE729-7219-4024-AD48-A637EEE0BD77}"/>
    <cellStyle name="DATA Percent [1] 4 6" xfId="31911" xr:uid="{0F714F9B-04AB-4956-B73C-2737598AAF47}"/>
    <cellStyle name="DATA Percent [1] 5" xfId="31912" xr:uid="{58795901-C813-4753-9B8C-CA259B7184CB}"/>
    <cellStyle name="DATA Percent [1] 5 2" xfId="31913" xr:uid="{08418EE0-D58E-4DA3-AAE7-CC757CC8AE8F}"/>
    <cellStyle name="DATA Percent [1] 5 2 2" xfId="31914" xr:uid="{F0226A4A-FFE6-4DB1-AC79-DF2A45695A83}"/>
    <cellStyle name="DATA Percent [1] 5 2 2 2" xfId="31915" xr:uid="{2E57D1DE-399B-46AB-86FC-B50C654F979A}"/>
    <cellStyle name="DATA Percent [1] 5 2 3" xfId="31916" xr:uid="{F7212589-40F0-44F6-82D9-2E51B3B77F9C}"/>
    <cellStyle name="DATA Percent [1] 5 2 3 2" xfId="31917" xr:uid="{8B2E6F61-F0B6-40D2-8D01-4A4438E93D9F}"/>
    <cellStyle name="DATA Percent [1] 5 2 4" xfId="31918" xr:uid="{11BBB2C1-CD0A-477C-9D29-9F86AC646581}"/>
    <cellStyle name="DATA Percent [1] 5 3" xfId="31919" xr:uid="{C00CF28A-4660-4524-9D7E-CABD35CF3BCC}"/>
    <cellStyle name="DATA Percent [1] 5 3 2" xfId="31920" xr:uid="{C8AE0CD2-CA52-437D-BDF4-08A31E97A0E1}"/>
    <cellStyle name="DATA Percent [1] 5 4" xfId="31921" xr:uid="{D841C941-F163-4B86-9242-713A85DD4CB8}"/>
    <cellStyle name="DATA Percent [1] 5 4 2" xfId="31922" xr:uid="{1F624F90-A0C8-4403-B0DE-135A6983A002}"/>
    <cellStyle name="DATA Percent [1] 5 5" xfId="31923" xr:uid="{2574199E-F660-4F67-AF90-FE33DB747B10}"/>
    <cellStyle name="DATA Percent [1] 5 5 2" xfId="31924" xr:uid="{40EFD9C2-C462-4239-AE52-A061B84F227A}"/>
    <cellStyle name="DATA Percent [1] 5 6" xfId="31925" xr:uid="{AFD96812-C9F7-408F-B6B3-C36E2B869C9E}"/>
    <cellStyle name="DATA Percent [1] 6" xfId="31926" xr:uid="{775822E0-B47E-4E67-A659-5DFE20E46CA9}"/>
    <cellStyle name="DATA Percent [1] 6 2" xfId="31927" xr:uid="{6674D2AF-43C6-415F-84C3-4501143AD2E7}"/>
    <cellStyle name="DATA Percent [1] 6 2 2" xfId="31928" xr:uid="{FCE84829-7D7E-4087-84F9-ABAAD7F05909}"/>
    <cellStyle name="DATA Percent [1] 6 2 2 2" xfId="31929" xr:uid="{86D95C7E-7F84-4F6A-8BF7-799CA5216276}"/>
    <cellStyle name="DATA Percent [1] 6 2 3" xfId="31930" xr:uid="{354C519E-57CE-4B1C-AC6C-9DC911C735C5}"/>
    <cellStyle name="DATA Percent [1] 6 2 3 2" xfId="31931" xr:uid="{66114BA7-B7A3-46AA-A2B5-90C8BB38E1B2}"/>
    <cellStyle name="DATA Percent [1] 6 2 4" xfId="31932" xr:uid="{F9CCE49A-8FF6-43F7-9537-D8B36686EB76}"/>
    <cellStyle name="DATA Percent [1] 6 3" xfId="31933" xr:uid="{755A87ED-1EBB-487A-A908-C97A7ECE46E5}"/>
    <cellStyle name="DATA Percent [1] 6 3 2" xfId="31934" xr:uid="{C8302236-0276-4EA5-ABBA-28E1C610B1E7}"/>
    <cellStyle name="DATA Percent [1] 6 4" xfId="31935" xr:uid="{D6722D63-E198-4E27-9358-158E10FCA390}"/>
    <cellStyle name="DATA Percent [1] 6 4 2" xfId="31936" xr:uid="{73A23E01-448F-495A-A548-8C78ED557E3B}"/>
    <cellStyle name="DATA Percent [1] 6 5" xfId="31937" xr:uid="{6DD9E226-CEBD-4ECC-98A5-F1FD88F717EC}"/>
    <cellStyle name="DATA Percent [1] 6 5 2" xfId="31938" xr:uid="{AB8F78ED-99A6-440D-B974-6A1D98452664}"/>
    <cellStyle name="DATA Percent [1] 6 6" xfId="31939" xr:uid="{A3191D93-2F2B-4FC9-B9BF-74D00C6689A5}"/>
    <cellStyle name="DATA Percent [1] 7" xfId="31940" xr:uid="{8753F492-96CC-4C63-822B-721F4474DCB4}"/>
    <cellStyle name="DATA Percent [1] 7 2" xfId="31941" xr:uid="{D851E181-1BB8-4C01-B80D-4026064D2352}"/>
    <cellStyle name="DATA Percent [1] 7 2 2" xfId="31942" xr:uid="{E3EF800C-AEB5-4CFF-9E9F-B659634A77DE}"/>
    <cellStyle name="DATA Percent [1] 7 2 2 2" xfId="31943" xr:uid="{0A88D280-BB1D-42B3-BC1D-DF13CF039712}"/>
    <cellStyle name="DATA Percent [1] 7 2 3" xfId="31944" xr:uid="{D0E7AB15-1D0D-4A9B-9E5C-F600EF510824}"/>
    <cellStyle name="DATA Percent [1] 7 2 3 2" xfId="31945" xr:uid="{A319B5F7-9F7B-4B31-9DF8-E80417929B32}"/>
    <cellStyle name="DATA Percent [1] 7 2 4" xfId="31946" xr:uid="{5FEF520C-324D-464E-AE5D-F7537AE24FDE}"/>
    <cellStyle name="DATA Percent [1] 7 3" xfId="31947" xr:uid="{00C9CB4C-C21F-4D67-B495-8B6D987B71C2}"/>
    <cellStyle name="DATA Percent [1] 7 3 2" xfId="31948" xr:uid="{D40D3C85-31F8-4220-A3AE-4404A6EC1A58}"/>
    <cellStyle name="DATA Percent [1] 7 4" xfId="31949" xr:uid="{F3E53FF0-8A81-45B7-ACB6-4C899FA006D7}"/>
    <cellStyle name="DATA Percent [1] 7 4 2" xfId="31950" xr:uid="{8A8BA317-6F96-425C-8DC5-6030DC2AAD2B}"/>
    <cellStyle name="DATA Percent [1] 7 5" xfId="31951" xr:uid="{BD4A74E3-9222-46C4-8F53-4CCF0A695F10}"/>
    <cellStyle name="DATA Percent [1] 7 5 2" xfId="31952" xr:uid="{C1D78AFF-EA9E-42CB-BDAE-ED1F015D01D5}"/>
    <cellStyle name="DATA Percent [1] 7 6" xfId="31953" xr:uid="{AB4B959C-1201-4CC1-BC55-C725CCFAD795}"/>
    <cellStyle name="DATA Percent [1] 8" xfId="31954" xr:uid="{8EEE6670-86EB-4386-A334-58977060A0C6}"/>
    <cellStyle name="DATA Percent [1] 8 2" xfId="31955" xr:uid="{7968F20A-9412-4860-AE29-CB1C05A97737}"/>
    <cellStyle name="DATA Percent [1] 8 2 2" xfId="31956" xr:uid="{0F8D2FD7-DA3C-49C8-82C4-84201320DC50}"/>
    <cellStyle name="DATA Percent [1] 8 2 2 2" xfId="31957" xr:uid="{12E9A339-E023-49AE-84D8-7A8BB8F53FA6}"/>
    <cellStyle name="DATA Percent [1] 8 2 3" xfId="31958" xr:uid="{DE643C62-EF4C-4901-8750-0E00CB85073B}"/>
    <cellStyle name="DATA Percent [1] 8 2 3 2" xfId="31959" xr:uid="{BCC8E758-EEDB-46CB-B6C9-2F9406A35E10}"/>
    <cellStyle name="DATA Percent [1] 8 2 4" xfId="31960" xr:uid="{FCEA0015-DE2B-449E-943E-1BB753FFCE30}"/>
    <cellStyle name="DATA Percent [1] 8 3" xfId="31961" xr:uid="{C3174E7B-BDE4-4E4D-BA6B-6B34F442847C}"/>
    <cellStyle name="DATA Percent [1] 8 3 2" xfId="31962" xr:uid="{8DBA7A45-CD9B-434B-99B0-92E0AA3664B7}"/>
    <cellStyle name="DATA Percent [1] 8 4" xfId="31963" xr:uid="{717E5CF1-C6AC-47DC-A265-3FFCF3E5ED77}"/>
    <cellStyle name="DATA Percent [1] 8 4 2" xfId="31964" xr:uid="{5209C6E4-0457-4F0F-926C-1C767E1F396D}"/>
    <cellStyle name="DATA Percent [1] 8 5" xfId="31965" xr:uid="{8A2D75FA-6EB6-49E5-A756-0ED4C6E196FC}"/>
    <cellStyle name="DATA Percent [1] 8 5 2" xfId="31966" xr:uid="{0A9E635B-DC8F-42E1-8DCB-09ECC5A34196}"/>
    <cellStyle name="DATA Percent [1] 8 6" xfId="31967" xr:uid="{35A45F97-308A-403A-993D-4D90E0BE6233}"/>
    <cellStyle name="DATA Percent [1] 9" xfId="31968" xr:uid="{D584F6FE-A990-496C-B1DA-0E7D48CB77F9}"/>
    <cellStyle name="DATA Percent [1] 9 2" xfId="31969" xr:uid="{77C16234-0233-4F8B-9773-A95D204397A7}"/>
    <cellStyle name="DATA Percent [1] 9 2 2" xfId="31970" xr:uid="{DB1034C1-82C6-4C86-B84E-BD23563B1813}"/>
    <cellStyle name="DATA Percent [1] 9 2 2 2" xfId="31971" xr:uid="{B6BE384A-F5E4-4A2F-9F14-076250F2D8B0}"/>
    <cellStyle name="DATA Percent [1] 9 2 3" xfId="31972" xr:uid="{A6D77CCC-FDCA-4B73-9879-2BBFD2D57A46}"/>
    <cellStyle name="DATA Percent [1] 9 2 3 2" xfId="31973" xr:uid="{7FDE4FBF-A664-45EA-8DC6-D3A2C50A1DAE}"/>
    <cellStyle name="DATA Percent [1] 9 2 4" xfId="31974" xr:uid="{20ED9EB8-F636-46ED-8A3D-071F99D35985}"/>
    <cellStyle name="DATA Percent [1] 9 3" xfId="31975" xr:uid="{4EF4531C-B47F-4931-AEF9-D0AD0975FB03}"/>
    <cellStyle name="DATA Percent [1] 9 3 2" xfId="31976" xr:uid="{B8AA2CC0-7365-4005-9787-149D0C170278}"/>
    <cellStyle name="DATA Percent [1] 9 4" xfId="31977" xr:uid="{C8EA730C-8B38-42B0-B016-98D469D35B43}"/>
    <cellStyle name="DATA Percent [1] 9 4 2" xfId="31978" xr:uid="{8607E52C-BD97-4D9A-B421-FA0D9D1C8EF2}"/>
    <cellStyle name="DATA Percent [1] 9 5" xfId="31979" xr:uid="{DD9694F8-A6B7-4942-A5D3-BED8D83706A6}"/>
    <cellStyle name="DATA Percent [1] 9 5 2" xfId="31980" xr:uid="{30CAB6EA-5C97-452F-8BBD-99E2D6CCD50B}"/>
    <cellStyle name="DATA Percent [1] 9 6" xfId="31981" xr:uid="{9C3583A3-BB59-4FD6-906D-F2B94B92718F}"/>
    <cellStyle name="DATA Percent [2]" xfId="31982" xr:uid="{C218A559-D4BE-492E-877E-A1C0395FFDFF}"/>
    <cellStyle name="DATA Percent [2] 10" xfId="31983" xr:uid="{CDC3D9EB-DDED-4C91-A7F9-4F3E624913E8}"/>
    <cellStyle name="DATA Percent [2] 10 2" xfId="31984" xr:uid="{AFF2571E-675F-4AAF-AD4A-C3766E73EE12}"/>
    <cellStyle name="DATA Percent [2] 10 2 2" xfId="31985" xr:uid="{D84F81E1-8DFF-4A44-A6BB-C274068D64F8}"/>
    <cellStyle name="DATA Percent [2] 10 2 2 2" xfId="31986" xr:uid="{235F55B8-EF50-449C-9AC5-5D306A76B67C}"/>
    <cellStyle name="DATA Percent [2] 10 2 3" xfId="31987" xr:uid="{0B1D7728-C23E-490A-8A8B-D284AE8BB8BC}"/>
    <cellStyle name="DATA Percent [2] 10 2 3 2" xfId="31988" xr:uid="{F833AF20-E7DB-4146-B8B9-3C64D7DCAECE}"/>
    <cellStyle name="DATA Percent [2] 10 2 4" xfId="31989" xr:uid="{3656B638-62C8-4470-89BB-389E00F5CD8E}"/>
    <cellStyle name="DATA Percent [2] 10 3" xfId="31990" xr:uid="{C6C45984-40FA-46AD-8FE2-49107C68C8B2}"/>
    <cellStyle name="DATA Percent [2] 10 3 2" xfId="31991" xr:uid="{6D4BEADD-528B-49B9-9F1F-5B626EC754DE}"/>
    <cellStyle name="DATA Percent [2] 10 4" xfId="31992" xr:uid="{9548208F-4696-42DA-B965-CB24F96462D3}"/>
    <cellStyle name="DATA Percent [2] 10 4 2" xfId="31993" xr:uid="{4A58860B-8FE0-4DA2-A266-C937DDE421FC}"/>
    <cellStyle name="DATA Percent [2] 10 5" xfId="31994" xr:uid="{5C381F2A-028E-48FF-89AA-726EBFEF444D}"/>
    <cellStyle name="DATA Percent [2] 10 5 2" xfId="31995" xr:uid="{0D547494-4CEC-4A2F-85A6-0249B54F2396}"/>
    <cellStyle name="DATA Percent [2] 10 6" xfId="31996" xr:uid="{B7B19950-F809-4DF0-8177-31573F1D1089}"/>
    <cellStyle name="DATA Percent [2] 11" xfId="31997" xr:uid="{9C13BE51-43A8-47AE-B7E9-3117A6405AD4}"/>
    <cellStyle name="DATA Percent [2] 11 2" xfId="31998" xr:uid="{07775FFC-6EC8-4092-A23D-3D837EC9282B}"/>
    <cellStyle name="DATA Percent [2] 11 2 2" xfId="31999" xr:uid="{4730420D-18A1-42FE-860A-FF799B1BE3C4}"/>
    <cellStyle name="DATA Percent [2] 11 2 2 2" xfId="32000" xr:uid="{B68EFA82-9F1E-4468-AACA-A6AB7463EFFE}"/>
    <cellStyle name="DATA Percent [2] 11 2 3" xfId="32001" xr:uid="{15C0CF3D-20E7-46B0-84E7-4961F0D3AA8F}"/>
    <cellStyle name="DATA Percent [2] 11 2 3 2" xfId="32002" xr:uid="{1B772680-588F-4EB4-AC73-A93BC67388D4}"/>
    <cellStyle name="DATA Percent [2] 11 2 4" xfId="32003" xr:uid="{78ED2CAA-687C-4E6A-85EC-CF946C6B0A50}"/>
    <cellStyle name="DATA Percent [2] 11 3" xfId="32004" xr:uid="{5FD36380-07D3-468F-AA2B-9811C33EC43D}"/>
    <cellStyle name="DATA Percent [2] 11 3 2" xfId="32005" xr:uid="{5EDF9497-44E0-430C-9C8B-27E3A2820714}"/>
    <cellStyle name="DATA Percent [2] 11 4" xfId="32006" xr:uid="{10B1829F-452A-463E-A21C-44D4DD7887E0}"/>
    <cellStyle name="DATA Percent [2] 11 4 2" xfId="32007" xr:uid="{60D53F73-2E13-4691-9CD7-44D26C954434}"/>
    <cellStyle name="DATA Percent [2] 11 5" xfId="32008" xr:uid="{12AD4DD5-0A31-4B5D-8DC4-5938FE63E324}"/>
    <cellStyle name="DATA Percent [2] 11 5 2" xfId="32009" xr:uid="{EB9292C8-EC5E-489B-8C22-84DC946E2FFA}"/>
    <cellStyle name="DATA Percent [2] 11 6" xfId="32010" xr:uid="{AB41D97D-83A9-4AD7-8D0A-EDBDB32EE2E1}"/>
    <cellStyle name="DATA Percent [2] 12" xfId="32011" xr:uid="{45202E15-263D-4E91-9FEC-72B731B099A4}"/>
    <cellStyle name="DATA Percent [2] 12 2" xfId="32012" xr:uid="{1CD028EC-ACF2-427B-B8DA-EF2CA187ABAA}"/>
    <cellStyle name="DATA Percent [2] 12 2 2" xfId="32013" xr:uid="{D468EBAF-69AD-49D3-81EA-E76BB535D164}"/>
    <cellStyle name="DATA Percent [2] 12 2 2 2" xfId="32014" xr:uid="{95008393-3225-42AE-A007-80D2018DFF96}"/>
    <cellStyle name="DATA Percent [2] 12 2 3" xfId="32015" xr:uid="{DACB073B-3DB5-4DC4-AA1B-F1EFBFCC734C}"/>
    <cellStyle name="DATA Percent [2] 12 2 3 2" xfId="32016" xr:uid="{0232CF90-4A59-4132-9FFF-A97E96D33B58}"/>
    <cellStyle name="DATA Percent [2] 12 2 4" xfId="32017" xr:uid="{F49936BC-3C77-467C-979C-933A714DEC85}"/>
    <cellStyle name="DATA Percent [2] 12 3" xfId="32018" xr:uid="{0D519EF9-3ED7-44B9-B514-DD114299CC14}"/>
    <cellStyle name="DATA Percent [2] 12 3 2" xfId="32019" xr:uid="{C35413A8-B47B-4172-A996-64B0A714F56D}"/>
    <cellStyle name="DATA Percent [2] 12 4" xfId="32020" xr:uid="{E48F9A9E-5EE4-49FF-9EB6-B61868A51EF6}"/>
    <cellStyle name="DATA Percent [2] 12 4 2" xfId="32021" xr:uid="{72794C85-6560-4F53-A83E-36DA3883EDF7}"/>
    <cellStyle name="DATA Percent [2] 12 5" xfId="32022" xr:uid="{4839C7C2-3B27-45C1-8695-5066FBE6F922}"/>
    <cellStyle name="DATA Percent [2] 12 5 2" xfId="32023" xr:uid="{E60B2AEE-6216-40AC-9631-B262B99A9642}"/>
    <cellStyle name="DATA Percent [2] 12 6" xfId="32024" xr:uid="{20FC5B85-7DF0-4095-90A4-85C25F404B60}"/>
    <cellStyle name="DATA Percent [2] 13" xfId="32025" xr:uid="{8BAA890A-AE42-4682-9A48-24AE3CA9FCB8}"/>
    <cellStyle name="DATA Percent [2] 13 2" xfId="32026" xr:uid="{AD030A60-BD17-44AB-8E6D-E8E3BE65CD6B}"/>
    <cellStyle name="DATA Percent [2] 13 2 2" xfId="32027" xr:uid="{453F4BB0-C5B0-437A-8413-06318B90BE69}"/>
    <cellStyle name="DATA Percent [2] 13 2 2 2" xfId="32028" xr:uid="{CB8136D9-8EBF-4F8C-8CA4-29898B61C1DA}"/>
    <cellStyle name="DATA Percent [2] 13 2 3" xfId="32029" xr:uid="{571B1105-C003-4E5B-A7E6-A389196AFE3C}"/>
    <cellStyle name="DATA Percent [2] 13 2 3 2" xfId="32030" xr:uid="{782CFC3C-34DE-4F33-BE16-0390EC989D0A}"/>
    <cellStyle name="DATA Percent [2] 13 2 4" xfId="32031" xr:uid="{004DD0A3-9B08-4BD6-9C29-806BB75D83CB}"/>
    <cellStyle name="DATA Percent [2] 13 3" xfId="32032" xr:uid="{C8AA8F9D-66E4-4C87-B192-32C2C877E8EF}"/>
    <cellStyle name="DATA Percent [2] 13 3 2" xfId="32033" xr:uid="{96538948-09AB-489D-AE3B-D611334C3612}"/>
    <cellStyle name="DATA Percent [2] 13 4" xfId="32034" xr:uid="{813304BB-0C55-464E-A23A-DFBE51B0594B}"/>
    <cellStyle name="DATA Percent [2] 13 4 2" xfId="32035" xr:uid="{48287D3C-1105-42BD-9A94-B58E96748070}"/>
    <cellStyle name="DATA Percent [2] 13 5" xfId="32036" xr:uid="{D81DC49D-F229-4BAD-94CB-16AE9060B00C}"/>
    <cellStyle name="DATA Percent [2] 13 5 2" xfId="32037" xr:uid="{C57A5C1B-4E6A-49D9-8E9F-C02FCFE9FDD5}"/>
    <cellStyle name="DATA Percent [2] 13 6" xfId="32038" xr:uid="{D0D5F490-8B1A-4847-BABE-62EB9F63FC9A}"/>
    <cellStyle name="DATA Percent [2] 14" xfId="32039" xr:uid="{C92875E5-7964-48B7-A2EE-1E6376FC48CD}"/>
    <cellStyle name="DATA Percent [2] 14 2" xfId="32040" xr:uid="{BFC5E948-5173-4A52-BA6B-92EDC21CBFF8}"/>
    <cellStyle name="DATA Percent [2] 14 2 2" xfId="32041" xr:uid="{6D42442C-96FF-45A7-8705-D0D8E9930079}"/>
    <cellStyle name="DATA Percent [2] 14 2 2 2" xfId="32042" xr:uid="{DDB53CA3-5338-4AFC-B5ED-1190507ABCE0}"/>
    <cellStyle name="DATA Percent [2] 14 2 3" xfId="32043" xr:uid="{8EE42FB5-A657-4596-B72A-C2A6D16DF797}"/>
    <cellStyle name="DATA Percent [2] 14 2 3 2" xfId="32044" xr:uid="{6E82DBFA-421B-4BDA-AA35-A134C43B7764}"/>
    <cellStyle name="DATA Percent [2] 14 2 4" xfId="32045" xr:uid="{C7E61224-8173-4CDF-ACA8-C8A759FB80BB}"/>
    <cellStyle name="DATA Percent [2] 14 3" xfId="32046" xr:uid="{FCD07018-4A80-4BA2-9295-0C238E7F90F3}"/>
    <cellStyle name="DATA Percent [2] 14 3 2" xfId="32047" xr:uid="{345C0050-E9B1-4E16-944F-9798558DBF8C}"/>
    <cellStyle name="DATA Percent [2] 14 4" xfId="32048" xr:uid="{AF7049CB-A33A-414D-8133-E8C2CD642421}"/>
    <cellStyle name="DATA Percent [2] 14 4 2" xfId="32049" xr:uid="{335E72AA-DB47-4DEC-8146-0FB429D4411C}"/>
    <cellStyle name="DATA Percent [2] 14 5" xfId="32050" xr:uid="{2AC609F1-D0E5-4D13-BD9E-BD3E29D112ED}"/>
    <cellStyle name="DATA Percent [2] 14 5 2" xfId="32051" xr:uid="{C43879EC-22C5-42C9-AEEF-BBB47F2E5A06}"/>
    <cellStyle name="DATA Percent [2] 14 6" xfId="32052" xr:uid="{04C7BFE2-06EA-45E5-8BCF-C29459E09A8F}"/>
    <cellStyle name="DATA Percent [2] 15" xfId="32053" xr:uid="{CDD60E10-5044-40D7-9A85-BE5D93B3310B}"/>
    <cellStyle name="DATA Percent [2] 15 2" xfId="32054" xr:uid="{6B9117DC-B2E2-4CCF-AAB6-270F717001B2}"/>
    <cellStyle name="DATA Percent [2] 15 2 2" xfId="32055" xr:uid="{C64365E0-7935-41F0-A089-E3B567D6A736}"/>
    <cellStyle name="DATA Percent [2] 15 2 2 2" xfId="32056" xr:uid="{9147B774-9090-4148-A320-D74A39E5DD60}"/>
    <cellStyle name="DATA Percent [2] 15 2 3" xfId="32057" xr:uid="{A587D3F5-1783-4C91-AFA0-B8E7BAD08FF7}"/>
    <cellStyle name="DATA Percent [2] 15 2 3 2" xfId="32058" xr:uid="{558AA343-08E1-42DC-B464-443313257755}"/>
    <cellStyle name="DATA Percent [2] 15 2 4" xfId="32059" xr:uid="{DC83671A-67F9-4388-ADA9-724A7786B155}"/>
    <cellStyle name="DATA Percent [2] 15 3" xfId="32060" xr:uid="{50026607-352A-4F2B-B732-81FE4ACB7AE0}"/>
    <cellStyle name="DATA Percent [2] 15 3 2" xfId="32061" xr:uid="{5066F6E7-C447-46FD-B234-EB6623406D78}"/>
    <cellStyle name="DATA Percent [2] 15 4" xfId="32062" xr:uid="{3EDB6A5B-A4A4-4AD3-88D9-F26B4B6F3431}"/>
    <cellStyle name="DATA Percent [2] 15 4 2" xfId="32063" xr:uid="{1976AEF4-CA72-4D25-8161-FBABFED829B1}"/>
    <cellStyle name="DATA Percent [2] 15 5" xfId="32064" xr:uid="{E038643D-FCAD-4983-8FC8-6FEB41B53C4D}"/>
    <cellStyle name="DATA Percent [2] 15 5 2" xfId="32065" xr:uid="{FAA38EBC-1482-4573-B2CB-5A5A584266BC}"/>
    <cellStyle name="DATA Percent [2] 15 6" xfId="32066" xr:uid="{A809E2FF-8E67-40EA-9B3C-A1FB49EFC6D9}"/>
    <cellStyle name="DATA Percent [2] 16" xfId="32067" xr:uid="{712DCC30-49B1-4E87-AC79-6171795CC20E}"/>
    <cellStyle name="DATA Percent [2] 16 2" xfId="32068" xr:uid="{1CBB4435-DF0E-45A6-B55D-C4D05BCF9081}"/>
    <cellStyle name="DATA Percent [2] 16 2 2" xfId="32069" xr:uid="{10D29249-A124-4EB3-A83E-07FF7768BEBA}"/>
    <cellStyle name="DATA Percent [2] 16 3" xfId="32070" xr:uid="{D98B13FD-295F-4C49-869D-B550F0DC0D41}"/>
    <cellStyle name="DATA Percent [2] 16 3 2" xfId="32071" xr:uid="{3722642C-9231-4438-B17D-82D74F682EA8}"/>
    <cellStyle name="DATA Percent [2] 16 4" xfId="32072" xr:uid="{C24CB5C5-528E-459C-AF24-1F72C3BAF36E}"/>
    <cellStyle name="DATA Percent [2] 17" xfId="32073" xr:uid="{5CA0BFBC-4C88-45E1-8929-F2303E4D84D4}"/>
    <cellStyle name="DATA Percent [2] 17 2" xfId="32074" xr:uid="{E336DF90-7448-4109-853F-E8855E733DDD}"/>
    <cellStyle name="DATA Percent [2] 18" xfId="32075" xr:uid="{73663A49-7A0A-46D6-AA34-8D4806411344}"/>
    <cellStyle name="DATA Percent [2] 18 2" xfId="32076" xr:uid="{A40D015A-54EB-451A-8B1C-8970EF4226B5}"/>
    <cellStyle name="DATA Percent [2] 19" xfId="32077" xr:uid="{0FD49A1D-4B34-4CFF-BF8B-AEB094DF22D5}"/>
    <cellStyle name="DATA Percent [2] 2" xfId="32078" xr:uid="{632200D8-954D-4654-94B7-7CA1152B31C0}"/>
    <cellStyle name="DATA Percent [2] 2 2" xfId="32079" xr:uid="{1AB135D6-5D72-4480-A39A-8462FEB7B544}"/>
    <cellStyle name="DATA Percent [2] 2 2 2" xfId="32080" xr:uid="{3E2F4D6B-E5F9-47D0-9E71-704122DE23FA}"/>
    <cellStyle name="DATA Percent [2] 2 2 2 2" xfId="32081" xr:uid="{E3E81B25-F736-4787-9372-62DD55C04A38}"/>
    <cellStyle name="DATA Percent [2] 2 2 3" xfId="32082" xr:uid="{C4206819-D3FD-44E3-A910-41FF6E4996E0}"/>
    <cellStyle name="DATA Percent [2] 2 2 3 2" xfId="32083" xr:uid="{04CD8E32-D233-453B-B239-0E0AFB43562E}"/>
    <cellStyle name="DATA Percent [2] 2 2 4" xfId="32084" xr:uid="{5590486A-54C1-4EED-BD5F-8DCABA449EC8}"/>
    <cellStyle name="DATA Percent [2] 2 3" xfId="32085" xr:uid="{0F462681-AFB8-4C14-8F4D-2A039F3A3EC0}"/>
    <cellStyle name="DATA Percent [2] 2 3 2" xfId="32086" xr:uid="{E5B90F24-D947-4A54-B9FB-226215A5550A}"/>
    <cellStyle name="DATA Percent [2] 2 4" xfId="32087" xr:uid="{A953FA09-2323-4F81-BAD1-D3FF9DC850D8}"/>
    <cellStyle name="DATA Percent [2] 2 4 2" xfId="32088" xr:uid="{59DD3440-25A3-48A2-84C4-CA399777BDD8}"/>
    <cellStyle name="DATA Percent [2] 2 5" xfId="32089" xr:uid="{5C94769F-1406-4FC5-B2F3-DE233EB27033}"/>
    <cellStyle name="DATA Percent [2] 20" xfId="32090" xr:uid="{C64E3EC0-F1D9-4A4F-8795-536F81DA5580}"/>
    <cellStyle name="DATA Percent [2] 21" xfId="32091" xr:uid="{DC7C32A8-8911-45FC-BF09-F578B38FB70D}"/>
    <cellStyle name="DATA Percent [2] 22" xfId="32092" xr:uid="{B0032826-266B-408A-83FC-D2A6D53BB07D}"/>
    <cellStyle name="DATA Percent [2] 23" xfId="32093" xr:uid="{4D0E8134-3FC1-42AB-9375-CEAD34A2D159}"/>
    <cellStyle name="DATA Percent [2] 24" xfId="32094" xr:uid="{6BD3D295-FACD-4D3F-9D1D-3DA26CDD63F2}"/>
    <cellStyle name="DATA Percent [2] 25" xfId="32095" xr:uid="{A9E4B0C9-2023-46F1-A22A-73D4867D7E9F}"/>
    <cellStyle name="DATA Percent [2] 3" xfId="32096" xr:uid="{20E379FE-B983-4F7C-9369-4EB01C046CE1}"/>
    <cellStyle name="DATA Percent [2] 3 2" xfId="32097" xr:uid="{91AB1DBB-5058-4FD7-AAD2-3CEDC62F36E2}"/>
    <cellStyle name="DATA Percent [2] 3 2 2" xfId="32098" xr:uid="{8A6749BE-1D6C-469D-B01A-50C9E2605DAA}"/>
    <cellStyle name="DATA Percent [2] 3 2 2 2" xfId="32099" xr:uid="{DC0915AA-5CC9-49B3-9358-3AF81C1D0622}"/>
    <cellStyle name="DATA Percent [2] 3 2 3" xfId="32100" xr:uid="{EF3BAA9A-26AC-489A-98D6-2706FAB6316A}"/>
    <cellStyle name="DATA Percent [2] 3 2 3 2" xfId="32101" xr:uid="{CBE7A2BD-632B-4CE3-A393-67D77663E85D}"/>
    <cellStyle name="DATA Percent [2] 3 2 4" xfId="32102" xr:uid="{18D3CD52-62B6-4ECB-A78A-0E0824E0CFE9}"/>
    <cellStyle name="DATA Percent [2] 3 3" xfId="32103" xr:uid="{EC90F69F-60E5-4A9C-AE82-6FD2316857B6}"/>
    <cellStyle name="DATA Percent [2] 3 3 2" xfId="32104" xr:uid="{9080CA9D-2B0E-45F8-98E3-F67FBA4788B2}"/>
    <cellStyle name="DATA Percent [2] 3 4" xfId="32105" xr:uid="{EB455396-5210-4516-BB98-C0FA58C717B8}"/>
    <cellStyle name="DATA Percent [2] 3 4 2" xfId="32106" xr:uid="{A8EFDE07-30BD-4DC2-A212-7A103CF65884}"/>
    <cellStyle name="DATA Percent [2] 3 5" xfId="32107" xr:uid="{74240BF0-F1EB-445C-ABE9-BFCA1B680BC5}"/>
    <cellStyle name="DATA Percent [2] 4" xfId="32108" xr:uid="{92C2D9D2-E190-4851-890A-138B6A8D7B8C}"/>
    <cellStyle name="DATA Percent [2] 4 2" xfId="32109" xr:uid="{01CB999B-865B-494E-BA65-9E5D1AC4E3C5}"/>
    <cellStyle name="DATA Percent [2] 4 2 2" xfId="32110" xr:uid="{33B3F70A-B954-4D33-8F6B-4CFFF06A98FD}"/>
    <cellStyle name="DATA Percent [2] 4 2 2 2" xfId="32111" xr:uid="{ECD6D9AE-1677-4077-A954-9BB125932915}"/>
    <cellStyle name="DATA Percent [2] 4 2 3" xfId="32112" xr:uid="{16757C5C-5FB4-40CA-A05F-51F995E93472}"/>
    <cellStyle name="DATA Percent [2] 4 2 3 2" xfId="32113" xr:uid="{2A38D103-85EE-44CB-917E-77C2E85A85DB}"/>
    <cellStyle name="DATA Percent [2] 4 2 4" xfId="32114" xr:uid="{8DC72CE0-DA2F-4A88-8210-656321012D59}"/>
    <cellStyle name="DATA Percent [2] 4 3" xfId="32115" xr:uid="{060716A9-D60E-47F6-BBDC-791D29F5C2FD}"/>
    <cellStyle name="DATA Percent [2] 4 3 2" xfId="32116" xr:uid="{FE3AACBD-D4F1-498E-B4A9-136FC4A92E2F}"/>
    <cellStyle name="DATA Percent [2] 4 4" xfId="32117" xr:uid="{EA6249E7-4C33-420E-A36A-30C30F5F17A6}"/>
    <cellStyle name="DATA Percent [2] 4 4 2" xfId="32118" xr:uid="{26B02D55-C618-47F6-B438-9219ACBD0D24}"/>
    <cellStyle name="DATA Percent [2] 4 5" xfId="32119" xr:uid="{ABB75FCA-BE45-4DEB-850A-335FDC716DB9}"/>
    <cellStyle name="DATA Percent [2] 4 5 2" xfId="32120" xr:uid="{905AE3D2-BD43-4F59-BB34-61DD1CB4659E}"/>
    <cellStyle name="DATA Percent [2] 4 6" xfId="32121" xr:uid="{0F55F405-57EA-436C-AFFC-7BAEF843675E}"/>
    <cellStyle name="DATA Percent [2] 5" xfId="32122" xr:uid="{B13159FC-DD1B-4732-8B46-D73013184763}"/>
    <cellStyle name="DATA Percent [2] 5 2" xfId="32123" xr:uid="{AD162ECF-2A6D-41D9-B1F0-7CA3EA5EE024}"/>
    <cellStyle name="DATA Percent [2] 5 2 2" xfId="32124" xr:uid="{CF728C21-5702-4580-BB71-5ECA81539B69}"/>
    <cellStyle name="DATA Percent [2] 5 2 2 2" xfId="32125" xr:uid="{A24C5B1D-FD03-4043-8022-B338FAB211E0}"/>
    <cellStyle name="DATA Percent [2] 5 2 3" xfId="32126" xr:uid="{A9984E4F-4B5B-4E72-BCF5-2771F426B4D0}"/>
    <cellStyle name="DATA Percent [2] 5 2 3 2" xfId="32127" xr:uid="{AD78847E-0E0C-4F66-B2DA-4D75EA9A4281}"/>
    <cellStyle name="DATA Percent [2] 5 2 4" xfId="32128" xr:uid="{95776326-BAAE-448E-A189-2D10268B9AD7}"/>
    <cellStyle name="DATA Percent [2] 5 3" xfId="32129" xr:uid="{1DCAD528-9050-4510-9127-0A182CA7B68B}"/>
    <cellStyle name="DATA Percent [2] 5 3 2" xfId="32130" xr:uid="{8A0C2FB3-FA31-4F7E-B485-7AB35D68DA9A}"/>
    <cellStyle name="DATA Percent [2] 5 4" xfId="32131" xr:uid="{0C95E080-D5F3-44EE-AAA9-2C26CDF553FD}"/>
    <cellStyle name="DATA Percent [2] 5 4 2" xfId="32132" xr:uid="{7989DE13-1E38-4766-8D5F-57B18EDD19F2}"/>
    <cellStyle name="DATA Percent [2] 5 5" xfId="32133" xr:uid="{80CA7499-EFAB-44F1-90B5-F71DF76A08C1}"/>
    <cellStyle name="DATA Percent [2] 5 5 2" xfId="32134" xr:uid="{AD09E51D-1E85-4B0E-95DD-78BD565629D5}"/>
    <cellStyle name="DATA Percent [2] 5 6" xfId="32135" xr:uid="{98576927-5A70-4E10-8F36-8EE6AC9139AF}"/>
    <cellStyle name="DATA Percent [2] 6" xfId="32136" xr:uid="{53915FF1-4214-4B52-9351-D0F488151504}"/>
    <cellStyle name="DATA Percent [2] 6 2" xfId="32137" xr:uid="{A87F605B-EA7D-4D9B-9618-965250519383}"/>
    <cellStyle name="DATA Percent [2] 6 2 2" xfId="32138" xr:uid="{37F51AA6-D574-4CDE-A0E7-FB4393EAF6DA}"/>
    <cellStyle name="DATA Percent [2] 6 2 2 2" xfId="32139" xr:uid="{13DB885E-B560-440A-923A-A217CBC0C0C8}"/>
    <cellStyle name="DATA Percent [2] 6 2 3" xfId="32140" xr:uid="{9BE752F1-E5B7-42BA-A960-76D80DAF794C}"/>
    <cellStyle name="DATA Percent [2] 6 2 3 2" xfId="32141" xr:uid="{DE9558BC-BF2A-4610-BFA0-507085ACB7DE}"/>
    <cellStyle name="DATA Percent [2] 6 2 4" xfId="32142" xr:uid="{73D5CBC0-874E-40AC-867C-25318F33B7AD}"/>
    <cellStyle name="DATA Percent [2] 6 3" xfId="32143" xr:uid="{9ECFD02C-A4E3-47EE-BDD5-959837EF5B57}"/>
    <cellStyle name="DATA Percent [2] 6 3 2" xfId="32144" xr:uid="{2DCB1E09-2156-48D6-B291-C57DE50BF82A}"/>
    <cellStyle name="DATA Percent [2] 6 4" xfId="32145" xr:uid="{FB95CE32-9D98-4077-95B6-3429120D92D5}"/>
    <cellStyle name="DATA Percent [2] 6 4 2" xfId="32146" xr:uid="{BDB1803F-1941-4902-BDF0-A3DFA9E7D8C6}"/>
    <cellStyle name="DATA Percent [2] 6 5" xfId="32147" xr:uid="{21A2D616-5196-49AB-8D4B-A9D31AD2A791}"/>
    <cellStyle name="DATA Percent [2] 6 5 2" xfId="32148" xr:uid="{D5BC6CE6-885E-4422-A8BE-E70947A20772}"/>
    <cellStyle name="DATA Percent [2] 6 6" xfId="32149" xr:uid="{B7240E61-A958-48E7-AC4A-FF0A2D4FDD30}"/>
    <cellStyle name="DATA Percent [2] 7" xfId="32150" xr:uid="{C843846F-56D6-45F2-A730-DD45F672B9D6}"/>
    <cellStyle name="DATA Percent [2] 7 2" xfId="32151" xr:uid="{FFEC432A-9E7A-4298-BA3F-D956C46D3275}"/>
    <cellStyle name="DATA Percent [2] 7 2 2" xfId="32152" xr:uid="{72FE27F2-7B67-4EB7-96C2-C901C3838337}"/>
    <cellStyle name="DATA Percent [2] 7 2 2 2" xfId="32153" xr:uid="{89849AE7-B806-430F-8D0F-7F5F4B59879B}"/>
    <cellStyle name="DATA Percent [2] 7 2 3" xfId="32154" xr:uid="{5A5D31A8-4C7B-4E01-B159-F980B6F14A6B}"/>
    <cellStyle name="DATA Percent [2] 7 2 3 2" xfId="32155" xr:uid="{AC81F32C-B825-4EB2-BBDF-AB4A33BABFFA}"/>
    <cellStyle name="DATA Percent [2] 7 2 4" xfId="32156" xr:uid="{1B1B992F-E219-4E33-8F52-F16D646D269F}"/>
    <cellStyle name="DATA Percent [2] 7 3" xfId="32157" xr:uid="{5F2D3EC2-8EB7-437A-8F04-7411079126F9}"/>
    <cellStyle name="DATA Percent [2] 7 3 2" xfId="32158" xr:uid="{DA81F390-1466-4753-AD91-1117A1335488}"/>
    <cellStyle name="DATA Percent [2] 7 4" xfId="32159" xr:uid="{0C44BE56-6583-4E4B-BF00-CCDD47015C2C}"/>
    <cellStyle name="DATA Percent [2] 7 4 2" xfId="32160" xr:uid="{CFCD4BF8-922B-4AB0-B37E-A3AB77D2F499}"/>
    <cellStyle name="DATA Percent [2] 7 5" xfId="32161" xr:uid="{83E9CE49-D53D-4AC8-BE62-817FAD4E08C1}"/>
    <cellStyle name="DATA Percent [2] 7 5 2" xfId="32162" xr:uid="{C7C98225-816E-4A60-B9D6-2BDC79D5C59E}"/>
    <cellStyle name="DATA Percent [2] 7 6" xfId="32163" xr:uid="{69522657-43C1-4DEC-B8A9-4F902245EC5A}"/>
    <cellStyle name="DATA Percent [2] 8" xfId="32164" xr:uid="{D5EF3A9E-BCCC-4042-A3F2-EE725DF7B529}"/>
    <cellStyle name="DATA Percent [2] 8 2" xfId="32165" xr:uid="{E9D8D4D9-DF35-4CE5-84D1-3B38F4C95BDC}"/>
    <cellStyle name="DATA Percent [2] 8 2 2" xfId="32166" xr:uid="{3A0D9921-B36F-49B9-B097-E7F55AA35856}"/>
    <cellStyle name="DATA Percent [2] 8 2 2 2" xfId="32167" xr:uid="{CC2E1832-E5F9-4D43-8453-2706A37E7798}"/>
    <cellStyle name="DATA Percent [2] 8 2 3" xfId="32168" xr:uid="{C7790318-9B08-4EC8-80CE-128D6E050EA8}"/>
    <cellStyle name="DATA Percent [2] 8 2 3 2" xfId="32169" xr:uid="{AF64CAEE-8981-451F-A344-982B8C42DDFC}"/>
    <cellStyle name="DATA Percent [2] 8 2 4" xfId="32170" xr:uid="{78817F27-B333-4E05-BCD5-14AC51FACBEE}"/>
    <cellStyle name="DATA Percent [2] 8 3" xfId="32171" xr:uid="{EF3796CD-6766-4C52-B1BD-B61C5F2A963D}"/>
    <cellStyle name="DATA Percent [2] 8 3 2" xfId="32172" xr:uid="{491A7458-FD24-4681-9ABA-B745C5EC5168}"/>
    <cellStyle name="DATA Percent [2] 8 4" xfId="32173" xr:uid="{362399C0-A8FC-46DB-9B53-45106F8DA060}"/>
    <cellStyle name="DATA Percent [2] 8 4 2" xfId="32174" xr:uid="{14D8A44A-7E38-4430-A950-E66F2BADC0CC}"/>
    <cellStyle name="DATA Percent [2] 8 5" xfId="32175" xr:uid="{F0C0378E-B704-49D9-BDCF-F5E4046592EE}"/>
    <cellStyle name="DATA Percent [2] 8 5 2" xfId="32176" xr:uid="{75051D91-4854-4CDD-B8D0-5AFFAD972733}"/>
    <cellStyle name="DATA Percent [2] 8 6" xfId="32177" xr:uid="{7336FA33-A3D7-43E9-85AB-8D4E364D5D68}"/>
    <cellStyle name="DATA Percent [2] 9" xfId="32178" xr:uid="{86426E92-1D9B-49A1-9761-D3149A8CBDBB}"/>
    <cellStyle name="DATA Percent [2] 9 2" xfId="32179" xr:uid="{A69AAEB6-3E26-409E-ADB6-597AB32FCD29}"/>
    <cellStyle name="DATA Percent [2] 9 2 2" xfId="32180" xr:uid="{2172CC2B-2C19-40DC-AA1D-A6268E1566CB}"/>
    <cellStyle name="DATA Percent [2] 9 2 2 2" xfId="32181" xr:uid="{FA6A2926-DBE8-4643-B8A6-CC3798CDAC33}"/>
    <cellStyle name="DATA Percent [2] 9 2 3" xfId="32182" xr:uid="{D430DE72-35F7-4634-AAB2-A6417C8F0883}"/>
    <cellStyle name="DATA Percent [2] 9 2 3 2" xfId="32183" xr:uid="{9201F114-BC01-4FE0-AD3C-16EBA552365C}"/>
    <cellStyle name="DATA Percent [2] 9 2 4" xfId="32184" xr:uid="{B0872455-1F5C-4958-9D67-991F8684D107}"/>
    <cellStyle name="DATA Percent [2] 9 3" xfId="32185" xr:uid="{B2057919-1565-4C78-A568-D4DC16CFD2FF}"/>
    <cellStyle name="DATA Percent [2] 9 3 2" xfId="32186" xr:uid="{65147585-844E-4651-BF23-4B42ADCA4E4D}"/>
    <cellStyle name="DATA Percent [2] 9 4" xfId="32187" xr:uid="{7581346F-B8A2-45C3-B6C9-415B665EFBBC}"/>
    <cellStyle name="DATA Percent [2] 9 4 2" xfId="32188" xr:uid="{104B5E80-2005-4646-B786-42F44146A67F}"/>
    <cellStyle name="DATA Percent [2] 9 5" xfId="32189" xr:uid="{1300FE1A-2FB4-4472-9D83-91D4C80E9057}"/>
    <cellStyle name="DATA Percent [2] 9 5 2" xfId="32190" xr:uid="{BFD1D06A-517F-4A54-8F0F-AE62A50F7EFB}"/>
    <cellStyle name="DATA Percent [2] 9 6" xfId="32191" xr:uid="{0795122B-76B3-4C0F-BFA6-43166A156A4B}"/>
    <cellStyle name="DATA Percent 10" xfId="32192" xr:uid="{FDC56AB1-0F5E-497A-8066-653173C17BDD}"/>
    <cellStyle name="DATA Percent 10 2" xfId="32193" xr:uid="{5285A028-89E2-40AF-9624-2603D0B64EA1}"/>
    <cellStyle name="DATA Percent 10 2 2" xfId="32194" xr:uid="{F275F063-E568-4DE3-A169-671DD04469FA}"/>
    <cellStyle name="DATA Percent 10 2 2 2" xfId="32195" xr:uid="{216A7D1B-8F38-4B70-87A2-35A16181F6CF}"/>
    <cellStyle name="DATA Percent 10 2 3" xfId="32196" xr:uid="{87CB67E9-5337-4A70-B56B-CF4929257ACA}"/>
    <cellStyle name="DATA Percent 10 2 3 2" xfId="32197" xr:uid="{81B2E978-D222-4D8A-B5B3-9C12568BDF19}"/>
    <cellStyle name="DATA Percent 10 2 4" xfId="32198" xr:uid="{E4CD3D5D-221B-4A23-8235-C59A82A7FA38}"/>
    <cellStyle name="DATA Percent 10 3" xfId="32199" xr:uid="{DBFD2FA7-805D-414D-B76B-981D1D7FA2F3}"/>
    <cellStyle name="DATA Percent 10 3 2" xfId="32200" xr:uid="{75CD61B9-EC38-41DB-B652-CE87B043D686}"/>
    <cellStyle name="DATA Percent 10 4" xfId="32201" xr:uid="{25850F7A-A5F0-49CB-804D-5DF9C88EA72F}"/>
    <cellStyle name="DATA Percent 10 4 2" xfId="32202" xr:uid="{1E0D86C8-F03D-4617-9CE8-8E0DB2276271}"/>
    <cellStyle name="DATA Percent 10 5" xfId="32203" xr:uid="{370B88B6-3687-434B-9761-B97C509DEB00}"/>
    <cellStyle name="DATA Percent 10 5 2" xfId="32204" xr:uid="{02F374F5-A81A-4D56-846C-1D4589782437}"/>
    <cellStyle name="DATA Percent 10 6" xfId="32205" xr:uid="{3E0B2BBF-AFEF-49F5-B1F6-58477144F328}"/>
    <cellStyle name="DATA Percent 11" xfId="32206" xr:uid="{17CA7713-3E6A-4040-B7F5-A94CC46B348C}"/>
    <cellStyle name="DATA Percent 11 2" xfId="32207" xr:uid="{BE2CC8D0-64CD-4DB1-B931-65DE3FE22548}"/>
    <cellStyle name="DATA Percent 11 2 2" xfId="32208" xr:uid="{D35D2C76-CACB-45C0-B25E-81DF2A276F86}"/>
    <cellStyle name="DATA Percent 11 2 2 2" xfId="32209" xr:uid="{B2C9BEDA-9E99-4FD3-BD9E-AB74BED436E4}"/>
    <cellStyle name="DATA Percent 11 2 3" xfId="32210" xr:uid="{5CB674C0-3C8F-4F43-87EF-B597BE72C676}"/>
    <cellStyle name="DATA Percent 11 2 3 2" xfId="32211" xr:uid="{2FD9C7DA-BBF8-4CA8-8E15-E836CF7B97E7}"/>
    <cellStyle name="DATA Percent 11 2 4" xfId="32212" xr:uid="{BD18B799-E75B-48B5-9898-4ECD26607A2D}"/>
    <cellStyle name="DATA Percent 11 3" xfId="32213" xr:uid="{D9DFCF82-EA57-458F-B4F8-88F50CE01999}"/>
    <cellStyle name="DATA Percent 11 3 2" xfId="32214" xr:uid="{ABCEF386-4663-4291-98A5-B8754FF47FC6}"/>
    <cellStyle name="DATA Percent 11 4" xfId="32215" xr:uid="{4581F938-0C58-4766-8064-47F549D46D3C}"/>
    <cellStyle name="DATA Percent 11 4 2" xfId="32216" xr:uid="{178B0EC7-D7D5-4DB5-B60F-BCF4AA5FE6A7}"/>
    <cellStyle name="DATA Percent 11 5" xfId="32217" xr:uid="{2165AFFF-DB81-4984-AD0F-3B968EDC8D9F}"/>
    <cellStyle name="DATA Percent 11 5 2" xfId="32218" xr:uid="{89C8106B-17C0-4907-82B0-8B02CF151049}"/>
    <cellStyle name="DATA Percent 11 6" xfId="32219" xr:uid="{909892BF-DB1E-4207-91D9-745A5BF34D17}"/>
    <cellStyle name="DATA Percent 12" xfId="32220" xr:uid="{DD473E80-6669-4AD3-9224-CBABECF4D5FA}"/>
    <cellStyle name="DATA Percent 12 2" xfId="32221" xr:uid="{9D948975-9C08-417F-A880-7B259716EC2F}"/>
    <cellStyle name="DATA Percent 12 2 2" xfId="32222" xr:uid="{4A2C4B19-A6F1-4D7D-ACAE-B7B58CFAE49C}"/>
    <cellStyle name="DATA Percent 12 2 2 2" xfId="32223" xr:uid="{ABEA8B6F-66A1-4164-A251-70D97E40DC0C}"/>
    <cellStyle name="DATA Percent 12 2 3" xfId="32224" xr:uid="{932FD746-097D-4CD3-9670-4E1344EF91B6}"/>
    <cellStyle name="DATA Percent 12 2 3 2" xfId="32225" xr:uid="{CDA3A4BC-C98B-48D6-899E-680CF22716E3}"/>
    <cellStyle name="DATA Percent 12 2 4" xfId="32226" xr:uid="{7A58BA1E-BCEC-4B69-B3A7-E0DB77E38A7F}"/>
    <cellStyle name="DATA Percent 12 3" xfId="32227" xr:uid="{B0CAC2BF-2FDD-46E7-B443-0D58433D77EA}"/>
    <cellStyle name="DATA Percent 12 3 2" xfId="32228" xr:uid="{08C49CB1-AD83-46C3-BA6E-48E4A5B6C722}"/>
    <cellStyle name="DATA Percent 12 4" xfId="32229" xr:uid="{3AE2CFB5-6AA7-4EE1-A0AD-DE27E0E71309}"/>
    <cellStyle name="DATA Percent 12 4 2" xfId="32230" xr:uid="{E18A16C0-F593-4487-B1B3-23D352D11FEB}"/>
    <cellStyle name="DATA Percent 12 5" xfId="32231" xr:uid="{A18C79D1-0044-4FD4-8A11-44ADCCB461B3}"/>
    <cellStyle name="DATA Percent 12 5 2" xfId="32232" xr:uid="{4A622E0F-B0D9-4019-B425-7A383512FE5F}"/>
    <cellStyle name="DATA Percent 12 6" xfId="32233" xr:uid="{978344E1-BC54-4279-B2A0-203E63C2C4F0}"/>
    <cellStyle name="DATA Percent 13" xfId="32234" xr:uid="{82979F2A-A2F8-4D28-A91B-2C421100DCF9}"/>
    <cellStyle name="DATA Percent 13 2" xfId="32235" xr:uid="{C21D6D15-5BD2-4B04-B99D-6AB562329F1C}"/>
    <cellStyle name="DATA Percent 13 2 2" xfId="32236" xr:uid="{AF7A831F-9AD3-4328-9358-CAA4823A90BA}"/>
    <cellStyle name="DATA Percent 13 2 2 2" xfId="32237" xr:uid="{716F36CE-1660-48F2-86FD-49BBD5FF282F}"/>
    <cellStyle name="DATA Percent 13 2 3" xfId="32238" xr:uid="{948555B4-8D63-4312-9D8B-208C55F74857}"/>
    <cellStyle name="DATA Percent 13 2 3 2" xfId="32239" xr:uid="{AEEA3F77-A91E-4364-B0DE-FA6C4F559860}"/>
    <cellStyle name="DATA Percent 13 2 4" xfId="32240" xr:uid="{4EE470CE-B438-44F7-AEF3-1EB8F3F73911}"/>
    <cellStyle name="DATA Percent 13 3" xfId="32241" xr:uid="{7ACAC781-B11C-41D4-9E8D-22D7D2FA3349}"/>
    <cellStyle name="DATA Percent 13 3 2" xfId="32242" xr:uid="{14907A6E-C064-4462-B8E2-1468464B0CC5}"/>
    <cellStyle name="DATA Percent 13 4" xfId="32243" xr:uid="{F367EA97-EA33-4AE2-932C-E8F858FF4E2B}"/>
    <cellStyle name="DATA Percent 13 4 2" xfId="32244" xr:uid="{2164553B-BF34-48CD-AB23-6C8154054FAD}"/>
    <cellStyle name="DATA Percent 13 5" xfId="32245" xr:uid="{19C5162D-4EE9-46DB-97D5-D842CD2327E2}"/>
    <cellStyle name="DATA Percent 13 5 2" xfId="32246" xr:uid="{D124C60D-7566-4A9B-970D-E5938E7DDF24}"/>
    <cellStyle name="DATA Percent 13 6" xfId="32247" xr:uid="{81545287-CF2B-46DE-9C61-30A9C7FB82ED}"/>
    <cellStyle name="DATA Percent 14" xfId="32248" xr:uid="{A5048C19-A67C-46E3-A548-89CCAE454B04}"/>
    <cellStyle name="DATA Percent 14 2" xfId="32249" xr:uid="{209847B2-C671-412E-B1AA-579605E61D44}"/>
    <cellStyle name="DATA Percent 14 2 2" xfId="32250" xr:uid="{0AD9B5A6-E14E-4BF1-AECC-E17679F4F785}"/>
    <cellStyle name="DATA Percent 14 2 2 2" xfId="32251" xr:uid="{C1BECB3F-3078-4F22-B3E7-0BF68F0312A7}"/>
    <cellStyle name="DATA Percent 14 2 3" xfId="32252" xr:uid="{D67FE726-108C-4855-A7AE-C58875041A7C}"/>
    <cellStyle name="DATA Percent 14 2 3 2" xfId="32253" xr:uid="{9A28C58B-7307-4244-8FC6-335F3FD7260C}"/>
    <cellStyle name="DATA Percent 14 2 4" xfId="32254" xr:uid="{34FD12C4-8605-4170-A0AF-0564102C5C90}"/>
    <cellStyle name="DATA Percent 14 3" xfId="32255" xr:uid="{AD838586-5573-41F9-991D-6BE28B182C4C}"/>
    <cellStyle name="DATA Percent 14 3 2" xfId="32256" xr:uid="{936BE8A9-6762-4F07-9148-DE981F433E8E}"/>
    <cellStyle name="DATA Percent 14 4" xfId="32257" xr:uid="{A75F51F8-1235-4780-9BA2-00CFA3EA951A}"/>
    <cellStyle name="DATA Percent 14 4 2" xfId="32258" xr:uid="{B24DF113-47F7-4EE3-955F-B427D9BCC008}"/>
    <cellStyle name="DATA Percent 14 5" xfId="32259" xr:uid="{F546C052-3D8E-4092-9925-94EC5D1C942D}"/>
    <cellStyle name="DATA Percent 14 5 2" xfId="32260" xr:uid="{85D6865D-008D-4731-8BB8-638AC50EC009}"/>
    <cellStyle name="DATA Percent 14 6" xfId="32261" xr:uid="{AE246D4F-7100-49EF-A880-5DD2E9C9F893}"/>
    <cellStyle name="DATA Percent 15" xfId="32262" xr:uid="{B7F66FB6-FC92-4333-965A-1805A2DC859B}"/>
    <cellStyle name="DATA Percent 15 2" xfId="32263" xr:uid="{CE73D834-E9F6-4E01-8CD1-141A8CDD84AB}"/>
    <cellStyle name="DATA Percent 15 2 2" xfId="32264" xr:uid="{17AD15A1-28C6-46AB-BE40-DC8D59F2CD57}"/>
    <cellStyle name="DATA Percent 15 2 2 2" xfId="32265" xr:uid="{F6077881-BA35-4F88-A647-78742F03FD9E}"/>
    <cellStyle name="DATA Percent 15 2 3" xfId="32266" xr:uid="{7B40FAD8-4B6F-4763-9F94-826CC32FA151}"/>
    <cellStyle name="DATA Percent 15 2 3 2" xfId="32267" xr:uid="{8FB051D9-18DE-41C8-A1B6-057FEC43E498}"/>
    <cellStyle name="DATA Percent 15 2 4" xfId="32268" xr:uid="{4AE234AA-C099-44EC-9FCB-276C135EACE7}"/>
    <cellStyle name="DATA Percent 15 3" xfId="32269" xr:uid="{26E8BE93-88D6-4191-894A-8220EB0EE38C}"/>
    <cellStyle name="DATA Percent 15 3 2" xfId="32270" xr:uid="{D5423D01-341C-46A1-9C17-14CDF2EA3D87}"/>
    <cellStyle name="DATA Percent 15 4" xfId="32271" xr:uid="{303CEF23-7D91-4B18-B61D-61FDCD062E9C}"/>
    <cellStyle name="DATA Percent 15 4 2" xfId="32272" xr:uid="{0DDC3ECA-D230-43DF-A1B0-C78E2D98E852}"/>
    <cellStyle name="DATA Percent 15 5" xfId="32273" xr:uid="{3DF86B3E-2480-4C33-8191-B9BDE8D6FBC2}"/>
    <cellStyle name="DATA Percent 15 5 2" xfId="32274" xr:uid="{2424F613-1850-480A-8B7F-A141D7F67C5A}"/>
    <cellStyle name="DATA Percent 15 6" xfId="32275" xr:uid="{DA9A8CB1-C7FF-4BD9-9DF5-AB93841BD67C}"/>
    <cellStyle name="DATA Percent 16" xfId="32276" xr:uid="{462E4F63-1401-4E28-B559-0BA413EB9EA2}"/>
    <cellStyle name="DATA Percent 16 2" xfId="32277" xr:uid="{F780BC32-90EA-4D46-9C96-0EC0F9B0DEAF}"/>
    <cellStyle name="DATA Percent 16 2 2" xfId="32278" xr:uid="{137F3871-8859-4A39-9F2A-B4FC7528D645}"/>
    <cellStyle name="DATA Percent 16 2 2 2" xfId="32279" xr:uid="{9C9FCD3B-CDA7-436D-BDCF-5A615204E7F7}"/>
    <cellStyle name="DATA Percent 16 2 3" xfId="32280" xr:uid="{3DB89321-893C-45A8-835C-5085D3C0B693}"/>
    <cellStyle name="DATA Percent 16 2 3 2" xfId="32281" xr:uid="{EA3F2BD0-C956-421A-B060-809D45E3BFFB}"/>
    <cellStyle name="DATA Percent 16 2 4" xfId="32282" xr:uid="{8DA3799B-1E4C-4EF1-948D-919C3F247CC5}"/>
    <cellStyle name="DATA Percent 16 3" xfId="32283" xr:uid="{8EB47C22-78BC-4AF0-906B-3B0EAEB44880}"/>
    <cellStyle name="DATA Percent 16 3 2" xfId="32284" xr:uid="{E9E66BFE-14B0-4874-AF28-B715C26F4A40}"/>
    <cellStyle name="DATA Percent 16 4" xfId="32285" xr:uid="{D5224C6B-2CA3-403E-A918-CF15E7C0CAA8}"/>
    <cellStyle name="DATA Percent 16 4 2" xfId="32286" xr:uid="{388612CC-B038-4B2B-B92A-282CBCDF72D8}"/>
    <cellStyle name="DATA Percent 16 5" xfId="32287" xr:uid="{07049CDC-7255-4639-A8E3-D64D8A78ACC6}"/>
    <cellStyle name="DATA Percent 16 5 2" xfId="32288" xr:uid="{081472CA-DFE8-42B8-94B0-489F8D9E0122}"/>
    <cellStyle name="DATA Percent 16 6" xfId="32289" xr:uid="{A03D381D-7F6D-456A-B7FB-628DF975EED7}"/>
    <cellStyle name="DATA Percent 17" xfId="32290" xr:uid="{94165189-0FF7-458D-9680-9ECB71346C84}"/>
    <cellStyle name="DATA Percent 17 2" xfId="32291" xr:uid="{98E6B43E-957E-4644-97D7-D4438D4C52D7}"/>
    <cellStyle name="DATA Percent 17 2 2" xfId="32292" xr:uid="{393CEBDD-C3FB-4984-BD22-D727093EEDE1}"/>
    <cellStyle name="DATA Percent 17 2 2 2" xfId="32293" xr:uid="{131180F8-6429-4029-A0E2-F72E513AB25A}"/>
    <cellStyle name="DATA Percent 17 2 3" xfId="32294" xr:uid="{8C47F142-73F6-4693-9C0A-97EA378DD314}"/>
    <cellStyle name="DATA Percent 17 2 3 2" xfId="32295" xr:uid="{8F923695-7CB7-4291-B857-0CF7AFE40CC2}"/>
    <cellStyle name="DATA Percent 17 2 4" xfId="32296" xr:uid="{85F848B5-6151-44F8-A765-A2D1298374E6}"/>
    <cellStyle name="DATA Percent 17 3" xfId="32297" xr:uid="{AB358664-F526-4CA0-8645-0E7A0ADBB5F3}"/>
    <cellStyle name="DATA Percent 17 3 2" xfId="32298" xr:uid="{11D2283E-CD3C-490F-8EE7-5DB6DF43AEB5}"/>
    <cellStyle name="DATA Percent 17 4" xfId="32299" xr:uid="{F8F01E93-54EC-4EF4-A1B4-7A3C14435929}"/>
    <cellStyle name="DATA Percent 17 4 2" xfId="32300" xr:uid="{26E6D706-6270-4030-8E54-ADEB9920F443}"/>
    <cellStyle name="DATA Percent 17 5" xfId="32301" xr:uid="{96F30285-9A1D-419A-B1E0-DB12504BB665}"/>
    <cellStyle name="DATA Percent 17 5 2" xfId="32302" xr:uid="{9B57C3DF-2D06-4912-9A38-E5DD156417E8}"/>
    <cellStyle name="DATA Percent 17 6" xfId="32303" xr:uid="{75969383-8915-422E-A805-92B5B955A742}"/>
    <cellStyle name="DATA Percent 18" xfId="32304" xr:uid="{8EC816D4-BB83-4E8B-B9F0-8D917D8CEF1C}"/>
    <cellStyle name="DATA Percent 18 2" xfId="32305" xr:uid="{E8880DB6-0610-46A9-B7FA-05A3A888E92A}"/>
    <cellStyle name="DATA Percent 18 2 2" xfId="32306" xr:uid="{AA2CD582-3ECA-4FF2-B1D3-D93CB857CEFC}"/>
    <cellStyle name="DATA Percent 18 3" xfId="32307" xr:uid="{942F1108-12C2-46C7-B714-12D85CDBB1CF}"/>
    <cellStyle name="DATA Percent 18 3 2" xfId="32308" xr:uid="{FABFF785-0E3E-40C1-9E36-A8B40C73D56B}"/>
    <cellStyle name="DATA Percent 18 4" xfId="32309" xr:uid="{D009720D-963B-4278-B711-667ECEB8D77F}"/>
    <cellStyle name="DATA Percent 19" xfId="32310" xr:uid="{7262F7CC-8AA0-43A0-A535-65307838E4B7}"/>
    <cellStyle name="DATA Percent 19 2" xfId="32311" xr:uid="{A9A3D14A-117B-4044-907C-19D570FC84D2}"/>
    <cellStyle name="DATA Percent 19 2 2" xfId="32312" xr:uid="{9CBB44A6-37D4-4D29-8C09-E8EAE6333744}"/>
    <cellStyle name="DATA Percent 19 3" xfId="32313" xr:uid="{495EBF0F-223E-4F65-B4AE-C014064EDDAF}"/>
    <cellStyle name="DATA Percent 19 3 2" xfId="32314" xr:uid="{0927FAA5-E4CB-4132-86AF-7A35FAC1868C}"/>
    <cellStyle name="DATA Percent 19 4" xfId="32315" xr:uid="{539BACF8-9697-4B0A-B5A5-28F399C51FD6}"/>
    <cellStyle name="DATA Percent 2" xfId="32316" xr:uid="{67043E32-46AE-41CF-828A-E0223D341F99}"/>
    <cellStyle name="DATA Percent 2 2" xfId="32317" xr:uid="{27235D98-5DBD-4D79-9662-0A0EE6B9B430}"/>
    <cellStyle name="DATA Percent 2 2 2" xfId="32318" xr:uid="{A9F0A339-F601-43B3-8476-E22FABAE8D34}"/>
    <cellStyle name="DATA Percent 2 2 2 2" xfId="32319" xr:uid="{E6391FAE-BD7C-49E5-A359-5807218D88F0}"/>
    <cellStyle name="DATA Percent 2 2 3" xfId="32320" xr:uid="{2DCBC428-AEE7-418B-932A-2595128F3840}"/>
    <cellStyle name="DATA Percent 2 2 3 2" xfId="32321" xr:uid="{0895C076-10A4-4F77-8187-0CD755BA458A}"/>
    <cellStyle name="DATA Percent 2 2 4" xfId="32322" xr:uid="{749641BA-1FE1-4770-96C9-C1DAE72E45AB}"/>
    <cellStyle name="DATA Percent 2 3" xfId="32323" xr:uid="{92A59A5B-9558-4BC2-8993-13361E724035}"/>
    <cellStyle name="DATA Percent 2 3 2" xfId="32324" xr:uid="{A161021D-C836-438B-85B1-CCAEEFAAADF1}"/>
    <cellStyle name="DATA Percent 2 4" xfId="32325" xr:uid="{5A355E22-E0D8-4086-8F49-6D72829160CB}"/>
    <cellStyle name="DATA Percent 2 4 2" xfId="32326" xr:uid="{642029DE-CBA9-4EDB-B96D-3AB8DCC419D9}"/>
    <cellStyle name="DATA Percent 2 5" xfId="32327" xr:uid="{2B5685B2-0BC9-47B7-BE13-9A3BBB7DE8D4}"/>
    <cellStyle name="DATA Percent 20" xfId="32328" xr:uid="{C653E891-8C21-47B7-84F0-B165933E1A57}"/>
    <cellStyle name="DATA Percent 20 2" xfId="32329" xr:uid="{63087A52-85B1-49EB-AA93-CBFE3A9F7833}"/>
    <cellStyle name="DATA Percent 21" xfId="32330" xr:uid="{1A5D7A89-CDD0-4877-B27A-675C0D6CBAD1}"/>
    <cellStyle name="DATA Percent 21 2" xfId="32331" xr:uid="{76CE54BE-13A1-4FEE-92F2-83C7774FBEC1}"/>
    <cellStyle name="DATA Percent 22" xfId="32332" xr:uid="{47D88F0B-A35B-4C2A-83CF-3CEDB16DEBAF}"/>
    <cellStyle name="DATA Percent 22 2" xfId="32333" xr:uid="{4AE28625-05D1-474A-9001-548EA7A75F4C}"/>
    <cellStyle name="DATA Percent 23" xfId="32334" xr:uid="{F7C455A3-23F5-4DB3-B84E-17307B320F9D}"/>
    <cellStyle name="DATA Percent 23 2" xfId="32335" xr:uid="{75091D04-1383-4378-9A57-021FFC15DFE9}"/>
    <cellStyle name="DATA Percent 24" xfId="32336" xr:uid="{F91F90D8-4039-4AA9-87ED-FA4D47C73EEE}"/>
    <cellStyle name="DATA Percent 24 2" xfId="32337" xr:uid="{225567B3-C2CE-44E0-9BEE-44D2D2D16ADD}"/>
    <cellStyle name="DATA Percent 25" xfId="32338" xr:uid="{9C2297AC-AB10-4C7E-8753-1E663AAAD7D1}"/>
    <cellStyle name="DATA Percent 26" xfId="32339" xr:uid="{84FB0AED-A8B9-4066-ADE8-10C859F7492D}"/>
    <cellStyle name="DATA Percent 27" xfId="32340" xr:uid="{FF4489C4-107E-4505-B57B-0E62DEF76D7E}"/>
    <cellStyle name="DATA Percent 28" xfId="32341" xr:uid="{BB1B607D-00E6-4F26-B745-BADF071C683B}"/>
    <cellStyle name="DATA Percent 29" xfId="32342" xr:uid="{36290558-3EC8-4355-B5B7-049AD45FBAA5}"/>
    <cellStyle name="DATA Percent 3" xfId="32343" xr:uid="{44298E71-9B5B-41D5-B353-DB32FC0C0651}"/>
    <cellStyle name="DATA Percent 3 2" xfId="32344" xr:uid="{FA09711F-535D-475F-BC78-BAC4295E805D}"/>
    <cellStyle name="DATA Percent 3 2 2" xfId="32345" xr:uid="{CD23A45F-F6DA-4606-A949-4D9317DE89D6}"/>
    <cellStyle name="DATA Percent 3 2 2 2" xfId="32346" xr:uid="{8857422D-0647-4044-9365-131B8D0933C5}"/>
    <cellStyle name="DATA Percent 3 2 3" xfId="32347" xr:uid="{A198A5DE-3478-4956-9FD2-4C3FB4A37EF7}"/>
    <cellStyle name="DATA Percent 3 2 3 2" xfId="32348" xr:uid="{F9EAF210-1DD0-462A-81B0-1F5A1A5163CA}"/>
    <cellStyle name="DATA Percent 3 2 4" xfId="32349" xr:uid="{794B2FD7-2030-400E-8EFD-570E3F37D5E8}"/>
    <cellStyle name="DATA Percent 3 3" xfId="32350" xr:uid="{F957613A-4272-47BA-9EF6-700D0F1404C4}"/>
    <cellStyle name="DATA Percent 3 3 2" xfId="32351" xr:uid="{D9D22CCD-CD0D-4729-8F04-E72CD04CF0A1}"/>
    <cellStyle name="DATA Percent 3 4" xfId="32352" xr:uid="{643522E7-6741-4E84-B8B6-15AC5949DA85}"/>
    <cellStyle name="DATA Percent 3 4 2" xfId="32353" xr:uid="{14BEAC28-A565-43C5-AC75-8EF383C41390}"/>
    <cellStyle name="DATA Percent 3 5" xfId="32354" xr:uid="{47D2FF04-51CE-45D9-85F2-4330A4EFB5A0}"/>
    <cellStyle name="DATA Percent 30" xfId="32355" xr:uid="{97AD75AF-D0BD-462F-8DA5-1BFE90BBDE40}"/>
    <cellStyle name="DATA Percent 31" xfId="32356" xr:uid="{012B8F20-A48C-4314-AAB0-04EA6ABB8364}"/>
    <cellStyle name="DATA Percent 32" xfId="32357" xr:uid="{339A3BF3-C9B0-43B8-B2CD-C8B178BBEF2E}"/>
    <cellStyle name="DATA Percent 33" xfId="32358" xr:uid="{E94E4B06-F9F7-4291-B8E7-E72247A3A672}"/>
    <cellStyle name="DATA Percent 34" xfId="32359" xr:uid="{5CE42ED2-7F58-4F61-B8D6-8F23D6CEBA43}"/>
    <cellStyle name="DATA Percent 35" xfId="32360" xr:uid="{A7B80D16-33EF-4424-9069-9C7FA775140E}"/>
    <cellStyle name="DATA Percent 36" xfId="32361" xr:uid="{FB7DD3B6-ECF2-4E41-8C26-418E78D1B9C7}"/>
    <cellStyle name="DATA Percent 37" xfId="32362" xr:uid="{A792A16E-FD4C-4A9A-BAD7-2D4C3D728B4A}"/>
    <cellStyle name="DATA Percent 38" xfId="32363" xr:uid="{5D5A9C5E-DE0F-4E41-9F11-F7C12E903C83}"/>
    <cellStyle name="DATA Percent 39" xfId="32364" xr:uid="{194481D3-8DF5-45C5-813C-B0560A686CB1}"/>
    <cellStyle name="DATA Percent 4" xfId="32365" xr:uid="{2D5F5F7A-2700-4BD7-9933-5FFF6079EAE8}"/>
    <cellStyle name="DATA Percent 4 2" xfId="32366" xr:uid="{F76A9D4F-A897-4BC9-AE0E-D3244A02C975}"/>
    <cellStyle name="DATA Percent 4 2 2" xfId="32367" xr:uid="{04E50430-78D7-41A9-824A-4A1B28681D3E}"/>
    <cellStyle name="DATA Percent 4 2 2 2" xfId="32368" xr:uid="{3CF5B468-ABA7-4A6B-B777-7F27989641D1}"/>
    <cellStyle name="DATA Percent 4 2 3" xfId="32369" xr:uid="{52FE47AD-F1C0-4283-872E-4D2BA60A3C99}"/>
    <cellStyle name="DATA Percent 4 2 3 2" xfId="32370" xr:uid="{24B89480-BF5D-45D6-8DD2-99CE781295DD}"/>
    <cellStyle name="DATA Percent 4 2 4" xfId="32371" xr:uid="{865C9FD7-DFB5-4E40-B1FB-7F76A9C818BC}"/>
    <cellStyle name="DATA Percent 4 3" xfId="32372" xr:uid="{66E18557-6E5B-4703-B32D-34C30131C459}"/>
    <cellStyle name="DATA Percent 4 3 2" xfId="32373" xr:uid="{F94C68E0-9DB8-493C-8EC8-15264CFC19C0}"/>
    <cellStyle name="DATA Percent 4 4" xfId="32374" xr:uid="{C253C71B-49F4-4197-A20E-BC2895CEC91C}"/>
    <cellStyle name="DATA Percent 4 4 2" xfId="32375" xr:uid="{E6A84AD9-96AD-4440-9EF3-1EDBB0C9C97C}"/>
    <cellStyle name="DATA Percent 4 5" xfId="32376" xr:uid="{D7312070-663E-4462-94EF-164895960E4F}"/>
    <cellStyle name="DATA Percent 4 5 2" xfId="32377" xr:uid="{B7CB93D9-C90B-4000-BD5B-9A1587EF53AB}"/>
    <cellStyle name="DATA Percent 4 6" xfId="32378" xr:uid="{0E79CEA2-419A-4AEB-A3AA-64AC239AEA7A}"/>
    <cellStyle name="DATA Percent 40" xfId="32379" xr:uid="{490D088D-8E50-45A6-AF7D-0FC02D8BD410}"/>
    <cellStyle name="DATA Percent 41" xfId="32380" xr:uid="{B7EEF63F-488E-4355-A471-4C6C0936D2B5}"/>
    <cellStyle name="DATA Percent 42" xfId="32381" xr:uid="{E2BF5024-E779-474E-9079-18AECE7D7562}"/>
    <cellStyle name="DATA Percent 43" xfId="32382" xr:uid="{C4DC2B02-AEEE-47AC-AFA5-D1A6084FD5EC}"/>
    <cellStyle name="DATA Percent 44" xfId="32383" xr:uid="{22B3CA7E-F354-4A02-A307-73FB6903F7F8}"/>
    <cellStyle name="DATA Percent 45" xfId="32384" xr:uid="{E35B1F42-20A0-4765-A43A-AB057947139A}"/>
    <cellStyle name="DATA Percent 46" xfId="32385" xr:uid="{B0C26FEA-B840-44AB-8202-DFB88B6E138D}"/>
    <cellStyle name="DATA Percent 47" xfId="32386" xr:uid="{605433CA-3998-4BC1-933B-71FDD1134E1D}"/>
    <cellStyle name="DATA Percent 48" xfId="32387" xr:uid="{78E3FEC8-5512-4800-85D7-A37916CE542F}"/>
    <cellStyle name="DATA Percent 49" xfId="32388" xr:uid="{09036875-07CB-417D-83F2-EA13F4D6BE6F}"/>
    <cellStyle name="DATA Percent 5" xfId="32389" xr:uid="{49537232-4694-4FD7-96A7-6D6C819CB7AB}"/>
    <cellStyle name="DATA Percent 5 2" xfId="32390" xr:uid="{F8D12953-987A-414D-9C48-256B3F0CF97C}"/>
    <cellStyle name="DATA Percent 5 2 2" xfId="32391" xr:uid="{1A0D1E19-FD81-4139-A61E-17DAAF7EED64}"/>
    <cellStyle name="DATA Percent 5 2 2 2" xfId="32392" xr:uid="{F2E34222-5920-462E-BBFB-96BB5390E70A}"/>
    <cellStyle name="DATA Percent 5 2 3" xfId="32393" xr:uid="{F9A098DD-D40A-4305-BA81-444490FDAD9A}"/>
    <cellStyle name="DATA Percent 5 2 3 2" xfId="32394" xr:uid="{20214343-C780-4356-A60A-4E670B992AB3}"/>
    <cellStyle name="DATA Percent 5 2 4" xfId="32395" xr:uid="{E23163F3-C4CF-48CA-B0A5-2557F554A3EA}"/>
    <cellStyle name="DATA Percent 5 3" xfId="32396" xr:uid="{721D5F53-3847-4836-AD16-5EACF8E145DC}"/>
    <cellStyle name="DATA Percent 5 3 2" xfId="32397" xr:uid="{819F6413-7897-4E27-B346-AC15D2E91F0F}"/>
    <cellStyle name="DATA Percent 5 4" xfId="32398" xr:uid="{FFDB24AE-1275-4ECD-933D-485AF544E936}"/>
    <cellStyle name="DATA Percent 5 4 2" xfId="32399" xr:uid="{09C25CF7-E809-4C7E-AA3E-FF88C6AAF331}"/>
    <cellStyle name="DATA Percent 5 5" xfId="32400" xr:uid="{E281DB25-81EF-46DA-BD6E-DBF2928EC50B}"/>
    <cellStyle name="DATA Percent 5 5 2" xfId="32401" xr:uid="{F3B1AC76-3825-42C6-BF0D-57A2060F2FD5}"/>
    <cellStyle name="DATA Percent 5 6" xfId="32402" xr:uid="{6AF3E01D-6E7A-4414-AD9E-D23AF9887530}"/>
    <cellStyle name="DATA Percent 50" xfId="32403" xr:uid="{5C4FF92E-3185-43C1-B252-2AA9D9BF0013}"/>
    <cellStyle name="DATA Percent 51" xfId="32404" xr:uid="{ACBFA8FF-9E8F-4DF8-A3F7-78733FF1106E}"/>
    <cellStyle name="DATA Percent 52" xfId="32405" xr:uid="{8076CFAA-9120-4F4A-AC79-B7A4D646B6A6}"/>
    <cellStyle name="DATA Percent 53" xfId="32406" xr:uid="{EE239F80-7FB4-434B-9455-239D0E1F05EA}"/>
    <cellStyle name="DATA Percent 54" xfId="32407" xr:uid="{A7913910-3DB1-4F26-8D38-42260E043ED5}"/>
    <cellStyle name="DATA Percent 55" xfId="32408" xr:uid="{D5077FEC-4DCB-4EBF-AB10-479B246C7BF0}"/>
    <cellStyle name="DATA Percent 56" xfId="32409" xr:uid="{12574DE8-2DDC-4E04-8DE5-B3A1A35E03BC}"/>
    <cellStyle name="DATA Percent 57" xfId="32410" xr:uid="{7867E128-D732-47BE-AFF3-F8381AA05152}"/>
    <cellStyle name="DATA Percent 58" xfId="32411" xr:uid="{7C4FE1FB-C1DB-40BA-A156-0DD1D8AB9829}"/>
    <cellStyle name="DATA Percent 59" xfId="32412" xr:uid="{632C86B1-0388-4CB2-844B-EFC2B77D4627}"/>
    <cellStyle name="DATA Percent 6" xfId="32413" xr:uid="{0D76EEE4-72C9-4E7A-B3A2-EA2A697D6648}"/>
    <cellStyle name="DATA Percent 6 2" xfId="32414" xr:uid="{5975F029-7429-40F2-AA7F-CD97A5BD6A9B}"/>
    <cellStyle name="DATA Percent 6 2 2" xfId="32415" xr:uid="{27C764E3-DD21-45C4-9C2F-91A6758FC479}"/>
    <cellStyle name="DATA Percent 6 2 2 2" xfId="32416" xr:uid="{C374BE7F-E751-445D-A9D7-E94F838F58CE}"/>
    <cellStyle name="DATA Percent 6 2 3" xfId="32417" xr:uid="{5895D0AA-B359-4440-BEB0-17B4C1DF3F5F}"/>
    <cellStyle name="DATA Percent 6 2 3 2" xfId="32418" xr:uid="{6EC891DC-AF4A-44CC-8559-2BE7A77DEC19}"/>
    <cellStyle name="DATA Percent 6 2 4" xfId="32419" xr:uid="{D3993F8B-C79A-425C-90B5-9862BF7C04E1}"/>
    <cellStyle name="DATA Percent 6 3" xfId="32420" xr:uid="{28158F73-D1AA-450C-B167-48BCF2FB2A20}"/>
    <cellStyle name="DATA Percent 6 3 2" xfId="32421" xr:uid="{1B1D4455-F28F-427B-84CD-493E81161C79}"/>
    <cellStyle name="DATA Percent 6 4" xfId="32422" xr:uid="{E7C984C3-7B75-4C29-A5A1-F6CB97A9E992}"/>
    <cellStyle name="DATA Percent 6 4 2" xfId="32423" xr:uid="{15C8563A-FE02-4A08-8738-F4DA82B305D6}"/>
    <cellStyle name="DATA Percent 6 5" xfId="32424" xr:uid="{33E19C4F-4268-4D21-870B-B79B3C8723D3}"/>
    <cellStyle name="DATA Percent 6 5 2" xfId="32425" xr:uid="{85487172-358F-409F-BA3E-B055F40A5FFA}"/>
    <cellStyle name="DATA Percent 6 6" xfId="32426" xr:uid="{A78601A8-5F49-4790-90EF-0EED8CF0E4B8}"/>
    <cellStyle name="DATA Percent 60" xfId="32427" xr:uid="{B61AC48C-6A33-4D4C-8119-8669B57AB2B7}"/>
    <cellStyle name="DATA Percent 61" xfId="32428" xr:uid="{DC6B6473-0376-49E0-8C57-5E36A582FFDA}"/>
    <cellStyle name="DATA Percent 62" xfId="32429" xr:uid="{30C03B3E-409F-41B2-8D91-C9A33FCF22BA}"/>
    <cellStyle name="DATA Percent 63" xfId="32430" xr:uid="{622F224A-A08C-4E13-84EC-114957D7DC0D}"/>
    <cellStyle name="DATA Percent 64" xfId="32431" xr:uid="{737C81A3-B71B-47B7-BDFB-9375567BD2D1}"/>
    <cellStyle name="DATA Percent 65" xfId="32432" xr:uid="{088367C7-236C-4E35-BAF5-27679ACCE466}"/>
    <cellStyle name="DATA Percent 66" xfId="32433" xr:uid="{C6033857-5526-4848-8994-FADD3E614B78}"/>
    <cellStyle name="DATA Percent 67" xfId="32434" xr:uid="{F2B7E012-D881-433A-BF8A-5D951CE0630C}"/>
    <cellStyle name="DATA Percent 68" xfId="32435" xr:uid="{FED6D784-28B7-4EA1-88BC-1A54A2C190EE}"/>
    <cellStyle name="DATA Percent 69" xfId="32436" xr:uid="{F3CECCF0-04AA-4C9C-B4F7-40C69361196D}"/>
    <cellStyle name="DATA Percent 7" xfId="32437" xr:uid="{D4AADF5C-3115-4CCA-8BB5-D1EBA5581932}"/>
    <cellStyle name="DATA Percent 7 2" xfId="32438" xr:uid="{C3820EF1-1C81-4513-86DE-D639CFE24A5B}"/>
    <cellStyle name="DATA Percent 7 2 2" xfId="32439" xr:uid="{E8218230-A791-4DD3-B87E-9E3573A04C53}"/>
    <cellStyle name="DATA Percent 7 2 2 2" xfId="32440" xr:uid="{CCFBA128-1C26-47BC-AA12-B273313F99E4}"/>
    <cellStyle name="DATA Percent 7 2 3" xfId="32441" xr:uid="{F949A6FC-1692-4DAF-97A2-9EB3AE8064F3}"/>
    <cellStyle name="DATA Percent 7 2 3 2" xfId="32442" xr:uid="{22DA55D2-D884-44B7-886B-067E6C323F06}"/>
    <cellStyle name="DATA Percent 7 2 4" xfId="32443" xr:uid="{6A2EF652-B9C0-4D4B-9EA7-76984477C2EB}"/>
    <cellStyle name="DATA Percent 7 3" xfId="32444" xr:uid="{3660DDA4-4E92-483E-B0A5-869C37ED7E26}"/>
    <cellStyle name="DATA Percent 7 3 2" xfId="32445" xr:uid="{234600BC-BC95-426D-B70C-05AB22A7B475}"/>
    <cellStyle name="DATA Percent 7 4" xfId="32446" xr:uid="{15FD92FF-DCAF-4590-BFB5-D485D8C06B1B}"/>
    <cellStyle name="DATA Percent 7 4 2" xfId="32447" xr:uid="{B90948D1-D7BD-4A9A-960C-5C4CA02D414C}"/>
    <cellStyle name="DATA Percent 7 5" xfId="32448" xr:uid="{9DBF4299-1658-44C0-80F5-1537AB51F456}"/>
    <cellStyle name="DATA Percent 7 5 2" xfId="32449" xr:uid="{0F2E5EA0-0911-419C-A859-06819CB60768}"/>
    <cellStyle name="DATA Percent 7 6" xfId="32450" xr:uid="{6071C0CF-5230-44C9-9DAF-AEC09A93FD22}"/>
    <cellStyle name="DATA Percent 70" xfId="32451" xr:uid="{A78C63C6-D3D9-4791-88B6-F073A53DD36D}"/>
    <cellStyle name="DATA Percent 71" xfId="32452" xr:uid="{70FB318C-7686-471B-A6DB-4CB14C233BF1}"/>
    <cellStyle name="DATA Percent 72" xfId="32453" xr:uid="{7477559B-AC93-45F5-A388-4DA5CFE85308}"/>
    <cellStyle name="DATA Percent 73" xfId="32454" xr:uid="{C37F07B3-E4C4-4D2B-933C-AE67EED259DE}"/>
    <cellStyle name="DATA Percent 74" xfId="32455" xr:uid="{2F052069-0507-412B-B7C5-B4384CCD6948}"/>
    <cellStyle name="DATA Percent 75" xfId="32456" xr:uid="{E89F4348-1A16-4B10-8C11-5E88FD3704B6}"/>
    <cellStyle name="DATA Percent 76" xfId="32457" xr:uid="{F4123F3D-90D1-46D0-A036-46C84D0E7A5E}"/>
    <cellStyle name="DATA Percent 77" xfId="32458" xr:uid="{6C101153-0F17-4B06-A381-13A94988131E}"/>
    <cellStyle name="DATA Percent 78" xfId="32459" xr:uid="{D06D5548-53D9-41AD-9E79-41B93F0DB18A}"/>
    <cellStyle name="DATA Percent 79" xfId="32460" xr:uid="{3788DC4B-2A63-49A1-810B-01CFA32A07A3}"/>
    <cellStyle name="DATA Percent 8" xfId="32461" xr:uid="{832E8D87-68B9-4406-8E21-957CEA5B6D18}"/>
    <cellStyle name="DATA Percent 8 2" xfId="32462" xr:uid="{FF181A31-C387-46E8-AB33-D86D5A3D486A}"/>
    <cellStyle name="DATA Percent 8 2 2" xfId="32463" xr:uid="{374F7854-AAC3-433F-BB8B-74866D8FA33F}"/>
    <cellStyle name="DATA Percent 8 2 2 2" xfId="32464" xr:uid="{71FB0078-B6BE-4801-BC93-3EB2BD473079}"/>
    <cellStyle name="DATA Percent 8 2 3" xfId="32465" xr:uid="{CE2CEB0A-A46C-40B4-A5AF-E09A955EB86A}"/>
    <cellStyle name="DATA Percent 8 2 3 2" xfId="32466" xr:uid="{F7643A73-93ED-4EA7-8670-683BFCF1507D}"/>
    <cellStyle name="DATA Percent 8 2 4" xfId="32467" xr:uid="{0ECF4089-2700-4DEC-83D7-48E6129E6389}"/>
    <cellStyle name="DATA Percent 8 3" xfId="32468" xr:uid="{76FDD064-A523-483B-B149-ACB8BA9230C6}"/>
    <cellStyle name="DATA Percent 8 3 2" xfId="32469" xr:uid="{C5A52E7D-EDC2-4B72-8AA2-05D7A20133DF}"/>
    <cellStyle name="DATA Percent 8 4" xfId="32470" xr:uid="{14D3AE62-F500-4871-A3AD-26A6E285C681}"/>
    <cellStyle name="DATA Percent 8 4 2" xfId="32471" xr:uid="{EE617947-B31B-486C-919B-4900D582BE40}"/>
    <cellStyle name="DATA Percent 8 5" xfId="32472" xr:uid="{E4422857-3667-4AC9-B6C0-3ECB83A881A4}"/>
    <cellStyle name="DATA Percent 8 5 2" xfId="32473" xr:uid="{793DC323-FBA9-433E-8607-2A5C2761CE07}"/>
    <cellStyle name="DATA Percent 8 6" xfId="32474" xr:uid="{BFF84261-86CD-46A5-BA31-68B27A77A699}"/>
    <cellStyle name="DATA Percent 80" xfId="32475" xr:uid="{7042F145-D4D3-4E26-BC9F-FE448EBCF96A}"/>
    <cellStyle name="DATA Percent 81" xfId="32476" xr:uid="{3ABE1FE1-7F06-4B61-8BD0-035D01268E65}"/>
    <cellStyle name="DATA Percent 82" xfId="32477" xr:uid="{82188A4E-75FC-4BCC-9E02-C2E1F47EE294}"/>
    <cellStyle name="DATA Percent 83" xfId="32478" xr:uid="{8D7B4357-04F4-4D4C-9DCF-432AEA7EA72F}"/>
    <cellStyle name="DATA Percent 84" xfId="32479" xr:uid="{825533CE-7FA7-4C2C-B109-B848BF40B3C0}"/>
    <cellStyle name="DATA Percent 85" xfId="32480" xr:uid="{62BA349D-876E-4833-A80A-BD7E44D4D6C3}"/>
    <cellStyle name="DATA Percent 86" xfId="32481" xr:uid="{DE2DECBC-E4C7-454D-BA0E-3DC92BB3EED7}"/>
    <cellStyle name="DATA Percent 87" xfId="32482" xr:uid="{E4AC04F4-6107-495B-93F8-590D98977B95}"/>
    <cellStyle name="DATA Percent 88" xfId="32483" xr:uid="{617CD4A3-FC21-40B9-8F78-54D5A3C9A041}"/>
    <cellStyle name="DATA Percent 89" xfId="32484" xr:uid="{73A8B4C4-F1D9-4ED4-A348-68DE987DFE5E}"/>
    <cellStyle name="DATA Percent 9" xfId="32485" xr:uid="{8B7FB8A5-DDD0-42CD-B66E-75D15C7D048E}"/>
    <cellStyle name="DATA Percent 9 2" xfId="32486" xr:uid="{A37D6E7C-D8B1-447F-91C1-BE6EA2E187A2}"/>
    <cellStyle name="DATA Percent 9 2 2" xfId="32487" xr:uid="{5164FBF6-7428-471B-9237-712F48824845}"/>
    <cellStyle name="DATA Percent 9 2 2 2" xfId="32488" xr:uid="{3679ADE6-3624-489F-A69C-748AF55657B1}"/>
    <cellStyle name="DATA Percent 9 2 3" xfId="32489" xr:uid="{BE116F09-375A-4DE1-A7E1-615F36A2D3A0}"/>
    <cellStyle name="DATA Percent 9 2 3 2" xfId="32490" xr:uid="{68019D21-4CA1-433F-8AA5-6ED516C378A1}"/>
    <cellStyle name="DATA Percent 9 2 4" xfId="32491" xr:uid="{9BA2544B-1134-44F1-8F1F-79E3D20CD7B8}"/>
    <cellStyle name="DATA Percent 9 3" xfId="32492" xr:uid="{5145F2D5-447E-4D56-8CF5-1777C0F7A26F}"/>
    <cellStyle name="DATA Percent 9 3 2" xfId="32493" xr:uid="{82FE64B5-18BB-4691-B1E3-8FC003AB8061}"/>
    <cellStyle name="DATA Percent 9 4" xfId="32494" xr:uid="{D723508A-2AC9-4799-A068-020AAAAAD555}"/>
    <cellStyle name="DATA Percent 9 4 2" xfId="32495" xr:uid="{32C39601-8C17-41F0-935B-9F6572D032A3}"/>
    <cellStyle name="DATA Percent 9 5" xfId="32496" xr:uid="{DE32E829-499E-468F-ABC7-973E0A291A3B}"/>
    <cellStyle name="DATA Percent 9 5 2" xfId="32497" xr:uid="{EECB5B7F-E756-4EFF-B10E-E52733F37C84}"/>
    <cellStyle name="DATA Percent 9 6" xfId="32498" xr:uid="{EC47BD25-1C76-4B08-9379-C77EA54EA359}"/>
    <cellStyle name="DATA Percent 90" xfId="32499" xr:uid="{E0C76B8F-8DB9-4B7B-A271-BB0F259079EC}"/>
    <cellStyle name="DATA Percent 91" xfId="32500" xr:uid="{FB116894-0489-4B00-BBF3-4103B1C20A9B}"/>
    <cellStyle name="DATA Percent 92" xfId="32501" xr:uid="{174EC354-3412-41F9-91D5-A4FEE4926941}"/>
    <cellStyle name="DATA Percent 93" xfId="32502" xr:uid="{CC50BE00-1480-4161-B00F-F929F82AB269}"/>
    <cellStyle name="DATA Percent 94" xfId="32503" xr:uid="{14142A87-CB2C-4CB1-8FFD-28A7A19382F3}"/>
    <cellStyle name="DATA Percent 95" xfId="32504" xr:uid="{BFE50C3A-9073-4AFF-92ED-3F6F3BD7BBBD}"/>
    <cellStyle name="DATA Percent 96" xfId="32505" xr:uid="{223B2E15-81A0-4812-B860-C7CE0ADC62DE}"/>
    <cellStyle name="DATA Percent 97" xfId="32506" xr:uid="{F52AF64A-3D30-4458-AB55-B5B295EB3B04}"/>
    <cellStyle name="DATA Percent_Best Practice Model Disclaimer v1.1" xfId="32507" xr:uid="{F36E4853-109C-4672-B132-C0DB153F1F3E}"/>
    <cellStyle name="DATA Text" xfId="32508" xr:uid="{B7087C78-8265-471D-9A3A-F9AC745A816B}"/>
    <cellStyle name="DATA Text 10" xfId="32509" xr:uid="{CDD69ACE-6716-471A-B43E-E8AA34EF76EC}"/>
    <cellStyle name="DATA Text 10 2" xfId="32510" xr:uid="{3105DAFB-0D68-405E-B907-FD4FE6D5A16D}"/>
    <cellStyle name="DATA Text 10 2 2" xfId="32511" xr:uid="{B1E1379B-A8F4-4844-A949-ECEE467D039A}"/>
    <cellStyle name="DATA Text 10 2 2 2" xfId="32512" xr:uid="{38BA117C-1432-4C18-8E1E-BD822423D88D}"/>
    <cellStyle name="DATA Text 10 2 3" xfId="32513" xr:uid="{9F90A285-E697-4A67-A992-AF34C67F950A}"/>
    <cellStyle name="DATA Text 10 2 3 2" xfId="32514" xr:uid="{C60292CC-9E90-48DA-B376-B6C040495E48}"/>
    <cellStyle name="DATA Text 10 2 4" xfId="32515" xr:uid="{17D1EA6A-4957-4D24-8BD9-8A1D3D9A0CB1}"/>
    <cellStyle name="DATA Text 10 3" xfId="32516" xr:uid="{C6150ABF-9A4B-4489-BA76-7E5477DC335B}"/>
    <cellStyle name="DATA Text 10 3 2" xfId="32517" xr:uid="{DF7C46CB-D32D-4779-A0F4-CDA813B6E9C8}"/>
    <cellStyle name="DATA Text 10 4" xfId="32518" xr:uid="{CAEF2031-4BED-40B1-8EBE-A765A45BFD7E}"/>
    <cellStyle name="DATA Text 10 4 2" xfId="32519" xr:uid="{BF838853-17E1-42F9-B0F4-F58B5C657176}"/>
    <cellStyle name="DATA Text 10 5" xfId="32520" xr:uid="{F2544EB1-ADD8-4991-B82A-039BB8F37E47}"/>
    <cellStyle name="DATA Text 10 5 2" xfId="32521" xr:uid="{5179C8F0-0C00-4FDE-9F19-4D8444544F34}"/>
    <cellStyle name="DATA Text 10 6" xfId="32522" xr:uid="{74750409-79F4-400A-A581-D67252CAB603}"/>
    <cellStyle name="DATA Text 11" xfId="32523" xr:uid="{DACC94CE-82FB-4AB0-938B-C3292BAAD715}"/>
    <cellStyle name="DATA Text 11 2" xfId="32524" xr:uid="{37CBE18A-C017-460F-81E4-EFB4A0BBA057}"/>
    <cellStyle name="DATA Text 11 2 2" xfId="32525" xr:uid="{25C1DC7A-2FCA-4FCB-96C2-F82941A25E6C}"/>
    <cellStyle name="DATA Text 11 2 2 2" xfId="32526" xr:uid="{2468CEEB-6BE1-4438-B812-F38B7296CC88}"/>
    <cellStyle name="DATA Text 11 2 3" xfId="32527" xr:uid="{26479E9F-219B-4960-AC6F-C6F5B4176B63}"/>
    <cellStyle name="DATA Text 11 2 3 2" xfId="32528" xr:uid="{85E17418-D9B5-4214-831E-BCCD760BA659}"/>
    <cellStyle name="DATA Text 11 2 4" xfId="32529" xr:uid="{34B703E8-B9F7-408E-A906-C610CF5C7C86}"/>
    <cellStyle name="DATA Text 11 3" xfId="32530" xr:uid="{DB66B5B8-675E-4A51-BFAF-E435041E5EB2}"/>
    <cellStyle name="DATA Text 11 3 2" xfId="32531" xr:uid="{7B4F7C61-8E09-47F5-8396-F279DE6EE3F2}"/>
    <cellStyle name="DATA Text 11 4" xfId="32532" xr:uid="{61B78003-A505-4DE4-9561-66B99B5C8557}"/>
    <cellStyle name="DATA Text 11 4 2" xfId="32533" xr:uid="{C93FBA93-5177-4FDC-81C6-536DD4CEAF16}"/>
    <cellStyle name="DATA Text 11 5" xfId="32534" xr:uid="{4C25A561-C3CB-4408-A07B-7DD5D2CEFDE2}"/>
    <cellStyle name="DATA Text 11 5 2" xfId="32535" xr:uid="{1BC69338-ED16-4A4F-A751-54A0529C304F}"/>
    <cellStyle name="DATA Text 11 6" xfId="32536" xr:uid="{7294A4DB-E619-4D96-BDB1-A204A93A26FF}"/>
    <cellStyle name="DATA Text 12" xfId="32537" xr:uid="{BEB74846-4F19-4E84-842F-3CAD84DE5844}"/>
    <cellStyle name="DATA Text 12 2" xfId="32538" xr:uid="{6822F565-CC73-47AE-ADA3-39B3FB459001}"/>
    <cellStyle name="DATA Text 12 2 2" xfId="32539" xr:uid="{9CDBD029-E7C3-4C18-9326-38855DEBFA5D}"/>
    <cellStyle name="DATA Text 12 2 2 2" xfId="32540" xr:uid="{8593D777-7CD1-472E-B3F3-A4A29F55AD15}"/>
    <cellStyle name="DATA Text 12 2 3" xfId="32541" xr:uid="{0E9A911D-FA34-4541-993B-26226EC5B4EB}"/>
    <cellStyle name="DATA Text 12 2 3 2" xfId="32542" xr:uid="{D8422C9B-B8B3-4898-8046-75B7667690B4}"/>
    <cellStyle name="DATA Text 12 2 4" xfId="32543" xr:uid="{5F3D0F3F-F068-48F0-8E75-85CA1E9BCB8F}"/>
    <cellStyle name="DATA Text 12 3" xfId="32544" xr:uid="{7C70A7A3-A869-466D-B2C2-0B60FCEE3F56}"/>
    <cellStyle name="DATA Text 12 3 2" xfId="32545" xr:uid="{4E9295F5-A819-41B2-9CF8-FB98319443B4}"/>
    <cellStyle name="DATA Text 12 4" xfId="32546" xr:uid="{A025348E-DAB2-4E1D-BE0F-4C73DD1B621E}"/>
    <cellStyle name="DATA Text 12 4 2" xfId="32547" xr:uid="{C361E779-293B-4AC1-AE26-9279777176FD}"/>
    <cellStyle name="DATA Text 12 5" xfId="32548" xr:uid="{D24110C1-3DAE-413F-979F-26F713BBB8C3}"/>
    <cellStyle name="DATA Text 12 5 2" xfId="32549" xr:uid="{29620C05-DD75-455A-B672-BFE430D33EFB}"/>
    <cellStyle name="DATA Text 12 6" xfId="32550" xr:uid="{3FE11428-64C4-4A8B-AD47-3E041759F6E5}"/>
    <cellStyle name="DATA Text 13" xfId="32551" xr:uid="{77CDD2FC-B5B7-4751-A7F9-6F9C67F03EF2}"/>
    <cellStyle name="DATA Text 13 2" xfId="32552" xr:uid="{348E37E1-08AA-4ABC-83CB-03B3EAA756F1}"/>
    <cellStyle name="DATA Text 13 2 2" xfId="32553" xr:uid="{ACBA6F81-3BF2-49A5-B760-C3A19C58F837}"/>
    <cellStyle name="DATA Text 13 2 2 2" xfId="32554" xr:uid="{6C6B5639-798E-4475-BB9B-B1DC9FA3955E}"/>
    <cellStyle name="DATA Text 13 2 3" xfId="32555" xr:uid="{ADDC53F7-5249-48B2-A1DC-9A5DD4E7BF18}"/>
    <cellStyle name="DATA Text 13 2 3 2" xfId="32556" xr:uid="{F8BD8D87-8F3B-4EF8-9FD3-6208EE2969EF}"/>
    <cellStyle name="DATA Text 13 2 4" xfId="32557" xr:uid="{02264800-88AA-456D-82ED-2C5D4755C86F}"/>
    <cellStyle name="DATA Text 13 3" xfId="32558" xr:uid="{C677ACC1-9891-4B39-A42D-97FB3E2FFDB3}"/>
    <cellStyle name="DATA Text 13 3 2" xfId="32559" xr:uid="{8E075709-8773-42D4-9EEA-5E15D77D44B8}"/>
    <cellStyle name="DATA Text 13 4" xfId="32560" xr:uid="{4604A21B-3401-4920-9E5F-BFE6EDECF090}"/>
    <cellStyle name="DATA Text 13 4 2" xfId="32561" xr:uid="{5DF10560-5B86-4794-A9E2-B1EFB9CE90CC}"/>
    <cellStyle name="DATA Text 13 5" xfId="32562" xr:uid="{D3AF7677-19FA-42D3-853A-F3A6556F148D}"/>
    <cellStyle name="DATA Text 13 5 2" xfId="32563" xr:uid="{26B65DBA-1FAA-4E8B-9EED-BF3379141A69}"/>
    <cellStyle name="DATA Text 13 6" xfId="32564" xr:uid="{9F7A643C-B0AB-4BCE-861F-F79AE7C0D269}"/>
    <cellStyle name="DATA Text 14" xfId="32565" xr:uid="{DB932255-14D9-4F0C-954D-2E3F17FD4F2E}"/>
    <cellStyle name="DATA Text 14 2" xfId="32566" xr:uid="{A2E61373-7A5D-48A1-B572-4BD081DB6D24}"/>
    <cellStyle name="DATA Text 14 2 2" xfId="32567" xr:uid="{11F416A4-0547-4755-9397-937CC3DDABF2}"/>
    <cellStyle name="DATA Text 14 2 2 2" xfId="32568" xr:uid="{04CA55F4-5EA7-4A56-A98E-6D90DFC8BEEE}"/>
    <cellStyle name="DATA Text 14 2 3" xfId="32569" xr:uid="{CE59122A-D935-4424-80B7-75D21B49F8E1}"/>
    <cellStyle name="DATA Text 14 2 3 2" xfId="32570" xr:uid="{764145EE-D44B-47FA-87A5-F3742848932E}"/>
    <cellStyle name="DATA Text 14 2 4" xfId="32571" xr:uid="{754BF1C5-A226-4897-AA6B-868501FEEDE0}"/>
    <cellStyle name="DATA Text 14 3" xfId="32572" xr:uid="{96EA2103-3D03-471A-97E8-46A1D708CBC0}"/>
    <cellStyle name="DATA Text 14 3 2" xfId="32573" xr:uid="{64063465-4082-4EDA-B2AF-79995C5A9D05}"/>
    <cellStyle name="DATA Text 14 4" xfId="32574" xr:uid="{20BEC4BE-FA97-463D-88E1-1681035CDB64}"/>
    <cellStyle name="DATA Text 14 4 2" xfId="32575" xr:uid="{D7C2CC19-D5B5-46CE-B315-94016E15B895}"/>
    <cellStyle name="DATA Text 14 5" xfId="32576" xr:uid="{1EB32C0E-C328-4957-B3A2-5CABAE8F3512}"/>
    <cellStyle name="DATA Text 14 5 2" xfId="32577" xr:uid="{F7E21B46-D493-4BF3-B263-240C551BA3F0}"/>
    <cellStyle name="DATA Text 14 6" xfId="32578" xr:uid="{670A71D3-B5AB-4A77-9FD1-27BEB9803841}"/>
    <cellStyle name="DATA Text 15" xfId="32579" xr:uid="{ADBB87DF-10DC-43B8-937D-6505E3D6035D}"/>
    <cellStyle name="DATA Text 15 2" xfId="32580" xr:uid="{E568F27B-0BF4-4235-8A33-3D2EE0D36F7C}"/>
    <cellStyle name="DATA Text 15 2 2" xfId="32581" xr:uid="{3B12CE34-B539-44DD-83A2-9455C6C895B3}"/>
    <cellStyle name="DATA Text 15 2 2 2" xfId="32582" xr:uid="{90460EE3-7F3C-4E16-A55F-B4361F2A94B8}"/>
    <cellStyle name="DATA Text 15 2 3" xfId="32583" xr:uid="{6BA0BCD8-6C09-4FE5-89A7-3CC1859393D0}"/>
    <cellStyle name="DATA Text 15 2 3 2" xfId="32584" xr:uid="{265887EB-59BB-48DB-8D1A-D9DAB7FA25EC}"/>
    <cellStyle name="DATA Text 15 2 4" xfId="32585" xr:uid="{2C5D62F8-91D2-4DAF-AA60-F6B81021E42B}"/>
    <cellStyle name="DATA Text 15 3" xfId="32586" xr:uid="{23AE227C-0FD1-49F2-90C0-1F59EF2EACC5}"/>
    <cellStyle name="DATA Text 15 3 2" xfId="32587" xr:uid="{8DEC30E9-38AB-4223-BA5F-85CEDF0D57AB}"/>
    <cellStyle name="DATA Text 15 4" xfId="32588" xr:uid="{1198DBDB-62F4-4A24-915A-E7FF5621349C}"/>
    <cellStyle name="DATA Text 15 4 2" xfId="32589" xr:uid="{FD4E0AF6-7462-439D-B83B-7F2D2D3BA50B}"/>
    <cellStyle name="DATA Text 15 5" xfId="32590" xr:uid="{9E441012-C24C-4739-95BF-DD27CD902644}"/>
    <cellStyle name="DATA Text 15 5 2" xfId="32591" xr:uid="{3C1D3ED9-BAA8-47CD-9525-E5672F08883F}"/>
    <cellStyle name="DATA Text 15 6" xfId="32592" xr:uid="{08DA6438-F88D-4697-A700-F1D76BFB6F90}"/>
    <cellStyle name="DATA Text 16" xfId="32593" xr:uid="{43F5D24C-99DA-4170-93FC-A3168CED4BCF}"/>
    <cellStyle name="DATA Text 16 2" xfId="32594" xr:uid="{B0B0D2D2-E55B-4946-B67A-516C5DA064A3}"/>
    <cellStyle name="DATA Text 16 2 2" xfId="32595" xr:uid="{4172E0CC-BAA5-46E6-932D-A14A5404BCD1}"/>
    <cellStyle name="DATA Text 16 3" xfId="32596" xr:uid="{2B917A52-4444-4A7C-9EE3-5C86CB2A8EB2}"/>
    <cellStyle name="DATA Text 16 3 2" xfId="32597" xr:uid="{5A8534B4-F3A9-482C-9714-1BCE19BE2792}"/>
    <cellStyle name="DATA Text 16 4" xfId="32598" xr:uid="{DD47C5FE-141E-4890-9043-56605A254505}"/>
    <cellStyle name="DATA Text 17" xfId="32599" xr:uid="{9BD00A0A-A21C-454D-B681-AA90CD319933}"/>
    <cellStyle name="DATA Text 17 2" xfId="32600" xr:uid="{503D9954-E0EF-4AC9-AE57-158440051E13}"/>
    <cellStyle name="DATA Text 18" xfId="32601" xr:uid="{3C6128EC-E204-4077-B380-1EA94E2E4D40}"/>
    <cellStyle name="DATA Text 18 2" xfId="32602" xr:uid="{F79DF7DC-42E8-4B61-AA46-0D4FAEF12F68}"/>
    <cellStyle name="DATA Text 19" xfId="32603" xr:uid="{5338AC7D-46C9-4E79-BC00-292523272AFE}"/>
    <cellStyle name="DATA Text 2" xfId="32604" xr:uid="{D7CBF37E-B77A-43D4-8957-CF974BF30EAF}"/>
    <cellStyle name="DATA Text 2 2" xfId="32605" xr:uid="{4AE99465-426C-4E66-AEC2-4C4B2F8CF5D4}"/>
    <cellStyle name="DATA Text 2 2 2" xfId="32606" xr:uid="{69C7EE8B-97A0-4DE8-BCFE-52E86F19C2C4}"/>
    <cellStyle name="DATA Text 2 2 2 2" xfId="32607" xr:uid="{117815D7-64EC-43F3-B59B-195E41C1EB2B}"/>
    <cellStyle name="DATA Text 2 2 3" xfId="32608" xr:uid="{10DCD7F8-AB0A-4699-9EEA-94B5A9D03263}"/>
    <cellStyle name="DATA Text 2 2 3 2" xfId="32609" xr:uid="{6B33DF04-FE78-4B1A-AC85-7E986F953F0D}"/>
    <cellStyle name="DATA Text 2 2 4" xfId="32610" xr:uid="{01D31507-8B01-4529-85C5-615BE60DF485}"/>
    <cellStyle name="DATA Text 2 3" xfId="32611" xr:uid="{847450DD-0E87-4887-871A-F886807BA3BF}"/>
    <cellStyle name="DATA Text 2 3 2" xfId="32612" xr:uid="{08E39431-7BFE-4A97-9A94-A1C54D31BAAE}"/>
    <cellStyle name="DATA Text 2 4" xfId="32613" xr:uid="{60EA6CBB-5DB7-42C4-B375-5A0698DCCD96}"/>
    <cellStyle name="DATA Text 2 4 2" xfId="32614" xr:uid="{6E9EA5E6-BBAC-4D2B-A987-1611CD0C1127}"/>
    <cellStyle name="DATA Text 2 5" xfId="32615" xr:uid="{E1B49389-91F2-443E-A98E-0F95C71114EF}"/>
    <cellStyle name="DATA Text 20" xfId="32616" xr:uid="{EF308918-B0F3-4605-8B40-51282BFCD36B}"/>
    <cellStyle name="DATA Text 21" xfId="32617" xr:uid="{6DAFD609-85B5-45CE-AB03-8BA8DFD29154}"/>
    <cellStyle name="DATA Text 22" xfId="32618" xr:uid="{010FB3DF-31E2-4B1C-A4A1-60FA18B11293}"/>
    <cellStyle name="DATA Text 23" xfId="32619" xr:uid="{3425C1C5-10B0-4CA5-9233-27332135C0C0}"/>
    <cellStyle name="DATA Text 24" xfId="32620" xr:uid="{C75C6CBD-6EFC-4982-90BF-786DCAFEB294}"/>
    <cellStyle name="DATA Text 25" xfId="32621" xr:uid="{54E9C1C9-36EF-4E8A-A11E-7B975D1251BF}"/>
    <cellStyle name="DATA Text 3" xfId="32622" xr:uid="{EA035264-D205-44FE-97F5-37C7F2DB0546}"/>
    <cellStyle name="DATA Text 3 2" xfId="32623" xr:uid="{3014E60F-6090-48D0-B404-33992ABC9CB2}"/>
    <cellStyle name="DATA Text 3 2 2" xfId="32624" xr:uid="{8A444688-D67A-4F16-A343-0C23C21B2FE7}"/>
    <cellStyle name="DATA Text 3 2 2 2" xfId="32625" xr:uid="{0646C330-52EF-4B1F-BB35-1BB2478AD445}"/>
    <cellStyle name="DATA Text 3 2 3" xfId="32626" xr:uid="{AA6B2529-2CA0-4678-8EAF-80813F7D4059}"/>
    <cellStyle name="DATA Text 3 2 3 2" xfId="32627" xr:uid="{A05023D4-F0F1-4C8D-B141-E00137A9C7D1}"/>
    <cellStyle name="DATA Text 3 2 4" xfId="32628" xr:uid="{533A54F4-548E-4102-9034-AEF7DF58EB5D}"/>
    <cellStyle name="DATA Text 3 3" xfId="32629" xr:uid="{EE4A413C-6B4A-4A31-B50B-6AC60FC63ACA}"/>
    <cellStyle name="DATA Text 3 3 2" xfId="32630" xr:uid="{916B1C22-A655-404C-A966-78E52F014C61}"/>
    <cellStyle name="DATA Text 3 4" xfId="32631" xr:uid="{E920715D-4BEC-4D0D-B895-BFEA941C6BCF}"/>
    <cellStyle name="DATA Text 3 4 2" xfId="32632" xr:uid="{FB6498BF-AB75-42A0-AAB8-0D4A9D53BFF3}"/>
    <cellStyle name="DATA Text 3 5" xfId="32633" xr:uid="{E40613CF-AD2B-4932-BD16-E238E2F7244A}"/>
    <cellStyle name="DATA Text 4" xfId="32634" xr:uid="{4D6CAB9F-CB18-4D36-B2BE-7C2E292A03E0}"/>
    <cellStyle name="DATA Text 4 2" xfId="32635" xr:uid="{4D2142A6-598E-49D6-AA02-9248C3596DCC}"/>
    <cellStyle name="DATA Text 4 2 2" xfId="32636" xr:uid="{A0AD32BB-B4C0-4F17-A047-81D2B7004539}"/>
    <cellStyle name="DATA Text 4 2 2 2" xfId="32637" xr:uid="{D62B517E-CC9D-4039-AF0F-89B953F1926C}"/>
    <cellStyle name="DATA Text 4 2 3" xfId="32638" xr:uid="{72FB1F2E-85EC-4962-9D45-4E7AC25F159D}"/>
    <cellStyle name="DATA Text 4 2 3 2" xfId="32639" xr:uid="{CD74894D-2B7A-4403-84BA-C8C791D19897}"/>
    <cellStyle name="DATA Text 4 2 4" xfId="32640" xr:uid="{3F761733-ACF8-40E4-8082-FD2620E1699F}"/>
    <cellStyle name="DATA Text 4 3" xfId="32641" xr:uid="{D4D0B886-AFAF-42DE-B7CC-256F96E0137D}"/>
    <cellStyle name="DATA Text 4 3 2" xfId="32642" xr:uid="{C354E7C5-56B5-4CEB-96E7-89A0EB8D6F1F}"/>
    <cellStyle name="DATA Text 4 4" xfId="32643" xr:uid="{79D22BCC-191B-4F34-8E7F-6FB9B4970E9A}"/>
    <cellStyle name="DATA Text 4 4 2" xfId="32644" xr:uid="{9CF96B9E-63B1-4129-BFD3-04DB00AB7FBC}"/>
    <cellStyle name="DATA Text 4 5" xfId="32645" xr:uid="{73A192C4-4E39-4375-99C8-93A7CF3B077A}"/>
    <cellStyle name="DATA Text 4 5 2" xfId="32646" xr:uid="{46D1209A-F710-430B-9CC6-27D946D7B59D}"/>
    <cellStyle name="DATA Text 4 6" xfId="32647" xr:uid="{0C7FEB1C-EC47-4200-A9DC-25BC5629305D}"/>
    <cellStyle name="DATA Text 5" xfId="32648" xr:uid="{12183BD6-25E0-4E05-AD8F-CABE848894AA}"/>
    <cellStyle name="DATA Text 5 2" xfId="32649" xr:uid="{B6E0E60E-8D0C-4FC8-BC23-0E4885FA1B9B}"/>
    <cellStyle name="DATA Text 5 2 2" xfId="32650" xr:uid="{8227BB49-91D1-4B30-940E-983DAF1A8346}"/>
    <cellStyle name="DATA Text 5 2 2 2" xfId="32651" xr:uid="{C52001E9-6C1D-48EB-914E-893CFF0593D1}"/>
    <cellStyle name="DATA Text 5 2 3" xfId="32652" xr:uid="{49E1C915-B5FD-4778-9F52-BE2936339F9C}"/>
    <cellStyle name="DATA Text 5 2 3 2" xfId="32653" xr:uid="{6270E57D-EB8F-4099-8574-F138B7E4A4E3}"/>
    <cellStyle name="DATA Text 5 2 4" xfId="32654" xr:uid="{A87DBE5A-E5F3-4E60-AE46-0A89F1206AA6}"/>
    <cellStyle name="DATA Text 5 3" xfId="32655" xr:uid="{CF17A45A-269D-4AB6-B47A-E16872BC134E}"/>
    <cellStyle name="DATA Text 5 3 2" xfId="32656" xr:uid="{1122A659-3A23-4A00-BCA1-976F266210D1}"/>
    <cellStyle name="DATA Text 5 4" xfId="32657" xr:uid="{0B2D1660-63C3-463C-B2CA-DAAF8EFBA413}"/>
    <cellStyle name="DATA Text 5 4 2" xfId="32658" xr:uid="{C317AE4B-8752-4432-AF6B-C84C160B1EBC}"/>
    <cellStyle name="DATA Text 5 5" xfId="32659" xr:uid="{A5D67DB8-EC6B-4F2B-8005-5C111AA85A78}"/>
    <cellStyle name="DATA Text 5 5 2" xfId="32660" xr:uid="{51F28EF5-F6C2-4F11-A993-D344F7568568}"/>
    <cellStyle name="DATA Text 5 6" xfId="32661" xr:uid="{48548B2F-7334-474A-8B4F-DCA4E4A36169}"/>
    <cellStyle name="DATA Text 6" xfId="32662" xr:uid="{9E31C66A-E463-43F2-AFEF-DB9FFD3F0B7D}"/>
    <cellStyle name="DATA Text 6 2" xfId="32663" xr:uid="{164D6239-28DC-44D1-AEC9-8D567FD9EF0C}"/>
    <cellStyle name="DATA Text 6 2 2" xfId="32664" xr:uid="{BBA5BDC2-1152-4518-8B54-F578489F1BFE}"/>
    <cellStyle name="DATA Text 6 2 2 2" xfId="32665" xr:uid="{666B6F9E-F49C-4B8F-A98D-836D18D114CB}"/>
    <cellStyle name="DATA Text 6 2 3" xfId="32666" xr:uid="{120D6725-D8DF-4B04-9ABF-9524C600B8A0}"/>
    <cellStyle name="DATA Text 6 2 3 2" xfId="32667" xr:uid="{72CBE866-F69A-46B6-A928-545585520AFA}"/>
    <cellStyle name="DATA Text 6 2 4" xfId="32668" xr:uid="{BD374618-84D1-45EC-A715-B8C883FFDAF1}"/>
    <cellStyle name="DATA Text 6 3" xfId="32669" xr:uid="{BFA5C5A4-1CBA-45AD-8825-65E2733539CA}"/>
    <cellStyle name="DATA Text 6 3 2" xfId="32670" xr:uid="{9F29ABBF-9735-4E21-BF7C-24CB5D3FA321}"/>
    <cellStyle name="DATA Text 6 4" xfId="32671" xr:uid="{152EB836-DE47-4C51-A4D8-A4498190009F}"/>
    <cellStyle name="DATA Text 6 4 2" xfId="32672" xr:uid="{D099F9A3-C31F-45F9-95F0-06D9C8BE76D8}"/>
    <cellStyle name="DATA Text 6 5" xfId="32673" xr:uid="{C15E16AF-B0B8-4E83-BFEB-A7BEC89FD2DA}"/>
    <cellStyle name="DATA Text 6 5 2" xfId="32674" xr:uid="{8AC8A6E7-2AD6-4FA9-A70F-D469FFF22F4A}"/>
    <cellStyle name="DATA Text 6 6" xfId="32675" xr:uid="{532CF7BF-A7DB-4B67-A818-50F476269714}"/>
    <cellStyle name="DATA Text 7" xfId="32676" xr:uid="{0E77D799-0DD0-47F4-855B-2A9570008F00}"/>
    <cellStyle name="DATA Text 7 2" xfId="32677" xr:uid="{48081DED-083E-4177-AD48-01D408169AB7}"/>
    <cellStyle name="DATA Text 7 2 2" xfId="32678" xr:uid="{550AD5A7-B25B-4B73-9242-9993E8BFCB19}"/>
    <cellStyle name="DATA Text 7 2 2 2" xfId="32679" xr:uid="{91DF6B2A-4B45-4BB4-B85F-73C5AFD84350}"/>
    <cellStyle name="DATA Text 7 2 3" xfId="32680" xr:uid="{75D06CAE-F7F8-4076-AC8B-A93E200DA79B}"/>
    <cellStyle name="DATA Text 7 2 3 2" xfId="32681" xr:uid="{A8A998EA-F5BA-491D-B981-F0D16B5BDFEF}"/>
    <cellStyle name="DATA Text 7 2 4" xfId="32682" xr:uid="{48748E3F-1FC1-4C47-93C5-6314F1DF19A2}"/>
    <cellStyle name="DATA Text 7 3" xfId="32683" xr:uid="{B549E05D-150D-4658-AD49-42199EEBE7C0}"/>
    <cellStyle name="DATA Text 7 3 2" xfId="32684" xr:uid="{7F2772C8-A2C9-49DB-A152-8F1B36F19F0A}"/>
    <cellStyle name="DATA Text 7 4" xfId="32685" xr:uid="{F1620B87-6544-4DF1-BC0D-EB29FECBE80C}"/>
    <cellStyle name="DATA Text 7 4 2" xfId="32686" xr:uid="{B9B14E73-B401-4E31-B693-372E9ED0F11F}"/>
    <cellStyle name="DATA Text 7 5" xfId="32687" xr:uid="{94FE6922-D6C6-4AAA-802C-DA4A91EC5113}"/>
    <cellStyle name="DATA Text 7 5 2" xfId="32688" xr:uid="{B27034D3-586F-4C43-8DD2-9C32DDB3C96D}"/>
    <cellStyle name="DATA Text 7 6" xfId="32689" xr:uid="{2DC6D4E5-8527-4ABF-99C7-864A7E2ED235}"/>
    <cellStyle name="DATA Text 8" xfId="32690" xr:uid="{A3A0159F-72C0-4492-A5B8-D85BB7F1D5F6}"/>
    <cellStyle name="DATA Text 8 2" xfId="32691" xr:uid="{32538175-DA9D-43AB-88C8-0E4421273F89}"/>
    <cellStyle name="DATA Text 8 2 2" xfId="32692" xr:uid="{DC51C86D-B743-4094-B269-80937B9AB372}"/>
    <cellStyle name="DATA Text 8 2 2 2" xfId="32693" xr:uid="{3D05725F-B41B-4F29-80D9-0443C25E50BC}"/>
    <cellStyle name="DATA Text 8 2 3" xfId="32694" xr:uid="{0FF31C94-BB73-4142-BEE7-1B2F649FE28E}"/>
    <cellStyle name="DATA Text 8 2 3 2" xfId="32695" xr:uid="{DA099B1A-A3DA-4EA5-969F-67C556ED94A4}"/>
    <cellStyle name="DATA Text 8 2 4" xfId="32696" xr:uid="{E098765B-282C-4585-9632-F1753ED7C00A}"/>
    <cellStyle name="DATA Text 8 3" xfId="32697" xr:uid="{52083C6D-80AC-4D0B-B54E-ED2FC344E641}"/>
    <cellStyle name="DATA Text 8 3 2" xfId="32698" xr:uid="{C7705AD4-BD7B-4C9B-A9E9-87BB599476C9}"/>
    <cellStyle name="DATA Text 8 4" xfId="32699" xr:uid="{38670ADD-9940-46BA-9B6F-DE78F669AB22}"/>
    <cellStyle name="DATA Text 8 4 2" xfId="32700" xr:uid="{E8E803DD-6EE3-4182-8836-5BCECCE0B475}"/>
    <cellStyle name="DATA Text 8 5" xfId="32701" xr:uid="{7ED2D608-399B-42B8-9462-3B3575BE195D}"/>
    <cellStyle name="DATA Text 8 5 2" xfId="32702" xr:uid="{5AEF7368-34A8-4DCF-83D9-8DA62276C276}"/>
    <cellStyle name="DATA Text 8 6" xfId="32703" xr:uid="{A8068C9E-5794-43E2-9DD3-880C04DF0A19}"/>
    <cellStyle name="DATA Text 9" xfId="32704" xr:uid="{A9A56D98-26F1-4CDF-A0E2-137FFD90D238}"/>
    <cellStyle name="DATA Text 9 2" xfId="32705" xr:uid="{5905B283-48A8-49B8-B835-519CC283B4E8}"/>
    <cellStyle name="DATA Text 9 2 2" xfId="32706" xr:uid="{52D29085-8045-48EC-BEE7-A971094578F1}"/>
    <cellStyle name="DATA Text 9 2 2 2" xfId="32707" xr:uid="{85BAAC48-FA6F-4DD0-AA96-96A4F9339B76}"/>
    <cellStyle name="DATA Text 9 2 3" xfId="32708" xr:uid="{40F931DE-6D2B-42F9-915C-6B7C1F2D0424}"/>
    <cellStyle name="DATA Text 9 2 3 2" xfId="32709" xr:uid="{78BA6FCC-1E8B-44C2-9FB4-77AD5A11CF55}"/>
    <cellStyle name="DATA Text 9 2 4" xfId="32710" xr:uid="{E5FA95B8-C516-4795-9984-CA0A4515C5CF}"/>
    <cellStyle name="DATA Text 9 3" xfId="32711" xr:uid="{22748B24-E99D-4F74-8EE5-18CC9D099732}"/>
    <cellStyle name="DATA Text 9 3 2" xfId="32712" xr:uid="{01CE1268-426B-4185-AA9C-F2DEBF9895F5}"/>
    <cellStyle name="DATA Text 9 4" xfId="32713" xr:uid="{D91ECBF9-3B5E-4F82-A734-42F586331DA6}"/>
    <cellStyle name="DATA Text 9 4 2" xfId="32714" xr:uid="{14AB1F0C-BE3E-4F57-AE6D-AE2889C6B342}"/>
    <cellStyle name="DATA Text 9 5" xfId="32715" xr:uid="{85CCC55C-13BA-4A48-9AD3-CD5824728917}"/>
    <cellStyle name="DATA Text 9 5 2" xfId="32716" xr:uid="{F40E0501-2B71-4338-A202-378D0F377DDD}"/>
    <cellStyle name="DATA Text 9 6" xfId="32717" xr:uid="{9ED7C6EC-1819-4B88-A984-AAEF7E0FD704}"/>
    <cellStyle name="DATA Version" xfId="32718" xr:uid="{FC211BB0-7606-4038-888A-7413751CB599}"/>
    <cellStyle name="DATA Version 2" xfId="32719" xr:uid="{E154C05F-8F35-4965-8170-E13E0563B4EE}"/>
    <cellStyle name="DATA Version 3" xfId="32720" xr:uid="{DBF28C30-0DB1-4C2E-9117-BA0E3EA898DF}"/>
    <cellStyle name="DATA_Amount" xfId="32721" xr:uid="{00DB91FB-F1C4-4CCD-A3A7-5A6F590C2450}"/>
    <cellStyle name="Date" xfId="486" xr:uid="{88E51A02-44CD-49D0-B889-46D2B5D99C90}"/>
    <cellStyle name="Date 2" xfId="487" xr:uid="{5EAA6899-41EE-452B-A6CA-CEFCD132F9F2}"/>
    <cellStyle name="Date 2 2" xfId="488" xr:uid="{AFA05C82-EA34-4EAF-ABBC-48DDBD9E4065}"/>
    <cellStyle name="Date 3" xfId="489" xr:uid="{DA15FF77-0D95-4836-9152-12E3C8131D58}"/>
    <cellStyle name="Date 3 2" xfId="490" xr:uid="{8A267BF1-5262-4C5F-AC31-653A12968BED}"/>
    <cellStyle name="Date dd-mmm" xfId="32722" xr:uid="{EA95C32A-B703-40CE-995A-2BF778D04FBA}"/>
    <cellStyle name="Date dd-mmm-yy" xfId="32723" xr:uid="{7A6CC4E1-8BCC-4889-8056-C0C57FBC3F10}"/>
    <cellStyle name="Date mmm-yy" xfId="32724" xr:uid="{6A549A1A-FF7C-4216-89CB-EFDB22E590D7}"/>
    <cellStyle name="DateD_Cal" xfId="491" xr:uid="{19F96555-7004-4BE2-B9BE-38613C4C3962}"/>
    <cellStyle name="DateM_Cal" xfId="492" xr:uid="{271DCB0D-1B4A-4F75-BC56-CAEC56525B52}"/>
    <cellStyle name="DateY_Cal" xfId="493" xr:uid="{9170DE6B-1FF7-40A4-A05E-A2866F9460C1}"/>
    <cellStyle name="Decimal_0dp" xfId="32725" xr:uid="{8B5BD306-89A9-458C-85EF-34D85D685689}"/>
    <cellStyle name="Description" xfId="69" xr:uid="{5C7E95B7-CEBA-4D2C-8FB1-9DB4AA960024}"/>
    <cellStyle name="Deviant" xfId="32726" xr:uid="{B6F75C16-DBE8-4272-AFF0-73C8D1771C71}"/>
    <cellStyle name="Dobre" xfId="17700" xr:uid="{2B795F83-B03F-4D1D-9565-0E16F35D26DA}"/>
    <cellStyle name="Double" xfId="32727" xr:uid="{C443F7FC-27B4-451B-88AA-ACD6C5B6897F}"/>
    <cellStyle name="Euro" xfId="70" xr:uid="{0F7301AA-79A4-47C9-A259-8F1792FBA098}"/>
    <cellStyle name="Euro 2" xfId="17701" xr:uid="{EC46CDBF-DDE4-4F8B-9641-F1370F1444D0}"/>
    <cellStyle name="Explanatory Text 10" xfId="32728" xr:uid="{0797BCB1-940E-49C5-A1ED-71C4F71169B3}"/>
    <cellStyle name="Explanatory Text 11" xfId="32729" xr:uid="{68B4A2CA-D688-48B5-9A0F-3C125B0C64B5}"/>
    <cellStyle name="Explanatory Text 2" xfId="71" xr:uid="{F68DD0C2-8388-4A8B-B6A8-B1C59855CEC8}"/>
    <cellStyle name="Explanatory Text 2 10" xfId="32730" xr:uid="{21D459BC-6F40-4DF8-8559-3B970C79920A}"/>
    <cellStyle name="Explanatory Text 2 11" xfId="32731" xr:uid="{DCF2C22A-FFEA-4A6B-A42A-7C6E92C00985}"/>
    <cellStyle name="Explanatory Text 2 2" xfId="32732" xr:uid="{FBC8E163-12D5-4B17-B5BE-5576325F1816}"/>
    <cellStyle name="Explanatory Text 2 3" xfId="32733" xr:uid="{24537910-058C-4447-A8CF-8C8137E1F36C}"/>
    <cellStyle name="Explanatory Text 2 4" xfId="32734" xr:uid="{84E9A4EB-1CD4-41A8-A222-26C66527066B}"/>
    <cellStyle name="Explanatory Text 2 5" xfId="32735" xr:uid="{47D7BF61-0534-493D-93B3-B27847CB35DE}"/>
    <cellStyle name="Explanatory Text 2 6" xfId="32736" xr:uid="{8EFA0AE2-D031-45CB-8AA0-218545B557CD}"/>
    <cellStyle name="Explanatory Text 2 7" xfId="32737" xr:uid="{91050B85-19BE-4619-B5C1-4E428E8A80A9}"/>
    <cellStyle name="Explanatory Text 2 8" xfId="32738" xr:uid="{D14157E0-1FCF-4B9A-8139-2BB7B948D652}"/>
    <cellStyle name="Explanatory Text 2 9" xfId="32739" xr:uid="{8CE6F559-8EF9-4034-A831-FD7AE4FC26AE}"/>
    <cellStyle name="Explanatory Text 3" xfId="17702" xr:uid="{6EA7A78B-A0CE-4751-AD92-16F77A3E0AE8}"/>
    <cellStyle name="Explanatory Text 4" xfId="17703" xr:uid="{98D0392D-5A5F-4547-9C0E-887BC1E6CB31}"/>
    <cellStyle name="Explanatory Text 5" xfId="32740" xr:uid="{A7788E31-B3A6-47B7-BB1F-B50FDE56DE62}"/>
    <cellStyle name="Explanatory Text 6" xfId="32741" xr:uid="{65D48206-A1B9-401E-85B2-0518E37DBF3A}"/>
    <cellStyle name="Explanatory Text 7" xfId="32742" xr:uid="{3312AFAA-3179-40AE-B060-A388CCEF2EA1}"/>
    <cellStyle name="Explanatory Text 8" xfId="32743" xr:uid="{8326C7FD-72C2-4393-871A-650D03306969}"/>
    <cellStyle name="Explanatory Text 9" xfId="32744" xr:uid="{D1855D61-1AB9-45CA-9417-809358AFBEAE}"/>
    <cellStyle name="EY House" xfId="494" xr:uid="{C20D6D78-66CD-4F86-8314-75B8CBF4179D}"/>
    <cellStyle name="flag_link" xfId="495" xr:uid="{49105578-4390-4FB6-95B9-EA9484F8CACF}"/>
    <cellStyle name="Flash" xfId="72" xr:uid="{32129A11-20D3-4D86-8B80-4E6B9C93C4F7}"/>
    <cellStyle name="footnote ref" xfId="73" xr:uid="{FBB4268B-5DE9-49FB-A164-8EC9F384DADD}"/>
    <cellStyle name="footnote text" xfId="74" xr:uid="{23AA1CC7-2B87-4F02-A53C-EAB375B4F966}"/>
    <cellStyle name="Forecast Cell Column Heading" xfId="32745" xr:uid="{D2040081-A06D-4F2C-826A-C8951C62321D}"/>
    <cellStyle name="Forecast Cell Column Heading 2" xfId="32746" xr:uid="{344FDF37-9CBD-4738-AFC3-0CA53478C1F8}"/>
    <cellStyle name="formula_link" xfId="496" xr:uid="{FB4F34CB-13E2-4C30-AF92-734EFD5D1594}"/>
    <cellStyle name="FORMULANOCHG" xfId="497" xr:uid="{0DC1D838-5FD3-49BE-9E88-4F40C25AC529}"/>
    <cellStyle name="FORMULANOCHG 2" xfId="54850" xr:uid="{D2211F4A-663C-446F-B6B4-CDBCE4B7039B}"/>
    <cellStyle name="FX" xfId="498" xr:uid="{DE35CA2D-04CE-4E70-97D4-B0A5067E94CE}"/>
    <cellStyle name="General" xfId="75" xr:uid="{C116BCAD-EDE9-42E7-BFA2-27F90E4FDD03}"/>
    <cellStyle name="General 2" xfId="76" xr:uid="{A7ACCEB2-A4B9-47DB-B57E-B957C0CD6677}"/>
    <cellStyle name="gill sans" xfId="499" xr:uid="{9AEC8A39-9D00-43A1-AFDC-7001693A1056}"/>
    <cellStyle name="gill sans 2" xfId="500" xr:uid="{AB6E4F7F-2234-44A8-A5F4-FBE27A44FC24}"/>
    <cellStyle name="gill sans 2 2" xfId="501" xr:uid="{66E384AA-5903-448E-8682-CAB65F82FD66}"/>
    <cellStyle name="gill sans 3" xfId="502" xr:uid="{014CE93D-FA2F-4858-B698-286C8B948489}"/>
    <cellStyle name="gill sans 3 2" xfId="503" xr:uid="{761DA3BB-38F6-4915-AF52-D78040535E98}"/>
    <cellStyle name="Good 10" xfId="32747" xr:uid="{7F948584-37B3-4401-9A78-3CEC2B873EE2}"/>
    <cellStyle name="Good 10 2" xfId="32748" xr:uid="{C721511F-7B26-4445-B3AD-1D16E645D3F5}"/>
    <cellStyle name="Good 11" xfId="32749" xr:uid="{1025D077-8A28-4ABE-9EB7-51FBFD7FB7F5}"/>
    <cellStyle name="Good 11 2" xfId="32750" xr:uid="{F97ABC2A-5721-4973-AEC4-5EAE07A8BB69}"/>
    <cellStyle name="Good 12" xfId="504" xr:uid="{5D417621-1443-4A54-A561-B546F327E3C1}"/>
    <cellStyle name="Good 2" xfId="77" xr:uid="{9BC23355-5883-43DF-B446-DE60598427E7}"/>
    <cellStyle name="Good 2 10" xfId="32751" xr:uid="{F7F8F359-9A05-4B72-AD76-6634A25A97B6}"/>
    <cellStyle name="Good 2 10 2" xfId="32752" xr:uid="{AE15F62F-3B8F-4816-9FD6-C091B44515B2}"/>
    <cellStyle name="Good 2 11" xfId="32753" xr:uid="{AC7DE96B-1724-40DF-AD1B-62658BC7A27A}"/>
    <cellStyle name="Good 2 11 2" xfId="32754" xr:uid="{19432519-92F4-4AA5-BE6C-3FC055CC045D}"/>
    <cellStyle name="Good 2 12" xfId="32755" xr:uid="{EE1423C9-5048-4881-B9CE-1E06C78BE4AC}"/>
    <cellStyle name="Good 2 13" xfId="505" xr:uid="{BAB49FFA-3CCB-41D5-8B3B-1FCAFF9A21F5}"/>
    <cellStyle name="Good 2 2" xfId="32756" xr:uid="{5F223426-5AEC-4CCC-8E0B-38CFE1C0D062}"/>
    <cellStyle name="Good 2 2 2" xfId="32757" xr:uid="{F2B40712-9834-4155-9E9C-FE165A755926}"/>
    <cellStyle name="Good 2 3" xfId="32758" xr:uid="{EA12878C-C2A2-4696-8A20-71401819B067}"/>
    <cellStyle name="Good 2 3 2" xfId="32759" xr:uid="{CEC0563A-AA05-4560-A916-C0B68891C907}"/>
    <cellStyle name="Good 2 4" xfId="32760" xr:uid="{4BADBEA9-7BC9-452E-A263-A4CD420E3C34}"/>
    <cellStyle name="Good 2 4 2" xfId="32761" xr:uid="{051E418C-BB99-4216-800D-C637B7AD8CCD}"/>
    <cellStyle name="Good 2 5" xfId="32762" xr:uid="{D0D65A3B-E215-48D4-A012-16CDDA30EAD4}"/>
    <cellStyle name="Good 2 5 2" xfId="32763" xr:uid="{0BBF2A0C-39BC-43F2-9B78-72F6BAE36D4D}"/>
    <cellStyle name="Good 2 6" xfId="32764" xr:uid="{EB56EF0A-23AD-4E7B-9AE4-F542B3FF3C52}"/>
    <cellStyle name="Good 2 6 2" xfId="32765" xr:uid="{5FB07A5C-66E9-4D24-A130-DC94B6C04B7B}"/>
    <cellStyle name="Good 2 7" xfId="32766" xr:uid="{F3070CE2-330B-4B57-A294-9704E462686C}"/>
    <cellStyle name="Good 2 7 2" xfId="32767" xr:uid="{D2D8A37A-CED0-482D-B250-245C15F6F764}"/>
    <cellStyle name="Good 2 8" xfId="32768" xr:uid="{080AAED6-3A0B-4447-8A80-973F3042C1A0}"/>
    <cellStyle name="Good 2 8 2" xfId="32769" xr:uid="{F131F4C9-996F-4F5E-B5DE-CD3516E00DD7}"/>
    <cellStyle name="Good 2 9" xfId="32770" xr:uid="{29F31E3E-5B8C-4504-B385-62BA36ECBDDC}"/>
    <cellStyle name="Good 2 9 2" xfId="32771" xr:uid="{3B48A378-9726-4A6A-A11D-4F45B7BB8BC9}"/>
    <cellStyle name="Good 3" xfId="17704" xr:uid="{FC62D91F-BEE0-4D6E-8988-F26016150854}"/>
    <cellStyle name="Good 3 2" xfId="32772" xr:uid="{19EB7C43-65AA-40E6-9FC5-A2F583267117}"/>
    <cellStyle name="Good 4" xfId="17705" xr:uid="{D2EFA047-2930-450C-BB26-18147B13F43F}"/>
    <cellStyle name="Good 4 2" xfId="32773" xr:uid="{4B7FEF4C-0305-4F9E-9E24-A7BC6AFD78FD}"/>
    <cellStyle name="Good 5" xfId="32774" xr:uid="{30AA81B0-E124-44FD-B90B-DD1983FAAFAA}"/>
    <cellStyle name="Good 5 2" xfId="32775" xr:uid="{BF07B4A4-0F87-4A6A-9654-034C8DF61785}"/>
    <cellStyle name="Good 6" xfId="32776" xr:uid="{078FF840-7C25-4E28-A9E3-579525FEEF65}"/>
    <cellStyle name="Good 6 2" xfId="32777" xr:uid="{DE6B028F-E11D-46F9-AF27-DC130EF50064}"/>
    <cellStyle name="Good 7" xfId="32778" xr:uid="{C950CC29-D187-455A-A64D-F2F0312B6B1D}"/>
    <cellStyle name="Good 7 2" xfId="32779" xr:uid="{2750541A-E7B2-47DE-BA32-45283F5CDF1E}"/>
    <cellStyle name="Good 8" xfId="32780" xr:uid="{D549936D-1C91-4491-A48C-12FCB59B4F62}"/>
    <cellStyle name="Good 8 2" xfId="32781" xr:uid="{904B3D93-60E6-4F52-885B-3C306C36974C}"/>
    <cellStyle name="Good 9" xfId="32782" xr:uid="{9E597F0E-5F9A-4DBB-999B-3FDE7DF54A3A}"/>
    <cellStyle name="Good 9 2" xfId="32783" xr:uid="{F5B50016-70AE-4167-A1A1-BF014DA4FF44}"/>
    <cellStyle name="Grey" xfId="78" xr:uid="{C329FBB9-A168-4AAA-93B6-FA3DB842CFE4}"/>
    <cellStyle name="Header1" xfId="506" xr:uid="{1CCA8BA8-D07E-4839-B520-85974D727E5E}"/>
    <cellStyle name="Header2" xfId="507" xr:uid="{27BCDF2D-395A-4239-B698-09A5B46D095E}"/>
    <cellStyle name="HeaderLabel" xfId="79" xr:uid="{3E9F9926-6BE3-4306-A81D-9C590FCA3C8C}"/>
    <cellStyle name="HeaderText" xfId="80" xr:uid="{E7A03843-EBFB-466F-A619-44067EBAAD3B}"/>
    <cellStyle name="Heading - Section" xfId="508" xr:uid="{FD419430-10B9-409F-BC27-4D82BD3739A1}"/>
    <cellStyle name="Heading - Sub Section" xfId="509" xr:uid="{569A6568-D4F0-460A-8A09-D4B3F5EB1BFD}"/>
    <cellStyle name="Heading 1" xfId="1" builtinId="16" customBuiltin="1"/>
    <cellStyle name="HEADING 1 10" xfId="32784" xr:uid="{5B710EE1-79D0-4C17-A95D-8D3740C3F9A9}"/>
    <cellStyle name="HEADING 1 10 2" xfId="32785" xr:uid="{5C6326D9-4582-406B-A36B-034D56C7ADCD}"/>
    <cellStyle name="HEADING 1 11" xfId="32786" xr:uid="{4F5A58D8-C0A3-475B-8A7A-E047E3A649AE}"/>
    <cellStyle name="HEADING 1 11 2" xfId="32787" xr:uid="{BFE552AB-1136-4092-9B7F-0A1BFFE90F59}"/>
    <cellStyle name="Heading 1 12" xfId="510" xr:uid="{A9F6B716-A4AB-47AB-AB65-16177D487C51}"/>
    <cellStyle name="Heading 1 2" xfId="81" xr:uid="{2250B0FE-4ED6-4886-84A3-CFB89430E52A}"/>
    <cellStyle name="Heading 1 2 2" xfId="82" xr:uid="{E96C49C6-C28E-4AB8-8D05-0AC19725C8C0}"/>
    <cellStyle name="HEADING 1 2 2 2" xfId="32788" xr:uid="{0E720201-B50B-45E9-8582-60DD68E448C5}"/>
    <cellStyle name="Heading 1 2 3" xfId="511" xr:uid="{5A81BFD1-88C8-42CC-8949-1D8218FE2005}"/>
    <cellStyle name="Heading 1 2_asset sales" xfId="83" xr:uid="{3A685023-1737-40C5-8855-F867D8FB8CF6}"/>
    <cellStyle name="Heading 1 3" xfId="84" xr:uid="{A7C1F953-EBF2-46A3-8CE9-126F0132DF93}"/>
    <cellStyle name="HEADING 1 3 2" xfId="32789" xr:uid="{1022CEA5-D1AB-4557-93CB-4B1EC0BAA56A}"/>
    <cellStyle name="Heading 1 3 3" xfId="17706" xr:uid="{C2EF40A2-3CF4-46C8-978C-6CCEF0AFC6C1}"/>
    <cellStyle name="Heading 1 4" xfId="85" xr:uid="{2B998E83-F2D9-4AE2-ACDB-F76CAC91F864}"/>
    <cellStyle name="HEADING 1 4 2" xfId="32790" xr:uid="{B0D78B8C-C749-42A3-86B0-BD1E590B1FD8}"/>
    <cellStyle name="Heading 1 4 3" xfId="17707" xr:uid="{1F65F2A2-62E5-4BDC-95CC-2868E75B58FA}"/>
    <cellStyle name="Heading 1 5" xfId="32791" xr:uid="{22860057-7326-45BA-B24E-6F64722F26B2}"/>
    <cellStyle name="HEADING 1 5 2" xfId="32792" xr:uid="{7F07D4F7-EB2D-4AA8-AB72-DB9010C032E7}"/>
    <cellStyle name="HEADING 1 6" xfId="32793" xr:uid="{A1D53A1C-263C-4C09-8189-CCA0F7F92382}"/>
    <cellStyle name="HEADING 1 6 2" xfId="32794" xr:uid="{21993E11-0FFB-4F34-B970-5C64AE0E749C}"/>
    <cellStyle name="HEADING 1 7" xfId="32795" xr:uid="{520C5132-5860-40FC-9725-F5584E33DA39}"/>
    <cellStyle name="HEADING 1 7 2" xfId="32796" xr:uid="{FEC129F7-62F0-4FCD-9A6F-3175A636FB2C}"/>
    <cellStyle name="HEADING 1 8" xfId="32797" xr:uid="{6E38A006-D6F8-4C57-A5EE-2114CB67955E}"/>
    <cellStyle name="HEADING 1 8 2" xfId="32798" xr:uid="{650B4EE6-DE9A-421A-A561-FD9EED7B2753}"/>
    <cellStyle name="HEADING 1 9" xfId="32799" xr:uid="{9500F45C-59D8-42AF-A4B2-2E42EBE0A5E5}"/>
    <cellStyle name="HEADING 1 9 2" xfId="32800" xr:uid="{0266AB70-C2FE-4330-8ABE-890FC07211A5}"/>
    <cellStyle name="Heading 2" xfId="2" builtinId="17" customBuiltin="1"/>
    <cellStyle name="HEADING 2 10" xfId="32801" xr:uid="{4FA49028-F1E4-4CD6-BCAA-BCEC98CA7328}"/>
    <cellStyle name="HEADING 2 11" xfId="32802" xr:uid="{2B4CC615-E5B6-4FFB-A51F-2709ECFD8FF4}"/>
    <cellStyle name="Heading 2 12" xfId="512" xr:uid="{DE659217-14EA-4FF0-AF7D-16ADCCB0A7E7}"/>
    <cellStyle name="Heading 2 2" xfId="3" xr:uid="{00000000-0005-0000-0000-000003000000}"/>
    <cellStyle name="Heading 2 2 2" xfId="86" xr:uid="{6A7619DF-F58D-4CB2-9116-1109BAEC8F09}"/>
    <cellStyle name="Heading 2 2 3" xfId="513" xr:uid="{648836F8-011A-4344-9E53-1DD3386D6AB6}"/>
    <cellStyle name="Heading 2 3" xfId="87" xr:uid="{3FA91DAF-39CF-44A0-B78E-251FDECF853B}"/>
    <cellStyle name="Heading 2 3 2" xfId="17708" xr:uid="{22E717D7-6379-45B2-8624-187BDADF51DE}"/>
    <cellStyle name="Heading 2 4" xfId="17709" xr:uid="{A698DAC2-E1CA-47C1-8288-484AC5CBC62E}"/>
    <cellStyle name="Heading 2 5" xfId="32803" xr:uid="{EB340B97-57D2-49F4-B5CB-9DA417E528CF}"/>
    <cellStyle name="HEADING 2 6" xfId="32804" xr:uid="{DDD1D937-E151-4045-8E77-ADF929C4B09D}"/>
    <cellStyle name="HEADING 2 7" xfId="32805" xr:uid="{4932DAF4-5C8C-4BE9-BA02-736A945EFE1A}"/>
    <cellStyle name="HEADING 2 8" xfId="32806" xr:uid="{56485386-D82A-440B-9C67-389160CB5B49}"/>
    <cellStyle name="HEADING 2 9" xfId="32807" xr:uid="{9FF32004-0B87-458D-8851-A0BCC4CE85B3}"/>
    <cellStyle name="HEADING 3 10" xfId="32808" xr:uid="{30A576B4-AF08-491F-A639-CAC84DC1A9B7}"/>
    <cellStyle name="HEADING 3 11" xfId="32809" xr:uid="{7E44A39C-036C-4809-AA39-15C9FCD4F832}"/>
    <cellStyle name="Heading 3 12" xfId="514" xr:uid="{EB64A40A-FECA-4D39-AC58-1E31A196864C}"/>
    <cellStyle name="Heading 3 2" xfId="88" xr:uid="{02048F4A-A7AC-45FB-8A57-4A7956B6C21F}"/>
    <cellStyle name="Heading 3 2 2" xfId="17710" xr:uid="{8045B65D-B98E-4546-AEDA-62E9AFB728A6}"/>
    <cellStyle name="Heading 3 2 3" xfId="515" xr:uid="{B7B45AB9-039D-4A9D-8F79-0300C52DB43E}"/>
    <cellStyle name="Heading 3 3" xfId="89" xr:uid="{2301BDB7-04D6-477A-AA80-766D30A14F08}"/>
    <cellStyle name="Heading 3 3 2" xfId="17711" xr:uid="{FA1E796A-8454-445E-9ADF-D1F362A5419E}"/>
    <cellStyle name="Heading 3 4" xfId="17712" xr:uid="{7F3D6E75-199C-47F4-98CF-2628CE1B7D3F}"/>
    <cellStyle name="Heading 3 5" xfId="32810" xr:uid="{5E0CC930-8EA2-42B7-8C78-48CF41CB4A61}"/>
    <cellStyle name="HEADING 3 6" xfId="32811" xr:uid="{7E7E337F-9F8F-4B82-80B6-9BB8B89840D7}"/>
    <cellStyle name="HEADING 3 7" xfId="32812" xr:uid="{A6E164E0-DF6B-48A4-867A-BFA601C30221}"/>
    <cellStyle name="HEADING 3 8" xfId="32813" xr:uid="{DDE3BF7B-A8C5-4D7E-98CB-56553B611876}"/>
    <cellStyle name="HEADING 3 9" xfId="32814" xr:uid="{B5DFB197-F5A2-474C-8C64-57F5B03447D3}"/>
    <cellStyle name="Heading 4 10" xfId="32815" xr:uid="{AFBB8E73-A367-4E44-8319-0B1EA6CA8A70}"/>
    <cellStyle name="Heading 4 11" xfId="32816" xr:uid="{379C6925-F0E1-4724-80A9-D3BEC9F613BF}"/>
    <cellStyle name="Heading 4 12" xfId="516" xr:uid="{BE849B1E-63D3-4A72-A66A-A0BBF5584155}"/>
    <cellStyle name="Heading 4 2" xfId="90" xr:uid="{9695889C-70A5-4B0A-BD88-BFE52BD1891A}"/>
    <cellStyle name="Heading 4 2 10" xfId="32817" xr:uid="{81585955-0AC5-4DB5-AC4E-F850A6E6B00D}"/>
    <cellStyle name="Heading 4 2 11" xfId="32818" xr:uid="{6241E4FC-20C5-4E3A-8E7B-1D59064B904C}"/>
    <cellStyle name="Heading 4 2 12" xfId="517" xr:uid="{4AB4B9F1-0F1A-4B60-B4EA-5A223340DE5A}"/>
    <cellStyle name="Heading 4 2 2" xfId="32819" xr:uid="{9FF0543F-C336-484B-AF25-2502E8D9C17D}"/>
    <cellStyle name="Heading 4 2 3" xfId="32820" xr:uid="{01872E41-78BD-43DA-97AC-D730576ECE75}"/>
    <cellStyle name="Heading 4 2 4" xfId="32821" xr:uid="{678B9661-D792-40B1-AEB0-A9F7D43DD2B7}"/>
    <cellStyle name="Heading 4 2 5" xfId="32822" xr:uid="{9F30E611-82B5-492F-AC44-1628F2D5A4D7}"/>
    <cellStyle name="Heading 4 2 6" xfId="32823" xr:uid="{66F4F0B3-42ED-4086-BAD3-9D29C4B6DAF5}"/>
    <cellStyle name="Heading 4 2 7" xfId="32824" xr:uid="{03F2C118-B01F-4085-93DC-B8AC35EF3D05}"/>
    <cellStyle name="Heading 4 2 8" xfId="32825" xr:uid="{9BEC97B4-4B8F-474F-AF7D-A194305E70BE}"/>
    <cellStyle name="Heading 4 2 9" xfId="32826" xr:uid="{E40338C2-4B26-4820-BCBE-FB25E5D7B5D1}"/>
    <cellStyle name="Heading 4 3" xfId="91" xr:uid="{5DABC421-44B1-4C53-8458-7081CB8EF477}"/>
    <cellStyle name="Heading 4 3 2" xfId="518" xr:uid="{839F58D0-34D6-4469-8227-67684CA3B32B}"/>
    <cellStyle name="Heading 4 4" xfId="519" xr:uid="{73341E60-E39E-4242-ADCB-F9A6D416E434}"/>
    <cellStyle name="Heading 4 5" xfId="32827" xr:uid="{17732F04-9688-4555-A707-A98BEE9E3834}"/>
    <cellStyle name="Heading 4 6" xfId="32828" xr:uid="{63723BB0-3B4A-4C5D-A0FF-E2958712E804}"/>
    <cellStyle name="Heading 4 7" xfId="32829" xr:uid="{FEC82635-9A4D-4C4A-B182-A43FF3DFD35C}"/>
    <cellStyle name="Heading 4 8" xfId="32830" xr:uid="{2101AC5E-8708-4CFC-84D9-11F0422C86C7}"/>
    <cellStyle name="Heading 4 9" xfId="32831" xr:uid="{C1D158BD-B1AF-4595-9537-BAB642DFB153}"/>
    <cellStyle name="Heading 5" xfId="92" xr:uid="{B7F9A419-C1D0-4B3C-B3DA-E4527F4B5B1F}"/>
    <cellStyle name="Heading 6" xfId="93" xr:uid="{ACCDE2F2-F134-4E79-8D91-8FF55C8438E2}"/>
    <cellStyle name="Heading 7" xfId="94" xr:uid="{24D4F89F-BE75-44F6-84B4-67FC7A5E7081}"/>
    <cellStyle name="Heading 8" xfId="95" xr:uid="{80B38C31-2887-4754-9E97-BC98AAB4F2DA}"/>
    <cellStyle name="heading info" xfId="32832" xr:uid="{EAFC8C24-2032-4F76-B8EA-09DFF8FDCFFC}"/>
    <cellStyle name="heading info 10" xfId="32833" xr:uid="{4A4665DC-3648-43C9-856A-2ACF410563E0}"/>
    <cellStyle name="heading info 11" xfId="32834" xr:uid="{B44EC1C0-76CD-4578-B9FD-DA32F10ACF9D}"/>
    <cellStyle name="heading info 12" xfId="32835" xr:uid="{317247C1-A190-4DB2-A171-609FEFBAECD0}"/>
    <cellStyle name="heading info 13" xfId="32836" xr:uid="{94756448-7171-4205-AEA1-ECF916E8734F}"/>
    <cellStyle name="heading info 14" xfId="32837" xr:uid="{15B6756B-A0DA-4FE6-AA47-BEA89BDDACD1}"/>
    <cellStyle name="heading info 15" xfId="32838" xr:uid="{C02F91CD-7605-431D-B8E9-8B386D836165}"/>
    <cellStyle name="heading info 16" xfId="32839" xr:uid="{F008E881-D8A5-45B5-A9A6-757966248ABB}"/>
    <cellStyle name="heading info 17" xfId="32840" xr:uid="{8F852EEE-0DC3-4B1A-B2F9-8A8391A2F818}"/>
    <cellStyle name="heading info 18" xfId="32841" xr:uid="{7907C34F-F196-49F3-8B02-7D634F08DA89}"/>
    <cellStyle name="heading info 19" xfId="32842" xr:uid="{74AB9B7A-1386-4F9F-BE7B-03192223816A}"/>
    <cellStyle name="heading info 2" xfId="32843" xr:uid="{9672A5A5-1C04-4DDA-BF99-B4760D215C6B}"/>
    <cellStyle name="heading info 2 2" xfId="32844" xr:uid="{7EE4D466-1CCA-4A35-8E9E-0A2506B489C8}"/>
    <cellStyle name="heading info 2 2 2" xfId="32845" xr:uid="{DFD0B5D9-EB33-491E-9A72-CB7C9B7BF75E}"/>
    <cellStyle name="heading info 2 2 2 2" xfId="32846" xr:uid="{BDF65A69-B2FD-4699-B1FF-FE09030D98A8}"/>
    <cellStyle name="heading info 2 2 3" xfId="32847" xr:uid="{7FD00547-7B8B-4FB4-960F-7BCCC193C7BF}"/>
    <cellStyle name="heading info 2 3" xfId="32848" xr:uid="{7FE2B482-2CBF-45BF-9EF9-98E30DB5D414}"/>
    <cellStyle name="heading info 2 4" xfId="32849" xr:uid="{DCD51EAC-403C-4139-9DF5-F90ECC39EB19}"/>
    <cellStyle name="heading info 2 5" xfId="32850" xr:uid="{8DD6F89F-EA09-4716-8B86-4C94BF499123}"/>
    <cellStyle name="heading info 3" xfId="32851" xr:uid="{B348B056-C471-4E8D-9B78-D28C5AD80BCE}"/>
    <cellStyle name="heading info 3 2" xfId="32852" xr:uid="{01A593CB-84C1-4A46-AA81-70FEDBFDE1B0}"/>
    <cellStyle name="heading info 3 2 2" xfId="32853" xr:uid="{B6DE04BA-957D-460B-BBFE-2355B8464D22}"/>
    <cellStyle name="heading info 3 3" xfId="32854" xr:uid="{54245ECD-15D2-464C-9EAA-1FFD80BE4363}"/>
    <cellStyle name="heading info 4" xfId="32855" xr:uid="{9583B9A6-0231-451D-A910-9A4855CFBCDC}"/>
    <cellStyle name="heading info 5" xfId="32856" xr:uid="{9C86DA18-9FC4-4A0B-8D70-3827A92456FE}"/>
    <cellStyle name="heading info 6" xfId="32857" xr:uid="{C9EEEF52-B2D8-479D-BD39-D867289164DA}"/>
    <cellStyle name="heading info 7" xfId="32858" xr:uid="{85AE43DA-F358-4DDF-AFEE-1C1B41E45DA4}"/>
    <cellStyle name="heading info 8" xfId="32859" xr:uid="{D8EAF842-7826-4661-95DD-2A441DC6C112}"/>
    <cellStyle name="heading info 9" xfId="32860" xr:uid="{9D485C6D-C384-4CDD-ADBF-D91B314206BB}"/>
    <cellStyle name="Heading1" xfId="520" xr:uid="{D34CB297-B985-4E21-A2F3-6B2BB8F16E32}"/>
    <cellStyle name="Heading2" xfId="521" xr:uid="{527CED62-BC8E-4E21-9981-E5C02C91DFA3}"/>
    <cellStyle name="Hyperlink" xfId="4" xr:uid="{00000000-0005-0000-0000-000004000000}"/>
    <cellStyle name="Hyperlink 2" xfId="97" xr:uid="{E56B7CB9-69CF-4AD6-8F49-50698B3169AD}"/>
    <cellStyle name="Hyperlink 2 2" xfId="17714" xr:uid="{B768F7FC-BBE2-47D0-8279-5AADE87D371A}"/>
    <cellStyle name="Hyperlink 2 3" xfId="17715" xr:uid="{DE45849E-B0CB-4492-81DB-14AF7E1BB3BE}"/>
    <cellStyle name="Hyperlink 2 4" xfId="17713" xr:uid="{E3E9A23C-F485-4B8D-BFBA-C21919354585}"/>
    <cellStyle name="Hyperlink 3" xfId="96" xr:uid="{8F36D42F-D1CC-4DC3-9833-E22CA456916C}"/>
    <cellStyle name="Hyperlink 3 2" xfId="17716" xr:uid="{CC1ED465-8EEC-48A9-933F-1190BE1C9A46}"/>
    <cellStyle name="Hyperlink 4" xfId="8" xr:uid="{64AE3AB9-3D0D-430E-93C4-8F994E626DEC}"/>
    <cellStyle name="Hyperlink 4 2" xfId="32861" xr:uid="{6E85A8A9-4ACA-4C0F-AD5D-4F985B7E098B}"/>
    <cellStyle name="Hyperlink 4 3" xfId="32862" xr:uid="{F24106CF-E980-45E5-B3A9-50702C2EB0CB}"/>
    <cellStyle name="Hyperlink 4 4" xfId="17717" xr:uid="{316720BE-3AC3-49FF-97D8-57E88A3F3838}"/>
    <cellStyle name="Hyperlink 5" xfId="32863" xr:uid="{346EAF45-2332-4E0C-B7F5-96012B090F33}"/>
    <cellStyle name="Hyperlink 5 2" xfId="32864" xr:uid="{B30606C3-1708-4503-A2AF-C0CEDE600F8B}"/>
    <cellStyle name="Hyperlink 5 3" xfId="32865" xr:uid="{93BCFA72-1522-4219-9589-92F4FA09093F}"/>
    <cellStyle name="Hyperlink 5 4" xfId="32866" xr:uid="{59A41121-93F0-4AFE-92BA-1700D0F7F8AD}"/>
    <cellStyle name="Hyperlink 6" xfId="32867" xr:uid="{EDE40578-D13D-4365-A58D-D04810A39A32}"/>
    <cellStyle name="Hyperlink 6 2" xfId="32868" xr:uid="{BE565091-5DE0-4E0C-B385-564D55BF8646}"/>
    <cellStyle name="Hyperlink 7" xfId="32869" xr:uid="{9C0FB13F-0543-4B76-99E8-17F1B11A7F4C}"/>
    <cellStyle name="Hyperlink 7 2" xfId="32870" xr:uid="{C67FDA9C-38E1-40D2-ADF1-4F7963CB3935}"/>
    <cellStyle name="Hyperlink 7 3" xfId="32871" xr:uid="{7BDDCD1C-76FD-4357-9302-A288BE96508F}"/>
    <cellStyle name="Hyperlink 8" xfId="32872" xr:uid="{CA90F492-74FB-47AD-97FB-8A4B91A0A5B3}"/>
    <cellStyle name="Information" xfId="98" xr:uid="{158A5AA0-FBEB-4C76-802E-84C5286FFB8A}"/>
    <cellStyle name="Inp_%1dp" xfId="522" xr:uid="{C0216963-8B92-4C98-A14F-C9C2D9CAE22A}"/>
    <cellStyle name="Input [yellow]" xfId="99" xr:uid="{3D5906C6-1CF3-4E73-B1B9-BD632179CD66}"/>
    <cellStyle name="Input 10" xfId="100" xr:uid="{06B5CA98-02B2-4852-A816-A206B1119ABE}"/>
    <cellStyle name="input 10 2" xfId="32873" xr:uid="{3AD94D37-AAA7-40D3-A2BB-2056E9BC1508}"/>
    <cellStyle name="Input 11" xfId="101" xr:uid="{BA9FCD24-B4E6-4356-AE93-371A66D92760}"/>
    <cellStyle name="input 11 2" xfId="32874" xr:uid="{BE5E58F2-1DE3-492E-9FA1-BA9C301CBEB2}"/>
    <cellStyle name="Input 12" xfId="102" xr:uid="{258BE023-47C0-48CA-93A0-A37CC040C329}"/>
    <cellStyle name="Input 12 2" xfId="54851" xr:uid="{28E9F86D-3AA7-4FF8-A19B-444444BA5990}"/>
    <cellStyle name="Input 13" xfId="103" xr:uid="{EF0DFFB6-9DA4-4FC2-B1F6-2F36084E006D}"/>
    <cellStyle name="Input 13 2" xfId="54819" xr:uid="{8BFAA6DC-783C-49CB-A2D4-03D919E5CBEE}"/>
    <cellStyle name="Input 14" xfId="104" xr:uid="{4E172A05-10EF-4494-9AED-000AA516ADA0}"/>
    <cellStyle name="Input 14 2" xfId="54961" xr:uid="{9FE55382-5895-42EF-94EE-0714CC70312F}"/>
    <cellStyle name="Input 15" xfId="105" xr:uid="{32DFC847-3459-4B84-8FF9-9936FB494204}"/>
    <cellStyle name="Input 15 2" xfId="54881" xr:uid="{23788F85-8A5F-4E1A-86D6-151F407FBFF9}"/>
    <cellStyle name="Input 16" xfId="106" xr:uid="{62BBA49C-82D2-4919-BE84-D3920FFC98A2}"/>
    <cellStyle name="Input 16 2" xfId="54960" xr:uid="{11A5C490-793A-4910-9403-8FEB893D2273}"/>
    <cellStyle name="Input 17" xfId="107" xr:uid="{DC09200C-CA84-471C-8056-57415A29198C}"/>
    <cellStyle name="Input 18" xfId="108" xr:uid="{50EFEB77-0672-4632-BADD-48D9C3595F97}"/>
    <cellStyle name="Input 19" xfId="109" xr:uid="{58E17A3E-16BD-4311-858C-4656001880E5}"/>
    <cellStyle name="Input 2" xfId="110" xr:uid="{21C919D5-9889-42A9-8167-63DE60669FD6}"/>
    <cellStyle name="Input 2 10" xfId="17718" xr:uid="{50FCE37C-94EB-4300-B027-CD2A43119396}"/>
    <cellStyle name="Input 2 10 10" xfId="32875" xr:uid="{3CD6CBE9-C27C-42A7-BFB1-BFA90F76A0C9}"/>
    <cellStyle name="Input 2 10 10 2" xfId="32876" xr:uid="{A2473184-5F1A-4916-BD84-786C2576657F}"/>
    <cellStyle name="Input 2 10 10 2 2" xfId="32877" xr:uid="{12B9A76F-F026-4B6E-BACA-E2945A3A1FFB}"/>
    <cellStyle name="Input 2 10 10 2 2 2" xfId="32878" xr:uid="{AF555D41-7C6E-4B90-A9A6-63183161266D}"/>
    <cellStyle name="Input 2 10 10 2 3" xfId="32879" xr:uid="{DC1C3B0D-5A31-476D-9E44-F2719FE6BE2E}"/>
    <cellStyle name="Input 2 10 10 2 3 2" xfId="32880" xr:uid="{2521E4F8-7BE7-436A-8C69-C9BF3E387032}"/>
    <cellStyle name="Input 2 10 10 2 4" xfId="32881" xr:uid="{58C8AAC6-3777-4881-B387-1C2517C01CEF}"/>
    <cellStyle name="Input 2 10 10 2 4 2" xfId="32882" xr:uid="{D5C404AE-6E50-47B4-B2A9-3A13525B8E78}"/>
    <cellStyle name="Input 2 10 10 2 5" xfId="32883" xr:uid="{FC2F1C0D-DDDC-4C4B-8D02-CF45702BF452}"/>
    <cellStyle name="Input 2 10 10 3" xfId="32884" xr:uid="{D7309328-2095-4D93-A312-CDD69520A03A}"/>
    <cellStyle name="Input 2 10 10 3 2" xfId="32885" xr:uid="{12A89A11-85BA-4EDF-9E51-5A29583E60EA}"/>
    <cellStyle name="Input 2 10 10 4" xfId="32886" xr:uid="{11DD1B1A-3525-434A-B002-64D5032302E2}"/>
    <cellStyle name="Input 2 10 10 4 2" xfId="32887" xr:uid="{D22515C1-BB76-40E2-A80D-99767AF0D4A2}"/>
    <cellStyle name="Input 2 10 10 5" xfId="32888" xr:uid="{09929CB1-7B09-4A29-B240-97BA15278055}"/>
    <cellStyle name="Input 2 10 10 5 2" xfId="32889" xr:uid="{FE8A38CC-01CC-43EF-A2EA-AFC606DE4229}"/>
    <cellStyle name="Input 2 10 10 6" xfId="32890" xr:uid="{443F4A04-BAEC-4926-9D6F-20F617A3A85D}"/>
    <cellStyle name="Input 2 10 10 6 2" xfId="32891" xr:uid="{E4CCF246-9A1A-43EC-AB9B-61E6670D5F31}"/>
    <cellStyle name="Input 2 10 10 7" xfId="32892" xr:uid="{0097ED79-916F-4244-8BD3-684325EBAD68}"/>
    <cellStyle name="Input 2 10 11" xfId="32893" xr:uid="{AE3DF039-0660-4331-8497-8FF9DBE685CF}"/>
    <cellStyle name="Input 2 10 11 2" xfId="32894" xr:uid="{6DCA71C0-8900-4DB3-AAB1-A2D70B425DDF}"/>
    <cellStyle name="Input 2 10 11 2 2" xfId="32895" xr:uid="{BCD693D7-74A0-4130-B168-2D0771C8219C}"/>
    <cellStyle name="Input 2 10 11 2 2 2" xfId="32896" xr:uid="{E2A32016-456C-4C57-91B2-EA68E26A4932}"/>
    <cellStyle name="Input 2 10 11 2 3" xfId="32897" xr:uid="{46E71991-1F92-44E7-98F7-E2DC91B6236C}"/>
    <cellStyle name="Input 2 10 11 2 3 2" xfId="32898" xr:uid="{6205FFDA-AA94-418C-9BFD-390F01AE675C}"/>
    <cellStyle name="Input 2 10 11 2 4" xfId="32899" xr:uid="{1BA2B72A-7FA8-486F-8A3A-2B04401425F6}"/>
    <cellStyle name="Input 2 10 11 2 4 2" xfId="32900" xr:uid="{3BAC3C71-B4F6-4224-A29E-C8BBDF5ACD39}"/>
    <cellStyle name="Input 2 10 11 2 5" xfId="32901" xr:uid="{CA122A58-88C4-41E7-9437-CF982805757E}"/>
    <cellStyle name="Input 2 10 11 3" xfId="32902" xr:uid="{F2D79E8D-94CD-4E76-BB80-F69DB0AD1BE5}"/>
    <cellStyle name="Input 2 10 11 3 2" xfId="32903" xr:uid="{AF26636A-BD27-43AD-8271-58C8C65EE0D8}"/>
    <cellStyle name="Input 2 10 11 4" xfId="32904" xr:uid="{4A271B03-F376-4FA0-9D84-F300DF250B36}"/>
    <cellStyle name="Input 2 10 11 4 2" xfId="32905" xr:uid="{5FBCFB3B-2100-478A-A7C2-3631316EC676}"/>
    <cellStyle name="Input 2 10 11 5" xfId="32906" xr:uid="{D22C3CC6-D045-4F0A-81AA-BE5F93D58595}"/>
    <cellStyle name="Input 2 10 11 5 2" xfId="32907" xr:uid="{24E2BA7B-3585-49C7-915E-D1DBAB7B4D1B}"/>
    <cellStyle name="Input 2 10 11 6" xfId="32908" xr:uid="{E9D18FDF-6313-41FE-A10C-3267287E75F8}"/>
    <cellStyle name="Input 2 10 11 6 2" xfId="32909" xr:uid="{9C5BF0BC-F200-4571-B291-7B0207957F5A}"/>
    <cellStyle name="Input 2 10 11 7" xfId="32910" xr:uid="{E03E7F52-C382-4F0B-91BA-25A53D8D21EC}"/>
    <cellStyle name="Input 2 10 12" xfId="32911" xr:uid="{BED1C41A-99BA-4DAE-827F-C544EC8CFFD6}"/>
    <cellStyle name="Input 2 10 12 2" xfId="32912" xr:uid="{DCF3C966-D2CE-4FB7-8B11-FF7886E57296}"/>
    <cellStyle name="Input 2 10 12 2 2" xfId="32913" xr:uid="{5D1567AB-1F0A-459E-8CDE-4CDC9BBD0AE9}"/>
    <cellStyle name="Input 2 10 12 2 2 2" xfId="32914" xr:uid="{A32A8CEA-9A27-4C0A-A105-11A530D4C56F}"/>
    <cellStyle name="Input 2 10 12 2 3" xfId="32915" xr:uid="{D844B74B-9A6F-457B-9AA2-7B8F6F2172AB}"/>
    <cellStyle name="Input 2 10 12 2 3 2" xfId="32916" xr:uid="{D40C0B6D-AF4B-4AF0-86A1-1B14543A4DEA}"/>
    <cellStyle name="Input 2 10 12 2 4" xfId="32917" xr:uid="{F80CB56B-6907-4EE5-9935-8181FD3F8CBA}"/>
    <cellStyle name="Input 2 10 12 2 4 2" xfId="32918" xr:uid="{6069BFF3-A8A4-4AED-83B3-4176A7BB7EB0}"/>
    <cellStyle name="Input 2 10 12 2 5" xfId="32919" xr:uid="{9C9AEF71-00B1-4092-818A-5A0F8E0476C6}"/>
    <cellStyle name="Input 2 10 12 3" xfId="32920" xr:uid="{DF59C3D1-A9A9-415C-AFE9-4A3B37822A6E}"/>
    <cellStyle name="Input 2 10 12 3 2" xfId="32921" xr:uid="{F7F0B7AA-9C7C-411B-AC4D-EECDFA4896E8}"/>
    <cellStyle name="Input 2 10 12 4" xfId="32922" xr:uid="{261BF7DC-2B5F-43DE-957C-48C992F95882}"/>
    <cellStyle name="Input 2 10 12 4 2" xfId="32923" xr:uid="{2746C64F-9BB4-4C32-9091-EA35383C7DFD}"/>
    <cellStyle name="Input 2 10 12 5" xfId="32924" xr:uid="{550C5DC1-E459-41A3-A3C6-5FA79437C6BD}"/>
    <cellStyle name="Input 2 10 12 5 2" xfId="32925" xr:uid="{68F38A02-DDD1-4A0C-8F57-842F2610132B}"/>
    <cellStyle name="Input 2 10 12 6" xfId="32926" xr:uid="{81098EF9-A4E8-45A6-B15F-78FCDCDFEA70}"/>
    <cellStyle name="Input 2 10 12 6 2" xfId="32927" xr:uid="{C1B1B5A2-A37D-4B24-941B-E8878C94F08E}"/>
    <cellStyle name="Input 2 10 12 7" xfId="32928" xr:uid="{514873B0-2078-41C9-A309-435DA791524D}"/>
    <cellStyle name="Input 2 10 13" xfId="32929" xr:uid="{A453E145-B444-4EF8-94F4-5645A1BFAEF4}"/>
    <cellStyle name="Input 2 10 13 2" xfId="32930" xr:uid="{174E757D-4728-42D2-8134-B3FABFE83C56}"/>
    <cellStyle name="Input 2 10 13 2 2" xfId="32931" xr:uid="{8F28140C-39AD-4E95-B31E-39BC75D7D486}"/>
    <cellStyle name="Input 2 10 13 2 2 2" xfId="32932" xr:uid="{1D488AED-4D0A-4B48-B65F-E0685FBD1D41}"/>
    <cellStyle name="Input 2 10 13 2 3" xfId="32933" xr:uid="{D329D873-F3BB-4BD5-8C53-45B054A73702}"/>
    <cellStyle name="Input 2 10 13 2 3 2" xfId="32934" xr:uid="{842823D3-2080-4F28-8DEC-B97C1D3216C5}"/>
    <cellStyle name="Input 2 10 13 2 4" xfId="32935" xr:uid="{6C9CE2CA-CA65-45F1-B3B8-9C16658F3849}"/>
    <cellStyle name="Input 2 10 13 2 4 2" xfId="32936" xr:uid="{88E4AC87-D297-425F-819F-1A1F1E56F1B0}"/>
    <cellStyle name="Input 2 10 13 2 5" xfId="32937" xr:uid="{63223151-8693-45C3-8D30-86C716460136}"/>
    <cellStyle name="Input 2 10 13 3" xfId="32938" xr:uid="{8A646F11-2E41-40EE-9927-A000BD3D8FD0}"/>
    <cellStyle name="Input 2 10 13 3 2" xfId="32939" xr:uid="{F206F70E-B238-4F99-B923-8ABA818B6206}"/>
    <cellStyle name="Input 2 10 13 4" xfId="32940" xr:uid="{333D2CFE-9C13-41B7-8922-F9258FF23228}"/>
    <cellStyle name="Input 2 10 13 4 2" xfId="32941" xr:uid="{211B6FA6-A078-4CEF-9D56-13A16C488B13}"/>
    <cellStyle name="Input 2 10 13 5" xfId="32942" xr:uid="{6BBA76FD-4217-4101-B5DA-156FF896FC8A}"/>
    <cellStyle name="Input 2 10 13 5 2" xfId="32943" xr:uid="{7F5926E5-F096-4EE6-8BBE-899B236C1B53}"/>
    <cellStyle name="Input 2 10 13 6" xfId="32944" xr:uid="{5313867B-9E16-43B7-AF50-A6DDA592AEE3}"/>
    <cellStyle name="Input 2 10 13 6 2" xfId="32945" xr:uid="{7EC5525C-CC25-468B-A11E-1E9F850B3D77}"/>
    <cellStyle name="Input 2 10 13 7" xfId="32946" xr:uid="{CBF15984-87F4-41CA-8D97-884B6A290C67}"/>
    <cellStyle name="Input 2 10 14" xfId="32947" xr:uid="{E29A4FBC-8FE6-4617-9D8F-BEDE90A3B734}"/>
    <cellStyle name="Input 2 10 14 2" xfId="32948" xr:uid="{CA898DE1-C1AE-44F4-B426-990C278BED9D}"/>
    <cellStyle name="Input 2 10 14 2 2" xfId="32949" xr:uid="{8E9570B2-F343-42B5-8511-5418AEE6852D}"/>
    <cellStyle name="Input 2 10 14 2 2 2" xfId="32950" xr:uid="{E8FD70E9-9406-45D5-8190-7AE7728182D1}"/>
    <cellStyle name="Input 2 10 14 2 3" xfId="32951" xr:uid="{75E9B563-6F26-4E35-9544-09C02EF8188C}"/>
    <cellStyle name="Input 2 10 14 2 3 2" xfId="32952" xr:uid="{04A70B0D-2E66-46F3-B8F9-129576E92FF1}"/>
    <cellStyle name="Input 2 10 14 2 4" xfId="32953" xr:uid="{ADCB9405-22D1-42FE-BAAB-DE1C548C175C}"/>
    <cellStyle name="Input 2 10 14 2 4 2" xfId="32954" xr:uid="{3DB34B18-24D4-4DD1-9C99-F65FD71A09AA}"/>
    <cellStyle name="Input 2 10 14 2 5" xfId="32955" xr:uid="{8B1E5F34-E01D-41DB-BAEF-85E4EDB2E6CF}"/>
    <cellStyle name="Input 2 10 14 3" xfId="32956" xr:uid="{E4497E9A-19CB-4525-9727-8D571639EFF5}"/>
    <cellStyle name="Input 2 10 14 3 2" xfId="32957" xr:uid="{4B1B390A-D6F2-435F-A703-F9E66C5261E8}"/>
    <cellStyle name="Input 2 10 14 4" xfId="32958" xr:uid="{1EC880B4-0FF3-4ACA-85C9-DE11C61B1649}"/>
    <cellStyle name="Input 2 10 14 4 2" xfId="32959" xr:uid="{414A2634-BC82-4AAD-9920-740F8FF3BEF1}"/>
    <cellStyle name="Input 2 10 14 5" xfId="32960" xr:uid="{1FCE547B-7C06-4C5A-8335-F2268854B672}"/>
    <cellStyle name="Input 2 10 14 5 2" xfId="32961" xr:uid="{037F25C3-D0A7-4503-B4B0-4A8CEAC819E6}"/>
    <cellStyle name="Input 2 10 14 6" xfId="32962" xr:uid="{0F4702A7-C136-477F-BC73-30F172FC9F96}"/>
    <cellStyle name="Input 2 10 14 6 2" xfId="32963" xr:uid="{5AC335AB-08A7-46B3-800F-A6356A38DEE7}"/>
    <cellStyle name="Input 2 10 14 7" xfId="32964" xr:uid="{502B058E-36C3-487F-8674-2BE66BDF3F7A}"/>
    <cellStyle name="Input 2 10 15" xfId="32965" xr:uid="{123569D2-D72B-46C9-9BBE-96BE85A53EAC}"/>
    <cellStyle name="Input 2 10 15 2" xfId="32966" xr:uid="{280F913A-A8CD-46E4-91DC-353EB2A86554}"/>
    <cellStyle name="Input 2 10 15 2 2" xfId="32967" xr:uid="{3AE6A431-8233-44E8-A7F2-9431D91E8E72}"/>
    <cellStyle name="Input 2 10 15 2 2 2" xfId="32968" xr:uid="{97B946B6-06A9-4C30-B734-DF9E92160E58}"/>
    <cellStyle name="Input 2 10 15 2 3" xfId="32969" xr:uid="{22037D59-C4A2-49D7-AD1F-075EC18CB92C}"/>
    <cellStyle name="Input 2 10 15 2 3 2" xfId="32970" xr:uid="{4C092C05-A0D5-4628-B9EB-9A5892B03E14}"/>
    <cellStyle name="Input 2 10 15 2 4" xfId="32971" xr:uid="{DAA473FB-E016-4EA3-9EAB-B17738810828}"/>
    <cellStyle name="Input 2 10 15 2 4 2" xfId="32972" xr:uid="{E4804C12-438B-46BF-A95F-D08010DB1B75}"/>
    <cellStyle name="Input 2 10 15 2 5" xfId="32973" xr:uid="{C956FAC3-ED96-4D7B-981F-439631325D76}"/>
    <cellStyle name="Input 2 10 15 3" xfId="32974" xr:uid="{89876CFF-A58C-4C4D-ABEC-09B3807231DC}"/>
    <cellStyle name="Input 2 10 15 3 2" xfId="32975" xr:uid="{C8157209-C3E2-4787-957C-A6239DFE1C6C}"/>
    <cellStyle name="Input 2 10 15 4" xfId="32976" xr:uid="{95EA6A23-1E9C-46C2-B671-9284EE065103}"/>
    <cellStyle name="Input 2 10 15 4 2" xfId="32977" xr:uid="{EDDDA531-3816-4D9E-A8FD-4DBBE9DAC071}"/>
    <cellStyle name="Input 2 10 15 5" xfId="32978" xr:uid="{CE9874FD-C5D4-43A7-976C-3E66C629C59D}"/>
    <cellStyle name="Input 2 10 15 5 2" xfId="32979" xr:uid="{1BABE1B7-ED56-4B43-8DEA-FF5285A1DF1D}"/>
    <cellStyle name="Input 2 10 15 6" xfId="32980" xr:uid="{14B06E01-DB85-407C-A275-DF8CFF02629A}"/>
    <cellStyle name="Input 2 10 15 6 2" xfId="32981" xr:uid="{CCA85381-685D-47AF-BA9C-07CF1D26FC04}"/>
    <cellStyle name="Input 2 10 15 7" xfId="32982" xr:uid="{59349B8A-5F0A-44EB-B397-1430AF6E2129}"/>
    <cellStyle name="Input 2 10 16" xfId="32983" xr:uid="{6AB9EE0C-7048-4CA4-9233-CD0F1A976301}"/>
    <cellStyle name="Input 2 10 16 2" xfId="32984" xr:uid="{6410C988-910A-47B8-841E-ADA86C8F5A5C}"/>
    <cellStyle name="Input 2 10 16 2 2" xfId="32985" xr:uid="{B28A39EB-A5C9-47B6-B9F5-F6F45F66A00E}"/>
    <cellStyle name="Input 2 10 16 3" xfId="32986" xr:uid="{C803FDC3-E463-49A1-9B2C-9EF876BA4C83}"/>
    <cellStyle name="Input 2 10 16 3 2" xfId="32987" xr:uid="{95411BA9-5825-4905-A38B-3A6A144DDE07}"/>
    <cellStyle name="Input 2 10 16 4" xfId="32988" xr:uid="{99E31C8B-BBBD-40B7-AA54-1E10209123F0}"/>
    <cellStyle name="Input 2 10 16 4 2" xfId="32989" xr:uid="{BF18BDFC-0A83-48F7-A456-3DB3E8039031}"/>
    <cellStyle name="Input 2 10 16 5" xfId="32990" xr:uid="{4D688961-EE76-4790-9EE5-204BE24740A9}"/>
    <cellStyle name="Input 2 10 17" xfId="32991" xr:uid="{75B91F2B-8324-4239-991A-7B97E297FCAD}"/>
    <cellStyle name="Input 2 10 17 2" xfId="32992" xr:uid="{5587FB25-4F1F-4D1F-AD97-4AD72456F2F5}"/>
    <cellStyle name="Input 2 10 18" xfId="32993" xr:uid="{7FFB6955-D0DD-4CF9-90DB-508A4DA16C50}"/>
    <cellStyle name="Input 2 10 18 2" xfId="32994" xr:uid="{D5214E41-D073-46E2-8A3E-16ED03E9BE43}"/>
    <cellStyle name="Input 2 10 19" xfId="32995" xr:uid="{2937D6B4-A9BE-40FA-B7F4-1E597A108258}"/>
    <cellStyle name="Input 2 10 19 2" xfId="32996" xr:uid="{2C728B1D-AE1A-4EFE-9B1C-642A7A6E1F66}"/>
    <cellStyle name="Input 2 10 2" xfId="32997" xr:uid="{41355885-EBC6-477C-B3A3-85DEB72830EA}"/>
    <cellStyle name="Input 2 10 2 2" xfId="32998" xr:uid="{A48C9DE5-9B08-4036-A458-23AAE74B67C4}"/>
    <cellStyle name="Input 2 10 2 2 2" xfId="32999" xr:uid="{9F7B4ACC-59B5-4AF9-BFC3-E9CC32FACD6B}"/>
    <cellStyle name="Input 2 10 2 2 2 2" xfId="33000" xr:uid="{BE54F649-9EBD-4742-B66E-8C4C87C83755}"/>
    <cellStyle name="Input 2 10 2 2 3" xfId="33001" xr:uid="{1906B8D2-D245-44A9-B2F2-351AB8654272}"/>
    <cellStyle name="Input 2 10 2 2 3 2" xfId="33002" xr:uid="{A845018B-5E1E-419A-9FE2-5D9E82791EF2}"/>
    <cellStyle name="Input 2 10 2 2 4" xfId="33003" xr:uid="{B11B6375-5391-473B-8F8F-83B1C79C935A}"/>
    <cellStyle name="Input 2 10 2 2 4 2" xfId="33004" xr:uid="{13252344-9287-4842-9F20-E9365CE77857}"/>
    <cellStyle name="Input 2 10 2 2 5" xfId="33005" xr:uid="{EA80C655-1C73-49FC-A9B8-D5CFD0CE710F}"/>
    <cellStyle name="Input 2 10 2 3" xfId="33006" xr:uid="{4A7F87F2-F167-40C7-B0E0-8005F01E9B26}"/>
    <cellStyle name="Input 2 10 2 3 2" xfId="33007" xr:uid="{D898B476-4316-433A-8DD1-DBF0DD779DAA}"/>
    <cellStyle name="Input 2 10 2 4" xfId="33008" xr:uid="{09AB6568-DBB8-4C23-98D1-6384EE68CF26}"/>
    <cellStyle name="Input 2 10 2 4 2" xfId="33009" xr:uid="{527B1CE2-1A9B-4834-B778-8B22CD8EA57A}"/>
    <cellStyle name="Input 2 10 2 5" xfId="33010" xr:uid="{DAC49D55-F67F-4C2E-9569-D038298567FB}"/>
    <cellStyle name="Input 2 10 2 5 2" xfId="33011" xr:uid="{1C5AF82F-29A3-432A-90D6-9F092FB73075}"/>
    <cellStyle name="Input 2 10 2 6" xfId="33012" xr:uid="{DD050B99-EFE6-49FF-B268-F7D733F9E9A0}"/>
    <cellStyle name="Input 2 10 20" xfId="33013" xr:uid="{09B7C395-62BA-4FD1-9222-E9767D8F0639}"/>
    <cellStyle name="Input 2 10 21" xfId="33014" xr:uid="{061282D0-63EE-417C-823A-5C0C479C40E8}"/>
    <cellStyle name="Input 2 10 22" xfId="33015" xr:uid="{70CE5BC8-88F7-4192-81E2-0D48D82F93EE}"/>
    <cellStyle name="Input 2 10 23" xfId="33016" xr:uid="{331632CC-7B50-41CE-B9B6-1B1F316899DC}"/>
    <cellStyle name="Input 2 10 24" xfId="33017" xr:uid="{7679A703-6EB2-4208-9677-B6FC0CC45822}"/>
    <cellStyle name="Input 2 10 25" xfId="33018" xr:uid="{E54D767D-B268-4CC1-8253-1B8576FB9FF1}"/>
    <cellStyle name="Input 2 10 26" xfId="33019" xr:uid="{ECB136BB-23FE-41BF-8099-A61F4726525A}"/>
    <cellStyle name="Input 2 10 3" xfId="33020" xr:uid="{C7503933-D5DF-4319-8F64-01B9ACDF0161}"/>
    <cellStyle name="Input 2 10 3 2" xfId="33021" xr:uid="{0A6E0E44-073B-447B-918D-A019C2B5E12C}"/>
    <cellStyle name="Input 2 10 3 2 2" xfId="33022" xr:uid="{9D796934-BB96-4F05-AACF-EC08D37283D6}"/>
    <cellStyle name="Input 2 10 3 2 2 2" xfId="33023" xr:uid="{36E9F971-BCAC-4A83-B109-32FEB514A057}"/>
    <cellStyle name="Input 2 10 3 2 3" xfId="33024" xr:uid="{5B6D6C5A-1631-4C4C-A00D-FA7024FDE8CB}"/>
    <cellStyle name="Input 2 10 3 2 3 2" xfId="33025" xr:uid="{6B8D9891-100B-41D5-9A72-21FBB9B04FFE}"/>
    <cellStyle name="Input 2 10 3 2 4" xfId="33026" xr:uid="{24E8C3D1-4594-43BC-970E-F3B49359C874}"/>
    <cellStyle name="Input 2 10 3 2 4 2" xfId="33027" xr:uid="{850BA95F-BC4E-404A-A259-03C235E82C25}"/>
    <cellStyle name="Input 2 10 3 2 5" xfId="33028" xr:uid="{38576F01-BDBE-4D81-8F51-423D1A3204F4}"/>
    <cellStyle name="Input 2 10 3 3" xfId="33029" xr:uid="{DFF971E8-FF3C-417D-8A00-D72B9CD34D18}"/>
    <cellStyle name="Input 2 10 3 3 2" xfId="33030" xr:uid="{4DABA5F1-8EDE-41C4-96B6-57B49AE441C5}"/>
    <cellStyle name="Input 2 10 3 4" xfId="33031" xr:uid="{2B4CE54A-FD07-474D-AD2A-1D98E8CDA677}"/>
    <cellStyle name="Input 2 10 3 4 2" xfId="33032" xr:uid="{526C3BB8-DE54-4A0E-9EED-1023759A1CAE}"/>
    <cellStyle name="Input 2 10 3 5" xfId="33033" xr:uid="{D83A27B5-8EB4-438B-9CBB-B6D6A06AC0AF}"/>
    <cellStyle name="Input 2 10 3 5 2" xfId="33034" xr:uid="{5677DE11-04A1-4C8C-9A05-D953BD682841}"/>
    <cellStyle name="Input 2 10 3 6" xfId="33035" xr:uid="{439037CC-908B-4FDE-B89A-52250971FCD3}"/>
    <cellStyle name="Input 2 10 4" xfId="33036" xr:uid="{C8FE9A76-F9E5-40A7-B5A0-0439F5778B1D}"/>
    <cellStyle name="Input 2 10 4 2" xfId="33037" xr:uid="{0B59EE86-F459-4666-87E3-AC889F4B8E4E}"/>
    <cellStyle name="Input 2 10 4 2 2" xfId="33038" xr:uid="{C4FD55A9-893A-418D-A8A2-8037B71AA576}"/>
    <cellStyle name="Input 2 10 4 2 2 2" xfId="33039" xr:uid="{77391A25-0E76-429E-8532-F22AEA60CFD6}"/>
    <cellStyle name="Input 2 10 4 2 3" xfId="33040" xr:uid="{A37727E3-2D52-478D-8333-6192F5133E2F}"/>
    <cellStyle name="Input 2 10 4 2 3 2" xfId="33041" xr:uid="{58CC81F4-130E-49B1-A6A0-695BFC5A7F1D}"/>
    <cellStyle name="Input 2 10 4 2 4" xfId="33042" xr:uid="{9E03466C-D360-425A-9920-760361921DD8}"/>
    <cellStyle name="Input 2 10 4 2 4 2" xfId="33043" xr:uid="{3BFA7C9A-2426-4829-BA72-0E449C8A3301}"/>
    <cellStyle name="Input 2 10 4 2 5" xfId="33044" xr:uid="{68C1BE8C-5DD4-47AE-8DD0-39EDBA356BAA}"/>
    <cellStyle name="Input 2 10 4 3" xfId="33045" xr:uid="{2AB9FFE0-89E9-4A71-B903-D83D09305919}"/>
    <cellStyle name="Input 2 10 4 3 2" xfId="33046" xr:uid="{D57872D1-28AD-4992-802B-C3B3A17DA229}"/>
    <cellStyle name="Input 2 10 4 4" xfId="33047" xr:uid="{100DAC71-22D2-41B1-B4E5-FB25A595DAB9}"/>
    <cellStyle name="Input 2 10 4 4 2" xfId="33048" xr:uid="{A585DDFD-08A7-45AD-B427-D52FED085ADA}"/>
    <cellStyle name="Input 2 10 4 5" xfId="33049" xr:uid="{3BB2FEDF-CC3E-4CB7-A346-54A742284505}"/>
    <cellStyle name="Input 2 10 4 5 2" xfId="33050" xr:uid="{A422B7BF-F783-48B3-AA1C-F366698ACD65}"/>
    <cellStyle name="Input 2 10 4 6" xfId="33051" xr:uid="{D672A1A0-1A12-4D86-964F-3A940445C923}"/>
    <cellStyle name="Input 2 10 4 6 2" xfId="33052" xr:uid="{490D2DE9-4D23-414C-977F-508704BC0CCE}"/>
    <cellStyle name="Input 2 10 4 7" xfId="33053" xr:uid="{19A9DBDE-24F5-4530-AD88-950B625DCBF0}"/>
    <cellStyle name="Input 2 10 5" xfId="33054" xr:uid="{81DC6DB6-4DE4-4109-B8B4-B53498AB3A0A}"/>
    <cellStyle name="Input 2 10 5 2" xfId="33055" xr:uid="{961EA0A0-52C9-4D4D-8BB5-7B9FEBF03E74}"/>
    <cellStyle name="Input 2 10 5 2 2" xfId="33056" xr:uid="{968AEC71-9B11-40C8-8701-2FB92D256B08}"/>
    <cellStyle name="Input 2 10 5 2 2 2" xfId="33057" xr:uid="{F275840D-BF59-4434-85F1-F88273E80568}"/>
    <cellStyle name="Input 2 10 5 2 3" xfId="33058" xr:uid="{54E5DCE4-46BD-4015-9426-F88F80265C12}"/>
    <cellStyle name="Input 2 10 5 2 3 2" xfId="33059" xr:uid="{E76FF06A-3FF0-42E3-A7D7-CBF34B5AE71C}"/>
    <cellStyle name="Input 2 10 5 2 4" xfId="33060" xr:uid="{24C70200-40FC-46CF-B65E-4038B27A3924}"/>
    <cellStyle name="Input 2 10 5 2 4 2" xfId="33061" xr:uid="{0508670B-7D03-4254-983F-BAB33131ECCD}"/>
    <cellStyle name="Input 2 10 5 2 5" xfId="33062" xr:uid="{876CAEED-5C44-4EBE-8348-23646AB4FE2C}"/>
    <cellStyle name="Input 2 10 5 3" xfId="33063" xr:uid="{461FBB7C-5701-4D1C-B1A0-8C0241E5ACF5}"/>
    <cellStyle name="Input 2 10 5 3 2" xfId="33064" xr:uid="{0C53B174-6C80-4CD3-86A9-C503E235F967}"/>
    <cellStyle name="Input 2 10 5 4" xfId="33065" xr:uid="{306F0EDF-94E0-44F9-9D5F-6138F87C6466}"/>
    <cellStyle name="Input 2 10 5 4 2" xfId="33066" xr:uid="{00BE0AA2-0C16-4910-8BD4-60AC0756826F}"/>
    <cellStyle name="Input 2 10 5 5" xfId="33067" xr:uid="{32A2A31F-6195-43CD-8E3C-B79B1BE8CAFA}"/>
    <cellStyle name="Input 2 10 5 5 2" xfId="33068" xr:uid="{75081BD2-5E6E-4BC2-AF22-AD12662DE2D3}"/>
    <cellStyle name="Input 2 10 5 6" xfId="33069" xr:uid="{086C15A8-BEF4-4237-937C-97FDA9233C9D}"/>
    <cellStyle name="Input 2 10 5 6 2" xfId="33070" xr:uid="{59CB14BF-8E6E-42CA-A02B-AC297DF5348E}"/>
    <cellStyle name="Input 2 10 5 7" xfId="33071" xr:uid="{BA7AD724-D722-4ACA-B041-C93427A5924C}"/>
    <cellStyle name="Input 2 10 6" xfId="33072" xr:uid="{BED9E05C-8FC7-49AF-81A4-7C95B6C548C5}"/>
    <cellStyle name="Input 2 10 6 2" xfId="33073" xr:uid="{883EEADA-69A3-4A66-97EA-212619FBB474}"/>
    <cellStyle name="Input 2 10 6 2 2" xfId="33074" xr:uid="{846A8285-9904-426E-A4B1-2BE3C7774261}"/>
    <cellStyle name="Input 2 10 6 2 2 2" xfId="33075" xr:uid="{501F85DC-2127-4099-A9A1-FE6756D260DC}"/>
    <cellStyle name="Input 2 10 6 2 3" xfId="33076" xr:uid="{6405230C-FF61-4484-AA98-72F379F65808}"/>
    <cellStyle name="Input 2 10 6 2 3 2" xfId="33077" xr:uid="{5AC1BFFE-BB5E-4F20-BF5E-73C70371494C}"/>
    <cellStyle name="Input 2 10 6 2 4" xfId="33078" xr:uid="{2E60520F-C075-4F9A-8382-06ECB92441FE}"/>
    <cellStyle name="Input 2 10 6 2 4 2" xfId="33079" xr:uid="{EBBD5672-FE1E-452B-AF5D-7D7146579940}"/>
    <cellStyle name="Input 2 10 6 2 5" xfId="33080" xr:uid="{61CC879F-62A1-4652-B03E-A5D3A73A3A20}"/>
    <cellStyle name="Input 2 10 6 3" xfId="33081" xr:uid="{5C592C17-A415-403F-8FCE-0FFD3AA51430}"/>
    <cellStyle name="Input 2 10 6 3 2" xfId="33082" xr:uid="{413E62EB-1808-4CA5-BBF4-3D895D3FB788}"/>
    <cellStyle name="Input 2 10 6 4" xfId="33083" xr:uid="{08255060-1699-4EFD-9EA4-F2BCC150A888}"/>
    <cellStyle name="Input 2 10 6 4 2" xfId="33084" xr:uid="{1115858F-2316-412A-A450-C873306C5A99}"/>
    <cellStyle name="Input 2 10 6 5" xfId="33085" xr:uid="{654C325A-2294-42AC-900F-7ECFF27202FE}"/>
    <cellStyle name="Input 2 10 6 5 2" xfId="33086" xr:uid="{F304ACBB-1EB6-4A06-A3E8-AFB45B2BE68C}"/>
    <cellStyle name="Input 2 10 6 6" xfId="33087" xr:uid="{5580B983-ACD0-4FEB-B8A0-8ADC73DB8F6A}"/>
    <cellStyle name="Input 2 10 6 6 2" xfId="33088" xr:uid="{5090904D-5A52-4197-A058-77B86BBD6ABD}"/>
    <cellStyle name="Input 2 10 6 7" xfId="33089" xr:uid="{5790F251-581A-49D3-A794-BB2FEDBB6C13}"/>
    <cellStyle name="Input 2 10 7" xfId="33090" xr:uid="{E3F5F2CA-83AE-45C7-940A-0D067FD76BFB}"/>
    <cellStyle name="Input 2 10 7 2" xfId="33091" xr:uid="{B0275315-C09B-4830-AB18-EAD20EB21EC9}"/>
    <cellStyle name="Input 2 10 7 2 2" xfId="33092" xr:uid="{C028D141-B9DC-4FB6-B99E-308BE053F49E}"/>
    <cellStyle name="Input 2 10 7 2 2 2" xfId="33093" xr:uid="{6915CCE0-FDFC-4678-8C75-C65CA0C8DE1B}"/>
    <cellStyle name="Input 2 10 7 2 3" xfId="33094" xr:uid="{0BC64F26-C237-434C-9425-B1BF9F18B571}"/>
    <cellStyle name="Input 2 10 7 2 3 2" xfId="33095" xr:uid="{66FD9014-FF9C-4925-B14B-5DDB1ED0341C}"/>
    <cellStyle name="Input 2 10 7 2 4" xfId="33096" xr:uid="{95975BA3-DB01-4052-B8BA-EDBF60DA3158}"/>
    <cellStyle name="Input 2 10 7 2 4 2" xfId="33097" xr:uid="{83771612-7C5C-4AFC-8ADF-C5361F87A858}"/>
    <cellStyle name="Input 2 10 7 2 5" xfId="33098" xr:uid="{40508AB6-CBA1-4B76-9B78-6946D7EBB278}"/>
    <cellStyle name="Input 2 10 7 3" xfId="33099" xr:uid="{A70C1471-5A73-4C8A-BEC5-1682EAA09D04}"/>
    <cellStyle name="Input 2 10 7 3 2" xfId="33100" xr:uid="{D9270C28-7A9C-486B-A826-E21919F76B91}"/>
    <cellStyle name="Input 2 10 7 4" xfId="33101" xr:uid="{376ABDE4-56C1-43EB-AD03-DDE9FD885F3B}"/>
    <cellStyle name="Input 2 10 7 4 2" xfId="33102" xr:uid="{DDC996C6-B90D-44CE-AA28-63FD3B355A74}"/>
    <cellStyle name="Input 2 10 7 5" xfId="33103" xr:uid="{43282F16-1686-4456-BEC6-DDEC77EBA682}"/>
    <cellStyle name="Input 2 10 7 5 2" xfId="33104" xr:uid="{C51273C4-1F2C-4C0F-9E3A-A3455120206E}"/>
    <cellStyle name="Input 2 10 7 6" xfId="33105" xr:uid="{6B94D88C-797E-48B8-8AF1-9A3BA5C0CC81}"/>
    <cellStyle name="Input 2 10 7 6 2" xfId="33106" xr:uid="{8DDEFE0B-CFFC-4143-BC5F-86FFAD40C42D}"/>
    <cellStyle name="Input 2 10 7 7" xfId="33107" xr:uid="{81E4B57B-B750-46AF-9AC9-85F7989AAFC0}"/>
    <cellStyle name="Input 2 10 8" xfId="33108" xr:uid="{143CA168-974D-4A7E-B0E0-E482306408FA}"/>
    <cellStyle name="Input 2 10 8 2" xfId="33109" xr:uid="{3CA107DC-0670-49D8-83BA-F5BBB75D8D0E}"/>
    <cellStyle name="Input 2 10 8 2 2" xfId="33110" xr:uid="{D6A8EEDE-E58F-4741-A708-ABC6B3663B56}"/>
    <cellStyle name="Input 2 10 8 2 2 2" xfId="33111" xr:uid="{ECD04AC3-B73F-44B4-BD55-7691375E9365}"/>
    <cellStyle name="Input 2 10 8 2 3" xfId="33112" xr:uid="{2A30701F-8705-4A5A-A030-630D4F94867E}"/>
    <cellStyle name="Input 2 10 8 2 3 2" xfId="33113" xr:uid="{DF3FE199-B7B5-416F-BE56-A50F418EE6F5}"/>
    <cellStyle name="Input 2 10 8 2 4" xfId="33114" xr:uid="{C3966AC0-946D-46A8-B0EC-746D286BE916}"/>
    <cellStyle name="Input 2 10 8 2 4 2" xfId="33115" xr:uid="{17504F81-AC6F-479E-B464-D3D237548F21}"/>
    <cellStyle name="Input 2 10 8 2 5" xfId="33116" xr:uid="{3D1812D7-5049-4DD4-8E44-A4A91100AC64}"/>
    <cellStyle name="Input 2 10 8 3" xfId="33117" xr:uid="{8E3C348F-5398-4118-BFF4-C46B436611F0}"/>
    <cellStyle name="Input 2 10 8 3 2" xfId="33118" xr:uid="{59312F95-A1B7-4FAB-ABEA-B96EB5D6E705}"/>
    <cellStyle name="Input 2 10 8 4" xfId="33119" xr:uid="{026A1F22-0F25-4A2F-B1C5-EEFEDE36BED3}"/>
    <cellStyle name="Input 2 10 8 4 2" xfId="33120" xr:uid="{DF798E86-1F00-46FF-9923-E562B49B312B}"/>
    <cellStyle name="Input 2 10 8 5" xfId="33121" xr:uid="{AAC8056D-D8EA-4533-83E1-8E19D207EE05}"/>
    <cellStyle name="Input 2 10 8 5 2" xfId="33122" xr:uid="{B8C34A91-EA8D-4710-90DF-A00335A76A92}"/>
    <cellStyle name="Input 2 10 8 6" xfId="33123" xr:uid="{3AB596D2-32AB-4BB7-A680-0F0845225917}"/>
    <cellStyle name="Input 2 10 8 6 2" xfId="33124" xr:uid="{57BFEACC-E3CB-4F45-94B6-9AF9177A3FC5}"/>
    <cellStyle name="Input 2 10 8 7" xfId="33125" xr:uid="{20B23CAE-298C-4DF2-9FE7-B8BDACCAA15C}"/>
    <cellStyle name="Input 2 10 9" xfId="33126" xr:uid="{B8EA80FE-7863-49F4-9A09-4B3DB8F73929}"/>
    <cellStyle name="Input 2 10 9 2" xfId="33127" xr:uid="{B665BA15-E7F4-491A-B92E-1B63D0B251D0}"/>
    <cellStyle name="Input 2 10 9 2 2" xfId="33128" xr:uid="{706117C0-E843-4EFA-AB15-11C7A296EFD5}"/>
    <cellStyle name="Input 2 10 9 2 2 2" xfId="33129" xr:uid="{0D04D1B2-DD1C-4C83-827F-117F7DD4B7A4}"/>
    <cellStyle name="Input 2 10 9 2 3" xfId="33130" xr:uid="{86118C24-B254-4BAD-9C90-00473E2306C0}"/>
    <cellStyle name="Input 2 10 9 2 3 2" xfId="33131" xr:uid="{B83C011D-26DF-4CFD-82B4-F67902627842}"/>
    <cellStyle name="Input 2 10 9 2 4" xfId="33132" xr:uid="{8B4B5015-95F6-468D-ACB5-0A50EC12A5C2}"/>
    <cellStyle name="Input 2 10 9 2 4 2" xfId="33133" xr:uid="{EEAC7EF6-A4EA-4283-9EEC-F36430B2256D}"/>
    <cellStyle name="Input 2 10 9 2 5" xfId="33134" xr:uid="{41A87BE8-9C91-442F-8638-4F7F6D005CA7}"/>
    <cellStyle name="Input 2 10 9 3" xfId="33135" xr:uid="{EFF110D6-A90D-4621-923F-A58C5016E96B}"/>
    <cellStyle name="Input 2 10 9 3 2" xfId="33136" xr:uid="{A43CEFFC-5C66-4E0E-B33F-AB8EA9BD373C}"/>
    <cellStyle name="Input 2 10 9 4" xfId="33137" xr:uid="{216B23E7-D090-464E-94D3-5250B1AF62A5}"/>
    <cellStyle name="Input 2 10 9 4 2" xfId="33138" xr:uid="{15773D77-9CBB-401D-B9D1-56E9407749B2}"/>
    <cellStyle name="Input 2 10 9 5" xfId="33139" xr:uid="{9000A986-DBDF-444F-A63A-1329A010AA88}"/>
    <cellStyle name="Input 2 10 9 5 2" xfId="33140" xr:uid="{575C92C7-2FC2-42EA-A8C8-55AE3481E08B}"/>
    <cellStyle name="Input 2 10 9 6" xfId="33141" xr:uid="{DA0C6EED-346B-4956-B43C-61A4C570D451}"/>
    <cellStyle name="Input 2 10 9 6 2" xfId="33142" xr:uid="{616E4EE1-9A60-4A8C-879E-768BD1B0D8BE}"/>
    <cellStyle name="Input 2 10 9 7" xfId="33143" xr:uid="{4510F5A6-6D30-4F45-9F40-43549B55431C}"/>
    <cellStyle name="Input 2 11" xfId="17719" xr:uid="{99E47C74-8501-43CF-BA3B-70B4AEAAFDC2}"/>
    <cellStyle name="Input 2 11 10" xfId="33144" xr:uid="{212F8924-7861-4A11-9592-B7C7EA3FDC62}"/>
    <cellStyle name="Input 2 11 10 2" xfId="33145" xr:uid="{DA137A63-5F22-4C9B-A0CB-1F01540B2B81}"/>
    <cellStyle name="Input 2 11 10 2 2" xfId="33146" xr:uid="{7CCA61DC-8109-49C2-8433-28ECEC8CD27A}"/>
    <cellStyle name="Input 2 11 10 2 2 2" xfId="33147" xr:uid="{E7CEACA5-64CE-4911-B06A-A0909EA1ECA4}"/>
    <cellStyle name="Input 2 11 10 2 3" xfId="33148" xr:uid="{5C3B3C00-794F-4D55-93AE-EE9D21235429}"/>
    <cellStyle name="Input 2 11 10 2 3 2" xfId="33149" xr:uid="{A2EC1613-1CE1-48AB-A603-27DA29CDE343}"/>
    <cellStyle name="Input 2 11 10 2 4" xfId="33150" xr:uid="{0198FACA-0A18-43F2-A3DD-478175146BE2}"/>
    <cellStyle name="Input 2 11 10 2 4 2" xfId="33151" xr:uid="{952B2A07-BC86-4AAC-9FAA-F19F34F18307}"/>
    <cellStyle name="Input 2 11 10 2 5" xfId="33152" xr:uid="{93AB0DA4-F989-43C1-960A-60B6178ECF6B}"/>
    <cellStyle name="Input 2 11 10 3" xfId="33153" xr:uid="{C55D4A07-1807-4613-A976-DD738F143426}"/>
    <cellStyle name="Input 2 11 10 3 2" xfId="33154" xr:uid="{312C596F-8A66-4B71-9260-AAD95AC26177}"/>
    <cellStyle name="Input 2 11 10 4" xfId="33155" xr:uid="{2A0FD26C-DAEC-420C-A2D8-290B8B27DFF9}"/>
    <cellStyle name="Input 2 11 10 4 2" xfId="33156" xr:uid="{52EB7392-665C-49D5-B22D-19E50B656901}"/>
    <cellStyle name="Input 2 11 10 5" xfId="33157" xr:uid="{C2D2AEEE-B96A-47B7-A915-7DBC5B228586}"/>
    <cellStyle name="Input 2 11 10 5 2" xfId="33158" xr:uid="{A495B789-FBC7-4C30-9448-58973CF6B9DE}"/>
    <cellStyle name="Input 2 11 10 6" xfId="33159" xr:uid="{D71987C8-F37D-4F1F-955A-1DD4F317AD14}"/>
    <cellStyle name="Input 2 11 10 6 2" xfId="33160" xr:uid="{6D34F962-4EBF-47C4-B081-8A94E503215F}"/>
    <cellStyle name="Input 2 11 10 7" xfId="33161" xr:uid="{A0CBD28F-41B3-434C-BD06-715E7531E109}"/>
    <cellStyle name="Input 2 11 11" xfId="33162" xr:uid="{089116B1-C91A-4CDF-8B19-416DF63F5805}"/>
    <cellStyle name="Input 2 11 11 2" xfId="33163" xr:uid="{F7527008-1075-4B2B-BF9C-9072C5DAE2DC}"/>
    <cellStyle name="Input 2 11 11 2 2" xfId="33164" xr:uid="{4AED0747-F9EE-4112-8B13-ABBE2217797B}"/>
    <cellStyle name="Input 2 11 11 2 2 2" xfId="33165" xr:uid="{55E164A6-2486-40B3-A048-AA51191FAA77}"/>
    <cellStyle name="Input 2 11 11 2 3" xfId="33166" xr:uid="{E6C4A506-0665-48D3-B1E3-810F173303BD}"/>
    <cellStyle name="Input 2 11 11 2 3 2" xfId="33167" xr:uid="{7EBD5463-C8A9-411B-9376-75BD7C5ED2D9}"/>
    <cellStyle name="Input 2 11 11 2 4" xfId="33168" xr:uid="{02A1C2CE-B2B2-40A9-831B-C26F3F1CF953}"/>
    <cellStyle name="Input 2 11 11 2 4 2" xfId="33169" xr:uid="{DDC597F7-BFF8-4993-944E-2E972DA3A040}"/>
    <cellStyle name="Input 2 11 11 2 5" xfId="33170" xr:uid="{7E232433-1B17-4276-841B-C67ADA033B0D}"/>
    <cellStyle name="Input 2 11 11 3" xfId="33171" xr:uid="{0347AB74-7776-420D-8EAD-95B8FC541572}"/>
    <cellStyle name="Input 2 11 11 3 2" xfId="33172" xr:uid="{5464D899-0768-48C8-AC1F-4B59C42A9E1B}"/>
    <cellStyle name="Input 2 11 11 4" xfId="33173" xr:uid="{95B9811F-7806-4EE9-B6FE-7A3691C2990A}"/>
    <cellStyle name="Input 2 11 11 4 2" xfId="33174" xr:uid="{8CD575C6-0DEC-451F-B558-DDB7F196B321}"/>
    <cellStyle name="Input 2 11 11 5" xfId="33175" xr:uid="{1240B5E2-90DB-42CF-9EF0-BADD274873C6}"/>
    <cellStyle name="Input 2 11 11 5 2" xfId="33176" xr:uid="{56A5CE5D-6295-4152-9670-3F63E2DB8EB2}"/>
    <cellStyle name="Input 2 11 11 6" xfId="33177" xr:uid="{30F7FD14-008E-43AA-AA25-FEA0E515F577}"/>
    <cellStyle name="Input 2 11 11 6 2" xfId="33178" xr:uid="{10547212-CB2A-48A2-85B1-39307DE0EBE2}"/>
    <cellStyle name="Input 2 11 11 7" xfId="33179" xr:uid="{B672B21C-B090-4625-BBB2-3C9DF8F18578}"/>
    <cellStyle name="Input 2 11 12" xfId="33180" xr:uid="{E3E46B19-AE02-4DA3-B71D-BB5095F9590B}"/>
    <cellStyle name="Input 2 11 12 2" xfId="33181" xr:uid="{5957705D-B910-443D-9D95-5C60FE0B655D}"/>
    <cellStyle name="Input 2 11 12 2 2" xfId="33182" xr:uid="{59574282-83BE-48D8-9CE3-039AC1584B1F}"/>
    <cellStyle name="Input 2 11 12 2 2 2" xfId="33183" xr:uid="{6DD7050D-8B3F-478B-8EDD-2621E0340D86}"/>
    <cellStyle name="Input 2 11 12 2 3" xfId="33184" xr:uid="{493134A7-8B60-4922-B104-5D14CFC306AC}"/>
    <cellStyle name="Input 2 11 12 2 3 2" xfId="33185" xr:uid="{EB7B15E5-A27C-4208-ADE9-A12CCD936BF8}"/>
    <cellStyle name="Input 2 11 12 2 4" xfId="33186" xr:uid="{0D9C2AC9-0C7D-4C4C-98A5-BC2DA9BD1F75}"/>
    <cellStyle name="Input 2 11 12 2 4 2" xfId="33187" xr:uid="{CB9EAA35-72A2-4A68-A5B7-392C8B1E2B77}"/>
    <cellStyle name="Input 2 11 12 2 5" xfId="33188" xr:uid="{6D4B480F-CEA6-48B8-83D4-F6AEA9B4C891}"/>
    <cellStyle name="Input 2 11 12 3" xfId="33189" xr:uid="{327A800F-E25D-44D7-AE4B-78D8829F4FEB}"/>
    <cellStyle name="Input 2 11 12 3 2" xfId="33190" xr:uid="{A33BCC09-E99E-4A5A-AD9C-4F4CBF57E6B6}"/>
    <cellStyle name="Input 2 11 12 4" xfId="33191" xr:uid="{EEE823FC-DECF-46E0-AE13-35339F3B51DB}"/>
    <cellStyle name="Input 2 11 12 4 2" xfId="33192" xr:uid="{52A62C17-8310-4E94-885E-D867CA32FE94}"/>
    <cellStyle name="Input 2 11 12 5" xfId="33193" xr:uid="{8F50199F-3C75-4AA5-AD17-6C585C14F500}"/>
    <cellStyle name="Input 2 11 12 5 2" xfId="33194" xr:uid="{56EB4B4A-9C4B-4D11-9CCC-9249EFB71097}"/>
    <cellStyle name="Input 2 11 12 6" xfId="33195" xr:uid="{DF3F2A25-B712-42B6-B9A0-31C5ED9A5615}"/>
    <cellStyle name="Input 2 11 12 6 2" xfId="33196" xr:uid="{0FE17CA9-9B3F-45FD-BA14-7BF3E054FF87}"/>
    <cellStyle name="Input 2 11 12 7" xfId="33197" xr:uid="{B2DA2F16-048A-4798-ADF2-75BCB09BE795}"/>
    <cellStyle name="Input 2 11 13" xfId="33198" xr:uid="{FABBCFB3-C676-4F61-BC53-881235B8BA98}"/>
    <cellStyle name="Input 2 11 13 2" xfId="33199" xr:uid="{3E89ACB4-D816-4E44-839B-5E5ED778A5D5}"/>
    <cellStyle name="Input 2 11 13 2 2" xfId="33200" xr:uid="{F19946FB-059F-4713-9C7E-7AA87BC27BA4}"/>
    <cellStyle name="Input 2 11 13 2 2 2" xfId="33201" xr:uid="{8059E2EA-A929-404C-AD1F-1571A48E0F56}"/>
    <cellStyle name="Input 2 11 13 2 3" xfId="33202" xr:uid="{2B0F479C-70DD-4765-8CA9-DED2813955D9}"/>
    <cellStyle name="Input 2 11 13 2 3 2" xfId="33203" xr:uid="{8986A065-9A0A-4DFC-A5F4-44FABC94B3FD}"/>
    <cellStyle name="Input 2 11 13 2 4" xfId="33204" xr:uid="{8B093419-2D24-4BD4-947F-7B6A45E98702}"/>
    <cellStyle name="Input 2 11 13 2 4 2" xfId="33205" xr:uid="{B84BC960-F2E9-4ECD-B466-850CE764CB61}"/>
    <cellStyle name="Input 2 11 13 2 5" xfId="33206" xr:uid="{12C4CB8E-7D9C-4308-9CF6-A9BBA3FC9740}"/>
    <cellStyle name="Input 2 11 13 3" xfId="33207" xr:uid="{649ADAF8-A22A-474F-AC7D-B32F4CD49F35}"/>
    <cellStyle name="Input 2 11 13 3 2" xfId="33208" xr:uid="{6EC8CE18-B5D9-4486-ADC0-82E6F083640B}"/>
    <cellStyle name="Input 2 11 13 4" xfId="33209" xr:uid="{75541751-2D4C-48F8-BC46-F51EB529DDEE}"/>
    <cellStyle name="Input 2 11 13 4 2" xfId="33210" xr:uid="{012CE53E-F9B5-4E59-B217-B07B570F24E5}"/>
    <cellStyle name="Input 2 11 13 5" xfId="33211" xr:uid="{C934C827-E90C-4313-AF18-23CE1E809148}"/>
    <cellStyle name="Input 2 11 13 5 2" xfId="33212" xr:uid="{701734DD-7276-4EE6-9408-46BDBD517F3B}"/>
    <cellStyle name="Input 2 11 13 6" xfId="33213" xr:uid="{E2CEE25C-F937-4B0B-B613-345040C8B45A}"/>
    <cellStyle name="Input 2 11 13 6 2" xfId="33214" xr:uid="{1C4EFE95-077F-428A-BC8E-C281BF1DD8CF}"/>
    <cellStyle name="Input 2 11 13 7" xfId="33215" xr:uid="{F83998E7-6802-4C2E-9832-557ACEEB141B}"/>
    <cellStyle name="Input 2 11 14" xfId="33216" xr:uid="{8A586F09-83AB-46AD-A55E-6A0509446A2C}"/>
    <cellStyle name="Input 2 11 14 2" xfId="33217" xr:uid="{FF7EC066-3113-4D6E-9E39-31E201AD7448}"/>
    <cellStyle name="Input 2 11 14 2 2" xfId="33218" xr:uid="{B564B857-1E5A-420A-86AA-43097B92D994}"/>
    <cellStyle name="Input 2 11 14 2 2 2" xfId="33219" xr:uid="{D3040C43-AB99-49E4-8304-7F5D5BDBAA1C}"/>
    <cellStyle name="Input 2 11 14 2 3" xfId="33220" xr:uid="{307D3E49-9155-436D-95BC-8DA0904B2CEC}"/>
    <cellStyle name="Input 2 11 14 2 3 2" xfId="33221" xr:uid="{C1851BDD-AD49-4F67-AAEF-4FC18ECF889A}"/>
    <cellStyle name="Input 2 11 14 2 4" xfId="33222" xr:uid="{76DF230D-D127-4279-8FFC-F7B6221D8530}"/>
    <cellStyle name="Input 2 11 14 2 4 2" xfId="33223" xr:uid="{0727414A-ECCA-4D79-BEEE-59A5A4F9FB28}"/>
    <cellStyle name="Input 2 11 14 2 5" xfId="33224" xr:uid="{C031A4B0-9D34-41FD-B011-F8E5F24828CB}"/>
    <cellStyle name="Input 2 11 14 3" xfId="33225" xr:uid="{AC5D3D3C-E390-4DD9-9B6F-84BB71BE2BC0}"/>
    <cellStyle name="Input 2 11 14 3 2" xfId="33226" xr:uid="{82401975-52AD-4E17-A8E0-601EE7D65280}"/>
    <cellStyle name="Input 2 11 14 4" xfId="33227" xr:uid="{D0C12422-F824-48BA-A442-03949B76B3B8}"/>
    <cellStyle name="Input 2 11 14 4 2" xfId="33228" xr:uid="{0BAA90E4-38AD-406F-A4E1-E35B1A589458}"/>
    <cellStyle name="Input 2 11 14 5" xfId="33229" xr:uid="{422DC244-604A-4D1F-BB14-209CAEB63396}"/>
    <cellStyle name="Input 2 11 14 5 2" xfId="33230" xr:uid="{9017AE01-13C7-4A3B-8D15-2D8F3D9B6D21}"/>
    <cellStyle name="Input 2 11 14 6" xfId="33231" xr:uid="{89BED982-DC9B-4919-AA09-C88CB2B7944D}"/>
    <cellStyle name="Input 2 11 14 6 2" xfId="33232" xr:uid="{0EA0D7C5-9CE3-4E49-945B-C3222952EA6C}"/>
    <cellStyle name="Input 2 11 14 7" xfId="33233" xr:uid="{D3ED2DFD-191A-4D6B-9269-2E53C6009483}"/>
    <cellStyle name="Input 2 11 15" xfId="33234" xr:uid="{33099057-395D-459D-94EB-71D12A3BEEA1}"/>
    <cellStyle name="Input 2 11 15 2" xfId="33235" xr:uid="{775A42C2-E724-4EFD-880A-FB01F6D4797B}"/>
    <cellStyle name="Input 2 11 15 2 2" xfId="33236" xr:uid="{7699DF6D-3834-478F-B5D6-B65A2AB82BC4}"/>
    <cellStyle name="Input 2 11 15 2 2 2" xfId="33237" xr:uid="{0EFF02D3-C4F9-41A2-A6FA-026DFFA5B653}"/>
    <cellStyle name="Input 2 11 15 2 3" xfId="33238" xr:uid="{85FB4D4C-7DA4-4B09-B00B-CE315B9C99D8}"/>
    <cellStyle name="Input 2 11 15 2 3 2" xfId="33239" xr:uid="{62E90DC7-807F-4884-91EF-FCFFDBEB310A}"/>
    <cellStyle name="Input 2 11 15 2 4" xfId="33240" xr:uid="{F00A00B1-4EB2-4ABC-8E0E-BB6245699A7B}"/>
    <cellStyle name="Input 2 11 15 2 4 2" xfId="33241" xr:uid="{1D02DD2F-2F75-4416-AE05-AE18BF98CAE6}"/>
    <cellStyle name="Input 2 11 15 2 5" xfId="33242" xr:uid="{2DD492D3-1C97-4B8F-9EDC-88F1FFB4DDC7}"/>
    <cellStyle name="Input 2 11 15 3" xfId="33243" xr:uid="{0B60C214-33F0-4078-B3E6-1C1348B620FF}"/>
    <cellStyle name="Input 2 11 15 3 2" xfId="33244" xr:uid="{C2D2704E-87DE-4941-92A5-4B98D983B584}"/>
    <cellStyle name="Input 2 11 15 4" xfId="33245" xr:uid="{6E64DC7A-D810-4089-B9FB-48773182C69C}"/>
    <cellStyle name="Input 2 11 15 4 2" xfId="33246" xr:uid="{95B0539F-B6B3-49FA-AC3C-18D5E3CC8124}"/>
    <cellStyle name="Input 2 11 15 5" xfId="33247" xr:uid="{00E94B76-6444-484A-A7F0-14CE1C1938D0}"/>
    <cellStyle name="Input 2 11 15 5 2" xfId="33248" xr:uid="{7CCC68B3-3042-418F-B150-A1BCF2185C15}"/>
    <cellStyle name="Input 2 11 15 6" xfId="33249" xr:uid="{875AFE1B-EE4B-47CF-9149-0C093FCBA0C6}"/>
    <cellStyle name="Input 2 11 15 6 2" xfId="33250" xr:uid="{B87BB509-E3F0-4CC7-8243-2D1A3017AFBC}"/>
    <cellStyle name="Input 2 11 15 7" xfId="33251" xr:uid="{D93988D4-33EA-45A2-B097-F31067FDD6B4}"/>
    <cellStyle name="Input 2 11 16" xfId="33252" xr:uid="{E6697603-48DE-4CD8-A4AC-D9CE074D8642}"/>
    <cellStyle name="Input 2 11 16 2" xfId="33253" xr:uid="{58047FBE-D2D9-4B4B-8ABA-3E73DBB6381D}"/>
    <cellStyle name="Input 2 11 16 2 2" xfId="33254" xr:uid="{6FDB40BC-8710-41AD-831E-30718C5003C3}"/>
    <cellStyle name="Input 2 11 16 3" xfId="33255" xr:uid="{ED3A28F2-8D8B-4DA5-A2F4-17E0AE6D6238}"/>
    <cellStyle name="Input 2 11 16 3 2" xfId="33256" xr:uid="{477444F7-8F97-4565-A2B9-87DD737C88C6}"/>
    <cellStyle name="Input 2 11 16 4" xfId="33257" xr:uid="{491BB1BA-5E37-48E9-A3A5-9E9C065048AE}"/>
    <cellStyle name="Input 2 11 16 4 2" xfId="33258" xr:uid="{85684DB5-C101-47EB-8620-6E0D04309959}"/>
    <cellStyle name="Input 2 11 16 5" xfId="33259" xr:uid="{9498C671-3EE4-4323-B769-0DCB40AEA228}"/>
    <cellStyle name="Input 2 11 17" xfId="33260" xr:uid="{7022D176-B7A0-4250-9618-7ED2B28F0F2B}"/>
    <cellStyle name="Input 2 11 17 2" xfId="33261" xr:uid="{8E451C18-7A4A-49FE-B70A-D2EF1A244455}"/>
    <cellStyle name="Input 2 11 18" xfId="33262" xr:uid="{E7330948-8B78-431E-B932-FD0407EC5FBF}"/>
    <cellStyle name="Input 2 11 18 2" xfId="33263" xr:uid="{120DE221-752E-42B0-A811-905E91415457}"/>
    <cellStyle name="Input 2 11 19" xfId="33264" xr:uid="{8EFFB2F6-24FF-43DA-B6B2-00764D785ED2}"/>
    <cellStyle name="Input 2 11 19 2" xfId="33265" xr:uid="{771438E3-A59A-4F07-B739-06C1F8B69343}"/>
    <cellStyle name="Input 2 11 2" xfId="33266" xr:uid="{1E069EA3-80F1-4700-9EF3-923E1873E0F3}"/>
    <cellStyle name="Input 2 11 2 2" xfId="33267" xr:uid="{E157B175-C847-459A-98C0-579A5880A089}"/>
    <cellStyle name="Input 2 11 2 2 2" xfId="33268" xr:uid="{678C491A-4B69-45A4-BEFB-C028326AD411}"/>
    <cellStyle name="Input 2 11 2 2 2 2" xfId="33269" xr:uid="{31EDAE46-CD67-46BD-89C0-993BECAFD0AC}"/>
    <cellStyle name="Input 2 11 2 2 3" xfId="33270" xr:uid="{1E3F1C23-DD48-4EDB-B6BC-F06D5731687F}"/>
    <cellStyle name="Input 2 11 2 2 3 2" xfId="33271" xr:uid="{8DF3489E-EF09-4C9C-95E7-CC5515731CDD}"/>
    <cellStyle name="Input 2 11 2 2 4" xfId="33272" xr:uid="{4BE1504D-5F83-4844-B23C-301AE5C83244}"/>
    <cellStyle name="Input 2 11 2 2 4 2" xfId="33273" xr:uid="{3E64EF76-C1B0-4474-AB90-EFE0AD62006E}"/>
    <cellStyle name="Input 2 11 2 2 5" xfId="33274" xr:uid="{7C154229-EC2A-43B1-8D8D-C7ACA6D1468C}"/>
    <cellStyle name="Input 2 11 2 3" xfId="33275" xr:uid="{2F6EC293-41F9-4EA7-BEDA-C10E3107FB12}"/>
    <cellStyle name="Input 2 11 2 3 2" xfId="33276" xr:uid="{8138A05F-68CB-4012-8D35-1CFB79A0F9E3}"/>
    <cellStyle name="Input 2 11 2 4" xfId="33277" xr:uid="{EA37D0C7-28F1-42BF-B3BA-809FFB27AF3E}"/>
    <cellStyle name="Input 2 11 2 4 2" xfId="33278" xr:uid="{C16ACC78-AF6C-46A4-A065-EF4DE1669C28}"/>
    <cellStyle name="Input 2 11 2 5" xfId="33279" xr:uid="{008E017B-53BC-4080-B048-B757D6E6A6C4}"/>
    <cellStyle name="Input 2 11 2 5 2" xfId="33280" xr:uid="{10E6B9D6-C887-43A8-ADCE-D67EF3E21E22}"/>
    <cellStyle name="Input 2 11 2 6" xfId="33281" xr:uid="{FF6FFCAD-AD68-4D65-9822-0D746C0CDBFC}"/>
    <cellStyle name="Input 2 11 20" xfId="33282" xr:uid="{1FE9F7CD-FC12-4801-8942-D8474692504F}"/>
    <cellStyle name="Input 2 11 21" xfId="33283" xr:uid="{61CD54EA-8035-4A68-AF98-A13E0C8BD7C3}"/>
    <cellStyle name="Input 2 11 22" xfId="33284" xr:uid="{4390150F-A577-4E9C-B58B-B74E3AE52448}"/>
    <cellStyle name="Input 2 11 23" xfId="33285" xr:uid="{35290BA3-A3A7-4C1B-830F-1B062897A7CC}"/>
    <cellStyle name="Input 2 11 24" xfId="33286" xr:uid="{D282C233-6B19-4645-8008-CC9CA3602797}"/>
    <cellStyle name="Input 2 11 25" xfId="33287" xr:uid="{9861711F-2BAC-4D38-BE39-029167FDE5EA}"/>
    <cellStyle name="Input 2 11 26" xfId="33288" xr:uid="{C3BC2CAF-1B12-40F2-9652-00123D4781DE}"/>
    <cellStyle name="Input 2 11 3" xfId="33289" xr:uid="{92B055E8-765C-4F62-9F1C-8117153F1390}"/>
    <cellStyle name="Input 2 11 3 2" xfId="33290" xr:uid="{36D91C73-D3BD-45AF-90B1-E07C5F2C822D}"/>
    <cellStyle name="Input 2 11 3 2 2" xfId="33291" xr:uid="{46585FEA-657F-4F47-A25E-DC81AF9D2AB9}"/>
    <cellStyle name="Input 2 11 3 2 2 2" xfId="33292" xr:uid="{9FB02AF7-4FFC-45B7-9ACB-BFC32ADFF80B}"/>
    <cellStyle name="Input 2 11 3 2 3" xfId="33293" xr:uid="{855D4035-68A6-4E92-8389-748E8CF97691}"/>
    <cellStyle name="Input 2 11 3 2 3 2" xfId="33294" xr:uid="{688C37D5-01DE-4903-896A-4D5F85EF0611}"/>
    <cellStyle name="Input 2 11 3 2 4" xfId="33295" xr:uid="{DDB57C8E-0560-40B8-A921-E14CB4BAF89C}"/>
    <cellStyle name="Input 2 11 3 2 4 2" xfId="33296" xr:uid="{766392D2-55F4-4232-A5D0-01D0EE26B2E0}"/>
    <cellStyle name="Input 2 11 3 2 5" xfId="33297" xr:uid="{4FC7DCEF-BAC2-494E-8B4E-B1284CEA533F}"/>
    <cellStyle name="Input 2 11 3 3" xfId="33298" xr:uid="{5BDFDCD5-D95E-47D9-AC32-9434566D002D}"/>
    <cellStyle name="Input 2 11 3 3 2" xfId="33299" xr:uid="{BD4E4FFF-974F-4250-90AB-44517A3F5E0B}"/>
    <cellStyle name="Input 2 11 3 4" xfId="33300" xr:uid="{53911FD0-4348-4622-9B94-B2A05135576E}"/>
    <cellStyle name="Input 2 11 3 4 2" xfId="33301" xr:uid="{219A4AC2-E9DC-4925-9C38-3D4BD8A392EC}"/>
    <cellStyle name="Input 2 11 3 5" xfId="33302" xr:uid="{DDB2BA44-92E2-4FCD-AC0E-0231605FE29F}"/>
    <cellStyle name="Input 2 11 3 5 2" xfId="33303" xr:uid="{B972B4AF-034F-489E-9DB3-0CA9C0D368E9}"/>
    <cellStyle name="Input 2 11 3 6" xfId="33304" xr:uid="{E014062F-2BC5-4E93-81A2-FD357DBC4CA6}"/>
    <cellStyle name="Input 2 11 4" xfId="33305" xr:uid="{06C0BFD8-1685-40BF-8589-7A9E3C673882}"/>
    <cellStyle name="Input 2 11 4 2" xfId="33306" xr:uid="{627455F8-2A85-4F4A-91ED-697C48818E87}"/>
    <cellStyle name="Input 2 11 4 2 2" xfId="33307" xr:uid="{0E79692A-8D6D-4BE4-9E0B-8D48B0EB094D}"/>
    <cellStyle name="Input 2 11 4 2 2 2" xfId="33308" xr:uid="{FF406654-7CD4-4A44-ADDC-940A720F4CF1}"/>
    <cellStyle name="Input 2 11 4 2 3" xfId="33309" xr:uid="{85CDBDE3-478C-4EE0-BE43-8E8157F71035}"/>
    <cellStyle name="Input 2 11 4 2 3 2" xfId="33310" xr:uid="{055332E5-68DE-4724-BA0F-BE1DA828E97D}"/>
    <cellStyle name="Input 2 11 4 2 4" xfId="33311" xr:uid="{CBE59619-DAF7-408C-AF02-FE322E3F7182}"/>
    <cellStyle name="Input 2 11 4 2 4 2" xfId="33312" xr:uid="{2DE87B05-356E-4B12-B230-0CDE2AE432EC}"/>
    <cellStyle name="Input 2 11 4 2 5" xfId="33313" xr:uid="{152F1ADB-5D91-4472-A716-A57923726037}"/>
    <cellStyle name="Input 2 11 4 3" xfId="33314" xr:uid="{7AD2B56C-8C5C-4D07-AD26-C9A363E8585D}"/>
    <cellStyle name="Input 2 11 4 3 2" xfId="33315" xr:uid="{9A530C53-9A00-45CC-9FA6-E50FC510E7C3}"/>
    <cellStyle name="Input 2 11 4 4" xfId="33316" xr:uid="{C0B05DB5-201E-4EAD-9259-0F30B9FE8DA2}"/>
    <cellStyle name="Input 2 11 4 4 2" xfId="33317" xr:uid="{1000A39C-B31E-45A4-8D1D-F35502AB3F85}"/>
    <cellStyle name="Input 2 11 4 5" xfId="33318" xr:uid="{9314B7B2-17B2-4658-9A5A-0BBBEE485622}"/>
    <cellStyle name="Input 2 11 4 5 2" xfId="33319" xr:uid="{80798F69-65C9-4925-BA96-49CC39E9C157}"/>
    <cellStyle name="Input 2 11 4 6" xfId="33320" xr:uid="{223B97BE-97CD-4FC3-8550-F7DF77AFE54C}"/>
    <cellStyle name="Input 2 11 4 6 2" xfId="33321" xr:uid="{5FE9DC8A-D68A-45A7-BCA5-6BE070806082}"/>
    <cellStyle name="Input 2 11 4 7" xfId="33322" xr:uid="{7E9685A1-E65C-49BB-9E36-3783769D8DD2}"/>
    <cellStyle name="Input 2 11 5" xfId="33323" xr:uid="{045EFF2B-1080-478B-9F6F-5D6B58A1E506}"/>
    <cellStyle name="Input 2 11 5 2" xfId="33324" xr:uid="{65038B52-C14B-44B2-8CE8-8611B7629EAE}"/>
    <cellStyle name="Input 2 11 5 2 2" xfId="33325" xr:uid="{4D861DCF-B765-4BA9-9625-28E8AC8A9D94}"/>
    <cellStyle name="Input 2 11 5 2 2 2" xfId="33326" xr:uid="{B31CED84-D61E-4449-9B89-F72F768C2A9D}"/>
    <cellStyle name="Input 2 11 5 2 3" xfId="33327" xr:uid="{B10F795F-55F1-4828-AB38-3900FDB18A2A}"/>
    <cellStyle name="Input 2 11 5 2 3 2" xfId="33328" xr:uid="{8DD806B7-1B88-4951-A70A-7CAC6DD98876}"/>
    <cellStyle name="Input 2 11 5 2 4" xfId="33329" xr:uid="{AFDD6DE2-E732-4412-BCA8-4DAE0539392F}"/>
    <cellStyle name="Input 2 11 5 2 4 2" xfId="33330" xr:uid="{27768A02-DAB4-4664-9684-AB9AEB24E4EC}"/>
    <cellStyle name="Input 2 11 5 2 5" xfId="33331" xr:uid="{B6BF7849-C14C-42DB-8CF1-BFA79B3C9916}"/>
    <cellStyle name="Input 2 11 5 3" xfId="33332" xr:uid="{78FA1E97-0BA4-4AB0-887E-44CA7589F138}"/>
    <cellStyle name="Input 2 11 5 3 2" xfId="33333" xr:uid="{8B7291B9-29A9-4EEC-B5EE-A39EB7F6281F}"/>
    <cellStyle name="Input 2 11 5 4" xfId="33334" xr:uid="{871D45C3-A1C5-4F04-BB84-DA3C437A6979}"/>
    <cellStyle name="Input 2 11 5 4 2" xfId="33335" xr:uid="{1B460132-63C7-439F-AE6D-A2BC7208201E}"/>
    <cellStyle name="Input 2 11 5 5" xfId="33336" xr:uid="{CB98E8D8-07F0-4067-A3F6-F9916AE21ECD}"/>
    <cellStyle name="Input 2 11 5 5 2" xfId="33337" xr:uid="{FADC4B98-902E-48FC-99F7-6D41B1DBA9C9}"/>
    <cellStyle name="Input 2 11 5 6" xfId="33338" xr:uid="{DBF38797-450C-49FC-B4CB-8814B77D2E10}"/>
    <cellStyle name="Input 2 11 5 6 2" xfId="33339" xr:uid="{F4AEFE1D-9D07-4EEF-9E97-C9132362DE8E}"/>
    <cellStyle name="Input 2 11 5 7" xfId="33340" xr:uid="{89DC0974-5077-4F88-B7D4-09DEF26CBD0F}"/>
    <cellStyle name="Input 2 11 6" xfId="33341" xr:uid="{31981BF4-E053-44C2-9088-E32F3B9498D3}"/>
    <cellStyle name="Input 2 11 6 2" xfId="33342" xr:uid="{32170CFF-93C4-45A4-993F-81E04A202683}"/>
    <cellStyle name="Input 2 11 6 2 2" xfId="33343" xr:uid="{8DB014BD-7B33-4FE9-95AB-2F5ACA3B5CA6}"/>
    <cellStyle name="Input 2 11 6 2 2 2" xfId="33344" xr:uid="{9BC52CC5-CD08-44C4-A364-8CD3ED5AFFC9}"/>
    <cellStyle name="Input 2 11 6 2 3" xfId="33345" xr:uid="{3A73D547-8712-4FBD-AAAB-FC4F524367C8}"/>
    <cellStyle name="Input 2 11 6 2 3 2" xfId="33346" xr:uid="{FC0652D3-57ED-4E21-A138-4F13E3DCB2BA}"/>
    <cellStyle name="Input 2 11 6 2 4" xfId="33347" xr:uid="{9882381A-A953-4E0C-8E36-278EB5456864}"/>
    <cellStyle name="Input 2 11 6 2 4 2" xfId="33348" xr:uid="{801A31E2-49DB-477A-AA6D-693B4E15C911}"/>
    <cellStyle name="Input 2 11 6 2 5" xfId="33349" xr:uid="{3AD3BCD8-5211-4FE3-A872-24A8BA91689E}"/>
    <cellStyle name="Input 2 11 6 3" xfId="33350" xr:uid="{6D162063-D9EE-4C93-AB13-EEF825747139}"/>
    <cellStyle name="Input 2 11 6 3 2" xfId="33351" xr:uid="{346585E0-E184-43E2-99A0-3172F6B4D9C0}"/>
    <cellStyle name="Input 2 11 6 4" xfId="33352" xr:uid="{B28AD43E-2183-4E6D-8AA3-D48779ED84B1}"/>
    <cellStyle name="Input 2 11 6 4 2" xfId="33353" xr:uid="{3A7E4339-B0D0-44F1-B37C-404673E2B2FD}"/>
    <cellStyle name="Input 2 11 6 5" xfId="33354" xr:uid="{AFEE99E2-52CC-40B5-A594-BDAE54924246}"/>
    <cellStyle name="Input 2 11 6 5 2" xfId="33355" xr:uid="{6E0348FA-2E88-405C-BBEE-84351B88F32D}"/>
    <cellStyle name="Input 2 11 6 6" xfId="33356" xr:uid="{6F556617-6000-4691-BC4D-133208FBA211}"/>
    <cellStyle name="Input 2 11 6 6 2" xfId="33357" xr:uid="{68C231F2-BD01-4588-B07A-A2F756C47118}"/>
    <cellStyle name="Input 2 11 6 7" xfId="33358" xr:uid="{1DE89858-1FF0-403E-A27E-FF6AB149A696}"/>
    <cellStyle name="Input 2 11 7" xfId="33359" xr:uid="{72D94457-AD0A-4078-9C15-ACD11C70364C}"/>
    <cellStyle name="Input 2 11 7 2" xfId="33360" xr:uid="{6CAA3023-5838-45FA-BAAB-AA624CE82CDF}"/>
    <cellStyle name="Input 2 11 7 2 2" xfId="33361" xr:uid="{EA49FCF1-3FD0-41E9-BF82-6A4FBE02EEDC}"/>
    <cellStyle name="Input 2 11 7 2 2 2" xfId="33362" xr:uid="{B38A722B-F63E-4D86-8F6D-307D26FB7516}"/>
    <cellStyle name="Input 2 11 7 2 3" xfId="33363" xr:uid="{CB668AB1-EC86-47AA-A56E-FFA69FA04F40}"/>
    <cellStyle name="Input 2 11 7 2 3 2" xfId="33364" xr:uid="{9A09AC56-40F9-458A-91A7-1F09839D8464}"/>
    <cellStyle name="Input 2 11 7 2 4" xfId="33365" xr:uid="{A31AFC7E-BA5A-450F-97B8-31CB441FF821}"/>
    <cellStyle name="Input 2 11 7 2 4 2" xfId="33366" xr:uid="{D1C87CF9-884D-4D01-8ACC-B5EE5D4D9248}"/>
    <cellStyle name="Input 2 11 7 2 5" xfId="33367" xr:uid="{B98E4264-64DE-484A-B65D-ED01FF03AC5C}"/>
    <cellStyle name="Input 2 11 7 3" xfId="33368" xr:uid="{BF131B86-C7C2-4278-A8C5-97AD7E0CF7FE}"/>
    <cellStyle name="Input 2 11 7 3 2" xfId="33369" xr:uid="{03626D4E-D011-4865-8B2B-33D183F1A08E}"/>
    <cellStyle name="Input 2 11 7 4" xfId="33370" xr:uid="{B3880C5D-7A6C-4511-97A5-1346FB9268E2}"/>
    <cellStyle name="Input 2 11 7 4 2" xfId="33371" xr:uid="{0FDBF65A-24F0-48E0-847C-1DF688F2785D}"/>
    <cellStyle name="Input 2 11 7 5" xfId="33372" xr:uid="{063175C7-2A5A-45BE-BA90-96E854E2CC3A}"/>
    <cellStyle name="Input 2 11 7 5 2" xfId="33373" xr:uid="{1F60177F-72EF-4FFF-B580-696DA91EF9ED}"/>
    <cellStyle name="Input 2 11 7 6" xfId="33374" xr:uid="{B3F5CC55-DD5D-4F24-A2F4-0DA526117801}"/>
    <cellStyle name="Input 2 11 7 6 2" xfId="33375" xr:uid="{A237C91E-2494-4CA3-B65E-3A51EB05847E}"/>
    <cellStyle name="Input 2 11 7 7" xfId="33376" xr:uid="{1B97D9DA-0839-4720-8011-87FA17EF95E0}"/>
    <cellStyle name="Input 2 11 8" xfId="33377" xr:uid="{62EFED8C-5AE8-4682-9C27-AA6D87B70197}"/>
    <cellStyle name="Input 2 11 8 2" xfId="33378" xr:uid="{05412A06-1743-470E-83BA-87E76420B487}"/>
    <cellStyle name="Input 2 11 8 2 2" xfId="33379" xr:uid="{4ADDBE55-3313-414A-B3F0-AC6C3456B816}"/>
    <cellStyle name="Input 2 11 8 2 2 2" xfId="33380" xr:uid="{335C5E7C-ADC7-400B-BBAD-0EE4D0D63473}"/>
    <cellStyle name="Input 2 11 8 2 3" xfId="33381" xr:uid="{4DDE0778-CC35-4071-B5F9-CC55D7083351}"/>
    <cellStyle name="Input 2 11 8 2 3 2" xfId="33382" xr:uid="{F688FDC7-81B8-42DD-B02B-31FC07A22182}"/>
    <cellStyle name="Input 2 11 8 2 4" xfId="33383" xr:uid="{5E9CAA4A-BC20-44B1-9396-182E7C561835}"/>
    <cellStyle name="Input 2 11 8 2 4 2" xfId="33384" xr:uid="{E2F1B700-750B-4AB4-99B7-8B5CCDE37A36}"/>
    <cellStyle name="Input 2 11 8 2 5" xfId="33385" xr:uid="{CFE63E52-8700-4A4C-A0A1-55CA53681F2D}"/>
    <cellStyle name="Input 2 11 8 3" xfId="33386" xr:uid="{163C4612-45CA-4671-A3BF-79E5153B9C0A}"/>
    <cellStyle name="Input 2 11 8 3 2" xfId="33387" xr:uid="{D1F2CEC0-B0CB-4B54-85F5-AFDA34964D00}"/>
    <cellStyle name="Input 2 11 8 4" xfId="33388" xr:uid="{D71FF3DC-04EF-4655-9DDB-93D1624D371B}"/>
    <cellStyle name="Input 2 11 8 4 2" xfId="33389" xr:uid="{44B03FE0-24D0-4CE0-BCF5-5C1C9C609A2E}"/>
    <cellStyle name="Input 2 11 8 5" xfId="33390" xr:uid="{D65F9F08-18D3-44D9-A106-42B83887ACE4}"/>
    <cellStyle name="Input 2 11 8 5 2" xfId="33391" xr:uid="{17879EFB-B9E8-404A-B5CA-8613B701085D}"/>
    <cellStyle name="Input 2 11 8 6" xfId="33392" xr:uid="{C1B7465F-62DA-44AC-AB2F-8F7300B46B73}"/>
    <cellStyle name="Input 2 11 8 6 2" xfId="33393" xr:uid="{0E54F30F-0535-4795-A022-77FBEC9332D6}"/>
    <cellStyle name="Input 2 11 8 7" xfId="33394" xr:uid="{3B5E248D-551E-4DDB-8FC6-11A9F14EFF0A}"/>
    <cellStyle name="Input 2 11 9" xfId="33395" xr:uid="{DC994659-1BC6-4E6C-9BBC-17328B74F20A}"/>
    <cellStyle name="Input 2 11 9 2" xfId="33396" xr:uid="{6A86329C-9583-481F-8D22-488E41FEAC60}"/>
    <cellStyle name="Input 2 11 9 2 2" xfId="33397" xr:uid="{2FBC7449-8AC1-4B98-A695-A75418B6B03E}"/>
    <cellStyle name="Input 2 11 9 2 2 2" xfId="33398" xr:uid="{B803A59F-96F1-4E86-AFBB-07E3E115290E}"/>
    <cellStyle name="Input 2 11 9 2 3" xfId="33399" xr:uid="{7FB61A8A-31C7-4A12-8B2B-A1DFB6FAACE3}"/>
    <cellStyle name="Input 2 11 9 2 3 2" xfId="33400" xr:uid="{A6B98EDD-E4F3-4408-AAFB-E3619D4722FD}"/>
    <cellStyle name="Input 2 11 9 2 4" xfId="33401" xr:uid="{2A368A00-66A2-4BCF-ABC8-AED0B4D0C6A1}"/>
    <cellStyle name="Input 2 11 9 2 4 2" xfId="33402" xr:uid="{65CC9A19-0E04-4647-A551-2B090822EED6}"/>
    <cellStyle name="Input 2 11 9 2 5" xfId="33403" xr:uid="{83FE7774-38B4-4796-BA0F-6865A87763CD}"/>
    <cellStyle name="Input 2 11 9 3" xfId="33404" xr:uid="{3CBBAE91-CE8A-4D0F-98C9-8B427A546557}"/>
    <cellStyle name="Input 2 11 9 3 2" xfId="33405" xr:uid="{2FDE7405-5620-4A87-86DB-AC476AC832B5}"/>
    <cellStyle name="Input 2 11 9 4" xfId="33406" xr:uid="{01EBE5B5-0596-4155-AB02-1374F8D58C3A}"/>
    <cellStyle name="Input 2 11 9 4 2" xfId="33407" xr:uid="{3AFA8901-71BA-484C-8030-6B2DD1D1C9AA}"/>
    <cellStyle name="Input 2 11 9 5" xfId="33408" xr:uid="{DF699384-3D16-49CF-838C-00DCFEAD471F}"/>
    <cellStyle name="Input 2 11 9 5 2" xfId="33409" xr:uid="{FC8C3EB4-A6FB-4EA4-B912-86A97AB7E602}"/>
    <cellStyle name="Input 2 11 9 6" xfId="33410" xr:uid="{CF88F330-8F39-4A44-9DAA-E2D41E598340}"/>
    <cellStyle name="Input 2 11 9 6 2" xfId="33411" xr:uid="{A838BBA7-C1B8-4C92-A19D-44BA8B94F9FC}"/>
    <cellStyle name="Input 2 11 9 7" xfId="33412" xr:uid="{93C058B5-5AFB-4490-ADEC-999F9847573D}"/>
    <cellStyle name="Input 2 12" xfId="54852" xr:uid="{9929492A-EE37-4266-8B4D-CB2FD7836DAE}"/>
    <cellStyle name="Input 2 13" xfId="524" xr:uid="{BC7C1D63-9BBD-423D-BC69-A65AEE2D1AF1}"/>
    <cellStyle name="Input 2 2" xfId="525" xr:uid="{224FB5E7-3F81-4A02-986A-4D5F85DE9A32}"/>
    <cellStyle name="Input 2 2 10" xfId="33413" xr:uid="{48C9E6E8-A609-40E4-BC8C-9B25218B2AE0}"/>
    <cellStyle name="Input 2 2 10 2" xfId="33414" xr:uid="{499D7C8E-8701-437F-8AEA-F59227529FFB}"/>
    <cellStyle name="Input 2 2 10 2 2" xfId="33415" xr:uid="{F2D230C5-B45A-4107-87F5-150E5EA082B6}"/>
    <cellStyle name="Input 2 2 10 2 2 2" xfId="33416" xr:uid="{0E2DDBD2-68C0-48BA-A115-60D53EDA567D}"/>
    <cellStyle name="Input 2 2 10 2 3" xfId="33417" xr:uid="{7CF324BB-0B51-421F-BCAD-FBBE13DC23C2}"/>
    <cellStyle name="Input 2 2 10 2 3 2" xfId="33418" xr:uid="{EBD22E14-BF27-4511-B7D7-64F51527C348}"/>
    <cellStyle name="Input 2 2 10 2 4" xfId="33419" xr:uid="{2D36F944-8123-4DDE-B5D0-EF7509C70E2D}"/>
    <cellStyle name="Input 2 2 10 2 4 2" xfId="33420" xr:uid="{A54FA007-BA47-43AA-848D-4C9992FD9A0D}"/>
    <cellStyle name="Input 2 2 10 2 5" xfId="33421" xr:uid="{6D931826-50F9-4FDC-9A24-9A9792CD85CC}"/>
    <cellStyle name="Input 2 2 10 3" xfId="33422" xr:uid="{1DD447CD-4D7B-4F8A-9A48-C05270B14F00}"/>
    <cellStyle name="Input 2 2 10 3 2" xfId="33423" xr:uid="{FA4F5422-AF5A-4C83-AED2-5CCBA746BB77}"/>
    <cellStyle name="Input 2 2 10 4" xfId="33424" xr:uid="{6C5F8CFF-0D5A-428D-8302-1ECDDB6A7939}"/>
    <cellStyle name="Input 2 2 10 4 2" xfId="33425" xr:uid="{1B04EF0B-B15C-413F-B7C6-0D3D3695B138}"/>
    <cellStyle name="Input 2 2 10 5" xfId="33426" xr:uid="{97EC1BFD-AEFC-4821-A6D1-0E9280C7A9C6}"/>
    <cellStyle name="Input 2 2 10 5 2" xfId="33427" xr:uid="{36D2FFF4-70EE-49CE-9A66-55C432A402FF}"/>
    <cellStyle name="Input 2 2 10 6" xfId="33428" xr:uid="{DF48BFFE-440F-4A2A-A4FD-592FFA3A3DDC}"/>
    <cellStyle name="Input 2 2 10 6 2" xfId="33429" xr:uid="{25741E70-CA04-4F32-B3DB-8F857BB7BC04}"/>
    <cellStyle name="Input 2 2 10 7" xfId="33430" xr:uid="{29AD853C-CD3E-4CC5-B732-B8B50E41C04D}"/>
    <cellStyle name="Input 2 2 11" xfId="33431" xr:uid="{3FF7E09E-A95D-4DC6-930A-5A5357853736}"/>
    <cellStyle name="Input 2 2 11 2" xfId="33432" xr:uid="{770E6715-411C-4E03-9219-84E7A59C4D82}"/>
    <cellStyle name="Input 2 2 11 2 2" xfId="33433" xr:uid="{0977E8C0-805F-44E4-9E64-FBDF5CD8C709}"/>
    <cellStyle name="Input 2 2 11 2 2 2" xfId="33434" xr:uid="{9A10677C-B5E7-43BD-A997-36C5202C6DA1}"/>
    <cellStyle name="Input 2 2 11 2 3" xfId="33435" xr:uid="{B24FCC7B-446E-448F-ABBD-FA22968B35A7}"/>
    <cellStyle name="Input 2 2 11 2 3 2" xfId="33436" xr:uid="{25573984-9B18-4902-84CF-7697D5D24D5A}"/>
    <cellStyle name="Input 2 2 11 2 4" xfId="33437" xr:uid="{B7D1D5B7-D3BB-4027-B569-5F74D165A50F}"/>
    <cellStyle name="Input 2 2 11 2 4 2" xfId="33438" xr:uid="{D067EEB3-6EFA-4EAF-A9CB-5575E226506F}"/>
    <cellStyle name="Input 2 2 11 2 5" xfId="33439" xr:uid="{701E1A53-B359-47A9-9D50-A72080ADA14A}"/>
    <cellStyle name="Input 2 2 11 3" xfId="33440" xr:uid="{1957B32A-8E97-4404-8B69-F3CC5F8A051B}"/>
    <cellStyle name="Input 2 2 11 3 2" xfId="33441" xr:uid="{9764B33C-BD86-4660-A5AB-ED104BF6F974}"/>
    <cellStyle name="Input 2 2 11 4" xfId="33442" xr:uid="{4B05A4E8-722F-4B1B-A992-F87823879D52}"/>
    <cellStyle name="Input 2 2 11 4 2" xfId="33443" xr:uid="{696FB530-54CA-4980-A536-B1D63429D6E4}"/>
    <cellStyle name="Input 2 2 11 5" xfId="33444" xr:uid="{7646AABE-FEB7-4099-9610-0FAD3CFEB9F3}"/>
    <cellStyle name="Input 2 2 11 5 2" xfId="33445" xr:uid="{4CD82A8B-698F-416A-B731-584D2945E5C1}"/>
    <cellStyle name="Input 2 2 11 6" xfId="33446" xr:uid="{1A5444BD-87B1-4381-BADC-54D543F1A451}"/>
    <cellStyle name="Input 2 2 11 6 2" xfId="33447" xr:uid="{E8A23D82-DDFC-44B1-91F7-DF505337802F}"/>
    <cellStyle name="Input 2 2 11 7" xfId="33448" xr:uid="{072FF519-C137-44DF-BB3D-995B906BF0CB}"/>
    <cellStyle name="Input 2 2 12" xfId="33449" xr:uid="{6C66C234-7498-43C1-8F66-C469E0CEC994}"/>
    <cellStyle name="Input 2 2 12 2" xfId="33450" xr:uid="{E52ADEBB-4FCC-4E4B-B602-50A53CDDF875}"/>
    <cellStyle name="Input 2 2 12 2 2" xfId="33451" xr:uid="{CE6B7209-985A-41F5-972C-2BA028C4BAC4}"/>
    <cellStyle name="Input 2 2 12 2 2 2" xfId="33452" xr:uid="{F742BA2E-230F-4277-BF77-AD89F09EDDBC}"/>
    <cellStyle name="Input 2 2 12 2 3" xfId="33453" xr:uid="{164BF438-3105-407D-B7ED-E2DA66BF7CDA}"/>
    <cellStyle name="Input 2 2 12 2 3 2" xfId="33454" xr:uid="{264E9060-803F-48ED-9A48-FE26575E530E}"/>
    <cellStyle name="Input 2 2 12 2 4" xfId="33455" xr:uid="{84C55213-BBBA-4E26-98A8-1091015C1E60}"/>
    <cellStyle name="Input 2 2 12 2 4 2" xfId="33456" xr:uid="{B54AE765-2188-4974-B644-F38FBA369648}"/>
    <cellStyle name="Input 2 2 12 2 5" xfId="33457" xr:uid="{BF22B845-CCA5-40BC-BD43-1E6B6BBF1D86}"/>
    <cellStyle name="Input 2 2 12 3" xfId="33458" xr:uid="{C7876773-5EF2-4D56-80C4-1152315EC116}"/>
    <cellStyle name="Input 2 2 12 3 2" xfId="33459" xr:uid="{36C1AE3B-6E0B-4F7F-B3DB-080441C85846}"/>
    <cellStyle name="Input 2 2 12 4" xfId="33460" xr:uid="{067C052C-17AE-4C61-AB8F-40C2A9D408DF}"/>
    <cellStyle name="Input 2 2 12 4 2" xfId="33461" xr:uid="{46634DD1-8F85-4D45-B508-78BB494159C2}"/>
    <cellStyle name="Input 2 2 12 5" xfId="33462" xr:uid="{90B89C69-0EC6-49F1-9D25-56765BABDDFF}"/>
    <cellStyle name="Input 2 2 12 5 2" xfId="33463" xr:uid="{10C7E37A-2208-4F36-8C0A-62683A04D580}"/>
    <cellStyle name="Input 2 2 12 6" xfId="33464" xr:uid="{797D1FDC-5DD8-4EAF-AB81-5F4798DDA84A}"/>
    <cellStyle name="Input 2 2 12 6 2" xfId="33465" xr:uid="{91976FB7-F0D1-49A6-B8AA-B7CD55533820}"/>
    <cellStyle name="Input 2 2 12 7" xfId="33466" xr:uid="{F3BE6D83-41DA-43D5-85B5-2C346F2DEB64}"/>
    <cellStyle name="Input 2 2 13" xfId="33467" xr:uid="{783D65A8-FF4B-486D-BDDC-DD03EEDE9767}"/>
    <cellStyle name="Input 2 2 13 2" xfId="33468" xr:uid="{7E129CF9-B7A9-474D-9336-6355610D9291}"/>
    <cellStyle name="Input 2 2 13 2 2" xfId="33469" xr:uid="{1D357DBC-DC36-43BF-BAF8-90A5EF677D05}"/>
    <cellStyle name="Input 2 2 13 2 2 2" xfId="33470" xr:uid="{9C5BD1AA-6C96-456C-A2F6-8EBFEEE0D69D}"/>
    <cellStyle name="Input 2 2 13 2 3" xfId="33471" xr:uid="{E76E08F5-2295-499E-8809-E908A53EA728}"/>
    <cellStyle name="Input 2 2 13 2 3 2" xfId="33472" xr:uid="{9EFD4A90-9AAC-4D30-A82C-60AE3268D58A}"/>
    <cellStyle name="Input 2 2 13 2 4" xfId="33473" xr:uid="{5135877A-6273-4B67-9A91-095AB0CBAE74}"/>
    <cellStyle name="Input 2 2 13 2 4 2" xfId="33474" xr:uid="{B5E6EB8E-751E-4E9D-8DFD-E6DB1C426F5A}"/>
    <cellStyle name="Input 2 2 13 2 5" xfId="33475" xr:uid="{84A70F01-E698-4F1F-AB32-1CF913CABAD1}"/>
    <cellStyle name="Input 2 2 13 3" xfId="33476" xr:uid="{6CC928E7-8EAB-4144-9166-E0816E11BBF6}"/>
    <cellStyle name="Input 2 2 13 3 2" xfId="33477" xr:uid="{B81E1A89-F46D-4D0C-A1A2-17E7FED5864A}"/>
    <cellStyle name="Input 2 2 13 4" xfId="33478" xr:uid="{953CE748-5386-45E7-B8B6-BC7B04F93256}"/>
    <cellStyle name="Input 2 2 13 4 2" xfId="33479" xr:uid="{76C6F8EC-1DC0-4879-8529-686DFE9ECC53}"/>
    <cellStyle name="Input 2 2 13 5" xfId="33480" xr:uid="{8DB4E761-CD31-4AFE-B072-CFB76996C0E1}"/>
    <cellStyle name="Input 2 2 13 5 2" xfId="33481" xr:uid="{FCD9C990-09C6-4221-8783-48D5AAF4990B}"/>
    <cellStyle name="Input 2 2 13 6" xfId="33482" xr:uid="{0FA6F7BF-B9EC-4B35-932D-DFE35FB9250C}"/>
    <cellStyle name="Input 2 2 13 6 2" xfId="33483" xr:uid="{FF27316E-BE97-4A57-8EBA-4712454CAD82}"/>
    <cellStyle name="Input 2 2 13 7" xfId="33484" xr:uid="{46BCF9D8-05C4-44BB-9A00-076C57526EA2}"/>
    <cellStyle name="Input 2 2 14" xfId="33485" xr:uid="{7F07FBAD-D1C9-437C-88FA-C9E1590E3169}"/>
    <cellStyle name="Input 2 2 14 2" xfId="33486" xr:uid="{C2DDADDF-0A30-498C-ACE8-14DB3236A2F8}"/>
    <cellStyle name="Input 2 2 14 2 2" xfId="33487" xr:uid="{F65A00D6-187C-42E8-9CB7-0E2992F9BC61}"/>
    <cellStyle name="Input 2 2 14 2 2 2" xfId="33488" xr:uid="{7BED9995-EEF3-4218-882E-ECABA723073D}"/>
    <cellStyle name="Input 2 2 14 2 3" xfId="33489" xr:uid="{AAFB29AB-82E3-4348-9589-B20636703F64}"/>
    <cellStyle name="Input 2 2 14 2 3 2" xfId="33490" xr:uid="{ACDCA81D-968D-4B80-A557-274A995BA44F}"/>
    <cellStyle name="Input 2 2 14 2 4" xfId="33491" xr:uid="{EF0ACD80-FC5C-4E0C-98FC-CE4F85CEDFA8}"/>
    <cellStyle name="Input 2 2 14 2 4 2" xfId="33492" xr:uid="{41BA694B-2BB2-478A-9E90-E2D423FCEEEE}"/>
    <cellStyle name="Input 2 2 14 2 5" xfId="33493" xr:uid="{D87F9611-A333-446A-89C6-0AB0543280EF}"/>
    <cellStyle name="Input 2 2 14 3" xfId="33494" xr:uid="{B690A497-171D-4B73-B764-18231984ECC6}"/>
    <cellStyle name="Input 2 2 14 3 2" xfId="33495" xr:uid="{6302BB68-F459-49B3-97A3-83D421DF5874}"/>
    <cellStyle name="Input 2 2 14 4" xfId="33496" xr:uid="{6B082911-7328-4416-9754-663A4BF2036F}"/>
    <cellStyle name="Input 2 2 14 4 2" xfId="33497" xr:uid="{7ED75113-E6B4-4A36-8E78-16DF8F0C70C5}"/>
    <cellStyle name="Input 2 2 14 5" xfId="33498" xr:uid="{54322751-37BD-4C8A-8FDD-AA23929D8175}"/>
    <cellStyle name="Input 2 2 14 5 2" xfId="33499" xr:uid="{D2E0BCC7-4CB7-450C-B8B2-8E93D476160D}"/>
    <cellStyle name="Input 2 2 14 6" xfId="33500" xr:uid="{2A50BD2D-6DF5-488A-BC59-1B4300749A02}"/>
    <cellStyle name="Input 2 2 14 6 2" xfId="33501" xr:uid="{9951857E-7CB9-442F-9516-3A9638212730}"/>
    <cellStyle name="Input 2 2 14 7" xfId="33502" xr:uid="{676141EF-1928-48BC-9DB7-214518DD25A0}"/>
    <cellStyle name="Input 2 2 15" xfId="33503" xr:uid="{383FA729-4B25-48FE-9569-16CD32ED89B1}"/>
    <cellStyle name="Input 2 2 15 2" xfId="33504" xr:uid="{462FBB47-0D9E-428B-9BEF-6B35C5A01BE5}"/>
    <cellStyle name="Input 2 2 15 2 2" xfId="33505" xr:uid="{94C26588-4D36-4A82-9C48-090150E3158E}"/>
    <cellStyle name="Input 2 2 15 2 2 2" xfId="33506" xr:uid="{F109A62D-AFA0-4CE9-9533-765DEED0A514}"/>
    <cellStyle name="Input 2 2 15 2 3" xfId="33507" xr:uid="{9E95123D-FD5F-4132-BFBE-2CD99F2670D8}"/>
    <cellStyle name="Input 2 2 15 2 3 2" xfId="33508" xr:uid="{290BE0C0-4FD3-4193-BE7B-1EA238E727EE}"/>
    <cellStyle name="Input 2 2 15 2 4" xfId="33509" xr:uid="{0DDB0A3C-C268-496E-AAA9-B5F5C7B4A910}"/>
    <cellStyle name="Input 2 2 15 2 4 2" xfId="33510" xr:uid="{1B0F325F-546F-4300-A050-BA3DEF0C35A2}"/>
    <cellStyle name="Input 2 2 15 2 5" xfId="33511" xr:uid="{39619615-9152-4D61-94A5-E7E06D1EA567}"/>
    <cellStyle name="Input 2 2 15 3" xfId="33512" xr:uid="{1B187535-326B-43FF-8EC0-602E7FB623D2}"/>
    <cellStyle name="Input 2 2 15 3 2" xfId="33513" xr:uid="{D81C9216-8AD8-4C1F-A5E8-C753AC27F81B}"/>
    <cellStyle name="Input 2 2 15 4" xfId="33514" xr:uid="{4EB075D2-C14C-48CE-82A7-200337FE4FCF}"/>
    <cellStyle name="Input 2 2 15 4 2" xfId="33515" xr:uid="{095957D7-8159-40A0-A1C7-03F8CFEDD316}"/>
    <cellStyle name="Input 2 2 15 5" xfId="33516" xr:uid="{3CC8EEDF-F0F7-435C-BBF0-FA2C2A4D739D}"/>
    <cellStyle name="Input 2 2 15 5 2" xfId="33517" xr:uid="{AFD506AB-9C21-4744-AADA-2A9C4457F323}"/>
    <cellStyle name="Input 2 2 15 6" xfId="33518" xr:uid="{1ADA9ED4-37D6-469A-8619-C67CBF7DB2CB}"/>
    <cellStyle name="Input 2 2 15 6 2" xfId="33519" xr:uid="{A84C66E6-7395-427E-8513-8891CC358FCB}"/>
    <cellStyle name="Input 2 2 15 7" xfId="33520" xr:uid="{E3725D12-D650-4B73-A281-946A0D6B006B}"/>
    <cellStyle name="Input 2 2 16" xfId="33521" xr:uid="{4C281E24-0CBD-4898-BCE4-1DE53ADF999F}"/>
    <cellStyle name="Input 2 2 16 2" xfId="33522" xr:uid="{662816AD-B600-422D-8F91-03D30A3ADFBC}"/>
    <cellStyle name="Input 2 2 16 2 2" xfId="33523" xr:uid="{F2FD35AF-646A-4ECD-840D-FAC985EB2398}"/>
    <cellStyle name="Input 2 2 16 3" xfId="33524" xr:uid="{664A2850-B082-40D2-BA22-8DCFBFAEB223}"/>
    <cellStyle name="Input 2 2 16 3 2" xfId="33525" xr:uid="{13F4A9A2-8ACE-45AB-9C14-5FE88F71BCAE}"/>
    <cellStyle name="Input 2 2 16 4" xfId="33526" xr:uid="{544F866C-7B5B-4030-B60B-ED3D0F39B947}"/>
    <cellStyle name="Input 2 2 16 4 2" xfId="33527" xr:uid="{04785297-5DEB-4DD1-B5D1-621FCB17E5B1}"/>
    <cellStyle name="Input 2 2 16 5" xfId="33528" xr:uid="{457BDB7C-919F-47FF-8EEA-0E4C86F3E745}"/>
    <cellStyle name="Input 2 2 17" xfId="33529" xr:uid="{C1763060-C314-4B5C-8321-7F8DEE9B869F}"/>
    <cellStyle name="Input 2 2 17 2" xfId="33530" xr:uid="{593A9501-C974-42D2-B843-A2C8D4CD9A62}"/>
    <cellStyle name="Input 2 2 18" xfId="33531" xr:uid="{677B0BF4-FCEB-4CF2-80D7-54697F56F53E}"/>
    <cellStyle name="Input 2 2 18 2" xfId="33532" xr:uid="{230655BF-1B8B-4272-B560-849FC8063A18}"/>
    <cellStyle name="Input 2 2 19" xfId="33533" xr:uid="{8AFE9778-19C7-44D1-94D8-9DF4AE5883B1}"/>
    <cellStyle name="Input 2 2 19 2" xfId="33534" xr:uid="{009EC538-3F77-4CA0-881F-2E3DEF0F7461}"/>
    <cellStyle name="Input 2 2 2" xfId="33535" xr:uid="{7AD29BB6-447D-4EFC-BD9E-2B89EE86A9B7}"/>
    <cellStyle name="Input 2 2 2 2" xfId="33536" xr:uid="{C7DA2BF0-B259-46D2-91F5-CC2EA16A479D}"/>
    <cellStyle name="Input 2 2 2 2 2" xfId="33537" xr:uid="{70297936-06F8-443A-98E7-CBC5914438CB}"/>
    <cellStyle name="Input 2 2 2 2 2 2" xfId="33538" xr:uid="{710AA3F4-FA69-4B03-81E8-D5FA3F543064}"/>
    <cellStyle name="Input 2 2 2 2 3" xfId="33539" xr:uid="{5E2D8530-D6DC-45AD-B95E-1EABF63DA5B2}"/>
    <cellStyle name="Input 2 2 2 2 3 2" xfId="33540" xr:uid="{DE35B3F7-1AD5-410D-8088-6ABBD37ED63D}"/>
    <cellStyle name="Input 2 2 2 2 4" xfId="33541" xr:uid="{31ADAC65-153B-4EFB-A844-DA018EEE2A84}"/>
    <cellStyle name="Input 2 2 2 2 4 2" xfId="33542" xr:uid="{05DB5CDE-1B69-4639-8CB0-1B0B9F794BB0}"/>
    <cellStyle name="Input 2 2 2 2 5" xfId="33543" xr:uid="{739A3AF9-8486-40BE-B90E-F1420EDD7D5D}"/>
    <cellStyle name="Input 2 2 2 3" xfId="33544" xr:uid="{BE1C7455-FCE8-4D6E-9EBB-FB6E70521A71}"/>
    <cellStyle name="Input 2 2 2 3 2" xfId="33545" xr:uid="{AFC83CED-4B40-4F58-9063-118D635FA004}"/>
    <cellStyle name="Input 2 2 2 4" xfId="33546" xr:uid="{C364FD2D-B69E-4B26-B604-E48663B5479F}"/>
    <cellStyle name="Input 2 2 2 4 2" xfId="33547" xr:uid="{79355975-6B6D-4AFB-9CB4-FEBD51EA1E5E}"/>
    <cellStyle name="Input 2 2 2 5" xfId="33548" xr:uid="{A20113F6-86FA-44EE-BA97-C10F6E7F80B0}"/>
    <cellStyle name="Input 2 2 2 5 2" xfId="33549" xr:uid="{BBADF664-4442-45D5-9B93-E24704CF019D}"/>
    <cellStyle name="Input 2 2 2 6" xfId="33550" xr:uid="{6C851A1C-9A34-4703-A171-6795992FFE06}"/>
    <cellStyle name="Input 2 2 20" xfId="33551" xr:uid="{8E63D3ED-9FBF-443F-83A0-5162B012CCDB}"/>
    <cellStyle name="Input 2 2 21" xfId="33552" xr:uid="{04FEB115-3A6F-480A-A40B-B974BAE884CF}"/>
    <cellStyle name="Input 2 2 22" xfId="33553" xr:uid="{BEE71914-6E5B-4863-91EE-358D053743C9}"/>
    <cellStyle name="Input 2 2 23" xfId="33554" xr:uid="{F1F356C6-4CD7-4960-A7D7-3CF43247CD04}"/>
    <cellStyle name="Input 2 2 24" xfId="33555" xr:uid="{1326104F-6FAF-41F0-8638-094BB605B14C}"/>
    <cellStyle name="Input 2 2 25" xfId="33556" xr:uid="{4FF15B5A-CE62-461E-A6E2-9BB3B7CCFD5E}"/>
    <cellStyle name="Input 2 2 26" xfId="33557" xr:uid="{D53525B5-1B71-41C4-8DCD-FE21F3871845}"/>
    <cellStyle name="Input 2 2 27" xfId="54853" xr:uid="{7A77F953-6041-4A8F-9D63-C09551AF198C}"/>
    <cellStyle name="Input 2 2 3" xfId="33558" xr:uid="{605E8B1D-6082-4CA6-A59E-D933A18A08B6}"/>
    <cellStyle name="Input 2 2 3 2" xfId="33559" xr:uid="{778CBCC5-0341-44D5-8E8F-F9872FD9BF02}"/>
    <cellStyle name="Input 2 2 3 2 2" xfId="33560" xr:uid="{959603D1-253E-42A1-8D97-2BAF9F571DCF}"/>
    <cellStyle name="Input 2 2 3 2 2 2" xfId="33561" xr:uid="{C000F907-E6AD-49B3-8F8B-BA658930C3EC}"/>
    <cellStyle name="Input 2 2 3 2 3" xfId="33562" xr:uid="{70A16DEA-D61E-4BE4-8756-D7E3882B8823}"/>
    <cellStyle name="Input 2 2 3 2 3 2" xfId="33563" xr:uid="{1FE9A0C6-FB27-4A66-BD11-E40B5801C0A4}"/>
    <cellStyle name="Input 2 2 3 2 4" xfId="33564" xr:uid="{645F07D4-E1B3-4810-BAFD-2F80D3640018}"/>
    <cellStyle name="Input 2 2 3 2 4 2" xfId="33565" xr:uid="{BFCEA9AC-9645-44A9-9B01-6984113720EB}"/>
    <cellStyle name="Input 2 2 3 2 5" xfId="33566" xr:uid="{05D37491-8CFD-4A26-82E9-A0A828EFEFBB}"/>
    <cellStyle name="Input 2 2 3 3" xfId="33567" xr:uid="{FAD5EC17-FA8B-44AC-AD3B-1758FA63E8E2}"/>
    <cellStyle name="Input 2 2 3 3 2" xfId="33568" xr:uid="{2CF71548-663F-40E4-B868-6D43765C811A}"/>
    <cellStyle name="Input 2 2 3 4" xfId="33569" xr:uid="{B63F2774-D65B-46A1-89A8-1BA1BF44CB79}"/>
    <cellStyle name="Input 2 2 3 4 2" xfId="33570" xr:uid="{59A6F560-25B0-4829-8B6B-D43DE7A21609}"/>
    <cellStyle name="Input 2 2 3 5" xfId="33571" xr:uid="{E8475370-3F99-4829-8656-C8C20837B426}"/>
    <cellStyle name="Input 2 2 3 5 2" xfId="33572" xr:uid="{62983F3B-F491-4C5D-A8F1-7C0984108AA9}"/>
    <cellStyle name="Input 2 2 3 6" xfId="33573" xr:uid="{60609734-DBC1-4F8B-BE28-84A13FC8F862}"/>
    <cellStyle name="Input 2 2 4" xfId="33574" xr:uid="{9E5A7F87-20DB-4B7B-A525-2A8354FFDE7C}"/>
    <cellStyle name="Input 2 2 4 2" xfId="33575" xr:uid="{4C78A3CC-A734-41F5-9610-1F838267D1E5}"/>
    <cellStyle name="Input 2 2 4 2 2" xfId="33576" xr:uid="{AC41DD57-23B6-4E44-B15E-46D8AE770598}"/>
    <cellStyle name="Input 2 2 4 2 2 2" xfId="33577" xr:uid="{A053E861-953B-45FF-8560-1EA23C126D65}"/>
    <cellStyle name="Input 2 2 4 2 3" xfId="33578" xr:uid="{5524DF65-DE86-42E9-8097-0E2680306F4A}"/>
    <cellStyle name="Input 2 2 4 2 3 2" xfId="33579" xr:uid="{52D8AF01-4338-41D4-8A36-EAF0A3454FA2}"/>
    <cellStyle name="Input 2 2 4 2 4" xfId="33580" xr:uid="{0F49CCE2-5118-4281-A6D2-F70AF538A8C0}"/>
    <cellStyle name="Input 2 2 4 2 4 2" xfId="33581" xr:uid="{2640E05A-33CF-40A2-A8CC-E58EF22E5B3D}"/>
    <cellStyle name="Input 2 2 4 2 5" xfId="33582" xr:uid="{EC7006B5-D926-4FFC-B81D-3710A05AE208}"/>
    <cellStyle name="Input 2 2 4 3" xfId="33583" xr:uid="{F895CB77-2BF3-47FE-8EED-FC40429B1822}"/>
    <cellStyle name="Input 2 2 4 3 2" xfId="33584" xr:uid="{E6E5390D-2492-4151-947A-68A241CBA174}"/>
    <cellStyle name="Input 2 2 4 4" xfId="33585" xr:uid="{F74BF30B-C716-428F-9458-0515717708AB}"/>
    <cellStyle name="Input 2 2 4 4 2" xfId="33586" xr:uid="{2E6586AA-872F-4BBA-8B63-CCA7F0FE7B25}"/>
    <cellStyle name="Input 2 2 4 5" xfId="33587" xr:uid="{992B498F-1F0D-4B52-B6C2-D1704EE25E9A}"/>
    <cellStyle name="Input 2 2 4 5 2" xfId="33588" xr:uid="{5916DF98-7B3A-46AE-9BEE-543075481B41}"/>
    <cellStyle name="Input 2 2 4 6" xfId="33589" xr:uid="{431F4ED9-0D3B-429B-92F6-96FDB4B67FF9}"/>
    <cellStyle name="Input 2 2 4 6 2" xfId="33590" xr:uid="{CA6796C6-A6EE-4B9F-8EEB-CCAD9979EB13}"/>
    <cellStyle name="Input 2 2 4 7" xfId="33591" xr:uid="{E2354F13-168F-4085-8AC8-7E6F4DDA8565}"/>
    <cellStyle name="Input 2 2 5" xfId="33592" xr:uid="{E844B505-4CFB-429B-A891-9902B4687328}"/>
    <cellStyle name="Input 2 2 5 2" xfId="33593" xr:uid="{D4097978-175F-4EE4-A8F1-D6F6851451FD}"/>
    <cellStyle name="Input 2 2 5 2 2" xfId="33594" xr:uid="{0BBCC821-B7EC-40D8-9DF1-6EF02FEC5F49}"/>
    <cellStyle name="Input 2 2 5 2 2 2" xfId="33595" xr:uid="{837BBF5B-49E9-4AAC-B39D-CF0E4B6604EC}"/>
    <cellStyle name="Input 2 2 5 2 3" xfId="33596" xr:uid="{8728D7ED-A96F-42B7-A7D3-72F9AC096804}"/>
    <cellStyle name="Input 2 2 5 2 3 2" xfId="33597" xr:uid="{BDE725CB-287E-4AA9-8956-A0DBBD55C282}"/>
    <cellStyle name="Input 2 2 5 2 4" xfId="33598" xr:uid="{4FA5037B-67A8-4976-86C9-A0DC4433DE8D}"/>
    <cellStyle name="Input 2 2 5 2 4 2" xfId="33599" xr:uid="{62D1DCF8-8FBF-44E9-BC02-4F8506FF5715}"/>
    <cellStyle name="Input 2 2 5 2 5" xfId="33600" xr:uid="{EF83A31E-03AB-4757-A5DC-493493336555}"/>
    <cellStyle name="Input 2 2 5 3" xfId="33601" xr:uid="{5057218C-210F-4582-A18C-76D8352E755A}"/>
    <cellStyle name="Input 2 2 5 3 2" xfId="33602" xr:uid="{2794616F-FEE1-4975-849D-E0C1FC8DEB41}"/>
    <cellStyle name="Input 2 2 5 4" xfId="33603" xr:uid="{71B42192-B089-4CFC-AA14-499639A2D3C0}"/>
    <cellStyle name="Input 2 2 5 4 2" xfId="33604" xr:uid="{7C8E882E-7855-42E0-B629-31E8B48D9A7F}"/>
    <cellStyle name="Input 2 2 5 5" xfId="33605" xr:uid="{5E13F2A3-7E1F-45D0-9EBE-76C104BC90E9}"/>
    <cellStyle name="Input 2 2 5 5 2" xfId="33606" xr:uid="{9E252458-0BCA-4622-B2E5-04388C459264}"/>
    <cellStyle name="Input 2 2 5 6" xfId="33607" xr:uid="{26E9024D-9228-46AD-B377-1BFE4AB36995}"/>
    <cellStyle name="Input 2 2 5 6 2" xfId="33608" xr:uid="{C578D7B3-0FCE-45B3-9626-319D583A29EA}"/>
    <cellStyle name="Input 2 2 5 7" xfId="33609" xr:uid="{61005B1C-869E-432D-9AAE-3D49E11AAA8C}"/>
    <cellStyle name="Input 2 2 6" xfId="33610" xr:uid="{375A1F12-1402-491A-AE46-88C08742D9D7}"/>
    <cellStyle name="Input 2 2 6 2" xfId="33611" xr:uid="{146A6E89-6397-4825-AE34-AF85788ABFB5}"/>
    <cellStyle name="Input 2 2 6 2 2" xfId="33612" xr:uid="{39341895-8022-4F69-B495-94E89D0AF315}"/>
    <cellStyle name="Input 2 2 6 2 2 2" xfId="33613" xr:uid="{1F9B7041-CA1B-4CB1-A11C-55F50E3A9FC6}"/>
    <cellStyle name="Input 2 2 6 2 3" xfId="33614" xr:uid="{EEE80950-C0DF-4E9C-AC94-EFB0D0A791C0}"/>
    <cellStyle name="Input 2 2 6 2 3 2" xfId="33615" xr:uid="{B27C9CFF-2577-40B3-82DB-2C8BC2737870}"/>
    <cellStyle name="Input 2 2 6 2 4" xfId="33616" xr:uid="{567BC5FB-EF2E-4768-93CA-0B6B6AA20276}"/>
    <cellStyle name="Input 2 2 6 2 4 2" xfId="33617" xr:uid="{08914E13-B36A-4D06-A41F-B1862BD9D9D4}"/>
    <cellStyle name="Input 2 2 6 2 5" xfId="33618" xr:uid="{9A0C06A8-0A81-419F-9869-41092D8FE810}"/>
    <cellStyle name="Input 2 2 6 3" xfId="33619" xr:uid="{21F780D1-534D-4290-8899-2DF27478AD08}"/>
    <cellStyle name="Input 2 2 6 3 2" xfId="33620" xr:uid="{5199A5BB-C26A-44AA-AC91-64BDD19146A1}"/>
    <cellStyle name="Input 2 2 6 4" xfId="33621" xr:uid="{06170AAA-1DA5-4F58-BE2F-609EED6B4C38}"/>
    <cellStyle name="Input 2 2 6 4 2" xfId="33622" xr:uid="{B27CFD7A-B54B-496D-A6A9-55692783F230}"/>
    <cellStyle name="Input 2 2 6 5" xfId="33623" xr:uid="{A471AFCB-22C5-4A9F-B54E-445787A0508F}"/>
    <cellStyle name="Input 2 2 6 5 2" xfId="33624" xr:uid="{AC90665C-B64A-47A4-AC55-74A488AE1BD3}"/>
    <cellStyle name="Input 2 2 6 6" xfId="33625" xr:uid="{2814B957-7C53-4467-AC72-1C6974FE76EB}"/>
    <cellStyle name="Input 2 2 6 6 2" xfId="33626" xr:uid="{AB0C07F4-0523-4E17-818B-5BCA98828F83}"/>
    <cellStyle name="Input 2 2 6 7" xfId="33627" xr:uid="{FE89C131-22DC-4BA6-B088-11172ACFD2B0}"/>
    <cellStyle name="Input 2 2 7" xfId="33628" xr:uid="{8D000D96-AE79-42AD-81C3-D47A5244DD58}"/>
    <cellStyle name="Input 2 2 7 2" xfId="33629" xr:uid="{13D9E44D-BDD5-4E60-A9E5-630E59A2559F}"/>
    <cellStyle name="Input 2 2 7 2 2" xfId="33630" xr:uid="{B6BE8DCC-2359-4A02-A876-B18D96D3CC2C}"/>
    <cellStyle name="Input 2 2 7 2 2 2" xfId="33631" xr:uid="{F20BBEC3-DF15-41DC-A72C-B85243649534}"/>
    <cellStyle name="Input 2 2 7 2 3" xfId="33632" xr:uid="{A45221CB-CBBF-4A5E-9511-8D48554EAD9C}"/>
    <cellStyle name="Input 2 2 7 2 3 2" xfId="33633" xr:uid="{1909F7FE-7267-4234-8785-431FF26AB548}"/>
    <cellStyle name="Input 2 2 7 2 4" xfId="33634" xr:uid="{E0CECF6C-436D-4341-909C-149AC75259D7}"/>
    <cellStyle name="Input 2 2 7 2 4 2" xfId="33635" xr:uid="{B7DAC306-E24D-47E5-A272-7C2D87FBF252}"/>
    <cellStyle name="Input 2 2 7 2 5" xfId="33636" xr:uid="{2B9D55E8-5F44-42B2-AA17-3BA5E8A5A21E}"/>
    <cellStyle name="Input 2 2 7 3" xfId="33637" xr:uid="{2F17B326-95F9-4D47-9B50-138E68505466}"/>
    <cellStyle name="Input 2 2 7 3 2" xfId="33638" xr:uid="{0A573BEC-CB83-4603-96A2-B9A0E32C5CCD}"/>
    <cellStyle name="Input 2 2 7 4" xfId="33639" xr:uid="{8A86056D-8686-4277-AFD0-EB8CA25FE9EE}"/>
    <cellStyle name="Input 2 2 7 4 2" xfId="33640" xr:uid="{466FA568-BA74-4F8D-9AF6-7760D6B050DF}"/>
    <cellStyle name="Input 2 2 7 5" xfId="33641" xr:uid="{E6B36EE6-07CA-4AF9-8EC9-1349ACDFD335}"/>
    <cellStyle name="Input 2 2 7 5 2" xfId="33642" xr:uid="{DEB0BB66-0473-46C7-9854-69C7052E3A1C}"/>
    <cellStyle name="Input 2 2 7 6" xfId="33643" xr:uid="{43016059-C309-4CC7-A869-1DD56B91588D}"/>
    <cellStyle name="Input 2 2 7 6 2" xfId="33644" xr:uid="{4CEDC263-105D-456B-AC4C-A9525AB144EA}"/>
    <cellStyle name="Input 2 2 7 7" xfId="33645" xr:uid="{B597D923-B7C4-4BEA-9290-2D8867A7D582}"/>
    <cellStyle name="Input 2 2 8" xfId="33646" xr:uid="{DA1A2456-C042-4467-8B0B-46991C79A967}"/>
    <cellStyle name="Input 2 2 8 2" xfId="33647" xr:uid="{66CB1F90-4755-4D41-8712-4DC69EAAA4E3}"/>
    <cellStyle name="Input 2 2 8 2 2" xfId="33648" xr:uid="{D622B1C9-EFFC-483D-AD66-9A9701ED7A57}"/>
    <cellStyle name="Input 2 2 8 2 2 2" xfId="33649" xr:uid="{149403B2-1859-40F8-9EAD-ECE22D3F9B61}"/>
    <cellStyle name="Input 2 2 8 2 3" xfId="33650" xr:uid="{C2328706-F146-4244-98FB-7ECB0CB28017}"/>
    <cellStyle name="Input 2 2 8 2 3 2" xfId="33651" xr:uid="{C8BB0D53-8D78-4E91-9712-22FD6C7685FC}"/>
    <cellStyle name="Input 2 2 8 2 4" xfId="33652" xr:uid="{9BFAB5B8-2CA0-4DA0-BB9C-A05B40FB73C2}"/>
    <cellStyle name="Input 2 2 8 2 4 2" xfId="33653" xr:uid="{6030744D-DF2F-444A-A3A3-A406EAE922BE}"/>
    <cellStyle name="Input 2 2 8 2 5" xfId="33654" xr:uid="{07A27135-620C-46BD-BF5E-B47F01BE7062}"/>
    <cellStyle name="Input 2 2 8 3" xfId="33655" xr:uid="{AE5CA194-D3C8-47F0-8DD8-717760589BB8}"/>
    <cellStyle name="Input 2 2 8 3 2" xfId="33656" xr:uid="{B8874BE7-4BB4-4CF8-9F8B-EFA6A73CAEA3}"/>
    <cellStyle name="Input 2 2 8 4" xfId="33657" xr:uid="{ACBA4495-7EED-4C1E-B37C-BCB58B42EEB0}"/>
    <cellStyle name="Input 2 2 8 4 2" xfId="33658" xr:uid="{6D617E68-1CD6-471A-AF43-521103A31F37}"/>
    <cellStyle name="Input 2 2 8 5" xfId="33659" xr:uid="{D9D99AA1-FED5-483D-9EC8-A5517FAE99AE}"/>
    <cellStyle name="Input 2 2 8 5 2" xfId="33660" xr:uid="{D20B9C3B-90E4-4160-A6C6-77F481276EF6}"/>
    <cellStyle name="Input 2 2 8 6" xfId="33661" xr:uid="{33EA3DE1-9A93-4367-B15C-692C5CFCBF17}"/>
    <cellStyle name="Input 2 2 8 6 2" xfId="33662" xr:uid="{E626824B-2FD2-4B21-AA9E-BDF051252E9C}"/>
    <cellStyle name="Input 2 2 8 7" xfId="33663" xr:uid="{827A364D-51CC-4BCF-AB16-E0E791A77C07}"/>
    <cellStyle name="Input 2 2 9" xfId="33664" xr:uid="{4FCD74C7-9B32-48F5-B7B9-A77242A0654F}"/>
    <cellStyle name="Input 2 2 9 2" xfId="33665" xr:uid="{97CA6665-6938-418C-9F28-AA6BF71A6927}"/>
    <cellStyle name="Input 2 2 9 2 2" xfId="33666" xr:uid="{2062A835-1965-4A6D-8F36-69C94B6C61A5}"/>
    <cellStyle name="Input 2 2 9 2 2 2" xfId="33667" xr:uid="{E480A7E8-C648-4274-B8B5-CAAF88069F77}"/>
    <cellStyle name="Input 2 2 9 2 3" xfId="33668" xr:uid="{E2401CDD-BD29-4145-A1A7-25D88BE243F1}"/>
    <cellStyle name="Input 2 2 9 2 3 2" xfId="33669" xr:uid="{D85E410F-4A85-4453-BB6B-F852BD18E745}"/>
    <cellStyle name="Input 2 2 9 2 4" xfId="33670" xr:uid="{36657C3A-22C2-440E-921E-D221FCE9E64D}"/>
    <cellStyle name="Input 2 2 9 2 4 2" xfId="33671" xr:uid="{C9E11795-F50D-49F8-AA54-5ADC52E6C6A2}"/>
    <cellStyle name="Input 2 2 9 2 5" xfId="33672" xr:uid="{74D498B9-5E3A-46B6-BBC6-BBCB560768E1}"/>
    <cellStyle name="Input 2 2 9 3" xfId="33673" xr:uid="{26BD3EFB-F168-48D2-8BC2-03DAA9C99F4F}"/>
    <cellStyle name="Input 2 2 9 3 2" xfId="33674" xr:uid="{0735DC21-0190-474D-A5F6-9439165B43CD}"/>
    <cellStyle name="Input 2 2 9 4" xfId="33675" xr:uid="{E3F3720B-26B7-48B9-ACF8-FF0A3DDC6D5A}"/>
    <cellStyle name="Input 2 2 9 4 2" xfId="33676" xr:uid="{E4F4E4A5-B8CB-458E-8E6F-9E301888568B}"/>
    <cellStyle name="Input 2 2 9 5" xfId="33677" xr:uid="{5EB97E1C-2DA3-4866-9D99-375328262F34}"/>
    <cellStyle name="Input 2 2 9 5 2" xfId="33678" xr:uid="{32289526-EFAB-4D7B-8C27-7B819514F6E3}"/>
    <cellStyle name="Input 2 2 9 6" xfId="33679" xr:uid="{6C8E0D8B-038D-4176-A032-A14FE6D260C6}"/>
    <cellStyle name="Input 2 2 9 6 2" xfId="33680" xr:uid="{1B3B67BF-20F7-485D-9D7B-0DF82875A9BD}"/>
    <cellStyle name="Input 2 2 9 7" xfId="33681" xr:uid="{1FD1225E-E2DF-4A3D-AA38-3B0305C30BE0}"/>
    <cellStyle name="Input 2 3" xfId="17720" xr:uid="{A3F15D7C-34C0-49CC-A9E4-739DC43C88FF}"/>
    <cellStyle name="Input 2 3 10" xfId="33682" xr:uid="{653718CD-8DB9-4DEA-8C47-82EF8D14A112}"/>
    <cellStyle name="Input 2 3 10 2" xfId="33683" xr:uid="{04DAC57A-C367-43C0-9083-799E00ECA1BD}"/>
    <cellStyle name="Input 2 3 10 2 2" xfId="33684" xr:uid="{32E22934-0D6E-4C8A-9CCE-6D58F71C5F2D}"/>
    <cellStyle name="Input 2 3 10 2 2 2" xfId="33685" xr:uid="{3FEC8BB5-F4C1-4F82-911E-D1E8F74C3899}"/>
    <cellStyle name="Input 2 3 10 2 3" xfId="33686" xr:uid="{EF4DF0B2-2600-449B-A694-A280959D6E45}"/>
    <cellStyle name="Input 2 3 10 2 3 2" xfId="33687" xr:uid="{953634CA-41C7-4677-B4A5-195B29E17764}"/>
    <cellStyle name="Input 2 3 10 2 4" xfId="33688" xr:uid="{66808D14-5516-4F8B-A339-A9C3D900A479}"/>
    <cellStyle name="Input 2 3 10 2 4 2" xfId="33689" xr:uid="{27AB6FF1-30F4-4408-A9A5-11F915719041}"/>
    <cellStyle name="Input 2 3 10 2 5" xfId="33690" xr:uid="{56942DE3-446E-48DE-BEB3-DB59030585D0}"/>
    <cellStyle name="Input 2 3 10 3" xfId="33691" xr:uid="{D5B1BAF0-500F-495C-BD8D-51209D203F8E}"/>
    <cellStyle name="Input 2 3 10 3 2" xfId="33692" xr:uid="{F912371B-00F3-4659-BD0D-7A59920A687D}"/>
    <cellStyle name="Input 2 3 10 4" xfId="33693" xr:uid="{2E9C4129-BD0B-43EE-B435-F8A08A096B14}"/>
    <cellStyle name="Input 2 3 10 4 2" xfId="33694" xr:uid="{DEF703C2-B267-459C-B970-632FF346F482}"/>
    <cellStyle name="Input 2 3 10 5" xfId="33695" xr:uid="{7B283D92-AFC5-4512-A248-D63A8C92FE97}"/>
    <cellStyle name="Input 2 3 10 5 2" xfId="33696" xr:uid="{2AB5F7FC-A045-4D19-9D10-F8C39A28171F}"/>
    <cellStyle name="Input 2 3 10 6" xfId="33697" xr:uid="{7CB07EAD-B53E-4E70-8E98-B6F9E4C39335}"/>
    <cellStyle name="Input 2 3 10 6 2" xfId="33698" xr:uid="{52496F01-B849-4A1C-B48F-ED50A664F89C}"/>
    <cellStyle name="Input 2 3 10 7" xfId="33699" xr:uid="{32A41682-9392-473D-8077-C1B66685EB18}"/>
    <cellStyle name="Input 2 3 11" xfId="33700" xr:uid="{F416DD3E-2991-4958-A007-59EB44052366}"/>
    <cellStyle name="Input 2 3 11 2" xfId="33701" xr:uid="{24C38793-BF8C-4064-AC5C-657AFD655348}"/>
    <cellStyle name="Input 2 3 11 2 2" xfId="33702" xr:uid="{048548C2-C666-4BFE-9F57-EC66E8052345}"/>
    <cellStyle name="Input 2 3 11 2 2 2" xfId="33703" xr:uid="{E92D2EEE-22C1-4B8A-841C-FEA01985ABC2}"/>
    <cellStyle name="Input 2 3 11 2 3" xfId="33704" xr:uid="{8E1BCA0E-0385-4F88-BC13-4093D4F7EFCB}"/>
    <cellStyle name="Input 2 3 11 2 3 2" xfId="33705" xr:uid="{48DEE712-834E-42BA-B92B-453EA7EC3F7D}"/>
    <cellStyle name="Input 2 3 11 2 4" xfId="33706" xr:uid="{EE821E7E-69C3-4EFC-B488-BCE57C8C0636}"/>
    <cellStyle name="Input 2 3 11 2 4 2" xfId="33707" xr:uid="{9D282DC9-EFDE-411D-A253-7896D5519725}"/>
    <cellStyle name="Input 2 3 11 2 5" xfId="33708" xr:uid="{6F33C582-2726-4FA0-8F42-0C085AA31C0B}"/>
    <cellStyle name="Input 2 3 11 3" xfId="33709" xr:uid="{C9B6F812-9D5C-4D87-A745-97963D95DFE3}"/>
    <cellStyle name="Input 2 3 11 3 2" xfId="33710" xr:uid="{BF878BB3-104C-48F4-AE12-167777B81F3E}"/>
    <cellStyle name="Input 2 3 11 4" xfId="33711" xr:uid="{AA239693-A16C-46CA-A888-428BE4A1846E}"/>
    <cellStyle name="Input 2 3 11 4 2" xfId="33712" xr:uid="{22D370EF-3751-498C-B642-866BFB7CE567}"/>
    <cellStyle name="Input 2 3 11 5" xfId="33713" xr:uid="{9B048E16-145F-41AB-8F37-A94762706EAA}"/>
    <cellStyle name="Input 2 3 11 5 2" xfId="33714" xr:uid="{B25B5D34-0664-438D-877A-38F41E7A9300}"/>
    <cellStyle name="Input 2 3 11 6" xfId="33715" xr:uid="{7918D05E-8BE0-49F4-A26A-F340CC4C7F47}"/>
    <cellStyle name="Input 2 3 11 6 2" xfId="33716" xr:uid="{E6F97D63-1A47-4667-BB3F-D3F0AEDF7AC1}"/>
    <cellStyle name="Input 2 3 11 7" xfId="33717" xr:uid="{54FDAC8B-CEF4-490C-AA3A-C1C9DE2207C3}"/>
    <cellStyle name="Input 2 3 12" xfId="33718" xr:uid="{6901834B-17F7-499E-A978-36240C8829E6}"/>
    <cellStyle name="Input 2 3 12 2" xfId="33719" xr:uid="{BD44BDEE-57D3-432A-A1DC-F87590FBC0FC}"/>
    <cellStyle name="Input 2 3 12 2 2" xfId="33720" xr:uid="{7ABB7300-5A76-4DD6-BD5B-82EAF83AED63}"/>
    <cellStyle name="Input 2 3 12 2 2 2" xfId="33721" xr:uid="{50B5ADEE-B4D1-4F20-82DB-CF8C2EE02EC7}"/>
    <cellStyle name="Input 2 3 12 2 3" xfId="33722" xr:uid="{50E23154-2C50-430F-9C27-0FAA2B2A49AC}"/>
    <cellStyle name="Input 2 3 12 2 3 2" xfId="33723" xr:uid="{33DD4F01-B84C-4826-9FFD-95F285C03F47}"/>
    <cellStyle name="Input 2 3 12 2 4" xfId="33724" xr:uid="{EE82E5E7-1C4B-43F6-BEC4-76186539F57C}"/>
    <cellStyle name="Input 2 3 12 2 4 2" xfId="33725" xr:uid="{16209324-BAF9-4CE5-9257-7EE3F3EAC337}"/>
    <cellStyle name="Input 2 3 12 2 5" xfId="33726" xr:uid="{C6C30B70-425A-4B81-82DD-042C25980EB3}"/>
    <cellStyle name="Input 2 3 12 3" xfId="33727" xr:uid="{FFD78774-53AB-46FE-9494-E45F8F28AFBB}"/>
    <cellStyle name="Input 2 3 12 3 2" xfId="33728" xr:uid="{D77D1A0F-2281-4E4A-BA76-8B5EFBC33B69}"/>
    <cellStyle name="Input 2 3 12 4" xfId="33729" xr:uid="{A91AB660-DB30-4621-B0EF-D2F7800A1EC2}"/>
    <cellStyle name="Input 2 3 12 4 2" xfId="33730" xr:uid="{72F89E6C-C12F-4F64-9CE3-9DCBBA2E3F4A}"/>
    <cellStyle name="Input 2 3 12 5" xfId="33731" xr:uid="{F1318F68-30AE-44A7-A153-AEC50AEDC1D8}"/>
    <cellStyle name="Input 2 3 12 5 2" xfId="33732" xr:uid="{6B190623-3469-406E-8D8F-47A49DB7BDDD}"/>
    <cellStyle name="Input 2 3 12 6" xfId="33733" xr:uid="{7A3373D0-2B4A-427D-AAAA-C2A4EA97739A}"/>
    <cellStyle name="Input 2 3 12 6 2" xfId="33734" xr:uid="{F6F92220-7881-4C03-A8A1-8BF4EC3CF306}"/>
    <cellStyle name="Input 2 3 12 7" xfId="33735" xr:uid="{EDB6D69D-2AFC-4DBB-9944-1C216160A2C7}"/>
    <cellStyle name="Input 2 3 13" xfId="33736" xr:uid="{4370942A-0389-4EA6-8F28-579F69F790AE}"/>
    <cellStyle name="Input 2 3 13 2" xfId="33737" xr:uid="{901485D2-7C1A-4DAA-90FB-605947743681}"/>
    <cellStyle name="Input 2 3 13 2 2" xfId="33738" xr:uid="{6E934B6C-4EF6-4AEE-8F3C-FF51FB797C4D}"/>
    <cellStyle name="Input 2 3 13 2 2 2" xfId="33739" xr:uid="{B344AAAD-A64B-46FC-A072-8FBE910C1B39}"/>
    <cellStyle name="Input 2 3 13 2 3" xfId="33740" xr:uid="{8AD4B48F-5524-46C8-A14B-D12E4738F487}"/>
    <cellStyle name="Input 2 3 13 2 3 2" xfId="33741" xr:uid="{DF826FDC-1489-4244-AE54-E3D3D1221A3B}"/>
    <cellStyle name="Input 2 3 13 2 4" xfId="33742" xr:uid="{0D573BAD-42D0-435D-B811-840CDD71D43C}"/>
    <cellStyle name="Input 2 3 13 2 4 2" xfId="33743" xr:uid="{85955BA2-DDE0-477A-BCCF-054A1E7D636E}"/>
    <cellStyle name="Input 2 3 13 2 5" xfId="33744" xr:uid="{B5A238C5-7794-4AD3-9165-352A9218229B}"/>
    <cellStyle name="Input 2 3 13 3" xfId="33745" xr:uid="{2261A485-962D-45E2-8F47-945169E4DD74}"/>
    <cellStyle name="Input 2 3 13 3 2" xfId="33746" xr:uid="{E9DA8521-3DD8-4324-A4C6-F42FA68A6AFE}"/>
    <cellStyle name="Input 2 3 13 4" xfId="33747" xr:uid="{1958F52E-6FA7-41DD-B31A-633672C25B5C}"/>
    <cellStyle name="Input 2 3 13 4 2" xfId="33748" xr:uid="{DAA78D06-4E7F-4158-A8A6-7A475C70F123}"/>
    <cellStyle name="Input 2 3 13 5" xfId="33749" xr:uid="{6B931284-5AB2-4E8E-AB93-CA61154B4D62}"/>
    <cellStyle name="Input 2 3 13 5 2" xfId="33750" xr:uid="{3AE18B03-5620-402F-A772-A57138AA88CB}"/>
    <cellStyle name="Input 2 3 13 6" xfId="33751" xr:uid="{E77D83B7-7553-48E0-A43D-277EDAE31F0D}"/>
    <cellStyle name="Input 2 3 13 6 2" xfId="33752" xr:uid="{A96EF6F1-E23D-4860-A09E-D86C2E0D87C3}"/>
    <cellStyle name="Input 2 3 13 7" xfId="33753" xr:uid="{4E6C4606-6F16-4074-A892-681420ACB567}"/>
    <cellStyle name="Input 2 3 14" xfId="33754" xr:uid="{8546EDFF-B6C9-4D8C-AAC0-EAF1137A0633}"/>
    <cellStyle name="Input 2 3 14 2" xfId="33755" xr:uid="{55D969BE-E6BE-4E6F-962B-1885EEA4A9D4}"/>
    <cellStyle name="Input 2 3 14 2 2" xfId="33756" xr:uid="{B482CFF9-7CD7-41BE-8412-6AE6A9C3DF0C}"/>
    <cellStyle name="Input 2 3 14 2 2 2" xfId="33757" xr:uid="{CE8108A3-01C1-49E4-91DF-E440F27145CB}"/>
    <cellStyle name="Input 2 3 14 2 3" xfId="33758" xr:uid="{B6E9616B-B9AD-47BB-89D6-78FB4928048C}"/>
    <cellStyle name="Input 2 3 14 2 3 2" xfId="33759" xr:uid="{84CCE1EC-D0CF-45C5-A0C3-9348280438BC}"/>
    <cellStyle name="Input 2 3 14 2 4" xfId="33760" xr:uid="{21F83975-13FF-4474-A647-F03368B051D1}"/>
    <cellStyle name="Input 2 3 14 2 4 2" xfId="33761" xr:uid="{774515EF-B68A-437D-AE29-3341573DBE65}"/>
    <cellStyle name="Input 2 3 14 2 5" xfId="33762" xr:uid="{568709EC-E268-42A9-8F1C-DF9264583886}"/>
    <cellStyle name="Input 2 3 14 3" xfId="33763" xr:uid="{2161AE3A-7A68-48E9-9C4C-3170CF24A78D}"/>
    <cellStyle name="Input 2 3 14 3 2" xfId="33764" xr:uid="{1D07D5DE-3F3D-47C0-A77C-39299A9553DF}"/>
    <cellStyle name="Input 2 3 14 4" xfId="33765" xr:uid="{B1979BAE-F477-4236-8222-ECCC7DC7389F}"/>
    <cellStyle name="Input 2 3 14 4 2" xfId="33766" xr:uid="{23B0C9BB-02D3-4B1E-B89C-B31F45D634C2}"/>
    <cellStyle name="Input 2 3 14 5" xfId="33767" xr:uid="{E4309E5A-0F80-4300-BA95-5FC39AEB14C2}"/>
    <cellStyle name="Input 2 3 14 5 2" xfId="33768" xr:uid="{1A0B6861-8350-4804-98F6-0DD5DC9DE445}"/>
    <cellStyle name="Input 2 3 14 6" xfId="33769" xr:uid="{F8D2305F-257F-4313-895E-4E6AF82FB0DB}"/>
    <cellStyle name="Input 2 3 14 6 2" xfId="33770" xr:uid="{6862CEE4-4F48-4F9F-958F-C930D763C5B5}"/>
    <cellStyle name="Input 2 3 14 7" xfId="33771" xr:uid="{630372AC-CAC1-46FE-B4BE-178A37F55532}"/>
    <cellStyle name="Input 2 3 15" xfId="33772" xr:uid="{E0C621E7-AC18-43B0-A0C8-4D07CA509751}"/>
    <cellStyle name="Input 2 3 15 2" xfId="33773" xr:uid="{7B819636-F12E-4957-A100-2E68FDE4AC28}"/>
    <cellStyle name="Input 2 3 15 2 2" xfId="33774" xr:uid="{94B443F7-DAB6-4F52-9910-331FE18999CF}"/>
    <cellStyle name="Input 2 3 15 2 2 2" xfId="33775" xr:uid="{19AB9FF4-8B80-4D06-967B-18C25F3CF670}"/>
    <cellStyle name="Input 2 3 15 2 3" xfId="33776" xr:uid="{F5A7D7FF-2C75-43E0-BE3E-2BDA6A866BE5}"/>
    <cellStyle name="Input 2 3 15 2 3 2" xfId="33777" xr:uid="{FD5973D8-30B1-4B5F-B561-238407E709CE}"/>
    <cellStyle name="Input 2 3 15 2 4" xfId="33778" xr:uid="{05693462-F850-4888-8EC1-FC6C9FA3B9DE}"/>
    <cellStyle name="Input 2 3 15 2 4 2" xfId="33779" xr:uid="{D0C6070F-DD80-4830-856F-3E48BEDDE86E}"/>
    <cellStyle name="Input 2 3 15 2 5" xfId="33780" xr:uid="{F399F6F2-D298-47B5-BE6D-D4D0CF07098C}"/>
    <cellStyle name="Input 2 3 15 3" xfId="33781" xr:uid="{EC261D89-89A3-4ED0-9F4A-7016907935F4}"/>
    <cellStyle name="Input 2 3 15 3 2" xfId="33782" xr:uid="{FF367921-49D3-4011-AAFB-0C6261E3F369}"/>
    <cellStyle name="Input 2 3 15 4" xfId="33783" xr:uid="{7D9CC4A7-624B-4722-9E11-066851DD34EE}"/>
    <cellStyle name="Input 2 3 15 4 2" xfId="33784" xr:uid="{4496A6B2-A246-40CB-8DD3-DC6DA0A37B50}"/>
    <cellStyle name="Input 2 3 15 5" xfId="33785" xr:uid="{942FDFC2-7702-432B-98DC-66EA829DBF6C}"/>
    <cellStyle name="Input 2 3 15 5 2" xfId="33786" xr:uid="{8F71FA10-86EE-4235-B515-FB8758FAAA7A}"/>
    <cellStyle name="Input 2 3 15 6" xfId="33787" xr:uid="{B3DAC49C-E04B-4E7A-8005-2F99EE60F5B8}"/>
    <cellStyle name="Input 2 3 15 6 2" xfId="33788" xr:uid="{0BC0F737-370E-4CAC-BD25-DACCBD86E9A5}"/>
    <cellStyle name="Input 2 3 15 7" xfId="33789" xr:uid="{E291EBD1-4FA0-4498-9B35-633CEC309215}"/>
    <cellStyle name="Input 2 3 16" xfId="33790" xr:uid="{A2B1D3E8-A5EC-4843-94D3-BAB4DAFE588C}"/>
    <cellStyle name="Input 2 3 16 2" xfId="33791" xr:uid="{42DF1FE2-2B58-469C-9DEE-8994B0EC14B2}"/>
    <cellStyle name="Input 2 3 16 2 2" xfId="33792" xr:uid="{FF1F9131-3274-4D55-A438-1CCE8C8F6E7F}"/>
    <cellStyle name="Input 2 3 16 3" xfId="33793" xr:uid="{CD30067A-7E3A-429F-B059-5A9750BDEE2C}"/>
    <cellStyle name="Input 2 3 16 3 2" xfId="33794" xr:uid="{F13AE7D1-A3B0-4522-BCC9-D39CD89C948B}"/>
    <cellStyle name="Input 2 3 16 4" xfId="33795" xr:uid="{B497EFE1-A99E-457A-9D67-28E7984DA2AD}"/>
    <cellStyle name="Input 2 3 16 4 2" xfId="33796" xr:uid="{DE85032A-A65C-441E-A6F0-3260E68F52AA}"/>
    <cellStyle name="Input 2 3 16 5" xfId="33797" xr:uid="{1751F998-2976-445A-AD59-D1B6BE121AE2}"/>
    <cellStyle name="Input 2 3 17" xfId="33798" xr:uid="{F5FEEFD8-66C9-467F-BB8E-6D31A72934FE}"/>
    <cellStyle name="Input 2 3 17 2" xfId="33799" xr:uid="{3588344D-F34F-47A6-8EAC-1FD1F4C0F106}"/>
    <cellStyle name="Input 2 3 18" xfId="33800" xr:uid="{64D2F1C2-70C0-4086-AE6C-1633BD293808}"/>
    <cellStyle name="Input 2 3 18 2" xfId="33801" xr:uid="{105B8491-FDA7-457C-BFA0-5DE052DAB5A6}"/>
    <cellStyle name="Input 2 3 19" xfId="33802" xr:uid="{9DE475A1-AD9D-4CCA-8451-7DEE47DBE9F6}"/>
    <cellStyle name="Input 2 3 19 2" xfId="33803" xr:uid="{1B1F5F39-7599-4024-B3DE-FCAC6EF85126}"/>
    <cellStyle name="Input 2 3 2" xfId="33804" xr:uid="{B2D23121-A047-4B72-8A3D-D7DA9857DF82}"/>
    <cellStyle name="Input 2 3 2 2" xfId="33805" xr:uid="{18A0E5BA-8D83-4FC5-B444-802954208585}"/>
    <cellStyle name="Input 2 3 2 2 2" xfId="33806" xr:uid="{B6B0B087-AAD2-41AE-9908-93DFE2836154}"/>
    <cellStyle name="Input 2 3 2 2 2 2" xfId="33807" xr:uid="{44A975AF-98D5-468B-8E88-D55AE8BCC06A}"/>
    <cellStyle name="Input 2 3 2 2 3" xfId="33808" xr:uid="{8E0B6888-B56D-4017-8F93-04BD2875706C}"/>
    <cellStyle name="Input 2 3 2 2 3 2" xfId="33809" xr:uid="{7DE27DEA-B9CA-42C6-8F88-A512FE4BF905}"/>
    <cellStyle name="Input 2 3 2 2 4" xfId="33810" xr:uid="{688C0772-9689-49B4-BD8D-B59C2E925F6C}"/>
    <cellStyle name="Input 2 3 2 2 4 2" xfId="33811" xr:uid="{7014B9D9-4A97-4C8C-8BE1-ABF0D63E5B9D}"/>
    <cellStyle name="Input 2 3 2 2 5" xfId="33812" xr:uid="{D497E9B3-84EF-4C5A-810C-72923980959D}"/>
    <cellStyle name="Input 2 3 2 3" xfId="33813" xr:uid="{5FF13AA5-8009-40C5-BE51-E58806864DC5}"/>
    <cellStyle name="Input 2 3 2 3 2" xfId="33814" xr:uid="{5BA856EA-C8FE-48EB-BB4D-E8B8FFA9A80A}"/>
    <cellStyle name="Input 2 3 2 4" xfId="33815" xr:uid="{18FE2A82-4561-440C-AE6B-D041D9B95CD0}"/>
    <cellStyle name="Input 2 3 2 4 2" xfId="33816" xr:uid="{4B9D98EE-EF1A-41D1-AA21-113AF8ED6325}"/>
    <cellStyle name="Input 2 3 2 5" xfId="33817" xr:uid="{F95127C9-61E4-4460-BB51-1B0076DBEA97}"/>
    <cellStyle name="Input 2 3 2 5 2" xfId="33818" xr:uid="{8717446A-378C-4820-92F1-DA9440CBD542}"/>
    <cellStyle name="Input 2 3 2 6" xfId="33819" xr:uid="{E8B8DFE8-CEF2-41AC-877F-FFD167ABF112}"/>
    <cellStyle name="Input 2 3 20" xfId="33820" xr:uid="{93E40AB1-C928-4EC6-97EB-54194D8B421A}"/>
    <cellStyle name="Input 2 3 21" xfId="33821" xr:uid="{34E8D29B-DAD5-4320-976A-E431A6533087}"/>
    <cellStyle name="Input 2 3 22" xfId="33822" xr:uid="{BC13715B-CD4E-431E-8308-3FBCA527D164}"/>
    <cellStyle name="Input 2 3 23" xfId="33823" xr:uid="{A8439242-136C-4DD5-8FF4-959F021977A9}"/>
    <cellStyle name="Input 2 3 24" xfId="33824" xr:uid="{66FF227B-70B3-47E9-9E1D-7FE5D490C72F}"/>
    <cellStyle name="Input 2 3 25" xfId="33825" xr:uid="{D14A05EF-9A25-4568-A946-5F3D3FC14650}"/>
    <cellStyle name="Input 2 3 26" xfId="33826" xr:uid="{3144FBA3-B464-4D21-9CA0-054D06DCCDB0}"/>
    <cellStyle name="Input 2 3 3" xfId="33827" xr:uid="{BD68243F-A97E-4A0E-8C6E-7639C675AED9}"/>
    <cellStyle name="Input 2 3 3 2" xfId="33828" xr:uid="{588177D3-1367-4BC2-8FB7-EA5A8A5B2DCE}"/>
    <cellStyle name="Input 2 3 3 2 2" xfId="33829" xr:uid="{C9AC0280-D8D4-42AA-A2BE-1D9DC296D346}"/>
    <cellStyle name="Input 2 3 3 2 2 2" xfId="33830" xr:uid="{BC009C4E-0FAC-4641-9C1B-5983E432069E}"/>
    <cellStyle name="Input 2 3 3 2 3" xfId="33831" xr:uid="{31F03D2F-CF2A-4203-AE26-29276FEBC382}"/>
    <cellStyle name="Input 2 3 3 2 3 2" xfId="33832" xr:uid="{D15F1035-7726-4CD8-B578-7A90D495EB53}"/>
    <cellStyle name="Input 2 3 3 2 4" xfId="33833" xr:uid="{FB982301-D61A-4395-A144-755E2CF5D334}"/>
    <cellStyle name="Input 2 3 3 2 4 2" xfId="33834" xr:uid="{2F1EC72F-F846-4588-96DB-B804CB090CDF}"/>
    <cellStyle name="Input 2 3 3 2 5" xfId="33835" xr:uid="{8BBCE59B-A4AF-4E45-AB47-714762E1D8C2}"/>
    <cellStyle name="Input 2 3 3 3" xfId="33836" xr:uid="{54ECEBEB-CB18-4B70-A169-BEB46E517868}"/>
    <cellStyle name="Input 2 3 3 3 2" xfId="33837" xr:uid="{40CBAB4D-B07E-442F-9E89-7861175BB391}"/>
    <cellStyle name="Input 2 3 3 4" xfId="33838" xr:uid="{6265A9BC-79A7-42B8-9460-74811A087793}"/>
    <cellStyle name="Input 2 3 3 4 2" xfId="33839" xr:uid="{3FE951F8-CBAA-4170-A5A4-EA3BF10BB24E}"/>
    <cellStyle name="Input 2 3 3 5" xfId="33840" xr:uid="{7FBC0E8B-FEFF-46E7-8CEB-94B2FAF6769B}"/>
    <cellStyle name="Input 2 3 3 5 2" xfId="33841" xr:uid="{3B5264F5-CFA0-4268-B349-211320BEFC4A}"/>
    <cellStyle name="Input 2 3 3 6" xfId="33842" xr:uid="{BCF51978-6E8C-4272-9B71-A5949025DAD8}"/>
    <cellStyle name="Input 2 3 4" xfId="33843" xr:uid="{D1824B86-616B-4E2A-813B-42095C48080E}"/>
    <cellStyle name="Input 2 3 4 2" xfId="33844" xr:uid="{8A4F8CAD-92BB-470E-A553-0498907B0136}"/>
    <cellStyle name="Input 2 3 4 2 2" xfId="33845" xr:uid="{956CF08F-FDE5-4B5A-B13C-56533B6A9228}"/>
    <cellStyle name="Input 2 3 4 2 2 2" xfId="33846" xr:uid="{818664C1-E014-48BD-8754-83C574AB433D}"/>
    <cellStyle name="Input 2 3 4 2 3" xfId="33847" xr:uid="{46D0B6E7-2D3D-4868-A4F4-F794B92B40A9}"/>
    <cellStyle name="Input 2 3 4 2 3 2" xfId="33848" xr:uid="{4434424D-30EE-4C93-9EF4-0B1F6A42D0D1}"/>
    <cellStyle name="Input 2 3 4 2 4" xfId="33849" xr:uid="{F92C31F4-D956-4F09-888C-22D76739FDFA}"/>
    <cellStyle name="Input 2 3 4 2 4 2" xfId="33850" xr:uid="{FC0553B2-54DB-47F0-ACAE-ECBD20C511FF}"/>
    <cellStyle name="Input 2 3 4 2 5" xfId="33851" xr:uid="{DD5CEE42-AB19-40E3-B6EB-09F3A8220D9F}"/>
    <cellStyle name="Input 2 3 4 3" xfId="33852" xr:uid="{EBB4717E-B5FA-428A-A2EA-D7312E3B8868}"/>
    <cellStyle name="Input 2 3 4 3 2" xfId="33853" xr:uid="{60DD6942-ECAF-48C9-A6CD-13AEFF209C7E}"/>
    <cellStyle name="Input 2 3 4 4" xfId="33854" xr:uid="{371EF40F-3486-4EB8-93EA-A89AC0BFC3D2}"/>
    <cellStyle name="Input 2 3 4 4 2" xfId="33855" xr:uid="{15326A02-0C44-4CF9-B922-078F67932623}"/>
    <cellStyle name="Input 2 3 4 5" xfId="33856" xr:uid="{E7694733-2E7B-455D-A105-079865A5B434}"/>
    <cellStyle name="Input 2 3 4 5 2" xfId="33857" xr:uid="{22C861C9-9FE6-46AC-B59D-DF47ABF413F0}"/>
    <cellStyle name="Input 2 3 4 6" xfId="33858" xr:uid="{9E162881-949A-460E-B77B-7E266374400E}"/>
    <cellStyle name="Input 2 3 4 6 2" xfId="33859" xr:uid="{50E0F1D4-4BDA-44A4-B3A3-2196B545782A}"/>
    <cellStyle name="Input 2 3 4 7" xfId="33860" xr:uid="{84F5E87A-CD55-4B17-B46B-51BDBFB409F1}"/>
    <cellStyle name="Input 2 3 5" xfId="33861" xr:uid="{1B1B5E8A-1500-44CA-857C-1E5D83DF9F3B}"/>
    <cellStyle name="Input 2 3 5 2" xfId="33862" xr:uid="{D679EBF6-2A67-40DB-810D-A0E7C5DE5AD7}"/>
    <cellStyle name="Input 2 3 5 2 2" xfId="33863" xr:uid="{3B1FD61E-8352-4400-8CC0-59390CCAF0A6}"/>
    <cellStyle name="Input 2 3 5 2 2 2" xfId="33864" xr:uid="{14C812D9-E851-4C7D-B158-72052BAD1F7C}"/>
    <cellStyle name="Input 2 3 5 2 3" xfId="33865" xr:uid="{A24C929B-53C9-492C-8CEB-EC5176612305}"/>
    <cellStyle name="Input 2 3 5 2 3 2" xfId="33866" xr:uid="{90E540BA-52C0-491D-BC77-B9744061B3B1}"/>
    <cellStyle name="Input 2 3 5 2 4" xfId="33867" xr:uid="{1E9C8002-B082-4082-B745-882270F73AB0}"/>
    <cellStyle name="Input 2 3 5 2 4 2" xfId="33868" xr:uid="{EF8104B5-8326-42EC-A296-81222F5BA9A1}"/>
    <cellStyle name="Input 2 3 5 2 5" xfId="33869" xr:uid="{26B8E3EC-9633-4BA6-855E-6E81A037B657}"/>
    <cellStyle name="Input 2 3 5 3" xfId="33870" xr:uid="{CA449BFE-4E50-48EC-A056-78F8A7C63959}"/>
    <cellStyle name="Input 2 3 5 3 2" xfId="33871" xr:uid="{0C4E12CD-66B5-465E-91AD-1E0395AFEB65}"/>
    <cellStyle name="Input 2 3 5 4" xfId="33872" xr:uid="{34D3BFC2-E137-4265-ADCD-BC8E5BB61F96}"/>
    <cellStyle name="Input 2 3 5 4 2" xfId="33873" xr:uid="{7FB1E6F2-560F-4DC6-8AD6-7FD9DFEA20EB}"/>
    <cellStyle name="Input 2 3 5 5" xfId="33874" xr:uid="{34150C4B-900F-4B39-A6F0-88B068640FAD}"/>
    <cellStyle name="Input 2 3 5 5 2" xfId="33875" xr:uid="{F2E34C9F-65FF-4E4B-909E-A333B36A1BEB}"/>
    <cellStyle name="Input 2 3 5 6" xfId="33876" xr:uid="{C46EF362-FAAB-46F3-B0D5-6A6ECA89D41E}"/>
    <cellStyle name="Input 2 3 5 6 2" xfId="33877" xr:uid="{0870DAE6-E7A6-4CAF-8A81-59BB724E7C64}"/>
    <cellStyle name="Input 2 3 5 7" xfId="33878" xr:uid="{5C1C3EB0-C2FC-4726-AD57-E9F6A0CD9FA5}"/>
    <cellStyle name="Input 2 3 6" xfId="33879" xr:uid="{B51DC5A4-EFD5-44F5-A73F-FA53B991C452}"/>
    <cellStyle name="Input 2 3 6 2" xfId="33880" xr:uid="{56D63B09-5718-4E95-ADD4-1000EF49AE55}"/>
    <cellStyle name="Input 2 3 6 2 2" xfId="33881" xr:uid="{0D4140AC-F839-43B9-951C-C85AA2C6D14B}"/>
    <cellStyle name="Input 2 3 6 2 2 2" xfId="33882" xr:uid="{B7017DF4-8A80-4718-96F9-82DE5459A283}"/>
    <cellStyle name="Input 2 3 6 2 3" xfId="33883" xr:uid="{94C22D46-9589-4454-BA96-9FDEBC6BF58E}"/>
    <cellStyle name="Input 2 3 6 2 3 2" xfId="33884" xr:uid="{90284D86-D516-46D8-AE0D-F0CA386B5A00}"/>
    <cellStyle name="Input 2 3 6 2 4" xfId="33885" xr:uid="{E3570C9F-9D73-4CEE-A4FF-ED9B75325127}"/>
    <cellStyle name="Input 2 3 6 2 4 2" xfId="33886" xr:uid="{B60F1FB9-C127-4586-9129-BFD4CA633187}"/>
    <cellStyle name="Input 2 3 6 2 5" xfId="33887" xr:uid="{CA500196-CB41-4042-B5AA-2A24EA951A5B}"/>
    <cellStyle name="Input 2 3 6 3" xfId="33888" xr:uid="{34C48D4D-7558-4D0D-93EC-12432E2C6795}"/>
    <cellStyle name="Input 2 3 6 3 2" xfId="33889" xr:uid="{25237457-7116-41ED-9425-84671BCB6F5F}"/>
    <cellStyle name="Input 2 3 6 4" xfId="33890" xr:uid="{189C16E0-C5EF-4AFB-8AA0-7DE6DBE2F7AC}"/>
    <cellStyle name="Input 2 3 6 4 2" xfId="33891" xr:uid="{2BE144A9-D114-4DB6-96EE-C8CC261B2DAE}"/>
    <cellStyle name="Input 2 3 6 5" xfId="33892" xr:uid="{0FD58B85-D984-4199-B486-DBE44C26497A}"/>
    <cellStyle name="Input 2 3 6 5 2" xfId="33893" xr:uid="{7875A63A-919D-4CCE-BA4D-07AE644EC54E}"/>
    <cellStyle name="Input 2 3 6 6" xfId="33894" xr:uid="{CEB06C00-3A15-4FBF-8FEE-402AA6344815}"/>
    <cellStyle name="Input 2 3 6 6 2" xfId="33895" xr:uid="{3E2C0172-5B8B-4274-91E1-5D55D810F3C7}"/>
    <cellStyle name="Input 2 3 6 7" xfId="33896" xr:uid="{D72CA168-088D-4A09-A517-AD6EDD7F6193}"/>
    <cellStyle name="Input 2 3 7" xfId="33897" xr:uid="{C5749049-DF85-45BE-80A3-7594FDAFE128}"/>
    <cellStyle name="Input 2 3 7 2" xfId="33898" xr:uid="{5EE6050C-E61E-4589-AFAB-5E5BACBB466B}"/>
    <cellStyle name="Input 2 3 7 2 2" xfId="33899" xr:uid="{2460563C-25E7-436F-A9D4-37D984CC06B3}"/>
    <cellStyle name="Input 2 3 7 2 2 2" xfId="33900" xr:uid="{878225C7-AF7A-45A6-BCEE-4DFC3FAACD12}"/>
    <cellStyle name="Input 2 3 7 2 3" xfId="33901" xr:uid="{3D1C8EC0-6F37-44A0-91CA-BA1CD421321C}"/>
    <cellStyle name="Input 2 3 7 2 3 2" xfId="33902" xr:uid="{E30FF3FE-7C08-4970-8BF5-F6D43A8C623D}"/>
    <cellStyle name="Input 2 3 7 2 4" xfId="33903" xr:uid="{F7AF0961-9AEC-41CD-AB66-EF2288EFB75F}"/>
    <cellStyle name="Input 2 3 7 2 4 2" xfId="33904" xr:uid="{3F1C07A9-F83A-485D-A919-91415E16B2A9}"/>
    <cellStyle name="Input 2 3 7 2 5" xfId="33905" xr:uid="{13F19A27-F064-400E-8E34-19655AFD3669}"/>
    <cellStyle name="Input 2 3 7 3" xfId="33906" xr:uid="{91FB19BA-8ED3-4428-9B9C-5637798D8889}"/>
    <cellStyle name="Input 2 3 7 3 2" xfId="33907" xr:uid="{0B86BE0F-EDFC-480A-B3CE-00BD3855AD21}"/>
    <cellStyle name="Input 2 3 7 4" xfId="33908" xr:uid="{8C582655-5D5B-478A-BA71-F43DC5DA0813}"/>
    <cellStyle name="Input 2 3 7 4 2" xfId="33909" xr:uid="{D2D3EE48-1447-44DF-B399-C739E93BA139}"/>
    <cellStyle name="Input 2 3 7 5" xfId="33910" xr:uid="{F493BD62-D29E-40CD-9825-F05FE64C0935}"/>
    <cellStyle name="Input 2 3 7 5 2" xfId="33911" xr:uid="{3FE76972-70DB-4AD7-8968-EAB35597FAAE}"/>
    <cellStyle name="Input 2 3 7 6" xfId="33912" xr:uid="{15C4A629-D502-4CA2-A8E9-C5D6DAE23BC2}"/>
    <cellStyle name="Input 2 3 7 6 2" xfId="33913" xr:uid="{9B32900C-BFC3-48D4-BED8-C638D7837BDF}"/>
    <cellStyle name="Input 2 3 7 7" xfId="33914" xr:uid="{5E2846EA-3E93-4C95-89C1-FACDC332521A}"/>
    <cellStyle name="Input 2 3 8" xfId="33915" xr:uid="{342BF9CF-7463-4E85-9CD4-6A27A52FC324}"/>
    <cellStyle name="Input 2 3 8 2" xfId="33916" xr:uid="{B2DF3306-A329-4CF7-B3A7-66B11567CE11}"/>
    <cellStyle name="Input 2 3 8 2 2" xfId="33917" xr:uid="{45B13A1D-CF72-4CC8-8FC8-51A9A2D05E0C}"/>
    <cellStyle name="Input 2 3 8 2 2 2" xfId="33918" xr:uid="{BA0B54B8-8B0C-4602-AAD2-74D9A4113AE4}"/>
    <cellStyle name="Input 2 3 8 2 3" xfId="33919" xr:uid="{B64D0C76-9608-4C0C-AA7C-36F37A1DB2EF}"/>
    <cellStyle name="Input 2 3 8 2 3 2" xfId="33920" xr:uid="{85554BF2-BB54-4F2D-BD06-01BA39C7308C}"/>
    <cellStyle name="Input 2 3 8 2 4" xfId="33921" xr:uid="{90276B3B-74D6-4B96-9A9B-7868AF6FD10F}"/>
    <cellStyle name="Input 2 3 8 2 4 2" xfId="33922" xr:uid="{7FDC3036-1570-4607-9340-98EF86F7D0A5}"/>
    <cellStyle name="Input 2 3 8 2 5" xfId="33923" xr:uid="{00AB9562-D18C-4964-8CBC-11429E8A2748}"/>
    <cellStyle name="Input 2 3 8 3" xfId="33924" xr:uid="{D9951660-5694-4F18-82D8-737B9ACE7A09}"/>
    <cellStyle name="Input 2 3 8 3 2" xfId="33925" xr:uid="{0D8FBA62-2AEC-4395-A9F5-AC7FF57956C6}"/>
    <cellStyle name="Input 2 3 8 4" xfId="33926" xr:uid="{4DD31893-7485-4D74-84BE-6021DC057311}"/>
    <cellStyle name="Input 2 3 8 4 2" xfId="33927" xr:uid="{5B9D2F91-7DD0-4F4F-A2EF-8081C999B53D}"/>
    <cellStyle name="Input 2 3 8 5" xfId="33928" xr:uid="{9A9FE043-DC26-41D8-B7D8-1D3B02E37123}"/>
    <cellStyle name="Input 2 3 8 5 2" xfId="33929" xr:uid="{85B0B003-39C7-4847-ACB4-EED9A3652479}"/>
    <cellStyle name="Input 2 3 8 6" xfId="33930" xr:uid="{04507349-F4B9-4C62-A985-8C7C9B29794D}"/>
    <cellStyle name="Input 2 3 8 6 2" xfId="33931" xr:uid="{C22275F2-D8C4-4863-A416-94D5C01B9A7E}"/>
    <cellStyle name="Input 2 3 8 7" xfId="33932" xr:uid="{ED36D9AF-64EA-4684-9317-D933B7DBD0C4}"/>
    <cellStyle name="Input 2 3 9" xfId="33933" xr:uid="{20D0061B-E965-401A-B172-9160753F95FE}"/>
    <cellStyle name="Input 2 3 9 2" xfId="33934" xr:uid="{58618C99-783E-4F03-ABA8-00ED8D22D3C0}"/>
    <cellStyle name="Input 2 3 9 2 2" xfId="33935" xr:uid="{18A06A5A-3AEF-4BD3-9318-6D80C7AA6B36}"/>
    <cellStyle name="Input 2 3 9 2 2 2" xfId="33936" xr:uid="{083CE2E1-9ED1-457C-9B03-950CF17A4E80}"/>
    <cellStyle name="Input 2 3 9 2 3" xfId="33937" xr:uid="{4D325FC1-7E5A-46AE-B92E-D10028D59EEE}"/>
    <cellStyle name="Input 2 3 9 2 3 2" xfId="33938" xr:uid="{D85B7C89-D0E5-413A-9BA7-895F08C1BADF}"/>
    <cellStyle name="Input 2 3 9 2 4" xfId="33939" xr:uid="{FE8F9FB5-EFD4-445C-95FC-BFA22E073F64}"/>
    <cellStyle name="Input 2 3 9 2 4 2" xfId="33940" xr:uid="{C795E740-46EA-42B8-B739-CA511DE711AE}"/>
    <cellStyle name="Input 2 3 9 2 5" xfId="33941" xr:uid="{2BD54C62-95C0-4795-AD70-497C528F7199}"/>
    <cellStyle name="Input 2 3 9 3" xfId="33942" xr:uid="{564F3E59-F720-4961-893E-EB9BC3B85BAA}"/>
    <cellStyle name="Input 2 3 9 3 2" xfId="33943" xr:uid="{49CC54C5-831D-4BF4-8935-3F0D002EF52A}"/>
    <cellStyle name="Input 2 3 9 4" xfId="33944" xr:uid="{9095D75D-A4F1-4E7B-9150-035DF3547423}"/>
    <cellStyle name="Input 2 3 9 4 2" xfId="33945" xr:uid="{68D6CB9C-9DB5-475C-BA2B-BA9E61D35E6D}"/>
    <cellStyle name="Input 2 3 9 5" xfId="33946" xr:uid="{0154C3D8-7DE5-4EA8-B784-F0DC3E604B27}"/>
    <cellStyle name="Input 2 3 9 5 2" xfId="33947" xr:uid="{B1FF5094-48E9-469A-86FA-F7B2D264B4EA}"/>
    <cellStyle name="Input 2 3 9 6" xfId="33948" xr:uid="{614C9C24-EAB0-48C4-B362-2957232D58CA}"/>
    <cellStyle name="Input 2 3 9 6 2" xfId="33949" xr:uid="{A58D6601-857F-430E-A9BA-590671A801A4}"/>
    <cellStyle name="Input 2 3 9 7" xfId="33950" xr:uid="{99F37867-B6C5-4D0A-8C17-F5532D682BC1}"/>
    <cellStyle name="Input 2 4" xfId="17721" xr:uid="{635CB983-C0EE-42C8-BA0F-471389C41E66}"/>
    <cellStyle name="Input 2 4 10" xfId="33951" xr:uid="{169DF820-C457-49FD-91BC-2E8FC427054F}"/>
    <cellStyle name="Input 2 4 10 2" xfId="33952" xr:uid="{3A6AEA79-6185-4C9A-BC96-2CCDCB99CB2C}"/>
    <cellStyle name="Input 2 4 10 2 2" xfId="33953" xr:uid="{05E6B5E0-AB3E-44DA-AD33-0887B88DAAD9}"/>
    <cellStyle name="Input 2 4 10 2 2 2" xfId="33954" xr:uid="{C4326C9A-32B8-4358-8AD7-0896C3F86969}"/>
    <cellStyle name="Input 2 4 10 2 3" xfId="33955" xr:uid="{2499C6B4-18A2-4C37-9FB4-DB2A2CADE44F}"/>
    <cellStyle name="Input 2 4 10 2 3 2" xfId="33956" xr:uid="{1A82EAF2-4879-465D-BFD1-FC846762669D}"/>
    <cellStyle name="Input 2 4 10 2 4" xfId="33957" xr:uid="{5831310E-B4CC-4C17-AD75-C23EE73EF589}"/>
    <cellStyle name="Input 2 4 10 2 4 2" xfId="33958" xr:uid="{09BFE84D-F761-4340-A008-75BBF1FB52E7}"/>
    <cellStyle name="Input 2 4 10 2 5" xfId="33959" xr:uid="{2ED07DFE-F878-4A1D-B489-F817BCC22135}"/>
    <cellStyle name="Input 2 4 10 3" xfId="33960" xr:uid="{A1EF3124-049A-4245-ADAA-ECE0EF3D33C9}"/>
    <cellStyle name="Input 2 4 10 3 2" xfId="33961" xr:uid="{649C9399-2DCC-4589-8FE0-CFE9368F9587}"/>
    <cellStyle name="Input 2 4 10 4" xfId="33962" xr:uid="{D2369C1A-3106-4B68-8322-43649A6CB14B}"/>
    <cellStyle name="Input 2 4 10 4 2" xfId="33963" xr:uid="{F5447336-01CA-488E-A4A8-372DF665E04D}"/>
    <cellStyle name="Input 2 4 10 5" xfId="33964" xr:uid="{0ACE39A2-12C6-4B66-9C36-659E299EAD42}"/>
    <cellStyle name="Input 2 4 10 5 2" xfId="33965" xr:uid="{8AA5999B-C927-4A5B-92F5-6D105BBB6F8A}"/>
    <cellStyle name="Input 2 4 10 6" xfId="33966" xr:uid="{5489D365-502E-4F44-A24F-10FBBCC3DF88}"/>
    <cellStyle name="Input 2 4 10 6 2" xfId="33967" xr:uid="{CFE7CEF7-2334-47EA-A265-0B06391BA862}"/>
    <cellStyle name="Input 2 4 10 7" xfId="33968" xr:uid="{76624404-B482-48C9-A704-27D8CB4F2D7A}"/>
    <cellStyle name="Input 2 4 11" xfId="33969" xr:uid="{B3976D1D-EE8E-4F5E-AFBC-1E185F5CC13F}"/>
    <cellStyle name="Input 2 4 11 2" xfId="33970" xr:uid="{5AA99A3F-34B2-4207-B4CC-444297C8A3F2}"/>
    <cellStyle name="Input 2 4 11 2 2" xfId="33971" xr:uid="{FCAD7193-051C-499C-9EEB-F62C9A66F7B4}"/>
    <cellStyle name="Input 2 4 11 2 2 2" xfId="33972" xr:uid="{F8498759-4E70-48A3-984B-0ED4FAFFB582}"/>
    <cellStyle name="Input 2 4 11 2 3" xfId="33973" xr:uid="{024E37C7-242E-4C9A-B7AD-307CB9B751C6}"/>
    <cellStyle name="Input 2 4 11 2 3 2" xfId="33974" xr:uid="{07C6B26C-E1C1-4BB5-A39D-AC9964A07E83}"/>
    <cellStyle name="Input 2 4 11 2 4" xfId="33975" xr:uid="{6612CF02-AD2A-4CC7-8C5D-3F0AB6BA4924}"/>
    <cellStyle name="Input 2 4 11 2 4 2" xfId="33976" xr:uid="{8D81506D-6F7B-4D55-8512-8CFEA02DDCFE}"/>
    <cellStyle name="Input 2 4 11 2 5" xfId="33977" xr:uid="{F65404D0-D6BD-4891-9DCA-8B44BD5A006B}"/>
    <cellStyle name="Input 2 4 11 3" xfId="33978" xr:uid="{23D10EF3-BE7D-4B09-9556-8DB2DBFC0680}"/>
    <cellStyle name="Input 2 4 11 3 2" xfId="33979" xr:uid="{63B4DBCE-24CA-4681-9B9C-D852F18BFBAD}"/>
    <cellStyle name="Input 2 4 11 4" xfId="33980" xr:uid="{13A1426A-3D9C-49C6-B805-CF77ACD10538}"/>
    <cellStyle name="Input 2 4 11 4 2" xfId="33981" xr:uid="{FEF32CC9-31E6-458B-B7F4-003DBE4B542C}"/>
    <cellStyle name="Input 2 4 11 5" xfId="33982" xr:uid="{D155BDCD-8075-421D-BD61-CF00E371F9C3}"/>
    <cellStyle name="Input 2 4 11 5 2" xfId="33983" xr:uid="{E803BECB-E314-4B50-AECE-69FB7945FFD1}"/>
    <cellStyle name="Input 2 4 11 6" xfId="33984" xr:uid="{8566B9AD-3EE3-4CBA-99AE-47BDBA5A2C1B}"/>
    <cellStyle name="Input 2 4 11 6 2" xfId="33985" xr:uid="{880FD12B-4C68-40D2-B4F3-686672CBB757}"/>
    <cellStyle name="Input 2 4 11 7" xfId="33986" xr:uid="{178A4444-1A87-499E-A76C-E0D4F193A4B8}"/>
    <cellStyle name="Input 2 4 12" xfId="33987" xr:uid="{B4C065B0-E477-4CE7-9B26-BC39A1BB9633}"/>
    <cellStyle name="Input 2 4 12 2" xfId="33988" xr:uid="{0572C1BE-9721-49BC-8B94-CE7C36333C8C}"/>
    <cellStyle name="Input 2 4 12 2 2" xfId="33989" xr:uid="{E1FEE636-07AE-46BC-B54B-B31B1B8783F5}"/>
    <cellStyle name="Input 2 4 12 2 2 2" xfId="33990" xr:uid="{90F3F161-09D5-481D-A286-0322411095E5}"/>
    <cellStyle name="Input 2 4 12 2 3" xfId="33991" xr:uid="{6154D4BA-1635-4669-B13F-F43CE9EA7B6C}"/>
    <cellStyle name="Input 2 4 12 2 3 2" xfId="33992" xr:uid="{3D88A1B1-DBE5-4349-8D0C-C57667839097}"/>
    <cellStyle name="Input 2 4 12 2 4" xfId="33993" xr:uid="{6DB9128B-3360-43DF-B89D-1E513AD97033}"/>
    <cellStyle name="Input 2 4 12 2 4 2" xfId="33994" xr:uid="{EF8C37AF-5A6C-46A6-A523-38F2C63DE4FF}"/>
    <cellStyle name="Input 2 4 12 2 5" xfId="33995" xr:uid="{EEC7D714-7584-464E-859C-6CFE5892A0B1}"/>
    <cellStyle name="Input 2 4 12 3" xfId="33996" xr:uid="{67C864FE-65E3-4D61-8C59-A4725304EBC4}"/>
    <cellStyle name="Input 2 4 12 3 2" xfId="33997" xr:uid="{B3E26D80-DB78-41A5-95A0-41EEDCD09EC9}"/>
    <cellStyle name="Input 2 4 12 4" xfId="33998" xr:uid="{F878A613-3E55-499B-9B6B-400DA64C6FCC}"/>
    <cellStyle name="Input 2 4 12 4 2" xfId="33999" xr:uid="{86829A48-DA60-4D59-92DA-2DFCB1516942}"/>
    <cellStyle name="Input 2 4 12 5" xfId="34000" xr:uid="{DBB04231-C7B8-4286-9AB8-E4DCA8655801}"/>
    <cellStyle name="Input 2 4 12 5 2" xfId="34001" xr:uid="{1E5201C3-412B-485C-ABBB-29D42A1DB2B5}"/>
    <cellStyle name="Input 2 4 12 6" xfId="34002" xr:uid="{E6655FEC-219A-4273-9F24-5322E753E9F6}"/>
    <cellStyle name="Input 2 4 12 6 2" xfId="34003" xr:uid="{2004D1AA-64BA-4781-B171-E4B1820EA2C2}"/>
    <cellStyle name="Input 2 4 12 7" xfId="34004" xr:uid="{69C3A338-FDDD-4004-9C26-A857E2B2686A}"/>
    <cellStyle name="Input 2 4 13" xfId="34005" xr:uid="{BC72D3EA-AD02-4F44-A3FA-01BFF623CFDC}"/>
    <cellStyle name="Input 2 4 13 2" xfId="34006" xr:uid="{4E08AB79-0E24-4A0A-A4AE-BDD1A0F2F61E}"/>
    <cellStyle name="Input 2 4 13 2 2" xfId="34007" xr:uid="{1077A709-44EF-4EF1-923B-3312784D7C49}"/>
    <cellStyle name="Input 2 4 13 2 2 2" xfId="34008" xr:uid="{B02507AA-8C8F-40EE-A3F8-65ED18249D03}"/>
    <cellStyle name="Input 2 4 13 2 3" xfId="34009" xr:uid="{F7858D98-38F3-4BEC-8625-2EDAD7417718}"/>
    <cellStyle name="Input 2 4 13 2 3 2" xfId="34010" xr:uid="{DAC82F6D-A518-4796-8B07-F1333B264F31}"/>
    <cellStyle name="Input 2 4 13 2 4" xfId="34011" xr:uid="{154B8447-5D4D-4B4E-98EE-3FFC4E1968E1}"/>
    <cellStyle name="Input 2 4 13 2 4 2" xfId="34012" xr:uid="{B6BF2759-63AA-4886-8B22-7E47D88F38EF}"/>
    <cellStyle name="Input 2 4 13 2 5" xfId="34013" xr:uid="{BB8AD9E5-0E99-40DD-A4BF-3B7B402E6DF1}"/>
    <cellStyle name="Input 2 4 13 3" xfId="34014" xr:uid="{82051839-94B2-4427-8B08-601C52C6B69B}"/>
    <cellStyle name="Input 2 4 13 3 2" xfId="34015" xr:uid="{637C6193-7F44-49B6-AEA5-47D99BBE2499}"/>
    <cellStyle name="Input 2 4 13 4" xfId="34016" xr:uid="{6B186506-2FA2-4E21-B611-CAC8B20365E7}"/>
    <cellStyle name="Input 2 4 13 4 2" xfId="34017" xr:uid="{E4C19B0B-EE02-497C-A48B-BE075E5F80B3}"/>
    <cellStyle name="Input 2 4 13 5" xfId="34018" xr:uid="{EDCAD352-A74C-4393-AD5A-E6DF7F808BC8}"/>
    <cellStyle name="Input 2 4 13 5 2" xfId="34019" xr:uid="{E9B8C73D-8735-4D43-9505-5BF1D47F18D0}"/>
    <cellStyle name="Input 2 4 13 6" xfId="34020" xr:uid="{8D12E9A1-BA2C-4100-9B97-9A347613E006}"/>
    <cellStyle name="Input 2 4 13 6 2" xfId="34021" xr:uid="{D9A1FCC0-DD1E-47AB-B535-F0A4D2699C4F}"/>
    <cellStyle name="Input 2 4 13 7" xfId="34022" xr:uid="{79EBDFD8-4DB3-420E-9721-2124EE98A96D}"/>
    <cellStyle name="Input 2 4 14" xfId="34023" xr:uid="{A24D8A3B-2B42-4AB1-8568-A02ED9F2D478}"/>
    <cellStyle name="Input 2 4 14 2" xfId="34024" xr:uid="{1B1C87EE-628B-4032-9BBD-A01F4A65F0FB}"/>
    <cellStyle name="Input 2 4 14 2 2" xfId="34025" xr:uid="{F5BF2CF1-033A-4230-A5E4-9B2ED17B1CAB}"/>
    <cellStyle name="Input 2 4 14 2 2 2" xfId="34026" xr:uid="{99A0F6AA-C566-46B7-ABF4-0B38E36370CD}"/>
    <cellStyle name="Input 2 4 14 2 3" xfId="34027" xr:uid="{FE0C2A0B-B6FE-4DAC-913B-F5763348C88B}"/>
    <cellStyle name="Input 2 4 14 2 3 2" xfId="34028" xr:uid="{0208EA12-CFA1-431E-B140-B5B8EC54E9F3}"/>
    <cellStyle name="Input 2 4 14 2 4" xfId="34029" xr:uid="{7074B5C4-0B9E-4DFD-B050-7E2E6DD3F66E}"/>
    <cellStyle name="Input 2 4 14 2 4 2" xfId="34030" xr:uid="{6C87F7E6-05F3-4178-96CE-87439E24E3AD}"/>
    <cellStyle name="Input 2 4 14 2 5" xfId="34031" xr:uid="{48E27E7D-29A5-4C38-A008-29582A26F3F6}"/>
    <cellStyle name="Input 2 4 14 3" xfId="34032" xr:uid="{27249915-560B-4865-B50A-D217F6A43938}"/>
    <cellStyle name="Input 2 4 14 3 2" xfId="34033" xr:uid="{42E1C4E7-CF59-40D6-B7D1-4EE81F30C26D}"/>
    <cellStyle name="Input 2 4 14 4" xfId="34034" xr:uid="{52179B17-D026-448D-BA89-5BB585D44379}"/>
    <cellStyle name="Input 2 4 14 4 2" xfId="34035" xr:uid="{B094CD2B-C8D1-41AC-BDD3-658311AB9A11}"/>
    <cellStyle name="Input 2 4 14 5" xfId="34036" xr:uid="{4DBDF228-2FEA-4258-B0BE-CCA120EE5B07}"/>
    <cellStyle name="Input 2 4 14 5 2" xfId="34037" xr:uid="{2DAFF7B5-7BB0-4DDE-A46F-42A457493789}"/>
    <cellStyle name="Input 2 4 14 6" xfId="34038" xr:uid="{41343E82-3364-4DFC-A267-21EC0C55392F}"/>
    <cellStyle name="Input 2 4 14 6 2" xfId="34039" xr:uid="{BF5FC852-4079-4649-BB07-D3426C06D368}"/>
    <cellStyle name="Input 2 4 14 7" xfId="34040" xr:uid="{9539B0FE-37A1-40A0-B30A-5F3DA6B861E6}"/>
    <cellStyle name="Input 2 4 15" xfId="34041" xr:uid="{C84C0D72-C38F-4634-A28B-234C0D177081}"/>
    <cellStyle name="Input 2 4 15 2" xfId="34042" xr:uid="{D387B3A2-A46F-431F-B7B4-CE05F0AED32A}"/>
    <cellStyle name="Input 2 4 15 2 2" xfId="34043" xr:uid="{84E6EF45-F3B6-419C-B07D-3A41E7237C0F}"/>
    <cellStyle name="Input 2 4 15 2 2 2" xfId="34044" xr:uid="{D797A2EC-B389-4436-A37B-6752CE0D4E96}"/>
    <cellStyle name="Input 2 4 15 2 3" xfId="34045" xr:uid="{9D0356A0-64A8-4AF0-B21C-F539952D3F0F}"/>
    <cellStyle name="Input 2 4 15 2 3 2" xfId="34046" xr:uid="{AADDD0C3-EB85-476B-9701-F3482F339A31}"/>
    <cellStyle name="Input 2 4 15 2 4" xfId="34047" xr:uid="{CC37A3D8-A281-4A4F-A20D-92FF71E7B295}"/>
    <cellStyle name="Input 2 4 15 2 4 2" xfId="34048" xr:uid="{C5D373FD-C2AA-4A33-A77A-7E119361AA2E}"/>
    <cellStyle name="Input 2 4 15 2 5" xfId="34049" xr:uid="{BE435E20-ECA1-4346-933E-5A1DFC22F05B}"/>
    <cellStyle name="Input 2 4 15 3" xfId="34050" xr:uid="{480F43E6-06B7-426A-BAB4-222B7BAC91A6}"/>
    <cellStyle name="Input 2 4 15 3 2" xfId="34051" xr:uid="{DE712FAA-9F5E-4373-8F9B-F8904F2D6315}"/>
    <cellStyle name="Input 2 4 15 4" xfId="34052" xr:uid="{B6618855-8B87-454A-9A26-96686B553099}"/>
    <cellStyle name="Input 2 4 15 4 2" xfId="34053" xr:uid="{DEDAABEF-5A46-479E-B4CF-5E6472D9B134}"/>
    <cellStyle name="Input 2 4 15 5" xfId="34054" xr:uid="{690D9D93-9170-4F6A-B507-BBA4B2526704}"/>
    <cellStyle name="Input 2 4 15 5 2" xfId="34055" xr:uid="{2424F69A-D346-4990-B122-0CCFDE461B20}"/>
    <cellStyle name="Input 2 4 15 6" xfId="34056" xr:uid="{7DCFA909-61A7-485F-88EE-B8E5E3321BDC}"/>
    <cellStyle name="Input 2 4 15 6 2" xfId="34057" xr:uid="{D28EFFA5-0B61-4CC1-8A71-EF7DC5478254}"/>
    <cellStyle name="Input 2 4 15 7" xfId="34058" xr:uid="{5CDE3BAF-3EED-48D9-9F27-0D207C73E07B}"/>
    <cellStyle name="Input 2 4 16" xfId="34059" xr:uid="{8ABC90A5-479B-4FAE-A08A-271663113C84}"/>
    <cellStyle name="Input 2 4 16 2" xfId="34060" xr:uid="{01D9AD56-D3C4-4DBA-BAF9-243AB2ECF471}"/>
    <cellStyle name="Input 2 4 16 2 2" xfId="34061" xr:uid="{A3E23BFE-932C-4844-9F78-93B4F740A29B}"/>
    <cellStyle name="Input 2 4 16 3" xfId="34062" xr:uid="{69CA8812-719F-4BE9-A42A-A02C2D2B3FE3}"/>
    <cellStyle name="Input 2 4 16 3 2" xfId="34063" xr:uid="{44965457-967E-4762-B4E1-83CF4531937B}"/>
    <cellStyle name="Input 2 4 16 4" xfId="34064" xr:uid="{621372D9-0DDA-4A2D-8D2B-5C69A58FE439}"/>
    <cellStyle name="Input 2 4 16 4 2" xfId="34065" xr:uid="{E1D57DA8-A8B9-4575-964B-806668F94F2C}"/>
    <cellStyle name="Input 2 4 16 5" xfId="34066" xr:uid="{54191289-BDC1-47D2-9339-2CA7C2929B9C}"/>
    <cellStyle name="Input 2 4 17" xfId="34067" xr:uid="{77338888-AE4E-489C-A58C-F688945AB5F3}"/>
    <cellStyle name="Input 2 4 17 2" xfId="34068" xr:uid="{ECF314E0-DF72-45F1-BDF8-583FA38EEFEE}"/>
    <cellStyle name="Input 2 4 18" xfId="34069" xr:uid="{77C0FD89-98A2-4E64-9A65-E0E1F9BD9054}"/>
    <cellStyle name="Input 2 4 18 2" xfId="34070" xr:uid="{55794318-967A-46A7-8865-F1FB5F99F88C}"/>
    <cellStyle name="Input 2 4 19" xfId="34071" xr:uid="{0D42836A-5B8B-4C91-91DC-B151B1ADA857}"/>
    <cellStyle name="Input 2 4 19 2" xfId="34072" xr:uid="{F180CEBC-C28C-4484-BA1F-DC01931182C7}"/>
    <cellStyle name="Input 2 4 2" xfId="34073" xr:uid="{1D1B649D-09CA-4C1A-A2CF-55036BEB9FE4}"/>
    <cellStyle name="Input 2 4 2 2" xfId="34074" xr:uid="{CC623AE9-FC57-4051-8870-8BFD1A87D382}"/>
    <cellStyle name="Input 2 4 2 2 2" xfId="34075" xr:uid="{5142B3D5-A7D7-4385-8171-591F8144D37D}"/>
    <cellStyle name="Input 2 4 2 2 2 2" xfId="34076" xr:uid="{31BDAACC-4136-4F40-8C47-0B42F6C6D0C7}"/>
    <cellStyle name="Input 2 4 2 2 3" xfId="34077" xr:uid="{C9D6C92B-D8A6-4FCC-BB15-2E4116B4AE3C}"/>
    <cellStyle name="Input 2 4 2 2 3 2" xfId="34078" xr:uid="{4E2EEF8E-2FFA-44B5-AABB-EF6BECD40243}"/>
    <cellStyle name="Input 2 4 2 2 4" xfId="34079" xr:uid="{B24C8F0E-A5E9-4470-B6B7-6C8DAD01ADAB}"/>
    <cellStyle name="Input 2 4 2 2 4 2" xfId="34080" xr:uid="{E7D2A74F-49BC-43A9-B831-B7A2A9A8F1AA}"/>
    <cellStyle name="Input 2 4 2 2 5" xfId="34081" xr:uid="{F2AE3935-210F-4780-AA11-D99C6A7F4C13}"/>
    <cellStyle name="Input 2 4 2 3" xfId="34082" xr:uid="{F3B8B467-BF33-4C8E-B587-A712406F0CEC}"/>
    <cellStyle name="Input 2 4 2 3 2" xfId="34083" xr:uid="{9673897E-03C6-4354-9924-37E657D2D66B}"/>
    <cellStyle name="Input 2 4 2 4" xfId="34084" xr:uid="{C3030ABC-FDCB-477D-A994-42A587A9E43C}"/>
    <cellStyle name="Input 2 4 2 4 2" xfId="34085" xr:uid="{209C8984-F650-4B06-A063-86D5C2EE230D}"/>
    <cellStyle name="Input 2 4 2 5" xfId="34086" xr:uid="{8BC5A67E-90C8-4CA0-BA09-76976A994A92}"/>
    <cellStyle name="Input 2 4 2 5 2" xfId="34087" xr:uid="{4639BAAC-82B5-4042-AA2B-C08BCE58EDD2}"/>
    <cellStyle name="Input 2 4 2 6" xfId="34088" xr:uid="{5E52BCD8-8A3E-4C6A-8BA6-C5F7000D1F76}"/>
    <cellStyle name="Input 2 4 20" xfId="34089" xr:uid="{CA5CACEB-5A1D-444D-9D84-CCEF13747870}"/>
    <cellStyle name="Input 2 4 21" xfId="34090" xr:uid="{9B493152-A6E3-4857-AE8E-9FE7A39BEB16}"/>
    <cellStyle name="Input 2 4 22" xfId="34091" xr:uid="{C4476C6B-920B-43A9-9575-1B6260F7F3F4}"/>
    <cellStyle name="Input 2 4 23" xfId="34092" xr:uid="{DEFF8371-CDD6-4A1A-A2E1-51A2B0A61B3A}"/>
    <cellStyle name="Input 2 4 24" xfId="34093" xr:uid="{EAE2664A-9F9D-461A-B291-467977772C4C}"/>
    <cellStyle name="Input 2 4 25" xfId="34094" xr:uid="{724BFE6D-8823-47DF-A2BC-3737CB73E54F}"/>
    <cellStyle name="Input 2 4 26" xfId="34095" xr:uid="{6713106F-A086-4832-9367-24EF05964441}"/>
    <cellStyle name="Input 2 4 3" xfId="34096" xr:uid="{3AAA8AEA-B5B2-4F51-B4F9-2E79EAFCBD96}"/>
    <cellStyle name="Input 2 4 3 2" xfId="34097" xr:uid="{7AB2101B-A5BD-4DAA-84E3-9C19C74ABC3D}"/>
    <cellStyle name="Input 2 4 3 2 2" xfId="34098" xr:uid="{A9CD7B7D-ECB7-455D-B7AC-FD7FEC742017}"/>
    <cellStyle name="Input 2 4 3 2 2 2" xfId="34099" xr:uid="{5D1F0FB0-D8AB-4CDD-9015-8CABA1F7FAE5}"/>
    <cellStyle name="Input 2 4 3 2 3" xfId="34100" xr:uid="{49E76923-6896-4F95-BD9C-412E03B2A606}"/>
    <cellStyle name="Input 2 4 3 2 3 2" xfId="34101" xr:uid="{2CE2989A-79B9-4742-9C3F-B8AC81CBA2BB}"/>
    <cellStyle name="Input 2 4 3 2 4" xfId="34102" xr:uid="{3155900F-C551-4D42-9204-CE83BC776A34}"/>
    <cellStyle name="Input 2 4 3 2 4 2" xfId="34103" xr:uid="{14DA74CB-B798-4C3B-9D4C-5FD383C90447}"/>
    <cellStyle name="Input 2 4 3 2 5" xfId="34104" xr:uid="{A111154B-38D2-4DB8-9778-74809CC9D580}"/>
    <cellStyle name="Input 2 4 3 3" xfId="34105" xr:uid="{5811C9A3-8658-4FD8-9BC0-3DE5F13B5331}"/>
    <cellStyle name="Input 2 4 3 3 2" xfId="34106" xr:uid="{D6D308BF-3780-459B-9796-981B4AE973E6}"/>
    <cellStyle name="Input 2 4 3 4" xfId="34107" xr:uid="{03D30A26-7F12-4652-9ED4-3DCEFCA1187D}"/>
    <cellStyle name="Input 2 4 3 4 2" xfId="34108" xr:uid="{AF831729-7C21-43C1-BB00-E38A4551024E}"/>
    <cellStyle name="Input 2 4 3 5" xfId="34109" xr:uid="{4EC3AC87-1BD9-4B41-A5FA-56A58ED2D8A3}"/>
    <cellStyle name="Input 2 4 3 5 2" xfId="34110" xr:uid="{ECB5DDB7-2BCF-489E-9129-4D193A6F8C9A}"/>
    <cellStyle name="Input 2 4 3 6" xfId="34111" xr:uid="{80354706-43D7-400F-B91F-739CA3F91D6E}"/>
    <cellStyle name="Input 2 4 4" xfId="34112" xr:uid="{215B21E6-1432-4767-9B8E-DBC74F7B561F}"/>
    <cellStyle name="Input 2 4 4 2" xfId="34113" xr:uid="{F000DBFE-486E-4069-9BB5-91ECB7087B2B}"/>
    <cellStyle name="Input 2 4 4 2 2" xfId="34114" xr:uid="{59D3974A-A0F3-4623-8D9A-FBD33AFE73F9}"/>
    <cellStyle name="Input 2 4 4 2 2 2" xfId="34115" xr:uid="{4745452B-E0D9-4465-9A02-A24EB91D2AE0}"/>
    <cellStyle name="Input 2 4 4 2 3" xfId="34116" xr:uid="{D1FDBD81-78FA-4DC4-91E7-F53C2D59902C}"/>
    <cellStyle name="Input 2 4 4 2 3 2" xfId="34117" xr:uid="{33AD9A10-45ED-44F7-BFE1-9FB2506EADBB}"/>
    <cellStyle name="Input 2 4 4 2 4" xfId="34118" xr:uid="{431C00EA-B9CE-449F-AF72-A88F0789C085}"/>
    <cellStyle name="Input 2 4 4 2 4 2" xfId="34119" xr:uid="{E1BE4211-97D1-432B-84F3-F4CB7B8BA96B}"/>
    <cellStyle name="Input 2 4 4 2 5" xfId="34120" xr:uid="{57EFF337-AD82-4052-A652-E6A60A5B18D3}"/>
    <cellStyle name="Input 2 4 4 3" xfId="34121" xr:uid="{BF182215-A904-44B2-8FEE-83144DA0FE59}"/>
    <cellStyle name="Input 2 4 4 3 2" xfId="34122" xr:uid="{B562A017-3F04-4083-9830-76BFBB928426}"/>
    <cellStyle name="Input 2 4 4 4" xfId="34123" xr:uid="{AA4240A7-438E-4E33-BB34-832F4B5AA291}"/>
    <cellStyle name="Input 2 4 4 4 2" xfId="34124" xr:uid="{264F16B6-28E3-4646-B16C-A4E6224285DB}"/>
    <cellStyle name="Input 2 4 4 5" xfId="34125" xr:uid="{CB202DD3-549B-4A51-89F2-92BECCF6D75D}"/>
    <cellStyle name="Input 2 4 4 5 2" xfId="34126" xr:uid="{90AE1200-F3AB-4623-8C0C-645421BB49D6}"/>
    <cellStyle name="Input 2 4 4 6" xfId="34127" xr:uid="{01B9E76E-5580-4D7E-BEA8-43F1034114F7}"/>
    <cellStyle name="Input 2 4 4 6 2" xfId="34128" xr:uid="{71879382-7B6D-43D3-85B2-CAF59ACB08B8}"/>
    <cellStyle name="Input 2 4 4 7" xfId="34129" xr:uid="{8EC1E9F6-6DC8-4F96-88B8-2D3BD29A3516}"/>
    <cellStyle name="Input 2 4 5" xfId="34130" xr:uid="{467616FD-D533-4451-9BFE-A1A56D1696C8}"/>
    <cellStyle name="Input 2 4 5 2" xfId="34131" xr:uid="{63F8790D-94B8-492F-8092-2B1FAED7429F}"/>
    <cellStyle name="Input 2 4 5 2 2" xfId="34132" xr:uid="{C7ABED2C-2F92-49F4-9992-DBEB6F16724B}"/>
    <cellStyle name="Input 2 4 5 2 2 2" xfId="34133" xr:uid="{80ABEB76-A123-4F8C-A49A-3DC730DFA50F}"/>
    <cellStyle name="Input 2 4 5 2 3" xfId="34134" xr:uid="{402F33AA-2BC1-4D46-90A0-0A18B6F3430A}"/>
    <cellStyle name="Input 2 4 5 2 3 2" xfId="34135" xr:uid="{6FEAC751-F8BA-4F4C-9D89-268272BC429A}"/>
    <cellStyle name="Input 2 4 5 2 4" xfId="34136" xr:uid="{89F26AB3-DF89-492D-8CC8-D48D2D27C10B}"/>
    <cellStyle name="Input 2 4 5 2 4 2" xfId="34137" xr:uid="{7152D60B-F7BF-4A7C-8FB0-714EEDC5378B}"/>
    <cellStyle name="Input 2 4 5 2 5" xfId="34138" xr:uid="{C9D1D551-36F0-40D6-A71A-4F2C1AA0E7BA}"/>
    <cellStyle name="Input 2 4 5 3" xfId="34139" xr:uid="{CC2EE8E3-7A24-4FCA-A4F3-98E0BECFB5CC}"/>
    <cellStyle name="Input 2 4 5 3 2" xfId="34140" xr:uid="{A8C675A1-CE76-4F9F-BF91-854CB2135173}"/>
    <cellStyle name="Input 2 4 5 4" xfId="34141" xr:uid="{B9FC9EDC-E18C-40B1-8A2B-3DB932426F52}"/>
    <cellStyle name="Input 2 4 5 4 2" xfId="34142" xr:uid="{229E47ED-4440-4660-B8A7-B88E7C4C75AF}"/>
    <cellStyle name="Input 2 4 5 5" xfId="34143" xr:uid="{3BE67194-ED40-4029-AF4A-508F8BD322CE}"/>
    <cellStyle name="Input 2 4 5 5 2" xfId="34144" xr:uid="{2236AEED-274C-41E2-940F-909A440D4ECC}"/>
    <cellStyle name="Input 2 4 5 6" xfId="34145" xr:uid="{0FE58E72-907B-47D8-A3BC-D8E559D0425F}"/>
    <cellStyle name="Input 2 4 5 6 2" xfId="34146" xr:uid="{7AF202E6-6964-456E-9B92-19A21504C3BF}"/>
    <cellStyle name="Input 2 4 5 7" xfId="34147" xr:uid="{932789E3-6C39-4380-9F94-B559A6E673E7}"/>
    <cellStyle name="Input 2 4 6" xfId="34148" xr:uid="{E0AA4D5F-DE91-4972-8CB8-52B8851AAB7A}"/>
    <cellStyle name="Input 2 4 6 2" xfId="34149" xr:uid="{C56C76AB-6301-4F0D-A0A6-F6C8865FFC55}"/>
    <cellStyle name="Input 2 4 6 2 2" xfId="34150" xr:uid="{C689D53F-11CB-4380-A99A-CFB7385B1A3C}"/>
    <cellStyle name="Input 2 4 6 2 2 2" xfId="34151" xr:uid="{59D53466-C4AA-484C-8B4D-B85932191BEA}"/>
    <cellStyle name="Input 2 4 6 2 3" xfId="34152" xr:uid="{E90B9928-EEAE-46A8-BDBF-DB30E8374841}"/>
    <cellStyle name="Input 2 4 6 2 3 2" xfId="34153" xr:uid="{38DD23BE-6E0E-4427-836C-9E7EDB7852C1}"/>
    <cellStyle name="Input 2 4 6 2 4" xfId="34154" xr:uid="{7B4C8B92-7B06-4429-9C9D-738B633C516B}"/>
    <cellStyle name="Input 2 4 6 2 4 2" xfId="34155" xr:uid="{0420F954-56B8-4145-AF41-517295B3EA3B}"/>
    <cellStyle name="Input 2 4 6 2 5" xfId="34156" xr:uid="{B7A4CEF3-A4F7-477A-A39F-F3548E7E0A02}"/>
    <cellStyle name="Input 2 4 6 3" xfId="34157" xr:uid="{D988931A-AC0E-4DB1-9D07-71A9862EE18F}"/>
    <cellStyle name="Input 2 4 6 3 2" xfId="34158" xr:uid="{AB404D4B-44FB-4525-9E5E-5D53C115795A}"/>
    <cellStyle name="Input 2 4 6 4" xfId="34159" xr:uid="{A6FE952B-A835-4E70-A8B9-384BFD885FC9}"/>
    <cellStyle name="Input 2 4 6 4 2" xfId="34160" xr:uid="{1F7094C5-E095-4E45-BAF3-C57DF6DDF431}"/>
    <cellStyle name="Input 2 4 6 5" xfId="34161" xr:uid="{561F5AD3-962F-4F1F-B690-2F279C64355F}"/>
    <cellStyle name="Input 2 4 6 5 2" xfId="34162" xr:uid="{0F8B01E7-09CC-413C-96C5-8498FD98B0CD}"/>
    <cellStyle name="Input 2 4 6 6" xfId="34163" xr:uid="{A1F1EB08-220A-443B-B46E-CFA3939EDA39}"/>
    <cellStyle name="Input 2 4 6 6 2" xfId="34164" xr:uid="{3B81E223-4881-42E5-B60C-18BD1D4EC672}"/>
    <cellStyle name="Input 2 4 6 7" xfId="34165" xr:uid="{3B8F49B6-2A32-4230-9533-BC493B1B1478}"/>
    <cellStyle name="Input 2 4 7" xfId="34166" xr:uid="{7277AF75-5CDE-486E-B354-A1EA8D15E995}"/>
    <cellStyle name="Input 2 4 7 2" xfId="34167" xr:uid="{4D06D016-1F21-4B99-999B-743BB6665245}"/>
    <cellStyle name="Input 2 4 7 2 2" xfId="34168" xr:uid="{B604442D-5A6F-492B-A58A-5FCFE6072BF2}"/>
    <cellStyle name="Input 2 4 7 2 2 2" xfId="34169" xr:uid="{8662A6C8-F809-4A26-9324-0E59324DC954}"/>
    <cellStyle name="Input 2 4 7 2 3" xfId="34170" xr:uid="{6CA079BC-178F-45DE-9ACF-2C533BCB2F36}"/>
    <cellStyle name="Input 2 4 7 2 3 2" xfId="34171" xr:uid="{63CC5311-0738-4CFC-A3D7-19194BB862BD}"/>
    <cellStyle name="Input 2 4 7 2 4" xfId="34172" xr:uid="{7D72D7CD-C237-4817-8D0E-509A3E31DEF7}"/>
    <cellStyle name="Input 2 4 7 2 4 2" xfId="34173" xr:uid="{F8168A68-B42C-48C6-8EA1-20DD0272ADB6}"/>
    <cellStyle name="Input 2 4 7 2 5" xfId="34174" xr:uid="{076B7EFF-9AE6-4C87-815D-C60099FFFD7C}"/>
    <cellStyle name="Input 2 4 7 3" xfId="34175" xr:uid="{C7396724-9E44-473A-BA9E-A52A2C234308}"/>
    <cellStyle name="Input 2 4 7 3 2" xfId="34176" xr:uid="{9544D0A4-A157-4146-A2ED-3D15F70C852C}"/>
    <cellStyle name="Input 2 4 7 4" xfId="34177" xr:uid="{F057D42C-3682-49C4-8256-41DA8FD7305F}"/>
    <cellStyle name="Input 2 4 7 4 2" xfId="34178" xr:uid="{DD79A7AC-8EC3-41E3-97B3-0832B20E6C06}"/>
    <cellStyle name="Input 2 4 7 5" xfId="34179" xr:uid="{AF1D4E00-3F0C-4AC5-A9A2-08037B3A0518}"/>
    <cellStyle name="Input 2 4 7 5 2" xfId="34180" xr:uid="{254C8B66-215A-418A-9AFB-B209F25CA1EF}"/>
    <cellStyle name="Input 2 4 7 6" xfId="34181" xr:uid="{AA66C0C1-2AB3-4112-B1FB-A05AA36E0E58}"/>
    <cellStyle name="Input 2 4 7 6 2" xfId="34182" xr:uid="{4E19AFB8-829A-483E-8F93-6FC32276821E}"/>
    <cellStyle name="Input 2 4 7 7" xfId="34183" xr:uid="{29870D5C-9EB7-4FBD-8A1B-87312158F28E}"/>
    <cellStyle name="Input 2 4 8" xfId="34184" xr:uid="{D326E97B-B26E-4FF2-98F2-8CDA34898655}"/>
    <cellStyle name="Input 2 4 8 2" xfId="34185" xr:uid="{6ADA5455-7830-4CFC-BCEA-E71AC1A0AD08}"/>
    <cellStyle name="Input 2 4 8 2 2" xfId="34186" xr:uid="{42858E07-66DD-42A5-B79D-CD751D95462B}"/>
    <cellStyle name="Input 2 4 8 2 2 2" xfId="34187" xr:uid="{4FE9402B-F9BA-4729-942A-27381C4CFE48}"/>
    <cellStyle name="Input 2 4 8 2 3" xfId="34188" xr:uid="{AA15F966-573A-4CB8-82FC-DD8A97E8A410}"/>
    <cellStyle name="Input 2 4 8 2 3 2" xfId="34189" xr:uid="{6247F4CD-E0A7-48C7-A1E8-5F525FA9D6A9}"/>
    <cellStyle name="Input 2 4 8 2 4" xfId="34190" xr:uid="{C1EBC383-E60B-4DB0-967D-234F8F806427}"/>
    <cellStyle name="Input 2 4 8 2 4 2" xfId="34191" xr:uid="{8E774587-E16F-43D6-9C1E-2B1D013F3B1A}"/>
    <cellStyle name="Input 2 4 8 2 5" xfId="34192" xr:uid="{FE5B1A96-9BCD-42D8-AFF4-89A3B6D4B8DD}"/>
    <cellStyle name="Input 2 4 8 3" xfId="34193" xr:uid="{80336CCB-3456-451E-88AA-0528B4F64E19}"/>
    <cellStyle name="Input 2 4 8 3 2" xfId="34194" xr:uid="{E1B4BC4B-F016-4D2D-93FF-1DE000689689}"/>
    <cellStyle name="Input 2 4 8 4" xfId="34195" xr:uid="{E4619F7F-FCB4-457C-903B-8D84B62C4329}"/>
    <cellStyle name="Input 2 4 8 4 2" xfId="34196" xr:uid="{6723A370-090C-4695-A77D-4A05C52DE9C8}"/>
    <cellStyle name="Input 2 4 8 5" xfId="34197" xr:uid="{FB502C43-A72F-4E15-B214-BE2E5462B8B1}"/>
    <cellStyle name="Input 2 4 8 5 2" xfId="34198" xr:uid="{89810FEA-0680-4217-893A-901F16C291C0}"/>
    <cellStyle name="Input 2 4 8 6" xfId="34199" xr:uid="{9B77E898-E76E-4B92-880E-16F5D4B82E1E}"/>
    <cellStyle name="Input 2 4 8 6 2" xfId="34200" xr:uid="{8349E4C4-33C6-4FA8-979C-0BC294486EF1}"/>
    <cellStyle name="Input 2 4 8 7" xfId="34201" xr:uid="{AB625CF7-EF7D-4950-8C04-1F7B10700191}"/>
    <cellStyle name="Input 2 4 9" xfId="34202" xr:uid="{7D09C130-170A-43B4-A652-8B689E338A11}"/>
    <cellStyle name="Input 2 4 9 2" xfId="34203" xr:uid="{4BE0C492-8FEF-43FB-A875-9FC12F5C7188}"/>
    <cellStyle name="Input 2 4 9 2 2" xfId="34204" xr:uid="{B249DA19-68BB-4540-8C16-CE6E47735110}"/>
    <cellStyle name="Input 2 4 9 2 2 2" xfId="34205" xr:uid="{18188F50-2572-44AA-BD5E-9184C5B7DA88}"/>
    <cellStyle name="Input 2 4 9 2 3" xfId="34206" xr:uid="{AEE76806-8FA2-40F4-9518-2A69873D5D54}"/>
    <cellStyle name="Input 2 4 9 2 3 2" xfId="34207" xr:uid="{BF9056AE-C6D0-44C4-89CC-8DC3A4BC7A82}"/>
    <cellStyle name="Input 2 4 9 2 4" xfId="34208" xr:uid="{A11AC4CA-046F-47AA-8821-0C5558A18B84}"/>
    <cellStyle name="Input 2 4 9 2 4 2" xfId="34209" xr:uid="{0796E916-D278-40F1-B91B-698F1E28741B}"/>
    <cellStyle name="Input 2 4 9 2 5" xfId="34210" xr:uid="{46194C0D-32FF-4344-98B7-47F6D563F9F1}"/>
    <cellStyle name="Input 2 4 9 3" xfId="34211" xr:uid="{67D0FC4B-67BF-4ED2-8458-1DAE77CAE0EC}"/>
    <cellStyle name="Input 2 4 9 3 2" xfId="34212" xr:uid="{C34B0FD0-104E-4750-9EC2-15A34735CD02}"/>
    <cellStyle name="Input 2 4 9 4" xfId="34213" xr:uid="{67B1EB1C-7D16-4092-83EB-6468F730DB87}"/>
    <cellStyle name="Input 2 4 9 4 2" xfId="34214" xr:uid="{ACAED6FA-5CF4-4AD7-960F-9ECD9C753B96}"/>
    <cellStyle name="Input 2 4 9 5" xfId="34215" xr:uid="{93601B56-3973-408C-8B14-CA5BBC44BB1F}"/>
    <cellStyle name="Input 2 4 9 5 2" xfId="34216" xr:uid="{D16CC6B1-BA29-4ADE-BB1D-403743F26F5A}"/>
    <cellStyle name="Input 2 4 9 6" xfId="34217" xr:uid="{56D87105-8B54-431D-9CD7-8071DF1FD65D}"/>
    <cellStyle name="Input 2 4 9 6 2" xfId="34218" xr:uid="{29749179-2F0A-4964-9C86-70CF46390922}"/>
    <cellStyle name="Input 2 4 9 7" xfId="34219" xr:uid="{BE166D85-A2B2-4BEE-B91B-91FB955DBDF9}"/>
    <cellStyle name="Input 2 5" xfId="17722" xr:uid="{ACE6C030-DA6B-41B6-8B03-14D6FAF617C4}"/>
    <cellStyle name="Input 2 5 10" xfId="34220" xr:uid="{46FB6D30-F3FA-4CD5-AB73-F83032CDA82F}"/>
    <cellStyle name="Input 2 5 10 2" xfId="34221" xr:uid="{2A472F6A-AF41-4F87-8E81-3FD8090E6EC4}"/>
    <cellStyle name="Input 2 5 10 2 2" xfId="34222" xr:uid="{52F05BC7-2EFD-4C0F-AD97-230D33DEC416}"/>
    <cellStyle name="Input 2 5 10 2 2 2" xfId="34223" xr:uid="{8A30B633-8742-4D68-8F39-F6AF703D6ABA}"/>
    <cellStyle name="Input 2 5 10 2 3" xfId="34224" xr:uid="{51AFB244-F895-4BA9-AC23-A162683D594B}"/>
    <cellStyle name="Input 2 5 10 2 3 2" xfId="34225" xr:uid="{60B1A2A0-F2F5-4B3F-BEE7-CCE793A2739F}"/>
    <cellStyle name="Input 2 5 10 2 4" xfId="34226" xr:uid="{AF77EFAA-3D19-4131-825C-AEB4385FCF95}"/>
    <cellStyle name="Input 2 5 10 2 4 2" xfId="34227" xr:uid="{3B4B6588-8740-4C66-BDDC-5157CE724A1C}"/>
    <cellStyle name="Input 2 5 10 2 5" xfId="34228" xr:uid="{0D831204-F263-4BC7-9867-44A12471EA19}"/>
    <cellStyle name="Input 2 5 10 3" xfId="34229" xr:uid="{8D7679FF-DE53-4B76-864A-3218CF594E39}"/>
    <cellStyle name="Input 2 5 10 3 2" xfId="34230" xr:uid="{5E6E107D-0905-4C31-8A59-85B2A4B47063}"/>
    <cellStyle name="Input 2 5 10 4" xfId="34231" xr:uid="{E1F8B0DB-ACD2-4191-A44B-487D824E1F32}"/>
    <cellStyle name="Input 2 5 10 4 2" xfId="34232" xr:uid="{C1871C5F-27E7-4A44-81A3-8469B99F3018}"/>
    <cellStyle name="Input 2 5 10 5" xfId="34233" xr:uid="{CA4E2021-1D20-4C55-8765-0D218860F5C0}"/>
    <cellStyle name="Input 2 5 10 5 2" xfId="34234" xr:uid="{60FD07D6-DF6D-454A-8A58-087481B658DB}"/>
    <cellStyle name="Input 2 5 10 6" xfId="34235" xr:uid="{753359C4-0722-4C5E-BFC1-F8F742D1D253}"/>
    <cellStyle name="Input 2 5 10 6 2" xfId="34236" xr:uid="{E39354B3-CE41-48A5-BD86-853034BC5DD0}"/>
    <cellStyle name="Input 2 5 10 7" xfId="34237" xr:uid="{72A0772C-D807-4637-9CCA-64014887E111}"/>
    <cellStyle name="Input 2 5 11" xfId="34238" xr:uid="{E1E9489F-4385-4306-9B4D-8C806CBB563A}"/>
    <cellStyle name="Input 2 5 11 2" xfId="34239" xr:uid="{B280B131-89F5-458D-ADCF-595D76387D94}"/>
    <cellStyle name="Input 2 5 11 2 2" xfId="34240" xr:uid="{92BF9CB4-3063-4AD1-B44D-E64BF0944253}"/>
    <cellStyle name="Input 2 5 11 2 2 2" xfId="34241" xr:uid="{4BEEA6CE-E9E9-4822-B161-5AF515E9255C}"/>
    <cellStyle name="Input 2 5 11 2 3" xfId="34242" xr:uid="{5A05B95E-0C7E-4D90-BE49-E7719D546922}"/>
    <cellStyle name="Input 2 5 11 2 3 2" xfId="34243" xr:uid="{AE0A2584-CDF2-4D5A-9474-620A85A9DD5C}"/>
    <cellStyle name="Input 2 5 11 2 4" xfId="34244" xr:uid="{E3048020-0B1F-4BF1-9566-D3DE26D26A90}"/>
    <cellStyle name="Input 2 5 11 2 4 2" xfId="34245" xr:uid="{0B985D4E-E176-4D3E-A014-C354D0D69D27}"/>
    <cellStyle name="Input 2 5 11 2 5" xfId="34246" xr:uid="{4E6813CB-4C55-4D8D-8C08-9069617BFF99}"/>
    <cellStyle name="Input 2 5 11 3" xfId="34247" xr:uid="{0987A252-ED22-4942-B140-E19B3D1A0956}"/>
    <cellStyle name="Input 2 5 11 3 2" xfId="34248" xr:uid="{9B73297A-5A9C-4998-8F1D-DF4CB5741C3F}"/>
    <cellStyle name="Input 2 5 11 4" xfId="34249" xr:uid="{F8DCF74C-C8E9-4DA5-9A85-1808CBA2D6CE}"/>
    <cellStyle name="Input 2 5 11 4 2" xfId="34250" xr:uid="{ACB9F576-8F77-4895-8E7C-499DEBA610EB}"/>
    <cellStyle name="Input 2 5 11 5" xfId="34251" xr:uid="{B97105F8-59C9-4B22-BEA8-BC6C0E93E2C6}"/>
    <cellStyle name="Input 2 5 11 5 2" xfId="34252" xr:uid="{7E144F57-1A10-422A-A116-EE1843AC6E56}"/>
    <cellStyle name="Input 2 5 11 6" xfId="34253" xr:uid="{503F6A81-31D2-4835-B05A-5513B7708D3D}"/>
    <cellStyle name="Input 2 5 11 6 2" xfId="34254" xr:uid="{743A1AE4-C712-463D-A562-61F823A75BB7}"/>
    <cellStyle name="Input 2 5 11 7" xfId="34255" xr:uid="{4EAF0506-3BFF-4FCE-8A12-249D88581EF9}"/>
    <cellStyle name="Input 2 5 12" xfId="34256" xr:uid="{B5B6D4A8-8840-473E-B7C4-58ABDF506965}"/>
    <cellStyle name="Input 2 5 12 2" xfId="34257" xr:uid="{D313260D-C1EF-4D91-8D0B-689EA7E6BDB2}"/>
    <cellStyle name="Input 2 5 12 2 2" xfId="34258" xr:uid="{73B40574-1E84-4D30-BB67-21ADEEFEB944}"/>
    <cellStyle name="Input 2 5 12 2 2 2" xfId="34259" xr:uid="{FFF07104-D1F0-4540-B28C-30CBCFC101FF}"/>
    <cellStyle name="Input 2 5 12 2 3" xfId="34260" xr:uid="{27C71879-B17F-4D53-9506-BCA6E001CDFE}"/>
    <cellStyle name="Input 2 5 12 2 3 2" xfId="34261" xr:uid="{5407E9C2-3DA7-4489-9660-877D0B0269B1}"/>
    <cellStyle name="Input 2 5 12 2 4" xfId="34262" xr:uid="{245D8BC5-F724-4419-ADDD-CED8063DF971}"/>
    <cellStyle name="Input 2 5 12 2 4 2" xfId="34263" xr:uid="{C2F1C6ED-D3D3-429E-AB13-7337F5F883EA}"/>
    <cellStyle name="Input 2 5 12 2 5" xfId="34264" xr:uid="{6448AFD2-8ACC-4704-A43A-1A637CA10492}"/>
    <cellStyle name="Input 2 5 12 3" xfId="34265" xr:uid="{A9F52A09-271D-41F5-94BF-5EED035FC7EF}"/>
    <cellStyle name="Input 2 5 12 3 2" xfId="34266" xr:uid="{91CA5C51-B14E-4BC8-B2F8-19CA37A8349C}"/>
    <cellStyle name="Input 2 5 12 4" xfId="34267" xr:uid="{6AC893F8-FDE9-4D32-8081-28C98F62C099}"/>
    <cellStyle name="Input 2 5 12 4 2" xfId="34268" xr:uid="{E517A9CB-EB5E-4D03-A6D5-4F25BF9E4FFC}"/>
    <cellStyle name="Input 2 5 12 5" xfId="34269" xr:uid="{FB4CA4BB-DC37-4514-A21F-7D35AA483A44}"/>
    <cellStyle name="Input 2 5 12 5 2" xfId="34270" xr:uid="{324FEE96-1450-4E1C-A000-9A1ACA299A12}"/>
    <cellStyle name="Input 2 5 12 6" xfId="34271" xr:uid="{E03CD199-8731-4CEE-8FF3-2642932B35AB}"/>
    <cellStyle name="Input 2 5 12 6 2" xfId="34272" xr:uid="{14816520-8B77-4B20-BF69-684FE3B4FE3F}"/>
    <cellStyle name="Input 2 5 12 7" xfId="34273" xr:uid="{AFC53CC5-81BB-4DDF-9E74-C44B70452E15}"/>
    <cellStyle name="Input 2 5 13" xfId="34274" xr:uid="{BD9CA4BD-040A-4E1A-B9DA-2DED09609FAF}"/>
    <cellStyle name="Input 2 5 13 2" xfId="34275" xr:uid="{C815BECB-A31E-4A48-925A-4F9C234FE690}"/>
    <cellStyle name="Input 2 5 13 2 2" xfId="34276" xr:uid="{578183E1-4EE7-48E9-A877-7EE6D793EA0D}"/>
    <cellStyle name="Input 2 5 13 2 2 2" xfId="34277" xr:uid="{87F9E0E4-DE0E-4546-B4B5-A4B15BCE2A7E}"/>
    <cellStyle name="Input 2 5 13 2 3" xfId="34278" xr:uid="{4F0BEDBD-B53C-4C6E-BD9E-3A6E85627136}"/>
    <cellStyle name="Input 2 5 13 2 3 2" xfId="34279" xr:uid="{7CC41533-9B18-4AF7-916E-9A0DFA29D919}"/>
    <cellStyle name="Input 2 5 13 2 4" xfId="34280" xr:uid="{DC1F4378-FCB2-4669-8835-35D4BC77FF36}"/>
    <cellStyle name="Input 2 5 13 2 4 2" xfId="34281" xr:uid="{D355B18F-1377-47C6-990D-8625BF951147}"/>
    <cellStyle name="Input 2 5 13 2 5" xfId="34282" xr:uid="{F3EB2B9A-84A9-4FC1-BF8F-09D7DBC175A9}"/>
    <cellStyle name="Input 2 5 13 3" xfId="34283" xr:uid="{18CAA59A-4FE8-4C73-8096-C843DB4650BC}"/>
    <cellStyle name="Input 2 5 13 3 2" xfId="34284" xr:uid="{6FE4C17F-A7E5-47BE-8B20-9D3849C8FDDD}"/>
    <cellStyle name="Input 2 5 13 4" xfId="34285" xr:uid="{F276D149-642B-45B1-B8AF-01C4995FBBD0}"/>
    <cellStyle name="Input 2 5 13 4 2" xfId="34286" xr:uid="{A383B2CB-F47A-4540-8779-5DADD09FC849}"/>
    <cellStyle name="Input 2 5 13 5" xfId="34287" xr:uid="{D74FD851-B2BF-49BD-A693-FAA37E143C19}"/>
    <cellStyle name="Input 2 5 13 5 2" xfId="34288" xr:uid="{B435075E-38F9-42AE-946E-C13CFA3C171F}"/>
    <cellStyle name="Input 2 5 13 6" xfId="34289" xr:uid="{DDE1C4EA-2E51-4796-A9F4-003DE9331E5F}"/>
    <cellStyle name="Input 2 5 13 6 2" xfId="34290" xr:uid="{02012EFE-0646-4BF5-A7B1-D424BC26713A}"/>
    <cellStyle name="Input 2 5 13 7" xfId="34291" xr:uid="{655C5B70-2F84-48BC-BDC6-BEF6F01ECC1C}"/>
    <cellStyle name="Input 2 5 14" xfId="34292" xr:uid="{5A291E79-A440-45BF-95A2-20E7C68919CB}"/>
    <cellStyle name="Input 2 5 14 2" xfId="34293" xr:uid="{A29CD88E-5A07-413D-9717-A938A51E627C}"/>
    <cellStyle name="Input 2 5 14 2 2" xfId="34294" xr:uid="{98BC6C1D-4BE7-41B1-BA04-0DA5FCD6EB0E}"/>
    <cellStyle name="Input 2 5 14 2 2 2" xfId="34295" xr:uid="{9F6A921F-EBC6-4FC5-9FAC-2A8BCE2E432C}"/>
    <cellStyle name="Input 2 5 14 2 3" xfId="34296" xr:uid="{47B64140-7D6B-4AAA-B14C-E50DDD9FEF2F}"/>
    <cellStyle name="Input 2 5 14 2 3 2" xfId="34297" xr:uid="{0DF6BDFC-48D5-480B-B5B5-50D3D033FF1F}"/>
    <cellStyle name="Input 2 5 14 2 4" xfId="34298" xr:uid="{212A2BD6-A377-4F0B-891D-397DE97C315D}"/>
    <cellStyle name="Input 2 5 14 2 4 2" xfId="34299" xr:uid="{A7B20975-96A2-4086-A6DE-BD39D5D89B43}"/>
    <cellStyle name="Input 2 5 14 2 5" xfId="34300" xr:uid="{CA05033A-AFB1-4F30-BEDF-F74163AA5213}"/>
    <cellStyle name="Input 2 5 14 3" xfId="34301" xr:uid="{4AF6A4E4-48C7-4A76-88A5-5319A30832AE}"/>
    <cellStyle name="Input 2 5 14 3 2" xfId="34302" xr:uid="{7FBE91F7-D636-4F06-8BDD-EBD26E65EA49}"/>
    <cellStyle name="Input 2 5 14 4" xfId="34303" xr:uid="{F0DB0824-0413-489C-9E36-9C4F29E427F3}"/>
    <cellStyle name="Input 2 5 14 4 2" xfId="34304" xr:uid="{9569FF2D-DCF2-4E12-869C-32907BD13539}"/>
    <cellStyle name="Input 2 5 14 5" xfId="34305" xr:uid="{780AC01E-68B8-4E07-8001-D4E6026C8C4D}"/>
    <cellStyle name="Input 2 5 14 5 2" xfId="34306" xr:uid="{ABD8507B-4BAE-43A2-9BB6-684820E90426}"/>
    <cellStyle name="Input 2 5 14 6" xfId="34307" xr:uid="{020A3BF8-EA0C-4843-8532-1613030ADABF}"/>
    <cellStyle name="Input 2 5 14 6 2" xfId="34308" xr:uid="{08DE599E-B003-42F8-8D12-51A56A5C1DF6}"/>
    <cellStyle name="Input 2 5 14 7" xfId="34309" xr:uid="{D1666293-E749-4254-B5D7-59A5170DEF20}"/>
    <cellStyle name="Input 2 5 15" xfId="34310" xr:uid="{B4A667F7-9FDA-4073-B025-1307E2FE54F8}"/>
    <cellStyle name="Input 2 5 15 2" xfId="34311" xr:uid="{0FAE6B67-EF22-4374-8462-4BA321FEE1B7}"/>
    <cellStyle name="Input 2 5 15 2 2" xfId="34312" xr:uid="{60CAD102-A92B-470B-A9F6-0DB47B2DE416}"/>
    <cellStyle name="Input 2 5 15 2 2 2" xfId="34313" xr:uid="{0DC9A6FA-C980-4A3C-94D8-EE37082D1D6D}"/>
    <cellStyle name="Input 2 5 15 2 3" xfId="34314" xr:uid="{8CD77FD2-D693-4233-A258-74C358929F10}"/>
    <cellStyle name="Input 2 5 15 2 3 2" xfId="34315" xr:uid="{F6542D10-A070-47BB-96D6-1F6337B9237D}"/>
    <cellStyle name="Input 2 5 15 2 4" xfId="34316" xr:uid="{9C97D133-23DA-4ED1-81DB-84CDBCBD19F1}"/>
    <cellStyle name="Input 2 5 15 2 4 2" xfId="34317" xr:uid="{494DC74B-4C1F-4CC2-8296-637BAB2D07A4}"/>
    <cellStyle name="Input 2 5 15 2 5" xfId="34318" xr:uid="{56CA2576-2557-481B-8A1F-58DBCA31F348}"/>
    <cellStyle name="Input 2 5 15 3" xfId="34319" xr:uid="{C3103DB7-769D-40B7-8FF1-9086020AFBB7}"/>
    <cellStyle name="Input 2 5 15 3 2" xfId="34320" xr:uid="{2F17BB12-9ADF-4B8A-BC89-88576934C3CA}"/>
    <cellStyle name="Input 2 5 15 4" xfId="34321" xr:uid="{CE558C0D-60D1-431D-8569-8EFFCBF0C4F5}"/>
    <cellStyle name="Input 2 5 15 4 2" xfId="34322" xr:uid="{9F91934D-B516-4EC8-A88C-8B50B3B9925B}"/>
    <cellStyle name="Input 2 5 15 5" xfId="34323" xr:uid="{908A7890-CDE4-4F66-B27D-360D594F0A24}"/>
    <cellStyle name="Input 2 5 15 5 2" xfId="34324" xr:uid="{7CBABC97-639D-4C6F-8154-C42AA24BE95B}"/>
    <cellStyle name="Input 2 5 15 6" xfId="34325" xr:uid="{4703C6DE-0932-4C7F-AE37-8C09D03256AF}"/>
    <cellStyle name="Input 2 5 15 6 2" xfId="34326" xr:uid="{FD0BEF23-62A3-435F-B6BC-6245EFA767E4}"/>
    <cellStyle name="Input 2 5 15 7" xfId="34327" xr:uid="{DE731D0D-4A4E-41E9-8CA9-49655F1D7BDE}"/>
    <cellStyle name="Input 2 5 16" xfId="34328" xr:uid="{D80E1247-CC25-4F2A-9E70-B371F113E99E}"/>
    <cellStyle name="Input 2 5 16 2" xfId="34329" xr:uid="{F941B14B-C787-4AA0-B028-D56D55F60987}"/>
    <cellStyle name="Input 2 5 16 2 2" xfId="34330" xr:uid="{6070F02B-CE3E-49E9-8E2C-ECB6198B2354}"/>
    <cellStyle name="Input 2 5 16 3" xfId="34331" xr:uid="{843700F2-1B50-4465-B94C-CA6B34EB4489}"/>
    <cellStyle name="Input 2 5 16 3 2" xfId="34332" xr:uid="{F58E3716-FA32-4CDA-AC0A-1D848D9AE6D2}"/>
    <cellStyle name="Input 2 5 16 4" xfId="34333" xr:uid="{1BFB6C66-E9C6-482A-99FB-E1B26D9C13AB}"/>
    <cellStyle name="Input 2 5 16 4 2" xfId="34334" xr:uid="{AD9E567C-BCFB-437A-A492-70D85635B2B0}"/>
    <cellStyle name="Input 2 5 16 5" xfId="34335" xr:uid="{962CF887-BD06-4EC1-B462-735E94783AE9}"/>
    <cellStyle name="Input 2 5 17" xfId="34336" xr:uid="{6C8F085C-0944-4AFC-955A-65743B616D27}"/>
    <cellStyle name="Input 2 5 17 2" xfId="34337" xr:uid="{65C22294-4BDB-4678-93F2-1FE5CCD97739}"/>
    <cellStyle name="Input 2 5 18" xfId="34338" xr:uid="{89BC08F4-AB58-452F-A0C2-8A9380DDFF38}"/>
    <cellStyle name="Input 2 5 18 2" xfId="34339" xr:uid="{774F1881-93B3-4483-A587-4F8D67BD2A7C}"/>
    <cellStyle name="Input 2 5 19" xfId="34340" xr:uid="{0380AA82-C86D-461A-A9FD-98A4D9C36CCB}"/>
    <cellStyle name="Input 2 5 19 2" xfId="34341" xr:uid="{AD8C15C2-37DC-495D-9798-E545209D42C7}"/>
    <cellStyle name="Input 2 5 2" xfId="34342" xr:uid="{5D6C3C2E-E7B2-42A0-B7AB-3478E6029521}"/>
    <cellStyle name="Input 2 5 2 2" xfId="34343" xr:uid="{F16F98DF-4EE8-4266-81A8-0D4C25782BF1}"/>
    <cellStyle name="Input 2 5 2 2 2" xfId="34344" xr:uid="{F721E7EC-EA27-43FC-8AD5-B22D636A0F8D}"/>
    <cellStyle name="Input 2 5 2 2 2 2" xfId="34345" xr:uid="{2B26C63E-D8F0-4A0B-85CB-CF28967B939B}"/>
    <cellStyle name="Input 2 5 2 2 3" xfId="34346" xr:uid="{B9194A14-D015-4B14-9EBF-3549D06C055A}"/>
    <cellStyle name="Input 2 5 2 2 3 2" xfId="34347" xr:uid="{073430A7-FFC2-4D54-8626-E3C993F0D46A}"/>
    <cellStyle name="Input 2 5 2 2 4" xfId="34348" xr:uid="{DFE86341-E79C-4024-A394-AAAB95C2BFC9}"/>
    <cellStyle name="Input 2 5 2 2 4 2" xfId="34349" xr:uid="{FB1E21D6-A211-4E7D-B70B-4FCE5C4D8F77}"/>
    <cellStyle name="Input 2 5 2 2 5" xfId="34350" xr:uid="{00280F05-9D0C-42AF-AD90-359743322D10}"/>
    <cellStyle name="Input 2 5 2 3" xfId="34351" xr:uid="{F2EB4B20-873E-4AF9-BDE2-6863AC91426D}"/>
    <cellStyle name="Input 2 5 2 3 2" xfId="34352" xr:uid="{C2E412ED-6696-48C4-8433-646ADB12A1DD}"/>
    <cellStyle name="Input 2 5 2 4" xfId="34353" xr:uid="{4F120C21-16A6-494B-B9F6-4143E9A57CD3}"/>
    <cellStyle name="Input 2 5 2 4 2" xfId="34354" xr:uid="{45342515-936E-483F-838C-51A5D166F99E}"/>
    <cellStyle name="Input 2 5 2 5" xfId="34355" xr:uid="{0009C58F-9247-4096-9D07-10CD8C3B65EF}"/>
    <cellStyle name="Input 2 5 2 5 2" xfId="34356" xr:uid="{579AEBD7-4B3B-4506-BA4F-0DEB0163D946}"/>
    <cellStyle name="Input 2 5 2 6" xfId="34357" xr:uid="{8856EBD8-B23C-4CD2-A443-E5E07DE7C76C}"/>
    <cellStyle name="Input 2 5 20" xfId="34358" xr:uid="{33118BF6-603E-4FAA-B4B5-40AFA9EBFA78}"/>
    <cellStyle name="Input 2 5 21" xfId="34359" xr:uid="{23E39C14-8221-4A05-BC5C-D563EA1AC633}"/>
    <cellStyle name="Input 2 5 22" xfId="34360" xr:uid="{0D49C956-7EC4-4529-A4E1-C9BF4B8434AF}"/>
    <cellStyle name="Input 2 5 23" xfId="34361" xr:uid="{C48999C8-3483-4FA6-BEBD-31605C7212EC}"/>
    <cellStyle name="Input 2 5 24" xfId="34362" xr:uid="{5D3E977B-5417-406E-92A7-B025EF676800}"/>
    <cellStyle name="Input 2 5 25" xfId="34363" xr:uid="{9928FCE5-0494-44EE-9A04-6E6F1D5775F4}"/>
    <cellStyle name="Input 2 5 26" xfId="34364" xr:uid="{A1D3D37D-1530-4BAC-88B6-8129871FA848}"/>
    <cellStyle name="Input 2 5 3" xfId="34365" xr:uid="{070362C2-9317-4462-AAB4-E33941228B64}"/>
    <cellStyle name="Input 2 5 3 2" xfId="34366" xr:uid="{450C0E9C-8C9A-4F74-86E6-3D678C115E88}"/>
    <cellStyle name="Input 2 5 3 2 2" xfId="34367" xr:uid="{E3F0E87D-6781-45D7-9E76-186E35CCAD55}"/>
    <cellStyle name="Input 2 5 3 2 2 2" xfId="34368" xr:uid="{26D69050-8C1A-4437-9B9C-69740912B9E9}"/>
    <cellStyle name="Input 2 5 3 2 3" xfId="34369" xr:uid="{011222EB-3DE8-431D-8213-3C8C99BD95C5}"/>
    <cellStyle name="Input 2 5 3 2 3 2" xfId="34370" xr:uid="{2EA5AB5B-3FD8-48EE-9651-BB9BC951340C}"/>
    <cellStyle name="Input 2 5 3 2 4" xfId="34371" xr:uid="{02DB5B5D-1FB5-4DDE-9236-68813490277D}"/>
    <cellStyle name="Input 2 5 3 2 4 2" xfId="34372" xr:uid="{0BD2D2D4-4D5E-4BBD-A197-B7764CBECEAE}"/>
    <cellStyle name="Input 2 5 3 2 5" xfId="34373" xr:uid="{7DFA6A86-C040-4B08-B95F-4AB9EBBC07D4}"/>
    <cellStyle name="Input 2 5 3 3" xfId="34374" xr:uid="{159AE193-7373-4B0A-A531-2E4DCAC0DED2}"/>
    <cellStyle name="Input 2 5 3 3 2" xfId="34375" xr:uid="{D7D77930-0D6E-41A4-9D67-2EF71EDC7941}"/>
    <cellStyle name="Input 2 5 3 4" xfId="34376" xr:uid="{92C8BB1A-80F4-4AA9-8666-FA0DC7FA0D6F}"/>
    <cellStyle name="Input 2 5 3 4 2" xfId="34377" xr:uid="{948E0614-15E3-482E-8D0B-2A9551556999}"/>
    <cellStyle name="Input 2 5 3 5" xfId="34378" xr:uid="{4A65AE64-643D-47E9-B7B5-027E8164C926}"/>
    <cellStyle name="Input 2 5 3 5 2" xfId="34379" xr:uid="{211BD4DA-729E-4DDE-928E-2F51CEFDE1E9}"/>
    <cellStyle name="Input 2 5 3 6" xfId="34380" xr:uid="{74273410-8992-4D4D-8B96-4D2A7783F4F2}"/>
    <cellStyle name="Input 2 5 4" xfId="34381" xr:uid="{AA5D36D3-D1A0-4035-B5C1-A2EF5127A2E5}"/>
    <cellStyle name="Input 2 5 4 2" xfId="34382" xr:uid="{2335D045-D406-44C6-83E6-AA41DB945FD4}"/>
    <cellStyle name="Input 2 5 4 2 2" xfId="34383" xr:uid="{9112309B-D423-4978-83D0-47D86FCEF39E}"/>
    <cellStyle name="Input 2 5 4 2 2 2" xfId="34384" xr:uid="{AFB3B2EF-024A-405B-A9B1-53F4AC640F60}"/>
    <cellStyle name="Input 2 5 4 2 3" xfId="34385" xr:uid="{C43D659C-4841-4A8A-87BA-02A7A29A8595}"/>
    <cellStyle name="Input 2 5 4 2 3 2" xfId="34386" xr:uid="{03EF5FD8-A2C8-4FE0-AD86-F669DD258BB1}"/>
    <cellStyle name="Input 2 5 4 2 4" xfId="34387" xr:uid="{F25072EE-A60B-4ECA-A2AB-A35C4993CE46}"/>
    <cellStyle name="Input 2 5 4 2 4 2" xfId="34388" xr:uid="{EF7D315C-869D-47BC-9371-4BFEA615B566}"/>
    <cellStyle name="Input 2 5 4 2 5" xfId="34389" xr:uid="{C8A8DC51-B3D8-423C-B981-DC8DC83A03AC}"/>
    <cellStyle name="Input 2 5 4 3" xfId="34390" xr:uid="{1E9C64B3-1F4B-431D-BA73-54DAA1359433}"/>
    <cellStyle name="Input 2 5 4 3 2" xfId="34391" xr:uid="{19FF0AA2-31A4-4E23-8247-633FCF18C3F7}"/>
    <cellStyle name="Input 2 5 4 4" xfId="34392" xr:uid="{E89FEC47-5C62-4332-9E48-B0FA0E425CEB}"/>
    <cellStyle name="Input 2 5 4 4 2" xfId="34393" xr:uid="{8ADCFA2F-6B86-4FF3-B05E-3F2B70784B9C}"/>
    <cellStyle name="Input 2 5 4 5" xfId="34394" xr:uid="{1F8C7155-FE93-42D4-A6E6-5A512D247610}"/>
    <cellStyle name="Input 2 5 4 5 2" xfId="34395" xr:uid="{2DEF42CC-7F35-4B4C-8E3F-366EFC9024F2}"/>
    <cellStyle name="Input 2 5 4 6" xfId="34396" xr:uid="{281F8A21-4EF3-432A-8448-2F98896AD446}"/>
    <cellStyle name="Input 2 5 4 6 2" xfId="34397" xr:uid="{554ADB36-B6DE-4566-8BFE-6484E68D92AA}"/>
    <cellStyle name="Input 2 5 4 7" xfId="34398" xr:uid="{C895EBF2-99D6-46A7-801B-B601EA1219B0}"/>
    <cellStyle name="Input 2 5 5" xfId="34399" xr:uid="{EB661794-1256-432F-9B26-F06D14F9A7C4}"/>
    <cellStyle name="Input 2 5 5 2" xfId="34400" xr:uid="{AE2FE654-D49C-45BC-8363-522F8900B92E}"/>
    <cellStyle name="Input 2 5 5 2 2" xfId="34401" xr:uid="{752A53A6-EC0B-4893-9B70-C92DBFE447F8}"/>
    <cellStyle name="Input 2 5 5 2 2 2" xfId="34402" xr:uid="{2F4EE492-E1A2-4884-819C-3702EDC5D104}"/>
    <cellStyle name="Input 2 5 5 2 3" xfId="34403" xr:uid="{3531DCAF-2AF5-4F38-8C70-D88D33A64907}"/>
    <cellStyle name="Input 2 5 5 2 3 2" xfId="34404" xr:uid="{83EBDB27-BCA3-4FC4-A8C4-8E52C1FDDF0F}"/>
    <cellStyle name="Input 2 5 5 2 4" xfId="34405" xr:uid="{5BB97157-CAC1-4AF9-AE0B-29BE5415C5D9}"/>
    <cellStyle name="Input 2 5 5 2 4 2" xfId="34406" xr:uid="{ED119FA7-3EDF-4053-88E9-CA6FE61D2C0F}"/>
    <cellStyle name="Input 2 5 5 2 5" xfId="34407" xr:uid="{38E531D3-C73A-4C42-9DD6-8E1E1EA7503C}"/>
    <cellStyle name="Input 2 5 5 3" xfId="34408" xr:uid="{D0595B95-6623-40A5-B7C5-13EFD5E01691}"/>
    <cellStyle name="Input 2 5 5 3 2" xfId="34409" xr:uid="{347FB699-B7CA-4239-AB9D-BB71D613F290}"/>
    <cellStyle name="Input 2 5 5 4" xfId="34410" xr:uid="{B2EAF61C-7A79-4FBF-AD66-F94B9E1EC5B4}"/>
    <cellStyle name="Input 2 5 5 4 2" xfId="34411" xr:uid="{11FF0DA6-D97B-4801-92F4-4E6948ADA1BA}"/>
    <cellStyle name="Input 2 5 5 5" xfId="34412" xr:uid="{4AB21540-EA6D-4FDE-8104-2551DE424167}"/>
    <cellStyle name="Input 2 5 5 5 2" xfId="34413" xr:uid="{E5CDFAF1-AA12-478B-948D-4684DFC6145D}"/>
    <cellStyle name="Input 2 5 5 6" xfId="34414" xr:uid="{7FEAFE7B-BA20-47AF-B97A-8B807F82FA01}"/>
    <cellStyle name="Input 2 5 5 6 2" xfId="34415" xr:uid="{46DF4C15-00E2-45B5-8DA6-5C5A20CFB8CF}"/>
    <cellStyle name="Input 2 5 5 7" xfId="34416" xr:uid="{7D7C3EAD-0F8D-412C-8708-4B30D7290005}"/>
    <cellStyle name="Input 2 5 6" xfId="34417" xr:uid="{1A79E351-97B0-4856-A206-D66826CFD1D5}"/>
    <cellStyle name="Input 2 5 6 2" xfId="34418" xr:uid="{BA7D9C30-885E-4021-93F4-1925C539084A}"/>
    <cellStyle name="Input 2 5 6 2 2" xfId="34419" xr:uid="{528F2DE8-D222-46CA-BC74-E83700DA7328}"/>
    <cellStyle name="Input 2 5 6 2 2 2" xfId="34420" xr:uid="{623D1991-4740-421F-AD9B-3F0B29E0B727}"/>
    <cellStyle name="Input 2 5 6 2 3" xfId="34421" xr:uid="{D46ACD56-AD59-403B-9526-DE37007AFABF}"/>
    <cellStyle name="Input 2 5 6 2 3 2" xfId="34422" xr:uid="{9EB3B110-0A03-4233-A70E-4B0B4300FB4D}"/>
    <cellStyle name="Input 2 5 6 2 4" xfId="34423" xr:uid="{095C2B22-E5A7-4458-BF6A-E2D73FF17487}"/>
    <cellStyle name="Input 2 5 6 2 4 2" xfId="34424" xr:uid="{6AC833AA-2FE0-46A2-8A47-0B3D21EA82D9}"/>
    <cellStyle name="Input 2 5 6 2 5" xfId="34425" xr:uid="{A7AED183-B41D-418A-B177-AC2E21BC8046}"/>
    <cellStyle name="Input 2 5 6 3" xfId="34426" xr:uid="{E8CBCBC4-E449-49DC-A459-80E8A31454CA}"/>
    <cellStyle name="Input 2 5 6 3 2" xfId="34427" xr:uid="{745751A9-F393-49A6-8466-96417654DF73}"/>
    <cellStyle name="Input 2 5 6 4" xfId="34428" xr:uid="{92A98C9C-A1E7-416A-AAD3-0DA4F3D3F89F}"/>
    <cellStyle name="Input 2 5 6 4 2" xfId="34429" xr:uid="{6FA409E8-9B9D-42F1-99E5-B7AC0B851C00}"/>
    <cellStyle name="Input 2 5 6 5" xfId="34430" xr:uid="{DBEA99E6-E1C0-4867-BB11-957B5FDBBA58}"/>
    <cellStyle name="Input 2 5 6 5 2" xfId="34431" xr:uid="{2ECB8DAA-6C09-456C-810C-BEAE0FE3989D}"/>
    <cellStyle name="Input 2 5 6 6" xfId="34432" xr:uid="{CEB5CB05-0D10-48F5-881C-595BF5A885D5}"/>
    <cellStyle name="Input 2 5 6 6 2" xfId="34433" xr:uid="{0E55F2B9-8EFE-47A9-A606-D73C7DB737CA}"/>
    <cellStyle name="Input 2 5 6 7" xfId="34434" xr:uid="{74345790-B7A8-4C09-8E66-D2F333A486BF}"/>
    <cellStyle name="Input 2 5 7" xfId="34435" xr:uid="{62BD8894-2E85-4A95-A422-158958435D64}"/>
    <cellStyle name="Input 2 5 7 2" xfId="34436" xr:uid="{6F6CA50A-1044-4A59-B694-20CAE13FC1D2}"/>
    <cellStyle name="Input 2 5 7 2 2" xfId="34437" xr:uid="{EDE7183F-4D99-47FF-9B9C-5645D7A2BB8F}"/>
    <cellStyle name="Input 2 5 7 2 2 2" xfId="34438" xr:uid="{23A86DAA-9131-4201-BC5D-CC4A91474ABF}"/>
    <cellStyle name="Input 2 5 7 2 3" xfId="34439" xr:uid="{97DDB4B1-53CF-4806-B822-712EBC6F8BF2}"/>
    <cellStyle name="Input 2 5 7 2 3 2" xfId="34440" xr:uid="{ADFD61EE-B75A-492A-8357-26FE4E25E8C0}"/>
    <cellStyle name="Input 2 5 7 2 4" xfId="34441" xr:uid="{0C8725CC-903C-45D8-9C9E-1C9166B02D3B}"/>
    <cellStyle name="Input 2 5 7 2 4 2" xfId="34442" xr:uid="{0C986F85-4E4E-4909-AB32-4B01A9CBC560}"/>
    <cellStyle name="Input 2 5 7 2 5" xfId="34443" xr:uid="{7C3E25E1-1012-448E-91CA-3CFBB13328A2}"/>
    <cellStyle name="Input 2 5 7 3" xfId="34444" xr:uid="{A57C40DB-1180-4CC2-BC4E-9A7FB09792AF}"/>
    <cellStyle name="Input 2 5 7 3 2" xfId="34445" xr:uid="{EF7B7808-24D4-441E-8698-850C249BB533}"/>
    <cellStyle name="Input 2 5 7 4" xfId="34446" xr:uid="{D3E6E354-B03E-4900-B108-9E7F910379F9}"/>
    <cellStyle name="Input 2 5 7 4 2" xfId="34447" xr:uid="{7222B87E-2BAE-4E12-AC25-2639A0767A2A}"/>
    <cellStyle name="Input 2 5 7 5" xfId="34448" xr:uid="{C4D3BC61-AA86-408E-9DED-437D7436395E}"/>
    <cellStyle name="Input 2 5 7 5 2" xfId="34449" xr:uid="{BC181A4A-ED45-48AE-8926-7B651A85DB64}"/>
    <cellStyle name="Input 2 5 7 6" xfId="34450" xr:uid="{8F9D772D-71F7-489A-9A9E-D7FB81FB1C09}"/>
    <cellStyle name="Input 2 5 7 6 2" xfId="34451" xr:uid="{BF8F2259-4EC2-42E2-ACEC-0B6D3619FC3E}"/>
    <cellStyle name="Input 2 5 7 7" xfId="34452" xr:uid="{B7A3CE6B-408A-4F61-AAF6-2D28C43B5248}"/>
    <cellStyle name="Input 2 5 8" xfId="34453" xr:uid="{00695196-A781-4110-A2CB-0A89C731EAB5}"/>
    <cellStyle name="Input 2 5 8 2" xfId="34454" xr:uid="{6FC5DD44-DC8F-4621-A4E5-E8A5AC2193DB}"/>
    <cellStyle name="Input 2 5 8 2 2" xfId="34455" xr:uid="{E61C0CE3-8D1C-4E4D-A09D-97B1C08040FE}"/>
    <cellStyle name="Input 2 5 8 2 2 2" xfId="34456" xr:uid="{5A318C44-D228-4B1F-8431-03573376BDB0}"/>
    <cellStyle name="Input 2 5 8 2 3" xfId="34457" xr:uid="{751FD90A-24FA-4D1E-8289-FCAB2C5277FB}"/>
    <cellStyle name="Input 2 5 8 2 3 2" xfId="34458" xr:uid="{8D3AE059-9958-4A8A-B04E-A94730C097D2}"/>
    <cellStyle name="Input 2 5 8 2 4" xfId="34459" xr:uid="{6931C2C0-AECC-4456-9786-6822E11EC2B5}"/>
    <cellStyle name="Input 2 5 8 2 4 2" xfId="34460" xr:uid="{A6F31E0D-EE43-433B-ABE0-61F38F5A394D}"/>
    <cellStyle name="Input 2 5 8 2 5" xfId="34461" xr:uid="{1D16C807-CD76-4596-A5B8-857DEAFFC71E}"/>
    <cellStyle name="Input 2 5 8 3" xfId="34462" xr:uid="{203B7964-4900-4167-AC3D-0F3858C246E8}"/>
    <cellStyle name="Input 2 5 8 3 2" xfId="34463" xr:uid="{5A0E2E02-59A4-4494-A056-6DD7209F8247}"/>
    <cellStyle name="Input 2 5 8 4" xfId="34464" xr:uid="{4C7ABEBE-799F-4B94-931E-4AB1C3564781}"/>
    <cellStyle name="Input 2 5 8 4 2" xfId="34465" xr:uid="{553AD281-8A3B-44D6-8FC7-39CA96CA36F7}"/>
    <cellStyle name="Input 2 5 8 5" xfId="34466" xr:uid="{8037B8D8-D07C-491D-95D0-59B9BBD960D6}"/>
    <cellStyle name="Input 2 5 8 5 2" xfId="34467" xr:uid="{C534566F-9466-41F4-B43E-24F90B68CF54}"/>
    <cellStyle name="Input 2 5 8 6" xfId="34468" xr:uid="{B7A7C17C-5BAF-4654-B017-F6F8FC3A7131}"/>
    <cellStyle name="Input 2 5 8 6 2" xfId="34469" xr:uid="{77AC8E9E-1700-4B68-8B9F-FC30CB7F50DD}"/>
    <cellStyle name="Input 2 5 8 7" xfId="34470" xr:uid="{B54B0090-FD56-480C-B91F-DD44AF15772C}"/>
    <cellStyle name="Input 2 5 9" xfId="34471" xr:uid="{829543F1-6C38-4057-A95C-0855D6B277D5}"/>
    <cellStyle name="Input 2 5 9 2" xfId="34472" xr:uid="{AF19B3D8-2C37-40F5-A26D-FE5CB2290371}"/>
    <cellStyle name="Input 2 5 9 2 2" xfId="34473" xr:uid="{C2B9E7E1-6AD8-49AC-85C1-EC6440961FA3}"/>
    <cellStyle name="Input 2 5 9 2 2 2" xfId="34474" xr:uid="{0CE18DE1-39AB-4C55-BCE8-71F55EC8D822}"/>
    <cellStyle name="Input 2 5 9 2 3" xfId="34475" xr:uid="{919F6C57-B9E9-44C9-8BE7-7AA2C6796590}"/>
    <cellStyle name="Input 2 5 9 2 3 2" xfId="34476" xr:uid="{9822CF07-A14E-44DA-91BB-252D002A4B28}"/>
    <cellStyle name="Input 2 5 9 2 4" xfId="34477" xr:uid="{AC77C1DA-09C8-4B12-BDDA-34CB53BB9940}"/>
    <cellStyle name="Input 2 5 9 2 4 2" xfId="34478" xr:uid="{3A0A7705-08DF-40B0-82B5-4D1BDF8530EB}"/>
    <cellStyle name="Input 2 5 9 2 5" xfId="34479" xr:uid="{882D064A-5AF9-4157-BE9E-012F24D6D1FC}"/>
    <cellStyle name="Input 2 5 9 3" xfId="34480" xr:uid="{F9C35DAB-B887-4BC7-B069-CEE62D2E0D64}"/>
    <cellStyle name="Input 2 5 9 3 2" xfId="34481" xr:uid="{F62B1099-30D6-44DA-A208-415CEF66EEFE}"/>
    <cellStyle name="Input 2 5 9 4" xfId="34482" xr:uid="{EDD1E466-2511-4877-A3AB-9A03CEB1D0AD}"/>
    <cellStyle name="Input 2 5 9 4 2" xfId="34483" xr:uid="{6A2EC4E5-5D52-4680-B6FB-C05FB77C8E8B}"/>
    <cellStyle name="Input 2 5 9 5" xfId="34484" xr:uid="{FC4E4ACF-CEBC-45AB-AF9F-6650A1CA91CF}"/>
    <cellStyle name="Input 2 5 9 5 2" xfId="34485" xr:uid="{0A499A7B-4BB6-4E2C-9837-BBA6A319FAF6}"/>
    <cellStyle name="Input 2 5 9 6" xfId="34486" xr:uid="{8F722E85-CFA6-41D7-9E3A-D564521E727F}"/>
    <cellStyle name="Input 2 5 9 6 2" xfId="34487" xr:uid="{878467F3-CBE1-429B-923B-3EFF174E7CAC}"/>
    <cellStyle name="Input 2 5 9 7" xfId="34488" xr:uid="{FA62DA92-9902-44CB-BCA7-34C556FB2F79}"/>
    <cellStyle name="Input 2 6" xfId="17723" xr:uid="{440E1E7C-DD02-4B17-9999-37ABE5FB0057}"/>
    <cellStyle name="Input 2 6 10" xfId="34489" xr:uid="{513714CA-E912-45BC-962C-6CE821E3CC31}"/>
    <cellStyle name="Input 2 6 10 2" xfId="34490" xr:uid="{F7ECCE76-870E-48E4-9FD8-D2478B5441B4}"/>
    <cellStyle name="Input 2 6 10 2 2" xfId="34491" xr:uid="{372DE048-F973-40C5-AC31-ACA5CF56F72E}"/>
    <cellStyle name="Input 2 6 10 2 2 2" xfId="34492" xr:uid="{419AF341-BBAD-454E-BD5F-5C50BA2704BF}"/>
    <cellStyle name="Input 2 6 10 2 3" xfId="34493" xr:uid="{65FF5BCC-9FCA-4AB1-9EA6-3F1A6745ADB4}"/>
    <cellStyle name="Input 2 6 10 2 3 2" xfId="34494" xr:uid="{7F26B69D-78A0-4EF8-ADBE-800181BC073D}"/>
    <cellStyle name="Input 2 6 10 2 4" xfId="34495" xr:uid="{A5334E36-0F3E-42EC-AD76-C7CDD6EB92AD}"/>
    <cellStyle name="Input 2 6 10 2 4 2" xfId="34496" xr:uid="{4D3960A1-35A2-4D98-953D-D37C2695A456}"/>
    <cellStyle name="Input 2 6 10 2 5" xfId="34497" xr:uid="{8D0BE808-6D9B-490D-8D32-6A716F55A44B}"/>
    <cellStyle name="Input 2 6 10 3" xfId="34498" xr:uid="{AEE26E71-E420-4EA7-AF89-1DCBDC1B196E}"/>
    <cellStyle name="Input 2 6 10 3 2" xfId="34499" xr:uid="{3A10069A-4323-4CBF-9F8C-C80DFCC7DBE4}"/>
    <cellStyle name="Input 2 6 10 4" xfId="34500" xr:uid="{914821E3-91B6-48E3-B09D-82A4C0F0EFE7}"/>
    <cellStyle name="Input 2 6 10 4 2" xfId="34501" xr:uid="{4A89E778-F682-4EFC-B14B-3667F8D130BF}"/>
    <cellStyle name="Input 2 6 10 5" xfId="34502" xr:uid="{8C80EB37-3DE3-4B1D-899C-23A4051184AE}"/>
    <cellStyle name="Input 2 6 10 5 2" xfId="34503" xr:uid="{5F908B84-645D-4F4D-B4B8-1212E911BEEB}"/>
    <cellStyle name="Input 2 6 10 6" xfId="34504" xr:uid="{1B8B4C2E-BEE2-41EF-9C26-698F1798D9B6}"/>
    <cellStyle name="Input 2 6 10 6 2" xfId="34505" xr:uid="{B5A5B9A0-8B58-4811-B71B-50DC78EE6B7B}"/>
    <cellStyle name="Input 2 6 10 7" xfId="34506" xr:uid="{1D0776D3-A17B-426C-8B76-8634014BAE5F}"/>
    <cellStyle name="Input 2 6 11" xfId="34507" xr:uid="{0B46383C-E432-457B-9F2A-9B018CB93A7E}"/>
    <cellStyle name="Input 2 6 11 2" xfId="34508" xr:uid="{0DE65DD5-959C-48F4-87CA-67428308F265}"/>
    <cellStyle name="Input 2 6 11 2 2" xfId="34509" xr:uid="{D9795CEB-6370-4EC8-869F-D03A2ABC6B2B}"/>
    <cellStyle name="Input 2 6 11 2 2 2" xfId="34510" xr:uid="{8CE103DA-5E09-4019-AEB1-BE8A1551791B}"/>
    <cellStyle name="Input 2 6 11 2 3" xfId="34511" xr:uid="{E7E2967C-D262-4F6E-B9E1-9624EA79EDFC}"/>
    <cellStyle name="Input 2 6 11 2 3 2" xfId="34512" xr:uid="{964946C0-01D2-49E9-BE50-4067D6C10C9F}"/>
    <cellStyle name="Input 2 6 11 2 4" xfId="34513" xr:uid="{C11B0741-0644-4128-BC9D-3DDABFDB9545}"/>
    <cellStyle name="Input 2 6 11 2 4 2" xfId="34514" xr:uid="{E2CB788B-0361-4F1A-8864-130BC071A938}"/>
    <cellStyle name="Input 2 6 11 2 5" xfId="34515" xr:uid="{DD0874ED-4A1E-493A-BC23-5AE36EEAA62B}"/>
    <cellStyle name="Input 2 6 11 3" xfId="34516" xr:uid="{F586469B-075D-4623-9DD7-140AF72B0C4A}"/>
    <cellStyle name="Input 2 6 11 3 2" xfId="34517" xr:uid="{13AB899F-BAA0-4CD5-9293-1378912E624B}"/>
    <cellStyle name="Input 2 6 11 4" xfId="34518" xr:uid="{442F8B00-5DF6-4612-84A3-DD38228471BC}"/>
    <cellStyle name="Input 2 6 11 4 2" xfId="34519" xr:uid="{3383A845-2881-4E6C-9AF5-AD4E7026FAF8}"/>
    <cellStyle name="Input 2 6 11 5" xfId="34520" xr:uid="{893F9D7D-042F-4BAE-9D61-95804DD14479}"/>
    <cellStyle name="Input 2 6 11 5 2" xfId="34521" xr:uid="{4E20683F-88ED-45E0-BBBD-3A71BDBDE112}"/>
    <cellStyle name="Input 2 6 11 6" xfId="34522" xr:uid="{3D5C91E4-1560-4BF7-806F-A9637558C75B}"/>
    <cellStyle name="Input 2 6 11 6 2" xfId="34523" xr:uid="{B153FF6C-9265-4861-9522-71CC2D967F6A}"/>
    <cellStyle name="Input 2 6 11 7" xfId="34524" xr:uid="{7F4F0DFB-235B-4E39-9258-CF8A6CA51067}"/>
    <cellStyle name="Input 2 6 12" xfId="34525" xr:uid="{A119A8F8-3C0B-44BF-8BF8-ADB90472506A}"/>
    <cellStyle name="Input 2 6 12 2" xfId="34526" xr:uid="{0E220D94-6E17-448E-9B40-097A1CC445C7}"/>
    <cellStyle name="Input 2 6 12 2 2" xfId="34527" xr:uid="{A79C1106-7B33-48AF-9308-534EAC1832CA}"/>
    <cellStyle name="Input 2 6 12 2 2 2" xfId="34528" xr:uid="{275C83E3-9AFC-498A-8A1B-9050DD74A1DD}"/>
    <cellStyle name="Input 2 6 12 2 3" xfId="34529" xr:uid="{3C2A638C-386F-4CCC-B78D-42F27E93D403}"/>
    <cellStyle name="Input 2 6 12 2 3 2" xfId="34530" xr:uid="{398D8878-D00F-439F-BDF5-0D17DEB5F245}"/>
    <cellStyle name="Input 2 6 12 2 4" xfId="34531" xr:uid="{8E5CD4C1-2C71-4E42-AFD0-DB063329B155}"/>
    <cellStyle name="Input 2 6 12 2 4 2" xfId="34532" xr:uid="{C2BF43C3-98FB-4EB8-A467-F5E24398D747}"/>
    <cellStyle name="Input 2 6 12 2 5" xfId="34533" xr:uid="{213D0A35-A2D5-4D0B-871C-D4D34E68ED40}"/>
    <cellStyle name="Input 2 6 12 3" xfId="34534" xr:uid="{27ABD5D3-FB14-4451-B0FE-B46EF8F7C4E0}"/>
    <cellStyle name="Input 2 6 12 3 2" xfId="34535" xr:uid="{4689E405-3004-4CD6-B0DF-666A22B18557}"/>
    <cellStyle name="Input 2 6 12 4" xfId="34536" xr:uid="{713A1A22-198F-4ED7-B085-7BAFDC24BFB0}"/>
    <cellStyle name="Input 2 6 12 4 2" xfId="34537" xr:uid="{D4C0A455-176F-402B-BEFE-B924C545E866}"/>
    <cellStyle name="Input 2 6 12 5" xfId="34538" xr:uid="{D7D9D45D-8C20-4763-90F0-6F9C210D06D9}"/>
    <cellStyle name="Input 2 6 12 5 2" xfId="34539" xr:uid="{3B96021C-685E-40CA-A504-1B3C032AAA2C}"/>
    <cellStyle name="Input 2 6 12 6" xfId="34540" xr:uid="{F66EF122-E4CE-45C9-93EF-F76703B3BDB9}"/>
    <cellStyle name="Input 2 6 12 6 2" xfId="34541" xr:uid="{DB69D803-A732-4DB1-90E1-0ADEA98816E5}"/>
    <cellStyle name="Input 2 6 12 7" xfId="34542" xr:uid="{670E4E9A-6080-4E55-9474-6FC143E15A87}"/>
    <cellStyle name="Input 2 6 13" xfId="34543" xr:uid="{C1E01526-B7BF-44F1-A8DA-BDE063959FA8}"/>
    <cellStyle name="Input 2 6 13 2" xfId="34544" xr:uid="{80C974ED-C908-45DF-B9FE-96201728EEDD}"/>
    <cellStyle name="Input 2 6 13 2 2" xfId="34545" xr:uid="{EF5F6495-0831-467B-8F5C-BBB01BDBA8D5}"/>
    <cellStyle name="Input 2 6 13 2 2 2" xfId="34546" xr:uid="{96A7BFC3-DFB9-4274-82D2-6A911C997C76}"/>
    <cellStyle name="Input 2 6 13 2 3" xfId="34547" xr:uid="{637B9F73-66BF-4C38-BDED-86C88EAE922B}"/>
    <cellStyle name="Input 2 6 13 2 3 2" xfId="34548" xr:uid="{494F5F48-4B4A-41DC-8C8E-75D12688ABA1}"/>
    <cellStyle name="Input 2 6 13 2 4" xfId="34549" xr:uid="{FE325B53-8C1C-43D3-BA81-60723D96AF60}"/>
    <cellStyle name="Input 2 6 13 2 4 2" xfId="34550" xr:uid="{0BAC4888-B40F-4EF0-B227-026F113C10CF}"/>
    <cellStyle name="Input 2 6 13 2 5" xfId="34551" xr:uid="{99CD3242-DFD9-4FE4-9F48-FBD8E3871320}"/>
    <cellStyle name="Input 2 6 13 3" xfId="34552" xr:uid="{631DFAC7-FD65-4E34-ACCE-77A2107EF83B}"/>
    <cellStyle name="Input 2 6 13 3 2" xfId="34553" xr:uid="{0A35A831-B951-4E56-961F-AFBD1D8E5A7D}"/>
    <cellStyle name="Input 2 6 13 4" xfId="34554" xr:uid="{5D53A1A3-5707-44A1-BDFA-2D67F28F145E}"/>
    <cellStyle name="Input 2 6 13 4 2" xfId="34555" xr:uid="{6D09E11E-D25E-4212-A12E-72168CD316CA}"/>
    <cellStyle name="Input 2 6 13 5" xfId="34556" xr:uid="{913F4A6C-0891-4889-89D7-51066588BE12}"/>
    <cellStyle name="Input 2 6 13 5 2" xfId="34557" xr:uid="{25986F42-6157-4EAD-B1A2-1A6A11CF2397}"/>
    <cellStyle name="Input 2 6 13 6" xfId="34558" xr:uid="{69AE01FE-2B8E-44CC-A0ED-11238B25035A}"/>
    <cellStyle name="Input 2 6 13 6 2" xfId="34559" xr:uid="{123E4C6D-A32E-4DEF-8CD8-F5637728FCBE}"/>
    <cellStyle name="Input 2 6 13 7" xfId="34560" xr:uid="{9DADFEC3-AFF1-443A-85C0-B11DB9CB2FDA}"/>
    <cellStyle name="Input 2 6 14" xfId="34561" xr:uid="{3518DFA1-C06E-481E-90BB-6D978D848A31}"/>
    <cellStyle name="Input 2 6 14 2" xfId="34562" xr:uid="{A762816B-1513-48D2-91D8-BEEE4713237D}"/>
    <cellStyle name="Input 2 6 14 2 2" xfId="34563" xr:uid="{E9D68383-E15E-4E6F-8463-B311ABFBAB52}"/>
    <cellStyle name="Input 2 6 14 2 2 2" xfId="34564" xr:uid="{2C751C26-5BCA-4D30-8943-16CF0FBCDE87}"/>
    <cellStyle name="Input 2 6 14 2 3" xfId="34565" xr:uid="{7AF09728-2777-4FCA-90CD-22BCB2FC9238}"/>
    <cellStyle name="Input 2 6 14 2 3 2" xfId="34566" xr:uid="{12EDB7D1-FB4E-4B1F-927C-646C30487D1F}"/>
    <cellStyle name="Input 2 6 14 2 4" xfId="34567" xr:uid="{ECE2818D-5C68-4A27-9CA7-C110750E6576}"/>
    <cellStyle name="Input 2 6 14 2 4 2" xfId="34568" xr:uid="{B172D0A4-4529-4B45-9CD5-E332CD6EA9E5}"/>
    <cellStyle name="Input 2 6 14 2 5" xfId="34569" xr:uid="{1B228F4C-01F2-4F59-B89B-5D88374D5FCC}"/>
    <cellStyle name="Input 2 6 14 3" xfId="34570" xr:uid="{418B64C3-B870-4A50-AC18-C2E97BD9D93E}"/>
    <cellStyle name="Input 2 6 14 3 2" xfId="34571" xr:uid="{2BC5C584-AF35-48B7-852C-E4368B919036}"/>
    <cellStyle name="Input 2 6 14 4" xfId="34572" xr:uid="{23E21942-43B7-4ED9-9EB4-4BAD2469E619}"/>
    <cellStyle name="Input 2 6 14 4 2" xfId="34573" xr:uid="{C28D2E57-8E4D-4580-B77F-EA2609E96C3F}"/>
    <cellStyle name="Input 2 6 14 5" xfId="34574" xr:uid="{8881CE86-406A-40A6-82D8-E60A462E0DEA}"/>
    <cellStyle name="Input 2 6 14 5 2" xfId="34575" xr:uid="{9F724018-C01C-4132-B969-B45FCA229346}"/>
    <cellStyle name="Input 2 6 14 6" xfId="34576" xr:uid="{41D36F5B-D73B-4A72-8689-4512AB0DAE9B}"/>
    <cellStyle name="Input 2 6 14 6 2" xfId="34577" xr:uid="{645C9F9C-4CF3-4388-92CE-583CE2A52243}"/>
    <cellStyle name="Input 2 6 14 7" xfId="34578" xr:uid="{70EC1D4E-3835-42DF-882A-F26E0C022CFE}"/>
    <cellStyle name="Input 2 6 15" xfId="34579" xr:uid="{2393BE3B-86BB-4B49-9AA6-79ED36E314FB}"/>
    <cellStyle name="Input 2 6 15 2" xfId="34580" xr:uid="{E213DE51-0550-468B-8C3D-40411AF07724}"/>
    <cellStyle name="Input 2 6 15 2 2" xfId="34581" xr:uid="{BC260E15-770F-45B5-A08E-3A59B3F1A991}"/>
    <cellStyle name="Input 2 6 15 2 2 2" xfId="34582" xr:uid="{276A81D7-DD06-4374-8542-CAD2847DAC40}"/>
    <cellStyle name="Input 2 6 15 2 3" xfId="34583" xr:uid="{BB95F46E-48C5-4C4E-B9F5-20C3B13C7A65}"/>
    <cellStyle name="Input 2 6 15 2 3 2" xfId="34584" xr:uid="{B9A1DBDA-4636-4834-9B5E-0E82D38D7488}"/>
    <cellStyle name="Input 2 6 15 2 4" xfId="34585" xr:uid="{CB7FC042-DA02-459A-B26E-85A793B5F4AF}"/>
    <cellStyle name="Input 2 6 15 2 4 2" xfId="34586" xr:uid="{D4A8D46D-CC97-46BE-AA2A-72C3ABD74270}"/>
    <cellStyle name="Input 2 6 15 2 5" xfId="34587" xr:uid="{27CC68F0-3A91-45C5-B4D1-6979C2619722}"/>
    <cellStyle name="Input 2 6 15 3" xfId="34588" xr:uid="{AF5FBD24-BB9B-4137-89F0-99D0AF20CC58}"/>
    <cellStyle name="Input 2 6 15 3 2" xfId="34589" xr:uid="{9C14D754-2B50-4293-A9AA-30C0A773DC64}"/>
    <cellStyle name="Input 2 6 15 4" xfId="34590" xr:uid="{01841536-57DF-4DFC-A458-814B9C9BFEC5}"/>
    <cellStyle name="Input 2 6 15 4 2" xfId="34591" xr:uid="{2B50080D-45D9-44EF-B985-4AE0960F3653}"/>
    <cellStyle name="Input 2 6 15 5" xfId="34592" xr:uid="{A392E63F-D032-41A2-A599-FEACCC78BF39}"/>
    <cellStyle name="Input 2 6 15 5 2" xfId="34593" xr:uid="{B9BE7C90-DE0C-44EC-9123-31EE7C3B361E}"/>
    <cellStyle name="Input 2 6 15 6" xfId="34594" xr:uid="{AC78855E-F188-4287-9180-DB4CF82BF63A}"/>
    <cellStyle name="Input 2 6 15 6 2" xfId="34595" xr:uid="{6FB7BFCA-EFA4-4117-959E-402DF9B7B89A}"/>
    <cellStyle name="Input 2 6 15 7" xfId="34596" xr:uid="{EFBCF4E8-4C0C-49B3-B3DB-CF5DA63F079D}"/>
    <cellStyle name="Input 2 6 16" xfId="34597" xr:uid="{8E3A62A1-CDED-4C85-8DB6-A69EC1CE2C82}"/>
    <cellStyle name="Input 2 6 16 2" xfId="34598" xr:uid="{56BDC7C0-A7B5-484A-A4DD-A383D65F4D4B}"/>
    <cellStyle name="Input 2 6 16 2 2" xfId="34599" xr:uid="{332A5583-2C12-4F9C-AEFE-D8DDD95A7AE7}"/>
    <cellStyle name="Input 2 6 16 3" xfId="34600" xr:uid="{C3AD1E28-5B03-47C7-B523-7D48293A9F7D}"/>
    <cellStyle name="Input 2 6 16 3 2" xfId="34601" xr:uid="{FB4A4C2F-BDAA-4D00-A2C0-BE078A5762FA}"/>
    <cellStyle name="Input 2 6 16 4" xfId="34602" xr:uid="{5908F338-EC80-4AED-B192-70B12C24E8DF}"/>
    <cellStyle name="Input 2 6 16 4 2" xfId="34603" xr:uid="{D22743B6-462B-49F2-BE5F-DE7F8C22D2D6}"/>
    <cellStyle name="Input 2 6 16 5" xfId="34604" xr:uid="{3AB089D0-EAF8-4391-9D4D-C25B2ED4AE0A}"/>
    <cellStyle name="Input 2 6 17" xfId="34605" xr:uid="{2BE126E7-72C8-45B8-9163-30845926B43C}"/>
    <cellStyle name="Input 2 6 17 2" xfId="34606" xr:uid="{8E295A15-053A-402B-A1CF-45257BF1CB08}"/>
    <cellStyle name="Input 2 6 18" xfId="34607" xr:uid="{4E996FCB-EAED-4A79-B326-FF0B5276E402}"/>
    <cellStyle name="Input 2 6 18 2" xfId="34608" xr:uid="{9136663A-10BA-4D08-BD2B-45F639341A2C}"/>
    <cellStyle name="Input 2 6 19" xfId="34609" xr:uid="{D9E993D7-04B3-4A95-A752-DA4C4FDEBA80}"/>
    <cellStyle name="Input 2 6 19 2" xfId="34610" xr:uid="{1998E1F6-5FC1-4501-9352-5B68FB4787BE}"/>
    <cellStyle name="Input 2 6 2" xfId="34611" xr:uid="{3621969D-AACA-44FB-AB4B-BC09B04EEB86}"/>
    <cellStyle name="Input 2 6 2 2" xfId="34612" xr:uid="{F1B0945A-CF08-49B7-9DDD-9E7E16E092ED}"/>
    <cellStyle name="Input 2 6 2 2 2" xfId="34613" xr:uid="{4A9AAD42-8CC2-411D-9611-7859DFD0B81C}"/>
    <cellStyle name="Input 2 6 2 2 2 2" xfId="34614" xr:uid="{4FD40D71-CA2D-4195-BAEC-40D04BD969B0}"/>
    <cellStyle name="Input 2 6 2 2 3" xfId="34615" xr:uid="{5DA3FBEC-FD1C-4D31-862A-A4544F978331}"/>
    <cellStyle name="Input 2 6 2 2 3 2" xfId="34616" xr:uid="{88614C56-8071-4261-BB1F-D1D60DCEE78D}"/>
    <cellStyle name="Input 2 6 2 2 4" xfId="34617" xr:uid="{DAC0BE06-A743-4375-9521-3651EC52FCF4}"/>
    <cellStyle name="Input 2 6 2 2 4 2" xfId="34618" xr:uid="{56CEA17C-2D26-4B1D-ACE5-97B432250A8B}"/>
    <cellStyle name="Input 2 6 2 2 5" xfId="34619" xr:uid="{B2E6BD86-753B-4F97-A01A-B0AC50D50AA8}"/>
    <cellStyle name="Input 2 6 2 3" xfId="34620" xr:uid="{6032682E-D6BB-458E-9E08-1E824C616264}"/>
    <cellStyle name="Input 2 6 2 3 2" xfId="34621" xr:uid="{22A19649-B14F-4DC1-8124-D0221D880599}"/>
    <cellStyle name="Input 2 6 2 4" xfId="34622" xr:uid="{5DA5CA2A-E3EE-42C3-8D78-75A617731FE2}"/>
    <cellStyle name="Input 2 6 2 4 2" xfId="34623" xr:uid="{35445D06-B99E-45F8-A3E3-5348C404EDB5}"/>
    <cellStyle name="Input 2 6 2 5" xfId="34624" xr:uid="{BF5CFCCF-2133-415C-A933-64B7D8BF805A}"/>
    <cellStyle name="Input 2 6 2 5 2" xfId="34625" xr:uid="{7A463613-32E2-4475-B4D5-B8CC8DF2E77A}"/>
    <cellStyle name="Input 2 6 2 6" xfId="34626" xr:uid="{61DA3136-9253-4703-920E-E7040FA5975C}"/>
    <cellStyle name="Input 2 6 20" xfId="34627" xr:uid="{11623021-9AAB-4EA2-B740-BB8C0517B71C}"/>
    <cellStyle name="Input 2 6 21" xfId="34628" xr:uid="{E3590C2F-5E41-41E8-A377-67EECD53FF1D}"/>
    <cellStyle name="Input 2 6 22" xfId="34629" xr:uid="{D68EBCE3-6A1E-4227-8015-F46F0E19E1AD}"/>
    <cellStyle name="Input 2 6 23" xfId="34630" xr:uid="{1BEE4DE4-FDDC-45BD-A771-D5484A3E2B20}"/>
    <cellStyle name="Input 2 6 24" xfId="34631" xr:uid="{625201D5-E248-4DCF-A739-7E1E4FC615BF}"/>
    <cellStyle name="Input 2 6 25" xfId="34632" xr:uid="{A01D8897-4017-4DD4-A168-BBAEAABE5685}"/>
    <cellStyle name="Input 2 6 26" xfId="34633" xr:uid="{5961C5DD-76CD-40EE-B8C4-65CFFD0A54E8}"/>
    <cellStyle name="Input 2 6 3" xfId="34634" xr:uid="{8620C59F-5EDD-47F1-9494-7269EE60D550}"/>
    <cellStyle name="Input 2 6 3 2" xfId="34635" xr:uid="{EF30EAA3-204B-4006-A2AD-E35263FB6B42}"/>
    <cellStyle name="Input 2 6 3 2 2" xfId="34636" xr:uid="{BDFFE88D-53B4-4155-AA65-D2AF5115B617}"/>
    <cellStyle name="Input 2 6 3 2 2 2" xfId="34637" xr:uid="{E38A505A-869D-43C9-839F-0405A3695A4F}"/>
    <cellStyle name="Input 2 6 3 2 3" xfId="34638" xr:uid="{B50736E7-D08B-43EC-8016-3378848C7502}"/>
    <cellStyle name="Input 2 6 3 2 3 2" xfId="34639" xr:uid="{91ED9C33-848F-4FE5-AC0E-369DECB31046}"/>
    <cellStyle name="Input 2 6 3 2 4" xfId="34640" xr:uid="{AD107351-D1E8-4218-9C1E-68FE9031C3EF}"/>
    <cellStyle name="Input 2 6 3 2 4 2" xfId="34641" xr:uid="{49DD9C40-12A6-4AF2-833D-C1DD0815ED69}"/>
    <cellStyle name="Input 2 6 3 2 5" xfId="34642" xr:uid="{24A24B4F-9A5A-4F8A-A936-A8848558F2CB}"/>
    <cellStyle name="Input 2 6 3 3" xfId="34643" xr:uid="{F8519FC2-143D-4210-8639-DC6DB2DE0C1D}"/>
    <cellStyle name="Input 2 6 3 3 2" xfId="34644" xr:uid="{90E82EC4-94A7-476A-A1A5-00A589519856}"/>
    <cellStyle name="Input 2 6 3 4" xfId="34645" xr:uid="{100F8E7C-0186-40DE-AFE0-EB287720C8B0}"/>
    <cellStyle name="Input 2 6 3 4 2" xfId="34646" xr:uid="{A5A942C2-52C2-446D-B128-C5C0AAA1F9A2}"/>
    <cellStyle name="Input 2 6 3 5" xfId="34647" xr:uid="{6FEF7DC9-7542-40F5-ABB7-178EDE1A6D11}"/>
    <cellStyle name="Input 2 6 3 5 2" xfId="34648" xr:uid="{0F2B0D8A-D515-4D32-9C79-2B0D1B74F068}"/>
    <cellStyle name="Input 2 6 3 6" xfId="34649" xr:uid="{749D2015-D9BF-4572-927D-BFDD8C21C2C7}"/>
    <cellStyle name="Input 2 6 4" xfId="34650" xr:uid="{EFA73070-C22C-4695-831B-1CB22B28B0AB}"/>
    <cellStyle name="Input 2 6 4 2" xfId="34651" xr:uid="{4D6A17C9-F13C-4BE3-B073-5B413DEABB11}"/>
    <cellStyle name="Input 2 6 4 2 2" xfId="34652" xr:uid="{88162842-C173-4C37-A3D3-DA1AB0680000}"/>
    <cellStyle name="Input 2 6 4 2 2 2" xfId="34653" xr:uid="{0C839687-C0C5-49A6-93D5-111F61A9734B}"/>
    <cellStyle name="Input 2 6 4 2 3" xfId="34654" xr:uid="{E8EA0FB2-61DB-49DC-BC1C-5305FC572123}"/>
    <cellStyle name="Input 2 6 4 2 3 2" xfId="34655" xr:uid="{6BCCD6E6-402F-47F3-9089-85E41BB0E3F6}"/>
    <cellStyle name="Input 2 6 4 2 4" xfId="34656" xr:uid="{D4537C5B-FA9F-42E9-8A51-E0DD33E61126}"/>
    <cellStyle name="Input 2 6 4 2 4 2" xfId="34657" xr:uid="{2E7BA902-6AAD-4666-A4CE-7976C88A704A}"/>
    <cellStyle name="Input 2 6 4 2 5" xfId="34658" xr:uid="{6EC16496-C5D7-49DA-A65C-C5A9E8A70467}"/>
    <cellStyle name="Input 2 6 4 3" xfId="34659" xr:uid="{218D7357-BE4D-420B-BE56-5A8C70EF4434}"/>
    <cellStyle name="Input 2 6 4 3 2" xfId="34660" xr:uid="{8F640D56-D462-4DB7-984A-D960561FE249}"/>
    <cellStyle name="Input 2 6 4 4" xfId="34661" xr:uid="{967DBBF1-2714-47DE-BA11-5AB4EC3C6558}"/>
    <cellStyle name="Input 2 6 4 4 2" xfId="34662" xr:uid="{BA5D6334-78A9-40B0-AC92-4774038297FB}"/>
    <cellStyle name="Input 2 6 4 5" xfId="34663" xr:uid="{C68FE32C-3048-4076-AEC2-DA0A670D4CA3}"/>
    <cellStyle name="Input 2 6 4 5 2" xfId="34664" xr:uid="{207A8B8D-1019-46AA-99AC-5F1292291486}"/>
    <cellStyle name="Input 2 6 4 6" xfId="34665" xr:uid="{BBD82970-A054-4A8E-B52E-04A6EBA34310}"/>
    <cellStyle name="Input 2 6 4 6 2" xfId="34666" xr:uid="{C844F77B-8EF2-4FFF-98BA-DD795840D85C}"/>
    <cellStyle name="Input 2 6 4 7" xfId="34667" xr:uid="{F93971FA-CEF9-46CD-ACBB-4AA4F86B08E8}"/>
    <cellStyle name="Input 2 6 5" xfId="34668" xr:uid="{A58F46AC-07E7-4AD8-A675-EC4D0B08E41E}"/>
    <cellStyle name="Input 2 6 5 2" xfId="34669" xr:uid="{6A91CE2E-046D-49D5-A3D1-BD5A797921D7}"/>
    <cellStyle name="Input 2 6 5 2 2" xfId="34670" xr:uid="{752A3947-3A65-419B-9F6C-E7F5819D5AD5}"/>
    <cellStyle name="Input 2 6 5 2 2 2" xfId="34671" xr:uid="{C018D517-FB3B-4230-8F9B-284B3469DA0C}"/>
    <cellStyle name="Input 2 6 5 2 3" xfId="34672" xr:uid="{62E5C66E-D4FD-409D-9305-F370CB6FD9EF}"/>
    <cellStyle name="Input 2 6 5 2 3 2" xfId="34673" xr:uid="{AF7702E3-EE90-4C3D-99B8-71567D1E0E2C}"/>
    <cellStyle name="Input 2 6 5 2 4" xfId="34674" xr:uid="{28F1103A-F1F3-44A1-BF38-1DA267665CA6}"/>
    <cellStyle name="Input 2 6 5 2 4 2" xfId="34675" xr:uid="{F3E38C8C-7B0A-4944-B92F-1431D3359456}"/>
    <cellStyle name="Input 2 6 5 2 5" xfId="34676" xr:uid="{1C6C7FF3-15F0-477B-8943-F89C770210A6}"/>
    <cellStyle name="Input 2 6 5 3" xfId="34677" xr:uid="{19B36364-8A94-460C-868C-E6C6789EADE6}"/>
    <cellStyle name="Input 2 6 5 3 2" xfId="34678" xr:uid="{D734143B-0D38-4258-9E64-FB23262534A9}"/>
    <cellStyle name="Input 2 6 5 4" xfId="34679" xr:uid="{90BAFDC9-0F5F-4B16-B33F-76FB71CEC6EF}"/>
    <cellStyle name="Input 2 6 5 4 2" xfId="34680" xr:uid="{AE73AFC7-0871-4C5C-BDAE-A91385572402}"/>
    <cellStyle name="Input 2 6 5 5" xfId="34681" xr:uid="{D9F318FD-1B75-4FF4-AB29-B64C57C5366D}"/>
    <cellStyle name="Input 2 6 5 5 2" xfId="34682" xr:uid="{4D2ECFAA-5054-46EB-8007-9D2EDFFDCB17}"/>
    <cellStyle name="Input 2 6 5 6" xfId="34683" xr:uid="{16647ADF-D57D-4188-8CDD-9927886CF8BF}"/>
    <cellStyle name="Input 2 6 5 6 2" xfId="34684" xr:uid="{647C451D-94D9-4F3C-9458-42038C529E78}"/>
    <cellStyle name="Input 2 6 5 7" xfId="34685" xr:uid="{8CA7AF92-E45D-4577-826E-1A262F760AA0}"/>
    <cellStyle name="Input 2 6 6" xfId="34686" xr:uid="{CF448BE5-1B81-49BF-B393-DB17143FB6A0}"/>
    <cellStyle name="Input 2 6 6 2" xfId="34687" xr:uid="{34991151-3558-4F0D-BB96-CBE8639ADBA4}"/>
    <cellStyle name="Input 2 6 6 2 2" xfId="34688" xr:uid="{03FF5978-56C7-4ABE-A8DD-FD802672994E}"/>
    <cellStyle name="Input 2 6 6 2 2 2" xfId="34689" xr:uid="{ADA7EE7E-C27D-42A3-853D-E09A22F3ED00}"/>
    <cellStyle name="Input 2 6 6 2 3" xfId="34690" xr:uid="{72D8FE91-B805-4D1D-8951-8FA2C4DF4685}"/>
    <cellStyle name="Input 2 6 6 2 3 2" xfId="34691" xr:uid="{AA8132D4-E4D6-42BE-A617-2CB028A36AC1}"/>
    <cellStyle name="Input 2 6 6 2 4" xfId="34692" xr:uid="{342D8C2F-BA4A-427E-9673-435A7D17E74A}"/>
    <cellStyle name="Input 2 6 6 2 4 2" xfId="34693" xr:uid="{F657087D-C1B6-43C9-87D7-F67124FB4B2A}"/>
    <cellStyle name="Input 2 6 6 2 5" xfId="34694" xr:uid="{D7C811E8-FA58-4504-BFB8-0261A314B83D}"/>
    <cellStyle name="Input 2 6 6 3" xfId="34695" xr:uid="{4DB882D2-48D4-4BAB-9234-89E89CA4FA80}"/>
    <cellStyle name="Input 2 6 6 3 2" xfId="34696" xr:uid="{1AA04807-9436-40AE-8480-E6C6069A0DA5}"/>
    <cellStyle name="Input 2 6 6 4" xfId="34697" xr:uid="{E90851BE-290E-4DA2-BCBA-870BCE1A7893}"/>
    <cellStyle name="Input 2 6 6 4 2" xfId="34698" xr:uid="{51449038-F21C-4E6D-951C-0A9ECD39F0EF}"/>
    <cellStyle name="Input 2 6 6 5" xfId="34699" xr:uid="{84B340AB-0F34-4E57-9059-AD8EFF3EE1AA}"/>
    <cellStyle name="Input 2 6 6 5 2" xfId="34700" xr:uid="{DDBABB07-470A-4EA1-82FF-D6C48802AB19}"/>
    <cellStyle name="Input 2 6 6 6" xfId="34701" xr:uid="{180047DD-86D5-4F9A-B981-E714CA6EEF45}"/>
    <cellStyle name="Input 2 6 6 6 2" xfId="34702" xr:uid="{794B6E05-6135-4009-B48B-19ED3EBC306E}"/>
    <cellStyle name="Input 2 6 6 7" xfId="34703" xr:uid="{585734FB-24D9-4B0C-8A13-256BAF3BF7F9}"/>
    <cellStyle name="Input 2 6 7" xfId="34704" xr:uid="{6677EEF3-2F77-4281-936F-A5D4175CA896}"/>
    <cellStyle name="Input 2 6 7 2" xfId="34705" xr:uid="{F1D5127D-DB49-405A-B22A-08FFC6BCE528}"/>
    <cellStyle name="Input 2 6 7 2 2" xfId="34706" xr:uid="{EE2E9DBC-7244-4837-B64F-1E9CFAF4BDCD}"/>
    <cellStyle name="Input 2 6 7 2 2 2" xfId="34707" xr:uid="{8D673A2A-C7D1-467C-A0FF-40F5F9CE347B}"/>
    <cellStyle name="Input 2 6 7 2 3" xfId="34708" xr:uid="{8D9714E1-D7A7-4AE4-9D45-8C329EFDFB5D}"/>
    <cellStyle name="Input 2 6 7 2 3 2" xfId="34709" xr:uid="{7B006D0C-7AF4-4382-862B-22ED7753F23D}"/>
    <cellStyle name="Input 2 6 7 2 4" xfId="34710" xr:uid="{173268A0-812B-4A9F-A672-52BC50E7A1F4}"/>
    <cellStyle name="Input 2 6 7 2 4 2" xfId="34711" xr:uid="{D666EF36-4FBA-4687-BA0D-D1804D8725B6}"/>
    <cellStyle name="Input 2 6 7 2 5" xfId="34712" xr:uid="{23ECADF1-1A30-4D16-A929-AB381804F9DF}"/>
    <cellStyle name="Input 2 6 7 3" xfId="34713" xr:uid="{CDC641A6-907B-4F90-9B5C-61ABF860D208}"/>
    <cellStyle name="Input 2 6 7 3 2" xfId="34714" xr:uid="{04B90945-7304-4B5C-9C8E-E2D625219C33}"/>
    <cellStyle name="Input 2 6 7 4" xfId="34715" xr:uid="{38166C9C-3919-4462-9135-31369C2CB2EF}"/>
    <cellStyle name="Input 2 6 7 4 2" xfId="34716" xr:uid="{BB31591B-6E3F-42FF-9009-11CD69D18D55}"/>
    <cellStyle name="Input 2 6 7 5" xfId="34717" xr:uid="{0566DCB8-A4A6-4C14-AA37-1E80A96C664F}"/>
    <cellStyle name="Input 2 6 7 5 2" xfId="34718" xr:uid="{578E9724-93EE-4EFB-82D9-52BA38F00748}"/>
    <cellStyle name="Input 2 6 7 6" xfId="34719" xr:uid="{3FBC5AE7-66DC-4592-9EA0-06B4394A2A02}"/>
    <cellStyle name="Input 2 6 7 6 2" xfId="34720" xr:uid="{832B1B37-F0A0-41ED-9E0A-BEAA677A00FC}"/>
    <cellStyle name="Input 2 6 7 7" xfId="34721" xr:uid="{2FF77923-DD92-478B-81DE-BABB7D9E05B6}"/>
    <cellStyle name="Input 2 6 8" xfId="34722" xr:uid="{275B6300-A484-48E6-AE13-D772949AA5D8}"/>
    <cellStyle name="Input 2 6 8 2" xfId="34723" xr:uid="{81DE3F84-F986-450C-9284-64C3F5B85C1B}"/>
    <cellStyle name="Input 2 6 8 2 2" xfId="34724" xr:uid="{A5772160-1675-44A3-A94B-A0708CF7AB98}"/>
    <cellStyle name="Input 2 6 8 2 2 2" xfId="34725" xr:uid="{63BD37B7-B6B0-42BA-8556-5F49C59CF95D}"/>
    <cellStyle name="Input 2 6 8 2 3" xfId="34726" xr:uid="{E3D4B699-B918-4F48-A563-B6CF9590CBC6}"/>
    <cellStyle name="Input 2 6 8 2 3 2" xfId="34727" xr:uid="{A88A4890-B767-4C64-8E33-A2A4C690CA9B}"/>
    <cellStyle name="Input 2 6 8 2 4" xfId="34728" xr:uid="{3C12AD84-80DB-4E87-9654-D8A874539CB0}"/>
    <cellStyle name="Input 2 6 8 2 4 2" xfId="34729" xr:uid="{52BEDAB2-ACCE-4352-A2A3-7AD36F6FD079}"/>
    <cellStyle name="Input 2 6 8 2 5" xfId="34730" xr:uid="{44C467A3-ACE7-4BCA-9569-B91CD5DF6FF8}"/>
    <cellStyle name="Input 2 6 8 3" xfId="34731" xr:uid="{B186EC4D-1E7B-47A6-9CF9-A4A51546998D}"/>
    <cellStyle name="Input 2 6 8 3 2" xfId="34732" xr:uid="{8CF33DF8-E562-4573-A350-E8D51419B87F}"/>
    <cellStyle name="Input 2 6 8 4" xfId="34733" xr:uid="{6FF4464D-556A-4618-9576-0F91017D996B}"/>
    <cellStyle name="Input 2 6 8 4 2" xfId="34734" xr:uid="{B671782B-9D93-4AEA-95B8-4A150A57394D}"/>
    <cellStyle name="Input 2 6 8 5" xfId="34735" xr:uid="{F904638E-DEF4-4E8D-9F4F-48C069D1689D}"/>
    <cellStyle name="Input 2 6 8 5 2" xfId="34736" xr:uid="{607C96DD-4699-4503-BC7E-83FBAF12E2A5}"/>
    <cellStyle name="Input 2 6 8 6" xfId="34737" xr:uid="{D14A5EC2-5A4A-4F76-A55D-CC9BFCCE5782}"/>
    <cellStyle name="Input 2 6 8 6 2" xfId="34738" xr:uid="{B61F06C2-3F96-446A-BC83-855509700127}"/>
    <cellStyle name="Input 2 6 8 7" xfId="34739" xr:uid="{2F38CA4C-9AA5-48D8-BF16-19675E142E5C}"/>
    <cellStyle name="Input 2 6 9" xfId="34740" xr:uid="{67F08529-0230-4DEE-A0E2-17AEB6545CCB}"/>
    <cellStyle name="Input 2 6 9 2" xfId="34741" xr:uid="{E0AF6C23-3B7A-47CB-A4B4-BCD07F4788C9}"/>
    <cellStyle name="Input 2 6 9 2 2" xfId="34742" xr:uid="{0A151F22-1817-48F9-9E4C-1613199E1525}"/>
    <cellStyle name="Input 2 6 9 2 2 2" xfId="34743" xr:uid="{0713D97D-E32B-478E-8814-81BF8FC34FB5}"/>
    <cellStyle name="Input 2 6 9 2 3" xfId="34744" xr:uid="{48D50511-88C9-481B-879E-B19A2993F05D}"/>
    <cellStyle name="Input 2 6 9 2 3 2" xfId="34745" xr:uid="{D1C7F24D-52C2-4A5B-9CC6-3ECBF84A0738}"/>
    <cellStyle name="Input 2 6 9 2 4" xfId="34746" xr:uid="{7476A36B-57AF-4905-9E7E-9DBF38703AE2}"/>
    <cellStyle name="Input 2 6 9 2 4 2" xfId="34747" xr:uid="{8EFA4A26-8CE0-4420-993A-5F940A9C71F0}"/>
    <cellStyle name="Input 2 6 9 2 5" xfId="34748" xr:uid="{472A1B0B-6D9B-4920-A747-23F73D2CD3FF}"/>
    <cellStyle name="Input 2 6 9 3" xfId="34749" xr:uid="{45401A19-C72C-4D9D-9999-40724222034D}"/>
    <cellStyle name="Input 2 6 9 3 2" xfId="34750" xr:uid="{D877798F-408C-41EF-B0BD-7C6F80366D98}"/>
    <cellStyle name="Input 2 6 9 4" xfId="34751" xr:uid="{30D51AFC-8414-488F-81F4-CBAD8D1990F9}"/>
    <cellStyle name="Input 2 6 9 4 2" xfId="34752" xr:uid="{05B9B68D-72FC-4E05-B9CC-3D2542D1929B}"/>
    <cellStyle name="Input 2 6 9 5" xfId="34753" xr:uid="{A3E4891C-45DE-4420-926C-8A5288D169F0}"/>
    <cellStyle name="Input 2 6 9 5 2" xfId="34754" xr:uid="{3395F1C4-3324-4AB6-9D97-522F0CD14A46}"/>
    <cellStyle name="Input 2 6 9 6" xfId="34755" xr:uid="{F3085141-B654-4426-A919-6504D060F93C}"/>
    <cellStyle name="Input 2 6 9 6 2" xfId="34756" xr:uid="{50DA0112-6E8F-47D3-882F-0A3836CAF83D}"/>
    <cellStyle name="Input 2 6 9 7" xfId="34757" xr:uid="{6606DCC4-8E55-46B9-923C-419244B1CF91}"/>
    <cellStyle name="Input 2 7" xfId="17724" xr:uid="{A7FFEDA6-99B5-4D4E-BF83-E44E14351187}"/>
    <cellStyle name="Input 2 7 10" xfId="34758" xr:uid="{9A6A15C8-680B-42A2-B4A8-34745731BFD8}"/>
    <cellStyle name="Input 2 7 10 2" xfId="34759" xr:uid="{E5F961AC-006C-48EA-9117-83D4A70DD6FB}"/>
    <cellStyle name="Input 2 7 10 2 2" xfId="34760" xr:uid="{03CAC459-C27A-48A3-8837-28F78F7CD974}"/>
    <cellStyle name="Input 2 7 10 2 2 2" xfId="34761" xr:uid="{4F789B9C-8B0C-45FB-8D69-7FD938519CDD}"/>
    <cellStyle name="Input 2 7 10 2 3" xfId="34762" xr:uid="{2B304D45-F228-4CBC-B216-7E4B11EB9B76}"/>
    <cellStyle name="Input 2 7 10 2 3 2" xfId="34763" xr:uid="{63C3A6EA-88D0-4878-A0D8-49DF889D5B20}"/>
    <cellStyle name="Input 2 7 10 2 4" xfId="34764" xr:uid="{FB04879C-5A88-49C6-B8C0-3EA2BA76A843}"/>
    <cellStyle name="Input 2 7 10 2 4 2" xfId="34765" xr:uid="{63F2C638-B03F-48F5-8662-717AFC40685D}"/>
    <cellStyle name="Input 2 7 10 2 5" xfId="34766" xr:uid="{DA2C5EFF-D220-433A-A6A5-6E79EA1A9BD0}"/>
    <cellStyle name="Input 2 7 10 3" xfId="34767" xr:uid="{655DFA20-6CF7-4882-8EFA-816FACB966B7}"/>
    <cellStyle name="Input 2 7 10 3 2" xfId="34768" xr:uid="{F36648FE-1870-4F6E-8E79-14CC04AFA597}"/>
    <cellStyle name="Input 2 7 10 4" xfId="34769" xr:uid="{F3CABAC5-B14F-4FB9-962C-662AC3ECC6AB}"/>
    <cellStyle name="Input 2 7 10 4 2" xfId="34770" xr:uid="{76AC988F-5262-4FE6-A2F7-BCF2D435B921}"/>
    <cellStyle name="Input 2 7 10 5" xfId="34771" xr:uid="{F958AD4B-C0B0-4103-94DF-E34E4BC237DF}"/>
    <cellStyle name="Input 2 7 10 5 2" xfId="34772" xr:uid="{E36714ED-70E6-437B-A47B-376167723701}"/>
    <cellStyle name="Input 2 7 10 6" xfId="34773" xr:uid="{74184072-5C63-48C0-AD2B-0AF1E6BB2E0C}"/>
    <cellStyle name="Input 2 7 10 6 2" xfId="34774" xr:uid="{59737030-AE80-4E9D-A97D-28E41F10030C}"/>
    <cellStyle name="Input 2 7 10 7" xfId="34775" xr:uid="{56CE4AD9-B3FF-4075-B199-1F0EE74BE4E8}"/>
    <cellStyle name="Input 2 7 11" xfId="34776" xr:uid="{B9B03650-61AA-4490-B53F-DC0359E06CD1}"/>
    <cellStyle name="Input 2 7 11 2" xfId="34777" xr:uid="{603CCCF2-CB16-49F2-A560-C50C33A5E656}"/>
    <cellStyle name="Input 2 7 11 2 2" xfId="34778" xr:uid="{67A5208F-5B25-4383-8545-4E5E3B5E0D4B}"/>
    <cellStyle name="Input 2 7 11 2 2 2" xfId="34779" xr:uid="{94FA82C9-9175-4EF6-90C3-D185E2D95F71}"/>
    <cellStyle name="Input 2 7 11 2 3" xfId="34780" xr:uid="{9EB0D44A-5566-4A6B-B28D-31FDBAB9D283}"/>
    <cellStyle name="Input 2 7 11 2 3 2" xfId="34781" xr:uid="{742E44A3-2D3C-4C0D-8BBF-A1C529BD3E68}"/>
    <cellStyle name="Input 2 7 11 2 4" xfId="34782" xr:uid="{1315527F-CCA5-41C8-9F6B-437FBF7206BA}"/>
    <cellStyle name="Input 2 7 11 2 4 2" xfId="34783" xr:uid="{81C6E208-40E9-48FE-B868-9BAD9AB368E5}"/>
    <cellStyle name="Input 2 7 11 2 5" xfId="34784" xr:uid="{7E650CEE-FE52-485E-A733-930ADF5202BE}"/>
    <cellStyle name="Input 2 7 11 3" xfId="34785" xr:uid="{E960F62C-880A-4B09-9A07-6CDB45F1C834}"/>
    <cellStyle name="Input 2 7 11 3 2" xfId="34786" xr:uid="{E338695C-68E3-4EB6-9FFB-078460919C84}"/>
    <cellStyle name="Input 2 7 11 4" xfId="34787" xr:uid="{B419408B-F5C3-45C1-8259-9A8CF65D7B04}"/>
    <cellStyle name="Input 2 7 11 4 2" xfId="34788" xr:uid="{9964ABEB-B352-4A13-9021-0C92D22D35B2}"/>
    <cellStyle name="Input 2 7 11 5" xfId="34789" xr:uid="{0AAD256D-FC9D-4532-ABD0-00011759BB8F}"/>
    <cellStyle name="Input 2 7 11 5 2" xfId="34790" xr:uid="{396050EF-F4AB-45A0-8FC5-74EBC5FBDDC1}"/>
    <cellStyle name="Input 2 7 11 6" xfId="34791" xr:uid="{F2295CDD-DEDD-429E-BA1E-3D8B45ADB61B}"/>
    <cellStyle name="Input 2 7 11 6 2" xfId="34792" xr:uid="{904594D0-BE91-4844-A155-C912D03BB83A}"/>
    <cellStyle name="Input 2 7 11 7" xfId="34793" xr:uid="{8B7E2F18-7CE4-4374-B669-BD7B1E6113C3}"/>
    <cellStyle name="Input 2 7 12" xfId="34794" xr:uid="{28D92CB0-AE59-4FEA-AC98-19F69FD2A5B5}"/>
    <cellStyle name="Input 2 7 12 2" xfId="34795" xr:uid="{72315ED5-08AB-42D2-9565-8A14E95C454F}"/>
    <cellStyle name="Input 2 7 12 2 2" xfId="34796" xr:uid="{9614ED55-0DB6-48E2-9C2A-9BE53F71CC88}"/>
    <cellStyle name="Input 2 7 12 2 2 2" xfId="34797" xr:uid="{6CBB7704-9EE1-47BD-8461-FD807F723228}"/>
    <cellStyle name="Input 2 7 12 2 3" xfId="34798" xr:uid="{400C5028-0D99-4E6B-BC70-2498D5CFCF72}"/>
    <cellStyle name="Input 2 7 12 2 3 2" xfId="34799" xr:uid="{AF51C4A6-9EC1-419D-952D-394FEA312105}"/>
    <cellStyle name="Input 2 7 12 2 4" xfId="34800" xr:uid="{051232FA-932C-424F-A124-28CF46E9A9F3}"/>
    <cellStyle name="Input 2 7 12 2 4 2" xfId="34801" xr:uid="{CBE39E1A-3EF8-42FC-9F85-49B7B865756F}"/>
    <cellStyle name="Input 2 7 12 2 5" xfId="34802" xr:uid="{9CAA04FA-58BA-4ABD-B8F7-E720CC2F669F}"/>
    <cellStyle name="Input 2 7 12 3" xfId="34803" xr:uid="{3604A1BB-F63A-4705-B265-C1A8DBF7D633}"/>
    <cellStyle name="Input 2 7 12 3 2" xfId="34804" xr:uid="{13170730-43AC-438E-A594-A9E49C2A48C8}"/>
    <cellStyle name="Input 2 7 12 4" xfId="34805" xr:uid="{847C08AE-AA67-40DE-AA22-450CB23952EB}"/>
    <cellStyle name="Input 2 7 12 4 2" xfId="34806" xr:uid="{55845616-FC02-4669-B8A1-2EF47C944FF1}"/>
    <cellStyle name="Input 2 7 12 5" xfId="34807" xr:uid="{92EEA4DF-A58D-4C52-8697-FEE48F9E04EC}"/>
    <cellStyle name="Input 2 7 12 5 2" xfId="34808" xr:uid="{1547927A-0104-4DA7-B10A-010246587B4E}"/>
    <cellStyle name="Input 2 7 12 6" xfId="34809" xr:uid="{83761798-446C-47EB-9D06-14E313AAC970}"/>
    <cellStyle name="Input 2 7 12 6 2" xfId="34810" xr:uid="{A3308D9D-A80D-4908-8F95-96CCC40B85C8}"/>
    <cellStyle name="Input 2 7 12 7" xfId="34811" xr:uid="{3CF135F8-7BB5-46D0-8EE8-A9647D2E348F}"/>
    <cellStyle name="Input 2 7 13" xfId="34812" xr:uid="{59E0FFE9-BE97-45D8-B4D3-7FFAA368CFF6}"/>
    <cellStyle name="Input 2 7 13 2" xfId="34813" xr:uid="{079FFC3F-866B-44DA-BF76-97EB73706355}"/>
    <cellStyle name="Input 2 7 13 2 2" xfId="34814" xr:uid="{103248E6-6AF6-460C-A88D-B51376A86441}"/>
    <cellStyle name="Input 2 7 13 2 2 2" xfId="34815" xr:uid="{0DB9D393-D188-46DF-8D49-3B81A1930013}"/>
    <cellStyle name="Input 2 7 13 2 3" xfId="34816" xr:uid="{C5D4ED90-7D5D-4C7F-80CF-83FD8A925200}"/>
    <cellStyle name="Input 2 7 13 2 3 2" xfId="34817" xr:uid="{1255073A-E2F8-48A4-8E6C-A23C49BCF75A}"/>
    <cellStyle name="Input 2 7 13 2 4" xfId="34818" xr:uid="{799DEAC2-3DC0-4B8B-BA84-CA3BB54EDF44}"/>
    <cellStyle name="Input 2 7 13 2 4 2" xfId="34819" xr:uid="{5AC76933-0041-45B4-B986-C07FF411CD22}"/>
    <cellStyle name="Input 2 7 13 2 5" xfId="34820" xr:uid="{26A0B31A-2DCD-4716-9448-F8F0DDA2FBB9}"/>
    <cellStyle name="Input 2 7 13 3" xfId="34821" xr:uid="{36DEB82E-E894-414B-AB47-C15ECEE07ED5}"/>
    <cellStyle name="Input 2 7 13 3 2" xfId="34822" xr:uid="{2B78FCD5-905D-41D1-B32E-0FA06E9CC0C2}"/>
    <cellStyle name="Input 2 7 13 4" xfId="34823" xr:uid="{F7BE629B-4D15-4E36-B5A5-977C8204A109}"/>
    <cellStyle name="Input 2 7 13 4 2" xfId="34824" xr:uid="{E850D12A-5E0B-4F0B-9EEE-67831F617E7B}"/>
    <cellStyle name="Input 2 7 13 5" xfId="34825" xr:uid="{02AA1E29-A147-40A5-A0D0-AE9A87E34C8F}"/>
    <cellStyle name="Input 2 7 13 5 2" xfId="34826" xr:uid="{7F63FF75-70FA-49F2-B061-1539E7E1AA71}"/>
    <cellStyle name="Input 2 7 13 6" xfId="34827" xr:uid="{6604F587-409C-41DC-A8D4-472400864B85}"/>
    <cellStyle name="Input 2 7 13 6 2" xfId="34828" xr:uid="{C06A756B-5E35-4C8D-BF07-B2EC04AB3725}"/>
    <cellStyle name="Input 2 7 13 7" xfId="34829" xr:uid="{5C3BBFFC-F37A-4C56-A7EA-C25E479BB504}"/>
    <cellStyle name="Input 2 7 14" xfId="34830" xr:uid="{773A0473-F734-45A0-8376-5A6254CE7E6C}"/>
    <cellStyle name="Input 2 7 14 2" xfId="34831" xr:uid="{50C66A87-8F6B-44E7-AF0A-A3C9175C833D}"/>
    <cellStyle name="Input 2 7 14 2 2" xfId="34832" xr:uid="{9F233D3A-A413-48B1-B2D0-4867DBB525B8}"/>
    <cellStyle name="Input 2 7 14 2 2 2" xfId="34833" xr:uid="{5B9C1DDE-B72E-4346-BB09-0FA6FFFA8448}"/>
    <cellStyle name="Input 2 7 14 2 3" xfId="34834" xr:uid="{5A836AEC-56E5-4086-A767-D31DEFE80B0E}"/>
    <cellStyle name="Input 2 7 14 2 3 2" xfId="34835" xr:uid="{6189CF92-A8A6-4F24-B5B8-4B1ECC937386}"/>
    <cellStyle name="Input 2 7 14 2 4" xfId="34836" xr:uid="{BD2DABE3-5167-48DD-8473-11F30E32215F}"/>
    <cellStyle name="Input 2 7 14 2 4 2" xfId="34837" xr:uid="{3746D4EA-2DF2-4399-83F2-954B504799E5}"/>
    <cellStyle name="Input 2 7 14 2 5" xfId="34838" xr:uid="{5C719FC8-6FD8-4C51-BF69-BE8DB832EB70}"/>
    <cellStyle name="Input 2 7 14 3" xfId="34839" xr:uid="{D6F8E459-2F0E-4FC3-BD84-99B9A196D710}"/>
    <cellStyle name="Input 2 7 14 3 2" xfId="34840" xr:uid="{B232910A-4403-48F9-85B8-E29E0B776B3A}"/>
    <cellStyle name="Input 2 7 14 4" xfId="34841" xr:uid="{35A094E9-543C-4F7A-ADA7-FA738B14F7F1}"/>
    <cellStyle name="Input 2 7 14 4 2" xfId="34842" xr:uid="{FAEC385E-1144-49EB-BCAC-AB809E42275C}"/>
    <cellStyle name="Input 2 7 14 5" xfId="34843" xr:uid="{F28EACB3-AFF5-432C-B7AD-E8C0FB3D13DE}"/>
    <cellStyle name="Input 2 7 14 5 2" xfId="34844" xr:uid="{081BB0F6-8910-4ECD-9812-44296DC75289}"/>
    <cellStyle name="Input 2 7 14 6" xfId="34845" xr:uid="{DFE6F2F1-80F4-4E17-8353-9B5808C2C071}"/>
    <cellStyle name="Input 2 7 14 6 2" xfId="34846" xr:uid="{67701377-FC27-4DBF-B527-19C3759C1CAE}"/>
    <cellStyle name="Input 2 7 14 7" xfId="34847" xr:uid="{6962C879-6118-44A9-B6A2-5191C4070737}"/>
    <cellStyle name="Input 2 7 15" xfId="34848" xr:uid="{1FD40B6B-3A3B-4662-98EC-483DC952B28C}"/>
    <cellStyle name="Input 2 7 15 2" xfId="34849" xr:uid="{F163395B-A831-4AD5-8F5D-90F2EF299B93}"/>
    <cellStyle name="Input 2 7 15 2 2" xfId="34850" xr:uid="{8CAEE667-FB1B-4298-9D73-6D0157FDDFF9}"/>
    <cellStyle name="Input 2 7 15 2 2 2" xfId="34851" xr:uid="{34E66DBE-216B-42FD-8034-378950E238BF}"/>
    <cellStyle name="Input 2 7 15 2 3" xfId="34852" xr:uid="{BCB88D99-94A6-4A9C-9480-E13D3551027F}"/>
    <cellStyle name="Input 2 7 15 2 3 2" xfId="34853" xr:uid="{EF2A641A-1721-4EA8-82D8-24C323D8F147}"/>
    <cellStyle name="Input 2 7 15 2 4" xfId="34854" xr:uid="{5846419F-BE70-4A39-AEC6-416416523210}"/>
    <cellStyle name="Input 2 7 15 2 4 2" xfId="34855" xr:uid="{1F469F4E-8BD9-4DD2-90C4-160726DB7500}"/>
    <cellStyle name="Input 2 7 15 2 5" xfId="34856" xr:uid="{49FC53EA-E549-4027-AA6F-D8C4A5880BFF}"/>
    <cellStyle name="Input 2 7 15 3" xfId="34857" xr:uid="{887FFC44-74FA-4B54-872F-A16E528B2FC1}"/>
    <cellStyle name="Input 2 7 15 3 2" xfId="34858" xr:uid="{1953002F-1562-4666-9591-0D759F3F5C5D}"/>
    <cellStyle name="Input 2 7 15 4" xfId="34859" xr:uid="{F4681C85-C139-4213-814A-825EF900BCD8}"/>
    <cellStyle name="Input 2 7 15 4 2" xfId="34860" xr:uid="{0EC79BAA-250A-4AE6-B88D-47B8C129E043}"/>
    <cellStyle name="Input 2 7 15 5" xfId="34861" xr:uid="{B0087731-1548-4491-885C-9CA673CF83AE}"/>
    <cellStyle name="Input 2 7 15 5 2" xfId="34862" xr:uid="{5EA84973-4D8F-401B-BEEE-152D78E8B980}"/>
    <cellStyle name="Input 2 7 15 6" xfId="34863" xr:uid="{7CD49957-0F17-42E3-A1A6-68AEB00C1EBC}"/>
    <cellStyle name="Input 2 7 15 6 2" xfId="34864" xr:uid="{5DEC975A-226C-4A57-9571-FF3A21B1CBDA}"/>
    <cellStyle name="Input 2 7 15 7" xfId="34865" xr:uid="{4FDBD33C-E1B4-43A7-AE59-EABEAF7DC5D2}"/>
    <cellStyle name="Input 2 7 16" xfId="34866" xr:uid="{B56D63DF-D82B-4DA4-BC27-96C5366B82F8}"/>
    <cellStyle name="Input 2 7 16 2" xfId="34867" xr:uid="{27519090-8DD2-45E0-A6D7-FC2D75DC7184}"/>
    <cellStyle name="Input 2 7 16 2 2" xfId="34868" xr:uid="{C07C044C-6171-43DA-B164-436A8D018D6A}"/>
    <cellStyle name="Input 2 7 16 3" xfId="34869" xr:uid="{D9142792-3292-429B-B2F1-4A98CBFA5E8E}"/>
    <cellStyle name="Input 2 7 16 3 2" xfId="34870" xr:uid="{927C761A-28B3-4084-B3D1-597139EF14F4}"/>
    <cellStyle name="Input 2 7 16 4" xfId="34871" xr:uid="{C143FAB7-A1FE-4136-AE0A-DAE53600C772}"/>
    <cellStyle name="Input 2 7 16 4 2" xfId="34872" xr:uid="{7506E4BE-C696-45CD-B5A5-DFA48D31814E}"/>
    <cellStyle name="Input 2 7 16 5" xfId="34873" xr:uid="{114F2645-F9A9-47DF-947B-074A8E30C6A3}"/>
    <cellStyle name="Input 2 7 17" xfId="34874" xr:uid="{93CC3752-B15B-405D-BD38-87CD673AF688}"/>
    <cellStyle name="Input 2 7 17 2" xfId="34875" xr:uid="{3281D461-86CE-4818-82E8-60F94B6FAE1A}"/>
    <cellStyle name="Input 2 7 18" xfId="34876" xr:uid="{B79C60A4-5B2D-4511-9301-84667ADF3DD5}"/>
    <cellStyle name="Input 2 7 18 2" xfId="34877" xr:uid="{80EC19EF-437E-406D-BFB5-EFAC71E95CB8}"/>
    <cellStyle name="Input 2 7 19" xfId="34878" xr:uid="{D65F4F68-EE35-4BEC-9665-F5CE0A226700}"/>
    <cellStyle name="Input 2 7 19 2" xfId="34879" xr:uid="{AE296A94-101F-4715-A173-9E8E920F9EC9}"/>
    <cellStyle name="Input 2 7 2" xfId="34880" xr:uid="{E87EEAE3-ADCB-4304-A0B0-7E31D001F431}"/>
    <cellStyle name="Input 2 7 2 2" xfId="34881" xr:uid="{64DB00E7-A6D8-4A2F-8F9A-8A83ECEC8406}"/>
    <cellStyle name="Input 2 7 2 2 2" xfId="34882" xr:uid="{335F4370-5ED5-445F-BD12-48F06CF143FB}"/>
    <cellStyle name="Input 2 7 2 2 2 2" xfId="34883" xr:uid="{5652B805-0D95-43B1-AB76-6FAC1A9B7935}"/>
    <cellStyle name="Input 2 7 2 2 3" xfId="34884" xr:uid="{E4D1ADAF-CEA4-4F89-8FA0-97FB6E9F16F0}"/>
    <cellStyle name="Input 2 7 2 2 3 2" xfId="34885" xr:uid="{772A02FE-2170-4CD7-AD5B-874793EA7E32}"/>
    <cellStyle name="Input 2 7 2 2 4" xfId="34886" xr:uid="{43194A23-220F-4AAB-A6F8-EF3C1AB996EF}"/>
    <cellStyle name="Input 2 7 2 2 4 2" xfId="34887" xr:uid="{F46C219C-13EE-420B-B28C-FDCF7398C9DD}"/>
    <cellStyle name="Input 2 7 2 2 5" xfId="34888" xr:uid="{8C0AD8C9-1C3E-4C14-AAE0-3F370E99010C}"/>
    <cellStyle name="Input 2 7 2 3" xfId="34889" xr:uid="{3459F533-F2AD-4728-9675-6DE1209278D2}"/>
    <cellStyle name="Input 2 7 2 3 2" xfId="34890" xr:uid="{18B76FB3-266B-4C0E-AB51-8B8CEC6D8672}"/>
    <cellStyle name="Input 2 7 2 4" xfId="34891" xr:uid="{2C840558-8CAF-4847-83D4-BCFCB123CAFD}"/>
    <cellStyle name="Input 2 7 2 4 2" xfId="34892" xr:uid="{FCC1DDFE-D5ED-4103-A3B3-078E9134F331}"/>
    <cellStyle name="Input 2 7 2 5" xfId="34893" xr:uid="{3C5AE4F9-CE66-4FAB-BD55-AE1CC0914295}"/>
    <cellStyle name="Input 2 7 2 5 2" xfId="34894" xr:uid="{025078EF-5DC3-4AFE-B239-A7CC4857D667}"/>
    <cellStyle name="Input 2 7 2 6" xfId="34895" xr:uid="{A4BB4FC3-31BD-4D5A-BB59-FD09008876C4}"/>
    <cellStyle name="Input 2 7 20" xfId="34896" xr:uid="{F461EAF7-ACED-4721-9BCA-AD67F5DBF94E}"/>
    <cellStyle name="Input 2 7 21" xfId="34897" xr:uid="{ABF2F106-0C22-4BE5-99E1-8EBDE764782E}"/>
    <cellStyle name="Input 2 7 22" xfId="34898" xr:uid="{CCA24D62-1B02-445F-9595-D7F8BA7B8E36}"/>
    <cellStyle name="Input 2 7 23" xfId="34899" xr:uid="{B6D73E98-DD36-40BE-B139-FC4D154D0CAE}"/>
    <cellStyle name="Input 2 7 24" xfId="34900" xr:uid="{9929AF46-4719-46CF-B2A3-52AA06EEE4F0}"/>
    <cellStyle name="Input 2 7 25" xfId="34901" xr:uid="{6FD8D1DE-D439-4518-A08A-A4E1A8D1FD5F}"/>
    <cellStyle name="Input 2 7 26" xfId="34902" xr:uid="{A9B5C6F0-B3A3-48C2-BAE0-288C4D2BBD3F}"/>
    <cellStyle name="Input 2 7 3" xfId="34903" xr:uid="{A645DF97-F2AF-4F4B-8674-C825B8187ACE}"/>
    <cellStyle name="Input 2 7 3 2" xfId="34904" xr:uid="{D0A840AC-A3DD-497F-8030-4ED69DC11FE9}"/>
    <cellStyle name="Input 2 7 3 2 2" xfId="34905" xr:uid="{5E46EAAE-06E0-4E14-A9A0-FE3F9F7B934C}"/>
    <cellStyle name="Input 2 7 3 2 2 2" xfId="34906" xr:uid="{8C68114E-C02E-4CF4-A21A-631020BF4E2F}"/>
    <cellStyle name="Input 2 7 3 2 3" xfId="34907" xr:uid="{E3BFDB09-9B8B-4701-9BBC-B78DC8CDD62D}"/>
    <cellStyle name="Input 2 7 3 2 3 2" xfId="34908" xr:uid="{10BB30F8-3A79-4950-AF62-BF455ACBB48F}"/>
    <cellStyle name="Input 2 7 3 2 4" xfId="34909" xr:uid="{D5626B28-F546-499F-A5A8-D060329FD9E1}"/>
    <cellStyle name="Input 2 7 3 2 4 2" xfId="34910" xr:uid="{D0AA9CAE-0D17-4981-B8AB-5163F937FC42}"/>
    <cellStyle name="Input 2 7 3 2 5" xfId="34911" xr:uid="{92CA51A5-FD74-4BAD-9596-2805840687A2}"/>
    <cellStyle name="Input 2 7 3 3" xfId="34912" xr:uid="{76F8E1A7-3292-41E7-B008-E5A935A14ED9}"/>
    <cellStyle name="Input 2 7 3 3 2" xfId="34913" xr:uid="{923EA142-EBBD-42C3-BB85-9D9956D52221}"/>
    <cellStyle name="Input 2 7 3 4" xfId="34914" xr:uid="{AD89ABF5-8F3C-446D-823D-C5C6F2B434AB}"/>
    <cellStyle name="Input 2 7 3 4 2" xfId="34915" xr:uid="{2EF32D91-C591-42D0-9EC5-F73241E2EFA4}"/>
    <cellStyle name="Input 2 7 3 5" xfId="34916" xr:uid="{DFCB1F16-D69E-4FB6-A805-ED39E36B854A}"/>
    <cellStyle name="Input 2 7 3 5 2" xfId="34917" xr:uid="{C2973286-5343-49DA-9B28-39F1AE34BF3F}"/>
    <cellStyle name="Input 2 7 3 6" xfId="34918" xr:uid="{84BCADFE-DA15-462E-9E44-3FC6850183C0}"/>
    <cellStyle name="Input 2 7 4" xfId="34919" xr:uid="{C26186D1-7F24-469A-ACC0-9ECFFB32EB39}"/>
    <cellStyle name="Input 2 7 4 2" xfId="34920" xr:uid="{BE5EF134-FB37-4848-8F80-7852796CADE5}"/>
    <cellStyle name="Input 2 7 4 2 2" xfId="34921" xr:uid="{1B2D14FF-B94E-4EAE-9E51-580D25C68072}"/>
    <cellStyle name="Input 2 7 4 2 2 2" xfId="34922" xr:uid="{26880999-5CFE-4507-9EDC-A11CA39F9BA5}"/>
    <cellStyle name="Input 2 7 4 2 3" xfId="34923" xr:uid="{9223C40E-DCA6-4386-AE74-D6CA54E25FE6}"/>
    <cellStyle name="Input 2 7 4 2 3 2" xfId="34924" xr:uid="{2DDF78FA-235B-4485-91FA-40F758F80839}"/>
    <cellStyle name="Input 2 7 4 2 4" xfId="34925" xr:uid="{2E524A99-A227-4FB2-A76E-B3DC2004AD36}"/>
    <cellStyle name="Input 2 7 4 2 4 2" xfId="34926" xr:uid="{BFCD1DD8-1E82-4CF9-9F5D-A273EB6442F1}"/>
    <cellStyle name="Input 2 7 4 2 5" xfId="34927" xr:uid="{A8077FA9-4D20-40FA-9D09-CE1473886040}"/>
    <cellStyle name="Input 2 7 4 3" xfId="34928" xr:uid="{80886F5E-B40B-4E9D-9276-B19B06C3B213}"/>
    <cellStyle name="Input 2 7 4 3 2" xfId="34929" xr:uid="{A9DDEED5-0758-4039-8FEB-7815981CF442}"/>
    <cellStyle name="Input 2 7 4 4" xfId="34930" xr:uid="{D25EC0DE-F2E0-4122-AAFC-79167D22B6EE}"/>
    <cellStyle name="Input 2 7 4 4 2" xfId="34931" xr:uid="{992A5F89-DF72-4B24-98AF-60B193FB0B52}"/>
    <cellStyle name="Input 2 7 4 5" xfId="34932" xr:uid="{064DE0EC-9B74-4A2B-BF78-2F487814958E}"/>
    <cellStyle name="Input 2 7 4 5 2" xfId="34933" xr:uid="{F72A854E-2776-4B1E-B29C-E5ED041258A6}"/>
    <cellStyle name="Input 2 7 4 6" xfId="34934" xr:uid="{9A5B8059-03C9-4003-BDC8-E9408726250C}"/>
    <cellStyle name="Input 2 7 4 6 2" xfId="34935" xr:uid="{BDD1A35E-2724-427E-9E42-18A69BA67F25}"/>
    <cellStyle name="Input 2 7 4 7" xfId="34936" xr:uid="{B7E676FF-04C1-4632-A1CC-F5BFEBF39058}"/>
    <cellStyle name="Input 2 7 5" xfId="34937" xr:uid="{66C29483-BD73-485D-AE89-C9143FA43CF6}"/>
    <cellStyle name="Input 2 7 5 2" xfId="34938" xr:uid="{A6385685-381F-4965-A7B9-A1359E0D1DD9}"/>
    <cellStyle name="Input 2 7 5 2 2" xfId="34939" xr:uid="{F32BDB16-863A-49D4-B86E-1EAD3E7CBA66}"/>
    <cellStyle name="Input 2 7 5 2 2 2" xfId="34940" xr:uid="{5874E0B1-ECEF-45C0-8CA6-89E045688769}"/>
    <cellStyle name="Input 2 7 5 2 3" xfId="34941" xr:uid="{B272D32D-F4A9-4537-9D9B-BB9E80D41F92}"/>
    <cellStyle name="Input 2 7 5 2 3 2" xfId="34942" xr:uid="{F91FC62B-8A96-4B56-9F6C-24114A41D621}"/>
    <cellStyle name="Input 2 7 5 2 4" xfId="34943" xr:uid="{203B9774-2642-4F83-832A-C4011098A66C}"/>
    <cellStyle name="Input 2 7 5 2 4 2" xfId="34944" xr:uid="{3D4F49C1-96E6-43D3-A7D2-0920ED0D6F1C}"/>
    <cellStyle name="Input 2 7 5 2 5" xfId="34945" xr:uid="{01940139-A0DC-49EB-9C81-37351CF94D1B}"/>
    <cellStyle name="Input 2 7 5 3" xfId="34946" xr:uid="{4A078725-3C38-448D-B430-B960C89A8B05}"/>
    <cellStyle name="Input 2 7 5 3 2" xfId="34947" xr:uid="{0053F00C-8FB0-430C-AB14-455DF0378254}"/>
    <cellStyle name="Input 2 7 5 4" xfId="34948" xr:uid="{EE361AAA-EC98-4F81-B13E-5DF93C815966}"/>
    <cellStyle name="Input 2 7 5 4 2" xfId="34949" xr:uid="{16CBD476-BFAB-4469-A45C-0FB083710E13}"/>
    <cellStyle name="Input 2 7 5 5" xfId="34950" xr:uid="{81CEF252-FCAA-414F-A7B6-74EDE7B40D4C}"/>
    <cellStyle name="Input 2 7 5 5 2" xfId="34951" xr:uid="{58097F61-56C7-4412-8B17-75C2EB73B93A}"/>
    <cellStyle name="Input 2 7 5 6" xfId="34952" xr:uid="{38426599-D474-41D7-A290-4E4BD27E5720}"/>
    <cellStyle name="Input 2 7 5 6 2" xfId="34953" xr:uid="{C2EAFCC6-F6FE-4FFB-987A-852A5F3F2BDC}"/>
    <cellStyle name="Input 2 7 5 7" xfId="34954" xr:uid="{1B1CD6EF-E63D-429D-BACD-D5E6BE55FDBF}"/>
    <cellStyle name="Input 2 7 6" xfId="34955" xr:uid="{2E8B1AA5-0B04-4228-A35A-2C46FD286762}"/>
    <cellStyle name="Input 2 7 6 2" xfId="34956" xr:uid="{3FBF2968-CCAB-43D1-B728-38F715F76677}"/>
    <cellStyle name="Input 2 7 6 2 2" xfId="34957" xr:uid="{51DB41FB-BB54-4010-85A5-0C1DA9E2169A}"/>
    <cellStyle name="Input 2 7 6 2 2 2" xfId="34958" xr:uid="{CA112154-20B2-44BF-9C1D-0FD501679E79}"/>
    <cellStyle name="Input 2 7 6 2 3" xfId="34959" xr:uid="{3D805B96-3C1B-4602-8B94-65A3828145AB}"/>
    <cellStyle name="Input 2 7 6 2 3 2" xfId="34960" xr:uid="{C966F445-2EF4-46D4-A0DC-5ECFA9EAE25B}"/>
    <cellStyle name="Input 2 7 6 2 4" xfId="34961" xr:uid="{95EBD565-9FAC-4EA7-BF17-1ADBD5345E30}"/>
    <cellStyle name="Input 2 7 6 2 4 2" xfId="34962" xr:uid="{2992A595-6689-4E07-8FA6-E42788C3BB43}"/>
    <cellStyle name="Input 2 7 6 2 5" xfId="34963" xr:uid="{F931C9DF-E924-4BD5-9F77-64C89C34DDA0}"/>
    <cellStyle name="Input 2 7 6 3" xfId="34964" xr:uid="{AF8A3670-F925-4519-BEBE-5A38289BEEA4}"/>
    <cellStyle name="Input 2 7 6 3 2" xfId="34965" xr:uid="{D3C0BB90-01BC-4660-A45A-9E6FD917FFFC}"/>
    <cellStyle name="Input 2 7 6 4" xfId="34966" xr:uid="{32CB3CFC-E9F5-47BE-A5ED-3278FA38CCD0}"/>
    <cellStyle name="Input 2 7 6 4 2" xfId="34967" xr:uid="{1E9A7786-EF56-4E4E-A26F-A63AF6739DB8}"/>
    <cellStyle name="Input 2 7 6 5" xfId="34968" xr:uid="{36869E10-5781-4228-908F-C2F5A117B41D}"/>
    <cellStyle name="Input 2 7 6 5 2" xfId="34969" xr:uid="{A229A416-C3B9-4ADC-B678-FEFDD275A562}"/>
    <cellStyle name="Input 2 7 6 6" xfId="34970" xr:uid="{FF70787F-16DA-45AB-AE47-EC727358B443}"/>
    <cellStyle name="Input 2 7 6 6 2" xfId="34971" xr:uid="{EB946A1C-1810-4801-B488-2CD31054CF2B}"/>
    <cellStyle name="Input 2 7 6 7" xfId="34972" xr:uid="{0CBEB73E-C24E-444B-A1BE-45690042985E}"/>
    <cellStyle name="Input 2 7 7" xfId="34973" xr:uid="{7B05B249-7927-4ED6-BD01-774D779ABD52}"/>
    <cellStyle name="Input 2 7 7 2" xfId="34974" xr:uid="{64513A05-4A05-403C-BAEF-098A09DFF386}"/>
    <cellStyle name="Input 2 7 7 2 2" xfId="34975" xr:uid="{BFCA7C80-F00D-40C4-97A7-A73DD2D0FD4C}"/>
    <cellStyle name="Input 2 7 7 2 2 2" xfId="34976" xr:uid="{70A33030-7F03-432E-8612-3113D83C2716}"/>
    <cellStyle name="Input 2 7 7 2 3" xfId="34977" xr:uid="{40895D15-AA40-402D-8906-8FC31FD42F86}"/>
    <cellStyle name="Input 2 7 7 2 3 2" xfId="34978" xr:uid="{FD9D1CD9-4AFE-4FB1-842B-E06AD329B0B4}"/>
    <cellStyle name="Input 2 7 7 2 4" xfId="34979" xr:uid="{647694C6-ECA4-4AD9-853A-154E7573EB01}"/>
    <cellStyle name="Input 2 7 7 2 4 2" xfId="34980" xr:uid="{DAF55EA3-F273-4D5B-B1F7-E6F2172A6D4C}"/>
    <cellStyle name="Input 2 7 7 2 5" xfId="34981" xr:uid="{B75F4442-A22D-4953-8630-333D826746C2}"/>
    <cellStyle name="Input 2 7 7 3" xfId="34982" xr:uid="{E19F4A1F-C032-46B8-8B83-D4198A0D93CF}"/>
    <cellStyle name="Input 2 7 7 3 2" xfId="34983" xr:uid="{E4682FAB-B832-46E0-807F-B2F6447E11B4}"/>
    <cellStyle name="Input 2 7 7 4" xfId="34984" xr:uid="{E22940E9-E3B2-4252-AE20-5D52E3A96636}"/>
    <cellStyle name="Input 2 7 7 4 2" xfId="34985" xr:uid="{8D79F58D-D701-441B-ADC5-C4F763D294C4}"/>
    <cellStyle name="Input 2 7 7 5" xfId="34986" xr:uid="{A7D77C0C-2001-4063-8884-058F0BC11C20}"/>
    <cellStyle name="Input 2 7 7 5 2" xfId="34987" xr:uid="{3A671BD6-3B85-44FD-97F6-BF048E5073C4}"/>
    <cellStyle name="Input 2 7 7 6" xfId="34988" xr:uid="{E445EB6F-3C0B-4DFF-9318-81D854CE4553}"/>
    <cellStyle name="Input 2 7 7 6 2" xfId="34989" xr:uid="{B9000BEF-0C74-422C-942E-12FF40CDD39C}"/>
    <cellStyle name="Input 2 7 7 7" xfId="34990" xr:uid="{86CDA74E-81EB-44F2-9A99-9A2CCC071226}"/>
    <cellStyle name="Input 2 7 8" xfId="34991" xr:uid="{0702DBA1-2243-4C74-8FE0-AE43F887BA40}"/>
    <cellStyle name="Input 2 7 8 2" xfId="34992" xr:uid="{4D87869F-4507-49EF-ABF2-6B727EDB4E6E}"/>
    <cellStyle name="Input 2 7 8 2 2" xfId="34993" xr:uid="{651437CC-19D0-4B0E-9727-19F40C2EFD29}"/>
    <cellStyle name="Input 2 7 8 2 2 2" xfId="34994" xr:uid="{0EDAE3A9-CD78-4580-A165-7527E11DA9AA}"/>
    <cellStyle name="Input 2 7 8 2 3" xfId="34995" xr:uid="{D1DC96C4-5EE7-4649-9C65-1F461667A9A1}"/>
    <cellStyle name="Input 2 7 8 2 3 2" xfId="34996" xr:uid="{E0A0C226-D963-4DDB-824E-40BEA2F03FCB}"/>
    <cellStyle name="Input 2 7 8 2 4" xfId="34997" xr:uid="{66EAEB67-A459-4D20-A439-1C30DCB1560E}"/>
    <cellStyle name="Input 2 7 8 2 4 2" xfId="34998" xr:uid="{F71E04BC-11FD-45C3-B98B-2D57D0972C29}"/>
    <cellStyle name="Input 2 7 8 2 5" xfId="34999" xr:uid="{EC3CC3FB-F228-4D3F-852A-CBFDE8737D18}"/>
    <cellStyle name="Input 2 7 8 3" xfId="35000" xr:uid="{E4F8A0C0-1CA8-4AA0-B82C-15CB5030E066}"/>
    <cellStyle name="Input 2 7 8 3 2" xfId="35001" xr:uid="{57F190F8-72A6-45C8-B48A-0EA5CFF17787}"/>
    <cellStyle name="Input 2 7 8 4" xfId="35002" xr:uid="{F8F962E4-A887-44E5-9D0D-2EDDF9AD4190}"/>
    <cellStyle name="Input 2 7 8 4 2" xfId="35003" xr:uid="{159B8E0A-25BB-4EF2-BFDC-561F1DD91F26}"/>
    <cellStyle name="Input 2 7 8 5" xfId="35004" xr:uid="{4F5A7253-EF57-411C-ACC4-349B87770603}"/>
    <cellStyle name="Input 2 7 8 5 2" xfId="35005" xr:uid="{0D81186F-5820-4933-B6DB-19001757158A}"/>
    <cellStyle name="Input 2 7 8 6" xfId="35006" xr:uid="{853CD7DD-FCB2-4D47-B050-F49CB14C48A7}"/>
    <cellStyle name="Input 2 7 8 6 2" xfId="35007" xr:uid="{8C155888-55EB-4EBF-B130-4710E5E15FA9}"/>
    <cellStyle name="Input 2 7 8 7" xfId="35008" xr:uid="{4E02A461-F75E-4CE4-A442-2CABFF01EE33}"/>
    <cellStyle name="Input 2 7 9" xfId="35009" xr:uid="{60CF85AA-0B1A-41C2-B912-07D3DB582D7E}"/>
    <cellStyle name="Input 2 7 9 2" xfId="35010" xr:uid="{20E6983F-2B47-4595-A610-78742BBF8AE0}"/>
    <cellStyle name="Input 2 7 9 2 2" xfId="35011" xr:uid="{4B8DC481-9935-4797-BEC7-0438C469DE39}"/>
    <cellStyle name="Input 2 7 9 2 2 2" xfId="35012" xr:uid="{F2318A2D-5BBB-41B7-B998-86E98D9D530A}"/>
    <cellStyle name="Input 2 7 9 2 3" xfId="35013" xr:uid="{3B658B12-2370-452D-A64B-48C1CBA0BA94}"/>
    <cellStyle name="Input 2 7 9 2 3 2" xfId="35014" xr:uid="{375D1EEB-DB29-49FF-B891-3D63E1017F2A}"/>
    <cellStyle name="Input 2 7 9 2 4" xfId="35015" xr:uid="{1F461AA6-A287-4FA3-A423-DA2769B9E062}"/>
    <cellStyle name="Input 2 7 9 2 4 2" xfId="35016" xr:uid="{854B84D7-B1D4-4C0A-A931-7B5B0E8E26E7}"/>
    <cellStyle name="Input 2 7 9 2 5" xfId="35017" xr:uid="{9FE2B3CF-9093-4D3C-B15D-63CF47B21C3B}"/>
    <cellStyle name="Input 2 7 9 3" xfId="35018" xr:uid="{C071D8A5-9008-436E-B617-670FE66BA889}"/>
    <cellStyle name="Input 2 7 9 3 2" xfId="35019" xr:uid="{13F6B3AA-828E-44E7-9187-17FD7A03220F}"/>
    <cellStyle name="Input 2 7 9 4" xfId="35020" xr:uid="{6F1A869D-5A5D-4664-B989-9AACD168876E}"/>
    <cellStyle name="Input 2 7 9 4 2" xfId="35021" xr:uid="{41324F90-B07E-4101-B957-93511E47DFEA}"/>
    <cellStyle name="Input 2 7 9 5" xfId="35022" xr:uid="{BC813A24-20C5-49A2-8E5A-2799DDD8B3B1}"/>
    <cellStyle name="Input 2 7 9 5 2" xfId="35023" xr:uid="{5656A52C-3074-40C0-BB48-5EC9301CF980}"/>
    <cellStyle name="Input 2 7 9 6" xfId="35024" xr:uid="{581D6B1D-E5B8-4385-AB14-256C3D0040CA}"/>
    <cellStyle name="Input 2 7 9 6 2" xfId="35025" xr:uid="{5ED0AFE4-1E44-44CA-AE98-3865A01152A0}"/>
    <cellStyle name="Input 2 7 9 7" xfId="35026" xr:uid="{C735365C-4134-46E9-86F6-0A302B8AE22C}"/>
    <cellStyle name="Input 2 8" xfId="17725" xr:uid="{DFBD9A99-D1AA-4449-8ED9-142E0A4FA1D0}"/>
    <cellStyle name="Input 2 8 10" xfId="35027" xr:uid="{49ADC7C5-9FF4-4E09-B54A-D480507E8C08}"/>
    <cellStyle name="Input 2 8 10 2" xfId="35028" xr:uid="{B42D206A-C99C-423C-942E-964ACD51AE22}"/>
    <cellStyle name="Input 2 8 10 2 2" xfId="35029" xr:uid="{3DA17824-CD04-4F6A-9FCD-4FB970B254B0}"/>
    <cellStyle name="Input 2 8 10 2 2 2" xfId="35030" xr:uid="{1E0183D6-4F1B-4591-B94E-E1097AA1D930}"/>
    <cellStyle name="Input 2 8 10 2 3" xfId="35031" xr:uid="{EAD59888-C212-42F8-93E0-042D405AE98C}"/>
    <cellStyle name="Input 2 8 10 2 3 2" xfId="35032" xr:uid="{A0235617-6455-4657-BA7B-E79FE2A5E779}"/>
    <cellStyle name="Input 2 8 10 2 4" xfId="35033" xr:uid="{E19E9E03-CFF5-4CAC-8930-F7F352F3A6FB}"/>
    <cellStyle name="Input 2 8 10 2 4 2" xfId="35034" xr:uid="{F4A56B89-B649-4093-BE30-7890B9315D27}"/>
    <cellStyle name="Input 2 8 10 2 5" xfId="35035" xr:uid="{71B272AF-F689-4765-A510-A8599CF89E33}"/>
    <cellStyle name="Input 2 8 10 3" xfId="35036" xr:uid="{B956F421-2B0C-4972-AA2F-12A89FE559F5}"/>
    <cellStyle name="Input 2 8 10 3 2" xfId="35037" xr:uid="{33F3EF9F-394A-42BB-9A4E-507967BEA641}"/>
    <cellStyle name="Input 2 8 10 4" xfId="35038" xr:uid="{1B5B11BD-FC44-42FF-A32E-FC8ACB12392D}"/>
    <cellStyle name="Input 2 8 10 4 2" xfId="35039" xr:uid="{65871B62-78CB-4025-B393-900C55F63D53}"/>
    <cellStyle name="Input 2 8 10 5" xfId="35040" xr:uid="{E708F792-EBA0-4A21-8EA5-931B463B8A02}"/>
    <cellStyle name="Input 2 8 10 5 2" xfId="35041" xr:uid="{360854FE-2F35-40A9-9742-C8201FE12AB9}"/>
    <cellStyle name="Input 2 8 10 6" xfId="35042" xr:uid="{4DDB9F78-184A-4256-8E6E-F576DE7AA412}"/>
    <cellStyle name="Input 2 8 10 6 2" xfId="35043" xr:uid="{4C45E763-4534-4ABA-8A05-23E28F723DFA}"/>
    <cellStyle name="Input 2 8 10 7" xfId="35044" xr:uid="{23CDED22-7A02-46E1-8E36-9184DB46B235}"/>
    <cellStyle name="Input 2 8 11" xfId="35045" xr:uid="{EEA43FF7-A9B1-41C6-8D9E-2D4FD891DE4C}"/>
    <cellStyle name="Input 2 8 11 2" xfId="35046" xr:uid="{5B90B62B-C04C-4D4D-BCB9-3818BD635820}"/>
    <cellStyle name="Input 2 8 11 2 2" xfId="35047" xr:uid="{2396310F-FD95-4CF6-AD3E-ACD2AA8CC83A}"/>
    <cellStyle name="Input 2 8 11 2 2 2" xfId="35048" xr:uid="{280FBAE9-D535-4460-A5D5-B2166955E61F}"/>
    <cellStyle name="Input 2 8 11 2 3" xfId="35049" xr:uid="{C8663ED1-8083-4D90-9F75-C6CAD78AC765}"/>
    <cellStyle name="Input 2 8 11 2 3 2" xfId="35050" xr:uid="{85531099-DA80-4121-BA0C-A372E37C49B0}"/>
    <cellStyle name="Input 2 8 11 2 4" xfId="35051" xr:uid="{ABCFF329-16F1-413D-B961-49EB838B9D17}"/>
    <cellStyle name="Input 2 8 11 2 4 2" xfId="35052" xr:uid="{6F114517-C70D-40C6-AF37-B2180666DA25}"/>
    <cellStyle name="Input 2 8 11 2 5" xfId="35053" xr:uid="{01C2683B-5BAC-48D3-BC1C-E46694667303}"/>
    <cellStyle name="Input 2 8 11 3" xfId="35054" xr:uid="{05EC8E76-B6A9-479E-9CA6-538DBB597DAC}"/>
    <cellStyle name="Input 2 8 11 3 2" xfId="35055" xr:uid="{AE249C65-33B6-42FA-84AE-F995645F2FDF}"/>
    <cellStyle name="Input 2 8 11 4" xfId="35056" xr:uid="{8ABED70C-CE26-47A8-97C7-92FF877789F2}"/>
    <cellStyle name="Input 2 8 11 4 2" xfId="35057" xr:uid="{94243744-12EB-4690-B501-4837E12ED423}"/>
    <cellStyle name="Input 2 8 11 5" xfId="35058" xr:uid="{B9E68475-979A-4E45-B2A7-0778853F20FE}"/>
    <cellStyle name="Input 2 8 11 5 2" xfId="35059" xr:uid="{8E38693F-35BF-4967-ABBD-EF0FC8B2BB9D}"/>
    <cellStyle name="Input 2 8 11 6" xfId="35060" xr:uid="{ED76D8EB-556F-4084-AB24-289463D1414F}"/>
    <cellStyle name="Input 2 8 11 6 2" xfId="35061" xr:uid="{4385C829-D665-4B3B-A734-3AFE67A17032}"/>
    <cellStyle name="Input 2 8 11 7" xfId="35062" xr:uid="{E562D47B-6142-4A93-9A79-2FF4482A402B}"/>
    <cellStyle name="Input 2 8 12" xfId="35063" xr:uid="{971D4E87-64B6-4444-8F15-E8664CC46824}"/>
    <cellStyle name="Input 2 8 12 2" xfId="35064" xr:uid="{49E67389-87CE-403E-B766-78F1776759DE}"/>
    <cellStyle name="Input 2 8 12 2 2" xfId="35065" xr:uid="{95256222-5FDF-4098-8D92-CFF7520118BD}"/>
    <cellStyle name="Input 2 8 12 2 2 2" xfId="35066" xr:uid="{F27B8978-DFB8-454A-93B2-9D83E2AE4AF0}"/>
    <cellStyle name="Input 2 8 12 2 3" xfId="35067" xr:uid="{F46CF87D-96C8-42AA-9420-8E9BF560649E}"/>
    <cellStyle name="Input 2 8 12 2 3 2" xfId="35068" xr:uid="{794C5681-8068-4763-AD77-4EAB3FB6530A}"/>
    <cellStyle name="Input 2 8 12 2 4" xfId="35069" xr:uid="{96B7793D-2375-413E-B5F4-7B2413866216}"/>
    <cellStyle name="Input 2 8 12 2 4 2" xfId="35070" xr:uid="{A425D459-2ACE-4D52-A6FD-7844AE3580CD}"/>
    <cellStyle name="Input 2 8 12 2 5" xfId="35071" xr:uid="{938647C5-0859-4CDA-89C9-6DA3D78AD2BF}"/>
    <cellStyle name="Input 2 8 12 3" xfId="35072" xr:uid="{F3571304-44B3-47CF-97E6-3BC50E2FA972}"/>
    <cellStyle name="Input 2 8 12 3 2" xfId="35073" xr:uid="{4FD3FD0A-10D1-4AB8-B1AE-6F0CE1683CFF}"/>
    <cellStyle name="Input 2 8 12 4" xfId="35074" xr:uid="{DCB74F89-8879-42AC-9D6E-2F15B93642B6}"/>
    <cellStyle name="Input 2 8 12 4 2" xfId="35075" xr:uid="{182B77E4-8F6C-4ED9-AF27-2FF88FD504BC}"/>
    <cellStyle name="Input 2 8 12 5" xfId="35076" xr:uid="{530C4E05-23B3-426A-87EB-2D8EA51B1A23}"/>
    <cellStyle name="Input 2 8 12 5 2" xfId="35077" xr:uid="{856BCEE6-572B-45E7-B9C2-0EDD1960A9A1}"/>
    <cellStyle name="Input 2 8 12 6" xfId="35078" xr:uid="{66E4D2FC-E962-460C-B20C-313F0C55D5ED}"/>
    <cellStyle name="Input 2 8 12 6 2" xfId="35079" xr:uid="{F3CB9899-60B3-489D-999C-E5561F481108}"/>
    <cellStyle name="Input 2 8 12 7" xfId="35080" xr:uid="{16F3965C-A9E9-4C8D-A29C-CCC20A792820}"/>
    <cellStyle name="Input 2 8 13" xfId="35081" xr:uid="{ACFD7E5D-B5AF-4CCA-A3C2-EA1716D77C12}"/>
    <cellStyle name="Input 2 8 13 2" xfId="35082" xr:uid="{995C2CA3-4F3B-4558-84D9-B3915E27D887}"/>
    <cellStyle name="Input 2 8 13 2 2" xfId="35083" xr:uid="{B1963218-1720-4BF6-925B-99587C3EDC73}"/>
    <cellStyle name="Input 2 8 13 2 2 2" xfId="35084" xr:uid="{9863C220-5981-4E4F-804D-4A6CA17A97E0}"/>
    <cellStyle name="Input 2 8 13 2 3" xfId="35085" xr:uid="{107ECB3A-5A82-4940-943C-1B7BC73C09C2}"/>
    <cellStyle name="Input 2 8 13 2 3 2" xfId="35086" xr:uid="{D4FE0BAC-88F8-4CE1-BD21-AF4882DCBB1D}"/>
    <cellStyle name="Input 2 8 13 2 4" xfId="35087" xr:uid="{B6B9D813-E4A3-48F9-A823-9CF5E4413E9B}"/>
    <cellStyle name="Input 2 8 13 2 4 2" xfId="35088" xr:uid="{798BD011-EDEA-4449-9AA5-CC5095480D41}"/>
    <cellStyle name="Input 2 8 13 2 5" xfId="35089" xr:uid="{35B163C0-1A7D-47C3-B66A-11673A4E6A28}"/>
    <cellStyle name="Input 2 8 13 3" xfId="35090" xr:uid="{2BE0D09F-ACBB-4B6F-84C4-333BDDE42582}"/>
    <cellStyle name="Input 2 8 13 3 2" xfId="35091" xr:uid="{CF969A23-A780-4489-B5AF-30739D8247C6}"/>
    <cellStyle name="Input 2 8 13 4" xfId="35092" xr:uid="{F8AA6EB1-4E5A-436C-9147-C84A6330867A}"/>
    <cellStyle name="Input 2 8 13 4 2" xfId="35093" xr:uid="{E628E377-DAD4-4A3D-BE92-5E7CF2D348D6}"/>
    <cellStyle name="Input 2 8 13 5" xfId="35094" xr:uid="{CF462F04-AB8D-4F71-B0FF-5F5AF725C5A4}"/>
    <cellStyle name="Input 2 8 13 5 2" xfId="35095" xr:uid="{CDE9FE48-BFE5-41DA-AB98-3D6FA2CC75A6}"/>
    <cellStyle name="Input 2 8 13 6" xfId="35096" xr:uid="{674F19CF-FE7A-4F23-B2D3-42A634242904}"/>
    <cellStyle name="Input 2 8 13 6 2" xfId="35097" xr:uid="{4A469560-882C-41B9-BA1F-035C4D899580}"/>
    <cellStyle name="Input 2 8 13 7" xfId="35098" xr:uid="{4B5BE69A-2B15-4D51-8251-BAAC0DCD21C9}"/>
    <cellStyle name="Input 2 8 14" xfId="35099" xr:uid="{25039E8B-1452-454D-819F-283C52EEF739}"/>
    <cellStyle name="Input 2 8 14 2" xfId="35100" xr:uid="{271D770B-D80F-4FC7-989D-1E80011A2E16}"/>
    <cellStyle name="Input 2 8 14 2 2" xfId="35101" xr:uid="{C1E08734-AE2A-449E-ADE2-6075E5D5E712}"/>
    <cellStyle name="Input 2 8 14 2 2 2" xfId="35102" xr:uid="{5AA24234-B11A-4919-95EB-85B341879C0F}"/>
    <cellStyle name="Input 2 8 14 2 3" xfId="35103" xr:uid="{06AD762C-CCED-4C3C-8C33-C47941C34EBC}"/>
    <cellStyle name="Input 2 8 14 2 3 2" xfId="35104" xr:uid="{CD3560A5-4CD6-4856-BAC7-2C85611D6DDA}"/>
    <cellStyle name="Input 2 8 14 2 4" xfId="35105" xr:uid="{58CE7489-ADDA-4B3F-94A3-DF58986B29B4}"/>
    <cellStyle name="Input 2 8 14 2 4 2" xfId="35106" xr:uid="{78D165F1-6E34-41EB-9E18-0DE7051915A1}"/>
    <cellStyle name="Input 2 8 14 2 5" xfId="35107" xr:uid="{77F08300-03AF-45FA-AE89-1610BC043026}"/>
    <cellStyle name="Input 2 8 14 3" xfId="35108" xr:uid="{2B514100-3814-4D5A-9FFC-68AB9A37ECCC}"/>
    <cellStyle name="Input 2 8 14 3 2" xfId="35109" xr:uid="{898B1B9E-FED8-47D4-A496-434B49C5D9B9}"/>
    <cellStyle name="Input 2 8 14 4" xfId="35110" xr:uid="{0FD2C5BB-4F12-4AD3-B1E0-F3EDD1E12FA1}"/>
    <cellStyle name="Input 2 8 14 4 2" xfId="35111" xr:uid="{6CCA73D8-61A0-4637-82DF-467A2613EFCF}"/>
    <cellStyle name="Input 2 8 14 5" xfId="35112" xr:uid="{0872967A-3CFB-411E-9953-57FA0C8A7885}"/>
    <cellStyle name="Input 2 8 14 5 2" xfId="35113" xr:uid="{102B89BA-249B-4C2F-9239-AD680ABF9D2F}"/>
    <cellStyle name="Input 2 8 14 6" xfId="35114" xr:uid="{7AFDBE43-731D-44C8-BA0B-FD12E2543F4F}"/>
    <cellStyle name="Input 2 8 14 6 2" xfId="35115" xr:uid="{EE38F2C1-E9CB-41FE-883D-988849428867}"/>
    <cellStyle name="Input 2 8 14 7" xfId="35116" xr:uid="{0749B8F9-D99F-44E0-A557-41F018BE3F19}"/>
    <cellStyle name="Input 2 8 15" xfId="35117" xr:uid="{0CDB74DF-D33B-4B56-981E-8F8AC3B10F7B}"/>
    <cellStyle name="Input 2 8 15 2" xfId="35118" xr:uid="{9D675EC2-4FAC-4E2E-A39B-8B841EB98B8A}"/>
    <cellStyle name="Input 2 8 15 2 2" xfId="35119" xr:uid="{3DA6AB25-9558-4246-8B81-37DEC672B5EE}"/>
    <cellStyle name="Input 2 8 15 2 2 2" xfId="35120" xr:uid="{6CF04513-7622-482A-B511-2A5F3CEA44B8}"/>
    <cellStyle name="Input 2 8 15 2 3" xfId="35121" xr:uid="{627903B8-9B95-4243-8979-604639A18363}"/>
    <cellStyle name="Input 2 8 15 2 3 2" xfId="35122" xr:uid="{DCB73665-76CC-42B2-9107-13800FED127D}"/>
    <cellStyle name="Input 2 8 15 2 4" xfId="35123" xr:uid="{04622A3D-1778-4DC4-A833-46B0D7974DA6}"/>
    <cellStyle name="Input 2 8 15 2 4 2" xfId="35124" xr:uid="{662B5AFE-16A7-404B-BFED-9CCAD1C7C2C3}"/>
    <cellStyle name="Input 2 8 15 2 5" xfId="35125" xr:uid="{D9799B36-C9C7-4356-9D21-C7A9EDC601AE}"/>
    <cellStyle name="Input 2 8 15 3" xfId="35126" xr:uid="{3F542AC8-8CCC-4478-9647-443CFB672F38}"/>
    <cellStyle name="Input 2 8 15 3 2" xfId="35127" xr:uid="{AD216FF3-FCC2-496A-B63B-824CD4E4995A}"/>
    <cellStyle name="Input 2 8 15 4" xfId="35128" xr:uid="{0FEEC0BE-CC18-46A9-B32D-EF789AA67213}"/>
    <cellStyle name="Input 2 8 15 4 2" xfId="35129" xr:uid="{15425BEE-17AC-4B29-B33A-796E674E2209}"/>
    <cellStyle name="Input 2 8 15 5" xfId="35130" xr:uid="{BC63EC7A-CC4B-4E03-AD6C-3558ABB30019}"/>
    <cellStyle name="Input 2 8 15 5 2" xfId="35131" xr:uid="{CA2FD663-5D98-4170-B795-5EDDE353F919}"/>
    <cellStyle name="Input 2 8 15 6" xfId="35132" xr:uid="{A82E2EFD-7D98-4DF6-AF3B-CB1FC91CBD4A}"/>
    <cellStyle name="Input 2 8 15 6 2" xfId="35133" xr:uid="{8226A1EE-ECD8-4896-BECE-08E2E6E62398}"/>
    <cellStyle name="Input 2 8 15 7" xfId="35134" xr:uid="{3D4CA53E-211C-424F-983F-663861622AD6}"/>
    <cellStyle name="Input 2 8 16" xfId="35135" xr:uid="{B91C64E2-7885-4D00-9ED9-EC37BD45CA28}"/>
    <cellStyle name="Input 2 8 16 2" xfId="35136" xr:uid="{EF152D18-60F0-40AF-A2D2-0B948A695879}"/>
    <cellStyle name="Input 2 8 16 2 2" xfId="35137" xr:uid="{72DDB3AE-DD33-474C-BD24-37E351F1B162}"/>
    <cellStyle name="Input 2 8 16 3" xfId="35138" xr:uid="{E1691E7F-79F8-4ACD-AB85-309BD73EF1C8}"/>
    <cellStyle name="Input 2 8 16 3 2" xfId="35139" xr:uid="{76FDBD73-571C-4DED-9CAE-4341E57EAA93}"/>
    <cellStyle name="Input 2 8 16 4" xfId="35140" xr:uid="{909A12D6-F6A0-45E3-A642-85F194E9BEE4}"/>
    <cellStyle name="Input 2 8 16 4 2" xfId="35141" xr:uid="{4CE5CE0B-39F5-4864-B463-9FED5F77B778}"/>
    <cellStyle name="Input 2 8 16 5" xfId="35142" xr:uid="{0C1E711B-54AF-4D11-84A8-8B7A6EFE8D2D}"/>
    <cellStyle name="Input 2 8 17" xfId="35143" xr:uid="{725B4A55-5BF3-484A-AF4B-A14509ABB3FF}"/>
    <cellStyle name="Input 2 8 17 2" xfId="35144" xr:uid="{250C3102-C55F-47E4-99B2-14D71D089D59}"/>
    <cellStyle name="Input 2 8 18" xfId="35145" xr:uid="{0AD530DA-22AE-42DF-B725-C95F32D17C63}"/>
    <cellStyle name="Input 2 8 18 2" xfId="35146" xr:uid="{CDB7E653-9FBB-461A-8175-49815AE183F7}"/>
    <cellStyle name="Input 2 8 19" xfId="35147" xr:uid="{A250D597-2D98-466B-954A-87A8E44A5305}"/>
    <cellStyle name="Input 2 8 19 2" xfId="35148" xr:uid="{1AD67FA8-415A-4CE5-B8AC-2AE697580C83}"/>
    <cellStyle name="Input 2 8 2" xfId="35149" xr:uid="{206EF9E9-0F6E-419F-9A7A-386CC1B11AC4}"/>
    <cellStyle name="Input 2 8 2 2" xfId="35150" xr:uid="{C6030DE1-554A-4EBE-982C-8AEE27C989C4}"/>
    <cellStyle name="Input 2 8 2 2 2" xfId="35151" xr:uid="{3C73D397-FE55-4C6D-AD6F-5808F38DA2D8}"/>
    <cellStyle name="Input 2 8 2 2 2 2" xfId="35152" xr:uid="{8F9FE229-2207-4A2C-8C9F-31755DF38225}"/>
    <cellStyle name="Input 2 8 2 2 3" xfId="35153" xr:uid="{886350BC-4D85-466E-9036-C444E62EDAF9}"/>
    <cellStyle name="Input 2 8 2 2 3 2" xfId="35154" xr:uid="{4C63B098-866E-4DF0-8E2F-BA007C535965}"/>
    <cellStyle name="Input 2 8 2 2 4" xfId="35155" xr:uid="{E280759B-162E-486F-A93F-644FF4482F6E}"/>
    <cellStyle name="Input 2 8 2 2 4 2" xfId="35156" xr:uid="{3669B328-AF17-4319-A8B6-5816D202FF0D}"/>
    <cellStyle name="Input 2 8 2 2 5" xfId="35157" xr:uid="{831F5072-B82D-46C3-80D2-353A643CC0B5}"/>
    <cellStyle name="Input 2 8 2 3" xfId="35158" xr:uid="{A4A00BB1-5FC2-432B-845C-356FA30A34A0}"/>
    <cellStyle name="Input 2 8 2 3 2" xfId="35159" xr:uid="{A15FC56D-118F-4E62-9607-A1B19BE827DE}"/>
    <cellStyle name="Input 2 8 2 4" xfId="35160" xr:uid="{CD703062-6295-49E1-8157-B431A96EA6F3}"/>
    <cellStyle name="Input 2 8 2 4 2" xfId="35161" xr:uid="{11AF15F7-12C8-4904-8656-E73B97C710EA}"/>
    <cellStyle name="Input 2 8 2 5" xfId="35162" xr:uid="{06CB9880-CD94-4E7A-A92A-CECE7E44CA7A}"/>
    <cellStyle name="Input 2 8 2 5 2" xfId="35163" xr:uid="{DDD6538D-10F9-4006-9763-700BB2E5D617}"/>
    <cellStyle name="Input 2 8 2 6" xfId="35164" xr:uid="{C4B79F9A-78CF-4868-B231-25B0F32BACA9}"/>
    <cellStyle name="Input 2 8 20" xfId="35165" xr:uid="{9262AE9F-60FE-45AB-ACAE-3472C7102CA6}"/>
    <cellStyle name="Input 2 8 21" xfId="35166" xr:uid="{C235C11A-FA6B-44D7-B170-C77FBB362D9E}"/>
    <cellStyle name="Input 2 8 22" xfId="35167" xr:uid="{F77B1D28-BF9D-4D51-A47B-7B5E7C7FBA87}"/>
    <cellStyle name="Input 2 8 23" xfId="35168" xr:uid="{1965E277-7793-450D-ABA3-A2A9A56DAFE6}"/>
    <cellStyle name="Input 2 8 24" xfId="35169" xr:uid="{ED1267F4-24BB-49CB-B741-F20301CC2C20}"/>
    <cellStyle name="Input 2 8 25" xfId="35170" xr:uid="{7CF08987-ECA0-4D0B-AB85-72387D3D383C}"/>
    <cellStyle name="Input 2 8 26" xfId="35171" xr:uid="{70053B7C-746E-49BE-8FF6-67AC59085768}"/>
    <cellStyle name="Input 2 8 3" xfId="35172" xr:uid="{A3D12209-5F98-49AD-8346-48FD648BCA2A}"/>
    <cellStyle name="Input 2 8 3 2" xfId="35173" xr:uid="{8C3EB041-7E70-4279-97A9-81666448FDD1}"/>
    <cellStyle name="Input 2 8 3 2 2" xfId="35174" xr:uid="{A5AEE856-ED67-49EF-971E-2115B46098FD}"/>
    <cellStyle name="Input 2 8 3 2 2 2" xfId="35175" xr:uid="{2BC44867-0F0B-4D81-8555-57ACDB222F2F}"/>
    <cellStyle name="Input 2 8 3 2 3" xfId="35176" xr:uid="{6737F2FA-630C-4FA5-A45D-7B155FF9F3A8}"/>
    <cellStyle name="Input 2 8 3 2 3 2" xfId="35177" xr:uid="{5C8E1841-1DD2-4006-AF53-E418E578F682}"/>
    <cellStyle name="Input 2 8 3 2 4" xfId="35178" xr:uid="{0FF5A0C1-F680-4F05-ADAD-F2F9F4418655}"/>
    <cellStyle name="Input 2 8 3 2 4 2" xfId="35179" xr:uid="{6164F795-DD75-4A64-9715-CCBA256AD022}"/>
    <cellStyle name="Input 2 8 3 2 5" xfId="35180" xr:uid="{5308069C-F958-4EC1-B05D-3947B57B9365}"/>
    <cellStyle name="Input 2 8 3 3" xfId="35181" xr:uid="{F41CA45D-EEFE-46EC-A3D7-F002530D7887}"/>
    <cellStyle name="Input 2 8 3 3 2" xfId="35182" xr:uid="{B2FB6DF1-2DCA-4796-AFA6-9406A426F420}"/>
    <cellStyle name="Input 2 8 3 4" xfId="35183" xr:uid="{93C4EE76-88F4-40C2-A802-E1A280D6D96D}"/>
    <cellStyle name="Input 2 8 3 4 2" xfId="35184" xr:uid="{7E0D9B61-8CE9-42A3-8BE2-344146ED653F}"/>
    <cellStyle name="Input 2 8 3 5" xfId="35185" xr:uid="{268E9CCE-34CE-4B8E-A7CB-B3DDB8423F7F}"/>
    <cellStyle name="Input 2 8 3 5 2" xfId="35186" xr:uid="{6F03787F-028C-45DD-AA47-EE3CEBA517EB}"/>
    <cellStyle name="Input 2 8 3 6" xfId="35187" xr:uid="{4F25D6C6-47F0-4D06-9351-2577933B974D}"/>
    <cellStyle name="Input 2 8 4" xfId="35188" xr:uid="{E1C54F2E-F68E-4D06-AAE5-72A3C0F44EC7}"/>
    <cellStyle name="Input 2 8 4 2" xfId="35189" xr:uid="{7284B15B-F0B5-4BC5-A010-2DC0FF5DDEFB}"/>
    <cellStyle name="Input 2 8 4 2 2" xfId="35190" xr:uid="{35927CC6-D688-4A98-8BD9-900A7D2F0F1B}"/>
    <cellStyle name="Input 2 8 4 2 2 2" xfId="35191" xr:uid="{BBA79A21-0E08-417A-A43D-339FB989DA50}"/>
    <cellStyle name="Input 2 8 4 2 3" xfId="35192" xr:uid="{EFBF8D9A-4064-453C-BF10-44FAAC4D5383}"/>
    <cellStyle name="Input 2 8 4 2 3 2" xfId="35193" xr:uid="{69C5C1CE-9B27-43E2-B38B-2BD75464CFB7}"/>
    <cellStyle name="Input 2 8 4 2 4" xfId="35194" xr:uid="{781855AB-1C90-4F15-BCD6-085B347305C8}"/>
    <cellStyle name="Input 2 8 4 2 4 2" xfId="35195" xr:uid="{88A44DA9-AEC0-4C13-B399-F2CCB4F2851C}"/>
    <cellStyle name="Input 2 8 4 2 5" xfId="35196" xr:uid="{055564F6-CCC7-4FE6-806E-981D85473F14}"/>
    <cellStyle name="Input 2 8 4 3" xfId="35197" xr:uid="{B733CFFF-A165-4DE1-9757-0FBDDCE06B93}"/>
    <cellStyle name="Input 2 8 4 3 2" xfId="35198" xr:uid="{5C6119D9-3841-40A9-BA76-A0F545A1B2AB}"/>
    <cellStyle name="Input 2 8 4 4" xfId="35199" xr:uid="{31443594-01A1-4F0B-BCBF-E7D8D0E7CA6C}"/>
    <cellStyle name="Input 2 8 4 4 2" xfId="35200" xr:uid="{31D068D3-4013-4CB7-ADD1-513922CE2F3B}"/>
    <cellStyle name="Input 2 8 4 5" xfId="35201" xr:uid="{B054DF1F-E7F5-4999-9EBE-D218C514C579}"/>
    <cellStyle name="Input 2 8 4 5 2" xfId="35202" xr:uid="{100B82CC-63B8-40EB-94B5-02FF2622B6E8}"/>
    <cellStyle name="Input 2 8 4 6" xfId="35203" xr:uid="{B3AA879F-BE59-43D1-9766-BF6D979A4751}"/>
    <cellStyle name="Input 2 8 4 6 2" xfId="35204" xr:uid="{12D4C45B-7424-4DD5-A878-B667349798D3}"/>
    <cellStyle name="Input 2 8 4 7" xfId="35205" xr:uid="{8A88F27D-672A-42F1-8E14-B2E57588E2DE}"/>
    <cellStyle name="Input 2 8 5" xfId="35206" xr:uid="{6BF22216-C0F7-4586-AD62-7F20F6541613}"/>
    <cellStyle name="Input 2 8 5 2" xfId="35207" xr:uid="{BB617919-8A90-4C30-AB07-F070880202A2}"/>
    <cellStyle name="Input 2 8 5 2 2" xfId="35208" xr:uid="{EB56E7A1-B498-434E-B583-9AB3FB604C14}"/>
    <cellStyle name="Input 2 8 5 2 2 2" xfId="35209" xr:uid="{16EC5ED4-9275-485D-A378-DD1EC0892877}"/>
    <cellStyle name="Input 2 8 5 2 3" xfId="35210" xr:uid="{7ADC1E7B-3CB0-4235-95CD-910585E2179F}"/>
    <cellStyle name="Input 2 8 5 2 3 2" xfId="35211" xr:uid="{A0C682E6-4C4A-4D42-98E0-27BB9F673A79}"/>
    <cellStyle name="Input 2 8 5 2 4" xfId="35212" xr:uid="{68F150A2-D5F5-45C1-846A-5ACA75A756C5}"/>
    <cellStyle name="Input 2 8 5 2 4 2" xfId="35213" xr:uid="{0DF9CAE9-D54B-4D8D-96CA-4B58EDE65A3D}"/>
    <cellStyle name="Input 2 8 5 2 5" xfId="35214" xr:uid="{95D43DD0-1645-47AF-AB09-A0ADE4C29E6E}"/>
    <cellStyle name="Input 2 8 5 3" xfId="35215" xr:uid="{64D4B2E6-C863-4FF0-A123-9A8206DD8A52}"/>
    <cellStyle name="Input 2 8 5 3 2" xfId="35216" xr:uid="{67E55109-F06D-4206-A29F-4A667DA2C5DE}"/>
    <cellStyle name="Input 2 8 5 4" xfId="35217" xr:uid="{A4D45919-ADB3-4039-9A98-F6C3D2E34556}"/>
    <cellStyle name="Input 2 8 5 4 2" xfId="35218" xr:uid="{9504A341-C315-4663-A5AE-E6C04FA4F1E0}"/>
    <cellStyle name="Input 2 8 5 5" xfId="35219" xr:uid="{A030AB4C-8D32-4EC1-8730-BEE0C17CBC7F}"/>
    <cellStyle name="Input 2 8 5 5 2" xfId="35220" xr:uid="{94AE4D70-CD5A-49DD-BDF8-1965D32DC46D}"/>
    <cellStyle name="Input 2 8 5 6" xfId="35221" xr:uid="{7E4D5477-BBE4-46B0-A077-806B74D24D6B}"/>
    <cellStyle name="Input 2 8 5 6 2" xfId="35222" xr:uid="{5A851593-6390-444A-9385-D0090A809E49}"/>
    <cellStyle name="Input 2 8 5 7" xfId="35223" xr:uid="{7299E87D-53E9-4AF1-B696-B34C6BF26FBF}"/>
    <cellStyle name="Input 2 8 6" xfId="35224" xr:uid="{A6251923-C6F3-483B-B03B-E4DEE25C80F7}"/>
    <cellStyle name="Input 2 8 6 2" xfId="35225" xr:uid="{DB111E1F-0596-4059-96AF-98BDBC71A7A1}"/>
    <cellStyle name="Input 2 8 6 2 2" xfId="35226" xr:uid="{EE95AF00-697D-4A6A-B69C-C1E61F9A13B4}"/>
    <cellStyle name="Input 2 8 6 2 2 2" xfId="35227" xr:uid="{E6FB26DC-6CD8-42AB-BC61-6E9363423CC0}"/>
    <cellStyle name="Input 2 8 6 2 3" xfId="35228" xr:uid="{1EB70F47-EE8C-41C8-BD96-28B62A437074}"/>
    <cellStyle name="Input 2 8 6 2 3 2" xfId="35229" xr:uid="{54B0B532-75B4-4710-B56A-75D229C3D62F}"/>
    <cellStyle name="Input 2 8 6 2 4" xfId="35230" xr:uid="{AAF4C623-F7BF-4F3B-BACA-550BB06C0D0E}"/>
    <cellStyle name="Input 2 8 6 2 4 2" xfId="35231" xr:uid="{8781FC5A-569F-4CEB-A931-9A9A7DCCF5CF}"/>
    <cellStyle name="Input 2 8 6 2 5" xfId="35232" xr:uid="{A8403EC4-1544-4A05-B67B-1B9946EF164E}"/>
    <cellStyle name="Input 2 8 6 3" xfId="35233" xr:uid="{EEEB7050-F6F4-4892-8B0A-B5F989D3816D}"/>
    <cellStyle name="Input 2 8 6 3 2" xfId="35234" xr:uid="{4B85D0D5-E4D3-49B6-87D9-87A63F013B62}"/>
    <cellStyle name="Input 2 8 6 4" xfId="35235" xr:uid="{B88F95C6-68B2-4E71-B87C-600060C51ADF}"/>
    <cellStyle name="Input 2 8 6 4 2" xfId="35236" xr:uid="{A8DD9DC9-7681-4C44-A8E2-F40A6CA350A0}"/>
    <cellStyle name="Input 2 8 6 5" xfId="35237" xr:uid="{9D663933-FBCC-498B-BE4F-AA485F5A0C7A}"/>
    <cellStyle name="Input 2 8 6 5 2" xfId="35238" xr:uid="{5C61B4F4-3ED3-49EF-8EB3-569B175607D7}"/>
    <cellStyle name="Input 2 8 6 6" xfId="35239" xr:uid="{BFB9AE21-E582-42E9-A3DB-80721515B6E9}"/>
    <cellStyle name="Input 2 8 6 6 2" xfId="35240" xr:uid="{203794FF-E04E-4503-9008-2392DA3B1F01}"/>
    <cellStyle name="Input 2 8 6 7" xfId="35241" xr:uid="{36C321F3-E93C-4D97-AF5A-2522CF436A43}"/>
    <cellStyle name="Input 2 8 7" xfId="35242" xr:uid="{D90F7D9D-C22A-4BBB-A3E7-BE4F007D8C46}"/>
    <cellStyle name="Input 2 8 7 2" xfId="35243" xr:uid="{2D2B0F14-1BF3-4D47-B0D5-CBB77749D35D}"/>
    <cellStyle name="Input 2 8 7 2 2" xfId="35244" xr:uid="{CECBE06B-3FC6-4CE0-9907-9A48BE61A093}"/>
    <cellStyle name="Input 2 8 7 2 2 2" xfId="35245" xr:uid="{08D20113-38C6-4F51-B2BF-BB9381468026}"/>
    <cellStyle name="Input 2 8 7 2 3" xfId="35246" xr:uid="{5B9747B3-7D6C-4BD0-9A31-A83ABCDB4F87}"/>
    <cellStyle name="Input 2 8 7 2 3 2" xfId="35247" xr:uid="{189BC1A9-8731-44D9-8BA5-D9AF349D429C}"/>
    <cellStyle name="Input 2 8 7 2 4" xfId="35248" xr:uid="{DD970A9A-1B9A-488F-8615-AAA2FD796932}"/>
    <cellStyle name="Input 2 8 7 2 4 2" xfId="35249" xr:uid="{117E634C-8AB1-4BE9-AD6E-7A4300111139}"/>
    <cellStyle name="Input 2 8 7 2 5" xfId="35250" xr:uid="{0F87E6C3-E894-4700-B61D-96027B36AD6F}"/>
    <cellStyle name="Input 2 8 7 3" xfId="35251" xr:uid="{02268709-64B1-4E5B-B0A7-8296C361B17C}"/>
    <cellStyle name="Input 2 8 7 3 2" xfId="35252" xr:uid="{F47B2465-7C25-48C0-9478-CE59B169EB07}"/>
    <cellStyle name="Input 2 8 7 4" xfId="35253" xr:uid="{9DF26D08-DF22-479F-8A99-554968362E06}"/>
    <cellStyle name="Input 2 8 7 4 2" xfId="35254" xr:uid="{12CAE361-6397-4FC9-8979-54CDC43ADD8E}"/>
    <cellStyle name="Input 2 8 7 5" xfId="35255" xr:uid="{9CD7111E-CD6F-4359-B9C0-0654D865E412}"/>
    <cellStyle name="Input 2 8 7 5 2" xfId="35256" xr:uid="{EA528261-853D-4D2B-8C4F-6D2089337E74}"/>
    <cellStyle name="Input 2 8 7 6" xfId="35257" xr:uid="{F3774C63-E097-4983-8233-101DA9EA5058}"/>
    <cellStyle name="Input 2 8 7 6 2" xfId="35258" xr:uid="{E58AFF81-33CE-44ED-9AF8-C3143E7064BD}"/>
    <cellStyle name="Input 2 8 7 7" xfId="35259" xr:uid="{209BD54B-C1B6-4AC9-B8B0-15119C1E9865}"/>
    <cellStyle name="Input 2 8 8" xfId="35260" xr:uid="{8B8F9884-C4A6-4F7A-888D-B889F76D5EC3}"/>
    <cellStyle name="Input 2 8 8 2" xfId="35261" xr:uid="{65734ED0-4085-4504-A066-B87D7F127012}"/>
    <cellStyle name="Input 2 8 8 2 2" xfId="35262" xr:uid="{D44AB6A2-2D3C-4EC4-AD44-60E57481C610}"/>
    <cellStyle name="Input 2 8 8 2 2 2" xfId="35263" xr:uid="{529BC168-029E-4004-B776-8C8EC756A0DE}"/>
    <cellStyle name="Input 2 8 8 2 3" xfId="35264" xr:uid="{D2B8C3C4-DDF0-465E-937D-23B281C40984}"/>
    <cellStyle name="Input 2 8 8 2 3 2" xfId="35265" xr:uid="{D59D5878-02C7-4D1A-A0AB-1C06C9FAD42E}"/>
    <cellStyle name="Input 2 8 8 2 4" xfId="35266" xr:uid="{C1DD414E-81D1-4523-BCA1-EF9459D6F43B}"/>
    <cellStyle name="Input 2 8 8 2 4 2" xfId="35267" xr:uid="{7FFA030D-E65B-4548-BD2B-DE4BE64DD66D}"/>
    <cellStyle name="Input 2 8 8 2 5" xfId="35268" xr:uid="{88563A66-CA84-4F3E-BDBB-091C31C092B6}"/>
    <cellStyle name="Input 2 8 8 3" xfId="35269" xr:uid="{58705389-F7CA-451E-A57B-6646F0A9272F}"/>
    <cellStyle name="Input 2 8 8 3 2" xfId="35270" xr:uid="{0AA19AC3-58EE-4505-8EB3-2A78FF80E051}"/>
    <cellStyle name="Input 2 8 8 4" xfId="35271" xr:uid="{A0990856-DFE0-4F9A-B7D9-0AF0A86C5ACC}"/>
    <cellStyle name="Input 2 8 8 4 2" xfId="35272" xr:uid="{07338037-728F-4974-AD35-D89CDC941A82}"/>
    <cellStyle name="Input 2 8 8 5" xfId="35273" xr:uid="{BF08D3D8-9201-41CE-B984-4D77B0E5D130}"/>
    <cellStyle name="Input 2 8 8 5 2" xfId="35274" xr:uid="{7DE64480-8F15-46EC-8F28-1FF03D78254A}"/>
    <cellStyle name="Input 2 8 8 6" xfId="35275" xr:uid="{824DB319-BCEF-4885-B0FB-AD7CD6C51857}"/>
    <cellStyle name="Input 2 8 8 6 2" xfId="35276" xr:uid="{F2B80DEC-5185-47B8-BA1B-2866A4B8C586}"/>
    <cellStyle name="Input 2 8 8 7" xfId="35277" xr:uid="{026E1E7F-1EDC-42ED-8BD4-482787AE705D}"/>
    <cellStyle name="Input 2 8 9" xfId="35278" xr:uid="{44A81C83-E1E2-4C2A-BCE6-558958F240E8}"/>
    <cellStyle name="Input 2 8 9 2" xfId="35279" xr:uid="{1E20CB21-ECCA-45C7-9DB1-DD598F51D71D}"/>
    <cellStyle name="Input 2 8 9 2 2" xfId="35280" xr:uid="{3B4ABFA2-D29C-4946-A41A-A7D554298E10}"/>
    <cellStyle name="Input 2 8 9 2 2 2" xfId="35281" xr:uid="{D4BD9FF7-F4B4-40A4-A214-A28414EE8D4C}"/>
    <cellStyle name="Input 2 8 9 2 3" xfId="35282" xr:uid="{E75B393F-3E2B-4361-9311-FD52B65BA823}"/>
    <cellStyle name="Input 2 8 9 2 3 2" xfId="35283" xr:uid="{B25D2503-5628-460C-9E5F-5093A69B2871}"/>
    <cellStyle name="Input 2 8 9 2 4" xfId="35284" xr:uid="{3A6DD4AF-D7AC-4BA7-AF1E-DF77D57C4DC5}"/>
    <cellStyle name="Input 2 8 9 2 4 2" xfId="35285" xr:uid="{27405420-9C2A-48D0-A664-462A454D1B72}"/>
    <cellStyle name="Input 2 8 9 2 5" xfId="35286" xr:uid="{50C25DBC-6705-443C-AC81-A28048291BCD}"/>
    <cellStyle name="Input 2 8 9 3" xfId="35287" xr:uid="{A000F55C-A994-488B-ABBA-8299780C81C4}"/>
    <cellStyle name="Input 2 8 9 3 2" xfId="35288" xr:uid="{26B76CB0-5670-488A-AB3D-E2D3EBD7B067}"/>
    <cellStyle name="Input 2 8 9 4" xfId="35289" xr:uid="{A4B8148C-B0A1-4B09-81F8-625FC709FCBC}"/>
    <cellStyle name="Input 2 8 9 4 2" xfId="35290" xr:uid="{E2A30F47-A462-4CF7-BD2E-29754A4B6B6F}"/>
    <cellStyle name="Input 2 8 9 5" xfId="35291" xr:uid="{2F56056D-13EF-48DE-8DAA-9C82BB5E7370}"/>
    <cellStyle name="Input 2 8 9 5 2" xfId="35292" xr:uid="{7516A258-6D2D-4DF6-9FA5-F7F7F6B2C65F}"/>
    <cellStyle name="Input 2 8 9 6" xfId="35293" xr:uid="{D30A5108-A1EA-41D5-9B4A-B4B6C4B46B01}"/>
    <cellStyle name="Input 2 8 9 6 2" xfId="35294" xr:uid="{D25E9632-5E25-476C-BFEA-10A76F0B021E}"/>
    <cellStyle name="Input 2 8 9 7" xfId="35295" xr:uid="{B0F5F511-1445-4C8F-B757-B9190CB0E216}"/>
    <cellStyle name="Input 2 9" xfId="17726" xr:uid="{E70F5360-46AC-4726-BF4C-CD2ACAA86B95}"/>
    <cellStyle name="Input 2 9 10" xfId="35296" xr:uid="{3C7D04E5-1D9A-4710-9D3C-884D34BE9723}"/>
    <cellStyle name="Input 2 9 10 2" xfId="35297" xr:uid="{EF9F8636-8718-41A9-9CC6-20338B0D7E1A}"/>
    <cellStyle name="Input 2 9 10 2 2" xfId="35298" xr:uid="{31C56E54-085C-4EEE-9315-C00E8A67106D}"/>
    <cellStyle name="Input 2 9 10 2 2 2" xfId="35299" xr:uid="{068B64BA-A890-498C-B1FA-D6D0119F1B77}"/>
    <cellStyle name="Input 2 9 10 2 3" xfId="35300" xr:uid="{354A1DFA-5784-452F-8434-2A30648CB915}"/>
    <cellStyle name="Input 2 9 10 2 3 2" xfId="35301" xr:uid="{C8E87A60-1F92-4FC5-9A9D-A63426A20E59}"/>
    <cellStyle name="Input 2 9 10 2 4" xfId="35302" xr:uid="{7586BBA1-5D75-4E01-9794-93F322BA3353}"/>
    <cellStyle name="Input 2 9 10 2 4 2" xfId="35303" xr:uid="{BCE31B52-3C08-4544-8DA6-DF682C8E8A6F}"/>
    <cellStyle name="Input 2 9 10 2 5" xfId="35304" xr:uid="{A09B5211-17FA-4EE0-BBB9-535E38C3D122}"/>
    <cellStyle name="Input 2 9 10 3" xfId="35305" xr:uid="{81E4AD45-BBCB-4FD8-8A66-9B72D38ED555}"/>
    <cellStyle name="Input 2 9 10 3 2" xfId="35306" xr:uid="{DDBADEC9-64F5-425A-AE77-F67E5F1C934F}"/>
    <cellStyle name="Input 2 9 10 4" xfId="35307" xr:uid="{2EF02E6C-3738-4F26-AD9F-E909E412D3CE}"/>
    <cellStyle name="Input 2 9 10 4 2" xfId="35308" xr:uid="{CF145FE8-9A77-47CB-B15B-1CD87377F2AE}"/>
    <cellStyle name="Input 2 9 10 5" xfId="35309" xr:uid="{32AC5D5C-3077-479C-A293-CA82FBCE5EBA}"/>
    <cellStyle name="Input 2 9 10 5 2" xfId="35310" xr:uid="{19204FB1-CA3B-43DB-96D3-206B57DA5110}"/>
    <cellStyle name="Input 2 9 10 6" xfId="35311" xr:uid="{A41C658D-26AD-46B1-95B6-64E24366BDE3}"/>
    <cellStyle name="Input 2 9 10 6 2" xfId="35312" xr:uid="{80F707FC-6E81-4988-8720-1DD976A87249}"/>
    <cellStyle name="Input 2 9 10 7" xfId="35313" xr:uid="{333F55F2-E3FB-4C7D-B875-72AA78B42C2A}"/>
    <cellStyle name="Input 2 9 11" xfId="35314" xr:uid="{1AD32787-BC0E-415F-AA5E-C5E42C3F82E7}"/>
    <cellStyle name="Input 2 9 11 2" xfId="35315" xr:uid="{02A657CA-F637-4E24-B2DD-89E138FA006D}"/>
    <cellStyle name="Input 2 9 11 2 2" xfId="35316" xr:uid="{B69D118A-07BF-4A6D-82D2-DC2BD18D5689}"/>
    <cellStyle name="Input 2 9 11 2 2 2" xfId="35317" xr:uid="{9D89DD93-04A9-435C-85C8-565C40A9420B}"/>
    <cellStyle name="Input 2 9 11 2 3" xfId="35318" xr:uid="{4EB9B8CC-6A8B-4136-B592-8FB4F2FE10BC}"/>
    <cellStyle name="Input 2 9 11 2 3 2" xfId="35319" xr:uid="{341CA3ED-1FBE-48BF-B329-2A1A086291B0}"/>
    <cellStyle name="Input 2 9 11 2 4" xfId="35320" xr:uid="{3387D81F-E918-4B39-84A1-BBFC3996B89F}"/>
    <cellStyle name="Input 2 9 11 2 4 2" xfId="35321" xr:uid="{DACC8BEF-01EE-4746-920E-F42BEE0BF2D3}"/>
    <cellStyle name="Input 2 9 11 2 5" xfId="35322" xr:uid="{BD4F5D1C-301D-4512-A973-EE2835587736}"/>
    <cellStyle name="Input 2 9 11 3" xfId="35323" xr:uid="{32C7970A-9B79-40A6-8AAE-75489B9E8124}"/>
    <cellStyle name="Input 2 9 11 3 2" xfId="35324" xr:uid="{3CFF8AD6-ED24-4078-847E-1DA40F4E24B7}"/>
    <cellStyle name="Input 2 9 11 4" xfId="35325" xr:uid="{148C235B-2496-4926-A4AF-C05339E140E8}"/>
    <cellStyle name="Input 2 9 11 4 2" xfId="35326" xr:uid="{70AD3ECB-FFCA-4689-A9F2-CAAB1D189418}"/>
    <cellStyle name="Input 2 9 11 5" xfId="35327" xr:uid="{B208BE7A-F5AB-4B04-A851-399A9227E37D}"/>
    <cellStyle name="Input 2 9 11 5 2" xfId="35328" xr:uid="{0811DF2D-D084-4C62-962F-D41607FD297C}"/>
    <cellStyle name="Input 2 9 11 6" xfId="35329" xr:uid="{C9962C79-DC04-4CCF-9DFB-09ABEF5E0155}"/>
    <cellStyle name="Input 2 9 11 6 2" xfId="35330" xr:uid="{339E64AF-5E44-425A-9CFE-B87AD1942F70}"/>
    <cellStyle name="Input 2 9 11 7" xfId="35331" xr:uid="{1EDCC707-E27A-4743-8341-18DF3CD4D984}"/>
    <cellStyle name="Input 2 9 12" xfId="35332" xr:uid="{4C8EE049-6AB7-48AD-B608-7F09A19DBA0C}"/>
    <cellStyle name="Input 2 9 12 2" xfId="35333" xr:uid="{B585E5F5-6025-459A-BCCA-D86101F32F58}"/>
    <cellStyle name="Input 2 9 12 2 2" xfId="35334" xr:uid="{4F53A5C7-C202-4C75-A2D2-EF4693989587}"/>
    <cellStyle name="Input 2 9 12 2 2 2" xfId="35335" xr:uid="{29882C45-BCD9-4D30-BD92-140A3B33FA9B}"/>
    <cellStyle name="Input 2 9 12 2 3" xfId="35336" xr:uid="{7141BBB9-6684-4706-A319-0CBF306B736D}"/>
    <cellStyle name="Input 2 9 12 2 3 2" xfId="35337" xr:uid="{29F0FDB6-6391-47F3-991E-42689AB1CCD7}"/>
    <cellStyle name="Input 2 9 12 2 4" xfId="35338" xr:uid="{D5B20628-0D9A-47F3-B460-7F4423D671F3}"/>
    <cellStyle name="Input 2 9 12 2 4 2" xfId="35339" xr:uid="{6EF428A2-2F9D-47F1-AB0C-0F423541D811}"/>
    <cellStyle name="Input 2 9 12 2 5" xfId="35340" xr:uid="{AFA925AF-45C1-4723-839E-521B15AA8B61}"/>
    <cellStyle name="Input 2 9 12 3" xfId="35341" xr:uid="{B7059F9A-5DF1-4BA4-A521-0302BFFC3429}"/>
    <cellStyle name="Input 2 9 12 3 2" xfId="35342" xr:uid="{235767E5-A94C-4F3D-B00A-77C3F35CF475}"/>
    <cellStyle name="Input 2 9 12 4" xfId="35343" xr:uid="{DA9647B9-6402-4D15-91D4-0AC64A01AF1E}"/>
    <cellStyle name="Input 2 9 12 4 2" xfId="35344" xr:uid="{88A39B9B-69F8-4125-8760-D9F963E2ABFA}"/>
    <cellStyle name="Input 2 9 12 5" xfId="35345" xr:uid="{75CC05DB-C74D-455A-BDDF-6F486B1A61C3}"/>
    <cellStyle name="Input 2 9 12 5 2" xfId="35346" xr:uid="{0B4A737D-9879-4571-A148-2A466E3ED74F}"/>
    <cellStyle name="Input 2 9 12 6" xfId="35347" xr:uid="{81C3B44F-7EAB-4B85-9E77-1DD6D17D15CF}"/>
    <cellStyle name="Input 2 9 12 6 2" xfId="35348" xr:uid="{EC19E56A-BE69-4B5B-AFFF-8B1F1D2F747D}"/>
    <cellStyle name="Input 2 9 12 7" xfId="35349" xr:uid="{A5096890-6817-446A-BBC9-F2BA2FE26ECA}"/>
    <cellStyle name="Input 2 9 13" xfId="35350" xr:uid="{82C28F0C-99C1-4054-A0E3-8BE0726FD425}"/>
    <cellStyle name="Input 2 9 13 2" xfId="35351" xr:uid="{B5FF43F8-C4CC-4023-9731-F27579794974}"/>
    <cellStyle name="Input 2 9 13 2 2" xfId="35352" xr:uid="{7A7C35EF-B264-445B-8FD8-696B711E80EA}"/>
    <cellStyle name="Input 2 9 13 2 2 2" xfId="35353" xr:uid="{14EE87E7-7C34-4969-8557-72E0DA4CE70A}"/>
    <cellStyle name="Input 2 9 13 2 3" xfId="35354" xr:uid="{53F7EB1B-6D8D-4147-8EE0-B05F27543014}"/>
    <cellStyle name="Input 2 9 13 2 3 2" xfId="35355" xr:uid="{AB9819E9-9F29-4165-83B2-12DF395D276F}"/>
    <cellStyle name="Input 2 9 13 2 4" xfId="35356" xr:uid="{42711837-40C7-4D72-B1CF-59DE5F3FB7AE}"/>
    <cellStyle name="Input 2 9 13 2 4 2" xfId="35357" xr:uid="{8B483716-9D39-4BB6-9165-353B045C86F7}"/>
    <cellStyle name="Input 2 9 13 2 5" xfId="35358" xr:uid="{F5AA6678-C5C8-480E-B2CF-A04CBAC09AAB}"/>
    <cellStyle name="Input 2 9 13 3" xfId="35359" xr:uid="{D45D4B51-BFFA-4F05-9872-0BA3BF778FD1}"/>
    <cellStyle name="Input 2 9 13 3 2" xfId="35360" xr:uid="{3737D1EF-3D00-45B6-A7BF-699388D21C2B}"/>
    <cellStyle name="Input 2 9 13 4" xfId="35361" xr:uid="{D5D38625-E301-4DAA-A473-0D89A28444F9}"/>
    <cellStyle name="Input 2 9 13 4 2" xfId="35362" xr:uid="{31AF30AF-32BA-4B2E-958C-A084F56A52A1}"/>
    <cellStyle name="Input 2 9 13 5" xfId="35363" xr:uid="{67FA431E-7D90-4DC1-91C7-088B5CD0EBA0}"/>
    <cellStyle name="Input 2 9 13 5 2" xfId="35364" xr:uid="{96515699-E1D6-4C3F-AF95-C13C86398FB5}"/>
    <cellStyle name="Input 2 9 13 6" xfId="35365" xr:uid="{28801999-E442-4693-840E-40B2ED9C24D7}"/>
    <cellStyle name="Input 2 9 13 6 2" xfId="35366" xr:uid="{4F01E181-FD2D-4A76-AA6B-8EBF739003BC}"/>
    <cellStyle name="Input 2 9 13 7" xfId="35367" xr:uid="{0BD3D2C9-C4F3-42BF-87B6-EF0E576E5CDF}"/>
    <cellStyle name="Input 2 9 14" xfId="35368" xr:uid="{A2E9F94A-5A58-4CF3-9A3E-B3CF818E55E1}"/>
    <cellStyle name="Input 2 9 14 2" xfId="35369" xr:uid="{D10CA68B-AD8C-4537-8E99-7FE3AC7ACF50}"/>
    <cellStyle name="Input 2 9 14 2 2" xfId="35370" xr:uid="{B251C85E-B442-45BC-A889-E4B6AF325E3D}"/>
    <cellStyle name="Input 2 9 14 2 2 2" xfId="35371" xr:uid="{AC0AA892-8391-45B8-82F0-A1391518D43D}"/>
    <cellStyle name="Input 2 9 14 2 3" xfId="35372" xr:uid="{D3795A2D-8ECA-43C6-9C29-0FC9170AA6E1}"/>
    <cellStyle name="Input 2 9 14 2 3 2" xfId="35373" xr:uid="{EA7EF1A5-E736-4324-90A5-FE1D385E08E5}"/>
    <cellStyle name="Input 2 9 14 2 4" xfId="35374" xr:uid="{6568226C-6E4F-4B84-B778-72E2F86ACB26}"/>
    <cellStyle name="Input 2 9 14 2 4 2" xfId="35375" xr:uid="{982BC780-0457-4727-842B-F0028F967D25}"/>
    <cellStyle name="Input 2 9 14 2 5" xfId="35376" xr:uid="{5C739156-BF57-4449-90C9-8DB3B8FC832D}"/>
    <cellStyle name="Input 2 9 14 3" xfId="35377" xr:uid="{0CD72250-3B69-464F-8308-009E0A695346}"/>
    <cellStyle name="Input 2 9 14 3 2" xfId="35378" xr:uid="{1B472F08-F733-4BC7-95E8-ECF50E75799B}"/>
    <cellStyle name="Input 2 9 14 4" xfId="35379" xr:uid="{3B0735FA-A630-424C-82E5-8057F45D00A5}"/>
    <cellStyle name="Input 2 9 14 4 2" xfId="35380" xr:uid="{7EB0578B-8A84-4EDF-8C86-7354676EB358}"/>
    <cellStyle name="Input 2 9 14 5" xfId="35381" xr:uid="{D66D8E49-9341-4A11-BC23-A09463AB3D43}"/>
    <cellStyle name="Input 2 9 14 5 2" xfId="35382" xr:uid="{3EC5AF97-B7E0-4A3C-9ACD-1E9D54E202C1}"/>
    <cellStyle name="Input 2 9 14 6" xfId="35383" xr:uid="{185093CA-5732-49A2-98F1-83DCBC36D2BF}"/>
    <cellStyle name="Input 2 9 14 6 2" xfId="35384" xr:uid="{BF22FB6E-5216-41A3-BEC0-B6FB673470BE}"/>
    <cellStyle name="Input 2 9 14 7" xfId="35385" xr:uid="{F1119AFA-E573-4804-9D0A-2D9E80641B73}"/>
    <cellStyle name="Input 2 9 15" xfId="35386" xr:uid="{EC049F1A-49AA-43CB-8475-4177013D1FF3}"/>
    <cellStyle name="Input 2 9 15 2" xfId="35387" xr:uid="{79B6BB8A-22CF-47C5-80E2-A42BE1717DF2}"/>
    <cellStyle name="Input 2 9 15 2 2" xfId="35388" xr:uid="{89FE17A4-546F-401D-97E3-4028275CAB4B}"/>
    <cellStyle name="Input 2 9 15 2 2 2" xfId="35389" xr:uid="{03985F68-9D4F-4D7D-A434-B54555060FAE}"/>
    <cellStyle name="Input 2 9 15 2 3" xfId="35390" xr:uid="{C8BE897A-C643-44E5-8925-B00A58427E09}"/>
    <cellStyle name="Input 2 9 15 2 3 2" xfId="35391" xr:uid="{A93ABE9B-ED1E-4C44-BCE9-0D1916B2BD8A}"/>
    <cellStyle name="Input 2 9 15 2 4" xfId="35392" xr:uid="{06DACAFF-7A23-4AE9-AEFF-0620F9C086A0}"/>
    <cellStyle name="Input 2 9 15 2 4 2" xfId="35393" xr:uid="{46F6A13B-B067-473D-802E-D19F96173175}"/>
    <cellStyle name="Input 2 9 15 2 5" xfId="35394" xr:uid="{FC6A7273-4FA0-4219-875B-11E1CC5FB8E0}"/>
    <cellStyle name="Input 2 9 15 3" xfId="35395" xr:uid="{DA406323-1964-424D-8C8F-703002EEDDB0}"/>
    <cellStyle name="Input 2 9 15 3 2" xfId="35396" xr:uid="{1D977315-79B1-437D-996A-85435F3A7742}"/>
    <cellStyle name="Input 2 9 15 4" xfId="35397" xr:uid="{16F004C8-6211-4AB4-8CDE-3C8FDE00E8BD}"/>
    <cellStyle name="Input 2 9 15 4 2" xfId="35398" xr:uid="{3E0782BB-F47C-40E6-8739-3D9E5CCE3FC7}"/>
    <cellStyle name="Input 2 9 15 5" xfId="35399" xr:uid="{9D6FF6C5-E74B-469C-8B95-149E0D2739B8}"/>
    <cellStyle name="Input 2 9 15 5 2" xfId="35400" xr:uid="{76663A1B-7559-43E4-AF3F-A0CEDA4A8529}"/>
    <cellStyle name="Input 2 9 15 6" xfId="35401" xr:uid="{ED81E743-3577-4846-AE7F-B93A90316D51}"/>
    <cellStyle name="Input 2 9 15 6 2" xfId="35402" xr:uid="{5EAEEAA2-7280-4158-954A-D7EAB067CF03}"/>
    <cellStyle name="Input 2 9 15 7" xfId="35403" xr:uid="{8A2BE96F-7E42-4B43-880E-D2F78F80C862}"/>
    <cellStyle name="Input 2 9 16" xfId="35404" xr:uid="{CA5B87DC-C13C-4EC0-8B5E-CB3CC80A7F9C}"/>
    <cellStyle name="Input 2 9 16 2" xfId="35405" xr:uid="{6189BB0A-354E-4C32-9918-BD618177E3E4}"/>
    <cellStyle name="Input 2 9 16 2 2" xfId="35406" xr:uid="{DC5C932F-C0DB-4F51-A1AA-0891A3A902DE}"/>
    <cellStyle name="Input 2 9 16 3" xfId="35407" xr:uid="{4C9F94F5-6E21-46C6-8BDA-F6B77511B291}"/>
    <cellStyle name="Input 2 9 16 3 2" xfId="35408" xr:uid="{08C6B8FF-D80A-44D3-BBA3-470D78CCF442}"/>
    <cellStyle name="Input 2 9 16 4" xfId="35409" xr:uid="{34357F92-BD5A-40DB-B4B2-73E13FB2DF4D}"/>
    <cellStyle name="Input 2 9 16 4 2" xfId="35410" xr:uid="{562A3A5D-AD84-4736-8F1D-E66FE242135E}"/>
    <cellStyle name="Input 2 9 16 5" xfId="35411" xr:uid="{D6D7CD05-9C1C-454C-AA91-9FFAD9197AA9}"/>
    <cellStyle name="Input 2 9 17" xfId="35412" xr:uid="{56DFDA65-E6C7-4267-AD44-8E0DFF43CA97}"/>
    <cellStyle name="Input 2 9 17 2" xfId="35413" xr:uid="{169ACB95-5D58-4A17-AC0D-0FF29600F006}"/>
    <cellStyle name="Input 2 9 18" xfId="35414" xr:uid="{E090E391-521B-43BF-BDD0-F6B0F4F2DB7E}"/>
    <cellStyle name="Input 2 9 18 2" xfId="35415" xr:uid="{27451C81-D3C8-4313-8BEC-85B9F8F4ECA5}"/>
    <cellStyle name="Input 2 9 19" xfId="35416" xr:uid="{A2F911B8-3CBD-487B-91C1-47CA0D00B3FF}"/>
    <cellStyle name="Input 2 9 19 2" xfId="35417" xr:uid="{1BFE50EF-A590-4A25-AF73-500C4EA3AA33}"/>
    <cellStyle name="Input 2 9 2" xfId="35418" xr:uid="{B08631E1-A4AC-4FE6-91EF-1153927C2515}"/>
    <cellStyle name="Input 2 9 2 2" xfId="35419" xr:uid="{6CEE9520-7321-49CB-8110-7506A45CD7DD}"/>
    <cellStyle name="Input 2 9 2 2 2" xfId="35420" xr:uid="{FE850FA2-22D9-4023-B7E2-291838D6D42F}"/>
    <cellStyle name="Input 2 9 2 2 2 2" xfId="35421" xr:uid="{316BACAB-434B-4C34-AF92-AC5EDCC00550}"/>
    <cellStyle name="Input 2 9 2 2 3" xfId="35422" xr:uid="{2187F0B9-FC0F-4320-8C79-D68C90F255D5}"/>
    <cellStyle name="Input 2 9 2 2 3 2" xfId="35423" xr:uid="{D460D637-6BE5-4D57-8907-D5CAB26B1592}"/>
    <cellStyle name="Input 2 9 2 2 4" xfId="35424" xr:uid="{C0779D85-A081-46D4-B188-989E264998BF}"/>
    <cellStyle name="Input 2 9 2 2 4 2" xfId="35425" xr:uid="{A30C462E-25B8-470C-9E83-EEAFF19EB5EB}"/>
    <cellStyle name="Input 2 9 2 2 5" xfId="35426" xr:uid="{16F6F0B5-16AA-460D-AEA7-DF10B01E12F8}"/>
    <cellStyle name="Input 2 9 2 3" xfId="35427" xr:uid="{6B13DD0D-D955-49E8-9443-E897FD963BC1}"/>
    <cellStyle name="Input 2 9 2 3 2" xfId="35428" xr:uid="{89CDE486-075E-415D-9B2D-2C3E13B419BA}"/>
    <cellStyle name="Input 2 9 2 4" xfId="35429" xr:uid="{267C8974-28D3-4413-9E1E-D3881C359B4E}"/>
    <cellStyle name="Input 2 9 2 4 2" xfId="35430" xr:uid="{82222734-EA56-4D71-A6D2-3E3BF2EE1381}"/>
    <cellStyle name="Input 2 9 2 5" xfId="35431" xr:uid="{787D3182-18C7-4FDE-AF5D-12015C63F661}"/>
    <cellStyle name="Input 2 9 2 5 2" xfId="35432" xr:uid="{0A856A3C-55EC-47B5-B74E-4F387C090E30}"/>
    <cellStyle name="Input 2 9 2 6" xfId="35433" xr:uid="{F63718F9-5F02-4913-BA33-88AF0F1ACC16}"/>
    <cellStyle name="Input 2 9 20" xfId="35434" xr:uid="{5D43CDE7-297E-4D05-8033-6B1EE9BE60B4}"/>
    <cellStyle name="Input 2 9 21" xfId="35435" xr:uid="{00CDFEF0-F5DE-41BF-89A2-1D1045C50FBF}"/>
    <cellStyle name="Input 2 9 22" xfId="35436" xr:uid="{72EF63FD-F883-4806-A761-39EDDF62D90C}"/>
    <cellStyle name="Input 2 9 23" xfId="35437" xr:uid="{03AADE25-001D-4F94-A98C-35F7EAA3455C}"/>
    <cellStyle name="Input 2 9 24" xfId="35438" xr:uid="{5B88E261-FF80-4BF0-AC04-220F4FA4EC8D}"/>
    <cellStyle name="Input 2 9 25" xfId="35439" xr:uid="{5EE91C88-1939-4390-A7D2-DD3F27A249D1}"/>
    <cellStyle name="Input 2 9 26" xfId="35440" xr:uid="{A9A01A53-2921-4C11-858B-F24C72812054}"/>
    <cellStyle name="Input 2 9 3" xfId="35441" xr:uid="{60C4B7F6-7897-415C-97AD-8944B6C087AC}"/>
    <cellStyle name="Input 2 9 3 2" xfId="35442" xr:uid="{01B50917-823C-44A9-8520-94EA48C93905}"/>
    <cellStyle name="Input 2 9 3 2 2" xfId="35443" xr:uid="{1E2BB7E8-6C73-44E0-B3C3-0EB53C5CC998}"/>
    <cellStyle name="Input 2 9 3 2 2 2" xfId="35444" xr:uid="{5FAC893E-5709-45DF-8584-FDD8F149CD13}"/>
    <cellStyle name="Input 2 9 3 2 3" xfId="35445" xr:uid="{6081E52B-BF3E-4DC5-886D-58FDB4C80E5B}"/>
    <cellStyle name="Input 2 9 3 2 3 2" xfId="35446" xr:uid="{12578A5F-5680-40F0-B710-5B7E75B1B426}"/>
    <cellStyle name="Input 2 9 3 2 4" xfId="35447" xr:uid="{F767C668-68C2-4108-8203-62F772C89746}"/>
    <cellStyle name="Input 2 9 3 2 4 2" xfId="35448" xr:uid="{6980E131-A01B-4C96-B2CA-350C3849807A}"/>
    <cellStyle name="Input 2 9 3 2 5" xfId="35449" xr:uid="{0D3253D4-DEB3-4B64-98F6-E017C6F83254}"/>
    <cellStyle name="Input 2 9 3 3" xfId="35450" xr:uid="{9F656007-D6B8-4C60-87C6-2AA0653B2F2F}"/>
    <cellStyle name="Input 2 9 3 3 2" xfId="35451" xr:uid="{B1B2FA5C-8937-464F-9F3E-DC9CD2FA74A1}"/>
    <cellStyle name="Input 2 9 3 4" xfId="35452" xr:uid="{6D15B0B2-6464-4F03-9BA7-E04CB2670A66}"/>
    <cellStyle name="Input 2 9 3 4 2" xfId="35453" xr:uid="{7BD51508-0B9B-47FB-B92E-DEE2CB3FC0C1}"/>
    <cellStyle name="Input 2 9 3 5" xfId="35454" xr:uid="{59DA4A2C-0403-487D-9A0A-271816873082}"/>
    <cellStyle name="Input 2 9 3 5 2" xfId="35455" xr:uid="{2D0CF5B1-B258-40A8-BBA1-91397CE93E15}"/>
    <cellStyle name="Input 2 9 3 6" xfId="35456" xr:uid="{D2B59B5E-FF9B-4B02-A0BA-F189E58B582D}"/>
    <cellStyle name="Input 2 9 4" xfId="35457" xr:uid="{E8760656-8E37-4FF0-8274-31873B0ED2B5}"/>
    <cellStyle name="Input 2 9 4 2" xfId="35458" xr:uid="{63E037CC-E3C0-482B-B76B-70D04BF3537A}"/>
    <cellStyle name="Input 2 9 4 2 2" xfId="35459" xr:uid="{BE7ADE66-18CD-4D54-ABED-DE9914625EB3}"/>
    <cellStyle name="Input 2 9 4 2 2 2" xfId="35460" xr:uid="{E1FC03A5-5F61-4540-A9EC-8BD2F19A1D85}"/>
    <cellStyle name="Input 2 9 4 2 3" xfId="35461" xr:uid="{BD3A9B55-9BB0-4258-83C0-2771EA66D170}"/>
    <cellStyle name="Input 2 9 4 2 3 2" xfId="35462" xr:uid="{7E2D3B3F-452E-427C-A884-5254B33F1F83}"/>
    <cellStyle name="Input 2 9 4 2 4" xfId="35463" xr:uid="{38DF424E-117D-4E08-8EEE-E4D2AF42427B}"/>
    <cellStyle name="Input 2 9 4 2 4 2" xfId="35464" xr:uid="{A88A8650-90BC-4064-A030-2B1EBD570E07}"/>
    <cellStyle name="Input 2 9 4 2 5" xfId="35465" xr:uid="{D62808C3-4251-4B62-89E2-86100FE0AE1F}"/>
    <cellStyle name="Input 2 9 4 3" xfId="35466" xr:uid="{68463BD5-EE8E-41B1-BE49-222011E952EC}"/>
    <cellStyle name="Input 2 9 4 3 2" xfId="35467" xr:uid="{DB11F8E4-C307-4B53-8D9D-18C45FD49894}"/>
    <cellStyle name="Input 2 9 4 4" xfId="35468" xr:uid="{2AB121F5-66D3-4B70-9701-9A37644EA43B}"/>
    <cellStyle name="Input 2 9 4 4 2" xfId="35469" xr:uid="{845161B5-EE3D-46A4-BC33-2A6F4BE6C5F0}"/>
    <cellStyle name="Input 2 9 4 5" xfId="35470" xr:uid="{B2BEDBCD-E67C-489E-9ED7-70EACFFD469F}"/>
    <cellStyle name="Input 2 9 4 5 2" xfId="35471" xr:uid="{8ED465D5-3085-4039-96E7-1440CBE0F58C}"/>
    <cellStyle name="Input 2 9 4 6" xfId="35472" xr:uid="{1E0FA224-6FF1-4B5D-8E6E-4EF2738EA1F3}"/>
    <cellStyle name="Input 2 9 4 6 2" xfId="35473" xr:uid="{AB339AE1-8898-495E-A749-02EF8BB08633}"/>
    <cellStyle name="Input 2 9 4 7" xfId="35474" xr:uid="{03755AE0-53F6-4265-8FC2-C79659C749C5}"/>
    <cellStyle name="Input 2 9 5" xfId="35475" xr:uid="{B1EB3739-3646-4C0A-8623-A19452AF7C8D}"/>
    <cellStyle name="Input 2 9 5 2" xfId="35476" xr:uid="{01C30603-E474-4891-84AC-F8323486D7CB}"/>
    <cellStyle name="Input 2 9 5 2 2" xfId="35477" xr:uid="{A6665A74-F56A-4AC0-AB79-C8D472361183}"/>
    <cellStyle name="Input 2 9 5 2 2 2" xfId="35478" xr:uid="{C1652172-35E2-4A17-B1D8-2FD3C940AB7E}"/>
    <cellStyle name="Input 2 9 5 2 3" xfId="35479" xr:uid="{5B891356-4DD5-4826-B82B-12C75D762AAE}"/>
    <cellStyle name="Input 2 9 5 2 3 2" xfId="35480" xr:uid="{67CF3A55-819D-42A5-B6D4-6E5317129E08}"/>
    <cellStyle name="Input 2 9 5 2 4" xfId="35481" xr:uid="{50441903-BEA0-4581-A145-79E98BA09D05}"/>
    <cellStyle name="Input 2 9 5 2 4 2" xfId="35482" xr:uid="{B8CB756D-556D-4230-A788-E13D114D3F1F}"/>
    <cellStyle name="Input 2 9 5 2 5" xfId="35483" xr:uid="{F8A766EB-297B-4539-8D84-06CB3A56101F}"/>
    <cellStyle name="Input 2 9 5 3" xfId="35484" xr:uid="{75861F98-467A-40E7-85FE-DFF7F40FD547}"/>
    <cellStyle name="Input 2 9 5 3 2" xfId="35485" xr:uid="{BE4E6038-BB8D-4667-8F6B-8F20682FA705}"/>
    <cellStyle name="Input 2 9 5 4" xfId="35486" xr:uid="{DED4BB52-1497-4E3F-92E4-50C24E49627F}"/>
    <cellStyle name="Input 2 9 5 4 2" xfId="35487" xr:uid="{E2842902-9F54-4B44-B6B5-D977CF6D318E}"/>
    <cellStyle name="Input 2 9 5 5" xfId="35488" xr:uid="{DA13FDC7-8E73-48D8-835B-4FE9256CA385}"/>
    <cellStyle name="Input 2 9 5 5 2" xfId="35489" xr:uid="{244F8D17-289B-4D64-B101-E5E90408D67A}"/>
    <cellStyle name="Input 2 9 5 6" xfId="35490" xr:uid="{FB9C678B-B9B6-43C8-A0FE-697EE4451AE3}"/>
    <cellStyle name="Input 2 9 5 6 2" xfId="35491" xr:uid="{7D48AA78-7856-497B-B163-86E6EEE0FC2F}"/>
    <cellStyle name="Input 2 9 5 7" xfId="35492" xr:uid="{C1FF3C90-3ED3-4382-A24C-5D2D836C811C}"/>
    <cellStyle name="Input 2 9 6" xfId="35493" xr:uid="{7774DDF6-BA8A-479D-B541-57C27C3940AF}"/>
    <cellStyle name="Input 2 9 6 2" xfId="35494" xr:uid="{D4B8163D-9BFC-4AC4-A4E3-DE28003D4775}"/>
    <cellStyle name="Input 2 9 6 2 2" xfId="35495" xr:uid="{E1EB2D3A-EC31-451F-9202-44A4E13B8D62}"/>
    <cellStyle name="Input 2 9 6 2 2 2" xfId="35496" xr:uid="{12CFF9FC-18BE-49EF-848C-F265377091FF}"/>
    <cellStyle name="Input 2 9 6 2 3" xfId="35497" xr:uid="{25F83A09-04A7-47B3-AE71-8585167C1E77}"/>
    <cellStyle name="Input 2 9 6 2 3 2" xfId="35498" xr:uid="{C70CBB52-8DA1-48EA-BD0D-F0345B3D4FAD}"/>
    <cellStyle name="Input 2 9 6 2 4" xfId="35499" xr:uid="{DD2400FC-2422-42FE-A469-8ADC78ED9876}"/>
    <cellStyle name="Input 2 9 6 2 4 2" xfId="35500" xr:uid="{DAA22E6C-35E8-4147-9C45-94166E6CB1CD}"/>
    <cellStyle name="Input 2 9 6 2 5" xfId="35501" xr:uid="{8AD68226-127F-4C17-8F4B-FF6CD8AFD474}"/>
    <cellStyle name="Input 2 9 6 3" xfId="35502" xr:uid="{52B9A569-3C6B-4CD4-8A52-6AB7FAF265AC}"/>
    <cellStyle name="Input 2 9 6 3 2" xfId="35503" xr:uid="{B8C8EE16-6352-427C-8B4B-A540DED07083}"/>
    <cellStyle name="Input 2 9 6 4" xfId="35504" xr:uid="{1663C857-F552-4D7F-A25D-2F9BF910ACB5}"/>
    <cellStyle name="Input 2 9 6 4 2" xfId="35505" xr:uid="{3A24FC36-415F-4C88-9CAB-AD570F51FAB4}"/>
    <cellStyle name="Input 2 9 6 5" xfId="35506" xr:uid="{26CFE870-3B1F-43AD-8026-F759B67FC640}"/>
    <cellStyle name="Input 2 9 6 5 2" xfId="35507" xr:uid="{42E4745C-F327-4649-AAB9-6D68729F177A}"/>
    <cellStyle name="Input 2 9 6 6" xfId="35508" xr:uid="{0B261223-9D3F-494E-83B0-DC0A833F886C}"/>
    <cellStyle name="Input 2 9 6 6 2" xfId="35509" xr:uid="{84E7E964-A3EF-4B3C-B2A8-7399E900D19C}"/>
    <cellStyle name="Input 2 9 6 7" xfId="35510" xr:uid="{3AFA54E0-4957-48C1-BE44-313E6AA21A1A}"/>
    <cellStyle name="Input 2 9 7" xfId="35511" xr:uid="{3D3E4B38-7AEF-4230-910E-5A17DE8A25AA}"/>
    <cellStyle name="Input 2 9 7 2" xfId="35512" xr:uid="{8D841B60-5E60-4B4D-8C87-EB29286F6CAB}"/>
    <cellStyle name="Input 2 9 7 2 2" xfId="35513" xr:uid="{89EEC7EC-2DA9-4AD6-A8AE-8F85F3412C0F}"/>
    <cellStyle name="Input 2 9 7 2 2 2" xfId="35514" xr:uid="{EB560632-1FCC-42BA-9FA6-D7BF8CA2BC32}"/>
    <cellStyle name="Input 2 9 7 2 3" xfId="35515" xr:uid="{B10CFFAC-5E3D-4CB6-9F73-B4C5C64F82D7}"/>
    <cellStyle name="Input 2 9 7 2 3 2" xfId="35516" xr:uid="{C74CF1A1-251E-45C3-8B31-796A26266EA3}"/>
    <cellStyle name="Input 2 9 7 2 4" xfId="35517" xr:uid="{7889D5ED-D85F-4AE3-85B7-026ECD99D592}"/>
    <cellStyle name="Input 2 9 7 2 4 2" xfId="35518" xr:uid="{E9515679-1173-48BA-863D-60636BB8AFC2}"/>
    <cellStyle name="Input 2 9 7 2 5" xfId="35519" xr:uid="{C85144F6-0406-46F8-9BA1-6ECED832CB48}"/>
    <cellStyle name="Input 2 9 7 3" xfId="35520" xr:uid="{F6197A6A-65BF-4D61-A749-A9EA5246C1B2}"/>
    <cellStyle name="Input 2 9 7 3 2" xfId="35521" xr:uid="{D82BCB55-3014-4085-825E-ADEE651575D6}"/>
    <cellStyle name="Input 2 9 7 4" xfId="35522" xr:uid="{9A0A8603-0CB8-43D7-AC89-52EFFED2B3A0}"/>
    <cellStyle name="Input 2 9 7 4 2" xfId="35523" xr:uid="{4783B34A-012B-4115-9FF2-62F603D0D531}"/>
    <cellStyle name="Input 2 9 7 5" xfId="35524" xr:uid="{4F5E1D1F-88DA-4B37-B3B3-6C932EC4F9F4}"/>
    <cellStyle name="Input 2 9 7 5 2" xfId="35525" xr:uid="{3A00754E-1BD6-44FA-B6B7-40B8EC5F96FC}"/>
    <cellStyle name="Input 2 9 7 6" xfId="35526" xr:uid="{9E531C84-1585-4CA2-B9E1-F80C8AB8C29A}"/>
    <cellStyle name="Input 2 9 7 6 2" xfId="35527" xr:uid="{46BDD7B6-00FC-4451-A682-4179A3DFAAE6}"/>
    <cellStyle name="Input 2 9 7 7" xfId="35528" xr:uid="{E6829690-96AB-4F3D-A1F4-C0480C40297C}"/>
    <cellStyle name="Input 2 9 8" xfId="35529" xr:uid="{73D38BDD-29DD-4948-B9A9-924C65123581}"/>
    <cellStyle name="Input 2 9 8 2" xfId="35530" xr:uid="{B9DEE652-D2E1-461C-8EC8-C2C000065A1C}"/>
    <cellStyle name="Input 2 9 8 2 2" xfId="35531" xr:uid="{53AA2FA6-D923-488E-B60E-D64CD5EC1A0F}"/>
    <cellStyle name="Input 2 9 8 2 2 2" xfId="35532" xr:uid="{814EB30E-DF25-48AF-A58E-4BF80335130D}"/>
    <cellStyle name="Input 2 9 8 2 3" xfId="35533" xr:uid="{B3AA0BB1-A142-435C-83E9-FDA60030AC9E}"/>
    <cellStyle name="Input 2 9 8 2 3 2" xfId="35534" xr:uid="{C3C12BB7-F778-4136-B8F5-DDA80F520A02}"/>
    <cellStyle name="Input 2 9 8 2 4" xfId="35535" xr:uid="{DB15851C-4C96-4555-AFE4-3B309707BEBE}"/>
    <cellStyle name="Input 2 9 8 2 4 2" xfId="35536" xr:uid="{F2FC5EE3-C4F2-422F-84D4-106FD3DE53CE}"/>
    <cellStyle name="Input 2 9 8 2 5" xfId="35537" xr:uid="{F51FF53F-6E28-4150-81A2-5DB75A409356}"/>
    <cellStyle name="Input 2 9 8 3" xfId="35538" xr:uid="{C989CCC2-95E3-4269-8585-B47774E7BEA7}"/>
    <cellStyle name="Input 2 9 8 3 2" xfId="35539" xr:uid="{F348D2F0-9E4F-40E3-B127-DB372E596830}"/>
    <cellStyle name="Input 2 9 8 4" xfId="35540" xr:uid="{084A78FA-4C1D-4A9D-8C5F-75E6D3E1B8F9}"/>
    <cellStyle name="Input 2 9 8 4 2" xfId="35541" xr:uid="{D345A30E-7255-4702-9B9B-C3DF8ADECD05}"/>
    <cellStyle name="Input 2 9 8 5" xfId="35542" xr:uid="{814AC4CD-2A82-4FB5-A023-E7B7063C97AA}"/>
    <cellStyle name="Input 2 9 8 5 2" xfId="35543" xr:uid="{63FC51FE-3389-42AD-8DF1-A6F0CE0AECF7}"/>
    <cellStyle name="Input 2 9 8 6" xfId="35544" xr:uid="{19AFF9EC-2E08-419E-A14C-D2A43DBA6D95}"/>
    <cellStyle name="Input 2 9 8 6 2" xfId="35545" xr:uid="{D28787E7-B18F-4620-9A7E-6F135A884F73}"/>
    <cellStyle name="Input 2 9 8 7" xfId="35546" xr:uid="{54D7FF0E-D644-4A9E-B648-B49E7B0BBD57}"/>
    <cellStyle name="Input 2 9 9" xfId="35547" xr:uid="{56521FA7-D0AA-440C-AB17-9BE171738BD4}"/>
    <cellStyle name="Input 2 9 9 2" xfId="35548" xr:uid="{422BE2C9-F93F-427E-ADB1-4346814D7E3E}"/>
    <cellStyle name="Input 2 9 9 2 2" xfId="35549" xr:uid="{4BCAA852-559D-4537-95EB-F5CED0846D75}"/>
    <cellStyle name="Input 2 9 9 2 2 2" xfId="35550" xr:uid="{1D6CCF2B-69E6-4E9C-9996-84C6AF074EFE}"/>
    <cellStyle name="Input 2 9 9 2 3" xfId="35551" xr:uid="{80DE4D6B-F8B0-4CA1-AEAA-E49200B30451}"/>
    <cellStyle name="Input 2 9 9 2 3 2" xfId="35552" xr:uid="{A4472CF0-053D-4372-A247-812952A527C5}"/>
    <cellStyle name="Input 2 9 9 2 4" xfId="35553" xr:uid="{A66B7C57-A313-41C3-A537-1718A8428150}"/>
    <cellStyle name="Input 2 9 9 2 4 2" xfId="35554" xr:uid="{7EC92954-D769-40F1-A26E-FEBE4FC26AC8}"/>
    <cellStyle name="Input 2 9 9 2 5" xfId="35555" xr:uid="{A95FCEA9-3DC3-450D-8757-6991C4BF29A4}"/>
    <cellStyle name="Input 2 9 9 3" xfId="35556" xr:uid="{C11058DD-860A-44F0-A5C8-3DD379CAF1E7}"/>
    <cellStyle name="Input 2 9 9 3 2" xfId="35557" xr:uid="{6A147F8C-BFC4-401B-82B1-B9EAC44EA1E2}"/>
    <cellStyle name="Input 2 9 9 4" xfId="35558" xr:uid="{89E2207B-FF95-4CB7-A6B7-4A00A78DB2C2}"/>
    <cellStyle name="Input 2 9 9 4 2" xfId="35559" xr:uid="{92200A4E-2C3E-49B8-86F5-2DD5F05DA856}"/>
    <cellStyle name="Input 2 9 9 5" xfId="35560" xr:uid="{6F5E3910-3AC5-4855-8961-CC469FF9A1B1}"/>
    <cellStyle name="Input 2 9 9 5 2" xfId="35561" xr:uid="{466DBAFD-558B-44FD-9F07-308AF913CC52}"/>
    <cellStyle name="Input 2 9 9 6" xfId="35562" xr:uid="{F8FA9A30-46A0-48C5-9FD7-0A8D5F015138}"/>
    <cellStyle name="Input 2 9 9 6 2" xfId="35563" xr:uid="{DED45715-34D9-4B99-A0BC-FD4BF6363CCE}"/>
    <cellStyle name="Input 2 9 9 7" xfId="35564" xr:uid="{B2709ECE-67A7-4651-8439-0A219BA42D72}"/>
    <cellStyle name="Input 20" xfId="523" xr:uid="{C5B4D145-537C-4E47-81C7-1516A3698412}"/>
    <cellStyle name="Input 3" xfId="111" xr:uid="{4974380B-5B2E-4165-A061-4F007B992508}"/>
    <cellStyle name="Input 3 2" xfId="527" xr:uid="{11AE8B4B-1220-4981-B47C-E73C9A1B8334}"/>
    <cellStyle name="Input 3 2 2" xfId="54855" xr:uid="{6B0461B6-DD1B-4B21-A5BF-3B9607A7423D}"/>
    <cellStyle name="Input 3 3" xfId="54854" xr:uid="{61DA3283-BCB8-4F69-8C41-58029089DC1C}"/>
    <cellStyle name="Input 3 4" xfId="526" xr:uid="{B863D78C-E90D-4543-AC99-582BD60E36F3}"/>
    <cellStyle name="Input 4" xfId="112" xr:uid="{0EFE5427-DDBB-4CE3-9C7F-8C55CE3736D4}"/>
    <cellStyle name="Input 4 2" xfId="54856" xr:uid="{E8BC22CA-0D75-491E-ABB2-D06BC7D00D74}"/>
    <cellStyle name="Input 4 3" xfId="528" xr:uid="{8197D6DE-9CFF-46D7-AFF9-B60102BE7E33}"/>
    <cellStyle name="Input 5" xfId="113" xr:uid="{74001EC0-6AD2-4115-8096-7C667416D7AE}"/>
    <cellStyle name="Input 5 2" xfId="35565" xr:uid="{30A79E2D-CC89-45FB-8AD4-07266DD8C1CD}"/>
    <cellStyle name="Input 6" xfId="114" xr:uid="{E268EFE9-E1ED-4655-ABFF-F1350F97D4EC}"/>
    <cellStyle name="input 6 2" xfId="35566" xr:uid="{BCBC03E8-5F52-454F-9122-CAA3F7E7E404}"/>
    <cellStyle name="Input 7" xfId="115" xr:uid="{2B3F4C93-507C-4628-A18D-8EB80733A3EB}"/>
    <cellStyle name="input 7 2" xfId="35567" xr:uid="{C47D219A-D5D7-4DBA-85F6-5A27ED3CB273}"/>
    <cellStyle name="Input 8" xfId="116" xr:uid="{955E9736-1485-40CD-BF56-5C9DBF196E26}"/>
    <cellStyle name="input 8 2" xfId="35568" xr:uid="{42A37D60-EDA6-4EA1-BDBE-2065F8317837}"/>
    <cellStyle name="Input 9" xfId="117" xr:uid="{F2C525FE-CF2F-46D9-AA21-51B403CC36E0}"/>
    <cellStyle name="input 9 2" xfId="35569" xr:uid="{CB46FEF4-F44F-4771-93E9-467E7A1BBEC1}"/>
    <cellStyle name="INPUTCHG" xfId="529" xr:uid="{9831422B-3B58-48AB-BBAD-7D48F2932309}"/>
    <cellStyle name="INPUTCHG 2" xfId="54857" xr:uid="{AFFF9CA9-B76C-4C7F-B49D-88F3F7846CB8}"/>
    <cellStyle name="INPUTNOCHG" xfId="530" xr:uid="{EF9787E1-E2F8-4779-AC79-C4CD10320057}"/>
    <cellStyle name="INPUTNOCHG 2" xfId="54858" xr:uid="{2B8C2FC7-094C-4F7D-96C9-7BCB6D935751}"/>
    <cellStyle name="Inputs_(0dp)" xfId="531" xr:uid="{8CFBC315-2CA7-4B02-A8E9-3B9D64CEC7E2}"/>
    <cellStyle name="Invisible" xfId="532" xr:uid="{3DC71E0A-60F7-4119-A639-AA278DC744B2}"/>
    <cellStyle name="Komórka połączona" xfId="17727" xr:uid="{8CC9E476-9A51-48DE-BF39-CE7949C74EBD}"/>
    <cellStyle name="Komórka zaznaczona" xfId="17728" xr:uid="{AE35403B-C17B-4380-BC0C-380421104CC6}"/>
    <cellStyle name="LABEL Normal" xfId="35570" xr:uid="{42F3F531-CB21-4A2A-A3F9-C81CE5885733}"/>
    <cellStyle name="LABEL Note" xfId="35571" xr:uid="{F0BEC2BF-7D15-4C30-809F-2CE519C863F5}"/>
    <cellStyle name="LABEL Units" xfId="35572" xr:uid="{D923D8B8-C69B-4947-B7FC-9E8970793198}"/>
    <cellStyle name="LabelIntersect" xfId="118" xr:uid="{CB7F7BFA-099A-482D-9809-E6DD024B6EF0}"/>
    <cellStyle name="LabelLeft" xfId="119" xr:uid="{6DB81726-D945-47B8-801A-D7DBF3885C01}"/>
    <cellStyle name="LabelTop" xfId="120" xr:uid="{9BFB2F3D-FD16-433B-A38A-96FD0BA3700E}"/>
    <cellStyle name="LabelTop 2" xfId="35573" xr:uid="{389D39CE-4C95-4531-BBDB-6E22AFA15424}"/>
    <cellStyle name="Link_ERM" xfId="533" xr:uid="{AD5CE3EC-5FE3-4A4C-BB2A-911DC5333AA7}"/>
    <cellStyle name="Linked Cell 10" xfId="35574" xr:uid="{2E61610D-376C-4E86-9141-3ED0D7E7CECF}"/>
    <cellStyle name="Linked Cell 11" xfId="35575" xr:uid="{5305A96F-7C7A-4789-89E4-F75BE12E6354}"/>
    <cellStyle name="Linked Cell 2" xfId="121" xr:uid="{9A0B5C18-4451-4C05-8EE3-1F8DD4A410DE}"/>
    <cellStyle name="Linked Cell 2 10" xfId="35576" xr:uid="{E2129A62-3BDC-4691-9E83-3D3A28A3C775}"/>
    <cellStyle name="Linked Cell 2 11" xfId="35577" xr:uid="{7BD39DFE-C57F-4D07-94A3-4450475C8A43}"/>
    <cellStyle name="Linked Cell 2 2" xfId="35578" xr:uid="{40B367EE-19C1-4B23-9C74-456FC25FDF9C}"/>
    <cellStyle name="Linked Cell 2 3" xfId="35579" xr:uid="{F4D13661-1EBB-470C-9D7C-3BF0A26BD051}"/>
    <cellStyle name="Linked Cell 2 4" xfId="35580" xr:uid="{E60A42E7-FD96-4958-8AF0-167DAFB90899}"/>
    <cellStyle name="Linked Cell 2 5" xfId="35581" xr:uid="{A3E0F635-5AF5-49C5-AF26-DA89E17E8A2F}"/>
    <cellStyle name="Linked Cell 2 6" xfId="35582" xr:uid="{818564C7-3EA7-49DF-A96F-43D6E6F3F402}"/>
    <cellStyle name="Linked Cell 2 7" xfId="35583" xr:uid="{AE6DF67F-6533-47B5-8C08-E04CC8B94E75}"/>
    <cellStyle name="Linked Cell 2 8" xfId="35584" xr:uid="{1AEC007D-F860-4744-A30D-82A76E901DE0}"/>
    <cellStyle name="Linked Cell 2 9" xfId="35585" xr:uid="{74A3022E-91B1-495D-81E8-3348F4612956}"/>
    <cellStyle name="Linked Cell 3" xfId="17729" xr:uid="{1A83EC27-F7CB-4328-927C-F9D54DF2F349}"/>
    <cellStyle name="Linked Cell 4" xfId="17730" xr:uid="{CC725519-2A7C-45A1-A979-9075C2E6B80B}"/>
    <cellStyle name="Linked Cell 5" xfId="35586" xr:uid="{EA42FA5E-93DB-4B12-9AAE-7D56F646A22D}"/>
    <cellStyle name="Linked Cell 6" xfId="35587" xr:uid="{9297825E-F2E9-44C1-AB17-DB6CC7778163}"/>
    <cellStyle name="Linked Cell 7" xfId="35588" xr:uid="{53F8FC50-6571-4A8B-AF21-9E45A8BF2B63}"/>
    <cellStyle name="Linked Cell 8" xfId="35589" xr:uid="{A55A9096-4A42-4FE8-8AD4-9EB9E546A7BD}"/>
    <cellStyle name="Linked Cell 9" xfId="35590" xr:uid="{98071EB2-40AD-4653-9D63-6C7543FF56E3}"/>
    <cellStyle name="LocalHeading" xfId="534" xr:uid="{2B27736C-C8F5-45E0-8B91-DFC37F582ED5}"/>
    <cellStyle name="LocalHeading 2" xfId="535" xr:uid="{D8C3898C-9B2F-4A70-80FF-092A242A5571}"/>
    <cellStyle name="LocalHeading 3" xfId="536" xr:uid="{AADB75DF-1FA9-4685-8273-4B98C4D25C61}"/>
    <cellStyle name="lookupdata" xfId="537" xr:uid="{9B19BB54-80A4-4A3B-9229-6379FE2B0D4D}"/>
    <cellStyle name="lookupdata 2" xfId="54859" xr:uid="{4726BECE-FC55-4C16-BCC0-440B65B69368}"/>
    <cellStyle name="LTM Cell Column Heading" xfId="35591" xr:uid="{A8B6DED2-0797-4FE6-A59E-9BC4FD1798F2}"/>
    <cellStyle name="LTM Cell Column Heading 2" xfId="35592" xr:uid="{2724D20B-074D-487E-B498-400ECEA6219A}"/>
    <cellStyle name="Mik" xfId="122" xr:uid="{E70EB89C-B355-4732-BA92-893917D92C95}"/>
    <cellStyle name="Mik 2" xfId="123" xr:uid="{61091CD5-53DB-4F1D-88A1-E2AF40518658}"/>
    <cellStyle name="Mik_For fiscal tables" xfId="124" xr:uid="{BC13A8B1-CB0C-4A3E-A4E8-B6BF4894C1DC}"/>
    <cellStyle name="million" xfId="538" xr:uid="{97544CE8-2FE2-4A86-8D6F-C7A1EA99C563}"/>
    <cellStyle name="million 2" xfId="539" xr:uid="{940DCAF4-ED12-4599-B6CE-D7272696217D}"/>
    <cellStyle name="million 2 2" xfId="540" xr:uid="{75A0034C-556B-4C94-8FD2-83A63513A02D}"/>
    <cellStyle name="million 3" xfId="541" xr:uid="{1DF0EE71-38B7-43B8-AC04-7D8B042FB131}"/>
    <cellStyle name="million 3 2" xfId="542" xr:uid="{F62FF5E9-8713-4971-ADAE-DFA0525E30DC}"/>
    <cellStyle name="Multiple Cell Column Heading" xfId="35593" xr:uid="{77D41B35-60EA-4851-AB5A-1BA72843D54B}"/>
    <cellStyle name="Multiple Cell Column Heading 2" xfId="35594" xr:uid="{5111D65C-E622-4770-9A1B-EE455EBFA167}"/>
    <cellStyle name="N" xfId="125" xr:uid="{A0DB05D3-27EC-451A-BD35-3AF3A36C57CA}"/>
    <cellStyle name="N 2" xfId="126" xr:uid="{EB286356-9005-4B8C-A40C-10C24A87F72E}"/>
    <cellStyle name="Nagłówek 1" xfId="17731" xr:uid="{3AD5E9F0-8AB7-491F-86C7-F284B6CA58A1}"/>
    <cellStyle name="Nagłówek 2" xfId="17732" xr:uid="{A1B3421C-9789-4EF2-925B-A26D5447E2A8}"/>
    <cellStyle name="Nagłówek 3" xfId="17733" xr:uid="{2019084C-0443-43EC-84E2-FF3B1F83C0B9}"/>
    <cellStyle name="Nagłówek 3 2" xfId="17734" xr:uid="{42B5AF0E-B33A-4F96-B8B1-54DB862F6FA6}"/>
    <cellStyle name="Nagłówek 4" xfId="17735" xr:uid="{DF18201A-0F90-4F72-9CD0-DF45BC753BBF}"/>
    <cellStyle name="Named range label" xfId="543" xr:uid="{0E47D193-3CDA-416B-874F-BC221DA5EAF7}"/>
    <cellStyle name="Neutral 10" xfId="35595" xr:uid="{D6E5EB81-A84E-4236-A210-E881327EF4E0}"/>
    <cellStyle name="Neutral 10 2" xfId="35596" xr:uid="{A8DACDF8-1A8C-442A-8174-295349FCB5AE}"/>
    <cellStyle name="Neutral 11" xfId="35597" xr:uid="{3FAB56B8-01A0-48FF-915A-8060933F703F}"/>
    <cellStyle name="Neutral 11 2" xfId="35598" xr:uid="{94250874-8B12-488F-B765-4C1B25D4455A}"/>
    <cellStyle name="Neutral 2" xfId="127" xr:uid="{CAC9829E-D3EC-4A51-B1E7-7C475753B937}"/>
    <cellStyle name="Neutral 2 10" xfId="35599" xr:uid="{57C38DEB-60DA-4364-AFC0-EE09F276AA0C}"/>
    <cellStyle name="Neutral 2 10 2" xfId="35600" xr:uid="{E51AACB5-EDC0-48C3-BFED-FE97FC7AB412}"/>
    <cellStyle name="Neutral 2 11" xfId="35601" xr:uid="{2B3A5195-971E-49D7-9C46-542497057E15}"/>
    <cellStyle name="Neutral 2 11 2" xfId="35602" xr:uid="{68F405E4-EFC4-4757-A731-34F556302F31}"/>
    <cellStyle name="Neutral 2 12" xfId="35603" xr:uid="{AB9A7014-1D5A-449A-92F5-BB0E8DDB20CE}"/>
    <cellStyle name="Neutral 2 2" xfId="35604" xr:uid="{1C0F6DE8-7142-4A47-B33F-F5D5289F14F5}"/>
    <cellStyle name="Neutral 2 2 2" xfId="35605" xr:uid="{87CF92D1-0FF5-438E-87C9-BB02B3F2464A}"/>
    <cellStyle name="Neutral 2 3" xfId="35606" xr:uid="{E80ACE17-CEE9-4EFF-A4E4-B8B64040A8AF}"/>
    <cellStyle name="Neutral 2 3 2" xfId="35607" xr:uid="{9ED5AA9D-53F5-4E8C-B935-59C5C576BF1D}"/>
    <cellStyle name="Neutral 2 4" xfId="35608" xr:uid="{73209C5C-9C6D-4B37-9CA5-F86B04CE726D}"/>
    <cellStyle name="Neutral 2 4 2" xfId="35609" xr:uid="{0C7E26A5-4FA6-4070-BD85-CCB7A4F63683}"/>
    <cellStyle name="Neutral 2 5" xfId="35610" xr:uid="{7C9A56BB-2752-4EDA-8B67-41CE3368961D}"/>
    <cellStyle name="Neutral 2 5 2" xfId="35611" xr:uid="{7422D343-8D28-47A4-9E8C-A655B8AC281A}"/>
    <cellStyle name="Neutral 2 6" xfId="35612" xr:uid="{95377005-6FCB-4324-99CD-173F353D0A71}"/>
    <cellStyle name="Neutral 2 6 2" xfId="35613" xr:uid="{3CDF9EC0-098C-4179-81F7-ACDC0F4432E3}"/>
    <cellStyle name="Neutral 2 7" xfId="35614" xr:uid="{6CBCB3F7-9CE1-4406-8628-A835635C49EB}"/>
    <cellStyle name="Neutral 2 7 2" xfId="35615" xr:uid="{138B3F22-62E7-4864-8440-1B8032E0741E}"/>
    <cellStyle name="Neutral 2 8" xfId="35616" xr:uid="{4CED15D0-C8DE-4BF7-86CC-F1118C928C6E}"/>
    <cellStyle name="Neutral 2 8 2" xfId="35617" xr:uid="{95CE4AF1-8FF6-4C18-A7E5-6E4E9FE012D1}"/>
    <cellStyle name="Neutral 2 9" xfId="35618" xr:uid="{DC062FC9-6097-423D-A4C8-A798BDB152C2}"/>
    <cellStyle name="Neutral 2 9 2" xfId="35619" xr:uid="{60D3F39D-1B4A-4219-ACCE-361DF3DAD8DE}"/>
    <cellStyle name="Neutral 3" xfId="17736" xr:uid="{10807955-4973-48C6-8CD7-63C0469444F6}"/>
    <cellStyle name="Neutral 3 2" xfId="35620" xr:uid="{EFCDA3A5-DD1F-4DE8-BB6B-3FF358463334}"/>
    <cellStyle name="Neutral 4" xfId="17737" xr:uid="{948944EC-30B0-4F0B-84EB-AF83506DB37A}"/>
    <cellStyle name="Neutral 4 2" xfId="35621" xr:uid="{1ECF2F02-0BAD-4A97-A5D3-695B3EDE0334}"/>
    <cellStyle name="Neutral 5" xfId="35622" xr:uid="{601B5C75-A890-4FB3-9655-4ECC457FC6BC}"/>
    <cellStyle name="Neutral 5 2" xfId="35623" xr:uid="{CF303262-07E0-4DFC-8DFB-3EBEDC70019B}"/>
    <cellStyle name="Neutral 6" xfId="35624" xr:uid="{F48F3E2C-EC8E-431A-B704-5FC25AA4EDF3}"/>
    <cellStyle name="Neutral 6 2" xfId="35625" xr:uid="{9F63EF29-1803-4E42-A416-D64D63100F36}"/>
    <cellStyle name="Neutral 7" xfId="35626" xr:uid="{CC1063E1-3874-42A2-B68F-27E7C1C27091}"/>
    <cellStyle name="Neutral 7 2" xfId="35627" xr:uid="{6300E867-1F1B-4784-B64F-2C634D39E6E1}"/>
    <cellStyle name="Neutral 8" xfId="35628" xr:uid="{158D33F3-A8AA-4089-8B8A-EDE17FA149C3}"/>
    <cellStyle name="Neutral 8 2" xfId="35629" xr:uid="{F5B97A97-2BB7-4E90-A00A-B193E66EE7F2}"/>
    <cellStyle name="Neutral 9" xfId="35630" xr:uid="{1EEBCC4D-327C-452F-9FA8-A450CE589145}"/>
    <cellStyle name="Neutral 9 2" xfId="35631" xr:uid="{B4FBD275-8269-40E1-98AD-6FBBDD2E23C5}"/>
    <cellStyle name="Neutralne" xfId="17738" xr:uid="{6A1F16A0-9734-4CB6-86AE-EB766913C7C1}"/>
    <cellStyle name="Normal" xfId="0" builtinId="0" customBuiltin="1"/>
    <cellStyle name="Normal - Style1" xfId="128" xr:uid="{F5FCCD6D-648F-4D30-89D8-CE19559BCB87}"/>
    <cellStyle name="Normal - Style2" xfId="129" xr:uid="{2CFCB1DA-CFE4-4A93-AF52-97B4BA9640F5}"/>
    <cellStyle name="Normal - Style3" xfId="130" xr:uid="{5246DCB7-98BD-445E-8BC1-3F12B0A49D48}"/>
    <cellStyle name="Normal - Style4" xfId="131" xr:uid="{E8937931-B3B7-4C00-89F1-28001DAA9A43}"/>
    <cellStyle name="Normal - Style5" xfId="132" xr:uid="{5A1BF7DA-2B97-45F2-A2FF-344418587A82}"/>
    <cellStyle name="Normal 10" xfId="11" xr:uid="{EF57BED7-A899-4F3D-8A26-33DF008ABAB2}"/>
    <cellStyle name="Normal 10 10" xfId="544" xr:uid="{6BEE471A-3E4C-425F-855A-90C41A955475}"/>
    <cellStyle name="Normal 10 11" xfId="17739" xr:uid="{BE3E8830-B828-4D82-8C6F-688DA10A144F}"/>
    <cellStyle name="Normal 10 12" xfId="17740" xr:uid="{12DA9A6F-D364-4D70-94F2-3FA68124EF59}"/>
    <cellStyle name="Normal 10 13" xfId="17741" xr:uid="{D1214C1A-5EA1-438E-B9EB-74B4DB781F39}"/>
    <cellStyle name="Normal 10 14" xfId="17742" xr:uid="{B9881842-7B20-4C9B-85FD-783DC83A6FCE}"/>
    <cellStyle name="Normal 10 15" xfId="17743" xr:uid="{4CC1CB40-2BCA-4630-A972-6D22D52DBB98}"/>
    <cellStyle name="Normal 10 16" xfId="17744" xr:uid="{B458F977-C467-4F64-864C-EFC4E92310DD}"/>
    <cellStyle name="Normal 10 2" xfId="133" xr:uid="{F872887F-7ADA-43B5-83E0-339BC8C11308}"/>
    <cellStyle name="Normal 10 2 10" xfId="17746" xr:uid="{5E00980A-B082-4C32-A977-5A71359BA9CD}"/>
    <cellStyle name="Normal 10 2 11" xfId="17745" xr:uid="{17BD6453-555C-4D2D-AA18-2387F335F885}"/>
    <cellStyle name="Normal 10 2 2" xfId="17747" xr:uid="{F8FCDF5A-5806-4A1D-BE03-2D0E93D9D0FF}"/>
    <cellStyle name="Normal 10 2 2 2" xfId="17748" xr:uid="{9B13C838-2883-4644-BEF1-C6A8D70E9BCC}"/>
    <cellStyle name="Normal 10 2 2 2 2" xfId="17749" xr:uid="{E4963847-EBC1-48DA-AA69-1B852D462AEA}"/>
    <cellStyle name="Normal 10 2 2 2 2 2" xfId="17750" xr:uid="{3B046CAA-19CE-4925-849B-5C9F24C5C5D9}"/>
    <cellStyle name="Normal 10 2 2 2 3" xfId="17751" xr:uid="{E895362B-246F-4766-923E-89569B8F186D}"/>
    <cellStyle name="Normal 10 2 2 2 3 2" xfId="17752" xr:uid="{ECD0B187-706C-48CF-8F34-41C137CD36AF}"/>
    <cellStyle name="Normal 10 2 2 2 4" xfId="17753" xr:uid="{2A3FBDB9-3AD2-4D6F-961E-61CD2DD54919}"/>
    <cellStyle name="Normal 10 2 2 2 5" xfId="17754" xr:uid="{919FD9EC-A970-49EA-9294-77B2F0373E1D}"/>
    <cellStyle name="Normal 10 2 2 3" xfId="17755" xr:uid="{7CD310CA-048E-41CC-9AAD-F432A120009B}"/>
    <cellStyle name="Normal 10 2 2 3 2" xfId="17756" xr:uid="{9AA1CA01-B3AC-4854-9BE9-7B73E780BD19}"/>
    <cellStyle name="Normal 10 2 2 4" xfId="17757" xr:uid="{A853E1D8-CF0A-4CC7-B1FB-6BAE3E3A07A3}"/>
    <cellStyle name="Normal 10 2 2 4 2" xfId="17758" xr:uid="{33C7DC50-5C3E-4895-B83A-56B147A0DC05}"/>
    <cellStyle name="Normal 10 2 2 5" xfId="17759" xr:uid="{C65BD12A-E2B1-40FF-AEDC-547F0CFEB8E0}"/>
    <cellStyle name="Normal 10 2 2 6" xfId="17760" xr:uid="{5F6DE3B2-A9BA-4A4A-8235-FD436F92E15B}"/>
    <cellStyle name="Normal 10 2 3" xfId="17761" xr:uid="{49066736-F63E-4E9F-AB26-DC5E701503AF}"/>
    <cellStyle name="Normal 10 2 3 2" xfId="17762" xr:uid="{A8319679-83ED-462D-BE1E-8260BA69E5AB}"/>
    <cellStyle name="Normal 10 2 3 2 2" xfId="17763" xr:uid="{C45B5A63-A6F9-4614-BC62-BBE337C952EE}"/>
    <cellStyle name="Normal 10 2 3 3" xfId="17764" xr:uid="{2BA9B7E6-8A55-49A2-973B-0FE465EC480C}"/>
    <cellStyle name="Normal 10 2 3 3 2" xfId="17765" xr:uid="{C4A5014F-019C-4108-B320-2D0FBCC7B89B}"/>
    <cellStyle name="Normal 10 2 3 4" xfId="17766" xr:uid="{59F974E5-7ED9-4CC2-81AC-A7A49EE91256}"/>
    <cellStyle name="Normal 10 2 3 5" xfId="17767" xr:uid="{704CC3C0-3DD9-4F9F-82C4-B672B0C033B5}"/>
    <cellStyle name="Normal 10 2 4" xfId="17768" xr:uid="{628029F6-4B9B-4CA8-9534-0BBF667029D2}"/>
    <cellStyle name="Normal 10 2 4 2" xfId="17769" xr:uid="{C9C57E9A-C92E-44E6-9DA9-9DFFB9E27B93}"/>
    <cellStyle name="Normal 10 2 4 2 2" xfId="17770" xr:uid="{B8FB0B8B-9166-4DFA-9044-8A22784B88F3}"/>
    <cellStyle name="Normal 10 2 4 3" xfId="17771" xr:uid="{C49356CF-85E0-434A-8315-7AA699511A28}"/>
    <cellStyle name="Normal 10 2 4 3 2" xfId="17772" xr:uid="{D6EEDB27-DC04-4520-9740-968588736C55}"/>
    <cellStyle name="Normal 10 2 4 4" xfId="17773" xr:uid="{132527C4-8578-4C05-81F9-8D94319150D4}"/>
    <cellStyle name="Normal 10 2 4 5" xfId="17774" xr:uid="{945C155B-0FB2-42C2-AF98-63B79160C720}"/>
    <cellStyle name="Normal 10 2 5" xfId="17775" xr:uid="{E8932B09-3CBA-4874-BE14-D95E68831F8A}"/>
    <cellStyle name="Normal 10 2 5 2" xfId="17776" xr:uid="{B0DC1A5A-0D7E-44AC-8F62-03AA3C36D248}"/>
    <cellStyle name="Normal 10 2 5 2 2" xfId="17777" xr:uid="{F17BAF33-E759-466E-9DF9-DBBA8E3DD701}"/>
    <cellStyle name="Normal 10 2 5 3" xfId="17778" xr:uid="{C382C0D4-3F13-4626-BA8C-E8F93A5395A5}"/>
    <cellStyle name="Normal 10 2 5 3 2" xfId="17779" xr:uid="{26225CDA-B1EC-4C61-92AA-675169A0651F}"/>
    <cellStyle name="Normal 10 2 5 4" xfId="17780" xr:uid="{04A90BC7-7C57-4814-9B2E-4BE532237465}"/>
    <cellStyle name="Normal 10 2 5 5" xfId="17781" xr:uid="{13B45975-1C01-41CC-B727-506C8AE7B15F}"/>
    <cellStyle name="Normal 10 2 6" xfId="17782" xr:uid="{870F5F3C-A746-46B3-82B8-A423CA3FBFB8}"/>
    <cellStyle name="Normal 10 2 6 2" xfId="17783" xr:uid="{2DE1AC0E-65FC-4479-95F4-6B849539BD1E}"/>
    <cellStyle name="Normal 10 2 6 2 2" xfId="17784" xr:uid="{E64A0B7E-4597-4B94-AF0A-CF26F2BB4746}"/>
    <cellStyle name="Normal 10 2 6 3" xfId="17785" xr:uid="{F72B5980-885D-4F1F-AE24-289BF9B8BFA7}"/>
    <cellStyle name="Normal 10 2 6 3 2" xfId="17786" xr:uid="{005E9E07-6C46-4E8B-AF29-E3652C4D8508}"/>
    <cellStyle name="Normal 10 2 6 4" xfId="17787" xr:uid="{E01C3392-16EC-447A-9357-1AFC775FE524}"/>
    <cellStyle name="Normal 10 2 6 5" xfId="17788" xr:uid="{4E892EA7-212E-4569-A212-193E08E1CB5D}"/>
    <cellStyle name="Normal 10 2 7" xfId="17789" xr:uid="{142F26EE-85E2-4F9A-A582-148B680B4770}"/>
    <cellStyle name="Normal 10 2 7 2" xfId="17790" xr:uid="{BC4CE234-42D6-4669-93F2-BDC4C0A4B947}"/>
    <cellStyle name="Normal 10 2 8" xfId="17791" xr:uid="{CE5B0C51-0E47-482D-9F70-4F0EAA2AECB4}"/>
    <cellStyle name="Normal 10 2 8 2" xfId="17792" xr:uid="{8ECE766C-F5AF-41DE-85BA-E6260C334FC8}"/>
    <cellStyle name="Normal 10 2 9" xfId="17793" xr:uid="{49814EA6-E92E-4825-8112-33B30E304475}"/>
    <cellStyle name="Normal 10 3" xfId="17794" xr:uid="{DA30FB72-F61F-419D-8FA3-2A37F7CCF4E8}"/>
    <cellStyle name="Normal 10 3 2" xfId="17795" xr:uid="{C5ED4DC1-9A53-408F-852C-B939EC56E33C}"/>
    <cellStyle name="Normal 10 3 2 2" xfId="17796" xr:uid="{CFE679BA-BD74-42CC-A66E-6B8DC469DD76}"/>
    <cellStyle name="Normal 10 3 2 2 2" xfId="17797" xr:uid="{1F3DC922-4ECD-435D-9B8F-A9F5E56F43C6}"/>
    <cellStyle name="Normal 10 3 2 3" xfId="17798" xr:uid="{B31BF821-5FDD-4571-94EF-D91F0DC1B608}"/>
    <cellStyle name="Normal 10 3 2 3 2" xfId="17799" xr:uid="{1947C3EB-E418-406D-BDFA-6E12760F12F9}"/>
    <cellStyle name="Normal 10 3 2 4" xfId="17800" xr:uid="{292EA0C7-FD94-4931-8751-69D4788B85B4}"/>
    <cellStyle name="Normal 10 3 2 5" xfId="17801" xr:uid="{D99559E1-2710-40CF-8BA5-15769B44E4E0}"/>
    <cellStyle name="Normal 10 3 3" xfId="17802" xr:uid="{01080A9A-4CAA-41C3-8AF3-0C680267AF13}"/>
    <cellStyle name="Normal 10 3 3 2" xfId="17803" xr:uid="{9181F930-1494-4E03-96BC-B306E25E659C}"/>
    <cellStyle name="Normal 10 3 4" xfId="17804" xr:uid="{226C9BE3-37C5-49A3-B9F2-C6A2CC04D3FF}"/>
    <cellStyle name="Normal 10 3 4 2" xfId="17805" xr:uid="{21249354-57FC-46A1-9EBD-89A6E3767DE5}"/>
    <cellStyle name="Normal 10 3 5" xfId="17806" xr:uid="{A3193DB7-72AD-4835-B279-8FEBFFC3DB57}"/>
    <cellStyle name="Normal 10 3 6" xfId="17807" xr:uid="{0DA22C71-AC81-4C7C-A702-F6184CA8C473}"/>
    <cellStyle name="Normal 10 4" xfId="17808" xr:uid="{745D6D44-7C37-41E5-9AA1-3705AE30A8C2}"/>
    <cellStyle name="Normal 10 4 2" xfId="17809" xr:uid="{CC598BB4-12F1-4279-8668-460060E1BAE3}"/>
    <cellStyle name="Normal 10 4 2 2" xfId="17810" xr:uid="{37A10377-6D0D-4710-A666-6DDCE9AEB77F}"/>
    <cellStyle name="Normal 10 4 3" xfId="17811" xr:uid="{C02C5F72-10EF-48A9-9A35-DE098A50DB39}"/>
    <cellStyle name="Normal 10 4 3 2" xfId="17812" xr:uid="{9778C76A-64DD-43BD-A0C5-76EAE4199BA6}"/>
    <cellStyle name="Normal 10 4 4" xfId="17813" xr:uid="{E3D63818-4A82-4BCF-89D2-61D32FEAC998}"/>
    <cellStyle name="Normal 10 4 5" xfId="17814" xr:uid="{E185DB2D-11CE-4ACA-BBB4-FE71186B5CC9}"/>
    <cellStyle name="Normal 10 5" xfId="17815" xr:uid="{2ADF794D-40F2-49B4-A8C2-D6753AC5FC02}"/>
    <cellStyle name="Normal 10 5 2" xfId="17816" xr:uid="{34147EC3-7921-419C-BAA6-71165C8A9FCE}"/>
    <cellStyle name="Normal 10 5 2 2" xfId="17817" xr:uid="{42920EFD-65DE-4D2B-9E98-DD4912A3B238}"/>
    <cellStyle name="Normal 10 5 3" xfId="17818" xr:uid="{597D4F3C-AC00-4778-A76B-91E77A36E6AB}"/>
    <cellStyle name="Normal 10 5 3 2" xfId="17819" xr:uid="{99295934-7696-4A9F-942A-49C2379D1C29}"/>
    <cellStyle name="Normal 10 5 4" xfId="17820" xr:uid="{D112C9D5-63D1-4BBA-8135-B224C0C5293A}"/>
    <cellStyle name="Normal 10 5 5" xfId="17821" xr:uid="{8E4263F2-E352-469F-81CA-47A86AFA3FA6}"/>
    <cellStyle name="Normal 10 6" xfId="17822" xr:uid="{E264D475-DEE5-43D5-A1AF-90810C559425}"/>
    <cellStyle name="Normal 10 6 2" xfId="17823" xr:uid="{B1031225-433A-4079-B326-D80346F9608C}"/>
    <cellStyle name="Normal 10 6 2 2" xfId="17824" xr:uid="{E11D25BC-05EE-48EF-BAE7-D7B47D2B55F8}"/>
    <cellStyle name="Normal 10 6 3" xfId="17825" xr:uid="{80C1184D-026A-481A-B906-E0077D5E1857}"/>
    <cellStyle name="Normal 10 6 3 2" xfId="17826" xr:uid="{EBAB815C-972F-411C-8F2F-DA5656BDA6D3}"/>
    <cellStyle name="Normal 10 6 4" xfId="17827" xr:uid="{3B279DF4-F218-4FA4-8608-F2784E5AA64A}"/>
    <cellStyle name="Normal 10 6 5" xfId="17828" xr:uid="{22A5595B-12DF-4ACD-98C9-7C95F2DDC22E}"/>
    <cellStyle name="Normal 10 7" xfId="17829" xr:uid="{2A05DFF4-A2CF-496F-927F-919DB5302793}"/>
    <cellStyle name="Normal 10 7 2" xfId="17830" xr:uid="{C1A31795-E6C0-4E20-81F2-9FADC5ED4DBA}"/>
    <cellStyle name="Normal 10 7 2 2" xfId="17831" xr:uid="{52944867-5D7A-4A00-AD06-57432858F556}"/>
    <cellStyle name="Normal 10 7 3" xfId="17832" xr:uid="{A03B7B38-037B-4134-87C3-81248D9F411B}"/>
    <cellStyle name="Normal 10 7 3 2" xfId="17833" xr:uid="{E82A4FA9-6FCB-4CE3-9B73-8B33B683F4EA}"/>
    <cellStyle name="Normal 10 7 4" xfId="17834" xr:uid="{2A3CE669-4F4C-4B0C-A730-CC4EDA87972E}"/>
    <cellStyle name="Normal 10 7 5" xfId="17835" xr:uid="{94A51866-9D23-4001-8220-14D18B3063E3}"/>
    <cellStyle name="Normal 10 8" xfId="17836" xr:uid="{65DAC728-4DB4-4132-8374-542CE8B0F03E}"/>
    <cellStyle name="Normal 10 8 2" xfId="17837" xr:uid="{1B74D611-76A8-4D57-9396-F3DF7D0444EC}"/>
    <cellStyle name="Normal 10 9" xfId="17838" xr:uid="{F2DD2FC4-C200-4735-8AC6-4AE98D17B0FA}"/>
    <cellStyle name="Normal 10 9 2" xfId="17839" xr:uid="{1466A903-9685-4DC1-AD17-0EC266AF0994}"/>
    <cellStyle name="Normal 10_ASF Report - Oct 2013" xfId="17840" xr:uid="{6118AE9A-7274-4881-B144-AA575E242FE3}"/>
    <cellStyle name="Normal 11" xfId="134" xr:uid="{0FC65115-555E-4E5B-9208-187B7A978C92}"/>
    <cellStyle name="Normal 11 10" xfId="17842" xr:uid="{83C71041-2AD7-4CE8-9A52-33FFDA9B2C5C}"/>
    <cellStyle name="Normal 11 11" xfId="17841" xr:uid="{38481217-8B80-45D9-9884-DC748368FB49}"/>
    <cellStyle name="Normal 11 2" xfId="17843" xr:uid="{8090ADBC-33B3-4C1A-A032-D83AC9C0E67C}"/>
    <cellStyle name="Normal 11 2 2" xfId="17844" xr:uid="{98846D14-5756-4393-AE40-C1512D06A451}"/>
    <cellStyle name="Normal 11 2 2 2" xfId="17845" xr:uid="{DF42DFB2-E98F-47EB-85F3-F8CD9865CF10}"/>
    <cellStyle name="Normal 11 2 2 2 2" xfId="17846" xr:uid="{8915B7F8-57EA-44FA-983F-AEC30790C978}"/>
    <cellStyle name="Normal 11 2 2 3" xfId="17847" xr:uid="{70F26747-68DA-4C89-93F3-649ADCC8FDA1}"/>
    <cellStyle name="Normal 11 2 2 3 2" xfId="17848" xr:uid="{B15BF484-4211-42A7-8642-7F2FCA79CE72}"/>
    <cellStyle name="Normal 11 2 2 4" xfId="17849" xr:uid="{2E034DA8-AD2B-41F1-A186-4868428F0177}"/>
    <cellStyle name="Normal 11 2 2 5" xfId="17850" xr:uid="{2FE99D9D-14C9-451C-8CAD-DCFAB7224E5F}"/>
    <cellStyle name="Normal 11 2 3" xfId="17851" xr:uid="{5D156636-52EB-458E-B6F4-585E21441DB1}"/>
    <cellStyle name="Normal 11 2 3 2" xfId="17852" xr:uid="{9AA66B18-F486-46C2-9E66-632E9862E1BF}"/>
    <cellStyle name="Normal 11 2 3 2 2" xfId="17853" xr:uid="{C7CF1CA7-6732-426E-A548-EEA0F2DABBAF}"/>
    <cellStyle name="Normal 11 2 3 3" xfId="17854" xr:uid="{D9EE2697-21AE-455F-AC82-BACF13E79FEF}"/>
    <cellStyle name="Normal 11 2 3 3 2" xfId="17855" xr:uid="{14FDD7EC-73CB-4DC7-BD95-C98CC41CD3BB}"/>
    <cellStyle name="Normal 11 2 3 4" xfId="17856" xr:uid="{15630124-C306-4BB2-AE1F-88B095D46494}"/>
    <cellStyle name="Normal 11 2 3 5" xfId="17857" xr:uid="{7D1F5E1C-E130-4C0B-A559-89B2FF35A819}"/>
    <cellStyle name="Normal 11 2 4" xfId="17858" xr:uid="{E6C46FF9-D12B-47FC-84CA-B368D7B9A0FD}"/>
    <cellStyle name="Normal 11 2 4 2" xfId="17859" xr:uid="{D8F0FCF5-D281-49F4-A3D5-55044688BAD4}"/>
    <cellStyle name="Normal 11 2 4 2 2" xfId="17860" xr:uid="{6A4E07CA-FBD9-424D-8768-85E45FF62A4F}"/>
    <cellStyle name="Normal 11 2 4 3" xfId="17861" xr:uid="{73305DB8-067D-429E-8436-3536CCA64A68}"/>
    <cellStyle name="Normal 11 2 4 3 2" xfId="17862" xr:uid="{33AF0BAD-817F-406C-8347-60BC79253D6A}"/>
    <cellStyle name="Normal 11 2 4 4" xfId="17863" xr:uid="{2838B8B1-FE6E-44FC-A0FD-93C630D77988}"/>
    <cellStyle name="Normal 11 2 4 5" xfId="17864" xr:uid="{F094720C-7E2E-43D5-A0F2-60434D5F7C67}"/>
    <cellStyle name="Normal 11 2 5" xfId="17865" xr:uid="{7D8FA843-40E5-466A-9C1A-E5825CC84E98}"/>
    <cellStyle name="Normal 11 2 5 2" xfId="17866" xr:uid="{39131404-90EB-42BE-8D71-9F0D0105B133}"/>
    <cellStyle name="Normal 11 2 5 2 2" xfId="17867" xr:uid="{6E0AAC51-3283-464E-98CC-11200D1D729A}"/>
    <cellStyle name="Normal 11 2 5 3" xfId="17868" xr:uid="{C2C40C02-724E-471C-859A-A71687D8AD95}"/>
    <cellStyle name="Normal 11 2 5 3 2" xfId="17869" xr:uid="{C6DADFA7-8565-46A5-B259-92AAAFE82C52}"/>
    <cellStyle name="Normal 11 2 5 4" xfId="17870" xr:uid="{B242C730-93CB-4DEE-8E0B-0DA35F2D65AE}"/>
    <cellStyle name="Normal 11 2 5 5" xfId="17871" xr:uid="{6B89388E-1A96-457F-A759-4D43383ED079}"/>
    <cellStyle name="Normal 11 2 6" xfId="17872" xr:uid="{775ACD81-5389-4C00-B101-F27F61EE680E}"/>
    <cellStyle name="Normal 11 2 6 2" xfId="17873" xr:uid="{67D4D4A3-29C4-4B2F-8831-11B42EDD3C67}"/>
    <cellStyle name="Normal 11 2 7" xfId="17874" xr:uid="{E8A4F27B-6A5F-445F-90D9-29AA45F545A6}"/>
    <cellStyle name="Normal 11 2 7 2" xfId="17875" xr:uid="{8AF798AB-7369-4FE7-ADA9-B01EE4F9B3BB}"/>
    <cellStyle name="Normal 11 2 8" xfId="17876" xr:uid="{BD3E9E4D-EE92-4560-B830-B1AB141E3520}"/>
    <cellStyle name="Normal 11 2 9" xfId="17877" xr:uid="{E780DE7C-D18F-4664-97FD-2D978C0C530B}"/>
    <cellStyle name="Normal 11 3" xfId="17878" xr:uid="{8BDE7A40-B947-418A-9EF5-1530A8373F54}"/>
    <cellStyle name="Normal 11 3 2" xfId="17879" xr:uid="{C8142782-A212-40F3-B2B4-BAB2031140A7}"/>
    <cellStyle name="Normal 11 3 2 2" xfId="17880" xr:uid="{FF5452F7-B9AF-466C-8FE9-5050BDFC61AC}"/>
    <cellStyle name="Normal 11 3 3" xfId="17881" xr:uid="{2F176576-5954-4229-9A0C-25291D282224}"/>
    <cellStyle name="Normal 11 3 3 2" xfId="17882" xr:uid="{3AFC1504-3DC6-43AA-979E-DD42D080062B}"/>
    <cellStyle name="Normal 11 3 4" xfId="17883" xr:uid="{EB4C73A6-4CE6-4A84-92D1-72CEB6818CCA}"/>
    <cellStyle name="Normal 11 3 5" xfId="17884" xr:uid="{F73CA99F-0964-476D-9847-02F74D4B5198}"/>
    <cellStyle name="Normal 11 4" xfId="17885" xr:uid="{212A7E2A-C5F9-468F-838D-12D9F59EFB6D}"/>
    <cellStyle name="Normal 11 4 2" xfId="17886" xr:uid="{07BC9BF7-E408-4DF5-B2D8-E4EAF0192BB5}"/>
    <cellStyle name="Normal 11 4 2 2" xfId="17887" xr:uid="{C38A79C2-E470-48E9-8C8B-585CD0338688}"/>
    <cellStyle name="Normal 11 4 3" xfId="17888" xr:uid="{3910B134-935D-4D5A-953C-D94F8FE8C02F}"/>
    <cellStyle name="Normal 11 4 3 2" xfId="17889" xr:uid="{9D23A6B4-B3A3-434E-A058-1ACADA04E2BC}"/>
    <cellStyle name="Normal 11 4 4" xfId="17890" xr:uid="{C6BCF24A-10AF-45F9-8546-A3F2C5C91F94}"/>
    <cellStyle name="Normal 11 4 5" xfId="17891" xr:uid="{D758264B-5FE0-455A-AD67-7B5E017BAFFC}"/>
    <cellStyle name="Normal 11 5" xfId="17892" xr:uid="{1BA2B9EB-F0C9-4A15-A0A1-10D468970F6C}"/>
    <cellStyle name="Normal 11 5 2" xfId="17893" xr:uid="{15819A47-A512-4A2C-A542-EEDDB72BFA0B}"/>
    <cellStyle name="Normal 11 5 2 2" xfId="17894" xr:uid="{8FF96DFC-6881-4C6C-9FF7-C631A2965AB4}"/>
    <cellStyle name="Normal 11 5 3" xfId="17895" xr:uid="{A25DB6BF-77BB-4ABA-A146-A44653031633}"/>
    <cellStyle name="Normal 11 5 3 2" xfId="17896" xr:uid="{1CC6A4E6-E9FA-4496-9E20-D40EF1028427}"/>
    <cellStyle name="Normal 11 5 4" xfId="17897" xr:uid="{668AD46C-07AF-481D-A639-3DA1851CA7FE}"/>
    <cellStyle name="Normal 11 5 5" xfId="17898" xr:uid="{E6F5A387-80B4-49B1-8EAD-F44BCF79E59F}"/>
    <cellStyle name="Normal 11 6" xfId="17899" xr:uid="{F678A012-A6C9-43C2-AF79-2CD88B9757EC}"/>
    <cellStyle name="Normal 11 6 2" xfId="17900" xr:uid="{D08FC6FE-C1C6-4647-ADCE-EA9E1B57D11E}"/>
    <cellStyle name="Normal 11 6 2 2" xfId="17901" xr:uid="{0DBACA2F-A06F-45EE-A499-0F99AEAD4964}"/>
    <cellStyle name="Normal 11 6 3" xfId="17902" xr:uid="{E56A887C-0A51-4C29-ABE1-6DA24CAC8A31}"/>
    <cellStyle name="Normal 11 6 3 2" xfId="17903" xr:uid="{0A4B0C8F-66B8-449A-BFE1-35A295F183A8}"/>
    <cellStyle name="Normal 11 6 4" xfId="17904" xr:uid="{B720622E-07EE-407B-8D84-379F59E4E6F9}"/>
    <cellStyle name="Normal 11 6 5" xfId="17905" xr:uid="{FA519A61-9646-49D1-A4B1-5737BA859661}"/>
    <cellStyle name="Normal 11 7" xfId="17906" xr:uid="{77B33619-C5F8-418E-8011-5C4CB82E28BE}"/>
    <cellStyle name="Normal 11 7 2" xfId="17907" xr:uid="{435B7297-4650-4B93-BC04-F1BB32826D0B}"/>
    <cellStyle name="Normal 11 8" xfId="17908" xr:uid="{3D60AF9E-B9B7-4BB6-BF1C-6B14ECE356AE}"/>
    <cellStyle name="Normal 11 8 2" xfId="17909" xr:uid="{ACCB41FE-9442-4C82-95AE-7C847385379F}"/>
    <cellStyle name="Normal 11 9" xfId="17910" xr:uid="{CA3B7F63-E170-4EAE-B675-1E773AA5E57D}"/>
    <cellStyle name="Normal 12" xfId="135" xr:uid="{33191D85-EA79-4038-932E-DBD47BC7B5CB}"/>
    <cellStyle name="Normal 12 10" xfId="17912" xr:uid="{573FA83C-97E9-47FB-B1B4-75546E54FD88}"/>
    <cellStyle name="Normal 12 11" xfId="17911" xr:uid="{965488E1-1EFE-4D08-A4E5-CE4938730283}"/>
    <cellStyle name="Normal 12 2" xfId="17913" xr:uid="{29694C75-335F-4DEF-BC0B-43718BD05219}"/>
    <cellStyle name="Normal 12 2 2" xfId="17914" xr:uid="{00938510-EF94-439E-9DBD-5A0ED6132F67}"/>
    <cellStyle name="Normal 12 2 2 2" xfId="17915" xr:uid="{932B6176-C232-4DE1-BD3F-5B675CC61A84}"/>
    <cellStyle name="Normal 12 2 2 2 2" xfId="17916" xr:uid="{D1169B40-9027-498F-AD3B-948655A014C8}"/>
    <cellStyle name="Normal 12 2 2 3" xfId="17917" xr:uid="{928705E3-A03E-4733-998D-0B4BE0C0F59E}"/>
    <cellStyle name="Normal 12 2 2 3 2" xfId="17918" xr:uid="{3F959283-50FE-47C3-B2BA-5CC46210E93B}"/>
    <cellStyle name="Normal 12 2 2 4" xfId="17919" xr:uid="{D1ADC204-C96A-4C75-9804-FF2AC8CEA3CC}"/>
    <cellStyle name="Normal 12 2 2 5" xfId="17920" xr:uid="{31D06ED7-CA35-4BED-BA17-DBA0859D7A28}"/>
    <cellStyle name="Normal 12 2 3" xfId="17921" xr:uid="{BCF44818-EC42-4DFF-B539-077DA963D7C9}"/>
    <cellStyle name="Normal 12 2 3 2" xfId="17922" xr:uid="{1F3CB973-B17A-4977-9856-D0DEEDAE1993}"/>
    <cellStyle name="Normal 12 2 3 2 2" xfId="17923" xr:uid="{928CF64C-0726-49A2-8C5A-00425D90C1EE}"/>
    <cellStyle name="Normal 12 2 3 3" xfId="17924" xr:uid="{4BB1131F-8289-43E1-BDE8-DA4F8C66384B}"/>
    <cellStyle name="Normal 12 2 3 3 2" xfId="17925" xr:uid="{6C455172-75AE-41EE-9D60-1688CB4CD812}"/>
    <cellStyle name="Normal 12 2 3 4" xfId="17926" xr:uid="{C5D1C107-A7DD-470B-92B4-812ADA19205F}"/>
    <cellStyle name="Normal 12 2 3 5" xfId="17927" xr:uid="{F1F0A993-03B9-459D-B2C9-62B2E1AF907D}"/>
    <cellStyle name="Normal 12 2 4" xfId="17928" xr:uid="{889DF093-527E-464F-BF4F-033C0763C4CE}"/>
    <cellStyle name="Normal 12 2 4 2" xfId="17929" xr:uid="{EFF9551E-1E1A-4B12-9171-9FFCCF8EA3BE}"/>
    <cellStyle name="Normal 12 2 4 2 2" xfId="17930" xr:uid="{5567FE9A-7165-43DA-BB2A-5AD8B3E5CC20}"/>
    <cellStyle name="Normal 12 2 4 3" xfId="17931" xr:uid="{83331E9A-28FB-42E3-B168-0DFBA6F1512A}"/>
    <cellStyle name="Normal 12 2 4 3 2" xfId="17932" xr:uid="{F0821CDC-469D-430E-BC8E-E0C44FCC4F9E}"/>
    <cellStyle name="Normal 12 2 4 4" xfId="17933" xr:uid="{BEC428CE-CE64-4F98-98BD-E64D580E3824}"/>
    <cellStyle name="Normal 12 2 4 5" xfId="17934" xr:uid="{2190AA40-58AA-401F-A53D-5D277BF4222F}"/>
    <cellStyle name="Normal 12 2 5" xfId="17935" xr:uid="{9E46620F-C27E-4DB5-ACC0-81B03F3658B6}"/>
    <cellStyle name="Normal 12 2 5 2" xfId="17936" xr:uid="{8DE8DC79-C3BA-4EFE-929E-39D6E6C24E97}"/>
    <cellStyle name="Normal 12 2 5 2 2" xfId="17937" xr:uid="{F865995B-BC03-4C15-AA75-77DD5C18DBE7}"/>
    <cellStyle name="Normal 12 2 5 3" xfId="17938" xr:uid="{2BAF897F-9D69-49E0-8447-204BCDEDF75F}"/>
    <cellStyle name="Normal 12 2 5 3 2" xfId="17939" xr:uid="{A028662F-EB59-4D1F-8204-5AAA14E12333}"/>
    <cellStyle name="Normal 12 2 5 4" xfId="17940" xr:uid="{8E9115B8-00CE-4950-A06F-77E6C2116DCC}"/>
    <cellStyle name="Normal 12 2 5 5" xfId="17941" xr:uid="{951C7732-1FB8-4E26-A2D0-98E380139491}"/>
    <cellStyle name="Normal 12 2 6" xfId="17942" xr:uid="{F98ED026-3B62-4E1E-9B4E-E47EA63FB908}"/>
    <cellStyle name="Normal 12 2 6 2" xfId="17943" xr:uid="{9675AF48-9D29-406F-B77F-B6DA5C58B3FF}"/>
    <cellStyle name="Normal 12 2 7" xfId="17944" xr:uid="{6F4E58DA-17AF-4E47-B072-FF6358F433AD}"/>
    <cellStyle name="Normal 12 2 7 2" xfId="17945" xr:uid="{4A0B91B9-469B-42FA-A02C-F170DFA267AB}"/>
    <cellStyle name="Normal 12 2 8" xfId="17946" xr:uid="{B2B956F8-0816-46C4-B253-BA7194840777}"/>
    <cellStyle name="Normal 12 2 9" xfId="17947" xr:uid="{47596F6C-3C50-4238-9702-EC6D3876AF79}"/>
    <cellStyle name="Normal 12 3" xfId="17948" xr:uid="{640981FE-607B-4FA8-912C-E461D72EBC3C}"/>
    <cellStyle name="Normal 12 3 2" xfId="17949" xr:uid="{89292AE2-45D5-41A6-A2E7-505C85C505AF}"/>
    <cellStyle name="Normal 12 3 2 2" xfId="17950" xr:uid="{A6AE1DAF-0F31-4793-AAED-9C5C77B69EB6}"/>
    <cellStyle name="Normal 12 3 3" xfId="17951" xr:uid="{D0D6B4F0-BF81-4053-880E-FFC58F65C6C8}"/>
    <cellStyle name="Normal 12 3 3 2" xfId="17952" xr:uid="{8B08DF46-F7DA-4FD6-8636-5936C63EBD55}"/>
    <cellStyle name="Normal 12 3 4" xfId="17953" xr:uid="{7AE8C854-291A-4B45-8DB8-661803BBFB72}"/>
    <cellStyle name="Normal 12 3 5" xfId="17954" xr:uid="{A517EE54-F728-41A6-AF27-BFE2BC9A4F5C}"/>
    <cellStyle name="Normal 12 4" xfId="17955" xr:uid="{11C92412-401B-4EC4-A6C1-66EE8DB9BB9E}"/>
    <cellStyle name="Normal 12 4 2" xfId="17956" xr:uid="{59A6C453-342A-479E-BC91-E7A8062BA4CD}"/>
    <cellStyle name="Normal 12 4 2 2" xfId="17957" xr:uid="{D7820361-133A-4DA3-A342-8E78A5D6956F}"/>
    <cellStyle name="Normal 12 4 3" xfId="17958" xr:uid="{07EF8F39-5324-40FC-A123-05327AE796B1}"/>
    <cellStyle name="Normal 12 4 3 2" xfId="17959" xr:uid="{5A5E2148-4B3E-4DB7-BC6F-3B6226035782}"/>
    <cellStyle name="Normal 12 4 4" xfId="17960" xr:uid="{14D70000-C77C-4675-8DB7-FC56502510B6}"/>
    <cellStyle name="Normal 12 4 5" xfId="17961" xr:uid="{92B00A69-74C7-4D30-A8A7-F66DD7DDB838}"/>
    <cellStyle name="Normal 12 5" xfId="17962" xr:uid="{17204DAA-A478-431F-AE9E-8F381A851838}"/>
    <cellStyle name="Normal 12 5 2" xfId="17963" xr:uid="{8E029F49-93E9-4054-B0C2-69F6D226120E}"/>
    <cellStyle name="Normal 12 5 2 2" xfId="17964" xr:uid="{4E933C77-7DCF-4497-B109-4BE38EFC14E8}"/>
    <cellStyle name="Normal 12 5 3" xfId="17965" xr:uid="{B797EB0C-1BAD-4D6F-AB06-4C5C172D611C}"/>
    <cellStyle name="Normal 12 5 3 2" xfId="17966" xr:uid="{F8936ECE-9C7C-40B1-9DE5-8186327437A7}"/>
    <cellStyle name="Normal 12 5 4" xfId="17967" xr:uid="{49903795-7B17-4950-9B7D-95691A201370}"/>
    <cellStyle name="Normal 12 5 5" xfId="17968" xr:uid="{5FA16C08-3439-4AB4-B65A-123B1F5F439D}"/>
    <cellStyle name="Normal 12 6" xfId="17969" xr:uid="{32D37D1F-9655-4AFE-9072-99B62835111E}"/>
    <cellStyle name="Normal 12 6 2" xfId="17970" xr:uid="{D58CB459-D7E2-42EE-8620-3F678D3BEF3A}"/>
    <cellStyle name="Normal 12 6 2 2" xfId="17971" xr:uid="{56446472-F2A9-45A8-AB60-FB5F2A3A790A}"/>
    <cellStyle name="Normal 12 6 3" xfId="17972" xr:uid="{ED268FBD-62A8-4063-B618-FCA6DD0A8938}"/>
    <cellStyle name="Normal 12 6 3 2" xfId="17973" xr:uid="{3438E3D0-EA7A-4DFC-BD98-0DD304910080}"/>
    <cellStyle name="Normal 12 6 4" xfId="17974" xr:uid="{6093EEFA-49DC-4433-A351-8915A46A7AAC}"/>
    <cellStyle name="Normal 12 6 5" xfId="17975" xr:uid="{5C4F957A-492B-43E5-BFBA-E985BC4C0EF6}"/>
    <cellStyle name="Normal 12 7" xfId="17976" xr:uid="{6E07B285-94F1-4FC4-BFC1-654AF4C6FFC4}"/>
    <cellStyle name="Normal 12 7 2" xfId="17977" xr:uid="{41DBDA7A-2A0B-480D-8D08-5E052271D183}"/>
    <cellStyle name="Normal 12 8" xfId="17978" xr:uid="{21891BA0-E36C-41DF-B420-69E929D95921}"/>
    <cellStyle name="Normal 12 8 2" xfId="17979" xr:uid="{E80E7CB1-C56C-48F9-96F0-5204B3B5386C}"/>
    <cellStyle name="Normal 12 9" xfId="17980" xr:uid="{1FE0C213-60D1-4886-9F37-E02F3484DDCB}"/>
    <cellStyle name="Normal 12_Availablity Totals" xfId="17981" xr:uid="{9DF0AB02-83D4-4EF1-A8FB-333F88588306}"/>
    <cellStyle name="Normal 124 2" xfId="17982" xr:uid="{63ED4EB2-0137-43DF-9A70-38E541699CBC}"/>
    <cellStyle name="Normal 13" xfId="136" xr:uid="{93032D97-14F9-4FF6-AD96-8B2ADC2E484B}"/>
    <cellStyle name="Normal 13 10" xfId="17983" xr:uid="{707ECD3F-997F-4D40-BEF7-419C0D3D8498}"/>
    <cellStyle name="Normal 13 2" xfId="17984" xr:uid="{B842595D-334B-457F-A019-79D736A5CCB7}"/>
    <cellStyle name="Normal 13 2 2" xfId="17985" xr:uid="{0E28C31F-F8CE-45EA-B952-FAC59B69D862}"/>
    <cellStyle name="Normal 13 2 2 2" xfId="17986" xr:uid="{E47EB34A-7D6E-4652-A5F2-3D2C43B85F47}"/>
    <cellStyle name="Normal 13 2 2 2 2" xfId="17987" xr:uid="{8ABB41E7-F385-4338-A82A-B667D8CF79AA}"/>
    <cellStyle name="Normal 13 2 2 3" xfId="17988" xr:uid="{AFA03BE8-4B70-4B5F-B31B-FEEDBCDA1A38}"/>
    <cellStyle name="Normal 13 2 2 3 2" xfId="17989" xr:uid="{40D6D87C-7D02-4B9F-94D4-E70930E52371}"/>
    <cellStyle name="Normal 13 2 2 4" xfId="17990" xr:uid="{7CFB6956-CF0E-4DB8-AE40-C3D3EE40E618}"/>
    <cellStyle name="Normal 13 2 2 5" xfId="17991" xr:uid="{EFF0EC59-6CF7-4E45-BC03-31E6CEB0F872}"/>
    <cellStyle name="Normal 13 2 3" xfId="17992" xr:uid="{08A51E3D-3099-4B8A-BE90-847FC6CFFD24}"/>
    <cellStyle name="Normal 13 2 3 2" xfId="17993" xr:uid="{150E3E5D-3CF4-40B9-BEBA-96F7EFC49949}"/>
    <cellStyle name="Normal 13 2 3 2 2" xfId="17994" xr:uid="{5ABB32AC-BA3B-42DB-9356-93BC3CC2D1F8}"/>
    <cellStyle name="Normal 13 2 3 3" xfId="17995" xr:uid="{1FEC9910-F283-419F-818F-BBDD37206236}"/>
    <cellStyle name="Normal 13 2 3 3 2" xfId="17996" xr:uid="{08A541DA-B0C7-4814-83E2-5C81EFDEE9FA}"/>
    <cellStyle name="Normal 13 2 3 4" xfId="17997" xr:uid="{EE513CB6-23E1-42D9-BA36-4007C907FC33}"/>
    <cellStyle name="Normal 13 2 3 5" xfId="17998" xr:uid="{721CDB05-5C54-4BD4-8522-BDD491305D05}"/>
    <cellStyle name="Normal 13 2 4" xfId="17999" xr:uid="{3B55EF5A-FF94-42BD-9BC8-E15067D1C646}"/>
    <cellStyle name="Normal 13 2 4 2" xfId="18000" xr:uid="{507D7D57-571C-4094-9D43-CD605F9C51B2}"/>
    <cellStyle name="Normal 13 2 4 2 2" xfId="18001" xr:uid="{E07B5BB4-E916-4FE3-A49A-1716F6946528}"/>
    <cellStyle name="Normal 13 2 4 3" xfId="18002" xr:uid="{E0B5E587-3357-4B13-B2FE-C875CAFE7ABB}"/>
    <cellStyle name="Normal 13 2 4 3 2" xfId="18003" xr:uid="{DEBBF6DA-31E7-461E-9BBA-3C67B714ECB3}"/>
    <cellStyle name="Normal 13 2 4 4" xfId="18004" xr:uid="{3BB393A6-D8FF-413A-A840-EEED2B283EEC}"/>
    <cellStyle name="Normal 13 2 4 5" xfId="18005" xr:uid="{2695E09D-061A-4198-BA0E-D82E23F4B9A4}"/>
    <cellStyle name="Normal 13 2 5" xfId="18006" xr:uid="{4574E197-C0F4-4323-9D16-13A96B31A07E}"/>
    <cellStyle name="Normal 13 2 5 2" xfId="18007" xr:uid="{81E1CE11-1F5C-477B-8759-9A0AFEDDEB5C}"/>
    <cellStyle name="Normal 13 2 6" xfId="18008" xr:uid="{4A1C50F8-F7D3-4566-8182-F722C8BE94A7}"/>
    <cellStyle name="Normal 13 2 6 2" xfId="18009" xr:uid="{64E8F4D8-3B87-45BF-820E-17DE27BFE2F6}"/>
    <cellStyle name="Normal 13 2 7" xfId="18010" xr:uid="{2CABC634-8B60-4AAB-9208-E1573B354478}"/>
    <cellStyle name="Normal 13 2 8" xfId="18011" xr:uid="{C790021C-CB6C-4056-A036-DCF4E8A6918D}"/>
    <cellStyle name="Normal 13 3" xfId="18012" xr:uid="{0118F6A2-BA11-4874-A5DF-9F62C21BDC80}"/>
    <cellStyle name="Normal 13 3 2" xfId="18013" xr:uid="{06EE857C-1CC1-4305-946D-B3AE0BBFC5D2}"/>
    <cellStyle name="Normal 13 3 2 2" xfId="18014" xr:uid="{183A49B2-06A4-48B3-8648-1B4DB598039A}"/>
    <cellStyle name="Normal 13 3 3" xfId="18015" xr:uid="{CB14E927-CEC6-4569-9EAD-80055753F68D}"/>
    <cellStyle name="Normal 13 3 3 2" xfId="18016" xr:uid="{568E3291-FAC3-4B28-956A-F6761BC0A48B}"/>
    <cellStyle name="Normal 13 3 4" xfId="18017" xr:uid="{301665E5-B74C-4999-9AA8-4DDE1FEC95A2}"/>
    <cellStyle name="Normal 13 3 5" xfId="18018" xr:uid="{5CDB97C5-601E-4163-BECD-CB732C70A7B4}"/>
    <cellStyle name="Normal 13 4" xfId="18019" xr:uid="{A8777D6A-9C15-400D-A7DB-E719453309CE}"/>
    <cellStyle name="Normal 13 4 2" xfId="18020" xr:uid="{CDB58480-C074-432E-B70D-595CAE0836AF}"/>
    <cellStyle name="Normal 13 4 2 2" xfId="18021" xr:uid="{C1ED5C82-DC0A-4988-9723-5D8D6CF0F368}"/>
    <cellStyle name="Normal 13 4 3" xfId="18022" xr:uid="{353A4CF6-C567-44C9-9AA1-A194E022DA26}"/>
    <cellStyle name="Normal 13 4 3 2" xfId="18023" xr:uid="{43D462E9-4E96-4C52-8DF6-74E82BFC0AE8}"/>
    <cellStyle name="Normal 13 4 4" xfId="18024" xr:uid="{E5ED94B5-DE1C-4D9E-A314-E66C26E1731D}"/>
    <cellStyle name="Normal 13 4 5" xfId="18025" xr:uid="{62628C72-27DF-4460-AA38-50FE8882E561}"/>
    <cellStyle name="Normal 13 5" xfId="18026" xr:uid="{3EDBF7BA-4C74-4B9D-B4C6-C407D448298C}"/>
    <cellStyle name="Normal 13 5 2" xfId="18027" xr:uid="{3E21BC09-E433-4304-A357-E2249E47343D}"/>
    <cellStyle name="Normal 13 5 2 2" xfId="18028" xr:uid="{F1E22347-E378-46ED-BF04-B12B0B6138A9}"/>
    <cellStyle name="Normal 13 5 3" xfId="18029" xr:uid="{91303103-F5AE-4CAC-BA00-F3D1D3DC7734}"/>
    <cellStyle name="Normal 13 5 3 2" xfId="18030" xr:uid="{02BCFDA4-B6AD-4AC5-BF23-65F2623B46F2}"/>
    <cellStyle name="Normal 13 5 4" xfId="18031" xr:uid="{69B58CB9-2A63-4D8C-A0D1-8AF536284016}"/>
    <cellStyle name="Normal 13 5 5" xfId="18032" xr:uid="{70A98307-59E1-4D2B-9EA3-DF297769C6D1}"/>
    <cellStyle name="Normal 13 6" xfId="18033" xr:uid="{05AB5C9D-9BEA-4691-88BF-E4C1B8D7C816}"/>
    <cellStyle name="Normal 13 6 2" xfId="18034" xr:uid="{5CAFC999-938D-4573-B722-59E4A289C3F1}"/>
    <cellStyle name="Normal 13 7" xfId="18035" xr:uid="{62D570C8-7ABE-45D4-B659-1A4C335FD22C}"/>
    <cellStyle name="Normal 13 7 2" xfId="18036" xr:uid="{DC3A0C82-88DA-4388-BFB3-ECCDB863D1BB}"/>
    <cellStyle name="Normal 13 8" xfId="18037" xr:uid="{9F40EDE1-9BCB-4592-A0FB-F98FCC590A94}"/>
    <cellStyle name="Normal 13 9" xfId="18038" xr:uid="{2CF75691-D532-4D66-A2D3-52DEC7C7F690}"/>
    <cellStyle name="Normal 14" xfId="137" xr:uid="{5BCB3548-6FCA-4CDE-9506-28402D3D8172}"/>
    <cellStyle name="Normal 14 10" xfId="18039" xr:uid="{09064B01-3ACB-4F7B-9E16-41F0CDA70D7B}"/>
    <cellStyle name="Normal 14 2" xfId="18040" xr:uid="{EA1E2AED-C03E-4A56-94B2-77437AF9E790}"/>
    <cellStyle name="Normal 14 2 2" xfId="18041" xr:uid="{CEAD9045-1468-400F-B30D-CC9552B20779}"/>
    <cellStyle name="Normal 14 2 2 2" xfId="18042" xr:uid="{2107F715-AD3E-4D6E-9C69-D5732F25D8F1}"/>
    <cellStyle name="Normal 14 2 2 2 2" xfId="18043" xr:uid="{AD4DC44B-48D4-4A89-8EFF-87B0400B3724}"/>
    <cellStyle name="Normal 14 2 2 3" xfId="18044" xr:uid="{11B4BB1A-3734-4B53-A8BA-B0785EE40956}"/>
    <cellStyle name="Normal 14 2 2 3 2" xfId="18045" xr:uid="{79BD51A1-F239-4689-85F5-37000D3F3D37}"/>
    <cellStyle name="Normal 14 2 2 4" xfId="18046" xr:uid="{AFD27128-D0D8-4CF7-A13D-AFB607902864}"/>
    <cellStyle name="Normal 14 2 2 5" xfId="18047" xr:uid="{E3A67C6D-4C59-426C-8220-E5201779E2C9}"/>
    <cellStyle name="Normal 14 2 3" xfId="18048" xr:uid="{C8F3FDD7-7BD9-4215-8ED3-5EB42791A985}"/>
    <cellStyle name="Normal 14 2 3 2" xfId="18049" xr:uid="{E4BA2532-D93B-43A8-9E7D-132CF6BD6311}"/>
    <cellStyle name="Normal 14 2 3 2 2" xfId="18050" xr:uid="{8F1729E8-0404-41E3-B716-D1F616FC596E}"/>
    <cellStyle name="Normal 14 2 3 3" xfId="18051" xr:uid="{AAED7735-D87F-4EEE-BBA9-90F7A029E0DD}"/>
    <cellStyle name="Normal 14 2 3 3 2" xfId="18052" xr:uid="{AD63B22E-F3E1-4866-9E63-DE8C1DF167E5}"/>
    <cellStyle name="Normal 14 2 3 4" xfId="18053" xr:uid="{5052A3A1-A060-40A5-9EA3-539EB82452BE}"/>
    <cellStyle name="Normal 14 2 3 5" xfId="18054" xr:uid="{E591751F-55A5-41DB-8373-5EA29DB54C3E}"/>
    <cellStyle name="Normal 14 2 4" xfId="18055" xr:uid="{A05E6ABD-8666-410F-8598-8AD7DB281372}"/>
    <cellStyle name="Normal 14 2 4 2" xfId="18056" xr:uid="{DDDB7C83-8204-4113-9125-D9B494BB3695}"/>
    <cellStyle name="Normal 14 2 4 2 2" xfId="18057" xr:uid="{995E5ADF-740C-481C-956F-A7B18D30C28B}"/>
    <cellStyle name="Normal 14 2 4 3" xfId="18058" xr:uid="{59CF27E5-F0EE-4D72-87C8-EFE185EE3AA6}"/>
    <cellStyle name="Normal 14 2 4 3 2" xfId="18059" xr:uid="{E1F74773-6931-41C6-93C5-7FF58CED9A53}"/>
    <cellStyle name="Normal 14 2 4 4" xfId="18060" xr:uid="{B1E8C2D1-E5AC-435E-97C4-DF54EAD7B9A2}"/>
    <cellStyle name="Normal 14 2 4 5" xfId="18061" xr:uid="{CA92EC67-DC06-4BF7-92C9-2AE4FE7DE13E}"/>
    <cellStyle name="Normal 14 2 5" xfId="18062" xr:uid="{67DBD1A4-0C31-4164-ADA8-27850DCC95A6}"/>
    <cellStyle name="Normal 14 2 5 2" xfId="18063" xr:uid="{C01C1CF4-FAA1-46D0-A3CF-5C0CE5A352B1}"/>
    <cellStyle name="Normal 14 2 6" xfId="18064" xr:uid="{456194A9-F9FD-4651-B3F6-EC91BDA91EA9}"/>
    <cellStyle name="Normal 14 2 6 2" xfId="18065" xr:uid="{BF6B7431-67D1-4DAF-BF87-D680632FF99C}"/>
    <cellStyle name="Normal 14 2 7" xfId="18066" xr:uid="{49C6E26C-588B-4572-A637-009A082243AD}"/>
    <cellStyle name="Normal 14 2 8" xfId="18067" xr:uid="{AF17F88B-47E7-4395-945F-A494D54FF626}"/>
    <cellStyle name="Normal 14 3" xfId="18068" xr:uid="{D0149003-C8E9-4038-8CA0-32AFA2BB8DBF}"/>
    <cellStyle name="Normal 14 3 2" xfId="18069" xr:uid="{B20176D1-0F5E-4A5A-AEA7-DEE2203575F3}"/>
    <cellStyle name="Normal 14 3 2 2" xfId="18070" xr:uid="{52B565BD-4766-45EF-A72B-72B45B8F8424}"/>
    <cellStyle name="Normal 14 3 3" xfId="18071" xr:uid="{20F609B6-D99C-40FE-B023-5D7FD0FD1DA4}"/>
    <cellStyle name="Normal 14 3 3 2" xfId="18072" xr:uid="{29653A4A-7FDD-4A95-8ED1-FC9DEF1C200C}"/>
    <cellStyle name="Normal 14 3 4" xfId="18073" xr:uid="{3D77526A-7D24-4F4A-998F-F2D064368611}"/>
    <cellStyle name="Normal 14 3 5" xfId="18074" xr:uid="{4A60D387-82DE-4F81-9D55-B96BB7370B87}"/>
    <cellStyle name="Normal 14 4" xfId="18075" xr:uid="{779CB709-8040-4EB0-8297-AA9ABC5C2CB9}"/>
    <cellStyle name="Normal 14 4 2" xfId="18076" xr:uid="{AFBD3BA8-3D4C-4BD7-AAB5-3A3BDFE5EF4D}"/>
    <cellStyle name="Normal 14 4 2 2" xfId="18077" xr:uid="{96AC3B8C-1D8B-4526-A971-4B731F4DFB15}"/>
    <cellStyle name="Normal 14 4 3" xfId="18078" xr:uid="{4FDE9D26-C7C4-44BC-A0FF-1A5C44F1BCB5}"/>
    <cellStyle name="Normal 14 4 3 2" xfId="18079" xr:uid="{2B562E40-F2AB-446A-8C02-7CCBC6138D43}"/>
    <cellStyle name="Normal 14 4 4" xfId="18080" xr:uid="{6B947EA8-094F-49CA-A9FD-C048AA93ED06}"/>
    <cellStyle name="Normal 14 4 5" xfId="18081" xr:uid="{E3961E48-B161-4101-B37D-ECD9D92978FD}"/>
    <cellStyle name="Normal 14 5" xfId="18082" xr:uid="{67AC59E3-8E09-4670-8648-7614A7F23A08}"/>
    <cellStyle name="Normal 14 5 2" xfId="18083" xr:uid="{B101E30C-5455-4356-A106-8CAB39EE0A13}"/>
    <cellStyle name="Normal 14 5 2 2" xfId="18084" xr:uid="{3ACD1FCB-D138-49C3-A368-00288DACCA10}"/>
    <cellStyle name="Normal 14 5 3" xfId="18085" xr:uid="{36A60334-B430-412A-9D83-40546A395D5C}"/>
    <cellStyle name="Normal 14 5 3 2" xfId="18086" xr:uid="{E976F12A-370B-44CD-803A-E9F51EE3F698}"/>
    <cellStyle name="Normal 14 5 4" xfId="18087" xr:uid="{D22458AA-51C8-4DC8-951C-CC3F9D9EF4E7}"/>
    <cellStyle name="Normal 14 5 5" xfId="18088" xr:uid="{96950253-99E2-4FFF-A1C5-7DF7A4CC6F7D}"/>
    <cellStyle name="Normal 14 6" xfId="18089" xr:uid="{92FEF6BB-689D-4953-BDE8-94F138B112E0}"/>
    <cellStyle name="Normal 14 6 2" xfId="18090" xr:uid="{DECF9896-374E-47E3-9FAB-456ED68F3B7A}"/>
    <cellStyle name="Normal 14 7" xfId="18091" xr:uid="{6E1AA928-0EB0-4F5C-8110-A34656ED897C}"/>
    <cellStyle name="Normal 14 7 2" xfId="18092" xr:uid="{74FBBF03-BC62-499B-908D-DA3342C1E290}"/>
    <cellStyle name="Normal 14 8" xfId="18093" xr:uid="{0F56A538-DFBF-4D40-A431-320B644DF05F}"/>
    <cellStyle name="Normal 14 9" xfId="18094" xr:uid="{487F9041-FCD7-4F14-B4DF-0BAEA84A762D}"/>
    <cellStyle name="Normal 15" xfId="138" xr:uid="{B6E2C3E7-ADF5-42A9-84E8-60B7FB917A17}"/>
    <cellStyle name="Normal 15 2" xfId="18096" xr:uid="{75E261E8-1712-4182-A3F0-2C35BB7B7411}"/>
    <cellStyle name="Normal 15 2 2" xfId="18097" xr:uid="{8AC2D1FE-238B-47FD-81D0-9A343CDF46FC}"/>
    <cellStyle name="Normal 15 2 2 2" xfId="18098" xr:uid="{F51E09A0-EA61-451D-9A4F-89B4DC992C63}"/>
    <cellStyle name="Normal 15 2 2 2 2" xfId="18099" xr:uid="{9D95943B-312D-4D90-BFAB-5F140A9B8392}"/>
    <cellStyle name="Normal 15 2 2 3" xfId="18100" xr:uid="{1F37B5DA-13E5-4ACB-A748-FFADBDBA9A6F}"/>
    <cellStyle name="Normal 15 2 2 3 2" xfId="18101" xr:uid="{9615E90E-4832-45EA-80F5-0DC3784D6D41}"/>
    <cellStyle name="Normal 15 2 2 4" xfId="18102" xr:uid="{6BB7DE45-2131-4026-8E32-B9A9331C6975}"/>
    <cellStyle name="Normal 15 2 2 5" xfId="18103" xr:uid="{7180205F-FAFC-4C1B-B582-1697B410852F}"/>
    <cellStyle name="Normal 15 2 3" xfId="18104" xr:uid="{794FA514-CA73-4E36-949A-412430E38FDA}"/>
    <cellStyle name="Normal 15 2 3 2" xfId="18105" xr:uid="{BBA5D000-1B17-49D1-ABF1-F866EDB87548}"/>
    <cellStyle name="Normal 15 2 3 2 2" xfId="18106" xr:uid="{12377E91-6787-4D4D-A867-A08E281EDB4A}"/>
    <cellStyle name="Normal 15 2 3 3" xfId="18107" xr:uid="{D1C3AD3F-3115-41FD-800D-A73879FCD6D4}"/>
    <cellStyle name="Normal 15 2 3 3 2" xfId="18108" xr:uid="{46AC0570-71D2-4C23-9B03-DCD71B5EC127}"/>
    <cellStyle name="Normal 15 2 3 4" xfId="18109" xr:uid="{D21D94B6-A246-4B04-85BE-95EF709EB869}"/>
    <cellStyle name="Normal 15 2 3 5" xfId="18110" xr:uid="{FC97D465-4A1E-4FE7-A29F-D940B28524A7}"/>
    <cellStyle name="Normal 15 2 4" xfId="18111" xr:uid="{A3F40D04-D7EB-4D9E-9EA8-D821DA39B0F3}"/>
    <cellStyle name="Normal 15 2 4 2" xfId="18112" xr:uid="{145AB9BA-1A03-4E6D-ABC3-C68BFBE4F167}"/>
    <cellStyle name="Normal 15 2 5" xfId="18113" xr:uid="{D9192AC2-7B93-4DAA-ADEA-11EE8D18C89D}"/>
    <cellStyle name="Normal 15 2 5 2" xfId="18114" xr:uid="{8668179C-8C25-48DC-AB00-BF6FDF1BF845}"/>
    <cellStyle name="Normal 15 2 6" xfId="18115" xr:uid="{A705B4EA-DD92-4CF1-9EED-852B4CB5A3B3}"/>
    <cellStyle name="Normal 15 2 7" xfId="18116" xr:uid="{8D32A011-7915-4B2B-BE7B-405E6B67DA2A}"/>
    <cellStyle name="Normal 15 3" xfId="18117" xr:uid="{6B654822-0F34-4F74-8E96-EB3CDEFD5582}"/>
    <cellStyle name="Normal 15 3 2" xfId="18118" xr:uid="{D1E005C7-D534-4E56-81D7-BAB982340CE6}"/>
    <cellStyle name="Normal 15 3 2 2" xfId="18119" xr:uid="{E2B1CE4A-5B44-4170-B531-3C7688E24EDE}"/>
    <cellStyle name="Normal 15 3 3" xfId="18120" xr:uid="{64227CEB-8B85-452A-AEC6-DD24A0A6E826}"/>
    <cellStyle name="Normal 15 3 3 2" xfId="18121" xr:uid="{6A605135-641E-4B80-96E4-41BC42E3511D}"/>
    <cellStyle name="Normal 15 3 4" xfId="18122" xr:uid="{3FBE506D-DA8B-42D0-8E6B-ADF700090134}"/>
    <cellStyle name="Normal 15 3 5" xfId="18123" xr:uid="{72F6EFF2-9E6B-40BC-9B53-A1F14A95D977}"/>
    <cellStyle name="Normal 15 4" xfId="18124" xr:uid="{CB1DF45E-06DA-4A28-B337-EF057A54F763}"/>
    <cellStyle name="Normal 15 4 2" xfId="18125" xr:uid="{28BE79FC-770C-4F89-B13F-CE42AFA8F275}"/>
    <cellStyle name="Normal 15 4 2 2" xfId="18126" xr:uid="{3058F025-049D-4A0C-9057-8FD31EACEB82}"/>
    <cellStyle name="Normal 15 4 3" xfId="18127" xr:uid="{B4542496-F642-4B94-8C7A-28DC65751687}"/>
    <cellStyle name="Normal 15 4 3 2" xfId="18128" xr:uid="{10537791-EC64-4BD8-B259-FF12DDC6750F}"/>
    <cellStyle name="Normal 15 4 4" xfId="18129" xr:uid="{E929B492-C38A-4338-8B6B-894D5EE68EDF}"/>
    <cellStyle name="Normal 15 4 5" xfId="18130" xr:uid="{CB5B961E-751F-4415-8D2B-09704BB7AC85}"/>
    <cellStyle name="Normal 15 5" xfId="18131" xr:uid="{41AEBD4B-EF73-4FAF-963A-153598048078}"/>
    <cellStyle name="Normal 15 5 2" xfId="18132" xr:uid="{683DC3EC-0E86-40B9-8A11-43FA7CD0DCC3}"/>
    <cellStyle name="Normal 15 6" xfId="18133" xr:uid="{59EE1613-D6A5-475B-997B-3774B0C3694E}"/>
    <cellStyle name="Normal 15 6 2" xfId="18134" xr:uid="{FF9451B1-0EDE-4AA3-A48A-9DF4920A483C}"/>
    <cellStyle name="Normal 15 7" xfId="18135" xr:uid="{B2064B4E-0DA1-46B8-B6BD-B43563E67C20}"/>
    <cellStyle name="Normal 15 8" xfId="18136" xr:uid="{9872449E-5619-45FD-9898-27E56191833B}"/>
    <cellStyle name="Normal 15 9" xfId="18095" xr:uid="{802E96FB-CF57-4420-9392-D181901D92EF}"/>
    <cellStyle name="Normal 16" xfId="139" xr:uid="{BF795F0E-5D4B-4B17-AE99-839635AB52E7}"/>
    <cellStyle name="Normal 16 2" xfId="18138" xr:uid="{6B145BEC-48D0-4812-AB0A-0D37F0E94E7B}"/>
    <cellStyle name="Normal 16 2 2" xfId="18139" xr:uid="{748322F1-DACF-4226-A46C-D884BF45CF3B}"/>
    <cellStyle name="Normal 16 2 2 2" xfId="18140" xr:uid="{ED952C30-70AD-4BA0-8314-19D10016613A}"/>
    <cellStyle name="Normal 16 2 2 2 2" xfId="18141" xr:uid="{5BF2439D-8A56-4EFA-9E4F-D272E8D6601F}"/>
    <cellStyle name="Normal 16 2 2 3" xfId="18142" xr:uid="{39801757-047E-4C47-943B-F0F969882506}"/>
    <cellStyle name="Normal 16 2 2 3 2" xfId="18143" xr:uid="{6EEBB1A2-C473-4B67-A36F-9C590C1EB354}"/>
    <cellStyle name="Normal 16 2 2 4" xfId="18144" xr:uid="{142B00AC-F78F-4069-AE14-819015B4BE30}"/>
    <cellStyle name="Normal 16 2 2 5" xfId="18145" xr:uid="{C2CB8CDD-9B80-4C3F-BC12-DBF1695915F2}"/>
    <cellStyle name="Normal 16 2 3" xfId="18146" xr:uid="{CFA3430F-A0E3-4E59-BE88-1034ED1C6DC2}"/>
    <cellStyle name="Normal 16 2 3 2" xfId="18147" xr:uid="{B3DEA873-A2EF-4C62-BC6C-7AEE24DCD021}"/>
    <cellStyle name="Normal 16 2 3 2 2" xfId="18148" xr:uid="{FAFCD7E7-0024-4E3D-A3CD-573CD4140C35}"/>
    <cellStyle name="Normal 16 2 3 3" xfId="18149" xr:uid="{583D1FBC-5240-47AB-8CE3-D8DCD13CFA44}"/>
    <cellStyle name="Normal 16 2 3 3 2" xfId="18150" xr:uid="{FA946D16-7DCD-4EED-9985-62F16C3ED94D}"/>
    <cellStyle name="Normal 16 2 3 4" xfId="18151" xr:uid="{1F16BFC9-9216-4E6B-9F85-914972389911}"/>
    <cellStyle name="Normal 16 2 3 5" xfId="18152" xr:uid="{6D7B627B-8036-403C-9913-8FA3F8478787}"/>
    <cellStyle name="Normal 16 2 4" xfId="18153" xr:uid="{7CD258E8-6161-4C7F-A04F-90630825309C}"/>
    <cellStyle name="Normal 16 2 4 2" xfId="18154" xr:uid="{5FFBB1CE-B39C-43F2-BED9-020A4B8FA4DF}"/>
    <cellStyle name="Normal 16 2 5" xfId="18155" xr:uid="{78039D49-F050-41C4-89CE-07AEA1BB375D}"/>
    <cellStyle name="Normal 16 2 5 2" xfId="18156" xr:uid="{5C2272A9-1616-4D23-B2A7-419223E20F8C}"/>
    <cellStyle name="Normal 16 2 6" xfId="18157" xr:uid="{646831B0-95C4-4A2A-8326-EB19F772B319}"/>
    <cellStyle name="Normal 16 2 7" xfId="18158" xr:uid="{815F8D58-438F-4A46-88DE-31E921354310}"/>
    <cellStyle name="Normal 16 3" xfId="18159" xr:uid="{1F0F4CBC-1C32-431F-88DA-20D65C161806}"/>
    <cellStyle name="Normal 16 3 2" xfId="18160" xr:uid="{C6AEB1BB-7415-4F3D-A6A7-CEE74758725E}"/>
    <cellStyle name="Normal 16 3 2 2" xfId="18161" xr:uid="{EBCD53CA-5C4D-401E-BBB3-F8706EAC19F8}"/>
    <cellStyle name="Normal 16 3 3" xfId="18162" xr:uid="{E97125A1-5715-4263-8D8E-030D9F730CBE}"/>
    <cellStyle name="Normal 16 3 3 2" xfId="18163" xr:uid="{E719A100-9BAA-41C2-9DA2-D54846B99FA7}"/>
    <cellStyle name="Normal 16 3 4" xfId="18164" xr:uid="{730BF4C7-24EB-40EC-A781-470D8A90F57A}"/>
    <cellStyle name="Normal 16 3 5" xfId="18165" xr:uid="{8BE43564-FDEC-4AFE-824E-C14630F45892}"/>
    <cellStyle name="Normal 16 4" xfId="18166" xr:uid="{359E8D1E-E5F5-4426-BDDA-0B5D741DB275}"/>
    <cellStyle name="Normal 16 4 2" xfId="18167" xr:uid="{69CA4005-32A6-44EE-812B-E6C4F752745B}"/>
    <cellStyle name="Normal 16 4 2 2" xfId="18168" xr:uid="{F8DD6D48-A29C-4AC2-96EF-408E9AAE90AC}"/>
    <cellStyle name="Normal 16 4 3" xfId="18169" xr:uid="{1081019C-B65D-4B50-AE57-5FD7E9A0E659}"/>
    <cellStyle name="Normal 16 4 3 2" xfId="18170" xr:uid="{86CBD94A-6315-4238-A977-DE3138138EF6}"/>
    <cellStyle name="Normal 16 4 4" xfId="18171" xr:uid="{60100DF6-77E7-4415-9270-D679FB9A95D3}"/>
    <cellStyle name="Normal 16 4 5" xfId="18172" xr:uid="{AD963CC4-822B-443B-908F-D6157FDAF431}"/>
    <cellStyle name="Normal 16 5" xfId="18173" xr:uid="{1BB9F64D-8946-462F-8ECD-A72216A823E3}"/>
    <cellStyle name="Normal 16 5 2" xfId="18174" xr:uid="{FA4A5D0F-E529-449D-8BDE-045A51CD9225}"/>
    <cellStyle name="Normal 16 6" xfId="18175" xr:uid="{FDF7FED1-2932-409E-9FED-76E8025D3B86}"/>
    <cellStyle name="Normal 16 6 2" xfId="18176" xr:uid="{27BD20CA-7656-4D37-98C5-8085146C02AF}"/>
    <cellStyle name="Normal 16 7" xfId="18177" xr:uid="{3322AB69-2FDF-42E5-9D65-AF7F90883F95}"/>
    <cellStyle name="Normal 16 8" xfId="18178" xr:uid="{F57BEA75-0FB0-45CD-927A-093BD573736C}"/>
    <cellStyle name="Normal 16 9" xfId="18137" xr:uid="{482B1A71-8722-48FE-8417-F53CB4AF660C}"/>
    <cellStyle name="Normal 169" xfId="55008" xr:uid="{25821E4C-3C3D-4966-918D-C4DA821BA663}"/>
    <cellStyle name="Normal 17" xfId="140" xr:uid="{EE218538-0680-4505-B917-2F661D018F89}"/>
    <cellStyle name="Normal 17 2" xfId="18180" xr:uid="{F090929C-11CC-41FF-9E55-1FE0B9E1148B}"/>
    <cellStyle name="Normal 17 2 2" xfId="18181" xr:uid="{A7F1DA49-AF7C-4758-B039-F61045D0A0F3}"/>
    <cellStyle name="Normal 17 2 2 2" xfId="18182" xr:uid="{1C195629-201C-4220-8B6B-7B2AE5023259}"/>
    <cellStyle name="Normal 17 2 3" xfId="18183" xr:uid="{CA90EA68-8C33-48F1-8DF2-5166169CBB90}"/>
    <cellStyle name="Normal 17 2 3 2" xfId="18184" xr:uid="{0D860E5C-5B46-4348-B281-2B57F7F81EE9}"/>
    <cellStyle name="Normal 17 2 4" xfId="18185" xr:uid="{28CA6098-22E7-46A8-92AE-89CCBD14016A}"/>
    <cellStyle name="Normal 17 2 5" xfId="18186" xr:uid="{AD4648E6-94ED-43A4-9732-4FFBC987F54C}"/>
    <cellStyle name="Normal 17 3" xfId="18187" xr:uid="{75A182D2-CC97-45B2-9133-AD378A3B2699}"/>
    <cellStyle name="Normal 17 3 2" xfId="18188" xr:uid="{62DE7C0E-0804-4015-9236-B3F19FFA9962}"/>
    <cellStyle name="Normal 17 3 2 2" xfId="18189" xr:uid="{427F9CDF-6FB5-47CE-A172-9EAB98D18C87}"/>
    <cellStyle name="Normal 17 3 3" xfId="18190" xr:uid="{C739D512-9DDC-4BD3-ADFE-839EA075C7F2}"/>
    <cellStyle name="Normal 17 3 3 2" xfId="18191" xr:uid="{4B8C13AD-0A9B-4589-AF03-0E9008817637}"/>
    <cellStyle name="Normal 17 3 4" xfId="18192" xr:uid="{6852ED6B-27B6-4EB2-84A9-84A293559F07}"/>
    <cellStyle name="Normal 17 3 5" xfId="18193" xr:uid="{8C342A3A-686B-4EEB-819E-06AE9FC75E8B}"/>
    <cellStyle name="Normal 17 4" xfId="18194" xr:uid="{1302C929-635F-4CB6-A3D2-35B18A5C90C4}"/>
    <cellStyle name="Normal 17 4 2" xfId="18195" xr:uid="{BE2D8CBC-44BD-4D4A-ABDF-3FB19B70D410}"/>
    <cellStyle name="Normal 17 5" xfId="18196" xr:uid="{B6A38773-82F7-420A-9EDE-B12337D177A2}"/>
    <cellStyle name="Normal 17 5 2" xfId="18197" xr:uid="{56BCDEF6-269C-4C0F-9FF2-AF1509EC455F}"/>
    <cellStyle name="Normal 17 6" xfId="18198" xr:uid="{C5D06CDE-F94B-468B-9E40-B1A641E1B933}"/>
    <cellStyle name="Normal 17 7" xfId="18199" xr:uid="{23F0EA12-FBB4-4366-BBAE-29B153D0647F}"/>
    <cellStyle name="Normal 17 8" xfId="18179" xr:uid="{AD7110BC-7E44-4A29-A911-663B7EE6C3CF}"/>
    <cellStyle name="Normal 18" xfId="141" xr:uid="{266D4854-24B8-4525-9450-FD51F2DAB941}"/>
    <cellStyle name="Normal 18 2" xfId="18201" xr:uid="{CD37B6C5-EB40-4D7E-9EFC-AD4D3466E7E1}"/>
    <cellStyle name="Normal 18 2 2" xfId="18202" xr:uid="{85E95497-2180-43B6-B842-2F8ADBB162E7}"/>
    <cellStyle name="Normal 18 2 2 2" xfId="18203" xr:uid="{6A10E819-D2FD-41D1-BFE5-DB0B2CEF8F02}"/>
    <cellStyle name="Normal 18 2 3" xfId="18204" xr:uid="{B5D38D53-4EC0-420B-8BB6-ECF84D580F8F}"/>
    <cellStyle name="Normal 18 2 3 2" xfId="18205" xr:uid="{0D04B3DE-2EFF-40A5-8D26-B888D6175498}"/>
    <cellStyle name="Normal 18 2 4" xfId="18206" xr:uid="{3B60B76A-0105-4837-9038-3C3BE99DD1B8}"/>
    <cellStyle name="Normal 18 2 5" xfId="18207" xr:uid="{16C93F87-B357-438B-89E6-D5C42139EBA6}"/>
    <cellStyle name="Normal 18 3" xfId="18208" xr:uid="{068893CF-07F7-4BB6-A156-EC5632510DA9}"/>
    <cellStyle name="Normal 18 3 2" xfId="18209" xr:uid="{92AED97C-34D9-4457-B188-F88EF8892C9D}"/>
    <cellStyle name="Normal 18 3 2 2" xfId="18210" xr:uid="{0A80FEED-F52C-4335-B429-3CD46B50021E}"/>
    <cellStyle name="Normal 18 3 3" xfId="18211" xr:uid="{9BA8CB92-57AC-4B09-9B41-969B2B43BAD6}"/>
    <cellStyle name="Normal 18 3 3 2" xfId="18212" xr:uid="{5975FECE-208F-4C04-892D-471A904CE8FE}"/>
    <cellStyle name="Normal 18 3 4" xfId="18213" xr:uid="{7F8293E8-8C1D-45B7-9AD7-476472DBDF1E}"/>
    <cellStyle name="Normal 18 3 5" xfId="18214" xr:uid="{F81DD83F-9E31-415D-AD38-4BD05CFB52C0}"/>
    <cellStyle name="Normal 18 4" xfId="18215" xr:uid="{B3606F44-9B2E-489F-BC20-1221186AA207}"/>
    <cellStyle name="Normal 18 4 2" xfId="18216" xr:uid="{10908600-7787-43E5-B0CC-12ACCC20AA8A}"/>
    <cellStyle name="Normal 18 5" xfId="18217" xr:uid="{6E3F7D54-5C5D-4125-A17F-0B5E423ED47E}"/>
    <cellStyle name="Normal 18 5 2" xfId="18218" xr:uid="{8ABF62E4-AC55-4D14-AF41-AB6221E9D252}"/>
    <cellStyle name="Normal 18 6" xfId="18219" xr:uid="{C3C876DB-6989-4566-B228-BD1AF12F0D5D}"/>
    <cellStyle name="Normal 18 7" xfId="18220" xr:uid="{95BA398F-9C68-4DB6-84F4-5058AA5CF504}"/>
    <cellStyle name="Normal 18 8" xfId="18200" xr:uid="{034138E3-5429-40E6-B1BF-38180B2E11DE}"/>
    <cellStyle name="Normal 19" xfId="142" xr:uid="{8151807D-4529-433B-ABCF-0C0C485A2F8C}"/>
    <cellStyle name="Normal 19 2" xfId="18222" xr:uid="{53F8FF89-B2F7-45AF-8815-65CCAF9FF34E}"/>
    <cellStyle name="Normal 19 2 2" xfId="18223" xr:uid="{B51FBA60-B211-4F27-9F90-6C6FF1107D15}"/>
    <cellStyle name="Normal 19 2 2 2" xfId="18224" xr:uid="{35A95651-2B18-4652-8116-F8BB3C68B43B}"/>
    <cellStyle name="Normal 19 2 3" xfId="18225" xr:uid="{407BE765-63E2-473B-86C0-99E1EEA2C54F}"/>
    <cellStyle name="Normal 19 2 3 2" xfId="18226" xr:uid="{0D2FA931-ECBD-41C8-BF95-60CFB0513E99}"/>
    <cellStyle name="Normal 19 2 4" xfId="18227" xr:uid="{EE2B31E0-DF0E-4D4C-B0F2-2941955E7188}"/>
    <cellStyle name="Normal 19 2 5" xfId="18228" xr:uid="{99E55505-479F-4774-B7A1-47419577D5C9}"/>
    <cellStyle name="Normal 19 3" xfId="18229" xr:uid="{47F736A7-A381-4B9F-9E88-C68D1CF144F6}"/>
    <cellStyle name="Normal 19 3 2" xfId="18230" xr:uid="{C127B410-7553-4F48-B052-A88CC6274636}"/>
    <cellStyle name="Normal 19 4" xfId="18231" xr:uid="{40A14826-69A3-42D6-9297-037AA97D45DA}"/>
    <cellStyle name="Normal 19 4 2" xfId="18232" xr:uid="{89412D1B-967D-4B34-A0E7-940D16D22467}"/>
    <cellStyle name="Normal 19 5" xfId="18233" xr:uid="{19E2D486-1990-455D-876D-ADDB55AC4C32}"/>
    <cellStyle name="Normal 19 6" xfId="18234" xr:uid="{F0D48365-068A-4DFC-82A5-40A7B8E158AF}"/>
    <cellStyle name="Normal 19 7" xfId="18221" xr:uid="{4BA13AC7-F226-4C8D-9816-8197803F84C4}"/>
    <cellStyle name="Normal 2" xfId="5" xr:uid="{00000000-0005-0000-0000-000006000000}"/>
    <cellStyle name="Normal 2 10" xfId="18235" xr:uid="{EDAD8F5B-DCA9-4637-B58A-EDD19F70ACA7}"/>
    <cellStyle name="Normal 2 11" xfId="18236" xr:uid="{F126E241-5AE7-463D-BA24-7F1CA1818116}"/>
    <cellStyle name="Normal 2 12" xfId="18237" xr:uid="{4FBF5386-23B9-4377-ADC4-35D444DB7B55}"/>
    <cellStyle name="Normal 2 12 2" xfId="35632" xr:uid="{B7F443E1-CF75-4656-9C75-5971EAF7B656}"/>
    <cellStyle name="Normal 2 12 2 2" xfId="35633" xr:uid="{E4C2B0A8-5BA2-4D03-814C-65FF2D653BF9}"/>
    <cellStyle name="Normal 2 12 2 2 2" xfId="35634" xr:uid="{ECBF1F51-87BE-467E-94A6-6F3C4C34FC74}"/>
    <cellStyle name="Normal 2 12 2 2 3" xfId="20525" xr:uid="{B1468524-3D87-450B-BFCD-99B5D4863369}"/>
    <cellStyle name="Normal 2 12 2 3" xfId="35635" xr:uid="{E8E36F3E-B71C-40B2-ABF5-EDF8A9F164BA}"/>
    <cellStyle name="Normal 2 12 2 4" xfId="35636" xr:uid="{DA1B165A-F2A5-401F-BBB7-16766754E792}"/>
    <cellStyle name="Normal 2 12 3" xfId="35637" xr:uid="{2E12E7D3-F15B-46C7-93E2-E187C3B6B5B9}"/>
    <cellStyle name="Normal 2 12 4" xfId="35638" xr:uid="{10BB151E-B39E-4868-A226-721B93FB0912}"/>
    <cellStyle name="Normal 2 13" xfId="18238" xr:uid="{8690ACC4-C5FC-4F8B-B21B-69D5F247EF00}"/>
    <cellStyle name="Normal 2 13 2" xfId="35639" xr:uid="{8D9326DD-118F-4895-B617-0B36A51D0A6A}"/>
    <cellStyle name="Normal 2 14" xfId="18239" xr:uid="{A68691AC-FA33-46F8-BB82-373B47977133}"/>
    <cellStyle name="Normal 2 15" xfId="18240" xr:uid="{9989C389-EC67-4704-A14A-0E4DF1C2A8D3}"/>
    <cellStyle name="Normal 2 16" xfId="18241" xr:uid="{765F0D03-852B-4076-AC9C-069B6A95A917}"/>
    <cellStyle name="Normal 2 17" xfId="18242" xr:uid="{E85BE0A7-50B7-41ED-AD85-EC11D629D759}"/>
    <cellStyle name="Normal 2 18" xfId="18243" xr:uid="{5FEF09D3-9E3B-4618-804C-105020D4BFA5}"/>
    <cellStyle name="Normal 2 19" xfId="18244" xr:uid="{BB0D1348-D1C1-4019-A1D5-F784F5B9881E}"/>
    <cellStyle name="Normal 2 19 2" xfId="18245" xr:uid="{59443769-237B-4B09-A772-0AA90C6539EF}"/>
    <cellStyle name="Normal 2 2" xfId="14" xr:uid="{FAB14BB7-3ADF-4356-ADF5-621E8054B4B5}"/>
    <cellStyle name="Normal 2 2 10" xfId="18246" xr:uid="{9ACFFA81-4E96-47D4-8821-2549351D524E}"/>
    <cellStyle name="Normal 2 2 11" xfId="18247" xr:uid="{79B54F24-9983-4C88-8114-D0A0248A5100}"/>
    <cellStyle name="Normal 2 2 12" xfId="18248" xr:uid="{BBF1D5A0-E1A7-4F04-87FF-66F9F6AA087D}"/>
    <cellStyle name="Normal 2 2 13" xfId="18249" xr:uid="{DA9D27AB-89DF-4ED8-B01D-E3D48BDD6DDC}"/>
    <cellStyle name="Normal 2 2 14" xfId="18250" xr:uid="{3034D068-1F3B-491E-8896-423661418B6F}"/>
    <cellStyle name="Normal 2 2 15" xfId="18251" xr:uid="{09C0108C-42F1-404A-89E5-9084B48E21E7}"/>
    <cellStyle name="Normal 2 2 16" xfId="18252" xr:uid="{13E7A4C5-6D81-4849-B967-0A913BDDE799}"/>
    <cellStyle name="Normal 2 2 17" xfId="18253" xr:uid="{1F0AF2F1-0830-4AE3-B923-CC084D4480A0}"/>
    <cellStyle name="Normal 2 2 18" xfId="18254" xr:uid="{8AF116C4-5B06-4152-8A9F-DE6B6C3D1FDF}"/>
    <cellStyle name="Normal 2 2 19" xfId="18255" xr:uid="{673132AD-2E84-4851-9C8D-F3C124ED4784}"/>
    <cellStyle name="Normal 2 2 2" xfId="144" xr:uid="{5ED2CA39-6331-481A-B316-12DF319011C5}"/>
    <cellStyle name="Normal 2 2 2 2" xfId="18257" xr:uid="{E90820D5-8F3D-4596-AFBB-2DDE752592AA}"/>
    <cellStyle name="Normal 2 2 2 3" xfId="18256" xr:uid="{9D63E4A4-E477-4B79-B555-688B8591DBBE}"/>
    <cellStyle name="Normal 2 2 2_National PMF" xfId="18258" xr:uid="{D256775F-A612-4256-921D-653407F595DE}"/>
    <cellStyle name="Normal 2 2 20" xfId="18259" xr:uid="{60FA61FA-2E40-473F-B21F-F612550F52EA}"/>
    <cellStyle name="Normal 2 2 21" xfId="545" xr:uid="{71651941-4B8B-42D9-A390-D4ED9D1B994A}"/>
    <cellStyle name="Normal 2 2 3" xfId="546" xr:uid="{4BEAF82B-1CDC-4F2F-B3DE-EE8D3E7FA671}"/>
    <cellStyle name="Normal 2 2 4" xfId="18260" xr:uid="{CD3C0AAC-BB9C-40FB-9124-025886D8ADA8}"/>
    <cellStyle name="Normal 2 2 5" xfId="18261" xr:uid="{4809260E-2CB2-4FB2-AA0D-0DAA4009B114}"/>
    <cellStyle name="Normal 2 2 6" xfId="18262" xr:uid="{D68B19CA-D17E-4C0A-82D0-7E7B10DAA070}"/>
    <cellStyle name="Normal 2 2 7" xfId="18263" xr:uid="{7ED443AF-BEDF-4BD1-B6F9-9468336FC59B}"/>
    <cellStyle name="Normal 2 2 8" xfId="18264" xr:uid="{DA1D5D7B-3F53-40F1-8183-4E0E4AA44078}"/>
    <cellStyle name="Normal 2 2 9" xfId="18265" xr:uid="{201AA0EC-B885-435E-8A8E-28E218CAA554}"/>
    <cellStyle name="Normal 2 2_2010 Bid Template_final v1 13_08_2010 (4)" xfId="18266" xr:uid="{64EDF50A-3285-4A1A-AC88-9C2565F0B538}"/>
    <cellStyle name="Normal 2 20" xfId="18267" xr:uid="{6FF71489-F405-4202-B953-6FF5126193A3}"/>
    <cellStyle name="Normal 2 21" xfId="18268" xr:uid="{7B1333B2-3354-442D-99F5-6C9441DA30FE}"/>
    <cellStyle name="Normal 2 22" xfId="18269" xr:uid="{B72BB0AB-7EB1-4C4E-96A6-02F651C73B69}"/>
    <cellStyle name="Normal 2 23" xfId="54982" xr:uid="{27BF3E36-9D8A-4F25-9359-1C3A45D8E246}"/>
    <cellStyle name="Normal 2 24" xfId="54987" xr:uid="{3D755BEC-B4BC-4E9D-ACF2-9674F1A8D606}"/>
    <cellStyle name="Normal 2 25" xfId="54988" xr:uid="{BB2DDF38-95A3-4B4C-81DB-921327B270DC}"/>
    <cellStyle name="Normal 2 26" xfId="54990" xr:uid="{5E200B12-D31B-446B-AE70-81ABB6648F73}"/>
    <cellStyle name="Normal 2 27" xfId="54991" xr:uid="{34CDAA4A-95B3-43A9-8FCD-359E6B9AE64E}"/>
    <cellStyle name="Normal 2 28" xfId="54992" xr:uid="{A1492631-6506-4508-9DA8-83E915C40F18}"/>
    <cellStyle name="Normal 2 29" xfId="54996" xr:uid="{CA6F8279-2EC0-48E2-8AE7-E5E173A5F5A7}"/>
    <cellStyle name="Normal 2 3" xfId="12" xr:uid="{510747AD-3E97-40A4-B254-E5BE8E807EA5}"/>
    <cellStyle name="Normal 2 3 2" xfId="18271" xr:uid="{6B116D94-D43C-4488-BF5D-E72CD20F0C0C}"/>
    <cellStyle name="Normal 2 3 3" xfId="35640" xr:uid="{57BF372B-BC8C-4ABF-9D49-F9E2B8FFB98B}"/>
    <cellStyle name="Normal 2 3 4" xfId="18270" xr:uid="{62BE7FA6-B685-46E0-BD10-14C0C15D148B}"/>
    <cellStyle name="Normal 2 30" xfId="54997" xr:uid="{1376040E-A3C4-45B6-9F05-FD6EA7054CC3}"/>
    <cellStyle name="Normal 2 31" xfId="54999" xr:uid="{342C14DA-8BF9-4324-8D72-A71CF447C325}"/>
    <cellStyle name="Normal 2 32" xfId="55001" xr:uid="{B9A2EA01-C29D-42F3-A6A1-3246097977F9}"/>
    <cellStyle name="Normal 2 33" xfId="55003" xr:uid="{C2843A35-2A24-4A55-9C84-C661F7AA2918}"/>
    <cellStyle name="Normal 2 34" xfId="55005" xr:uid="{0F640831-EC67-45BC-9D2A-CC017A338884}"/>
    <cellStyle name="Normal 2 35" xfId="55006" xr:uid="{69EB39AF-C308-4164-8ED1-2A7A1E2F1D63}"/>
    <cellStyle name="Normal 2 36" xfId="55007" xr:uid="{BB8A6FED-C2D1-469D-8CB2-A07FFDE869A3}"/>
    <cellStyle name="Normal 2 4" xfId="143" xr:uid="{5D8362F6-692A-441C-8726-F0A4D6551F48}"/>
    <cellStyle name="Normal 2 4 2" xfId="18273" xr:uid="{B714F191-5AD1-437F-82D8-A05340470C8F}"/>
    <cellStyle name="Normal 2 4 2 2" xfId="18274" xr:uid="{946D917A-B2C3-4963-8B36-613B3670F4A0}"/>
    <cellStyle name="Normal 2 4 3" xfId="18272" xr:uid="{3014CE4D-9E9D-468F-A630-F7F87B72E033}"/>
    <cellStyle name="Normal 2 5" xfId="9" xr:uid="{6E96B898-F0B4-41F0-B568-9091FC291F06}"/>
    <cellStyle name="Normal 2 5 2" xfId="18275" xr:uid="{6A8FFA1D-1B97-443D-9BFA-E0878953B460}"/>
    <cellStyle name="Normal 2 6" xfId="18276" xr:uid="{DF4550C0-319C-48A5-AC2A-7D3C3D257845}"/>
    <cellStyle name="Normal 2 7" xfId="18277" xr:uid="{7AA9B0C2-EDE8-4135-925D-8846169A5DC8}"/>
    <cellStyle name="Normal 2 8" xfId="18278" xr:uid="{06ED30C3-EC7E-4A5E-ADB4-E3DF9B17CFD7}"/>
    <cellStyle name="Normal 2 9" xfId="18279" xr:uid="{B0486675-C76F-48D7-9431-5ADA903F9BE9}"/>
    <cellStyle name="Normal 2_1314Milestones July 13 (2)" xfId="18280" xr:uid="{197A942B-2476-443B-A45A-9BF58AE034A2}"/>
    <cellStyle name="Normal 20" xfId="145" xr:uid="{0FA366B8-30E0-4CCC-A199-5FA5252E7C64}"/>
    <cellStyle name="Normal 20 2" xfId="18282" xr:uid="{ABC2FA50-0038-47B7-8C09-62107200A9E5}"/>
    <cellStyle name="Normal 20 2 2" xfId="18283" xr:uid="{4C73DDF4-6A2D-44F4-95E6-81D5BC20C15F}"/>
    <cellStyle name="Normal 20 2 2 2" xfId="18284" xr:uid="{F008D68A-98BC-437E-A178-16D6E0DECC29}"/>
    <cellStyle name="Normal 20 2 3" xfId="18285" xr:uid="{2CBD5889-DE3A-430E-A219-B2E488182B92}"/>
    <cellStyle name="Normal 20 2 3 2" xfId="18286" xr:uid="{5E3A370A-1368-4826-A17F-9B0456866F8E}"/>
    <cellStyle name="Normal 20 2 4" xfId="18287" xr:uid="{3B06BAEA-A329-4138-A51A-4BEDCAA3DD17}"/>
    <cellStyle name="Normal 20 2 5" xfId="18288" xr:uid="{646E208F-F5F2-4461-9D45-51DD139BCB22}"/>
    <cellStyle name="Normal 20 3" xfId="18289" xr:uid="{946E8ABC-3FDF-4D12-B1F5-54E9601539AB}"/>
    <cellStyle name="Normal 20 3 2" xfId="18290" xr:uid="{46A80E1C-4789-46B8-879E-866C9454D00A}"/>
    <cellStyle name="Normal 20 4" xfId="18291" xr:uid="{F49A2E8B-E1B6-4753-B19E-11833FA1E9B9}"/>
    <cellStyle name="Normal 20 4 2" xfId="18292" xr:uid="{C1A92A63-9035-430D-A6AE-E1353B74D4B0}"/>
    <cellStyle name="Normal 20 5" xfId="18293" xr:uid="{152FA7C1-BF94-4F06-8110-AF133C7A4DB0}"/>
    <cellStyle name="Normal 20 6" xfId="18294" xr:uid="{9EBFBE70-C0D7-44F2-833D-3767BF79798A}"/>
    <cellStyle name="Normal 20 7" xfId="18281" xr:uid="{845E3B2C-8595-4694-8E25-14D95B917AB0}"/>
    <cellStyle name="Normal 21" xfId="146" xr:uid="{E3F38717-3C4C-46D8-8C5C-5E87B2BE9617}"/>
    <cellStyle name="Normal 21 2" xfId="147" xr:uid="{DD51AF42-75AD-4EFC-A258-D2D2AD02B421}"/>
    <cellStyle name="Normal 21 2 2" xfId="18297" xr:uid="{9DEEE79C-9C5D-410A-A626-902CDDB217D8}"/>
    <cellStyle name="Normal 21 2 3" xfId="18296" xr:uid="{0DD5E804-112F-4AD0-9043-35C751F5CF90}"/>
    <cellStyle name="Normal 21 3" xfId="18298" xr:uid="{A6FA96DB-222D-4F9C-965E-6AF4B2EA3CCB}"/>
    <cellStyle name="Normal 21 3 2" xfId="18299" xr:uid="{11447BBA-7FA3-453B-8448-0A6FEB3455BB}"/>
    <cellStyle name="Normal 21 4" xfId="18300" xr:uid="{483101B5-D5F6-4C55-80A7-A404D048CEEB}"/>
    <cellStyle name="Normal 21 5" xfId="18301" xr:uid="{C374774E-52D7-4D4B-8BF2-F5735AD75ABA}"/>
    <cellStyle name="Normal 21 6" xfId="18295" xr:uid="{4CD54E99-1B88-47BE-97BA-4CB8830E0D2B}"/>
    <cellStyle name="Normal 21_Copy of Fiscal Tables" xfId="148" xr:uid="{6168CAD6-B76A-40D9-ADA5-033FAF25227D}"/>
    <cellStyle name="Normal 22" xfId="149" xr:uid="{9EE1EBA8-7836-41BD-A985-80F88B04FEFB}"/>
    <cellStyle name="Normal 22 2" xfId="150" xr:uid="{549B1243-35BF-46B5-9626-FC93AEAB665A}"/>
    <cellStyle name="Normal 22 2 2" xfId="18304" xr:uid="{A055CAD0-EEEA-4EA8-9ED7-D351E630AB9F}"/>
    <cellStyle name="Normal 22 2 3" xfId="18303" xr:uid="{A1389192-A62D-492C-8EAB-D933FC9AE3CD}"/>
    <cellStyle name="Normal 22 3" xfId="18305" xr:uid="{B83DF6E1-7AB7-4242-ABD4-23D6A1E97049}"/>
    <cellStyle name="Normal 22 3 2" xfId="18306" xr:uid="{FD536117-5A31-4740-AE7D-DBC8AC747D68}"/>
    <cellStyle name="Normal 22 4" xfId="18307" xr:uid="{D45EA424-A5CE-46FA-8FDD-CCC37C6BBAE6}"/>
    <cellStyle name="Normal 22 5" xfId="18308" xr:uid="{5CDA9010-7E6A-4917-A3A0-CF70AFDB55BB}"/>
    <cellStyle name="Normal 22 6" xfId="18302" xr:uid="{7DAA1308-E1C1-4E73-B2CB-3FBB5CFC264F}"/>
    <cellStyle name="Normal 22_Copy of Fiscal Tables" xfId="151" xr:uid="{6B916473-0D98-4011-8752-090049F09E7B}"/>
    <cellStyle name="Normal 23" xfId="152" xr:uid="{10BF71E0-8C4A-47D1-B0B9-E136E6F37157}"/>
    <cellStyle name="Normal 23 2" xfId="18309" xr:uid="{52531470-5B0F-4116-8945-16FC03C2D8BF}"/>
    <cellStyle name="Normal 24" xfId="153" xr:uid="{584BB318-03E6-40C8-A790-8BAF2FAEE98C}"/>
    <cellStyle name="Normal 24 2" xfId="154" xr:uid="{57881E9D-BE8E-40D9-BD50-8D30407DA321}"/>
    <cellStyle name="Normal 24 2 2" xfId="35641" xr:uid="{2BC83A3B-9744-43AE-984E-E5B445328306}"/>
    <cellStyle name="Normal 24 3" xfId="35642" xr:uid="{E8ED718D-15A2-4372-8482-38F80D20AEAE}"/>
    <cellStyle name="Normal 24 4" xfId="18310" xr:uid="{DE639F09-3BC0-49D2-AF87-A9E752E6FD89}"/>
    <cellStyle name="Normal 25" xfId="155" xr:uid="{7CCE7C02-D975-476E-B621-2ACBB5AC059D}"/>
    <cellStyle name="Normal 25 2" xfId="156" xr:uid="{4E59AF96-D2FE-4B84-8754-E240FB0D4039}"/>
    <cellStyle name="Normal 25 3" xfId="18311" xr:uid="{C9074632-D4D5-4884-9318-4388E8360BAA}"/>
    <cellStyle name="Normal 26" xfId="157" xr:uid="{446DA7B5-9514-4F3C-B91F-5FD30D5B3F61}"/>
    <cellStyle name="Normal 26 2" xfId="158" xr:uid="{FE2BBB8A-94DB-44D9-9206-9C28AF575637}"/>
    <cellStyle name="Normal 26 2 2" xfId="18313" xr:uid="{06F78FC0-93B4-4268-85A0-F4D728A7792C}"/>
    <cellStyle name="Normal 26 3" xfId="18312" xr:uid="{DD8B1F16-02D6-4DD8-89C4-A9E8DE8AC666}"/>
    <cellStyle name="Normal 26_API Summary" xfId="18314" xr:uid="{9726E986-6F44-4270-8F96-C6AD95EE47F4}"/>
    <cellStyle name="Normal 27" xfId="159" xr:uid="{854D2895-3065-4B91-8D14-6FEAF7A1EFA5}"/>
    <cellStyle name="Normal 27 2" xfId="160" xr:uid="{21D5DF99-527E-4141-AE4E-C2AE84047965}"/>
    <cellStyle name="Normal 27 3" xfId="18315" xr:uid="{BBF500E0-6FCF-447F-8AF8-ECF7EC5AA1AA}"/>
    <cellStyle name="Normal 28" xfId="161" xr:uid="{62A71344-CEF9-40DC-831B-548CD463C9B0}"/>
    <cellStyle name="Normal 28 2" xfId="162" xr:uid="{FA1222C1-147D-4D59-A554-89253B0E80FB}"/>
    <cellStyle name="Normal 28 3" xfId="18316" xr:uid="{DB6F32C1-7C7C-4350-9F1B-B0016A88AEED}"/>
    <cellStyle name="Normal 29" xfId="163" xr:uid="{19369956-56DC-4689-BD83-6A5387E3C815}"/>
    <cellStyle name="Normal 29 2" xfId="164" xr:uid="{8B02811D-9261-4D02-97E6-548CE9EFFEB2}"/>
    <cellStyle name="Normal 29 3" xfId="18317" xr:uid="{1389ECB1-FD34-420A-A35C-5DB8DFDC57FE}"/>
    <cellStyle name="Normal 3" xfId="15" xr:uid="{6D278CDE-D95C-4288-9D38-660C71E45FBE}"/>
    <cellStyle name="Normal 3 10" xfId="18318" xr:uid="{404164FF-3A6B-4718-9626-7DAAED77AF90}"/>
    <cellStyle name="Normal 3 10 2" xfId="18319" xr:uid="{880ED275-5A1D-44BC-A9AF-88C04A305749}"/>
    <cellStyle name="Normal 3 11" xfId="18320" xr:uid="{29BDE4BA-27DE-4EB3-89E8-70D84BFC5705}"/>
    <cellStyle name="Normal 3 12" xfId="18321" xr:uid="{B54740AB-3F6C-4BDE-99C9-64944C3F0EF0}"/>
    <cellStyle name="Normal 3 13" xfId="547" xr:uid="{7A7ECD76-75E8-413C-9D67-CF6B81E6A850}"/>
    <cellStyle name="Normal 3 2" xfId="166" xr:uid="{868DE5FD-A4E9-4266-988F-8D3639645F54}"/>
    <cellStyle name="Normal 3 2 10" xfId="18323" xr:uid="{F3E22334-C304-45FE-BFDF-A5BE4189BC50}"/>
    <cellStyle name="Normal 3 2 11" xfId="18322" xr:uid="{4B1F8232-EBDD-44F8-A6F1-BCA39E96050F}"/>
    <cellStyle name="Normal 3 2 2" xfId="18324" xr:uid="{12C7039E-CF52-444C-A4E4-12F16E01AFDC}"/>
    <cellStyle name="Normal 3 2 2 2" xfId="18325" xr:uid="{C30BC1E2-D15A-43D9-9DB7-FF2E3B775935}"/>
    <cellStyle name="Normal 3 2 2 2 2" xfId="18326" xr:uid="{496C068C-011B-4014-A8D3-75D111C2034E}"/>
    <cellStyle name="Normal 3 2 2 2 2 2" xfId="18327" xr:uid="{4D7A5CFC-17E5-480E-8CD8-2C31896A300D}"/>
    <cellStyle name="Normal 3 2 2 2 3" xfId="18328" xr:uid="{7FCB122B-7F51-4A4D-8A20-845855588125}"/>
    <cellStyle name="Normal 3 2 2 2 3 2" xfId="18329" xr:uid="{FA5AEE7A-1885-427A-8CED-73DB4DE31EC9}"/>
    <cellStyle name="Normal 3 2 2 2 4" xfId="18330" xr:uid="{C45116F2-F749-430B-A4CA-8AC61B2DD765}"/>
    <cellStyle name="Normal 3 2 2 2 5" xfId="18331" xr:uid="{ED0EC34E-C6CB-4B15-AA5D-2B6525DDA919}"/>
    <cellStyle name="Normal 3 2 2 3" xfId="18332" xr:uid="{F94385FE-71F4-42D1-9163-B078BC9FD8C9}"/>
    <cellStyle name="Normal 3 2 2 3 2" xfId="18333" xr:uid="{8173950B-76B4-4AE7-B782-D91CCDD86FA9}"/>
    <cellStyle name="Normal 3 2 2 4" xfId="18334" xr:uid="{58316B63-741D-4219-9208-5E74B20D6D19}"/>
    <cellStyle name="Normal 3 2 2 4 2" xfId="18335" xr:uid="{9579BFA0-2CDB-4A61-BED1-846470342DCF}"/>
    <cellStyle name="Normal 3 2 2 5" xfId="18336" xr:uid="{7A232344-5BFD-4AD3-A9F7-B39BB910B549}"/>
    <cellStyle name="Normal 3 2 2 6" xfId="18337" xr:uid="{D82E7751-C34D-4D37-B3DC-983AD4EDA7FE}"/>
    <cellStyle name="Normal 3 2 3" xfId="18338" xr:uid="{271D59F6-02F5-4F18-8D4E-6895AFBE0BAA}"/>
    <cellStyle name="Normal 3 2 3 2" xfId="18339" xr:uid="{FD122661-661B-4FB9-8CFF-97F4534B0690}"/>
    <cellStyle name="Normal 3 2 3 2 2" xfId="18340" xr:uid="{7EBA0662-3EF4-49AC-93C2-5EF19A5F49F0}"/>
    <cellStyle name="Normal 3 2 3 3" xfId="18341" xr:uid="{21104C0C-0FA6-4509-A9D9-693C8DF7BBA6}"/>
    <cellStyle name="Normal 3 2 3 3 2" xfId="18342" xr:uid="{B9B72B91-3EB2-4425-9304-18118A8A0CD1}"/>
    <cellStyle name="Normal 3 2 3 4" xfId="18343" xr:uid="{B563F689-05AA-4D07-8BB7-2DBEE2650445}"/>
    <cellStyle name="Normal 3 2 3 5" xfId="18344" xr:uid="{99BAD2CA-BAE1-4155-B2A6-2EEA18CBCC05}"/>
    <cellStyle name="Normal 3 2 4" xfId="18345" xr:uid="{8E47C0CF-A8B4-46BF-8D22-7B739D05FE22}"/>
    <cellStyle name="Normal 3 2 4 2" xfId="18346" xr:uid="{C66EC74E-413D-4811-92D8-99F364C11558}"/>
    <cellStyle name="Normal 3 2 4 2 2" xfId="18347" xr:uid="{958C80ED-B2B3-4BE6-B508-5510C1F5126C}"/>
    <cellStyle name="Normal 3 2 4 3" xfId="18348" xr:uid="{6F418A26-770D-4FB5-B9BE-E97689DC3A74}"/>
    <cellStyle name="Normal 3 2 4 3 2" xfId="18349" xr:uid="{711DD044-5603-4678-B53E-EB8408EA9809}"/>
    <cellStyle name="Normal 3 2 4 4" xfId="18350" xr:uid="{8FAD5510-2238-425C-8174-4671AE995ECF}"/>
    <cellStyle name="Normal 3 2 4 5" xfId="18351" xr:uid="{5A42615F-97B1-47B8-A11C-A85EB2FCFF45}"/>
    <cellStyle name="Normal 3 2 5" xfId="18352" xr:uid="{8F5A788D-8AD0-405B-9573-4C1D229E0C12}"/>
    <cellStyle name="Normal 3 2 5 2" xfId="18353" xr:uid="{B6C20B56-512D-47E4-A0B0-396F11C3A5E9}"/>
    <cellStyle name="Normal 3 2 5 2 2" xfId="18354" xr:uid="{E946D074-3D94-475D-A4A5-63FCE6662035}"/>
    <cellStyle name="Normal 3 2 5 3" xfId="18355" xr:uid="{CC590DD4-2E1B-4F05-B8D6-5E8E06E6AE23}"/>
    <cellStyle name="Normal 3 2 5 3 2" xfId="18356" xr:uid="{014E1FF5-BD38-415E-B003-4A8463199874}"/>
    <cellStyle name="Normal 3 2 5 4" xfId="18357" xr:uid="{3BB4E074-6366-44E2-B1B9-B3B8DA833DFD}"/>
    <cellStyle name="Normal 3 2 5 5" xfId="18358" xr:uid="{FF1C0BA5-3262-4E25-AEF4-41A144076757}"/>
    <cellStyle name="Normal 3 2 6" xfId="18359" xr:uid="{EAA0AD62-9383-445D-8E83-1BF3BCF5A6AD}"/>
    <cellStyle name="Normal 3 2 6 2" xfId="18360" xr:uid="{C40B9915-4524-4BED-9677-7CE4F74689C0}"/>
    <cellStyle name="Normal 3 2 6 2 2" xfId="18361" xr:uid="{66CDA50F-0596-4264-A443-D3E9DEA72D66}"/>
    <cellStyle name="Normal 3 2 6 3" xfId="18362" xr:uid="{6CBF31DD-7BA7-4A4D-AB85-B20BCFF0F870}"/>
    <cellStyle name="Normal 3 2 6 3 2" xfId="18363" xr:uid="{04B69ABC-4347-4199-BE45-17D9C7FE071F}"/>
    <cellStyle name="Normal 3 2 6 4" xfId="18364" xr:uid="{E9CA2858-9745-4C4E-AD27-1108280B6935}"/>
    <cellStyle name="Normal 3 2 6 5" xfId="18365" xr:uid="{9F341BFC-BD4C-41A3-9281-8DA3BA538913}"/>
    <cellStyle name="Normal 3 2 7" xfId="18366" xr:uid="{B88FE471-6036-4B7E-8AC5-45BA95AF1C0A}"/>
    <cellStyle name="Normal 3 2 7 2" xfId="18367" xr:uid="{7C6E186D-EE57-423F-94D0-A76B821ADD11}"/>
    <cellStyle name="Normal 3 2 8" xfId="18368" xr:uid="{AFFB797C-22AB-4B70-827F-0888D93C3044}"/>
    <cellStyle name="Normal 3 2 8 2" xfId="18369" xr:uid="{46500E4E-90F9-4E68-A95D-3F1C9E9C3DC8}"/>
    <cellStyle name="Normal 3 2 9" xfId="18370" xr:uid="{4BE61895-7FFE-4A64-AD91-9B6C03F34E9D}"/>
    <cellStyle name="Normal 3 3" xfId="165" xr:uid="{B8D37C1C-2438-40E3-94C2-D9636E78D283}"/>
    <cellStyle name="Normal 3 3 2" xfId="18372" xr:uid="{4F1F7213-1D1D-47C0-837F-90D3797F265B}"/>
    <cellStyle name="Normal 3 3 2 2" xfId="18373" xr:uid="{09B87887-A683-4783-B698-47FEE10BC261}"/>
    <cellStyle name="Normal 3 3 2 2 2" xfId="18374" xr:uid="{56CE6B3E-D92C-48B2-802B-4173F8685E4F}"/>
    <cellStyle name="Normal 3 3 2 2 2 2" xfId="18375" xr:uid="{34400C7F-40D3-426E-A187-A672C0B3DA51}"/>
    <cellStyle name="Normal 3 3 2 2 3" xfId="18376" xr:uid="{A701C41C-E49F-4FD7-B327-694D02C27B40}"/>
    <cellStyle name="Normal 3 3 2 2 3 2" xfId="18377" xr:uid="{D11F3B27-3EBD-474C-9315-B4BFD7FC4758}"/>
    <cellStyle name="Normal 3 3 2 2 4" xfId="18378" xr:uid="{62294E92-E6E9-4BD0-B083-C1CD7BC136A7}"/>
    <cellStyle name="Normal 3 3 2 2 5" xfId="18379" xr:uid="{5B959C50-5873-4A73-8B0E-F90BABA3E441}"/>
    <cellStyle name="Normal 3 3 2 3" xfId="18380" xr:uid="{239D87CF-5B71-472F-961C-424A96272D49}"/>
    <cellStyle name="Normal 3 3 2 3 2" xfId="18381" xr:uid="{3531E893-9DD2-4D11-8FA8-52A02C656E2F}"/>
    <cellStyle name="Normal 3 3 2 4" xfId="18382" xr:uid="{01179444-2153-46A3-8C56-01881189C3D4}"/>
    <cellStyle name="Normal 3 3 2 4 2" xfId="18383" xr:uid="{F6B7CFB7-F0F4-4001-8602-0B0D45DAB1AA}"/>
    <cellStyle name="Normal 3 3 2 5" xfId="18384" xr:uid="{FF020975-8656-47A3-8940-C928563F167F}"/>
    <cellStyle name="Normal 3 3 2 6" xfId="18385" xr:uid="{32C5DD96-0AFB-4206-93DF-709D6745CB75}"/>
    <cellStyle name="Normal 3 3 3" xfId="18386" xr:uid="{E5954D88-D72B-43B7-ABD5-3E420EA95EB1}"/>
    <cellStyle name="Normal 3 3 3 2" xfId="18387" xr:uid="{59FF51DA-5BE3-41A5-B768-8BB837E06C6C}"/>
    <cellStyle name="Normal 3 3 3 2 2" xfId="18388" xr:uid="{74A811BF-0CD2-45B2-BFB1-69DA45FC2549}"/>
    <cellStyle name="Normal 3 3 3 3" xfId="18389" xr:uid="{CC87895F-F689-4C69-B57F-5BE53C5D37C4}"/>
    <cellStyle name="Normal 3 3 3 3 2" xfId="18390" xr:uid="{F9328303-634E-4708-89BC-F2470A1B4834}"/>
    <cellStyle name="Normal 3 3 3 4" xfId="18391" xr:uid="{E91D18F3-00A8-4492-ADB0-7F391D16BE20}"/>
    <cellStyle name="Normal 3 3 3 5" xfId="18392" xr:uid="{F364B932-02A4-48CA-B693-6645253617CD}"/>
    <cellStyle name="Normal 3 3 4" xfId="18393" xr:uid="{4D771B9A-63E6-4DAB-9C35-3F9CAE9FB87A}"/>
    <cellStyle name="Normal 3 3 4 2" xfId="18394" xr:uid="{F27E6000-DA54-4686-8CFB-3038BFE0FA07}"/>
    <cellStyle name="Normal 3 3 5" xfId="18395" xr:uid="{3C667636-427C-4F78-ABA7-C072E49BCFB0}"/>
    <cellStyle name="Normal 3 3 5 2" xfId="18396" xr:uid="{EC97C3FD-4E2A-49D2-ADE2-6CBDCFABEE9D}"/>
    <cellStyle name="Normal 3 3 6" xfId="18397" xr:uid="{4F343261-1AD8-4CE9-A820-7A2CF337AC79}"/>
    <cellStyle name="Normal 3 3 7" xfId="18398" xr:uid="{D07DFE21-4FAD-4CFF-B5D9-53411103507A}"/>
    <cellStyle name="Normal 3 3 8" xfId="18371" xr:uid="{640F6440-03DB-471B-851C-614B88881A11}"/>
    <cellStyle name="Normal 3 4" xfId="18399" xr:uid="{DDA6A1AB-BCAB-4FA1-AC59-E8C0E13BBD26}"/>
    <cellStyle name="Normal 3 4 2" xfId="18400" xr:uid="{FD57DAB6-151A-4979-96A9-A96971F3B32A}"/>
    <cellStyle name="Normal 3 4 2 2" xfId="18401" xr:uid="{4AC114AE-682E-4090-AA18-9C2FFC5F15FD}"/>
    <cellStyle name="Normal 3 4 2 2 2" xfId="18402" xr:uid="{13CDA43B-909A-4C2C-9C75-E127C7960D59}"/>
    <cellStyle name="Normal 3 4 2 3" xfId="18403" xr:uid="{63793453-5858-43F6-93F0-B4D64A0B52F0}"/>
    <cellStyle name="Normal 3 4 2 3 2" xfId="18404" xr:uid="{0062BCCA-F546-4B87-947F-C32EAA8D5A95}"/>
    <cellStyle name="Normal 3 4 2 4" xfId="18405" xr:uid="{F633C51E-B82A-4CF0-BF6F-11FFF486AE59}"/>
    <cellStyle name="Normal 3 4 2 5" xfId="18406" xr:uid="{611CD3C5-C33D-48D5-858C-42F52F816534}"/>
    <cellStyle name="Normal 3 4 3" xfId="18407" xr:uid="{721FAC0C-28A3-44F9-93CD-D47C695E8512}"/>
    <cellStyle name="Normal 3 4 3 2" xfId="18408" xr:uid="{93F7E7E4-BC42-47AE-9F42-230D4DDF7165}"/>
    <cellStyle name="Normal 3 4 4" xfId="18409" xr:uid="{A0D78C88-73A9-43E4-9769-1D58EDAB8780}"/>
    <cellStyle name="Normal 3 4 4 2" xfId="18410" xr:uid="{C24D4A6B-3884-45D6-B335-71F358CB88D9}"/>
    <cellStyle name="Normal 3 4 5" xfId="18411" xr:uid="{F70F7BF1-02DC-477C-8A13-A433BB4861DD}"/>
    <cellStyle name="Normal 3 4 6" xfId="18412" xr:uid="{C76C54FB-E685-4926-A867-211F89D917B7}"/>
    <cellStyle name="Normal 3 5" xfId="18413" xr:uid="{D0D56986-BA85-4E1B-8023-DA1CB05E0308}"/>
    <cellStyle name="Normal 3 5 2" xfId="18414" xr:uid="{3966CDC2-ABE4-4B6E-929C-DA9CAE541A01}"/>
    <cellStyle name="Normal 3 5 2 2" xfId="18415" xr:uid="{9DD5B8C9-C2D4-4415-986D-86C2411C030F}"/>
    <cellStyle name="Normal 3 5 3" xfId="18416" xr:uid="{5C0754DA-8BDE-4355-B7F0-E378986C38D7}"/>
    <cellStyle name="Normal 3 5 3 2" xfId="18417" xr:uid="{8670CAE0-E07F-4D51-9CB3-2DC4E40A2220}"/>
    <cellStyle name="Normal 3 5 4" xfId="18418" xr:uid="{6B05DC65-2F6D-41A9-B79A-F66292E273DA}"/>
    <cellStyle name="Normal 3 5 5" xfId="18419" xr:uid="{1CBAB05D-97B1-42EA-971C-4A75CD3E66FD}"/>
    <cellStyle name="Normal 3 6" xfId="18420" xr:uid="{C693D1FA-2AA4-4FFF-B097-BE02B84D07C2}"/>
    <cellStyle name="Normal 3 6 2" xfId="18421" xr:uid="{4F7DBB79-6DDD-4FE2-9E59-755ABADA2DB1}"/>
    <cellStyle name="Normal 3 6 2 2" xfId="18422" xr:uid="{B79FDE91-110A-4428-BB4D-E151FC5C5632}"/>
    <cellStyle name="Normal 3 6 3" xfId="18423" xr:uid="{FCB91873-2188-4310-96C9-23CD7EB4B11A}"/>
    <cellStyle name="Normal 3 6 3 2" xfId="18424" xr:uid="{6019916C-20EE-4F8A-9751-6793B71AB85A}"/>
    <cellStyle name="Normal 3 6 4" xfId="18425" xr:uid="{EB9F6AA3-422D-4704-A27E-5C2DBFB657FD}"/>
    <cellStyle name="Normal 3 6 5" xfId="18426" xr:uid="{E0F17089-D629-4E50-BAE2-59F87A01A7A9}"/>
    <cellStyle name="Normal 3 7" xfId="18427" xr:uid="{4D4C0611-DB4C-45E5-8FB1-29BFFD6C87E6}"/>
    <cellStyle name="Normal 3 7 2" xfId="18428" xr:uid="{4BC637B0-8027-470D-8A17-7E34A9E56B20}"/>
    <cellStyle name="Normal 3 7 2 2" xfId="18429" xr:uid="{0BBE43C9-14E4-405C-A43C-9F4B6FCE4AC7}"/>
    <cellStyle name="Normal 3 7 3" xfId="18430" xr:uid="{C40D1F38-DBD9-405E-AB03-D197FA6080CA}"/>
    <cellStyle name="Normal 3 7 3 2" xfId="18431" xr:uid="{0FFD645D-18C2-44AE-ABA2-3027A1ACA1CB}"/>
    <cellStyle name="Normal 3 7 4" xfId="18432" xr:uid="{C0A7B194-4AAC-41A9-B002-1DC28D1B8AC1}"/>
    <cellStyle name="Normal 3 7 5" xfId="18433" xr:uid="{FEB82230-C440-404E-873B-8EDCB9A7F89C}"/>
    <cellStyle name="Normal 3 8" xfId="18434" xr:uid="{99CF0F3D-4471-4CA5-B43F-9F183FC848C8}"/>
    <cellStyle name="Normal 3 8 2" xfId="18435" xr:uid="{6C4248DA-8F0C-4170-888B-1F6F167D4A90}"/>
    <cellStyle name="Normal 3 8 2 2" xfId="18436" xr:uid="{13DBF54E-D928-4C68-9C56-CD51E93AC08A}"/>
    <cellStyle name="Normal 3 8 3" xfId="18437" xr:uid="{9BED342C-4310-4097-B12C-4F252DEF1D09}"/>
    <cellStyle name="Normal 3 8 3 2" xfId="18438" xr:uid="{82824581-C462-46F6-A591-DAD3713BF09E}"/>
    <cellStyle name="Normal 3 8 4" xfId="18439" xr:uid="{2BB9A58A-48BF-419C-B946-CE46862D40E2}"/>
    <cellStyle name="Normal 3 8 5" xfId="18440" xr:uid="{4BC90336-5D4C-48E5-930E-3FF03DFCB628}"/>
    <cellStyle name="Normal 3 9" xfId="18441" xr:uid="{BD37C9E7-AAA3-4C80-B554-E19E489766B0}"/>
    <cellStyle name="Normal 3 9 2" xfId="18442" xr:uid="{4017DE92-4618-4069-981A-C0B077699ED1}"/>
    <cellStyle name="Normal 3_2010 12 NDD Performance Report Final" xfId="18443" xr:uid="{9767B69A-F379-4E20-96D4-5A6B57FD00EB}"/>
    <cellStyle name="Normal 30" xfId="167" xr:uid="{B2A2D5A5-3A2C-4A4E-A951-4B5CC46C9E21}"/>
    <cellStyle name="Normal 30 2" xfId="168" xr:uid="{E96B24F5-88CD-40F3-AC98-79ED0EFC99C2}"/>
    <cellStyle name="Normal 31" xfId="169" xr:uid="{C4856843-1424-49BC-9819-2A2E35E65C50}"/>
    <cellStyle name="Normal 31 2" xfId="170" xr:uid="{8C9EC778-C34B-4B42-918D-07DA493505AF}"/>
    <cellStyle name="Normal 31 3" xfId="18444" xr:uid="{EBC657AE-3300-414F-A6E0-F6FDDAED7783}"/>
    <cellStyle name="Normal 32" xfId="171" xr:uid="{F985A8DB-AB73-4599-9BA9-67890168B908}"/>
    <cellStyle name="Normal 32 2" xfId="172" xr:uid="{0FF5DB76-B9F1-42C6-9814-A2C588B76B3E}"/>
    <cellStyle name="Normal 33" xfId="173" xr:uid="{449819E6-17C1-4BD7-AB03-1979A197CEF5}"/>
    <cellStyle name="Normal 33 2" xfId="174" xr:uid="{38CFDF15-6DFC-4F61-8D60-47BB67923E6E}"/>
    <cellStyle name="Normal 33 3" xfId="18445" xr:uid="{8B82B7F8-F810-4445-9875-CBB82F80F92B}"/>
    <cellStyle name="Normal 34" xfId="175" xr:uid="{CC9DE820-AC7F-403C-9F0E-0C179B18EB3B}"/>
    <cellStyle name="Normal 34 2" xfId="176" xr:uid="{3BEFBD4E-39CE-448C-A262-D4B3B6BB8F5C}"/>
    <cellStyle name="Normal 35" xfId="177" xr:uid="{BAA3A900-A22E-413E-9EBC-472E0B4C143B}"/>
    <cellStyle name="Normal 35 2" xfId="178" xr:uid="{8BB06327-57D5-4899-B908-AA8AD6F5D8DE}"/>
    <cellStyle name="Normal 35 3" xfId="18446" xr:uid="{8B455708-72A3-459A-A8C1-77670F22AFBC}"/>
    <cellStyle name="Normal 36" xfId="179" xr:uid="{73FCB708-F3F9-4BCB-9D86-FE3C19854CAC}"/>
    <cellStyle name="Normal 36 2" xfId="18447" xr:uid="{ABD96A9A-80B1-4968-BC13-FD3DFF2F0CE0}"/>
    <cellStyle name="Normal 37" xfId="180" xr:uid="{7CFD8EA3-5BEB-4AA2-ADF9-853D3A1172A9}"/>
    <cellStyle name="Normal 37 2" xfId="18448" xr:uid="{426FAC68-1783-456C-B7AC-67726158CEDD}"/>
    <cellStyle name="Normal 38" xfId="181" xr:uid="{2BB7A628-3F46-4B61-B5C2-67B3A7836605}"/>
    <cellStyle name="Normal 38 2" xfId="18449" xr:uid="{B4D7497C-78ED-489D-9839-9FF33A826293}"/>
    <cellStyle name="Normal 39" xfId="182" xr:uid="{44A571D5-6D1C-4A9C-AB8C-7A1B08F35846}"/>
    <cellStyle name="Normal 39 2" xfId="18450" xr:uid="{B1714C88-3447-4682-A3EB-178BE27ECA1E}"/>
    <cellStyle name="Normal 4" xfId="183" xr:uid="{861E9984-B075-4B81-81DB-10FE05094221}"/>
    <cellStyle name="Normal 4 10" xfId="18451" xr:uid="{90AF6562-9537-4BB3-B80D-DCD6D39F66EB}"/>
    <cellStyle name="Normal 4 10 2" xfId="18452" xr:uid="{5DF3BB9E-B6BE-4C94-8424-9C1A3DC1ACAF}"/>
    <cellStyle name="Normal 4 11" xfId="18453" xr:uid="{DC92EC9F-9EA3-4451-96D0-E33620019EEC}"/>
    <cellStyle name="Normal 4 12" xfId="18454" xr:uid="{D7E1DDD8-617B-42F9-8F3E-9F0EA700EC24}"/>
    <cellStyle name="Normal 4 13" xfId="548" xr:uid="{E654C056-AFBF-41BF-9915-FD2ED3C31485}"/>
    <cellStyle name="Normal 4 2" xfId="18455" xr:uid="{39512BEF-7551-42CA-926D-A549BCA7807B}"/>
    <cellStyle name="Normal 4 2 10" xfId="18456" xr:uid="{624F7A7C-8A1D-4A9F-A424-7B1D70AD754F}"/>
    <cellStyle name="Normal 4 2 11" xfId="54972" xr:uid="{AE7FEB55-A065-4BDE-8B88-016371B65EA9}"/>
    <cellStyle name="Normal 4 2 2" xfId="18457" xr:uid="{86BE8D16-3ADB-4C4E-ABC3-2F7263020E20}"/>
    <cellStyle name="Normal 4 2 2 2" xfId="18458" xr:uid="{5FD0A452-5A05-4301-979B-BE7AEFB5A52A}"/>
    <cellStyle name="Normal 4 2 2 2 2" xfId="18459" xr:uid="{AA3C8A44-EC93-49E9-9694-F19311F37E49}"/>
    <cellStyle name="Normal 4 2 2 2 2 2" xfId="18460" xr:uid="{6F0AADCD-837D-47B1-913A-3E9EE839C756}"/>
    <cellStyle name="Normal 4 2 2 2 3" xfId="18461" xr:uid="{0ED78D25-FCE9-4DE4-85EF-BFEFEA7A5E20}"/>
    <cellStyle name="Normal 4 2 2 2 3 2" xfId="18462" xr:uid="{192C42D1-36C3-40E5-9174-B5A42A1303DA}"/>
    <cellStyle name="Normal 4 2 2 2 4" xfId="18463" xr:uid="{793BEA07-C38F-4B1A-B760-AFC35922E8FA}"/>
    <cellStyle name="Normal 4 2 2 2 5" xfId="18464" xr:uid="{8AF50390-2196-4086-AFDD-83115E0BB904}"/>
    <cellStyle name="Normal 4 2 2 3" xfId="18465" xr:uid="{53E11E39-482B-442F-AD40-AD18282D713B}"/>
    <cellStyle name="Normal 4 2 2 3 2" xfId="18466" xr:uid="{C3289EEA-584A-48C2-90BC-A334DBD3A04D}"/>
    <cellStyle name="Normal 4 2 2 4" xfId="18467" xr:uid="{1F9E1E06-F4BA-472B-BD70-7B303A564430}"/>
    <cellStyle name="Normal 4 2 2 4 2" xfId="18468" xr:uid="{2121D534-C4DD-4DF7-874A-7B0F31C4E267}"/>
    <cellStyle name="Normal 4 2 2 5" xfId="18469" xr:uid="{59560654-FA5F-46C5-9751-3FAFED44623A}"/>
    <cellStyle name="Normal 4 2 2 6" xfId="18470" xr:uid="{7807ACFF-ECC9-49F1-B842-BDCC8CCA8ECD}"/>
    <cellStyle name="Normal 4 2 3" xfId="18471" xr:uid="{F24BF5C5-7AFE-46BF-BF7D-994F67819E17}"/>
    <cellStyle name="Normal 4 2 3 2" xfId="18472" xr:uid="{011638DC-7E55-4208-8D7F-E03EAEDAB6DE}"/>
    <cellStyle name="Normal 4 2 3 2 2" xfId="18473" xr:uid="{800644CB-D5EA-465D-930F-0B1A8A535261}"/>
    <cellStyle name="Normal 4 2 3 3" xfId="18474" xr:uid="{9A30DF7C-28F5-4C7A-B69D-E3A82D30D6C7}"/>
    <cellStyle name="Normal 4 2 3 3 2" xfId="18475" xr:uid="{CD2C5A5B-805B-41AE-8EB8-5D4FC8E2F570}"/>
    <cellStyle name="Normal 4 2 3 4" xfId="18476" xr:uid="{85AB8D54-9B4B-4DC1-AF3D-3431564DBC2B}"/>
    <cellStyle name="Normal 4 2 3 5" xfId="18477" xr:uid="{A616E637-8D87-4D5F-A54D-4253C285EEFF}"/>
    <cellStyle name="Normal 4 2 4" xfId="18478" xr:uid="{579CA6F5-714D-4AA8-9A21-A6B6915455B8}"/>
    <cellStyle name="Normal 4 2 4 2" xfId="18479" xr:uid="{C81EA5C9-F265-46A1-A970-7C0482DEFE47}"/>
    <cellStyle name="Normal 4 2 4 2 2" xfId="18480" xr:uid="{B8B724B3-9E71-4D97-8A16-814A7CAC4077}"/>
    <cellStyle name="Normal 4 2 4 3" xfId="18481" xr:uid="{A2CDE938-FAD8-4F92-BB3A-EAFB088C6486}"/>
    <cellStyle name="Normal 4 2 4 3 2" xfId="18482" xr:uid="{4352F5F2-A1F6-42AB-A965-B59235DF3510}"/>
    <cellStyle name="Normal 4 2 4 4" xfId="18483" xr:uid="{9D306B40-8927-4FCE-8672-8B822E90278D}"/>
    <cellStyle name="Normal 4 2 4 5" xfId="18484" xr:uid="{71DF5FE6-FD47-4D0B-979A-CC2B82A49DD7}"/>
    <cellStyle name="Normal 4 2 5" xfId="18485" xr:uid="{9E70D377-E14D-48F3-9D70-C8D00AF3EC1F}"/>
    <cellStyle name="Normal 4 2 5 2" xfId="18486" xr:uid="{D3B27453-67B5-4724-BDC7-1F2A42261CCB}"/>
    <cellStyle name="Normal 4 2 5 2 2" xfId="18487" xr:uid="{D9CDFB47-8298-4506-AA4D-46AC294AA26E}"/>
    <cellStyle name="Normal 4 2 5 3" xfId="18488" xr:uid="{8DE868CB-68AC-46FC-A8CF-26996A4695D9}"/>
    <cellStyle name="Normal 4 2 5 3 2" xfId="18489" xr:uid="{0E731526-E5B3-47EE-995D-DDB64503459D}"/>
    <cellStyle name="Normal 4 2 5 4" xfId="18490" xr:uid="{6E2C1616-DFC3-47E7-8D66-9EA82B49F9BC}"/>
    <cellStyle name="Normal 4 2 5 5" xfId="18491" xr:uid="{E26E48BD-CA36-4629-B728-363B330690F6}"/>
    <cellStyle name="Normal 4 2 6" xfId="18492" xr:uid="{BD91D73B-4F5E-46F9-AA24-1E242C45BF5C}"/>
    <cellStyle name="Normal 4 2 6 2" xfId="18493" xr:uid="{E0D96098-F464-4745-BC15-85463305680E}"/>
    <cellStyle name="Normal 4 2 6 2 2" xfId="18494" xr:uid="{73AF459B-0219-4A14-ADB0-38A84AAA9AE2}"/>
    <cellStyle name="Normal 4 2 6 3" xfId="18495" xr:uid="{8958ECB1-DCE9-4CA0-9D03-2B3EADAD7B58}"/>
    <cellStyle name="Normal 4 2 6 3 2" xfId="18496" xr:uid="{5DC87122-B45A-4402-ACC2-F40E0EDEA87F}"/>
    <cellStyle name="Normal 4 2 6 4" xfId="18497" xr:uid="{F7DB0AE1-7F8D-4EA8-A5EF-276CE70D0077}"/>
    <cellStyle name="Normal 4 2 6 5" xfId="18498" xr:uid="{56ADAAD2-DB6A-47D1-9AEC-252D50486C27}"/>
    <cellStyle name="Normal 4 2 7" xfId="18499" xr:uid="{15585B38-3CF2-46DF-86CD-7E693ECF4479}"/>
    <cellStyle name="Normal 4 2 7 2" xfId="18500" xr:uid="{15AB6F84-2B1F-4940-B12E-175E095860EA}"/>
    <cellStyle name="Normal 4 2 8" xfId="18501" xr:uid="{46623EDA-AF8C-4A9F-B74F-782C5B87F453}"/>
    <cellStyle name="Normal 4 2 8 2" xfId="18502" xr:uid="{C36196B8-B6AB-4C4F-A7A9-8135D2EF8E1F}"/>
    <cellStyle name="Normal 4 2 9" xfId="18503" xr:uid="{8B573FCA-42E2-4921-B00A-417A966095E3}"/>
    <cellStyle name="Normal 4 2_National PMF" xfId="18504" xr:uid="{1342D7A2-2A70-46D9-8C5D-4CAD01D4ABE1}"/>
    <cellStyle name="Normal 4 3" xfId="18505" xr:uid="{63D80FDC-704F-47A6-B1FE-FD7280E6FE29}"/>
    <cellStyle name="Normal 4 3 2" xfId="18506" xr:uid="{51720AC8-A940-4172-A747-6C95597329A3}"/>
    <cellStyle name="Normal 4 3 2 2" xfId="18507" xr:uid="{3C55B326-FC1F-4A48-85A0-23E95CC6536A}"/>
    <cellStyle name="Normal 4 3 2 2 2" xfId="18508" xr:uid="{49A2D349-39EB-4783-AD86-F7FE8BB09A9B}"/>
    <cellStyle name="Normal 4 3 2 2 2 2" xfId="18509" xr:uid="{EF46B1BA-5F9C-4054-B640-36D835E8F521}"/>
    <cellStyle name="Normal 4 3 2 2 3" xfId="18510" xr:uid="{71C28428-F207-467A-BBF5-4500B7334EA8}"/>
    <cellStyle name="Normal 4 3 2 2 3 2" xfId="18511" xr:uid="{02AE95A8-E13C-4041-BD5E-032D9F5D4CA2}"/>
    <cellStyle name="Normal 4 3 2 2 4" xfId="18512" xr:uid="{FBB9E748-ECFE-470F-8E39-0EC7167F7812}"/>
    <cellStyle name="Normal 4 3 2 2 5" xfId="18513" xr:uid="{3C440336-1E33-4BEB-A069-75B1CD99BEF6}"/>
    <cellStyle name="Normal 4 3 2 3" xfId="18514" xr:uid="{4044D8C1-59C0-4830-B5BA-BDF2CD9B0792}"/>
    <cellStyle name="Normal 4 3 2 3 2" xfId="18515" xr:uid="{3CC11CC9-3A52-4658-AD4C-3232599AB9EE}"/>
    <cellStyle name="Normal 4 3 2 4" xfId="18516" xr:uid="{D83B41C7-E7DC-4748-89E9-A3028DE0DF10}"/>
    <cellStyle name="Normal 4 3 2 4 2" xfId="18517" xr:uid="{2F1B4E9E-57CA-4B00-A550-A3B816323E38}"/>
    <cellStyle name="Normal 4 3 2 5" xfId="18518" xr:uid="{6C61B5AE-65BC-4877-BC33-7FCB4125866F}"/>
    <cellStyle name="Normal 4 3 2 6" xfId="18519" xr:uid="{8AF73465-5CEC-4A33-9F07-0F0530F5A32C}"/>
    <cellStyle name="Normal 4 3 3" xfId="18520" xr:uid="{8DC2FC9F-CCCE-4907-A596-7C431A07DA9F}"/>
    <cellStyle name="Normal 4 3 3 2" xfId="18521" xr:uid="{88F3ABB3-4B83-4E4D-B94D-F7B4C2918834}"/>
    <cellStyle name="Normal 4 3 3 2 2" xfId="18522" xr:uid="{8EAC677C-71D0-42AB-94DE-9A9D03C1656E}"/>
    <cellStyle name="Normal 4 3 3 3" xfId="18523" xr:uid="{7C9FF3A3-93DE-45B5-A298-8A5D341AB144}"/>
    <cellStyle name="Normal 4 3 3 3 2" xfId="18524" xr:uid="{1E4F103F-E5DB-460C-97CC-2991E55898AC}"/>
    <cellStyle name="Normal 4 3 3 4" xfId="18525" xr:uid="{D9C89B0D-173C-44E0-B05F-2E18CADF44D2}"/>
    <cellStyle name="Normal 4 3 3 5" xfId="18526" xr:uid="{61124E59-3DEC-49D2-BAE9-63FDCC060BD2}"/>
    <cellStyle name="Normal 4 3 4" xfId="18527" xr:uid="{0DB45297-DC2D-4EB0-B4D9-1D789CD52581}"/>
    <cellStyle name="Normal 4 3 4 2" xfId="18528" xr:uid="{2A5DDD81-780E-4A79-855C-23AD7D1A5047}"/>
    <cellStyle name="Normal 4 3 5" xfId="18529" xr:uid="{BDAE6182-324F-40D4-847E-9D1A49AABEBC}"/>
    <cellStyle name="Normal 4 3 5 2" xfId="18530" xr:uid="{54623DF2-9B93-4037-BF32-E1D1BBA6215F}"/>
    <cellStyle name="Normal 4 3 6" xfId="18531" xr:uid="{CD439D1A-BEFC-4663-9D8D-E07654CA0FB2}"/>
    <cellStyle name="Normal 4 3 7" xfId="18532" xr:uid="{A8B85398-E1C6-4F51-A9A5-3566DCA0D813}"/>
    <cellStyle name="Normal 4 4" xfId="18533" xr:uid="{5DC2653B-E4A8-4DE1-ADF4-1F2E5901EB32}"/>
    <cellStyle name="Normal 4 4 2" xfId="18534" xr:uid="{552234FF-376C-4E90-BF68-2356C0FBA5F0}"/>
    <cellStyle name="Normal 4 4 2 2" xfId="18535" xr:uid="{3C76A6C3-259D-4F66-8E06-08229E1B1A14}"/>
    <cellStyle name="Normal 4 4 2 2 2" xfId="18536" xr:uid="{85D5F72B-4BBD-4B1F-902E-37A697356029}"/>
    <cellStyle name="Normal 4 4 2 3" xfId="18537" xr:uid="{51D1DB99-DDB6-4550-8622-37455D5D0FD5}"/>
    <cellStyle name="Normal 4 4 2 3 2" xfId="18538" xr:uid="{4FA8DCCC-0222-4826-9F08-F03D9EE8D43C}"/>
    <cellStyle name="Normal 4 4 2 4" xfId="18539" xr:uid="{19FB98AF-2F5D-48D7-9CD9-F5E5CB673908}"/>
    <cellStyle name="Normal 4 4 2 5" xfId="18540" xr:uid="{5ECF6DE8-E7C7-44C1-BA17-F9B6F7958001}"/>
    <cellStyle name="Normal 4 4 3" xfId="18541" xr:uid="{63B3A182-95D0-4AB7-A941-085853D71482}"/>
    <cellStyle name="Normal 4 4 3 2" xfId="18542" xr:uid="{2EA746CC-A43E-4BEA-B1EE-9618EFBA6ED1}"/>
    <cellStyle name="Normal 4 4 4" xfId="18543" xr:uid="{8A8FCFC9-E903-4E65-BC9D-120843753393}"/>
    <cellStyle name="Normal 4 4 4 2" xfId="18544" xr:uid="{DA12FBA7-328C-4999-95FD-CCABE0571DC9}"/>
    <cellStyle name="Normal 4 4 5" xfId="18545" xr:uid="{0CDA54CD-43F7-417A-9498-FAA7D2E38FFF}"/>
    <cellStyle name="Normal 4 4 6" xfId="18546" xr:uid="{17EB232A-38A8-45EF-BE43-F01E2F54F565}"/>
    <cellStyle name="Normal 4 5" xfId="18547" xr:uid="{516C11F7-AC3F-4A2F-AA93-D7032CE53992}"/>
    <cellStyle name="Normal 4 5 2" xfId="18548" xr:uid="{6FFCD96E-074E-408D-A203-263DED35BD4A}"/>
    <cellStyle name="Normal 4 5 2 2" xfId="18549" xr:uid="{044F202E-8C96-4E41-9C16-843279712D18}"/>
    <cellStyle name="Normal 4 5 3" xfId="18550" xr:uid="{47EB5377-74E7-4B1C-ABB9-D34906D5DE65}"/>
    <cellStyle name="Normal 4 5 3 2" xfId="18551" xr:uid="{F1A24662-063D-4088-BD0C-564873050C60}"/>
    <cellStyle name="Normal 4 5 4" xfId="18552" xr:uid="{33656925-E509-453F-B6DD-D640A9CF977C}"/>
    <cellStyle name="Normal 4 5 5" xfId="18553" xr:uid="{CFEBCDB0-7CE5-4341-AFD7-EDC8CF08CF44}"/>
    <cellStyle name="Normal 4 6" xfId="18554" xr:uid="{2C93A1AA-3ED1-4519-ABC5-F3E3145ABEC0}"/>
    <cellStyle name="Normal 4 6 2" xfId="18555" xr:uid="{6281473C-C0DE-4D96-BB22-148D2FDDA2CA}"/>
    <cellStyle name="Normal 4 6 2 2" xfId="18556" xr:uid="{8A8D9F6B-6014-433A-9126-207F903AE100}"/>
    <cellStyle name="Normal 4 6 3" xfId="18557" xr:uid="{B0B7F0A4-24A7-49D0-9237-C11E09A37DF2}"/>
    <cellStyle name="Normal 4 6 3 2" xfId="18558" xr:uid="{D840B341-6438-4524-AAC2-CBDA34C679F7}"/>
    <cellStyle name="Normal 4 6 4" xfId="18559" xr:uid="{75BC0622-6179-4889-9F49-C4348B144F39}"/>
    <cellStyle name="Normal 4 6 5" xfId="18560" xr:uid="{3466A248-F297-450E-ACE4-45C6524CF494}"/>
    <cellStyle name="Normal 4 7" xfId="18561" xr:uid="{1A7BC28F-3A0B-4B92-A3E5-29D68DCE2B68}"/>
    <cellStyle name="Normal 4 7 2" xfId="18562" xr:uid="{0DDF02EC-2380-4458-B1F8-7F834BEFD217}"/>
    <cellStyle name="Normal 4 7 2 2" xfId="18563" xr:uid="{229C4779-B572-4250-94AA-0BCE88286F37}"/>
    <cellStyle name="Normal 4 7 3" xfId="18564" xr:uid="{7053B366-6C7D-4CD2-A635-8912C6D1C80A}"/>
    <cellStyle name="Normal 4 7 3 2" xfId="18565" xr:uid="{81F90DCF-F711-46F0-9A6C-80858F0B31B2}"/>
    <cellStyle name="Normal 4 7 4" xfId="18566" xr:uid="{330CAD7F-1F40-41E1-AFCC-E41C51030CB4}"/>
    <cellStyle name="Normal 4 7 5" xfId="18567" xr:uid="{4ACAA25D-6D05-4CA3-8BC6-B16B3AC08941}"/>
    <cellStyle name="Normal 4 8" xfId="18568" xr:uid="{A29CEE00-DD4E-4BAC-9F0D-82D3F30BEC6D}"/>
    <cellStyle name="Normal 4 8 2" xfId="18569" xr:uid="{5F4B3925-73D3-423F-B329-6E2AB6FE7153}"/>
    <cellStyle name="Normal 4 8 2 2" xfId="18570" xr:uid="{176CCC1E-EC72-45F8-A87D-B502B9D5F449}"/>
    <cellStyle name="Normal 4 8 3" xfId="18571" xr:uid="{1C37D45A-D387-4A4D-860D-25E25D2606EF}"/>
    <cellStyle name="Normal 4 8 3 2" xfId="18572" xr:uid="{DA274136-32EB-4D06-A3E6-B54743AEC7B3}"/>
    <cellStyle name="Normal 4 8 4" xfId="18573" xr:uid="{88B30BAA-5E83-4D6A-B496-AC3E67409A9E}"/>
    <cellStyle name="Normal 4 8 5" xfId="18574" xr:uid="{A74FB1EA-B62E-417A-B182-D5988FDA6CA7}"/>
    <cellStyle name="Normal 4 9" xfId="18575" xr:uid="{1997D1C7-FFA4-443A-A007-F69DC3887B48}"/>
    <cellStyle name="Normal 4 9 2" xfId="18576" xr:uid="{1E536800-D200-48E1-9DB8-118D1BF25403}"/>
    <cellStyle name="Normal 4_2011 04 NDD Performance Report v1.0" xfId="18577" xr:uid="{55B91526-8ED8-4873-8CF6-BF3DECAACBE4}"/>
    <cellStyle name="Normal 40" xfId="184" xr:uid="{6C791640-E8B1-460D-8DEB-E74EFBD82B02}"/>
    <cellStyle name="Normal 40 2" xfId="18578" xr:uid="{30619282-DB71-4C1C-8B95-D28F5F6A0147}"/>
    <cellStyle name="Normal 41" xfId="185" xr:uid="{7C53FCB0-4E0A-44B4-81BD-571144964DFB}"/>
    <cellStyle name="Normal 42" xfId="186" xr:uid="{59A27652-EC41-4362-934F-B9976551F78C}"/>
    <cellStyle name="Normal 42 2" xfId="18579" xr:uid="{80747CEA-A45A-4293-A326-2A9B87D79FEF}"/>
    <cellStyle name="Normal 43" xfId="187" xr:uid="{B687D284-7BB5-4EB4-A2B6-CA13186FBABA}"/>
    <cellStyle name="Normal 43 2" xfId="18581" xr:uid="{70E48C42-42A8-4F64-B708-947A50514A23}"/>
    <cellStyle name="Normal 43 3" xfId="54873" xr:uid="{51FF7EF2-F91E-471B-9DB3-F4793B4C6711}"/>
    <cellStyle name="Normal 43 4" xfId="18580" xr:uid="{6DBBD0BC-322D-4D9D-BB4E-A525B33B4A86}"/>
    <cellStyle name="Normal 44" xfId="188" xr:uid="{629CFECC-60A6-4183-945E-46976D2C8890}"/>
    <cellStyle name="Normal 45" xfId="189" xr:uid="{153DEF64-201F-417B-8C80-FAD6B3864EC8}"/>
    <cellStyle name="Normal 45 2" xfId="18582" xr:uid="{F8CFEF57-DCF5-4251-937E-C613A26FE892}"/>
    <cellStyle name="Normal 45 3" xfId="18583" xr:uid="{3CA4BF56-6948-4EF9-881C-368CA8EB6FD9}"/>
    <cellStyle name="Normal 45 4" xfId="18584" xr:uid="{109D6ABC-657E-4AA2-A91F-3B73E5892B2B}"/>
    <cellStyle name="Normal 45 5" xfId="18585" xr:uid="{E383F69E-EC03-4726-8EE5-BA38BC4AC748}"/>
    <cellStyle name="Normal 45 6" xfId="18586" xr:uid="{A5293BF5-88E4-4B4A-B8A3-7FD3ADA8BD9D}"/>
    <cellStyle name="Normal 45 7" xfId="18587" xr:uid="{BDB1D3E1-EC87-446E-872B-E3FAFFF1DD0B}"/>
    <cellStyle name="Normal 45 8" xfId="18588" xr:uid="{3029DEE1-C870-438A-B1EB-89859391F602}"/>
    <cellStyle name="Normal 45 9" xfId="18589" xr:uid="{446FF303-6AAA-4C7E-B593-D360CEBDDAF8}"/>
    <cellStyle name="Normal 46" xfId="190" xr:uid="{2540A647-E121-4E87-9F04-2614C98C9789}"/>
    <cellStyle name="Normal 46 2" xfId="18590" xr:uid="{A04FF9AF-FD7C-4D22-AF71-14A7EC8FAC83}"/>
    <cellStyle name="Normal 47" xfId="191" xr:uid="{D7E36A4A-C89D-42A4-9206-054C229A5DE8}"/>
    <cellStyle name="Normal 47 2" xfId="35643" xr:uid="{6AEEA8BD-FF4C-4EBC-B67E-4F9C0BA5F724}"/>
    <cellStyle name="Normal 47 3" xfId="18591" xr:uid="{21AEB6BE-2A9D-435E-A9F3-1907B5BCB6B4}"/>
    <cellStyle name="Normal 48" xfId="6" xr:uid="{9C0AC1C4-603E-446C-8F7A-6336BB0772FD}"/>
    <cellStyle name="Normal 48 2" xfId="18592" xr:uid="{08126437-A84E-43A1-86AC-ACEBD79FEC74}"/>
    <cellStyle name="Normal 49" xfId="18593" xr:uid="{7F118866-DBCA-4C45-ADB7-A47529AD1743}"/>
    <cellStyle name="Normal 5" xfId="192" xr:uid="{590F48B5-9FD5-4522-9C92-8C27631C19ED}"/>
    <cellStyle name="Normal 5 10" xfId="18594" xr:uid="{BA6C679A-2FA5-49EF-ABAD-F88AB29AE356}"/>
    <cellStyle name="Normal 5 10 2" xfId="18595" xr:uid="{CAF29E52-6A11-460B-A18D-168DA2EE8759}"/>
    <cellStyle name="Normal 5 11" xfId="18596" xr:uid="{785B469E-83B3-49CD-BBFF-1276C49E9A69}"/>
    <cellStyle name="Normal 5 12" xfId="18597" xr:uid="{A53387D5-E0BB-40E2-BBB1-32F6E81CE9F5}"/>
    <cellStyle name="Normal 5 13" xfId="549" xr:uid="{28F66A95-52D4-4610-AE1A-5B6B64D4D587}"/>
    <cellStyle name="Normal 5 2" xfId="18598" xr:uid="{7C456BC4-FFAF-4C1F-82A2-9EFA5B5C961B}"/>
    <cellStyle name="Normal 5 2 10" xfId="18599" xr:uid="{F33E59FC-3E67-4AB2-81EE-B94C1E5B0C2E}"/>
    <cellStyle name="Normal 5 2 2" xfId="18600" xr:uid="{439F7F78-33C0-42AE-8EE0-093CC40A7939}"/>
    <cellStyle name="Normal 5 2 2 2" xfId="18601" xr:uid="{1934BD0F-4478-4A66-911B-EBB9FA0DF25A}"/>
    <cellStyle name="Normal 5 2 2 2 2" xfId="18602" xr:uid="{8F8ED43F-0070-45AD-A8FA-1CC060FBEB3C}"/>
    <cellStyle name="Normal 5 2 2 2 2 2" xfId="18603" xr:uid="{A0048944-8C5A-48F2-8591-A6B225108DDF}"/>
    <cellStyle name="Normal 5 2 2 2 3" xfId="18604" xr:uid="{26B86D3D-7ED6-403C-85A0-CD57F4F8F86E}"/>
    <cellStyle name="Normal 5 2 2 2 3 2" xfId="18605" xr:uid="{993C7A3D-7EFA-4AFC-90F4-FD0D5CFAFFF7}"/>
    <cellStyle name="Normal 5 2 2 2 4" xfId="18606" xr:uid="{A5967108-4274-4BE6-99E3-04606FE805B8}"/>
    <cellStyle name="Normal 5 2 2 2 5" xfId="18607" xr:uid="{C63C74AF-37A6-4DC5-92E8-7025E5BBCB64}"/>
    <cellStyle name="Normal 5 2 2 3" xfId="18608" xr:uid="{C29FD313-8553-4BAB-A6C9-5B872D830A28}"/>
    <cellStyle name="Normal 5 2 2 3 2" xfId="18609" xr:uid="{562E96C4-236A-485D-9405-44091E9BF224}"/>
    <cellStyle name="Normal 5 2 2 4" xfId="18610" xr:uid="{1E4429D9-DA6E-4C05-9280-11A493864F1C}"/>
    <cellStyle name="Normal 5 2 2 4 2" xfId="18611" xr:uid="{73BD73F2-52EF-4C7D-BBF4-0D5126EC7954}"/>
    <cellStyle name="Normal 5 2 2 5" xfId="18612" xr:uid="{3B1DC3A6-7EFD-4CB2-AD33-CC41573D2E2D}"/>
    <cellStyle name="Normal 5 2 2 6" xfId="18613" xr:uid="{FBDED662-6995-48EC-981A-83E4442BAD1D}"/>
    <cellStyle name="Normal 5 2 3" xfId="18614" xr:uid="{4D5B3CDE-A60C-435D-AF68-7DE92109E9FC}"/>
    <cellStyle name="Normal 5 2 3 2" xfId="18615" xr:uid="{54552AFD-C0A4-40F6-97A2-20EBCAC97039}"/>
    <cellStyle name="Normal 5 2 3 2 2" xfId="18616" xr:uid="{4BF21200-6D41-4BD6-89B7-ACD7028C6E79}"/>
    <cellStyle name="Normal 5 2 3 3" xfId="18617" xr:uid="{580AF2AD-E2F2-4474-BF67-B00AD7F34BED}"/>
    <cellStyle name="Normal 5 2 3 3 2" xfId="18618" xr:uid="{5669EB03-735D-471B-9780-20607BF2E4E3}"/>
    <cellStyle name="Normal 5 2 3 4" xfId="18619" xr:uid="{ABE79A36-1F63-4CA7-89E8-2152CD6ED6B6}"/>
    <cellStyle name="Normal 5 2 3 5" xfId="18620" xr:uid="{1BFE4C17-4493-4755-AE55-9710AC05C919}"/>
    <cellStyle name="Normal 5 2 4" xfId="18621" xr:uid="{667FCFDA-0902-439B-8D05-0AD9EE116841}"/>
    <cellStyle name="Normal 5 2 4 2" xfId="18622" xr:uid="{673C6D2A-4E27-4ADC-8B33-AB183FA4EE62}"/>
    <cellStyle name="Normal 5 2 4 2 2" xfId="18623" xr:uid="{FA2BA447-7DB0-4329-B3C2-E899EC713C3A}"/>
    <cellStyle name="Normal 5 2 4 3" xfId="18624" xr:uid="{BCDB5DC0-500D-45E5-B9CA-E477A0CCB553}"/>
    <cellStyle name="Normal 5 2 4 3 2" xfId="18625" xr:uid="{70E48EA4-C42F-4237-951A-A86145A31C0B}"/>
    <cellStyle name="Normal 5 2 4 4" xfId="18626" xr:uid="{0B734C43-76F2-4744-80A9-CD5E7813CC8A}"/>
    <cellStyle name="Normal 5 2 4 5" xfId="18627" xr:uid="{1B8D77D6-6F1C-4956-83E1-FAD0FE3F6FDB}"/>
    <cellStyle name="Normal 5 2 5" xfId="18628" xr:uid="{31A2B0AF-BB73-4A87-988B-04FCDCE34E4C}"/>
    <cellStyle name="Normal 5 2 5 2" xfId="18629" xr:uid="{F10C971E-7C1F-4173-B719-38B46258459B}"/>
    <cellStyle name="Normal 5 2 5 2 2" xfId="18630" xr:uid="{B9C8AD8D-065E-487F-9F85-A820DC6B4473}"/>
    <cellStyle name="Normal 5 2 5 3" xfId="18631" xr:uid="{A50D0B9B-EFEA-44CB-BD68-BAB6530237FB}"/>
    <cellStyle name="Normal 5 2 5 3 2" xfId="18632" xr:uid="{9E84A8E7-4C53-49C2-9002-68DF8FB8436E}"/>
    <cellStyle name="Normal 5 2 5 4" xfId="18633" xr:uid="{BCB26A2A-3BC3-4916-9240-F62F68009F5D}"/>
    <cellStyle name="Normal 5 2 5 5" xfId="18634" xr:uid="{6BF66F0D-6D89-4CF9-9F48-3094163C460C}"/>
    <cellStyle name="Normal 5 2 6" xfId="18635" xr:uid="{A1E4ECE1-650D-4700-8C10-F8248D13557B}"/>
    <cellStyle name="Normal 5 2 6 2" xfId="18636" xr:uid="{EE1069C0-5CA1-4601-A2D4-641AB942B4E6}"/>
    <cellStyle name="Normal 5 2 6 2 2" xfId="18637" xr:uid="{3733BFF2-566F-4F9A-9E16-688FA99C3D90}"/>
    <cellStyle name="Normal 5 2 6 3" xfId="18638" xr:uid="{1758F7D8-C929-4F7D-B27B-E55D86FD7685}"/>
    <cellStyle name="Normal 5 2 6 3 2" xfId="18639" xr:uid="{35D71D12-41FD-4FC6-B524-BA43E64A23CE}"/>
    <cellStyle name="Normal 5 2 6 4" xfId="18640" xr:uid="{9F32A1F1-9A4F-4DE9-8072-B396D505B7A0}"/>
    <cellStyle name="Normal 5 2 6 5" xfId="18641" xr:uid="{09540E72-B19E-4630-970B-5ECB6DA7C2B2}"/>
    <cellStyle name="Normal 5 2 7" xfId="18642" xr:uid="{FD2F3DD0-5D61-42CD-9474-E98667B37115}"/>
    <cellStyle name="Normal 5 2 7 2" xfId="18643" xr:uid="{1C7D71DA-7C9C-41BC-99FC-11CDA5ADF401}"/>
    <cellStyle name="Normal 5 2 8" xfId="18644" xr:uid="{021460E8-6803-4505-945A-5A764E01202D}"/>
    <cellStyle name="Normal 5 2 8 2" xfId="18645" xr:uid="{96BE06C0-A2D3-4434-BDAB-C00E73D09D2D}"/>
    <cellStyle name="Normal 5 2 9" xfId="18646" xr:uid="{0BA1BAB9-8472-47DE-A5DC-2F033A37ACEB}"/>
    <cellStyle name="Normal 5 3" xfId="18647" xr:uid="{9BB4242C-BB60-460B-BC5D-BE1DAF0B0A66}"/>
    <cellStyle name="Normal 5 3 2" xfId="18648" xr:uid="{2BC1B8FC-C9C2-4B5F-958D-EE73680BACFE}"/>
    <cellStyle name="Normal 5 3 2 2" xfId="18649" xr:uid="{549539CA-3DFD-4015-B956-B42BD1468EED}"/>
    <cellStyle name="Normal 5 3 2 2 2" xfId="18650" xr:uid="{33EE5D12-14AB-4F57-8817-B81AFC5521FF}"/>
    <cellStyle name="Normal 5 3 2 2 2 2" xfId="18651" xr:uid="{FF7BB7A0-0C0C-43FA-9C3D-E2EC510DEB91}"/>
    <cellStyle name="Normal 5 3 2 2 3" xfId="18652" xr:uid="{09544FF3-3300-4148-B3DB-282F9ADBB1B1}"/>
    <cellStyle name="Normal 5 3 2 2 3 2" xfId="18653" xr:uid="{D005C1E9-55BC-4378-A2FE-8B00E4E0FE2A}"/>
    <cellStyle name="Normal 5 3 2 2 4" xfId="18654" xr:uid="{6F73EBF8-186A-40AD-8FBA-3B9F45AA6C59}"/>
    <cellStyle name="Normal 5 3 2 2 5" xfId="18655" xr:uid="{9109A672-36B2-4857-A674-E37A8986E643}"/>
    <cellStyle name="Normal 5 3 2 3" xfId="18656" xr:uid="{49327F4A-59E1-485C-A673-1F55D6C64773}"/>
    <cellStyle name="Normal 5 3 2 3 2" xfId="18657" xr:uid="{45AB21B0-B001-4852-BDED-6392D32BD18B}"/>
    <cellStyle name="Normal 5 3 2 4" xfId="18658" xr:uid="{3635BB54-9E17-4D16-A862-A18F85E832B9}"/>
    <cellStyle name="Normal 5 3 2 4 2" xfId="18659" xr:uid="{136B301B-019C-42A7-A3E8-6965CEE26391}"/>
    <cellStyle name="Normal 5 3 2 5" xfId="18660" xr:uid="{49D5871F-04C8-4FA7-A105-F32491E0D378}"/>
    <cellStyle name="Normal 5 3 2 6" xfId="18661" xr:uid="{1A65E18A-9494-48A6-BF55-2E61A5D76A04}"/>
    <cellStyle name="Normal 5 3 3" xfId="18662" xr:uid="{BACE3547-DA75-4D59-B1E4-34E0A0125E1E}"/>
    <cellStyle name="Normal 5 3 3 2" xfId="18663" xr:uid="{0F92136E-74DB-4215-9F6E-CFDBD9017489}"/>
    <cellStyle name="Normal 5 3 3 2 2" xfId="18664" xr:uid="{C7703B58-E5A3-4B9D-BCF3-C05E298D7A84}"/>
    <cellStyle name="Normal 5 3 3 3" xfId="18665" xr:uid="{E7D60294-44FE-4F2F-B74D-08EF2A1BBA7E}"/>
    <cellStyle name="Normal 5 3 3 3 2" xfId="18666" xr:uid="{D06EBCCC-0973-4495-B472-3A0393B4574B}"/>
    <cellStyle name="Normal 5 3 3 4" xfId="18667" xr:uid="{42FA6085-0C52-47AB-82A4-73DD18D648D6}"/>
    <cellStyle name="Normal 5 3 3 5" xfId="18668" xr:uid="{69E5849C-D5E4-4D9F-A642-639B62CC8BD1}"/>
    <cellStyle name="Normal 5 3 4" xfId="18669" xr:uid="{3B0AB1B4-BEF9-4E40-9AFC-302174D65837}"/>
    <cellStyle name="Normal 5 3 4 2" xfId="18670" xr:uid="{7C631192-2767-4A16-8E03-6D1C79295C06}"/>
    <cellStyle name="Normal 5 3 5" xfId="18671" xr:uid="{736BE710-48FD-4437-A728-AB40FD3C1087}"/>
    <cellStyle name="Normal 5 3 5 2" xfId="18672" xr:uid="{A8A7821C-7594-4DBC-9D44-65E74285929A}"/>
    <cellStyle name="Normal 5 3 6" xfId="18673" xr:uid="{7730F037-9FBD-426B-80E3-4A26161F59A0}"/>
    <cellStyle name="Normal 5 3 7" xfId="18674" xr:uid="{1AAEE5B8-7D7D-4A18-836E-4E28634F825E}"/>
    <cellStyle name="Normal 5 4" xfId="18675" xr:uid="{411D5F09-0887-437C-8355-2C6BCDE6BA8D}"/>
    <cellStyle name="Normal 5 4 2" xfId="18676" xr:uid="{F0F1C63B-FCF2-436C-8F7A-901A1F1C6F81}"/>
    <cellStyle name="Normal 5 4 2 2" xfId="18677" xr:uid="{E8FA345A-E3F0-49FE-84EA-BB979B785D7F}"/>
    <cellStyle name="Normal 5 4 2 2 2" xfId="18678" xr:uid="{4E0F58C1-6CD3-4C66-AF7B-C8C82B8592A6}"/>
    <cellStyle name="Normal 5 4 2 3" xfId="18679" xr:uid="{ECDB97B8-ED76-47AB-8ABB-C02A8DBDCED3}"/>
    <cellStyle name="Normal 5 4 2 3 2" xfId="18680" xr:uid="{7454272F-5818-49F1-A7D7-21E81CD9CAAF}"/>
    <cellStyle name="Normal 5 4 2 4" xfId="18681" xr:uid="{D4536862-5E2A-42E2-B866-95358C562C38}"/>
    <cellStyle name="Normal 5 4 2 5" xfId="18682" xr:uid="{9CA7EC10-1A74-448E-BF5E-136DAD0E9F83}"/>
    <cellStyle name="Normal 5 4 3" xfId="18683" xr:uid="{2F94A12C-EBCC-4943-8513-AB561AF056A5}"/>
    <cellStyle name="Normal 5 4 3 2" xfId="18684" xr:uid="{2A672499-341F-402A-9DE2-1125ACE1C246}"/>
    <cellStyle name="Normal 5 4 4" xfId="18685" xr:uid="{91138C0A-425F-48CE-BE6B-FE12D215F2C3}"/>
    <cellStyle name="Normal 5 4 4 2" xfId="18686" xr:uid="{E842C1BA-FF60-4810-BD5D-B34B2CAD61FC}"/>
    <cellStyle name="Normal 5 4 5" xfId="18687" xr:uid="{F29922B1-CCD8-4301-ACC7-D0B4599A1D4C}"/>
    <cellStyle name="Normal 5 4 6" xfId="18688" xr:uid="{EF6A55B1-D77E-4960-8B2E-FDED17ACB031}"/>
    <cellStyle name="Normal 5 5" xfId="18689" xr:uid="{9335B3F0-741B-45FD-A933-F092B82EF731}"/>
    <cellStyle name="Normal 5 5 2" xfId="18690" xr:uid="{FF6D86A8-D021-420E-BA5E-264CE883919D}"/>
    <cellStyle name="Normal 5 5 2 2" xfId="18691" xr:uid="{784CB1CD-AC3E-4A5D-9866-EB8A3DDE1F83}"/>
    <cellStyle name="Normal 5 5 3" xfId="18692" xr:uid="{6EA15BE5-C59B-48CE-A59C-7CA8F8681521}"/>
    <cellStyle name="Normal 5 5 3 2" xfId="18693" xr:uid="{B19CF13E-9FD2-4F3C-85DA-658D7055412D}"/>
    <cellStyle name="Normal 5 5 4" xfId="18694" xr:uid="{116997A7-E1AB-4DF2-8783-94C61AD0B9A7}"/>
    <cellStyle name="Normal 5 5 5" xfId="18695" xr:uid="{69594D12-6737-4D04-A837-DBED23B5AB71}"/>
    <cellStyle name="Normal 5 5 6" xfId="35644" xr:uid="{DB30319E-45D1-4803-922D-960864152CE7}"/>
    <cellStyle name="Normal 5 6" xfId="18696" xr:uid="{C52503F4-0178-4FF8-9B7B-B18A054E80F9}"/>
    <cellStyle name="Normal 5 6 2" xfId="18697" xr:uid="{7C63910A-F4DE-4108-A83A-D64558B2BFDB}"/>
    <cellStyle name="Normal 5 6 2 2" xfId="18698" xr:uid="{2DEF324B-AE45-46D7-A181-376B084C356E}"/>
    <cellStyle name="Normal 5 6 3" xfId="18699" xr:uid="{2638E655-C1AE-47F9-B39A-B807E4ABFEA9}"/>
    <cellStyle name="Normal 5 6 3 2" xfId="18700" xr:uid="{7A0B12FB-D79A-4EDC-93FB-B16B07858A38}"/>
    <cellStyle name="Normal 5 6 4" xfId="18701" xr:uid="{2B46A6DC-90FE-48A2-9FA1-61B5BE043777}"/>
    <cellStyle name="Normal 5 6 5" xfId="18702" xr:uid="{394E56EC-5BB5-411C-A80D-109BD9B26764}"/>
    <cellStyle name="Normal 5 7" xfId="18703" xr:uid="{37D264B7-17E5-4C3D-B497-E8F6D056A86C}"/>
    <cellStyle name="Normal 5 7 2" xfId="18704" xr:uid="{7C9DE5F4-7363-4E8B-BAF9-0F3A9146F15C}"/>
    <cellStyle name="Normal 5 7 2 2" xfId="18705" xr:uid="{862FA25D-C419-4B23-9FB0-0AA8949164E0}"/>
    <cellStyle name="Normal 5 7 3" xfId="18706" xr:uid="{219A631E-8832-4413-A92D-08861D207C85}"/>
    <cellStyle name="Normal 5 7 3 2" xfId="18707" xr:uid="{E616B022-0857-4527-B079-93EF86C68A70}"/>
    <cellStyle name="Normal 5 7 4" xfId="18708" xr:uid="{39CB5EB2-4BFC-424C-BB48-99EA25DB7A77}"/>
    <cellStyle name="Normal 5 7 5" xfId="18709" xr:uid="{5DF44B86-C15B-4873-8DA6-BA27F60E119D}"/>
    <cellStyle name="Normal 5 8" xfId="18710" xr:uid="{E8D9F282-D34F-4C38-ACC5-DFBCDE5F129A}"/>
    <cellStyle name="Normal 5 8 2" xfId="18711" xr:uid="{981C229A-34DD-47A1-B45D-0556B4441251}"/>
    <cellStyle name="Normal 5 8 2 2" xfId="18712" xr:uid="{0D866737-030D-42EA-8C20-7E5BE04FBCDF}"/>
    <cellStyle name="Normal 5 8 3" xfId="18713" xr:uid="{EFCAE053-CB46-4E37-B5A6-FBFE15C6557C}"/>
    <cellStyle name="Normal 5 8 3 2" xfId="18714" xr:uid="{A7C05FC9-DD1D-4563-812F-D71435001BBC}"/>
    <cellStyle name="Normal 5 8 4" xfId="18715" xr:uid="{9C26D901-3625-46A9-9DB1-C7D09C8D8E93}"/>
    <cellStyle name="Normal 5 8 5" xfId="18716" xr:uid="{DF1E5376-9A89-41C7-9C20-556A82F0AF00}"/>
    <cellStyle name="Normal 5 9" xfId="18717" xr:uid="{5A67E498-8B7F-46F1-93B1-3C82FC65675A}"/>
    <cellStyle name="Normal 5 9 2" xfId="18718" xr:uid="{B66093DA-0BD5-443F-B23C-4ECDF5DC6821}"/>
    <cellStyle name="Normal 5_2011 05 NDD Performance Report 2" xfId="18719" xr:uid="{865318C1-A36D-4126-A05C-800321EB53B9}"/>
    <cellStyle name="Normal 50" xfId="18720" xr:uid="{2918EBC5-4A20-45A2-BFE7-5B82CE9AB717}"/>
    <cellStyle name="Normal 50 2" xfId="18721" xr:uid="{6E8E1924-D51A-40B8-BB7E-3CA78F662C36}"/>
    <cellStyle name="Normal 51" xfId="18722" xr:uid="{3A38EC2D-43C3-4455-B10D-3BD04F4E59B6}"/>
    <cellStyle name="Normal 52" xfId="55009" xr:uid="{017494D9-740B-4D5E-808D-586727E61348}"/>
    <cellStyle name="Normal 53" xfId="332" xr:uid="{203BCCB4-5DA0-4B4A-8C49-CAF74454B129}"/>
    <cellStyle name="Normal 54" xfId="334" xr:uid="{B6D6234F-E450-44D7-87EB-5AB412F135ED}"/>
    <cellStyle name="Normal 56" xfId="18723" xr:uid="{D3418E1E-65E7-46EB-9885-38413D714B5A}"/>
    <cellStyle name="Normal 56 2" xfId="18724" xr:uid="{7020C8A8-9B02-4FDB-9A8B-9EFC9334CF7B}"/>
    <cellStyle name="Normal 6" xfId="193" xr:uid="{99B3B872-1067-43B5-BC82-640B403F0821}"/>
    <cellStyle name="Normal 6 10" xfId="18725" xr:uid="{3F24E519-3653-4C24-AEA9-4BDED561B5EE}"/>
    <cellStyle name="Normal 6 11" xfId="18726" xr:uid="{576670AF-C7A6-44D3-8CC0-272939FF573E}"/>
    <cellStyle name="Normal 6 12" xfId="550" xr:uid="{90C2AF24-AD61-4CF7-9497-F62A6309D241}"/>
    <cellStyle name="Normal 6 2" xfId="18727" xr:uid="{D043A5FD-EA42-46D9-B46E-91408000647D}"/>
    <cellStyle name="Normal 6 2 10" xfId="18728" xr:uid="{F7D19FFD-2373-42F8-B709-1E9C8CC09959}"/>
    <cellStyle name="Normal 6 2 11" xfId="54973" xr:uid="{9ED869B3-1014-422E-A186-83E170D1ACC0}"/>
    <cellStyle name="Normal 6 2 2" xfId="18729" xr:uid="{E548F593-51A2-41BB-B614-131027D5530E}"/>
    <cellStyle name="Normal 6 2 2 2" xfId="18730" xr:uid="{53CCFA2F-BD47-47D3-BC86-E6F68E4884C8}"/>
    <cellStyle name="Normal 6 2 2 2 2" xfId="18731" xr:uid="{1117EEDE-1CFB-4997-B84A-28149BE399B6}"/>
    <cellStyle name="Normal 6 2 2 2 2 2" xfId="18732" xr:uid="{18B5F9BF-56EF-4B38-A303-AA776549429D}"/>
    <cellStyle name="Normal 6 2 2 2 3" xfId="18733" xr:uid="{52D38238-D5E9-428C-851E-C2322691A637}"/>
    <cellStyle name="Normal 6 2 2 2 3 2" xfId="18734" xr:uid="{39B2E2A2-FB44-42D3-A2E2-D67319202AD5}"/>
    <cellStyle name="Normal 6 2 2 2 4" xfId="18735" xr:uid="{44F2F6C5-B2FD-4C1D-99B8-D343B5424F12}"/>
    <cellStyle name="Normal 6 2 2 2 5" xfId="18736" xr:uid="{97A94C98-3589-4912-9417-09A284CD8022}"/>
    <cellStyle name="Normal 6 2 2 3" xfId="18737" xr:uid="{60A14EDF-F3CC-483C-93F6-E38232FA7B03}"/>
    <cellStyle name="Normal 6 2 2 3 2" xfId="18738" xr:uid="{829145C0-03DC-484C-83FE-25C16B2F4BB9}"/>
    <cellStyle name="Normal 6 2 2 4" xfId="18739" xr:uid="{0C1065DC-606D-402B-89CA-99561A079BDE}"/>
    <cellStyle name="Normal 6 2 2 4 2" xfId="18740" xr:uid="{BC321156-E355-473D-BADC-FFC5AD34CADE}"/>
    <cellStyle name="Normal 6 2 2 5" xfId="18741" xr:uid="{5EB76BD1-8929-4810-ABAB-3E18913E641D}"/>
    <cellStyle name="Normal 6 2 2 6" xfId="18742" xr:uid="{488D54F3-6D5C-4DB6-A2A5-6F7B98CBC07B}"/>
    <cellStyle name="Normal 6 2 3" xfId="18743" xr:uid="{7ABD04AF-526C-473D-B720-317826960ACA}"/>
    <cellStyle name="Normal 6 2 3 2" xfId="18744" xr:uid="{CA40F883-F40F-4A1C-81FD-37BFFFFA33F1}"/>
    <cellStyle name="Normal 6 2 3 2 2" xfId="18745" xr:uid="{788298B9-C71E-49E1-B846-C49B85CE6D6B}"/>
    <cellStyle name="Normal 6 2 3 3" xfId="18746" xr:uid="{49A96017-DB78-4D3F-928B-347E5510E8F3}"/>
    <cellStyle name="Normal 6 2 3 3 2" xfId="18747" xr:uid="{DCA6864D-DE70-4EC5-A095-99071EDEA711}"/>
    <cellStyle name="Normal 6 2 3 4" xfId="18748" xr:uid="{CBDAF329-CBEF-4864-820E-FB291A2CD82D}"/>
    <cellStyle name="Normal 6 2 3 5" xfId="18749" xr:uid="{B1443583-A5A6-4FCE-A16B-B8245BBB559E}"/>
    <cellStyle name="Normal 6 2 4" xfId="18750" xr:uid="{CE9EDEC4-953B-4B6B-870B-CF6AA8185823}"/>
    <cellStyle name="Normal 6 2 4 2" xfId="18751" xr:uid="{64F0E647-8238-4414-9602-52FA0941EADC}"/>
    <cellStyle name="Normal 6 2 4 2 2" xfId="18752" xr:uid="{7B3E74C7-8938-4A6C-A4F5-5599AE699F9B}"/>
    <cellStyle name="Normal 6 2 4 3" xfId="18753" xr:uid="{A230281D-CFE6-40B9-9823-749A90764F89}"/>
    <cellStyle name="Normal 6 2 4 3 2" xfId="18754" xr:uid="{23F15703-64C4-42A6-A3B3-F82D8ED77344}"/>
    <cellStyle name="Normal 6 2 4 4" xfId="18755" xr:uid="{2F0AD1A1-F80F-4119-89F7-C4DF5DFBFFEB}"/>
    <cellStyle name="Normal 6 2 4 5" xfId="18756" xr:uid="{D10EC267-1DD3-45F0-8D3C-635B7CE55C5A}"/>
    <cellStyle name="Normal 6 2 5" xfId="18757" xr:uid="{10557F92-63B2-4F96-B993-C5AB4A786C34}"/>
    <cellStyle name="Normal 6 2 5 2" xfId="18758" xr:uid="{73ADE01E-F281-465B-B160-EDFD1EA1DA3B}"/>
    <cellStyle name="Normal 6 2 5 2 2" xfId="18759" xr:uid="{A41EC631-AD53-4833-95BC-9C1F33F9EAB6}"/>
    <cellStyle name="Normal 6 2 5 3" xfId="18760" xr:uid="{31650030-3FD4-4869-9E2B-34FCE8744CCD}"/>
    <cellStyle name="Normal 6 2 5 3 2" xfId="18761" xr:uid="{22EAA0C6-2154-4173-B9EF-FCB0F227621D}"/>
    <cellStyle name="Normal 6 2 5 4" xfId="18762" xr:uid="{73C834C2-B91B-4C52-8632-612405EFDEBC}"/>
    <cellStyle name="Normal 6 2 5 5" xfId="18763" xr:uid="{97750975-7404-42C6-A1BA-63A500D472AE}"/>
    <cellStyle name="Normal 6 2 6" xfId="18764" xr:uid="{78E8A82C-4727-4BEE-9C01-D4CD80B2ECB1}"/>
    <cellStyle name="Normal 6 2 6 2" xfId="18765" xr:uid="{7CF51773-5ECA-44DF-B001-FC5D08623875}"/>
    <cellStyle name="Normal 6 2 6 2 2" xfId="18766" xr:uid="{C4F71D04-5258-4F11-92E9-5FD08DF72A42}"/>
    <cellStyle name="Normal 6 2 6 3" xfId="18767" xr:uid="{8F86D684-97FD-48BE-B9B0-61F0E92BD7CC}"/>
    <cellStyle name="Normal 6 2 6 3 2" xfId="18768" xr:uid="{9CBC1065-D0E4-47C4-B12A-B834DFD22E13}"/>
    <cellStyle name="Normal 6 2 6 4" xfId="18769" xr:uid="{50461151-24A7-4E0B-9D44-C50741661981}"/>
    <cellStyle name="Normal 6 2 6 5" xfId="18770" xr:uid="{535713EC-7B1D-41B2-97ED-7AC60907C8FF}"/>
    <cellStyle name="Normal 6 2 7" xfId="18771" xr:uid="{370605C7-804E-49F8-8ABB-46AD17F69605}"/>
    <cellStyle name="Normal 6 2 7 2" xfId="18772" xr:uid="{CA7E392C-5034-43E5-BD7B-4B2F77664E7B}"/>
    <cellStyle name="Normal 6 2 8" xfId="18773" xr:uid="{6F94BE39-B854-4F10-BD96-6E94F4CD7220}"/>
    <cellStyle name="Normal 6 2 8 2" xfId="18774" xr:uid="{FA2D8A0C-6BE2-47D0-903A-7A72B221AFE5}"/>
    <cellStyle name="Normal 6 2 9" xfId="18775" xr:uid="{EBF4F71E-053A-4AC9-81D0-CA46293E06FA}"/>
    <cellStyle name="Normal 6 3" xfId="18776" xr:uid="{1D630D63-C580-42DC-AAD0-C9D3E35394CE}"/>
    <cellStyle name="Normal 6 3 2" xfId="18777" xr:uid="{AE8D3BE2-24E9-4717-BA1B-2C7017325A66}"/>
    <cellStyle name="Normal 6 3 2 2" xfId="18778" xr:uid="{AE2F046B-03DD-4543-9F20-382FF5ED8D59}"/>
    <cellStyle name="Normal 6 3 2 2 2" xfId="18779" xr:uid="{28CA6A57-0EFD-4C7A-AA75-BD45B82A4B76}"/>
    <cellStyle name="Normal 6 3 2 3" xfId="18780" xr:uid="{4EA98DFB-4E8A-426C-BE5F-65EC967EBDB8}"/>
    <cellStyle name="Normal 6 3 2 3 2" xfId="18781" xr:uid="{F78CAFF0-847A-42FA-8E40-BE3900FF0409}"/>
    <cellStyle name="Normal 6 3 2 4" xfId="18782" xr:uid="{5172E1C7-8EBA-4494-BE38-3559BBD722FD}"/>
    <cellStyle name="Normal 6 3 2 5" xfId="18783" xr:uid="{4703ADB1-30A7-4AC6-B2CB-7FDBAAC5F59B}"/>
    <cellStyle name="Normal 6 3 3" xfId="18784" xr:uid="{5BB2D79F-43C8-44A9-AC02-3E16D248C0D7}"/>
    <cellStyle name="Normal 6 3 3 2" xfId="18785" xr:uid="{40C762BE-7C08-4D77-8495-087E204F2877}"/>
    <cellStyle name="Normal 6 3 4" xfId="18786" xr:uid="{6788D1AF-3FC2-4C1D-AB7B-D432F43DE895}"/>
    <cellStyle name="Normal 6 3 4 2" xfId="18787" xr:uid="{E4B0CE25-2769-4286-9056-47DD6C2CAD6B}"/>
    <cellStyle name="Normal 6 3 5" xfId="18788" xr:uid="{8DCAEFE1-1E3D-4BAA-9292-0968B4049011}"/>
    <cellStyle name="Normal 6 3 6" xfId="18789" xr:uid="{13D18242-E86B-4317-9091-D4510AF2A23E}"/>
    <cellStyle name="Normal 6 4" xfId="18790" xr:uid="{22A2299F-C0FC-4969-BF84-6C90E626C849}"/>
    <cellStyle name="Normal 6 4 2" xfId="18791" xr:uid="{EFE1D58D-E4C7-45D2-A708-4F02D56C5B19}"/>
    <cellStyle name="Normal 6 4 2 2" xfId="18792" xr:uid="{9BBDFC5B-123F-4C1E-B13B-3F9588544EB6}"/>
    <cellStyle name="Normal 6 4 3" xfId="18793" xr:uid="{C67F28C5-B4AB-4DB7-913C-6E0721EF4EF1}"/>
    <cellStyle name="Normal 6 4 3 2" xfId="18794" xr:uid="{F3C4CD0F-5BD3-4E10-A975-521F7B7EEC8C}"/>
    <cellStyle name="Normal 6 4 4" xfId="18795" xr:uid="{630F2B74-238F-4065-B070-740D7F285E4A}"/>
    <cellStyle name="Normal 6 4 5" xfId="18796" xr:uid="{53E08A22-EB2D-4976-9069-2007CD5B46C5}"/>
    <cellStyle name="Normal 6 5" xfId="18797" xr:uid="{0FAAB8FE-1D32-49C8-8FD4-8F7092E57DF8}"/>
    <cellStyle name="Normal 6 5 2" xfId="18798" xr:uid="{E4E1FAED-C533-45B8-9DB9-DF70D4C71839}"/>
    <cellStyle name="Normal 6 5 2 2" xfId="18799" xr:uid="{19C53152-4CEF-4198-819A-7E8950884756}"/>
    <cellStyle name="Normal 6 5 3" xfId="18800" xr:uid="{5F40683C-B6D1-45D9-B5AE-EB978C2EF6E1}"/>
    <cellStyle name="Normal 6 5 3 2" xfId="18801" xr:uid="{A134BB9E-8FDB-4281-9F50-45B7E80CAAB4}"/>
    <cellStyle name="Normal 6 5 4" xfId="18802" xr:uid="{53347D2F-E94B-4948-BE8C-5BF581C4219F}"/>
    <cellStyle name="Normal 6 5 5" xfId="18803" xr:uid="{D32E141F-AD67-4C6D-B000-EB7F2B47D5FD}"/>
    <cellStyle name="Normal 6 6" xfId="18804" xr:uid="{0AB1B849-8D9C-46B4-9A12-AA57EC23FC84}"/>
    <cellStyle name="Normal 6 6 2" xfId="18805" xr:uid="{B0EB2E0A-C1B5-487F-9FE3-0446F61EA325}"/>
    <cellStyle name="Normal 6 6 2 2" xfId="18806" xr:uid="{FC0FB382-6C72-4DFF-9E00-577CEBC2DA96}"/>
    <cellStyle name="Normal 6 6 3" xfId="18807" xr:uid="{323482A3-F121-4566-9FD4-63C9BCA69B79}"/>
    <cellStyle name="Normal 6 6 3 2" xfId="18808" xr:uid="{DDF27225-1D78-4E5D-ADCB-E4DEC465D5B7}"/>
    <cellStyle name="Normal 6 6 4" xfId="18809" xr:uid="{8FD1DFC2-3FCD-41F5-A433-222943B01E88}"/>
    <cellStyle name="Normal 6 6 5" xfId="18810" xr:uid="{97341A40-C92E-4C0F-81DA-E5B05F1FDF14}"/>
    <cellStyle name="Normal 6 7" xfId="18811" xr:uid="{2E34F467-14CF-496D-B596-09E7E2EA8987}"/>
    <cellStyle name="Normal 6 7 2" xfId="18812" xr:uid="{94CB776F-8D95-474E-95A6-091AEF9BFBD2}"/>
    <cellStyle name="Normal 6 7 2 2" xfId="18813" xr:uid="{C0431E5B-7870-4E63-9AAE-C5AE7ED921E1}"/>
    <cellStyle name="Normal 6 7 3" xfId="18814" xr:uid="{B99D01EA-766A-4FD8-A6F3-B3ED3AB384AD}"/>
    <cellStyle name="Normal 6 7 3 2" xfId="18815" xr:uid="{DA4E187C-DBD7-429A-AFBB-3DC133B4D2AA}"/>
    <cellStyle name="Normal 6 7 4" xfId="18816" xr:uid="{EE4327D3-79CE-4BD8-B7F7-3431FF934DAB}"/>
    <cellStyle name="Normal 6 7 5" xfId="18817" xr:uid="{03CBBCAC-A2D1-4172-B963-6BFF6DA76F3B}"/>
    <cellStyle name="Normal 6 8" xfId="18818" xr:uid="{C6816F9C-4C6A-4541-B63F-6C00F1FB5C3D}"/>
    <cellStyle name="Normal 6 8 2" xfId="18819" xr:uid="{6598F870-B9E4-424E-AA89-0BD16FC1667A}"/>
    <cellStyle name="Normal 6 9" xfId="18820" xr:uid="{0848FF63-3F6C-4CC7-9AE0-6AD965C9688F}"/>
    <cellStyle name="Normal 6 9 2" xfId="18821" xr:uid="{63817644-C828-42FA-901E-276252ECECDB}"/>
    <cellStyle name="Normal 6_2011 05 NDD Performance Report 2" xfId="18822" xr:uid="{523CFEF1-A180-4A24-B965-624A96733860}"/>
    <cellStyle name="Normal 60" xfId="18823" xr:uid="{89CC8E7D-F6C8-4608-9402-9BFA3B6A45C7}"/>
    <cellStyle name="Normal 7" xfId="194" xr:uid="{FB10752E-EFF6-4819-B738-C25C0EEF88FC}"/>
    <cellStyle name="Normal 7 10" xfId="18825" xr:uid="{F6DC14C1-0654-4F04-B6D3-50D615FD4791}"/>
    <cellStyle name="Normal 7 11" xfId="18826" xr:uid="{1B7AC9EC-D621-4E68-8E84-B396335671D7}"/>
    <cellStyle name="Normal 7 12" xfId="54872" xr:uid="{29156CA2-C8BB-4ECF-94B6-B2215DD370EE}"/>
    <cellStyle name="Normal 7 13" xfId="18824" xr:uid="{DD1D72F6-463C-4D83-970D-0DF25D42E29C}"/>
    <cellStyle name="Normal 7 2" xfId="18827" xr:uid="{2A76C55D-80DE-4A3F-8F1F-393D857AA17D}"/>
    <cellStyle name="Normal 7 2 10" xfId="18828" xr:uid="{0B0A7279-D5D0-443D-834B-DDE7C316B8C2}"/>
    <cellStyle name="Normal 7 2 2" xfId="18829" xr:uid="{FFDA332A-C6F2-4FBC-B8E5-4DA9657E2719}"/>
    <cellStyle name="Normal 7 2 2 2" xfId="18830" xr:uid="{76155C28-76E1-456B-AA53-E7FB94B45F05}"/>
    <cellStyle name="Normal 7 2 2 2 2" xfId="18831" xr:uid="{D209B7CF-8CA7-48AC-BA86-353A5528A8FA}"/>
    <cellStyle name="Normal 7 2 2 2 2 2" xfId="18832" xr:uid="{9D57EC67-C83A-4340-ADCC-EE5ACFD0AEEB}"/>
    <cellStyle name="Normal 7 2 2 2 3" xfId="18833" xr:uid="{BF930961-C61E-4702-A1E1-9D4D7144BF64}"/>
    <cellStyle name="Normal 7 2 2 2 3 2" xfId="18834" xr:uid="{774B381E-662C-400A-9AC0-F3FE855C2615}"/>
    <cellStyle name="Normal 7 2 2 2 4" xfId="18835" xr:uid="{1265C2B5-3C05-4395-8B7B-3C515D8FCA43}"/>
    <cellStyle name="Normal 7 2 2 2 5" xfId="18836" xr:uid="{B2AD01B9-6A00-41E1-A48F-77FF420DAB66}"/>
    <cellStyle name="Normal 7 2 2 3" xfId="18837" xr:uid="{6FDA3E79-0337-4FEF-929D-0E8994D802FA}"/>
    <cellStyle name="Normal 7 2 2 3 2" xfId="18838" xr:uid="{B348BF57-2F94-444B-9D8D-8B3734E29FB6}"/>
    <cellStyle name="Normal 7 2 2 4" xfId="18839" xr:uid="{97A40FAD-9F6C-40E6-844E-ED55D7882CCF}"/>
    <cellStyle name="Normal 7 2 2 4 2" xfId="18840" xr:uid="{2DA85D8D-6415-4241-9E7B-46934680CC08}"/>
    <cellStyle name="Normal 7 2 2 5" xfId="18841" xr:uid="{038A282B-DABF-4E58-BFB6-205ECBC29986}"/>
    <cellStyle name="Normal 7 2 2 6" xfId="18842" xr:uid="{376E9F17-A4DA-4120-8203-7A2AC02BF355}"/>
    <cellStyle name="Normal 7 2 3" xfId="18843" xr:uid="{38D7DE8E-4FA4-4410-92B7-0EED19534462}"/>
    <cellStyle name="Normal 7 2 3 2" xfId="18844" xr:uid="{B9BCBDF7-A147-4B9F-ABA3-F6AAF6DA9810}"/>
    <cellStyle name="Normal 7 2 3 2 2" xfId="18845" xr:uid="{C60BA866-58E2-42FE-9854-91FA6856C1A7}"/>
    <cellStyle name="Normal 7 2 3 3" xfId="18846" xr:uid="{1792E5E1-23D9-4969-886E-3DED94054B9D}"/>
    <cellStyle name="Normal 7 2 3 3 2" xfId="18847" xr:uid="{88F8C473-1222-4A51-A755-D47BB0D0299B}"/>
    <cellStyle name="Normal 7 2 3 4" xfId="18848" xr:uid="{B3C6370A-A897-4EFE-8EFC-B25A86514E9A}"/>
    <cellStyle name="Normal 7 2 3 5" xfId="18849" xr:uid="{501759A9-4B03-4DA7-AACA-17E01F2CE2A7}"/>
    <cellStyle name="Normal 7 2 4" xfId="18850" xr:uid="{2E464890-10E9-4CF5-8C92-69EA37EA7819}"/>
    <cellStyle name="Normal 7 2 4 2" xfId="18851" xr:uid="{8330BD10-E438-496A-8251-E647DE4B5D2F}"/>
    <cellStyle name="Normal 7 2 4 2 2" xfId="18852" xr:uid="{EF70AC8B-9721-4CBB-9AEF-24C429A43D6A}"/>
    <cellStyle name="Normal 7 2 4 3" xfId="18853" xr:uid="{25F81262-5F9E-420A-91B8-7466DBC5F096}"/>
    <cellStyle name="Normal 7 2 4 3 2" xfId="18854" xr:uid="{926D2F08-4D81-4AF4-9196-9212FCC72233}"/>
    <cellStyle name="Normal 7 2 4 4" xfId="18855" xr:uid="{72E540A0-AE66-4642-B9F3-3F5361793B4C}"/>
    <cellStyle name="Normal 7 2 4 5" xfId="18856" xr:uid="{4CF31A6F-0331-42B9-9382-3D7E4976F371}"/>
    <cellStyle name="Normal 7 2 5" xfId="18857" xr:uid="{85B5C946-70A1-4BD0-8B24-A51FD0136159}"/>
    <cellStyle name="Normal 7 2 5 2" xfId="18858" xr:uid="{A0CAF0EC-EF6C-472E-B89A-32ECE91843B2}"/>
    <cellStyle name="Normal 7 2 5 2 2" xfId="18859" xr:uid="{51E2A8B8-0EF2-4A75-903C-F832ADF7A147}"/>
    <cellStyle name="Normal 7 2 5 3" xfId="18860" xr:uid="{7D72F886-51EE-4B04-8535-741AC67552E0}"/>
    <cellStyle name="Normal 7 2 5 3 2" xfId="18861" xr:uid="{146FFCE5-628C-439A-843C-DE75237BF439}"/>
    <cellStyle name="Normal 7 2 5 4" xfId="18862" xr:uid="{2F47F04F-5709-43F9-B639-B3F458D11B55}"/>
    <cellStyle name="Normal 7 2 5 5" xfId="18863" xr:uid="{41EE4DBC-E9D0-4851-B233-7412C6EB8158}"/>
    <cellStyle name="Normal 7 2 6" xfId="18864" xr:uid="{DBEC645E-E6CC-46D7-BE79-D86AB871EB81}"/>
    <cellStyle name="Normal 7 2 6 2" xfId="18865" xr:uid="{B0FCC175-5B31-44AE-955B-4F5290E1EF10}"/>
    <cellStyle name="Normal 7 2 6 2 2" xfId="18866" xr:uid="{AFE26CE4-DD3B-4339-8E91-E9C025AFA8E0}"/>
    <cellStyle name="Normal 7 2 6 3" xfId="18867" xr:uid="{4AF723B7-D48E-4376-AA8D-206B823E9970}"/>
    <cellStyle name="Normal 7 2 6 3 2" xfId="18868" xr:uid="{C76A7A92-E6A3-4FCD-94CB-65470091D5DD}"/>
    <cellStyle name="Normal 7 2 6 4" xfId="18869" xr:uid="{7810C756-C567-4E90-8755-B1B7B1744616}"/>
    <cellStyle name="Normal 7 2 6 5" xfId="18870" xr:uid="{7898C5B9-E25E-4EF1-88C3-F589D684274A}"/>
    <cellStyle name="Normal 7 2 7" xfId="18871" xr:uid="{A2ECCC94-B9DE-4EDB-9EAA-4BCAE6BC37C5}"/>
    <cellStyle name="Normal 7 2 7 2" xfId="18872" xr:uid="{760B0126-59F5-4C7A-B142-F9BBE823A8CD}"/>
    <cellStyle name="Normal 7 2 8" xfId="18873" xr:uid="{B5F7BD89-3046-4EF3-B2A4-E6B091D54E9B}"/>
    <cellStyle name="Normal 7 2 8 2" xfId="18874" xr:uid="{11E21FC3-89A1-46EB-9DFE-1ED24C0ACB3F}"/>
    <cellStyle name="Normal 7 2 9" xfId="18875" xr:uid="{B0E41E8C-9BD5-47BF-8353-04DF2DB11C4A}"/>
    <cellStyle name="Normal 7 3" xfId="18876" xr:uid="{97FE8B23-FF16-4EB6-94FE-FFF4856D562B}"/>
    <cellStyle name="Normal 7 3 2" xfId="18877" xr:uid="{523FAA12-9466-4ECD-8EA2-3851BC6AEC04}"/>
    <cellStyle name="Normal 7 3 2 2" xfId="18878" xr:uid="{713B91DB-E19E-43EA-8201-C1B7553C9C68}"/>
    <cellStyle name="Normal 7 3 2 2 2" xfId="18879" xr:uid="{8578F31D-42E6-4436-81B5-13C55CFE4710}"/>
    <cellStyle name="Normal 7 3 2 3" xfId="18880" xr:uid="{57FB5474-64B0-4B3F-831E-194B4935182E}"/>
    <cellStyle name="Normal 7 3 2 3 2" xfId="18881" xr:uid="{57FF2738-2DCB-4606-A0D3-B1878C35DF58}"/>
    <cellStyle name="Normal 7 3 2 4" xfId="18882" xr:uid="{FAD6C47B-3744-4D37-BB66-C63121BF32D4}"/>
    <cellStyle name="Normal 7 3 2 5" xfId="18883" xr:uid="{37433BCB-3551-428C-9408-B680C2517DE6}"/>
    <cellStyle name="Normal 7 3 3" xfId="18884" xr:uid="{ED333A4A-0B9A-4543-A6AF-792767F2B1A7}"/>
    <cellStyle name="Normal 7 3 3 2" xfId="18885" xr:uid="{8AD988C2-12FF-449A-B844-A10CFEDF976D}"/>
    <cellStyle name="Normal 7 3 4" xfId="18886" xr:uid="{75FFDB69-ECA7-4CDC-8E32-A4AC96026CEB}"/>
    <cellStyle name="Normal 7 3 4 2" xfId="18887" xr:uid="{0D307A20-50B6-4016-A77A-C4D89E2C932A}"/>
    <cellStyle name="Normal 7 3 5" xfId="18888" xr:uid="{51C881A8-67A6-436A-B80A-6BED3E2181BC}"/>
    <cellStyle name="Normal 7 3 6" xfId="18889" xr:uid="{8981E76B-09E1-423C-B9E9-6C136FF90B0D}"/>
    <cellStyle name="Normal 7 4" xfId="18890" xr:uid="{63785877-4FA7-416E-A5FA-35816208AA81}"/>
    <cellStyle name="Normal 7 4 2" xfId="18891" xr:uid="{B62CF6F2-0559-4096-AB18-7B69736D6527}"/>
    <cellStyle name="Normal 7 4 2 2" xfId="18892" xr:uid="{7D433DFC-94C9-4570-B93D-00FD5B4E6A41}"/>
    <cellStyle name="Normal 7 4 3" xfId="18893" xr:uid="{6BEF0E63-6276-44C3-8057-28816E94CE99}"/>
    <cellStyle name="Normal 7 4 3 2" xfId="18894" xr:uid="{D97F8EB6-4780-4FA4-942A-6201586371D8}"/>
    <cellStyle name="Normal 7 4 4" xfId="18895" xr:uid="{A33805F0-6EE7-4887-BC2F-46A8851EF135}"/>
    <cellStyle name="Normal 7 4 5" xfId="18896" xr:uid="{8AA0A4E2-FA1C-43D4-8E37-8E14EDCD8759}"/>
    <cellStyle name="Normal 7 5" xfId="18897" xr:uid="{AFC0A273-F930-45D6-8E26-1DEEBE46DEC3}"/>
    <cellStyle name="Normal 7 5 2" xfId="18898" xr:uid="{C05ED8E0-29DE-474B-90DD-4B476148AB1D}"/>
    <cellStyle name="Normal 7 5 2 2" xfId="18899" xr:uid="{85D5533B-750A-413D-877E-822C165A103F}"/>
    <cellStyle name="Normal 7 5 3" xfId="18900" xr:uid="{BA4347CB-0EDD-47FE-96D8-9EBAAD8313A2}"/>
    <cellStyle name="Normal 7 5 3 2" xfId="18901" xr:uid="{D70171C6-886C-4D2D-AF47-AF28318FADAC}"/>
    <cellStyle name="Normal 7 5 4" xfId="18902" xr:uid="{116BFCAF-FC2D-4522-962F-6DA36BF208BE}"/>
    <cellStyle name="Normal 7 5 5" xfId="18903" xr:uid="{B800BB31-8FC3-4A3B-BC8E-1C050E7BAEB2}"/>
    <cellStyle name="Normal 7 6" xfId="18904" xr:uid="{3D3B1137-D797-4C19-BC95-7788BAA51594}"/>
    <cellStyle name="Normal 7 6 2" xfId="18905" xr:uid="{C07637A3-DAB5-4078-ACBB-C6F46A0C261B}"/>
    <cellStyle name="Normal 7 6 2 2" xfId="18906" xr:uid="{10C5CF7F-9796-44A7-A1DB-5CC2093210B2}"/>
    <cellStyle name="Normal 7 6 3" xfId="18907" xr:uid="{73F274BF-769E-4241-BBF7-D39E4FC1EFB8}"/>
    <cellStyle name="Normal 7 6 3 2" xfId="18908" xr:uid="{BCF7D3F8-BD2C-4118-A9B5-AEB9B6D90B92}"/>
    <cellStyle name="Normal 7 6 4" xfId="18909" xr:uid="{2750B933-E5A9-460C-ABB7-6F4868336786}"/>
    <cellStyle name="Normal 7 6 5" xfId="18910" xr:uid="{F10C2B9C-8843-4463-846A-1E09A8D8D7A2}"/>
    <cellStyle name="Normal 7 7" xfId="18911" xr:uid="{D20ECD23-2B6B-4776-826C-DE2CA714A41B}"/>
    <cellStyle name="Normal 7 7 2" xfId="18912" xr:uid="{6E384017-78E6-4DF0-AF35-314A2FF1100D}"/>
    <cellStyle name="Normal 7 7 2 2" xfId="18913" xr:uid="{42723CDA-25DA-4660-B306-5FCDD6D95D29}"/>
    <cellStyle name="Normal 7 7 3" xfId="18914" xr:uid="{BDC2977B-03C1-4B82-9419-FAE3E8D19BB0}"/>
    <cellStyle name="Normal 7 7 3 2" xfId="18915" xr:uid="{D9F403C9-E243-4E58-8929-81DCDE334E23}"/>
    <cellStyle name="Normal 7 7 4" xfId="18916" xr:uid="{8ADE3D8B-36BF-44FE-88DF-F146C8F031F7}"/>
    <cellStyle name="Normal 7 7 5" xfId="18917" xr:uid="{A4969201-FE3E-40E7-B3DA-2B12179FEB51}"/>
    <cellStyle name="Normal 7 8" xfId="18918" xr:uid="{D51D183B-20EC-4301-A8B0-BE5CF7631ED3}"/>
    <cellStyle name="Normal 7 8 2" xfId="18919" xr:uid="{1416EB37-3855-40DE-A8F7-254A7C3DBC67}"/>
    <cellStyle name="Normal 7 9" xfId="18920" xr:uid="{CB7724A7-4AE7-46AE-A45F-46087D4FBC0F}"/>
    <cellStyle name="Normal 7 9 2" xfId="18921" xr:uid="{8A47EA77-6A8B-4638-BC4A-5EC26772B0C3}"/>
    <cellStyle name="Normal 8" xfId="195" xr:uid="{CB272FE2-6594-4416-B162-6CBD9A689A6A}"/>
    <cellStyle name="Normal 8 10" xfId="18923" xr:uid="{E33FA32A-BFAB-4E0B-92E4-6A6B121FA191}"/>
    <cellStyle name="Normal 8 11" xfId="18924" xr:uid="{F819CF86-68C3-4861-8BA2-ABDFDB00F932}"/>
    <cellStyle name="Normal 8 12" xfId="18925" xr:uid="{281C1C4C-2D43-4BF2-9C45-F8B1E1A9B71A}"/>
    <cellStyle name="Normal 8 13" xfId="54874" xr:uid="{16CCF63B-AE48-4198-B457-A97814473B82}"/>
    <cellStyle name="Normal 8 14" xfId="54971" xr:uid="{46214553-C570-4E76-803F-508D38E1C008}"/>
    <cellStyle name="Normal 8 15" xfId="18922" xr:uid="{33FDFF7D-0768-4CE0-85BF-80D4E647799B}"/>
    <cellStyle name="Normal 8 2" xfId="18926" xr:uid="{EF4FF851-557B-4F33-B8C1-6B49B980D8AC}"/>
    <cellStyle name="Normal 8 2 10" xfId="18927" xr:uid="{61EB242A-0D99-4037-A828-CB56283B10D9}"/>
    <cellStyle name="Normal 8 2 11" xfId="54974" xr:uid="{58C78105-390F-4E24-A40E-84828C04CEED}"/>
    <cellStyle name="Normal 8 2 2" xfId="18928" xr:uid="{D8918689-FC3A-46F4-9768-E34D05D748BB}"/>
    <cellStyle name="Normal 8 2 2 2" xfId="18929" xr:uid="{324E22A2-7304-4CF9-9EE3-E0B6A42F1B85}"/>
    <cellStyle name="Normal 8 2 2 2 2" xfId="18930" xr:uid="{08533FBB-0934-4B87-AAE4-40096E98C664}"/>
    <cellStyle name="Normal 8 2 2 2 2 2" xfId="18931" xr:uid="{B160D434-6EE2-42B9-B929-D21F4A7B440E}"/>
    <cellStyle name="Normal 8 2 2 2 3" xfId="18932" xr:uid="{AC054DC9-6464-456E-A527-E8FEB5464C3C}"/>
    <cellStyle name="Normal 8 2 2 2 3 2" xfId="18933" xr:uid="{0C2438FD-7D69-4FDA-BE3E-193346A86A88}"/>
    <cellStyle name="Normal 8 2 2 2 4" xfId="18934" xr:uid="{BD24C469-2381-460F-A902-58624EACF10E}"/>
    <cellStyle name="Normal 8 2 2 2 5" xfId="18935" xr:uid="{7FAFF759-843E-45EC-8ADB-382AF0DECC60}"/>
    <cellStyle name="Normal 8 2 2 3" xfId="18936" xr:uid="{3EF5F9CF-07C1-4CE0-BF4D-145793DEFA5A}"/>
    <cellStyle name="Normal 8 2 2 3 2" xfId="18937" xr:uid="{77AA7F5E-FD9F-44C0-91DB-22D1ED55C7F5}"/>
    <cellStyle name="Normal 8 2 2 4" xfId="18938" xr:uid="{50749339-9C42-4D17-85E2-E9F3F7A89F40}"/>
    <cellStyle name="Normal 8 2 2 4 2" xfId="18939" xr:uid="{95328473-6217-4FB9-AFE0-607A087AAD2D}"/>
    <cellStyle name="Normal 8 2 2 5" xfId="18940" xr:uid="{4BC52117-E055-4AE1-86CD-9618EFAB733A}"/>
    <cellStyle name="Normal 8 2 2 6" xfId="18941" xr:uid="{C34A5DCA-06AF-4C93-BC5A-7B9F066391B9}"/>
    <cellStyle name="Normal 8 2 3" xfId="18942" xr:uid="{0605FACD-A26A-42BD-9197-A32B76E03999}"/>
    <cellStyle name="Normal 8 2 3 2" xfId="18943" xr:uid="{EA4EDC3F-71A2-4E1B-B886-D93CE820B366}"/>
    <cellStyle name="Normal 8 2 3 2 2" xfId="18944" xr:uid="{03F687E6-89C9-4616-81E2-50D171A21247}"/>
    <cellStyle name="Normal 8 2 3 3" xfId="18945" xr:uid="{58DAB0AA-AE68-4AA6-98FA-29312BD5095D}"/>
    <cellStyle name="Normal 8 2 3 3 2" xfId="18946" xr:uid="{4A7789F4-A74A-4CE1-9DC2-DDA8B05784E5}"/>
    <cellStyle name="Normal 8 2 3 4" xfId="18947" xr:uid="{A3CD91D6-7A80-4F0E-82AE-C9298A18B156}"/>
    <cellStyle name="Normal 8 2 3 5" xfId="18948" xr:uid="{67EEEE98-6F54-4521-A839-F78286D3B487}"/>
    <cellStyle name="Normal 8 2 4" xfId="18949" xr:uid="{163C68AE-56A8-495E-9B14-69BD039E71E5}"/>
    <cellStyle name="Normal 8 2 4 2" xfId="18950" xr:uid="{7EC2C389-9DFE-4164-BA20-BA5280E15B53}"/>
    <cellStyle name="Normal 8 2 4 2 2" xfId="18951" xr:uid="{D7C802C1-91C4-4B46-8565-3A021CA644FD}"/>
    <cellStyle name="Normal 8 2 4 3" xfId="18952" xr:uid="{668A5B0F-8F1A-468D-867D-E9F709FBE0E0}"/>
    <cellStyle name="Normal 8 2 4 3 2" xfId="18953" xr:uid="{A5E3424F-EA10-4AE4-98DB-0A1231714C0E}"/>
    <cellStyle name="Normal 8 2 4 4" xfId="18954" xr:uid="{54F00362-1EF4-44C5-BD9A-CF8853FC5096}"/>
    <cellStyle name="Normal 8 2 4 5" xfId="18955" xr:uid="{F7BFDF11-2A3F-4CAB-94BD-8B24F71246A6}"/>
    <cellStyle name="Normal 8 2 5" xfId="18956" xr:uid="{3538C29C-3BC3-4C94-A751-DD9FAB03837A}"/>
    <cellStyle name="Normal 8 2 5 2" xfId="18957" xr:uid="{6CFFD34D-841E-4B34-8921-5EBDAF63E241}"/>
    <cellStyle name="Normal 8 2 5 2 2" xfId="18958" xr:uid="{739035C0-6BB2-425B-A9AA-DD442823F67A}"/>
    <cellStyle name="Normal 8 2 5 3" xfId="18959" xr:uid="{19F76756-3578-48FD-AADE-41916C2B678D}"/>
    <cellStyle name="Normal 8 2 5 3 2" xfId="18960" xr:uid="{5D5A19F4-98B8-4805-BBC8-EAD5288ACDC1}"/>
    <cellStyle name="Normal 8 2 5 4" xfId="18961" xr:uid="{9F9DE183-0252-4720-9F1D-004E713D0229}"/>
    <cellStyle name="Normal 8 2 5 5" xfId="18962" xr:uid="{9ADE579C-D297-43B1-8E2C-D926C25F0118}"/>
    <cellStyle name="Normal 8 2 6" xfId="18963" xr:uid="{BF7A0995-BB06-4B72-981A-54E2790E7B81}"/>
    <cellStyle name="Normal 8 2 6 2" xfId="18964" xr:uid="{B2BE2AE7-CA65-4C38-A708-06E0C68E2FDA}"/>
    <cellStyle name="Normal 8 2 6 2 2" xfId="18965" xr:uid="{2F4B47B4-C325-4007-94DC-55B84B6BDCF3}"/>
    <cellStyle name="Normal 8 2 6 3" xfId="18966" xr:uid="{4860A096-9FC2-4BE1-A306-B6B2898A6421}"/>
    <cellStyle name="Normal 8 2 6 3 2" xfId="18967" xr:uid="{EDB9D192-08C9-43C5-9EAF-10A1F47D709A}"/>
    <cellStyle name="Normal 8 2 6 4" xfId="18968" xr:uid="{D8634C42-3CCD-4F1E-9E7F-4C054DAA54D9}"/>
    <cellStyle name="Normal 8 2 6 5" xfId="18969" xr:uid="{DAD6753B-54C4-4089-BFAF-7D396DC80031}"/>
    <cellStyle name="Normal 8 2 7" xfId="18970" xr:uid="{555E3CDE-6A56-47AD-BF59-1DDF5862E885}"/>
    <cellStyle name="Normal 8 2 7 2" xfId="18971" xr:uid="{DA91194C-523D-4E99-9BF9-4E88E5D5438A}"/>
    <cellStyle name="Normal 8 2 8" xfId="18972" xr:uid="{7D3A7B54-6E2F-4CC6-9BD7-90CA532DD79F}"/>
    <cellStyle name="Normal 8 2 8 2" xfId="18973" xr:uid="{9C1D2B36-6622-49C3-B5B1-345BA530977B}"/>
    <cellStyle name="Normal 8 2 9" xfId="18974" xr:uid="{B06E39C6-7F9D-487A-A8D4-C854D349CB50}"/>
    <cellStyle name="Normal 8 3" xfId="18975" xr:uid="{5B1CB8D8-1ACE-4862-ACD7-EA3F763A3EF2}"/>
    <cellStyle name="Normal 8 3 2" xfId="18976" xr:uid="{7C0AE6E6-9137-4C26-A597-BCDDFA6E19D8}"/>
    <cellStyle name="Normal 8 3 2 2" xfId="18977" xr:uid="{33F479E6-A3BB-4284-8258-1D06038C66BB}"/>
    <cellStyle name="Normal 8 3 2 2 2" xfId="18978" xr:uid="{66DE3B36-FB29-4B5A-8112-9FD8055339A2}"/>
    <cellStyle name="Normal 8 3 2 3" xfId="18979" xr:uid="{DAE6B9D1-AB48-40EA-91AF-F4FAC87D190A}"/>
    <cellStyle name="Normal 8 3 2 3 2" xfId="18980" xr:uid="{6E48751E-7354-42A9-A51D-32C6767106C8}"/>
    <cellStyle name="Normal 8 3 2 4" xfId="18981" xr:uid="{D59AF1D4-DF48-47A7-B00B-6647057ED392}"/>
    <cellStyle name="Normal 8 3 2 5" xfId="18982" xr:uid="{89F0FFFE-49AF-4D2A-B1B2-301E47A81DAB}"/>
    <cellStyle name="Normal 8 3 3" xfId="18983" xr:uid="{6C1421AD-3D05-457B-A9FD-D918C7322B73}"/>
    <cellStyle name="Normal 8 3 3 2" xfId="18984" xr:uid="{F4BDDAC2-3C62-4A8C-BCBF-DE7897A1BC80}"/>
    <cellStyle name="Normal 8 3 4" xfId="18985" xr:uid="{34FF0652-9763-4292-9D41-15DB40E29711}"/>
    <cellStyle name="Normal 8 3 4 2" xfId="18986" xr:uid="{A77AE044-4D2A-4944-A8FF-011939C35359}"/>
    <cellStyle name="Normal 8 3 5" xfId="18987" xr:uid="{9A116D65-C489-42AD-B927-A29103B8E64C}"/>
    <cellStyle name="Normal 8 3 6" xfId="18988" xr:uid="{FD5A50F0-EB2F-4630-B751-082EAF3DC190}"/>
    <cellStyle name="Normal 8 4" xfId="18989" xr:uid="{4D314C37-A2BE-43DC-923C-1A2FE2EA1F20}"/>
    <cellStyle name="Normal 8 4 2" xfId="18990" xr:uid="{77ACBFCE-4FC1-45A4-A7E2-C357238F8179}"/>
    <cellStyle name="Normal 8 4 2 2" xfId="18991" xr:uid="{8F0D9CD7-C0AF-4D91-BF3E-F3B975778087}"/>
    <cellStyle name="Normal 8 4 3" xfId="18992" xr:uid="{1E570AE4-634D-4542-B18B-2C990D79633C}"/>
    <cellStyle name="Normal 8 4 3 2" xfId="18993" xr:uid="{3CA72057-6952-49A6-8272-8C7F79662671}"/>
    <cellStyle name="Normal 8 4 4" xfId="18994" xr:uid="{20B1DA97-B12E-4683-B738-3CCC5AC4E33C}"/>
    <cellStyle name="Normal 8 4 5" xfId="18995" xr:uid="{424F140C-5CC1-478C-A05B-D7D6E38E4135}"/>
    <cellStyle name="Normal 8 5" xfId="18996" xr:uid="{7FDC33F7-06FF-43B0-8776-259A672F3B8E}"/>
    <cellStyle name="Normal 8 5 2" xfId="18997" xr:uid="{3CB4BF8A-41D3-4A7F-A1B7-B0A24202130C}"/>
    <cellStyle name="Normal 8 5 2 2" xfId="18998" xr:uid="{36BC156D-7C6A-4286-8BE6-48DB1F700D19}"/>
    <cellStyle name="Normal 8 5 3" xfId="18999" xr:uid="{7471DE76-62E6-4B3D-8367-5464C7B3E804}"/>
    <cellStyle name="Normal 8 5 3 2" xfId="19000" xr:uid="{591D9E90-E031-4780-B4C7-CE8D6DADD49B}"/>
    <cellStyle name="Normal 8 5 4" xfId="19001" xr:uid="{40F4D4DE-753A-4983-8D66-D99C192C08F7}"/>
    <cellStyle name="Normal 8 5 5" xfId="19002" xr:uid="{25F9FC97-8F7F-4E81-BD34-31C9F07D2F28}"/>
    <cellStyle name="Normal 8 6" xfId="19003" xr:uid="{D1968459-9869-4D72-8F51-54DEEAB38960}"/>
    <cellStyle name="Normal 8 6 2" xfId="19004" xr:uid="{3C2C84C7-5A6A-40B1-8250-B6A3E800B97E}"/>
    <cellStyle name="Normal 8 6 2 2" xfId="19005" xr:uid="{B0369DA9-1487-4BEE-85B1-AE3874DA687F}"/>
    <cellStyle name="Normal 8 6 3" xfId="19006" xr:uid="{A0BF2046-A59D-47DC-9C00-C2331E4A2E49}"/>
    <cellStyle name="Normal 8 6 3 2" xfId="19007" xr:uid="{FFEF7EC6-B819-48EF-AEE5-B0ECC19056FE}"/>
    <cellStyle name="Normal 8 6 4" xfId="19008" xr:uid="{4C96E87A-71E0-441E-AB71-E530FEC11944}"/>
    <cellStyle name="Normal 8 6 5" xfId="19009" xr:uid="{9EC3BE4F-0888-43BB-A574-EF712AB6DA4B}"/>
    <cellStyle name="Normal 8 7" xfId="19010" xr:uid="{0114CACB-2609-4011-A6A0-0332BF85741F}"/>
    <cellStyle name="Normal 8 7 2" xfId="19011" xr:uid="{8C7C0659-F307-407C-8450-C0D1A9ADA417}"/>
    <cellStyle name="Normal 8 7 2 2" xfId="19012" xr:uid="{C53282EF-A919-4FD1-8A6D-68342DA6E13E}"/>
    <cellStyle name="Normal 8 7 3" xfId="19013" xr:uid="{49720CD9-A739-4572-8A08-51ED6BC90F9C}"/>
    <cellStyle name="Normal 8 7 3 2" xfId="19014" xr:uid="{10340AC4-833B-416A-8685-4B61E503C03B}"/>
    <cellStyle name="Normal 8 7 4" xfId="19015" xr:uid="{C6783F55-822C-446F-8008-C1ACA039E9AD}"/>
    <cellStyle name="Normal 8 7 5" xfId="19016" xr:uid="{1CC5B35C-2BE9-4656-B20A-009CC247C61E}"/>
    <cellStyle name="Normal 8 8" xfId="19017" xr:uid="{B2B27F44-6F6B-4D1E-9F55-F545211B85AD}"/>
    <cellStyle name="Normal 8 8 2" xfId="19018" xr:uid="{7A57DD7E-915D-41B8-A9AC-B47CD942BAF8}"/>
    <cellStyle name="Normal 8 9" xfId="19019" xr:uid="{DF3318F5-5C2D-48F1-9EC4-59747F71C9E8}"/>
    <cellStyle name="Normal 8 9 2" xfId="19020" xr:uid="{A18731E7-E189-4133-9B9E-C806694FF907}"/>
    <cellStyle name="Normal 9" xfId="196" xr:uid="{9B4FD77B-D2FB-42F0-9767-81425138CD5D}"/>
    <cellStyle name="Normal 9 10" xfId="19022" xr:uid="{53FB61AE-C505-4666-86EC-B6560BDEC2DB}"/>
    <cellStyle name="Normal 9 11" xfId="19023" xr:uid="{757FF2C8-7859-4459-88A6-81C0CC750DDD}"/>
    <cellStyle name="Normal 9 12" xfId="19021" xr:uid="{0936F194-1192-44D4-8BC2-0B38A2B0D101}"/>
    <cellStyle name="Normal 9 2" xfId="19024" xr:uid="{66CE20E0-AB2A-4934-AD49-8C5A217C605A}"/>
    <cellStyle name="Normal 9 2 10" xfId="19025" xr:uid="{633CC17E-EBEC-49A6-B4FD-3F1835F8FD1B}"/>
    <cellStyle name="Normal 9 2 2" xfId="19026" xr:uid="{9913E25B-9C0F-4231-B194-8151CEA4A3E2}"/>
    <cellStyle name="Normal 9 2 2 2" xfId="19027" xr:uid="{ABBE9B32-7F97-451F-87BD-1DF26F6C6281}"/>
    <cellStyle name="Normal 9 2 2 2 2" xfId="19028" xr:uid="{AC0F3D3C-3649-411E-98E3-90908E573F11}"/>
    <cellStyle name="Normal 9 2 2 2 2 2" xfId="19029" xr:uid="{A3523478-50B5-4AE9-885B-D12E5CE36835}"/>
    <cellStyle name="Normal 9 2 2 2 3" xfId="19030" xr:uid="{B4D64AC1-F985-46AB-89B5-70F4E81BD546}"/>
    <cellStyle name="Normal 9 2 2 2 3 2" xfId="19031" xr:uid="{9B2B32FE-A922-4F8B-9B79-A04A0BD79733}"/>
    <cellStyle name="Normal 9 2 2 2 4" xfId="19032" xr:uid="{EE7976EE-FE27-4FFF-8470-1A0CA1455AAB}"/>
    <cellStyle name="Normal 9 2 2 2 5" xfId="19033" xr:uid="{00F4A0C1-FA65-4D78-8149-9726D0AAD90B}"/>
    <cellStyle name="Normal 9 2 2 3" xfId="19034" xr:uid="{B823501C-F900-4828-AD3E-1E35B55FD182}"/>
    <cellStyle name="Normal 9 2 2 3 2" xfId="19035" xr:uid="{AADF803F-6AF8-41B9-B56E-943EC0E5AA1D}"/>
    <cellStyle name="Normal 9 2 2 4" xfId="19036" xr:uid="{80DE39C7-AE28-4716-A1B5-8713BD354003}"/>
    <cellStyle name="Normal 9 2 2 4 2" xfId="19037" xr:uid="{50B717F9-7BDD-4F11-89B4-942A93F2CDDB}"/>
    <cellStyle name="Normal 9 2 2 5" xfId="19038" xr:uid="{3A362E1C-A05F-4A0B-9FE4-46D1E9CD5038}"/>
    <cellStyle name="Normal 9 2 2 6" xfId="19039" xr:uid="{ED8E323F-3B4C-4DE7-948A-9E832C19357E}"/>
    <cellStyle name="Normal 9 2 3" xfId="19040" xr:uid="{35E22F2F-577F-4DBD-825E-2139A9FD6A84}"/>
    <cellStyle name="Normal 9 2 3 2" xfId="19041" xr:uid="{177BCEE8-FC5F-404A-BE19-58B90416976E}"/>
    <cellStyle name="Normal 9 2 3 2 2" xfId="19042" xr:uid="{27248DDE-AEC6-4A41-8E80-0B20A4BCF369}"/>
    <cellStyle name="Normal 9 2 3 3" xfId="19043" xr:uid="{4737B181-DA38-45FE-9CAD-015F11D7BE19}"/>
    <cellStyle name="Normal 9 2 3 3 2" xfId="19044" xr:uid="{D2D42464-4122-4FE3-B565-5E7B631BE7EE}"/>
    <cellStyle name="Normal 9 2 3 4" xfId="19045" xr:uid="{391F3632-C408-4D38-BAFD-69FC25EE69F9}"/>
    <cellStyle name="Normal 9 2 3 5" xfId="19046" xr:uid="{A31B4DC2-5E5A-4C0D-B38B-72E01F49AB14}"/>
    <cellStyle name="Normal 9 2 4" xfId="19047" xr:uid="{1DB304BA-0D3B-463C-81A7-05ED27E26361}"/>
    <cellStyle name="Normal 9 2 4 2" xfId="19048" xr:uid="{CA4FA8D4-D04C-4D6D-A9BA-30F4904A1DE1}"/>
    <cellStyle name="Normal 9 2 4 2 2" xfId="19049" xr:uid="{0E160FAC-F87E-45CA-A3EE-D9933FA9188C}"/>
    <cellStyle name="Normal 9 2 4 3" xfId="19050" xr:uid="{8B5D1CE9-F7F4-45C8-94F7-3023AC065FF7}"/>
    <cellStyle name="Normal 9 2 4 3 2" xfId="19051" xr:uid="{739E689B-15A6-44C4-BBBD-77AC36C06BF3}"/>
    <cellStyle name="Normal 9 2 4 4" xfId="19052" xr:uid="{69489D1F-E808-4783-A01C-1756028DBC1C}"/>
    <cellStyle name="Normal 9 2 4 5" xfId="19053" xr:uid="{53F54138-B87C-4702-800C-FC81F5EAE99C}"/>
    <cellStyle name="Normal 9 2 5" xfId="19054" xr:uid="{EF3BB2AC-B34A-4214-A769-F2A6A37498C6}"/>
    <cellStyle name="Normal 9 2 5 2" xfId="19055" xr:uid="{4838426A-3A65-47F2-8997-910017896FA4}"/>
    <cellStyle name="Normal 9 2 5 2 2" xfId="19056" xr:uid="{ACE46F90-A10E-4895-8150-73C68EA43CE2}"/>
    <cellStyle name="Normal 9 2 5 3" xfId="19057" xr:uid="{38361375-B872-4F46-911A-F5F2C4F887B5}"/>
    <cellStyle name="Normal 9 2 5 3 2" xfId="19058" xr:uid="{9E59AAAA-A244-4676-AA87-B45329CDF6FB}"/>
    <cellStyle name="Normal 9 2 5 4" xfId="19059" xr:uid="{F73DE0C5-9C16-4A9F-ADA2-B1E1353445CF}"/>
    <cellStyle name="Normal 9 2 5 5" xfId="19060" xr:uid="{0C263FB1-ADEE-4FF9-BE12-6CB0D2E25D87}"/>
    <cellStyle name="Normal 9 2 6" xfId="19061" xr:uid="{D1E6DCF2-1648-4202-B52E-C3A022EDB05C}"/>
    <cellStyle name="Normal 9 2 6 2" xfId="19062" xr:uid="{4D2B2F66-C237-40DB-8562-A915F4F71F9C}"/>
    <cellStyle name="Normal 9 2 6 2 2" xfId="19063" xr:uid="{12332326-E1DD-4707-9371-7C7381BC4DFA}"/>
    <cellStyle name="Normal 9 2 6 3" xfId="19064" xr:uid="{5C8C9289-F8E8-4CB6-8CAD-B7FD9D887E92}"/>
    <cellStyle name="Normal 9 2 6 3 2" xfId="19065" xr:uid="{34FE1895-93C9-4A58-8EFB-9952B7DE8F71}"/>
    <cellStyle name="Normal 9 2 6 4" xfId="19066" xr:uid="{D3C27958-1972-4589-B1E4-E5E1231E46BE}"/>
    <cellStyle name="Normal 9 2 6 5" xfId="19067" xr:uid="{EC34B848-EBE4-4323-B6A6-A2BC5EBF9E38}"/>
    <cellStyle name="Normal 9 2 7" xfId="19068" xr:uid="{B843CD55-1094-4F15-BBB8-118EA0A1CFA8}"/>
    <cellStyle name="Normal 9 2 7 2" xfId="19069" xr:uid="{5E5CED4F-1979-4694-8291-3B96F708EBF4}"/>
    <cellStyle name="Normal 9 2 8" xfId="19070" xr:uid="{43BF6163-A315-4A4C-A0F0-8A8873B2332A}"/>
    <cellStyle name="Normal 9 2 8 2" xfId="19071" xr:uid="{4033104C-4962-4983-B094-7A05221E73C4}"/>
    <cellStyle name="Normal 9 2 9" xfId="19072" xr:uid="{3E471FCB-1145-4C5A-A4D7-B29C4D664BB9}"/>
    <cellStyle name="Normal 9 3" xfId="19073" xr:uid="{D7A8D7E9-2BA1-4E33-BEC9-D40EE6D49E3D}"/>
    <cellStyle name="Normal 9 3 2" xfId="19074" xr:uid="{8C653F2E-71DB-4734-9B46-7FCE0AC7AA18}"/>
    <cellStyle name="Normal 9 3 2 2" xfId="19075" xr:uid="{01502AC5-2E59-44AD-BC88-7694509A3F09}"/>
    <cellStyle name="Normal 9 3 2 2 2" xfId="19076" xr:uid="{69FA6F69-B0DF-4DBE-84E5-E1DCC5063D71}"/>
    <cellStyle name="Normal 9 3 2 3" xfId="19077" xr:uid="{ACD924F0-0254-463A-AB7A-C2B13D414C5F}"/>
    <cellStyle name="Normal 9 3 2 3 2" xfId="19078" xr:uid="{20C2275D-42F9-461C-A346-D156CE1AF8B8}"/>
    <cellStyle name="Normal 9 3 2 4" xfId="19079" xr:uid="{EC97D4AC-0292-4A96-BE6E-ACE639265B06}"/>
    <cellStyle name="Normal 9 3 2 5" xfId="19080" xr:uid="{4B8F16AC-0F7C-4809-8661-87C6A550DD8D}"/>
    <cellStyle name="Normal 9 3 3" xfId="19081" xr:uid="{37B3671C-6774-45AD-90E0-A944228C8839}"/>
    <cellStyle name="Normal 9 3 3 2" xfId="19082" xr:uid="{688749F2-373C-4BC9-B15C-C572518B63F6}"/>
    <cellStyle name="Normal 9 3 4" xfId="19083" xr:uid="{D1EE2A55-FB73-4CDA-8590-448AFF61570D}"/>
    <cellStyle name="Normal 9 3 4 2" xfId="19084" xr:uid="{B43BD3B4-BFAE-4022-A530-51BBC522C478}"/>
    <cellStyle name="Normal 9 3 5" xfId="19085" xr:uid="{80530A3A-D600-4CDE-9355-24F545E574BF}"/>
    <cellStyle name="Normal 9 3 6" xfId="19086" xr:uid="{1D15BF46-0196-4E11-B8D6-DBE9AAA65D53}"/>
    <cellStyle name="Normal 9 4" xfId="19087" xr:uid="{F38F5E93-1516-40AF-8BDF-9216051743ED}"/>
    <cellStyle name="Normal 9 4 2" xfId="19088" xr:uid="{E4D799DC-E9F0-497B-A31D-7DFD1414C515}"/>
    <cellStyle name="Normal 9 4 2 2" xfId="19089" xr:uid="{FC9D90D8-BA2C-4B86-ABFD-32261537F05B}"/>
    <cellStyle name="Normal 9 4 3" xfId="19090" xr:uid="{FD889DA3-6746-4DA1-838F-0CAD7E6F4D78}"/>
    <cellStyle name="Normal 9 4 3 2" xfId="19091" xr:uid="{EAC0F576-E48E-42B8-83B6-068BC9F37347}"/>
    <cellStyle name="Normal 9 4 4" xfId="19092" xr:uid="{EC67583B-EF25-44F3-B1DA-1C923A02C3CD}"/>
    <cellStyle name="Normal 9 4 5" xfId="19093" xr:uid="{5A7C288B-95CC-4B89-B971-11AD2887533D}"/>
    <cellStyle name="Normal 9 5" xfId="19094" xr:uid="{0121C8E1-80F8-4556-AA1B-935954667A52}"/>
    <cellStyle name="Normal 9 5 2" xfId="19095" xr:uid="{D607D973-FE26-4805-ACDB-0FCABB15886D}"/>
    <cellStyle name="Normal 9 5 2 2" xfId="19096" xr:uid="{520A9C50-9B44-4D74-B775-5F3C3F0BB0E4}"/>
    <cellStyle name="Normal 9 5 3" xfId="19097" xr:uid="{F0032A49-E8DF-446D-9569-AB3E7BBE524F}"/>
    <cellStyle name="Normal 9 5 3 2" xfId="19098" xr:uid="{66B89837-DADC-4D10-919F-50FE651F208E}"/>
    <cellStyle name="Normal 9 5 4" xfId="19099" xr:uid="{23120929-5791-4311-A6B5-7EBEDC01286E}"/>
    <cellStyle name="Normal 9 5 5" xfId="19100" xr:uid="{DE0AFA1A-C2A3-4DD6-88F6-B08A2329AC3E}"/>
    <cellStyle name="Normal 9 6" xfId="19101" xr:uid="{21A9DB85-E033-4299-BE9E-393A2FAB1D48}"/>
    <cellStyle name="Normal 9 6 2" xfId="19102" xr:uid="{5C262C33-4636-4D1E-8405-05E5D53F077D}"/>
    <cellStyle name="Normal 9 6 2 2" xfId="19103" xr:uid="{65B4BD66-6FDC-4DEA-A3F1-C34420AC4F5B}"/>
    <cellStyle name="Normal 9 6 3" xfId="19104" xr:uid="{9B3A7527-79EA-4695-AB71-87BC4DCF6259}"/>
    <cellStyle name="Normal 9 6 3 2" xfId="19105" xr:uid="{76FBFF8F-95BE-42D1-A62F-F14C76BCF31B}"/>
    <cellStyle name="Normal 9 6 4" xfId="19106" xr:uid="{0FC97E47-405E-4880-9408-3E06A3E27350}"/>
    <cellStyle name="Normal 9 6 5" xfId="19107" xr:uid="{4CD92D72-9415-4F91-A3E0-E27F8EB1B557}"/>
    <cellStyle name="Normal 9 7" xfId="19108" xr:uid="{51B88A5E-0B6E-446E-8C9E-F568D34A7784}"/>
    <cellStyle name="Normal 9 7 2" xfId="19109" xr:uid="{5A515B48-E48F-40AE-99D9-CD4401465355}"/>
    <cellStyle name="Normal 9 7 2 2" xfId="19110" xr:uid="{6168027B-5BB2-4059-936E-1E1B3BFAC800}"/>
    <cellStyle name="Normal 9 7 3" xfId="19111" xr:uid="{2B8DCC45-01CB-428A-83ED-1C7A1D3A7051}"/>
    <cellStyle name="Normal 9 7 3 2" xfId="19112" xr:uid="{5193F8B1-ACF4-4628-BAD4-226B4CDAB967}"/>
    <cellStyle name="Normal 9 7 4" xfId="19113" xr:uid="{CDEA111D-BA16-4140-AEF0-9477350064A3}"/>
    <cellStyle name="Normal 9 7 5" xfId="19114" xr:uid="{ADF6FF39-15D8-48C4-87AF-9F1A3ABA346B}"/>
    <cellStyle name="Normal 9 8" xfId="19115" xr:uid="{B58E2245-6963-48AD-8278-B7E7221AB5AA}"/>
    <cellStyle name="Normal 9 8 2" xfId="19116" xr:uid="{7E3B54DB-C199-4CC9-B71E-409D2B219C37}"/>
    <cellStyle name="Normal 9 9" xfId="19117" xr:uid="{CD89D1BA-6DF0-41E2-860E-248F73416696}"/>
    <cellStyle name="Normal 9 9 2" xfId="19118" xr:uid="{FDD7F90D-238D-4167-A2CA-B9A3565587A8}"/>
    <cellStyle name="Normal millions" xfId="35645" xr:uid="{A0419310-EDEB-4616-BA6A-FF492E4A625A}"/>
    <cellStyle name="Normal no decimal" xfId="35646" xr:uid="{2A9F8382-3E8F-4DD5-A244-C4F24B0F0146}"/>
    <cellStyle name="Normal thousands" xfId="35647" xr:uid="{83A6D64C-7D7E-433F-BE70-BAA99900AC5A}"/>
    <cellStyle name="Normal two decimals" xfId="35648" xr:uid="{7627BBD0-C330-4BC2-98BD-AE3E0D85D4CB}"/>
    <cellStyle name="NormalTextInput" xfId="551" xr:uid="{74BBF43A-BAE6-4A05-8F16-68D9E0990D52}"/>
    <cellStyle name="NormalTextInput 2" xfId="552" xr:uid="{408FE6D0-2616-43EF-A9E9-8F95254EE4B1}"/>
    <cellStyle name="Note 10" xfId="19119" xr:uid="{4BED6500-43A6-4872-95B0-9D39D0B7477B}"/>
    <cellStyle name="Note 10 10" xfId="19120" xr:uid="{C39A7831-71BC-43F9-834D-B26F7713D488}"/>
    <cellStyle name="Note 10 10 2" xfId="35649" xr:uid="{3D02C859-5C10-4DAD-B48D-3F2B522B09AA}"/>
    <cellStyle name="Note 10 10 2 2" xfId="35650" xr:uid="{2FEC67C6-780B-4F91-8BF3-A7A3EAE7CA99}"/>
    <cellStyle name="Note 10 10 2 2 2" xfId="35651" xr:uid="{BAD5F0BC-F9C8-4046-8C49-08E86BB75B74}"/>
    <cellStyle name="Note 10 10 2 3" xfId="35652" xr:uid="{9FD4CCEB-8B64-4467-9EDE-C1399525B594}"/>
    <cellStyle name="Note 10 10 2 3 2" xfId="35653" xr:uid="{648F45C6-870B-45F0-A9B6-6276CDCA6F25}"/>
    <cellStyle name="Note 10 10 2 4" xfId="35654" xr:uid="{EC804408-F494-44D8-AE9B-ED2EDD808CEF}"/>
    <cellStyle name="Note 10 10 2 4 2" xfId="35655" xr:uid="{DAC4F158-F4B3-4D84-ACC9-6FE31B802986}"/>
    <cellStyle name="Note 10 10 2 5" xfId="35656" xr:uid="{D7D55807-1473-458D-924F-923FC2222280}"/>
    <cellStyle name="Note 10 10 2 5 2" xfId="35657" xr:uid="{00A0A73A-0028-4E84-AB1B-88903940877F}"/>
    <cellStyle name="Note 10 10 2 6" xfId="35658" xr:uid="{D5730E67-62C8-4BB5-829A-AD4B70698B47}"/>
    <cellStyle name="Note 10 10 3" xfId="35659" xr:uid="{14EFAFF2-750E-4CE3-8260-81A50BDD80F8}"/>
    <cellStyle name="Note 10 10 3 2" xfId="35660" xr:uid="{2A34EC9C-8C4A-4C86-8455-B2EEAC8A2591}"/>
    <cellStyle name="Note 10 10 4" xfId="35661" xr:uid="{DA63F7A4-C2D5-4FD0-8EF7-AF5F68027E46}"/>
    <cellStyle name="Note 10 10 4 2" xfId="35662" xr:uid="{BA2D0CC1-072C-48F2-9D97-C961533C2435}"/>
    <cellStyle name="Note 10 10 5" xfId="35663" xr:uid="{AA908BAF-9DAA-4B42-84DC-EB2ABFDC36C7}"/>
    <cellStyle name="Note 10 10 5 2" xfId="35664" xr:uid="{893E045D-491F-4E4F-850E-44C43425C4B6}"/>
    <cellStyle name="Note 10 10 6" xfId="35665" xr:uid="{3A146C1F-6AA1-431D-90E0-DABEF472B075}"/>
    <cellStyle name="Note 10 10 6 2" xfId="35666" xr:uid="{E5E9E9C5-CF4C-4253-8EE6-2E6E0A58549E}"/>
    <cellStyle name="Note 10 10 7" xfId="35667" xr:uid="{A414F218-7437-4E81-85AC-9EF5E9968750}"/>
    <cellStyle name="Note 10 10 7 2" xfId="35668" xr:uid="{4BFDFC64-9405-4FB2-B74F-B30E5B909A19}"/>
    <cellStyle name="Note 10 10 8" xfId="35669" xr:uid="{34EB6A8D-D8AE-4495-ADE8-9E712A18F71B}"/>
    <cellStyle name="Note 10 11" xfId="35670" xr:uid="{F3A6DCD7-703F-4EAB-9819-51C4E8277519}"/>
    <cellStyle name="Note 10 11 2" xfId="35671" xr:uid="{E1EC217B-5DBF-40DC-9547-5836CBF89698}"/>
    <cellStyle name="Note 10 11 2 2" xfId="35672" xr:uid="{577A6E4A-C0EA-4675-83EA-EDE06A1D1879}"/>
    <cellStyle name="Note 10 11 2 2 2" xfId="35673" xr:uid="{3D585F27-738F-4090-AF1C-BBAFADA589EB}"/>
    <cellStyle name="Note 10 11 2 3" xfId="35674" xr:uid="{352812A2-A920-4F8C-977B-B7137651B1F9}"/>
    <cellStyle name="Note 10 11 2 3 2" xfId="35675" xr:uid="{D05078C2-F3EE-4ACD-BF21-497AEF303DBF}"/>
    <cellStyle name="Note 10 11 2 4" xfId="35676" xr:uid="{984E5B4C-CF30-4071-BDA5-C614A28D11AF}"/>
    <cellStyle name="Note 10 11 2 4 2" xfId="35677" xr:uid="{CAE34491-35BF-4299-AFF2-AF966D8E177F}"/>
    <cellStyle name="Note 10 11 2 5" xfId="35678" xr:uid="{C7DB91DB-7EF1-45FD-9EFA-F074093D38E0}"/>
    <cellStyle name="Note 10 11 2 5 2" xfId="35679" xr:uid="{79C288FA-19FE-414B-B9DA-1161A081DECA}"/>
    <cellStyle name="Note 10 11 2 6" xfId="35680" xr:uid="{2F3AC6DA-F2FB-4D68-8A24-D263E2057267}"/>
    <cellStyle name="Note 10 11 3" xfId="35681" xr:uid="{EE62E829-29D0-49C1-B78F-70104741A85E}"/>
    <cellStyle name="Note 10 11 3 2" xfId="35682" xr:uid="{05237ECC-440E-4F2D-9D49-A9A5A152DBCB}"/>
    <cellStyle name="Note 10 11 4" xfId="35683" xr:uid="{8124D0B7-D6ED-4A21-8163-8777BED4E6E0}"/>
    <cellStyle name="Note 10 11 4 2" xfId="35684" xr:uid="{F306843E-8B74-436E-ABD2-13E24E5B8901}"/>
    <cellStyle name="Note 10 11 5" xfId="35685" xr:uid="{D3F5FF0F-8F70-4C83-AE3A-36503AAD48E8}"/>
    <cellStyle name="Note 10 11 5 2" xfId="35686" xr:uid="{C482A782-FD72-45E1-A79E-82BD02D1CCAC}"/>
    <cellStyle name="Note 10 11 6" xfId="35687" xr:uid="{17A61BAC-ED9D-468F-912C-48FFEE678F42}"/>
    <cellStyle name="Note 10 11 6 2" xfId="35688" xr:uid="{FC577E90-9DC2-4CB4-98C0-D5864D74F8E5}"/>
    <cellStyle name="Note 10 11 7" xfId="35689" xr:uid="{7017057E-27B8-4BE9-820F-34D6CC441B79}"/>
    <cellStyle name="Note 10 11 7 2" xfId="35690" xr:uid="{B32EAC35-3686-4DD1-B12D-C0DC84EB7CD5}"/>
    <cellStyle name="Note 10 11 8" xfId="35691" xr:uid="{C2CFD20E-3241-4E5C-A0AB-296A371AC8DF}"/>
    <cellStyle name="Note 10 12" xfId="35692" xr:uid="{84F52EFC-A0A9-42A0-AF24-E01BB34AFEE2}"/>
    <cellStyle name="Note 10 12 2" xfId="35693" xr:uid="{72593736-CD82-4C94-A404-E7040D4EE5DB}"/>
    <cellStyle name="Note 10 12 2 2" xfId="35694" xr:uid="{3500D52E-8D5B-42E6-9818-B86BAB4400EF}"/>
    <cellStyle name="Note 10 12 2 2 2" xfId="35695" xr:uid="{DC291D67-F73F-4A8D-A360-C40DF0E4B35B}"/>
    <cellStyle name="Note 10 12 2 3" xfId="35696" xr:uid="{A398CA2E-C785-4BEC-883A-6B0909A83B35}"/>
    <cellStyle name="Note 10 12 2 3 2" xfId="35697" xr:uid="{550DEB8F-825B-414C-AD20-57BB15727D42}"/>
    <cellStyle name="Note 10 12 2 4" xfId="35698" xr:uid="{702C3C91-17FC-4B1C-9914-B5FAC9A92466}"/>
    <cellStyle name="Note 10 12 2 4 2" xfId="35699" xr:uid="{32B302E9-36EE-4A46-8053-7F6881C9D154}"/>
    <cellStyle name="Note 10 12 2 5" xfId="35700" xr:uid="{A2ADEBF3-2705-43FE-A529-7901ACB82062}"/>
    <cellStyle name="Note 10 12 2 5 2" xfId="35701" xr:uid="{B1927C09-F614-4A3A-92C8-84668BAEE90B}"/>
    <cellStyle name="Note 10 12 2 6" xfId="35702" xr:uid="{C7C259C5-9D16-49EE-AD8C-51CB92C7885B}"/>
    <cellStyle name="Note 10 12 3" xfId="35703" xr:uid="{583FE9DD-5564-4095-A89A-328677EF4A5B}"/>
    <cellStyle name="Note 10 12 3 2" xfId="35704" xr:uid="{79600DE5-20A0-4DC6-9907-4A9A014894D5}"/>
    <cellStyle name="Note 10 12 4" xfId="35705" xr:uid="{F4240BBE-CBB3-4DB4-9A67-CCD4F852FF1C}"/>
    <cellStyle name="Note 10 12 4 2" xfId="35706" xr:uid="{E9590040-6B55-49A5-A6C0-ED883256AD75}"/>
    <cellStyle name="Note 10 12 5" xfId="35707" xr:uid="{9C5C0A7A-9677-4762-986E-1591C6C5359D}"/>
    <cellStyle name="Note 10 12 5 2" xfId="35708" xr:uid="{8CA92F9E-942E-41CF-898A-E83BDBCE15E5}"/>
    <cellStyle name="Note 10 12 6" xfId="35709" xr:uid="{2C9F4228-68BF-436D-B875-CBDAA0699FD7}"/>
    <cellStyle name="Note 10 12 6 2" xfId="35710" xr:uid="{B3DFC0DD-DB0B-4791-8EC0-24F82725334D}"/>
    <cellStyle name="Note 10 12 7" xfId="35711" xr:uid="{23DD65CE-923B-4B95-9F0A-64EE033761A7}"/>
    <cellStyle name="Note 10 12 7 2" xfId="35712" xr:uid="{73AC83F0-340F-4868-B0C3-576180434267}"/>
    <cellStyle name="Note 10 12 8" xfId="35713" xr:uid="{61CFBB4F-CA55-4D45-A149-A51EF4C09562}"/>
    <cellStyle name="Note 10 13" xfId="35714" xr:uid="{C56D7582-90C6-46C0-8289-9D2AC46E5F98}"/>
    <cellStyle name="Note 10 13 2" xfId="35715" xr:uid="{7DAE219D-460B-4EC8-856F-94FFE925EEE2}"/>
    <cellStyle name="Note 10 13 2 2" xfId="35716" xr:uid="{4ECD7552-A49E-45A7-A175-8F8CDA17E1E5}"/>
    <cellStyle name="Note 10 13 2 2 2" xfId="35717" xr:uid="{0FDBCA8C-C900-4FF0-9E02-E8022F3DDB40}"/>
    <cellStyle name="Note 10 13 2 3" xfId="35718" xr:uid="{5218839A-D004-46C8-8FFF-C8049C01021D}"/>
    <cellStyle name="Note 10 13 2 3 2" xfId="35719" xr:uid="{108B3657-8C96-4DAF-AAE2-A3A2776D7658}"/>
    <cellStyle name="Note 10 13 2 4" xfId="35720" xr:uid="{896051E8-B0FE-4F93-8176-D35F74480886}"/>
    <cellStyle name="Note 10 13 2 4 2" xfId="35721" xr:uid="{C0F428D5-E843-4E4A-BFE7-3AD25BC4107E}"/>
    <cellStyle name="Note 10 13 2 5" xfId="35722" xr:uid="{E055A836-7CB6-4874-8B7C-64C415A4D5FA}"/>
    <cellStyle name="Note 10 13 2 5 2" xfId="35723" xr:uid="{C573D246-0D70-4125-A41F-A47AB6E27B45}"/>
    <cellStyle name="Note 10 13 2 6" xfId="35724" xr:uid="{820B572E-36F0-4EDB-811D-354D0C66337F}"/>
    <cellStyle name="Note 10 13 3" xfId="35725" xr:uid="{C2757139-087D-4B43-BE46-F823D0F1CD47}"/>
    <cellStyle name="Note 10 13 3 2" xfId="35726" xr:uid="{29BC07C3-A220-4F7C-AB7E-30119E596FDF}"/>
    <cellStyle name="Note 10 13 4" xfId="35727" xr:uid="{40503DF7-22F0-4E93-B00F-538419167504}"/>
    <cellStyle name="Note 10 13 4 2" xfId="35728" xr:uid="{EBC774AD-1F81-4092-B90B-428556E11D0A}"/>
    <cellStyle name="Note 10 13 5" xfId="35729" xr:uid="{3B2701BB-FE76-4E84-96E0-B361EB153442}"/>
    <cellStyle name="Note 10 13 5 2" xfId="35730" xr:uid="{4FB55D27-CE18-41BB-8170-C6A6BDBEB8D0}"/>
    <cellStyle name="Note 10 13 6" xfId="35731" xr:uid="{E24A7EA2-87A0-4E85-A593-7901BC0ADBE9}"/>
    <cellStyle name="Note 10 13 6 2" xfId="35732" xr:uid="{D728F660-A3A5-4116-9393-930F9527F8C4}"/>
    <cellStyle name="Note 10 13 7" xfId="35733" xr:uid="{3AE37F46-9E5F-484D-9233-AA9CCE4D128E}"/>
    <cellStyle name="Note 10 13 7 2" xfId="35734" xr:uid="{7C037A2F-0EDB-43B4-A355-767919E2A047}"/>
    <cellStyle name="Note 10 13 8" xfId="35735" xr:uid="{D3E8B359-0BFB-4A50-9F8A-7C5AC9973850}"/>
    <cellStyle name="Note 10 14" xfId="35736" xr:uid="{75A7370C-AF25-47D6-BA56-7C26678E134D}"/>
    <cellStyle name="Note 10 14 2" xfId="35737" xr:uid="{15772497-BAA4-42E3-B493-488558390E00}"/>
    <cellStyle name="Note 10 14 2 2" xfId="35738" xr:uid="{1476DEA7-7B29-4907-AC9E-B9795C01B8B6}"/>
    <cellStyle name="Note 10 14 2 2 2" xfId="35739" xr:uid="{A512A41C-61B2-4A5F-AFB9-EB45670DC05D}"/>
    <cellStyle name="Note 10 14 2 3" xfId="35740" xr:uid="{D4F08D0A-BA08-41EB-B17F-FFFE02C205BA}"/>
    <cellStyle name="Note 10 14 2 3 2" xfId="35741" xr:uid="{2ECD4300-15BC-427F-9A36-5FB51E33A635}"/>
    <cellStyle name="Note 10 14 2 4" xfId="35742" xr:uid="{ED3B45BB-06CD-44B9-8B49-F56FA483424E}"/>
    <cellStyle name="Note 10 14 2 4 2" xfId="35743" xr:uid="{FFABA29F-3C5F-4C3B-A295-934BD5DB3948}"/>
    <cellStyle name="Note 10 14 2 5" xfId="35744" xr:uid="{16A9572A-A642-4070-B94A-8279B0F1A0F4}"/>
    <cellStyle name="Note 10 14 2 5 2" xfId="35745" xr:uid="{45AF2396-088A-4570-805F-216A4B38047F}"/>
    <cellStyle name="Note 10 14 2 6" xfId="35746" xr:uid="{823383F3-9D91-4C92-BBFB-24A065388A8B}"/>
    <cellStyle name="Note 10 14 3" xfId="35747" xr:uid="{91775738-979E-45C0-B1E7-F37E16A54603}"/>
    <cellStyle name="Note 10 14 3 2" xfId="35748" xr:uid="{65B41968-1AB5-41D2-8AA1-A4A68EFDD434}"/>
    <cellStyle name="Note 10 14 4" xfId="35749" xr:uid="{169D5C44-AF30-4FE3-A63E-390AAF185ABD}"/>
    <cellStyle name="Note 10 14 4 2" xfId="35750" xr:uid="{8B1006B2-6E6D-4C64-A917-8BEE8B1E9CD8}"/>
    <cellStyle name="Note 10 14 5" xfId="35751" xr:uid="{E0B7F4FC-593A-4F99-A497-B45E69B2476E}"/>
    <cellStyle name="Note 10 14 5 2" xfId="35752" xr:uid="{4D61993C-24A9-43D1-B41A-C88C60E37200}"/>
    <cellStyle name="Note 10 14 6" xfId="35753" xr:uid="{C4A6C1CE-4B5F-4C97-B01D-69AFFD7F2A22}"/>
    <cellStyle name="Note 10 14 6 2" xfId="35754" xr:uid="{D1FDBAA9-F9E1-4C09-B9C1-ED7A4B82E72A}"/>
    <cellStyle name="Note 10 14 7" xfId="35755" xr:uid="{6B67404A-F698-4C02-A528-10630B23AF2E}"/>
    <cellStyle name="Note 10 14 7 2" xfId="35756" xr:uid="{457AAEFE-743C-423C-AF30-16216BD32DA5}"/>
    <cellStyle name="Note 10 14 8" xfId="35757" xr:uid="{9C65322F-1603-4F07-B6A4-58159B587849}"/>
    <cellStyle name="Note 10 15" xfId="35758" xr:uid="{C105FE85-03AE-49F6-B2C7-EA9C826E0749}"/>
    <cellStyle name="Note 10 15 2" xfId="35759" xr:uid="{38A0815C-F7C7-4C80-9935-AC2BB9425059}"/>
    <cellStyle name="Note 10 15 2 2" xfId="35760" xr:uid="{578EBC97-E74E-443C-B6D1-F30BA830B88F}"/>
    <cellStyle name="Note 10 15 2 2 2" xfId="35761" xr:uid="{B8EF47C7-76C8-4D6A-BD69-2958B9E681A2}"/>
    <cellStyle name="Note 10 15 2 3" xfId="35762" xr:uid="{8B58D296-97F8-4C97-966D-077DD2C5CCFC}"/>
    <cellStyle name="Note 10 15 2 3 2" xfId="35763" xr:uid="{87118C20-F26A-49A1-93CA-9C6D3F199C5A}"/>
    <cellStyle name="Note 10 15 2 4" xfId="35764" xr:uid="{619191B7-E006-45B1-8943-8B4B91723F69}"/>
    <cellStyle name="Note 10 15 2 4 2" xfId="35765" xr:uid="{F7CAA5FE-9D11-4A1D-80D1-3E4A3D1DBA48}"/>
    <cellStyle name="Note 10 15 2 5" xfId="35766" xr:uid="{D408D557-36B5-44DD-B7A7-5FA47B8E52CC}"/>
    <cellStyle name="Note 10 15 2 5 2" xfId="35767" xr:uid="{4DAB7FDE-15F8-4642-97D2-5C20FE3F6E98}"/>
    <cellStyle name="Note 10 15 2 6" xfId="35768" xr:uid="{0F8ABA4E-ED18-4718-82F6-F467CEC15282}"/>
    <cellStyle name="Note 10 15 3" xfId="35769" xr:uid="{F355668F-5CDB-43B1-B9DF-C75E22D11D1D}"/>
    <cellStyle name="Note 10 15 3 2" xfId="35770" xr:uid="{9F3B9819-A111-4BCD-B22B-8E8DEA39ECD3}"/>
    <cellStyle name="Note 10 15 4" xfId="35771" xr:uid="{EFBCB8FF-53B4-4FB0-B043-25FDE6E6F01F}"/>
    <cellStyle name="Note 10 15 4 2" xfId="35772" xr:uid="{6B3B3EC8-07D2-4B44-90B2-0A0BEA321E80}"/>
    <cellStyle name="Note 10 15 5" xfId="35773" xr:uid="{15C66E11-8E2E-4148-A7B5-ED25BC0FC3C2}"/>
    <cellStyle name="Note 10 15 5 2" xfId="35774" xr:uid="{519FF604-4834-418B-B215-B7910BCCF474}"/>
    <cellStyle name="Note 10 15 6" xfId="35775" xr:uid="{05A4D018-BBDC-42C1-A46D-FF30D5A88F3C}"/>
    <cellStyle name="Note 10 15 6 2" xfId="35776" xr:uid="{DEC2F97F-B133-4A86-8335-02CC7BA7CA71}"/>
    <cellStyle name="Note 10 15 7" xfId="35777" xr:uid="{5EAC2EF3-9039-4539-84F0-DC7FCB3C0F71}"/>
    <cellStyle name="Note 10 15 7 2" xfId="35778" xr:uid="{A5368768-0AD1-47A9-A1F5-838BF5ADFE97}"/>
    <cellStyle name="Note 10 15 8" xfId="35779" xr:uid="{30EF23EC-E9E9-4A58-B1F7-47061BA9AAAB}"/>
    <cellStyle name="Note 10 16" xfId="35780" xr:uid="{C1527BCF-97B4-4B47-B641-74BE6F56A9CC}"/>
    <cellStyle name="Note 10 16 2" xfId="35781" xr:uid="{93F70BE7-A13F-4D97-B60E-C836CE749A5C}"/>
    <cellStyle name="Note 10 16 2 2" xfId="35782" xr:uid="{7AC91FDE-02D2-4387-8262-B55229EF1564}"/>
    <cellStyle name="Note 10 16 3" xfId="35783" xr:uid="{5EAD454A-2B01-44CB-9873-291B93BC7591}"/>
    <cellStyle name="Note 10 16 3 2" xfId="35784" xr:uid="{8BC47089-0E10-4AC3-81C4-FBE35DAED13A}"/>
    <cellStyle name="Note 10 16 4" xfId="35785" xr:uid="{0741237E-AFBD-4F1B-9A56-FC2D38B02443}"/>
    <cellStyle name="Note 10 16 4 2" xfId="35786" xr:uid="{35DCC2D1-8B6F-4920-A28C-23F4CAC98990}"/>
    <cellStyle name="Note 10 16 5" xfId="35787" xr:uid="{CEA2335F-6394-4546-973D-7C72B9047B92}"/>
    <cellStyle name="Note 10 16 5 2" xfId="35788" xr:uid="{BEA73E8E-1DE6-4FDE-8E0C-D271C3F19E06}"/>
    <cellStyle name="Note 10 16 6" xfId="35789" xr:uid="{F14D5283-C119-45F4-9330-CBCFE3F3ADD5}"/>
    <cellStyle name="Note 10 17" xfId="35790" xr:uid="{F4AF31EF-E825-40EE-A4F2-4ECECD557149}"/>
    <cellStyle name="Note 10 17 2" xfId="35791" xr:uid="{21A549A7-5C3E-4900-90F5-A81F9B360036}"/>
    <cellStyle name="Note 10 18" xfId="35792" xr:uid="{A90EB404-24A5-4C7A-AFD7-03C6BB2B69E5}"/>
    <cellStyle name="Note 10 18 2" xfId="35793" xr:uid="{304F72F5-45BC-438D-8096-1C77F3B15495}"/>
    <cellStyle name="Note 10 19" xfId="35794" xr:uid="{7157DE98-FF0D-450A-BBA1-E94D024504C5}"/>
    <cellStyle name="Note 10 19 2" xfId="35795" xr:uid="{CFEDFF63-0453-4BC9-9B09-F6486EFBC520}"/>
    <cellStyle name="Note 10 2" xfId="19121" xr:uid="{329209BC-F7AE-41D9-966D-5982A0AB481E}"/>
    <cellStyle name="Note 10 2 2" xfId="19122" xr:uid="{1686DEEB-A2ED-43A8-82F1-9A32B1F2D4C3}"/>
    <cellStyle name="Note 10 2 2 2" xfId="19123" xr:uid="{17A1A81C-6071-4ED6-BA7C-06D64E0C0F21}"/>
    <cellStyle name="Note 10 2 2 2 2" xfId="19124" xr:uid="{D8D43D6C-0A49-4F37-8652-F4DE81B7400C}"/>
    <cellStyle name="Note 10 2 2 3" xfId="19125" xr:uid="{A6958EF3-A9F0-4D78-B7C4-B6536C82464C}"/>
    <cellStyle name="Note 10 2 2 3 2" xfId="19126" xr:uid="{F2691AC4-D358-4E36-9D0E-F0998B7F9861}"/>
    <cellStyle name="Note 10 2 2 4" xfId="19127" xr:uid="{629A5C1A-D531-4469-815C-D9532C7948C5}"/>
    <cellStyle name="Note 10 2 2 4 2" xfId="35796" xr:uid="{48A66E72-0C2B-43F9-B091-24C918129502}"/>
    <cellStyle name="Note 10 2 2 5" xfId="19128" xr:uid="{F789B375-9A4C-4248-8E99-BD45C2967A53}"/>
    <cellStyle name="Note 10 2 2 5 2" xfId="35797" xr:uid="{D641A2E6-95BF-48E8-926A-8785464EFF81}"/>
    <cellStyle name="Note 10 2 2 6" xfId="35798" xr:uid="{65190D94-AA3F-4721-941B-4288D03E88E5}"/>
    <cellStyle name="Note 10 2 3" xfId="19129" xr:uid="{11D68372-F5E8-47AF-909F-1A507C2C2200}"/>
    <cellStyle name="Note 10 2 3 2" xfId="19130" xr:uid="{F1763587-1589-45CB-865A-39157ED91714}"/>
    <cellStyle name="Note 10 2 3 2 2" xfId="19131" xr:uid="{AA48DE7D-7AF3-4364-AD6B-BFBD678BD68D}"/>
    <cellStyle name="Note 10 2 3 3" xfId="19132" xr:uid="{B06EE518-7D7C-43F6-AEFD-0E9025051A48}"/>
    <cellStyle name="Note 10 2 3 3 2" xfId="19133" xr:uid="{33E64850-14C8-4021-AC26-48F9CEEF6672}"/>
    <cellStyle name="Note 10 2 3 4" xfId="19134" xr:uid="{A6A2730D-8917-46F7-BE35-DD7B8FA65737}"/>
    <cellStyle name="Note 10 2 3 5" xfId="19135" xr:uid="{CCCA1A0C-6ADE-42CF-82FB-D2D4C3943D29}"/>
    <cellStyle name="Note 10 2 4" xfId="19136" xr:uid="{7E6BFD26-318D-4D6D-BF1C-7565B86F0A22}"/>
    <cellStyle name="Note 10 2 4 2" xfId="19137" xr:uid="{3631D97E-98B6-4B69-84E4-F0EA696D3C68}"/>
    <cellStyle name="Note 10 2 4 2 2" xfId="19138" xr:uid="{C28E7FB5-1C74-4116-BA21-0EB59994760C}"/>
    <cellStyle name="Note 10 2 4 3" xfId="19139" xr:uid="{EEADDB22-39D9-4034-A0F8-C287FF731774}"/>
    <cellStyle name="Note 10 2 4 3 2" xfId="19140" xr:uid="{A7C5E639-0C86-4CA7-9A36-0A062C8EA458}"/>
    <cellStyle name="Note 10 2 4 4" xfId="19141" xr:uid="{E9AA9C82-4539-408A-893D-FCCF3F6152F5}"/>
    <cellStyle name="Note 10 2 4 5" xfId="19142" xr:uid="{DDC2A31E-9D5C-4C20-8A1E-53AC1F5D7F3B}"/>
    <cellStyle name="Note 10 2 5" xfId="19143" xr:uid="{8AB9C85F-5C94-4013-8281-52D5BF479E2F}"/>
    <cellStyle name="Note 10 2 5 2" xfId="19144" xr:uid="{9079BF3E-151E-4CDA-87E3-92A626CACB62}"/>
    <cellStyle name="Note 10 2 5 2 2" xfId="19145" xr:uid="{605D016A-8F91-4DFC-8CA6-8DC4687EB440}"/>
    <cellStyle name="Note 10 2 5 3" xfId="19146" xr:uid="{DD5D07AE-69B0-4DBA-A5F7-7A0E4B94E892}"/>
    <cellStyle name="Note 10 2 5 3 2" xfId="19147" xr:uid="{54DF27EC-6E03-45F4-B532-B98BC41641A0}"/>
    <cellStyle name="Note 10 2 5 4" xfId="19148" xr:uid="{E4326170-7073-4A2E-9301-95F023865155}"/>
    <cellStyle name="Note 10 2 5 5" xfId="19149" xr:uid="{C78DE44B-76F2-483B-AD4E-15685D5B2C7C}"/>
    <cellStyle name="Note 10 2 6" xfId="19150" xr:uid="{5710EE65-C55A-41B0-BB30-1E390BE0F570}"/>
    <cellStyle name="Note 10 2 6 2" xfId="19151" xr:uid="{1EB5C497-E6DC-42BF-850D-3D6DD8D758EE}"/>
    <cellStyle name="Note 10 2 7" xfId="19152" xr:uid="{B754669B-8D7A-4B60-B6E5-46EFF1D786C0}"/>
    <cellStyle name="Note 10 2 7 2" xfId="19153" xr:uid="{BDAC3385-E33B-48A5-97F9-66A4DDCBF46C}"/>
    <cellStyle name="Note 10 2 8" xfId="19154" xr:uid="{A2009A8C-CF1C-4D16-B516-B7217FC748A3}"/>
    <cellStyle name="Note 10 2 9" xfId="19155" xr:uid="{C6A02F28-B497-47DE-A89F-47EDC42ABEF9}"/>
    <cellStyle name="Note 10 20" xfId="35799" xr:uid="{95FDD3B6-17E5-4283-8B42-8F6D6062405A}"/>
    <cellStyle name="Note 10 21" xfId="35800" xr:uid="{22587D87-49E3-463E-8D5C-AF641354FCC2}"/>
    <cellStyle name="Note 10 22" xfId="35801" xr:uid="{E65D59D5-7FD8-4BB0-8596-AA04F5F2F831}"/>
    <cellStyle name="Note 10 23" xfId="35802" xr:uid="{98CEBE0F-8D1D-4C8E-B508-E188BECC03CA}"/>
    <cellStyle name="Note 10 24" xfId="35803" xr:uid="{0C31FA90-D369-4624-A22B-0444ADCB3132}"/>
    <cellStyle name="Note 10 25" xfId="35804" xr:uid="{4DF52870-DC28-49A3-B527-AC05DB9F4BFF}"/>
    <cellStyle name="Note 10 26" xfId="35805" xr:uid="{5ED7F624-070C-4C80-AB61-433466E3A2A6}"/>
    <cellStyle name="Note 10 3" xfId="19156" xr:uid="{57DF0FE7-659E-40FE-B1BE-75BDA721118E}"/>
    <cellStyle name="Note 10 3 2" xfId="19157" xr:uid="{0B8D4D34-30EE-432B-863E-9E3C4845EECB}"/>
    <cellStyle name="Note 10 3 2 2" xfId="19158" xr:uid="{96FA17B6-D223-4153-AF13-7883076FBDBE}"/>
    <cellStyle name="Note 10 3 2 2 2" xfId="35806" xr:uid="{69806DAA-05C4-40EA-98EC-CD312CC4D603}"/>
    <cellStyle name="Note 10 3 2 3" xfId="35807" xr:uid="{C087686B-B9E9-4FED-9C27-BB6E0D3A889D}"/>
    <cellStyle name="Note 10 3 2 3 2" xfId="35808" xr:uid="{6BACB382-4835-430F-BBDF-03F19C184C0B}"/>
    <cellStyle name="Note 10 3 2 4" xfId="35809" xr:uid="{7D3C3324-5209-4EA4-A157-BF08D698FFD6}"/>
    <cellStyle name="Note 10 3 2 4 2" xfId="35810" xr:uid="{8F087C3C-B8D8-4216-88BD-C4361B5C8D9F}"/>
    <cellStyle name="Note 10 3 2 5" xfId="35811" xr:uid="{B4867DD5-E4A8-4898-A169-77C51AB99AA1}"/>
    <cellStyle name="Note 10 3 2 5 2" xfId="35812" xr:uid="{3EA9EBE6-7C4C-40F0-BA70-F0EB56211956}"/>
    <cellStyle name="Note 10 3 2 6" xfId="35813" xr:uid="{256EC26D-D299-4398-9B05-C8DED3C5A4DE}"/>
    <cellStyle name="Note 10 3 3" xfId="19159" xr:uid="{166F6736-A938-4695-8DE9-1503EE767DB9}"/>
    <cellStyle name="Note 10 3 3 2" xfId="19160" xr:uid="{18A93302-7506-467E-B319-BE76BBF4F219}"/>
    <cellStyle name="Note 10 3 4" xfId="19161" xr:uid="{D8EB3A46-AC4C-4A2B-908B-CC20EC3349D2}"/>
    <cellStyle name="Note 10 3 4 2" xfId="35814" xr:uid="{526772F7-3168-412F-9362-548E7D71C69C}"/>
    <cellStyle name="Note 10 3 5" xfId="19162" xr:uid="{A7DC9EE5-3718-45C5-AE6A-C9B2E7AAB10E}"/>
    <cellStyle name="Note 10 3 5 2" xfId="35815" xr:uid="{1956464C-21F0-4D44-904E-86DB1647F69F}"/>
    <cellStyle name="Note 10 3 6" xfId="35816" xr:uid="{F00C82A9-3F06-4166-9613-F8623C6AFCB9}"/>
    <cellStyle name="Note 10 4" xfId="19163" xr:uid="{1BB4102F-27C6-48CE-A8D3-E48ED899D362}"/>
    <cellStyle name="Note 10 4 2" xfId="19164" xr:uid="{0689D270-B420-4FF7-9F20-AB130D99EB93}"/>
    <cellStyle name="Note 10 4 2 2" xfId="19165" xr:uid="{52E53C00-B139-4D1D-8655-93D327912B09}"/>
    <cellStyle name="Note 10 4 2 2 2" xfId="35817" xr:uid="{24E796BA-ECF5-41AF-B802-1BD32F7C83A7}"/>
    <cellStyle name="Note 10 4 2 3" xfId="35818" xr:uid="{5D443FAC-E4DA-45C5-9F17-489B7B5D84E7}"/>
    <cellStyle name="Note 10 4 2 3 2" xfId="35819" xr:uid="{C0617E70-10C9-4A6C-8981-A74890C46967}"/>
    <cellStyle name="Note 10 4 2 4" xfId="35820" xr:uid="{B0AAD15D-656D-4E0E-8610-7528B73C641F}"/>
    <cellStyle name="Note 10 4 2 4 2" xfId="35821" xr:uid="{2AC7E509-ADC4-4963-95AE-0924C8554500}"/>
    <cellStyle name="Note 10 4 2 5" xfId="35822" xr:uid="{046E0F0C-3CD3-4C50-A28A-45E58E6A00DE}"/>
    <cellStyle name="Note 10 4 2 5 2" xfId="35823" xr:uid="{DB0CAC0B-8C4F-42D5-9876-41278FBDBFB4}"/>
    <cellStyle name="Note 10 4 2 6" xfId="35824" xr:uid="{77E302D0-DB4F-477A-93AB-83D6FD605491}"/>
    <cellStyle name="Note 10 4 3" xfId="19166" xr:uid="{30C77384-32A5-433D-B0F0-3471ACE3B15D}"/>
    <cellStyle name="Note 10 4 3 2" xfId="19167" xr:uid="{516BF996-2BC6-4C8D-8CBB-5954825B84C7}"/>
    <cellStyle name="Note 10 4 4" xfId="19168" xr:uid="{244EB529-CD28-4974-BDAE-6589E2D8D68E}"/>
    <cellStyle name="Note 10 4 4 2" xfId="35825" xr:uid="{F89BCEA6-382E-4BEE-BF75-5E24656097A1}"/>
    <cellStyle name="Note 10 4 5" xfId="19169" xr:uid="{10C74B77-F0F7-4860-8876-24D254098953}"/>
    <cellStyle name="Note 10 4 5 2" xfId="35826" xr:uid="{7777043B-75D7-49E0-97F4-AAEAFCDF88B6}"/>
    <cellStyle name="Note 10 4 6" xfId="35827" xr:uid="{ECC44969-BDC3-431C-8FF6-712E663C5249}"/>
    <cellStyle name="Note 10 4 6 2" xfId="35828" xr:uid="{5F747834-94D2-4B43-9B6E-F48A15DAD7BC}"/>
    <cellStyle name="Note 10 4 7" xfId="35829" xr:uid="{77DB5CA4-E219-414D-94A9-E4E86048F308}"/>
    <cellStyle name="Note 10 4 7 2" xfId="35830" xr:uid="{6A45D3BF-DB48-4B72-9422-DB757E0B2EC2}"/>
    <cellStyle name="Note 10 4 8" xfId="35831" xr:uid="{125A49AF-1709-478E-9EAA-4B8FC30C1597}"/>
    <cellStyle name="Note 10 5" xfId="19170" xr:uid="{25B51C3F-B66A-427B-97B1-65861D39654A}"/>
    <cellStyle name="Note 10 5 2" xfId="19171" xr:uid="{AD5E79FE-49B6-4167-9D0A-537E49423F95}"/>
    <cellStyle name="Note 10 5 2 2" xfId="19172" xr:uid="{DA59471D-87DB-4DA3-87AA-9B01FE9E31D5}"/>
    <cellStyle name="Note 10 5 2 2 2" xfId="35832" xr:uid="{B018FD21-9938-4DA6-8EFE-2EFC98FCD9A7}"/>
    <cellStyle name="Note 10 5 2 3" xfId="35833" xr:uid="{3ECC9740-CBCB-49D0-8D05-CC95493D2439}"/>
    <cellStyle name="Note 10 5 2 3 2" xfId="35834" xr:uid="{65435CAA-4032-46DC-A601-CA6835D38328}"/>
    <cellStyle name="Note 10 5 2 4" xfId="35835" xr:uid="{FA12A952-C0B6-42FD-B645-0874F188706D}"/>
    <cellStyle name="Note 10 5 2 4 2" xfId="35836" xr:uid="{73C8FB9E-9D64-4B80-93F0-089D7B458DA9}"/>
    <cellStyle name="Note 10 5 2 5" xfId="35837" xr:uid="{7825B9ED-E76C-4F84-9BA3-ECE3FEDB1D1D}"/>
    <cellStyle name="Note 10 5 2 5 2" xfId="35838" xr:uid="{3480BB6D-7EBC-439B-8483-D68101B956C3}"/>
    <cellStyle name="Note 10 5 2 6" xfId="35839" xr:uid="{0C08601A-BA1F-4A34-9F62-3EB40E646208}"/>
    <cellStyle name="Note 10 5 3" xfId="19173" xr:uid="{0856621A-7E98-4E7A-BEA7-B75948F20A07}"/>
    <cellStyle name="Note 10 5 3 2" xfId="19174" xr:uid="{86170581-B27C-4C83-AD71-F3F0F9123EC2}"/>
    <cellStyle name="Note 10 5 4" xfId="19175" xr:uid="{705B6F04-4068-4A13-B821-1B615F2CF16E}"/>
    <cellStyle name="Note 10 5 4 2" xfId="35840" xr:uid="{82589D2C-4A28-4794-9465-A3E26A4F3736}"/>
    <cellStyle name="Note 10 5 5" xfId="19176" xr:uid="{088CBC35-532B-4660-89BF-CB627BC2DED4}"/>
    <cellStyle name="Note 10 5 5 2" xfId="35841" xr:uid="{D15FF704-1776-4491-87B5-018757FC2334}"/>
    <cellStyle name="Note 10 5 6" xfId="35842" xr:uid="{63F1B2C9-E90D-448A-AB3E-82D8790C5C12}"/>
    <cellStyle name="Note 10 5 6 2" xfId="35843" xr:uid="{490B59E4-20CA-4F60-ADD5-FDF4ED5BCDE3}"/>
    <cellStyle name="Note 10 5 7" xfId="35844" xr:uid="{04DB2E53-A086-4924-8E65-8EF56D7D41B4}"/>
    <cellStyle name="Note 10 5 7 2" xfId="35845" xr:uid="{C5EB0988-E660-4455-A681-507E7DD2AC00}"/>
    <cellStyle name="Note 10 5 8" xfId="35846" xr:uid="{9BE53E8B-E60F-4416-AF73-0F9AF6C4660A}"/>
    <cellStyle name="Note 10 6" xfId="19177" xr:uid="{61E9679F-98DC-419E-95AD-B5060BD69A65}"/>
    <cellStyle name="Note 10 6 2" xfId="19178" xr:uid="{371E36E3-E88B-46DB-879D-6AE02561B855}"/>
    <cellStyle name="Note 10 6 2 2" xfId="19179" xr:uid="{14DDB5A8-4214-4324-8A80-D516553B732B}"/>
    <cellStyle name="Note 10 6 2 2 2" xfId="35847" xr:uid="{6AB72D78-9BA3-49ED-A50D-21695674C77A}"/>
    <cellStyle name="Note 10 6 2 3" xfId="35848" xr:uid="{0B8B522C-D328-4BB4-BA49-7B75B591A53D}"/>
    <cellStyle name="Note 10 6 2 3 2" xfId="35849" xr:uid="{504E36AC-806A-404E-884B-CD0E8A4E5E25}"/>
    <cellStyle name="Note 10 6 2 4" xfId="35850" xr:uid="{25161BAD-3F69-406F-8ABF-52F900E0CE72}"/>
    <cellStyle name="Note 10 6 2 4 2" xfId="35851" xr:uid="{80AD1869-14B2-4100-A1E7-CFD2C4508F53}"/>
    <cellStyle name="Note 10 6 2 5" xfId="35852" xr:uid="{D8B6BE6D-0555-48DE-AA20-8C4AFCBC1A7E}"/>
    <cellStyle name="Note 10 6 2 5 2" xfId="35853" xr:uid="{63F1DEEB-F5C4-49AC-9CB5-58B9CA901E3A}"/>
    <cellStyle name="Note 10 6 2 6" xfId="35854" xr:uid="{31F32017-8DBA-4A28-B9D7-166CFF83D329}"/>
    <cellStyle name="Note 10 6 3" xfId="19180" xr:uid="{2C366E36-8E36-400E-B5B8-3E9C0D3FED68}"/>
    <cellStyle name="Note 10 6 3 2" xfId="19181" xr:uid="{00D111EA-DB71-4D5F-A1EE-3D3B027BF5B7}"/>
    <cellStyle name="Note 10 6 4" xfId="19182" xr:uid="{70B9B632-E66B-4899-B28E-329814A8AA39}"/>
    <cellStyle name="Note 10 6 4 2" xfId="35855" xr:uid="{051D5FB5-A217-408A-AFBF-C72B3D99D103}"/>
    <cellStyle name="Note 10 6 5" xfId="19183" xr:uid="{7C43F045-6BC1-4DCD-86E5-D6D57F96F201}"/>
    <cellStyle name="Note 10 6 5 2" xfId="35856" xr:uid="{1F8E4991-2A36-4E50-AA21-235287950676}"/>
    <cellStyle name="Note 10 6 6" xfId="35857" xr:uid="{B9AE2877-FEEB-4740-93E3-B6B23631E431}"/>
    <cellStyle name="Note 10 6 6 2" xfId="35858" xr:uid="{21BC45DE-A6EB-47B7-89E1-7749A1A17CDB}"/>
    <cellStyle name="Note 10 6 7" xfId="35859" xr:uid="{A8976919-F288-4BA0-9265-6587418A8CAD}"/>
    <cellStyle name="Note 10 6 7 2" xfId="35860" xr:uid="{669031D4-C656-43E5-9774-2C161EDF4B74}"/>
    <cellStyle name="Note 10 6 8" xfId="35861" xr:uid="{B6707318-F377-48F8-AFC1-57A4861647A5}"/>
    <cellStyle name="Note 10 7" xfId="19184" xr:uid="{8B1E05BA-8CA0-4953-870B-148B0F24A074}"/>
    <cellStyle name="Note 10 7 2" xfId="19185" xr:uid="{8BD41B0A-0037-47C8-A768-63C193BDAC99}"/>
    <cellStyle name="Note 10 7 2 2" xfId="35862" xr:uid="{C1E458A5-6B83-4D0C-B9C1-7C060E18F6DF}"/>
    <cellStyle name="Note 10 7 2 2 2" xfId="35863" xr:uid="{C9CC25ED-D357-4D9D-B314-6F446DF7AA6D}"/>
    <cellStyle name="Note 10 7 2 3" xfId="35864" xr:uid="{9A74B5C8-DB32-4745-8B7B-2533F7F1F20B}"/>
    <cellStyle name="Note 10 7 2 3 2" xfId="35865" xr:uid="{5ADA5C11-5C13-442F-B18A-648700FB4E99}"/>
    <cellStyle name="Note 10 7 2 4" xfId="35866" xr:uid="{DB64D897-A399-442E-8526-34F87DA3607D}"/>
    <cellStyle name="Note 10 7 2 4 2" xfId="35867" xr:uid="{10950D5E-05ED-4AC9-8996-39CAA8F359D1}"/>
    <cellStyle name="Note 10 7 2 5" xfId="35868" xr:uid="{5A89D700-E2AE-4537-875D-4C2E9FC5A110}"/>
    <cellStyle name="Note 10 7 2 5 2" xfId="35869" xr:uid="{AA6E70D1-A540-4011-97F9-765C41D96100}"/>
    <cellStyle name="Note 10 7 2 6" xfId="35870" xr:uid="{278B74FA-445C-44FF-927C-4FD674212483}"/>
    <cellStyle name="Note 10 7 3" xfId="35871" xr:uid="{8425B3A9-C57A-4583-AA8D-FF14B32869B2}"/>
    <cellStyle name="Note 10 7 3 2" xfId="35872" xr:uid="{C5D49339-6EE0-4932-BDF8-6BEBFDB97831}"/>
    <cellStyle name="Note 10 7 4" xfId="35873" xr:uid="{09174909-60AC-48C7-A905-2AF68E27F05D}"/>
    <cellStyle name="Note 10 7 4 2" xfId="35874" xr:uid="{B407B7C6-976A-4038-BE80-0604C1393E34}"/>
    <cellStyle name="Note 10 7 5" xfId="35875" xr:uid="{8ECE9BB9-3EBB-47C0-AEF1-7072DA4CAAAF}"/>
    <cellStyle name="Note 10 7 5 2" xfId="35876" xr:uid="{69BE26D1-FC9E-459F-AEDE-497B98389094}"/>
    <cellStyle name="Note 10 7 6" xfId="35877" xr:uid="{53B94551-0FAE-4B96-BA37-8955EA9179B8}"/>
    <cellStyle name="Note 10 7 6 2" xfId="35878" xr:uid="{77854662-9A8F-4826-8DC0-8261B5C1A6D0}"/>
    <cellStyle name="Note 10 7 7" xfId="35879" xr:uid="{81FEA628-D838-4605-A610-029DB9DC0CDC}"/>
    <cellStyle name="Note 10 7 7 2" xfId="35880" xr:uid="{83A6C028-DAC7-4125-B83A-4842D7D7BC99}"/>
    <cellStyle name="Note 10 7 8" xfId="35881" xr:uid="{4A3A8770-613F-4CE7-9AE2-7D3F41B1AEE8}"/>
    <cellStyle name="Note 10 8" xfId="19186" xr:uid="{4E9C3C2D-4AE3-45CD-9F84-CCBE8BABD4D6}"/>
    <cellStyle name="Note 10 8 2" xfId="19187" xr:uid="{59F14180-3172-44AB-A5EB-B5CA95B84E05}"/>
    <cellStyle name="Note 10 8 2 2" xfId="35882" xr:uid="{E0945B8B-0E02-4B38-871A-F53FB95E0F8A}"/>
    <cellStyle name="Note 10 8 2 2 2" xfId="35883" xr:uid="{43F6209C-7E38-4812-8873-DC35994956C7}"/>
    <cellStyle name="Note 10 8 2 3" xfId="35884" xr:uid="{87BBAB4F-3153-4958-8097-5FB22F9EF726}"/>
    <cellStyle name="Note 10 8 2 3 2" xfId="35885" xr:uid="{B9D51457-A338-4FED-97AF-83C6BA72DE0F}"/>
    <cellStyle name="Note 10 8 2 4" xfId="35886" xr:uid="{415E4E0C-9A39-4E5E-9E40-145C716E8252}"/>
    <cellStyle name="Note 10 8 2 4 2" xfId="35887" xr:uid="{DED74741-C213-4BE0-B50F-E01DDF6857C9}"/>
    <cellStyle name="Note 10 8 2 5" xfId="35888" xr:uid="{F87AD035-531C-424C-AFBF-6737BF61A626}"/>
    <cellStyle name="Note 10 8 2 5 2" xfId="35889" xr:uid="{18F0900F-A35E-4B6C-8799-E997F4770D8C}"/>
    <cellStyle name="Note 10 8 2 6" xfId="35890" xr:uid="{53416F1A-A536-495A-93F6-DEAA0B0056F5}"/>
    <cellStyle name="Note 10 8 3" xfId="35891" xr:uid="{0677ABEE-4DCA-4E76-8A97-AC0F8272106D}"/>
    <cellStyle name="Note 10 8 3 2" xfId="35892" xr:uid="{B0DCBA29-F6AA-49B5-A293-24EEF72AA144}"/>
    <cellStyle name="Note 10 8 4" xfId="35893" xr:uid="{344A0582-5647-40A0-9873-DE3CFDE21A0F}"/>
    <cellStyle name="Note 10 8 4 2" xfId="35894" xr:uid="{45250D89-EB81-4C44-981D-9EB4172FBD15}"/>
    <cellStyle name="Note 10 8 5" xfId="35895" xr:uid="{B0E4F410-B48B-47A7-A38D-8B038E71E2BC}"/>
    <cellStyle name="Note 10 8 5 2" xfId="35896" xr:uid="{0C1D7B4D-EE63-486A-B454-2476C2A2270B}"/>
    <cellStyle name="Note 10 8 6" xfId="35897" xr:uid="{DDE1DD4D-FA4E-4DDC-9A04-2161E3CE9B51}"/>
    <cellStyle name="Note 10 8 6 2" xfId="35898" xr:uid="{EEABC7B1-1298-4061-BAC4-D41D3E115308}"/>
    <cellStyle name="Note 10 8 7" xfId="35899" xr:uid="{DC631E31-C878-44D0-B433-2EA5EF8838D9}"/>
    <cellStyle name="Note 10 8 7 2" xfId="35900" xr:uid="{A79F598E-80FF-42CB-99F8-A30B68F00897}"/>
    <cellStyle name="Note 10 8 8" xfId="35901" xr:uid="{5C8E1FE6-A339-4B3E-9FCE-7A6F907F915F}"/>
    <cellStyle name="Note 10 9" xfId="19188" xr:uid="{E9B8FDDD-DDE7-4118-BC69-5C2062431DF7}"/>
    <cellStyle name="Note 10 9 2" xfId="35902" xr:uid="{99F175C6-7A3E-47A1-8FB5-E25155ACB334}"/>
    <cellStyle name="Note 10 9 2 2" xfId="35903" xr:uid="{6952CB9C-2579-4E08-95C9-6FA6BF85FE3E}"/>
    <cellStyle name="Note 10 9 2 2 2" xfId="35904" xr:uid="{8E0B3947-985A-4BAE-98B5-A19DEC1ED26C}"/>
    <cellStyle name="Note 10 9 2 3" xfId="35905" xr:uid="{BA020743-6B7A-4682-AE9E-3AA0655EAB1A}"/>
    <cellStyle name="Note 10 9 2 3 2" xfId="35906" xr:uid="{66C6ACCC-00A8-45CC-9D42-F4BEA562C1DF}"/>
    <cellStyle name="Note 10 9 2 4" xfId="35907" xr:uid="{4106038F-71F2-49CE-8431-2F6D38DE9C89}"/>
    <cellStyle name="Note 10 9 2 4 2" xfId="35908" xr:uid="{B8615BDA-9087-4192-B9FD-BE53330F6AFE}"/>
    <cellStyle name="Note 10 9 2 5" xfId="35909" xr:uid="{288D550D-A966-4EE1-83CC-C65620608A61}"/>
    <cellStyle name="Note 10 9 2 5 2" xfId="35910" xr:uid="{41B59B4B-C62E-41A4-8E44-1B1EA6419BC3}"/>
    <cellStyle name="Note 10 9 2 6" xfId="35911" xr:uid="{66D5626A-44D3-4E25-B85D-E6B5F9CA7869}"/>
    <cellStyle name="Note 10 9 3" xfId="35912" xr:uid="{23594489-AFEA-4BDD-8073-0812CE08C557}"/>
    <cellStyle name="Note 10 9 3 2" xfId="35913" xr:uid="{007F31B3-CD3A-47F4-91C9-BC08750224E1}"/>
    <cellStyle name="Note 10 9 4" xfId="35914" xr:uid="{D24171FB-CA9E-4B59-9340-08CACFE338DF}"/>
    <cellStyle name="Note 10 9 4 2" xfId="35915" xr:uid="{E32330A9-E009-4CA8-AC07-E658B96CC5E2}"/>
    <cellStyle name="Note 10 9 5" xfId="35916" xr:uid="{8DF0F265-AE18-4E6C-A29B-C389D994E401}"/>
    <cellStyle name="Note 10 9 5 2" xfId="35917" xr:uid="{A043BA0B-0DDC-4C9D-B0C8-035DB94E096D}"/>
    <cellStyle name="Note 10 9 6" xfId="35918" xr:uid="{352BCB1B-6F7B-4414-A05E-F48029A74A33}"/>
    <cellStyle name="Note 10 9 6 2" xfId="35919" xr:uid="{00F4DD1D-0F94-4E85-8F20-2A351F527E6B}"/>
    <cellStyle name="Note 10 9 7" xfId="35920" xr:uid="{033B33A1-198A-4140-A447-86344026E70D}"/>
    <cellStyle name="Note 10 9 7 2" xfId="35921" xr:uid="{44736869-6387-4C3F-9C3D-6CC679ABB2B8}"/>
    <cellStyle name="Note 10 9 8" xfId="35922" xr:uid="{13E6EAE4-C1B8-4163-9241-345243659592}"/>
    <cellStyle name="Note 11" xfId="19189" xr:uid="{B1C3B173-7B10-466F-BD74-14CC50992401}"/>
    <cellStyle name="Note 11 10" xfId="19190" xr:uid="{5EA02624-A5DE-4789-83C4-08EA81959A12}"/>
    <cellStyle name="Note 11 10 2" xfId="35923" xr:uid="{B6DBF723-6F92-42C0-B707-56BF52B5E484}"/>
    <cellStyle name="Note 11 10 2 2" xfId="35924" xr:uid="{108EB6EB-E7CC-4B12-A647-421F946E914F}"/>
    <cellStyle name="Note 11 10 2 2 2" xfId="35925" xr:uid="{BB2E104A-FFB6-41FA-957B-D8CC02E4972F}"/>
    <cellStyle name="Note 11 10 2 3" xfId="35926" xr:uid="{8D38F087-A794-4812-B60B-472C4838F192}"/>
    <cellStyle name="Note 11 10 2 3 2" xfId="35927" xr:uid="{E97364A1-C3BD-4290-8A8D-D18326BE35D0}"/>
    <cellStyle name="Note 11 10 2 4" xfId="35928" xr:uid="{3F4D95D1-0C3E-45CF-88EF-2F6B1C8AA6E0}"/>
    <cellStyle name="Note 11 10 2 4 2" xfId="35929" xr:uid="{4747A415-940A-4FD5-8426-35F7705D7968}"/>
    <cellStyle name="Note 11 10 2 5" xfId="35930" xr:uid="{6739BE90-DC3E-4D36-96F8-45FE5E662C4C}"/>
    <cellStyle name="Note 11 10 2 5 2" xfId="35931" xr:uid="{DFCC648C-1600-4B5D-BDFA-79047DA4D8D0}"/>
    <cellStyle name="Note 11 10 2 6" xfId="35932" xr:uid="{B13795E2-78E6-48D2-8AF5-225FF9CB683E}"/>
    <cellStyle name="Note 11 10 3" xfId="35933" xr:uid="{3CD1FF32-2F44-4E72-9AEA-DBAC34EAA4C7}"/>
    <cellStyle name="Note 11 10 3 2" xfId="35934" xr:uid="{34C1DA60-0F10-4801-A231-833D0D4F513E}"/>
    <cellStyle name="Note 11 10 4" xfId="35935" xr:uid="{74E26713-7DF8-4AF3-A5F6-FAE16A889EDB}"/>
    <cellStyle name="Note 11 10 4 2" xfId="35936" xr:uid="{5219815B-C82A-48E4-BBF4-A77034EC3FCA}"/>
    <cellStyle name="Note 11 10 5" xfId="35937" xr:uid="{FBC26C73-A6F4-4BC6-BDA1-687C37EBCC4E}"/>
    <cellStyle name="Note 11 10 5 2" xfId="35938" xr:uid="{2E0424DC-67A8-4F8D-A3B7-BC4EAA6DC31E}"/>
    <cellStyle name="Note 11 10 6" xfId="35939" xr:uid="{7B9BEFD5-F4CA-470A-A30F-17F6EE2FE882}"/>
    <cellStyle name="Note 11 10 6 2" xfId="35940" xr:uid="{3E6AC65E-DD62-4C5D-ADC4-DC567DA25541}"/>
    <cellStyle name="Note 11 10 7" xfId="35941" xr:uid="{D891F3A1-2844-44F9-BB17-38608F159BC3}"/>
    <cellStyle name="Note 11 10 7 2" xfId="35942" xr:uid="{F8985AAF-446C-4CD3-A654-99E2A0233AEF}"/>
    <cellStyle name="Note 11 10 8" xfId="35943" xr:uid="{839A8B2F-BA0E-48C4-9E4F-C086835DC4BE}"/>
    <cellStyle name="Note 11 11" xfId="35944" xr:uid="{08C08F18-41BF-4638-AF6E-B34D93B5EE40}"/>
    <cellStyle name="Note 11 11 2" xfId="35945" xr:uid="{C85EDEE4-F577-4CA1-AE06-DC79971E0BF0}"/>
    <cellStyle name="Note 11 11 2 2" xfId="35946" xr:uid="{57D6BE9C-E893-4FA4-B7EA-3B42F4D49FD1}"/>
    <cellStyle name="Note 11 11 2 2 2" xfId="35947" xr:uid="{58C11BAD-B5BE-4FBA-82E8-B926565CE1FF}"/>
    <cellStyle name="Note 11 11 2 3" xfId="35948" xr:uid="{E9A967FD-52B2-4244-9A01-0F32D060A719}"/>
    <cellStyle name="Note 11 11 2 3 2" xfId="35949" xr:uid="{9A27E1AF-2FF8-4B68-B1BD-7A6D3F7F663F}"/>
    <cellStyle name="Note 11 11 2 4" xfId="35950" xr:uid="{8CAE4670-8AD4-4AF6-917E-50299FF34E4E}"/>
    <cellStyle name="Note 11 11 2 4 2" xfId="35951" xr:uid="{05C0EB8F-BA48-416F-8149-3F1F0584408F}"/>
    <cellStyle name="Note 11 11 2 5" xfId="35952" xr:uid="{A45A5C5A-57C8-4005-971C-91E8F76DA29E}"/>
    <cellStyle name="Note 11 11 2 5 2" xfId="35953" xr:uid="{5F49CE4D-6C1B-49A4-83F2-D9BEA502769F}"/>
    <cellStyle name="Note 11 11 2 6" xfId="35954" xr:uid="{9A03E7E5-D3F2-4157-B6FB-D8D9BF461780}"/>
    <cellStyle name="Note 11 11 3" xfId="35955" xr:uid="{7A7FBBA8-4A42-4011-94C2-3D3FAC3DB895}"/>
    <cellStyle name="Note 11 11 3 2" xfId="35956" xr:uid="{E34DA53D-FDC3-4D1B-98B1-FACA786665EB}"/>
    <cellStyle name="Note 11 11 4" xfId="35957" xr:uid="{E7BE11F4-7C8C-4313-A916-9FAE9AD7BEDF}"/>
    <cellStyle name="Note 11 11 4 2" xfId="35958" xr:uid="{678EC34D-8439-445C-9D79-2C5032FB5159}"/>
    <cellStyle name="Note 11 11 5" xfId="35959" xr:uid="{5C4C9FB2-C12F-4D80-92EE-194D27283DD7}"/>
    <cellStyle name="Note 11 11 5 2" xfId="35960" xr:uid="{BC850AAA-D340-4CB7-A419-AC0453A426E0}"/>
    <cellStyle name="Note 11 11 6" xfId="35961" xr:uid="{A7C49139-5FC7-4DD0-86C9-1E696B5CEADA}"/>
    <cellStyle name="Note 11 11 6 2" xfId="35962" xr:uid="{A0C6DB19-E8A1-40BA-B71F-6E12AFACCC91}"/>
    <cellStyle name="Note 11 11 7" xfId="35963" xr:uid="{398460BC-25BB-4778-9A68-C5B0C695342B}"/>
    <cellStyle name="Note 11 11 7 2" xfId="35964" xr:uid="{4D09909E-1FE1-4E3E-AEA9-C0B781DCC524}"/>
    <cellStyle name="Note 11 11 8" xfId="35965" xr:uid="{35BE7280-4B9C-472E-B713-FD5FAA9301F9}"/>
    <cellStyle name="Note 11 12" xfId="35966" xr:uid="{A79B4B2A-07CE-4EB8-9F64-D710EF27CEC9}"/>
    <cellStyle name="Note 11 12 2" xfId="35967" xr:uid="{B4DCE321-4041-4D7D-9E60-0F6A117AC513}"/>
    <cellStyle name="Note 11 12 2 2" xfId="35968" xr:uid="{A50BB243-8D02-4362-92B9-1752ABBF218C}"/>
    <cellStyle name="Note 11 12 2 2 2" xfId="35969" xr:uid="{F5F511D1-5413-47EC-A294-20595653381F}"/>
    <cellStyle name="Note 11 12 2 3" xfId="35970" xr:uid="{6069A98E-D760-4C3D-AC76-9BB4854195ED}"/>
    <cellStyle name="Note 11 12 2 3 2" xfId="35971" xr:uid="{367721B7-7EEC-44A1-A879-62CF1988A57A}"/>
    <cellStyle name="Note 11 12 2 4" xfId="35972" xr:uid="{46E91E01-8637-403C-A9C0-92BA76178658}"/>
    <cellStyle name="Note 11 12 2 4 2" xfId="35973" xr:uid="{3B85ABF0-6D7C-4043-BA53-A53FD7A7B250}"/>
    <cellStyle name="Note 11 12 2 5" xfId="35974" xr:uid="{03CE68A7-8A59-4A93-8C55-D5AF415F4EDF}"/>
    <cellStyle name="Note 11 12 2 5 2" xfId="35975" xr:uid="{0E33E1D1-0814-48B0-8F35-3662AC2ED115}"/>
    <cellStyle name="Note 11 12 2 6" xfId="35976" xr:uid="{41CB5DCD-EF5B-4C0D-A8F0-28541502026B}"/>
    <cellStyle name="Note 11 12 3" xfId="35977" xr:uid="{EB46E5AD-63D3-475C-8E1D-214D3B5F1D3C}"/>
    <cellStyle name="Note 11 12 3 2" xfId="35978" xr:uid="{13FE8734-8D99-4124-8AAF-89C86E3F3CA8}"/>
    <cellStyle name="Note 11 12 4" xfId="35979" xr:uid="{236C8C4B-81F2-4CD2-8910-6574A4DEDE9E}"/>
    <cellStyle name="Note 11 12 4 2" xfId="35980" xr:uid="{784A5BAC-2B9A-4768-8284-D1732F6A6D98}"/>
    <cellStyle name="Note 11 12 5" xfId="35981" xr:uid="{85CD7120-9D05-4563-BB02-96C1F8099ABE}"/>
    <cellStyle name="Note 11 12 5 2" xfId="35982" xr:uid="{7F313722-B4B7-450E-AFC3-871B3C751317}"/>
    <cellStyle name="Note 11 12 6" xfId="35983" xr:uid="{09A6D9C0-2D64-4D91-8D25-2BC153840DB2}"/>
    <cellStyle name="Note 11 12 6 2" xfId="35984" xr:uid="{737D36B9-9D42-439F-9187-E147E44E86CB}"/>
    <cellStyle name="Note 11 12 7" xfId="35985" xr:uid="{6F4FCEC2-20B0-4166-AAD7-FEBCC36A0875}"/>
    <cellStyle name="Note 11 12 7 2" xfId="35986" xr:uid="{D2718D3D-EC7C-4141-82C0-5FF42CAEC759}"/>
    <cellStyle name="Note 11 12 8" xfId="35987" xr:uid="{3C0D7F72-AE09-4E49-AD56-B49D41497175}"/>
    <cellStyle name="Note 11 13" xfId="35988" xr:uid="{E640CB13-05BF-4D42-95D0-948414F68340}"/>
    <cellStyle name="Note 11 13 2" xfId="35989" xr:uid="{DBFFEA8A-D169-4C11-9269-E3279AA84A70}"/>
    <cellStyle name="Note 11 13 2 2" xfId="35990" xr:uid="{A6A567D7-827F-470B-A24D-0B5767EF7EFD}"/>
    <cellStyle name="Note 11 13 2 2 2" xfId="35991" xr:uid="{0E70FFDF-C6B9-4B6B-B2B1-6F2AF6319163}"/>
    <cellStyle name="Note 11 13 2 3" xfId="35992" xr:uid="{B5148D5A-1AAA-4E57-AF4F-624BD345A40D}"/>
    <cellStyle name="Note 11 13 2 3 2" xfId="35993" xr:uid="{4DC37C50-B5E9-4FE3-82C0-C13E27FA671C}"/>
    <cellStyle name="Note 11 13 2 4" xfId="35994" xr:uid="{E2D03B51-FFD8-4AA1-AAC3-7260B6F72DC6}"/>
    <cellStyle name="Note 11 13 2 4 2" xfId="35995" xr:uid="{E61704A5-FA08-4FA5-B401-78A38A8D59C3}"/>
    <cellStyle name="Note 11 13 2 5" xfId="35996" xr:uid="{DCCC10A9-710E-422F-861E-BFD65A08BC9E}"/>
    <cellStyle name="Note 11 13 2 5 2" xfId="35997" xr:uid="{F3087CDA-902E-41D9-972B-CB850FB90430}"/>
    <cellStyle name="Note 11 13 2 6" xfId="35998" xr:uid="{5E581144-5B44-4721-B2FC-08AF62EDC661}"/>
    <cellStyle name="Note 11 13 3" xfId="35999" xr:uid="{BC4B983B-0ECE-4DDB-8544-AF96F1C81103}"/>
    <cellStyle name="Note 11 13 3 2" xfId="36000" xr:uid="{A1FB9E03-28EE-4813-90C0-31E081A74218}"/>
    <cellStyle name="Note 11 13 4" xfId="36001" xr:uid="{C5687CE2-A247-4D85-9167-F287126E84C0}"/>
    <cellStyle name="Note 11 13 4 2" xfId="36002" xr:uid="{1F32C2E9-E7CE-4002-BBC1-7C55E5545145}"/>
    <cellStyle name="Note 11 13 5" xfId="36003" xr:uid="{94AB201B-6E44-49D7-A338-754D48F9F361}"/>
    <cellStyle name="Note 11 13 5 2" xfId="36004" xr:uid="{497C5E73-1D69-4BA2-8D77-7E601F2D25A0}"/>
    <cellStyle name="Note 11 13 6" xfId="36005" xr:uid="{B7A68C9C-AAE0-4271-A977-6714DECFE01A}"/>
    <cellStyle name="Note 11 13 6 2" xfId="36006" xr:uid="{79A8CFBE-8836-4675-AB52-6FB238C2E542}"/>
    <cellStyle name="Note 11 13 7" xfId="36007" xr:uid="{81A470B3-8749-47B7-BF37-56C8F471A768}"/>
    <cellStyle name="Note 11 13 7 2" xfId="36008" xr:uid="{2F2999B3-8B11-4EFA-B081-3B3EB2FBCB4C}"/>
    <cellStyle name="Note 11 13 8" xfId="36009" xr:uid="{DBBE4A3C-70EC-4AB4-953E-6DBFCC097551}"/>
    <cellStyle name="Note 11 14" xfId="36010" xr:uid="{B70AC4AC-4BA1-4999-AF59-4DEE05852918}"/>
    <cellStyle name="Note 11 14 2" xfId="36011" xr:uid="{0288BF3A-16F0-4E30-B76E-146CA6AFC141}"/>
    <cellStyle name="Note 11 14 2 2" xfId="36012" xr:uid="{D846464A-B848-4D48-9F6E-5B88C7CEE160}"/>
    <cellStyle name="Note 11 14 2 2 2" xfId="36013" xr:uid="{FD53D75B-AAC5-472F-8A0E-E64857ABC644}"/>
    <cellStyle name="Note 11 14 2 3" xfId="36014" xr:uid="{F71CA3D6-4972-400B-A0B7-95080CBA6D37}"/>
    <cellStyle name="Note 11 14 2 3 2" xfId="36015" xr:uid="{A90D6349-56BD-42C1-9021-B4432DA8A35A}"/>
    <cellStyle name="Note 11 14 2 4" xfId="36016" xr:uid="{9136A733-70E1-437F-B1C2-9CB51AAB61DA}"/>
    <cellStyle name="Note 11 14 2 4 2" xfId="36017" xr:uid="{6C9631E7-F7B9-434E-B865-28970D284C79}"/>
    <cellStyle name="Note 11 14 2 5" xfId="36018" xr:uid="{A357F887-3E57-4E36-A925-3FA41DBE6971}"/>
    <cellStyle name="Note 11 14 2 5 2" xfId="36019" xr:uid="{1A17C662-4228-4DCC-93B3-0591CF41488D}"/>
    <cellStyle name="Note 11 14 2 6" xfId="36020" xr:uid="{7E0B0E2A-FA35-4839-96D0-1CFC4C745C39}"/>
    <cellStyle name="Note 11 14 3" xfId="36021" xr:uid="{D69F5787-5955-4F87-A941-089472CCCF55}"/>
    <cellStyle name="Note 11 14 3 2" xfId="36022" xr:uid="{CCFBA87D-6AA3-4A5E-9B15-381C70EDC596}"/>
    <cellStyle name="Note 11 14 4" xfId="36023" xr:uid="{E1F10610-1257-4CF4-91A9-7B69C352954A}"/>
    <cellStyle name="Note 11 14 4 2" xfId="36024" xr:uid="{35E04C3B-3377-4B7F-A99B-B70A61E2829E}"/>
    <cellStyle name="Note 11 14 5" xfId="36025" xr:uid="{F88F0787-6311-4E00-AD78-D6B0FCD2ADB6}"/>
    <cellStyle name="Note 11 14 5 2" xfId="36026" xr:uid="{572A04DA-C014-4DA6-AB6B-6263AFF986DE}"/>
    <cellStyle name="Note 11 14 6" xfId="36027" xr:uid="{2911FA98-66A1-40A7-8020-2C1DAB3A20DD}"/>
    <cellStyle name="Note 11 14 6 2" xfId="36028" xr:uid="{B4C9AB90-EB95-45BF-977A-3AF817C82D39}"/>
    <cellStyle name="Note 11 14 7" xfId="36029" xr:uid="{6CD96840-02E1-4E0E-8F9D-5652613D3E9D}"/>
    <cellStyle name="Note 11 14 7 2" xfId="36030" xr:uid="{AC675804-63B5-4D68-9FA8-CE0DB168632D}"/>
    <cellStyle name="Note 11 14 8" xfId="36031" xr:uid="{D04ADD27-2DF0-4CD9-82A9-2F03053ABA94}"/>
    <cellStyle name="Note 11 15" xfId="36032" xr:uid="{C22FDBF6-DFDD-4EBB-90E1-CB462CCB62D0}"/>
    <cellStyle name="Note 11 15 2" xfId="36033" xr:uid="{7CB61553-6C0E-4339-BC21-848AD8EBA964}"/>
    <cellStyle name="Note 11 15 2 2" xfId="36034" xr:uid="{AF5E524F-4B34-40B1-A3CD-D5AF86120227}"/>
    <cellStyle name="Note 11 15 2 2 2" xfId="36035" xr:uid="{206804D5-EB41-429A-8526-DC87C6F46496}"/>
    <cellStyle name="Note 11 15 2 3" xfId="36036" xr:uid="{1B394596-689B-4C0C-AEA7-48D1505A22AC}"/>
    <cellStyle name="Note 11 15 2 3 2" xfId="36037" xr:uid="{2F3CEEF7-7A46-4B45-918B-D0A07D2F31FD}"/>
    <cellStyle name="Note 11 15 2 4" xfId="36038" xr:uid="{7BA8A5AA-9ED3-4EE6-A6C4-ACB6BF5B3BBF}"/>
    <cellStyle name="Note 11 15 2 4 2" xfId="36039" xr:uid="{87537F03-8CD2-421F-8DC3-EE4D1F7EF8E6}"/>
    <cellStyle name="Note 11 15 2 5" xfId="36040" xr:uid="{BE5BBA79-F361-4662-8D16-C71AF85D04C0}"/>
    <cellStyle name="Note 11 15 2 5 2" xfId="36041" xr:uid="{D563A417-CF85-4722-B991-8E58D43815F8}"/>
    <cellStyle name="Note 11 15 2 6" xfId="36042" xr:uid="{15141B00-3477-4885-BB40-B92654DFA9A1}"/>
    <cellStyle name="Note 11 15 3" xfId="36043" xr:uid="{B7A6C805-2DCA-4A01-B69C-CED51A42EC90}"/>
    <cellStyle name="Note 11 15 3 2" xfId="36044" xr:uid="{D0A77DD2-2759-47CA-8C3A-E56F2A5D7BCA}"/>
    <cellStyle name="Note 11 15 4" xfId="36045" xr:uid="{BA28DABD-06EA-47A0-A547-9A12F8E02BA7}"/>
    <cellStyle name="Note 11 15 4 2" xfId="36046" xr:uid="{216104B5-CFA0-4D60-9778-9C00C42553E9}"/>
    <cellStyle name="Note 11 15 5" xfId="36047" xr:uid="{6083A0D9-D7D5-43E1-91E8-4C655716C8C2}"/>
    <cellStyle name="Note 11 15 5 2" xfId="36048" xr:uid="{76834F0A-A72D-4C42-894F-E7EB5D8CF73E}"/>
    <cellStyle name="Note 11 15 6" xfId="36049" xr:uid="{1E296FAB-9CEA-4D97-A58C-F2144C7ECCEE}"/>
    <cellStyle name="Note 11 15 6 2" xfId="36050" xr:uid="{438943F6-0798-4F62-AAFD-1522D29A6058}"/>
    <cellStyle name="Note 11 15 7" xfId="36051" xr:uid="{DD8910CD-C41B-4A07-A262-2B4662E69249}"/>
    <cellStyle name="Note 11 15 7 2" xfId="36052" xr:uid="{2B1510B6-3C6B-4CA3-B7C2-395967B0CE3D}"/>
    <cellStyle name="Note 11 15 8" xfId="36053" xr:uid="{95D89FE5-C447-44F7-B8BF-F59D5736F671}"/>
    <cellStyle name="Note 11 16" xfId="36054" xr:uid="{E4A85C7F-15CA-454D-8681-FD6E71414EC5}"/>
    <cellStyle name="Note 11 16 2" xfId="36055" xr:uid="{54085334-A8B4-4B4F-8D5A-7E321B8C4BAA}"/>
    <cellStyle name="Note 11 16 2 2" xfId="36056" xr:uid="{37B0D431-D692-415A-83D3-811B72893EEE}"/>
    <cellStyle name="Note 11 16 3" xfId="36057" xr:uid="{49603EFB-67B4-4498-8E4C-598021F8C244}"/>
    <cellStyle name="Note 11 16 3 2" xfId="36058" xr:uid="{4328F225-EACA-4951-87B0-3E89150602C3}"/>
    <cellStyle name="Note 11 16 4" xfId="36059" xr:uid="{053BED68-A4E0-4C4A-9359-ADD6825CB53A}"/>
    <cellStyle name="Note 11 16 4 2" xfId="36060" xr:uid="{17E73856-BA71-4916-9DBA-2BD754FF8517}"/>
    <cellStyle name="Note 11 16 5" xfId="36061" xr:uid="{E296E7F5-7B03-4825-9E25-C9D8A63616AC}"/>
    <cellStyle name="Note 11 16 5 2" xfId="36062" xr:uid="{A98B6614-A4A4-4661-9A01-5001AAD84275}"/>
    <cellStyle name="Note 11 16 6" xfId="36063" xr:uid="{E439DA5C-2554-42F0-A7A8-937CF7321668}"/>
    <cellStyle name="Note 11 17" xfId="36064" xr:uid="{32A60F66-CEC9-4C2A-95B2-73A52BD8D0C9}"/>
    <cellStyle name="Note 11 17 2" xfId="36065" xr:uid="{812EFD12-30AC-4FD4-8E09-54FECA07EB54}"/>
    <cellStyle name="Note 11 18" xfId="36066" xr:uid="{84C4EEC4-DF9B-4432-9332-D9B98AFB0E2A}"/>
    <cellStyle name="Note 11 18 2" xfId="36067" xr:uid="{78BC2649-6F6A-4CAB-AF95-15207167EC6A}"/>
    <cellStyle name="Note 11 19" xfId="36068" xr:uid="{3CE51E1F-773A-47ED-B4CF-3331E8709D56}"/>
    <cellStyle name="Note 11 19 2" xfId="36069" xr:uid="{A0CA8335-5D31-4464-A35E-CFB8866488F0}"/>
    <cellStyle name="Note 11 2" xfId="19191" xr:uid="{FA4802C4-F600-4115-A37E-628E860CAADA}"/>
    <cellStyle name="Note 11 2 2" xfId="19192" xr:uid="{7DE72474-F371-4880-95D4-E8675AB65239}"/>
    <cellStyle name="Note 11 2 2 2" xfId="19193" xr:uid="{DA7C6120-76CE-468B-A795-019839BA541A}"/>
    <cellStyle name="Note 11 2 2 2 2" xfId="19194" xr:uid="{D2DB5C93-B6EB-43CB-B9E6-E8F4EBE4F7F0}"/>
    <cellStyle name="Note 11 2 2 3" xfId="19195" xr:uid="{C371100E-BD29-47DB-90F9-18F33E369034}"/>
    <cellStyle name="Note 11 2 2 3 2" xfId="19196" xr:uid="{4073DA22-1110-4A05-A46F-878E3A0EFCFE}"/>
    <cellStyle name="Note 11 2 2 4" xfId="19197" xr:uid="{5BF5FE81-BEC7-405E-BA51-9C58647630FC}"/>
    <cellStyle name="Note 11 2 2 4 2" xfId="36070" xr:uid="{C1BB2B78-CFA6-4A80-9FA6-D1300E6C559A}"/>
    <cellStyle name="Note 11 2 2 5" xfId="19198" xr:uid="{D242CD3B-01AD-43BC-A4BB-9135C8F37558}"/>
    <cellStyle name="Note 11 2 2 5 2" xfId="36071" xr:uid="{A5B42C88-6990-4B20-BBF4-A6E890BA5724}"/>
    <cellStyle name="Note 11 2 2 6" xfId="36072" xr:uid="{58E04535-3C1C-457C-83B5-6A133283F875}"/>
    <cellStyle name="Note 11 2 3" xfId="19199" xr:uid="{5FF2D8BA-A619-41C4-B85A-B5830F8832AC}"/>
    <cellStyle name="Note 11 2 3 2" xfId="19200" xr:uid="{0B8B780A-3C19-463E-937B-1280BF8E2C85}"/>
    <cellStyle name="Note 11 2 3 2 2" xfId="19201" xr:uid="{43C7C8B8-9081-4DA2-B8F0-3A663473F584}"/>
    <cellStyle name="Note 11 2 3 3" xfId="19202" xr:uid="{1745522C-E97F-4130-BDDA-0EBCD8DDDDC1}"/>
    <cellStyle name="Note 11 2 3 3 2" xfId="19203" xr:uid="{FDB58030-D4CE-4410-B231-740FA9CD6B8B}"/>
    <cellStyle name="Note 11 2 3 4" xfId="19204" xr:uid="{7A6DA80D-4EBB-43CF-ABE1-EC7B8ED731FD}"/>
    <cellStyle name="Note 11 2 3 5" xfId="19205" xr:uid="{D0CD0896-CCE1-4A95-AF82-938E9E237BF5}"/>
    <cellStyle name="Note 11 2 4" xfId="19206" xr:uid="{39121CAA-4AB7-433F-829C-10CA469487F2}"/>
    <cellStyle name="Note 11 2 4 2" xfId="19207" xr:uid="{237BE932-AEB3-45F8-9A91-270936D64E5C}"/>
    <cellStyle name="Note 11 2 4 2 2" xfId="19208" xr:uid="{B2E0C2AA-4B36-4E8F-9AB0-8CCBB7FDCC76}"/>
    <cellStyle name="Note 11 2 4 3" xfId="19209" xr:uid="{CD4563F1-B340-4FC1-A23A-DEB52FC230C7}"/>
    <cellStyle name="Note 11 2 4 3 2" xfId="19210" xr:uid="{680F4270-0ED2-41A0-9411-ED1EDFD42326}"/>
    <cellStyle name="Note 11 2 4 4" xfId="19211" xr:uid="{02F70D86-9F8D-46D5-A09C-6A9B0FC711C9}"/>
    <cellStyle name="Note 11 2 4 5" xfId="19212" xr:uid="{56273687-7572-4C1E-83E0-6AB0AECC4E13}"/>
    <cellStyle name="Note 11 2 5" xfId="19213" xr:uid="{6B15A5CD-F301-4C5F-96AF-2F752B142D50}"/>
    <cellStyle name="Note 11 2 5 2" xfId="19214" xr:uid="{E8DCB9E6-8D55-4A62-9ACB-7AFE8A4947E4}"/>
    <cellStyle name="Note 11 2 5 2 2" xfId="19215" xr:uid="{D8C6B962-BF87-4B45-A42B-413013432F95}"/>
    <cellStyle name="Note 11 2 5 3" xfId="19216" xr:uid="{8EEB23C5-2E54-4FE5-9F77-9E76E3EE877C}"/>
    <cellStyle name="Note 11 2 5 3 2" xfId="19217" xr:uid="{71BB5EB1-6ABE-4122-BA03-248BAC1D6FEF}"/>
    <cellStyle name="Note 11 2 5 4" xfId="19218" xr:uid="{BECF750D-30B0-425C-BC0E-71ACC9D23B38}"/>
    <cellStyle name="Note 11 2 5 5" xfId="19219" xr:uid="{F11FC87D-2378-46A0-A3BA-AFCC3DB52FE0}"/>
    <cellStyle name="Note 11 2 6" xfId="19220" xr:uid="{1B523936-47BC-44A6-A93C-CB561AFCEB82}"/>
    <cellStyle name="Note 11 2 6 2" xfId="19221" xr:uid="{60183015-AB1D-4C45-ACBF-8A77016E16FB}"/>
    <cellStyle name="Note 11 2 7" xfId="19222" xr:uid="{9EFAF672-6F33-4FBD-9CD1-76C5EBA64691}"/>
    <cellStyle name="Note 11 2 7 2" xfId="19223" xr:uid="{EFD2473D-E573-490C-A815-61747F4E7DD8}"/>
    <cellStyle name="Note 11 2 8" xfId="19224" xr:uid="{6ED5AE84-3929-4097-A022-E72985A8547A}"/>
    <cellStyle name="Note 11 2 9" xfId="19225" xr:uid="{138D12D3-E6C7-4014-B4E6-BA63D854C49E}"/>
    <cellStyle name="Note 11 20" xfId="36073" xr:uid="{F711039E-0003-4785-B15E-77379040C55F}"/>
    <cellStyle name="Note 11 21" xfId="36074" xr:uid="{18B9B00F-C101-4655-9AEF-3A44FBB12051}"/>
    <cellStyle name="Note 11 22" xfId="36075" xr:uid="{76EF4476-C1B8-4303-9F03-0274FB3D4243}"/>
    <cellStyle name="Note 11 23" xfId="36076" xr:uid="{A0943F5D-F0CC-4FE5-9409-10F4BEE85EDB}"/>
    <cellStyle name="Note 11 24" xfId="36077" xr:uid="{F406552A-2F0D-4A0A-8223-14E49DF5D656}"/>
    <cellStyle name="Note 11 25" xfId="36078" xr:uid="{080BC8FB-EBB2-46CB-9A45-2797ED84AA66}"/>
    <cellStyle name="Note 11 26" xfId="36079" xr:uid="{D2F1D4AD-B561-4C69-AB2C-D182FEE2135A}"/>
    <cellStyle name="Note 11 3" xfId="19226" xr:uid="{DD7C39F1-6D39-49CC-A3C4-CEDC574E8CC1}"/>
    <cellStyle name="Note 11 3 2" xfId="19227" xr:uid="{D7F62FD3-1E25-4949-9507-111D542153C8}"/>
    <cellStyle name="Note 11 3 2 2" xfId="19228" xr:uid="{8D86D526-6CE4-4EA5-8B8F-87A4F530F288}"/>
    <cellStyle name="Note 11 3 2 2 2" xfId="36080" xr:uid="{C8685677-1073-4546-A85D-2D1431A287EB}"/>
    <cellStyle name="Note 11 3 2 3" xfId="36081" xr:uid="{75801EB2-896E-4826-9F25-08EF31B63F35}"/>
    <cellStyle name="Note 11 3 2 3 2" xfId="36082" xr:uid="{21F1E013-49C6-4B5A-88A8-BED593B68A54}"/>
    <cellStyle name="Note 11 3 2 4" xfId="36083" xr:uid="{F3C421E0-A90A-40E5-A52F-9EFB053ACBF6}"/>
    <cellStyle name="Note 11 3 2 4 2" xfId="36084" xr:uid="{6FF47619-53C2-4330-AF3A-7D12C5389925}"/>
    <cellStyle name="Note 11 3 2 5" xfId="36085" xr:uid="{F0A1931A-18C2-46CE-B5E7-FCFF72286059}"/>
    <cellStyle name="Note 11 3 2 5 2" xfId="36086" xr:uid="{6BEDA60B-9284-46DF-9573-D64083B82F24}"/>
    <cellStyle name="Note 11 3 2 6" xfId="36087" xr:uid="{11F864A7-D718-49AB-B80B-0AC3561A7898}"/>
    <cellStyle name="Note 11 3 3" xfId="19229" xr:uid="{ED4CFF36-2421-4EE1-8A43-1C3A5AD7A23B}"/>
    <cellStyle name="Note 11 3 3 2" xfId="19230" xr:uid="{F8C31BB6-0823-40A4-B710-F2068DBD6D9E}"/>
    <cellStyle name="Note 11 3 4" xfId="19231" xr:uid="{5F64099A-E7B7-4F42-AF82-6F2B0F6772F1}"/>
    <cellStyle name="Note 11 3 4 2" xfId="36088" xr:uid="{A78FDAF5-0EC9-40A2-893E-481B49BCBFF2}"/>
    <cellStyle name="Note 11 3 5" xfId="19232" xr:uid="{28C5F931-6A42-4A98-83BE-052987E2CB81}"/>
    <cellStyle name="Note 11 3 5 2" xfId="36089" xr:uid="{F02B17BC-EFC2-4D21-9DD2-9CC8CD7775EC}"/>
    <cellStyle name="Note 11 3 6" xfId="36090" xr:uid="{21F39C98-88E1-4502-BF87-B6ACEBF7C83F}"/>
    <cellStyle name="Note 11 4" xfId="19233" xr:uid="{4865C90B-1BF5-44EF-B2C0-B4369B67B212}"/>
    <cellStyle name="Note 11 4 2" xfId="19234" xr:uid="{94037ECB-00D6-4184-BD09-BD704A44F329}"/>
    <cellStyle name="Note 11 4 2 2" xfId="19235" xr:uid="{2A34F266-C523-415B-8DCC-A2AD4A174BA1}"/>
    <cellStyle name="Note 11 4 2 2 2" xfId="36091" xr:uid="{2165185A-B288-4027-9D76-78301752FE14}"/>
    <cellStyle name="Note 11 4 2 3" xfId="36092" xr:uid="{C0B4D976-9558-4F9C-BA79-D86E21F8D194}"/>
    <cellStyle name="Note 11 4 2 3 2" xfId="36093" xr:uid="{EFCE4265-81FD-4627-928B-F98F82640231}"/>
    <cellStyle name="Note 11 4 2 4" xfId="36094" xr:uid="{C98C9718-6B85-4E60-B27D-96682ECBF2D4}"/>
    <cellStyle name="Note 11 4 2 4 2" xfId="36095" xr:uid="{0B893F69-0BE0-4B3B-85AA-82928287B8B8}"/>
    <cellStyle name="Note 11 4 2 5" xfId="36096" xr:uid="{E869F0FC-EAD7-4192-8D41-D4E2B2C1A51E}"/>
    <cellStyle name="Note 11 4 2 5 2" xfId="36097" xr:uid="{1E5DD2A0-70C5-4A5D-8271-C3C1F0F75E17}"/>
    <cellStyle name="Note 11 4 2 6" xfId="36098" xr:uid="{99A0412C-453B-4E2A-AD35-94B480790C89}"/>
    <cellStyle name="Note 11 4 3" xfId="19236" xr:uid="{66688FF7-92DA-4654-B87D-0AF70043A82C}"/>
    <cellStyle name="Note 11 4 3 2" xfId="19237" xr:uid="{0A7158CC-C592-4D79-AB3B-B9917F60CC8D}"/>
    <cellStyle name="Note 11 4 4" xfId="19238" xr:uid="{BB61DD50-07A9-4E25-8849-F2C1DB4024D3}"/>
    <cellStyle name="Note 11 4 4 2" xfId="36099" xr:uid="{4723EB0F-11DA-4C34-8EDA-524ABD861627}"/>
    <cellStyle name="Note 11 4 5" xfId="19239" xr:uid="{FA81F72D-4EE3-49A5-93D0-E38D1F5E881C}"/>
    <cellStyle name="Note 11 4 5 2" xfId="36100" xr:uid="{CF46C4C5-5027-4E02-A2BD-07469EABF422}"/>
    <cellStyle name="Note 11 4 6" xfId="36101" xr:uid="{C5F5F572-A8BB-4DE3-AF43-28E12F8BDFD4}"/>
    <cellStyle name="Note 11 4 6 2" xfId="36102" xr:uid="{1623BE1C-163E-4EC0-AE4F-23CD14BF5039}"/>
    <cellStyle name="Note 11 4 7" xfId="36103" xr:uid="{AD0293C8-4325-4BF7-96A3-5EAF019BB8E0}"/>
    <cellStyle name="Note 11 4 7 2" xfId="36104" xr:uid="{E4E90C16-3AE5-4F15-A073-48ED0BDECBBC}"/>
    <cellStyle name="Note 11 4 8" xfId="36105" xr:uid="{307D1F7A-76E7-47A6-80E2-2DF0426C92AD}"/>
    <cellStyle name="Note 11 5" xfId="19240" xr:uid="{E1BF2DCC-A7F6-42AA-8A20-FA0D67515AE2}"/>
    <cellStyle name="Note 11 5 2" xfId="19241" xr:uid="{22E740E4-0505-446F-B4D8-CBFACE19CD42}"/>
    <cellStyle name="Note 11 5 2 2" xfId="19242" xr:uid="{DCCEA33E-F5D7-41CF-9254-9FCDA8D187D8}"/>
    <cellStyle name="Note 11 5 2 2 2" xfId="36106" xr:uid="{464D9460-FB5D-4E45-8A46-1AACB0C0103E}"/>
    <cellStyle name="Note 11 5 2 3" xfId="36107" xr:uid="{967145CA-FAE0-4498-84D8-0CE0DF0B6C43}"/>
    <cellStyle name="Note 11 5 2 3 2" xfId="36108" xr:uid="{DA30A5DF-3848-4181-A490-8DA0D322F7AD}"/>
    <cellStyle name="Note 11 5 2 4" xfId="36109" xr:uid="{278DD9E4-37BE-4628-82C3-1CFA5CF86FE6}"/>
    <cellStyle name="Note 11 5 2 4 2" xfId="36110" xr:uid="{1BC64620-7709-498D-93CD-43832C52858C}"/>
    <cellStyle name="Note 11 5 2 5" xfId="36111" xr:uid="{BF08E824-66F8-4F5D-944F-A73C331CA4D5}"/>
    <cellStyle name="Note 11 5 2 5 2" xfId="36112" xr:uid="{F07133B9-72ED-439B-A915-7ACA7E7971B2}"/>
    <cellStyle name="Note 11 5 2 6" xfId="36113" xr:uid="{C55240BE-46E6-42AB-983D-FC88828ED414}"/>
    <cellStyle name="Note 11 5 3" xfId="19243" xr:uid="{12753B21-9F26-44A5-9655-F705874D78FE}"/>
    <cellStyle name="Note 11 5 3 2" xfId="19244" xr:uid="{2FB09ECA-4985-417F-A231-0C9A38CE3C09}"/>
    <cellStyle name="Note 11 5 4" xfId="19245" xr:uid="{39AD79B8-58BE-4212-8EAD-F21B8685EC9B}"/>
    <cellStyle name="Note 11 5 4 2" xfId="36114" xr:uid="{2ECE9584-64E0-47A8-A01C-11C62AE4A56D}"/>
    <cellStyle name="Note 11 5 5" xfId="19246" xr:uid="{39355556-7473-46EF-AB8B-A527A0F59733}"/>
    <cellStyle name="Note 11 5 5 2" xfId="36115" xr:uid="{DA093CE7-E85C-4D55-BAB1-0CBE2B896D93}"/>
    <cellStyle name="Note 11 5 6" xfId="36116" xr:uid="{E4E0D2C1-9074-4BBD-A40B-1B801426EF6B}"/>
    <cellStyle name="Note 11 5 6 2" xfId="36117" xr:uid="{DD12915F-38A1-4F6B-AC8D-E969C162A13C}"/>
    <cellStyle name="Note 11 5 7" xfId="36118" xr:uid="{2F4D168F-2BD9-4B54-B4B1-E9C49F29119E}"/>
    <cellStyle name="Note 11 5 7 2" xfId="36119" xr:uid="{A0C63E7B-50D7-4D10-8B76-0C44DA9F3115}"/>
    <cellStyle name="Note 11 5 8" xfId="36120" xr:uid="{8882F1E8-57F2-46BA-A965-8309096B2084}"/>
    <cellStyle name="Note 11 6" xfId="19247" xr:uid="{68A11F43-1AE5-4578-B59C-B20F701E871B}"/>
    <cellStyle name="Note 11 6 2" xfId="19248" xr:uid="{45436F50-36F3-4AA2-9068-AA2BDC9C1F37}"/>
    <cellStyle name="Note 11 6 2 2" xfId="19249" xr:uid="{B1D3BDAD-651A-42C3-9CB2-65415D6E3DE8}"/>
    <cellStyle name="Note 11 6 2 2 2" xfId="36121" xr:uid="{563F777E-7958-4CDE-96A3-55102A166337}"/>
    <cellStyle name="Note 11 6 2 3" xfId="36122" xr:uid="{F7F286FB-6EAB-49EB-AF64-7C06802D14DB}"/>
    <cellStyle name="Note 11 6 2 3 2" xfId="36123" xr:uid="{41C6B6C5-B434-4924-A7B1-4E108D062EDA}"/>
    <cellStyle name="Note 11 6 2 4" xfId="36124" xr:uid="{1C774105-47CA-4517-BD0E-1759DE6AB633}"/>
    <cellStyle name="Note 11 6 2 4 2" xfId="36125" xr:uid="{AB854A6F-06D2-44D5-BAC2-94026132F18A}"/>
    <cellStyle name="Note 11 6 2 5" xfId="36126" xr:uid="{1E464CDF-875F-4CCE-82A4-F3440EF8DD03}"/>
    <cellStyle name="Note 11 6 2 5 2" xfId="36127" xr:uid="{1EFFECEB-FB3F-407B-82B2-A3FB871402E4}"/>
    <cellStyle name="Note 11 6 2 6" xfId="36128" xr:uid="{7EF6C630-DC9A-480D-B67B-8CEEFBDD855F}"/>
    <cellStyle name="Note 11 6 3" xfId="19250" xr:uid="{E9315510-1213-41EE-8C67-ADABB97F493C}"/>
    <cellStyle name="Note 11 6 3 2" xfId="19251" xr:uid="{33C4B1BC-81F5-426B-93E8-7BAD81ADF70E}"/>
    <cellStyle name="Note 11 6 4" xfId="19252" xr:uid="{747B1325-F2C0-4775-8F3D-81DB2595C889}"/>
    <cellStyle name="Note 11 6 4 2" xfId="36129" xr:uid="{C246F32B-E982-4908-A5E7-6E7907E5BA52}"/>
    <cellStyle name="Note 11 6 5" xfId="19253" xr:uid="{C2B8D3EA-1492-41B7-BDEB-7AC10316A9D4}"/>
    <cellStyle name="Note 11 6 5 2" xfId="36130" xr:uid="{1E71108D-340E-43FA-B42E-80FF9775E672}"/>
    <cellStyle name="Note 11 6 6" xfId="36131" xr:uid="{4849145C-7449-4B75-813C-80608B7825FC}"/>
    <cellStyle name="Note 11 6 6 2" xfId="36132" xr:uid="{1A284EB3-EEAE-448D-9EB6-02F3E42D9279}"/>
    <cellStyle name="Note 11 6 7" xfId="36133" xr:uid="{3A364AD2-ADE2-48A9-AC10-4194A1FB566F}"/>
    <cellStyle name="Note 11 6 7 2" xfId="36134" xr:uid="{C7284BD8-29D7-4331-9BDC-75377C047FF4}"/>
    <cellStyle name="Note 11 6 8" xfId="36135" xr:uid="{2FC6F143-1185-4E1C-BC65-A89FDB7F6665}"/>
    <cellStyle name="Note 11 7" xfId="19254" xr:uid="{95061A07-CD4B-4D3D-A8B1-2A54FD83AF69}"/>
    <cellStyle name="Note 11 7 2" xfId="19255" xr:uid="{CFC0637F-47DB-44BB-8487-B3354E808B02}"/>
    <cellStyle name="Note 11 7 2 2" xfId="36136" xr:uid="{725448BB-3011-4046-9EA2-0DBEC4E9ADD9}"/>
    <cellStyle name="Note 11 7 2 2 2" xfId="36137" xr:uid="{B1A7C311-B163-419D-99F2-C0AC4483C0DC}"/>
    <cellStyle name="Note 11 7 2 3" xfId="36138" xr:uid="{EDC01B02-5AF6-4C6D-90E8-20D2D97C118A}"/>
    <cellStyle name="Note 11 7 2 3 2" xfId="36139" xr:uid="{857B077C-8440-4C0E-B55C-796310474070}"/>
    <cellStyle name="Note 11 7 2 4" xfId="36140" xr:uid="{08E7BE89-8D07-46B2-A69F-1AA5AED05B1F}"/>
    <cellStyle name="Note 11 7 2 4 2" xfId="36141" xr:uid="{243FF483-70A6-4F81-B683-96DE947171C6}"/>
    <cellStyle name="Note 11 7 2 5" xfId="36142" xr:uid="{72BB1274-0994-485C-BC90-FB32FB671EC9}"/>
    <cellStyle name="Note 11 7 2 5 2" xfId="36143" xr:uid="{05C75809-1FFA-485A-B2C8-A69AB37B08E0}"/>
    <cellStyle name="Note 11 7 2 6" xfId="36144" xr:uid="{11DB1A4C-C4A3-4101-ACE7-065BF0357485}"/>
    <cellStyle name="Note 11 7 3" xfId="36145" xr:uid="{3EC28B38-D1FC-4FA2-B068-E7E27E080755}"/>
    <cellStyle name="Note 11 7 3 2" xfId="36146" xr:uid="{E766E392-A931-4CAA-B785-99454BDB33B2}"/>
    <cellStyle name="Note 11 7 4" xfId="36147" xr:uid="{9E15BB10-F98B-40B5-93AD-C81C3FDA5994}"/>
    <cellStyle name="Note 11 7 4 2" xfId="36148" xr:uid="{BE63D4CA-9E46-4FAD-8E74-A66CBCF73FFE}"/>
    <cellStyle name="Note 11 7 5" xfId="36149" xr:uid="{737517C4-29E8-49E8-87B8-0FF017346CB0}"/>
    <cellStyle name="Note 11 7 5 2" xfId="36150" xr:uid="{1E53851A-3B9C-4C98-9174-53A03BA167A0}"/>
    <cellStyle name="Note 11 7 6" xfId="36151" xr:uid="{2429E62B-72B6-43D6-844E-7FEE47BE2794}"/>
    <cellStyle name="Note 11 7 6 2" xfId="36152" xr:uid="{54592FA6-0F8D-4418-B1B1-2AC933EF5C09}"/>
    <cellStyle name="Note 11 7 7" xfId="36153" xr:uid="{DEBBD78C-D1B7-4A19-BA7A-4AD73FF546B8}"/>
    <cellStyle name="Note 11 7 7 2" xfId="36154" xr:uid="{2F97A81D-CD8B-43F8-9C42-385F8FB001D0}"/>
    <cellStyle name="Note 11 7 8" xfId="36155" xr:uid="{D53EC48E-FE2C-440F-AF93-070B70967160}"/>
    <cellStyle name="Note 11 8" xfId="19256" xr:uid="{DEAC5BB0-709B-4DE1-96FB-77F1BA86719C}"/>
    <cellStyle name="Note 11 8 2" xfId="19257" xr:uid="{CFAFF30B-C4DB-421E-A3C1-9C66978D0520}"/>
    <cellStyle name="Note 11 8 2 2" xfId="36156" xr:uid="{81BF7AC0-C170-4D0F-B43A-9E7CA5679D2A}"/>
    <cellStyle name="Note 11 8 2 2 2" xfId="36157" xr:uid="{6120D5A9-6DF4-448B-A3AA-244ED7D67289}"/>
    <cellStyle name="Note 11 8 2 3" xfId="36158" xr:uid="{13328BD3-3E00-49D9-B4B4-86D945CB8629}"/>
    <cellStyle name="Note 11 8 2 3 2" xfId="36159" xr:uid="{BFC661CB-A4F5-4389-9D1A-8A298E00C0B3}"/>
    <cellStyle name="Note 11 8 2 4" xfId="36160" xr:uid="{EEFD5FBD-2142-47C9-9DE4-B85E11767164}"/>
    <cellStyle name="Note 11 8 2 4 2" xfId="36161" xr:uid="{19DF4088-5D04-48F0-810B-6ED517785BF9}"/>
    <cellStyle name="Note 11 8 2 5" xfId="36162" xr:uid="{B271FBB0-3B31-403B-9072-F93C8B0E3B5A}"/>
    <cellStyle name="Note 11 8 2 5 2" xfId="36163" xr:uid="{981B8388-8A23-46C4-B7EC-15912B5E02C9}"/>
    <cellStyle name="Note 11 8 2 6" xfId="36164" xr:uid="{EE64D131-C48C-4673-94D2-C0C3A3904F5A}"/>
    <cellStyle name="Note 11 8 3" xfId="36165" xr:uid="{8E4ADED6-624D-4D99-9B54-90B11B88C8BE}"/>
    <cellStyle name="Note 11 8 3 2" xfId="36166" xr:uid="{04F9F9A6-D435-4AEE-83F9-D85FBBE3A9C7}"/>
    <cellStyle name="Note 11 8 4" xfId="36167" xr:uid="{B67E1B76-13A7-431D-8CCA-D9986C875B6D}"/>
    <cellStyle name="Note 11 8 4 2" xfId="36168" xr:uid="{4DF6E7A7-9731-4763-BD72-7577B23E43A3}"/>
    <cellStyle name="Note 11 8 5" xfId="36169" xr:uid="{F813A4C2-FA88-4A5F-B255-699451D89655}"/>
    <cellStyle name="Note 11 8 5 2" xfId="36170" xr:uid="{6563797B-5E26-4C43-A003-34EC354385CC}"/>
    <cellStyle name="Note 11 8 6" xfId="36171" xr:uid="{334C1864-70EC-4F5B-844E-5F124C3AC62E}"/>
    <cellStyle name="Note 11 8 6 2" xfId="36172" xr:uid="{D60A1C09-C2A7-47E8-B4A9-636D14DD0111}"/>
    <cellStyle name="Note 11 8 7" xfId="36173" xr:uid="{8CF2C150-E0AD-4BC3-8BC8-A6AEB1E63C79}"/>
    <cellStyle name="Note 11 8 7 2" xfId="36174" xr:uid="{8F9ACE30-9B01-4D77-A0B9-16798D317A76}"/>
    <cellStyle name="Note 11 8 8" xfId="36175" xr:uid="{1F1B8E74-41F8-4F1E-A2DD-D28DD12D8461}"/>
    <cellStyle name="Note 11 9" xfId="19258" xr:uid="{40618E80-356C-40B3-9D69-2420597B44EB}"/>
    <cellStyle name="Note 11 9 2" xfId="36176" xr:uid="{6B76DFBB-DDD0-4891-A3BA-92479CE52C9C}"/>
    <cellStyle name="Note 11 9 2 2" xfId="36177" xr:uid="{4DE7FEF2-8168-4108-BCCB-8963838F939B}"/>
    <cellStyle name="Note 11 9 2 2 2" xfId="36178" xr:uid="{E33604A9-030E-433E-A7F6-1D6963451ABF}"/>
    <cellStyle name="Note 11 9 2 3" xfId="36179" xr:uid="{E22F395F-E15C-4FD9-84DA-255E5DEDB1F2}"/>
    <cellStyle name="Note 11 9 2 3 2" xfId="36180" xr:uid="{BC51EA60-9F67-44D8-9AA2-DEEB7958DB45}"/>
    <cellStyle name="Note 11 9 2 4" xfId="36181" xr:uid="{22DFE4EB-31E0-42F2-8C60-0DCCE35CF966}"/>
    <cellStyle name="Note 11 9 2 4 2" xfId="36182" xr:uid="{20213433-FF32-40FA-8459-2CD592660F3A}"/>
    <cellStyle name="Note 11 9 2 5" xfId="36183" xr:uid="{BAB5C409-CA29-40AE-AA1F-14A6512CE567}"/>
    <cellStyle name="Note 11 9 2 5 2" xfId="36184" xr:uid="{AA6B192E-6B40-42C8-9A77-22C2FE750CD5}"/>
    <cellStyle name="Note 11 9 2 6" xfId="36185" xr:uid="{0F7072C0-2383-4D05-AAEB-36A446967D79}"/>
    <cellStyle name="Note 11 9 3" xfId="36186" xr:uid="{B7FF13B2-7FF1-432C-9C41-1AB1FD3B574D}"/>
    <cellStyle name="Note 11 9 3 2" xfId="36187" xr:uid="{696004F1-C598-4385-B006-E014E440BA60}"/>
    <cellStyle name="Note 11 9 4" xfId="36188" xr:uid="{0C666840-CDB3-4E45-9F27-FCCA5390E578}"/>
    <cellStyle name="Note 11 9 4 2" xfId="36189" xr:uid="{8093472D-4089-45A6-BEC4-E98CDCF2A0E4}"/>
    <cellStyle name="Note 11 9 5" xfId="36190" xr:uid="{78C8151F-922A-42B1-9D27-405B06020FCE}"/>
    <cellStyle name="Note 11 9 5 2" xfId="36191" xr:uid="{0D0B2514-9C7B-49E1-BD9D-D8F49605AC4C}"/>
    <cellStyle name="Note 11 9 6" xfId="36192" xr:uid="{8E96E40A-5CE6-46DF-8ED1-A28C1924EDDB}"/>
    <cellStyle name="Note 11 9 6 2" xfId="36193" xr:uid="{BE102F84-469E-4227-BCB3-EA078863143E}"/>
    <cellStyle name="Note 11 9 7" xfId="36194" xr:uid="{BC249FF6-052F-4316-A791-76C988194942}"/>
    <cellStyle name="Note 11 9 7 2" xfId="36195" xr:uid="{40B3EEB2-448E-4D72-9A15-AEF9101DBAAE}"/>
    <cellStyle name="Note 11 9 8" xfId="36196" xr:uid="{7B0B3035-4F89-460A-B048-CFE11ACBE2B2}"/>
    <cellStyle name="Note 12" xfId="19259" xr:uid="{92B24180-F6B6-4C82-82C1-924F96F88264}"/>
    <cellStyle name="Note 12 2" xfId="19260" xr:uid="{33782D3C-873E-43AA-B59C-C00B6E245102}"/>
    <cellStyle name="Note 12 2 2" xfId="19261" xr:uid="{EF754652-FC9F-4E63-82B0-4668A3AD6F12}"/>
    <cellStyle name="Note 12 2 2 2" xfId="19262" xr:uid="{9AE6681D-DD70-4EBE-962D-3546E1E427B7}"/>
    <cellStyle name="Note 12 2 2 2 2" xfId="19263" xr:uid="{34A4A652-AE5E-4C28-89F9-335D758365B0}"/>
    <cellStyle name="Note 12 2 2 3" xfId="19264" xr:uid="{0EADC9A2-DF5F-4A11-A058-F1DF0FFAFA5B}"/>
    <cellStyle name="Note 12 2 2 3 2" xfId="19265" xr:uid="{37FA6821-6AE3-47F9-85DA-517C7C3DFE30}"/>
    <cellStyle name="Note 12 2 2 4" xfId="19266" xr:uid="{2BFB4C38-3173-40BC-9C2E-70AA4810F618}"/>
    <cellStyle name="Note 12 2 2 5" xfId="19267" xr:uid="{B297B231-EB67-4273-9A21-C25C4E0195D0}"/>
    <cellStyle name="Note 12 2 3" xfId="19268" xr:uid="{81529D88-1802-4C83-A707-C74A46896C62}"/>
    <cellStyle name="Note 12 2 3 2" xfId="19269" xr:uid="{0B0662B4-CC5B-411A-9B03-01E9FE8297A8}"/>
    <cellStyle name="Note 12 2 3 2 2" xfId="19270" xr:uid="{55A74D9D-1AD9-4C2D-BC81-F6A73C30CF38}"/>
    <cellStyle name="Note 12 2 3 3" xfId="19271" xr:uid="{716AE173-7349-44C8-A793-B70C1CB01939}"/>
    <cellStyle name="Note 12 2 3 3 2" xfId="19272" xr:uid="{AC13476C-D00C-4DF8-A35D-581762CC49E9}"/>
    <cellStyle name="Note 12 2 3 4" xfId="19273" xr:uid="{F4CD7566-6072-44E1-AE24-FFE8709B152B}"/>
    <cellStyle name="Note 12 2 3 5" xfId="19274" xr:uid="{6DB640C0-1039-42C6-BC9E-4C54F3D0A32D}"/>
    <cellStyle name="Note 12 2 4" xfId="19275" xr:uid="{B87B1915-AB5B-41FA-8279-39E3620AB687}"/>
    <cellStyle name="Note 12 2 4 2" xfId="19276" xr:uid="{B932AF8B-E25E-4162-986A-FD02E27FE25E}"/>
    <cellStyle name="Note 12 2 4 2 2" xfId="19277" xr:uid="{E9D8E2DC-A00F-4811-9023-2266E8E5F6AD}"/>
    <cellStyle name="Note 12 2 4 3" xfId="19278" xr:uid="{E3CE0FE2-4AD2-4F0D-8F3B-A4C262300E6C}"/>
    <cellStyle name="Note 12 2 4 3 2" xfId="19279" xr:uid="{9509E1AE-FF94-4EC2-A26D-2FBA578A7C1A}"/>
    <cellStyle name="Note 12 2 4 4" xfId="19280" xr:uid="{DD1A6626-0E12-416B-8F0B-4EAB4B81217C}"/>
    <cellStyle name="Note 12 2 4 5" xfId="19281" xr:uid="{5C5C9B94-AC42-46DB-B267-7F1BB507380E}"/>
    <cellStyle name="Note 12 2 5" xfId="19282" xr:uid="{5B42ED16-953A-4AE5-B275-8A525EB4E4BE}"/>
    <cellStyle name="Note 12 2 5 2" xfId="19283" xr:uid="{FD9912E0-B8FE-461C-BA75-2693C33BB7BD}"/>
    <cellStyle name="Note 12 2 6" xfId="19284" xr:uid="{D8A8EA4F-60A6-4F5D-B5BC-D80E7E61E2C7}"/>
    <cellStyle name="Note 12 2 6 2" xfId="19285" xr:uid="{80D21DB6-BA9A-4E87-8FDA-66EE10595033}"/>
    <cellStyle name="Note 12 2 7" xfId="19286" xr:uid="{BE75F21B-7A01-4428-8576-F5E104D39D04}"/>
    <cellStyle name="Note 12 2 8" xfId="19287" xr:uid="{DA7FA257-DA6F-4007-A8C2-DB9D2CE50139}"/>
    <cellStyle name="Note 12 3" xfId="19288" xr:uid="{CF44372D-38C2-494A-9EEF-CF68D8AE4C35}"/>
    <cellStyle name="Note 12 3 2" xfId="19289" xr:uid="{5464E6AA-DE51-404A-9BB3-EE47870A542D}"/>
    <cellStyle name="Note 12 3 2 2" xfId="19290" xr:uid="{23544E75-A380-4ACA-9C5F-8F8190C82E4F}"/>
    <cellStyle name="Note 12 3 3" xfId="19291" xr:uid="{0A5BE770-548D-4AD1-B1A9-1F96C6109D97}"/>
    <cellStyle name="Note 12 3 3 2" xfId="19292" xr:uid="{EFBA25B4-0E13-46F4-863C-1DFF5EA3DB0E}"/>
    <cellStyle name="Note 12 3 4" xfId="19293" xr:uid="{EC24E1A5-9218-43A9-9134-52BAFC37D6CD}"/>
    <cellStyle name="Note 12 3 5" xfId="19294" xr:uid="{F3E87555-77E4-40B9-9043-3886F97A18AC}"/>
    <cellStyle name="Note 12 4" xfId="19295" xr:uid="{F73E643A-5B80-4052-B060-49D4F8670321}"/>
    <cellStyle name="Note 12 4 2" xfId="19296" xr:uid="{B4DFD366-B526-46E4-B64D-18DE406C212A}"/>
    <cellStyle name="Note 12 4 2 2" xfId="19297" xr:uid="{F611C425-E27B-4DBB-A91E-F637170F4663}"/>
    <cellStyle name="Note 12 4 3" xfId="19298" xr:uid="{1DDEF6E0-818E-4686-8D69-8CFDF46C866C}"/>
    <cellStyle name="Note 12 4 3 2" xfId="19299" xr:uid="{7F6FCD50-91C9-4A0B-BAE0-DB2CBA78B94E}"/>
    <cellStyle name="Note 12 4 4" xfId="19300" xr:uid="{80D132D1-92C4-47B5-98A8-94A8BF4CDB34}"/>
    <cellStyle name="Note 12 4 5" xfId="19301" xr:uid="{69DC8DBA-EF7D-4DAB-BD39-A2691E7C8661}"/>
    <cellStyle name="Note 12 5" xfId="19302" xr:uid="{82EB3DBD-7C0E-4511-8DD6-DB31F4AB1079}"/>
    <cellStyle name="Note 12 5 2" xfId="19303" xr:uid="{3E653620-A9D2-4837-B796-D74C447AB9F6}"/>
    <cellStyle name="Note 12 5 2 2" xfId="19304" xr:uid="{26634C32-7877-4717-B945-B525A7F8655D}"/>
    <cellStyle name="Note 12 5 3" xfId="19305" xr:uid="{A3A6D886-32FF-4062-A5FC-E95BA48EA363}"/>
    <cellStyle name="Note 12 5 3 2" xfId="19306" xr:uid="{8B98AC21-98D0-494C-BAE6-718F8AB848B9}"/>
    <cellStyle name="Note 12 5 4" xfId="19307" xr:uid="{D29A06DD-F905-432B-8C62-C174391B4E8C}"/>
    <cellStyle name="Note 12 5 5" xfId="19308" xr:uid="{1391F6E7-D7CE-42BE-9A74-832FE05BB293}"/>
    <cellStyle name="Note 12 6" xfId="19309" xr:uid="{AB017E84-6830-40E2-8F4A-62E9EE590825}"/>
    <cellStyle name="Note 12 6 2" xfId="19310" xr:uid="{182A2A3A-1423-40D1-A84F-F36BB043A6F2}"/>
    <cellStyle name="Note 12 7" xfId="19311" xr:uid="{EC113361-38C6-452D-8E01-E0EC0814CFA7}"/>
    <cellStyle name="Note 12 7 2" xfId="19312" xr:uid="{666B5EBC-90DE-4A47-B1F9-4298D9E2FECB}"/>
    <cellStyle name="Note 12 8" xfId="19313" xr:uid="{A90365C0-36AF-4EE2-820C-30D7BD29174B}"/>
    <cellStyle name="Note 12 9" xfId="19314" xr:uid="{68AA4E6B-6C2C-4507-A28A-AD52B3468E52}"/>
    <cellStyle name="Note 13" xfId="19315" xr:uid="{105A7201-262E-4D28-AAA2-D859DE61CA82}"/>
    <cellStyle name="Note 13 2" xfId="19316" xr:uid="{FBA86905-42A3-4A2A-82EA-328BD483AF23}"/>
    <cellStyle name="Note 13 2 2" xfId="19317" xr:uid="{4720C9E3-1C4D-4714-870F-98251079EC1C}"/>
    <cellStyle name="Note 13 2 2 2" xfId="19318" xr:uid="{48B0E6C1-6843-494E-89FB-C9C6B4AC163F}"/>
    <cellStyle name="Note 13 2 2 2 2" xfId="19319" xr:uid="{2F8668EC-704D-482D-8596-1430906D3292}"/>
    <cellStyle name="Note 13 2 2 3" xfId="19320" xr:uid="{D03F5092-F26C-4C6F-B143-335E3B4DA939}"/>
    <cellStyle name="Note 13 2 2 3 2" xfId="19321" xr:uid="{0535580F-DB53-48E8-8DBC-9E8712D3D30E}"/>
    <cellStyle name="Note 13 2 2 4" xfId="19322" xr:uid="{15E9718B-2A6D-436D-9B3A-C00D019BD800}"/>
    <cellStyle name="Note 13 2 2 5" xfId="19323" xr:uid="{E510195F-86F1-4128-969A-D7EAA167DB03}"/>
    <cellStyle name="Note 13 2 3" xfId="19324" xr:uid="{6358D5CA-B53F-4544-9A2B-2E7B4C5070FD}"/>
    <cellStyle name="Note 13 2 3 2" xfId="19325" xr:uid="{F0692ECE-6A93-4FCD-81A3-AEB295BFEF65}"/>
    <cellStyle name="Note 13 2 3 2 2" xfId="19326" xr:uid="{B479234A-CDA7-4E6E-880E-1EB8F99B39E3}"/>
    <cellStyle name="Note 13 2 3 3" xfId="19327" xr:uid="{933E3914-17E0-4CD2-B066-00F968DB4E25}"/>
    <cellStyle name="Note 13 2 3 3 2" xfId="19328" xr:uid="{0BF01AFD-5752-4F4A-813B-1D09FF89D66C}"/>
    <cellStyle name="Note 13 2 3 4" xfId="19329" xr:uid="{C5D5A77C-6CDA-4235-8D2A-0DFBB5C09C43}"/>
    <cellStyle name="Note 13 2 3 5" xfId="19330" xr:uid="{497870E5-883B-47E3-9760-97CA43161DF9}"/>
    <cellStyle name="Note 13 2 4" xfId="19331" xr:uid="{AEEA8B41-F024-455A-8359-DF0A52EEBBBE}"/>
    <cellStyle name="Note 13 2 4 2" xfId="19332" xr:uid="{6000E59E-9C65-4C32-A611-130458AF0D9E}"/>
    <cellStyle name="Note 13 2 4 2 2" xfId="19333" xr:uid="{A10ED9FB-03AC-4C7F-8115-E670B61871C4}"/>
    <cellStyle name="Note 13 2 4 3" xfId="19334" xr:uid="{19A9C28F-7163-4C5A-A2E0-1E641E7EBEB8}"/>
    <cellStyle name="Note 13 2 4 3 2" xfId="19335" xr:uid="{A9D97D7A-2472-4F2F-BD9C-106EFE0E7B59}"/>
    <cellStyle name="Note 13 2 4 4" xfId="19336" xr:uid="{28056A53-48BB-4876-925D-B27B69BFAACB}"/>
    <cellStyle name="Note 13 2 4 5" xfId="19337" xr:uid="{6736F2AA-4474-4A31-B4A7-B1DDC0401B03}"/>
    <cellStyle name="Note 13 2 5" xfId="19338" xr:uid="{45BB8EDA-198A-4F69-9B64-F9747B7AA3A7}"/>
    <cellStyle name="Note 13 2 5 2" xfId="19339" xr:uid="{A688F675-DC40-4513-8803-D84908A2BB2C}"/>
    <cellStyle name="Note 13 2 6" xfId="19340" xr:uid="{0819D990-BB0B-4CA5-92C9-E6B8836290D7}"/>
    <cellStyle name="Note 13 2 6 2" xfId="19341" xr:uid="{DFC3A862-BEE3-46B8-B7CF-789EBDC0C05C}"/>
    <cellStyle name="Note 13 2 7" xfId="19342" xr:uid="{D7DDEC6B-C58C-48A7-9AC5-D4AF0F46A0E4}"/>
    <cellStyle name="Note 13 2 8" xfId="19343" xr:uid="{8BCD2295-7AC8-48C9-A792-90D0AEECC777}"/>
    <cellStyle name="Note 13 3" xfId="19344" xr:uid="{75E6E048-BD22-4E4C-8D49-A0BF680DF551}"/>
    <cellStyle name="Note 13 3 2" xfId="19345" xr:uid="{F3599F8C-2D55-4F63-BF4F-8227328E16C7}"/>
    <cellStyle name="Note 13 3 2 2" xfId="19346" xr:uid="{CEF15088-319D-41B1-907D-6A4973C23364}"/>
    <cellStyle name="Note 13 3 3" xfId="19347" xr:uid="{87495F90-3DFF-4B9C-8DAC-836B1AF087F8}"/>
    <cellStyle name="Note 13 3 3 2" xfId="19348" xr:uid="{D2FA27F9-7D68-4BB6-9026-15422B1E16AA}"/>
    <cellStyle name="Note 13 3 4" xfId="19349" xr:uid="{A8C2DA26-FC2B-461D-B0C8-09EE408E9F70}"/>
    <cellStyle name="Note 13 3 5" xfId="19350" xr:uid="{7918D311-C7BA-483B-BCDE-45FB936CC63C}"/>
    <cellStyle name="Note 13 4" xfId="19351" xr:uid="{000BE399-2E7F-47E2-8293-E451A3AEB844}"/>
    <cellStyle name="Note 13 4 2" xfId="19352" xr:uid="{21D7C340-F8F5-4971-869C-4B54A461BCAF}"/>
    <cellStyle name="Note 13 4 2 2" xfId="19353" xr:uid="{D5EDF274-65E0-45AF-95D8-19D5BC880EBF}"/>
    <cellStyle name="Note 13 4 3" xfId="19354" xr:uid="{518D2B92-39AD-48CB-B8BE-B5D78E56670B}"/>
    <cellStyle name="Note 13 4 3 2" xfId="19355" xr:uid="{6E5E88B5-D4EB-4BB1-9A12-206B3CE92A2E}"/>
    <cellStyle name="Note 13 4 4" xfId="19356" xr:uid="{A10522F4-30C4-41A9-B61C-38A81FF24B1E}"/>
    <cellStyle name="Note 13 4 5" xfId="19357" xr:uid="{E6FD4E88-798E-4AC7-ACA1-02E020F3F787}"/>
    <cellStyle name="Note 13 5" xfId="19358" xr:uid="{E8BD22CC-CD77-41B3-A124-7E0DBFE0259C}"/>
    <cellStyle name="Note 13 5 2" xfId="19359" xr:uid="{6457E492-8509-4A7B-B5E4-7B3D074D14FF}"/>
    <cellStyle name="Note 13 5 2 2" xfId="19360" xr:uid="{DFD49A46-4F44-43D1-AE84-2C1B9C56CE70}"/>
    <cellStyle name="Note 13 5 3" xfId="19361" xr:uid="{B60B752E-A1F4-446F-8AAA-89BCBC0A75A3}"/>
    <cellStyle name="Note 13 5 3 2" xfId="19362" xr:uid="{840C770B-9EF4-4CD2-BA32-B9EF13842EC2}"/>
    <cellStyle name="Note 13 5 4" xfId="19363" xr:uid="{C4BBC560-0D0B-4D4F-80E2-FA8500DCD6E9}"/>
    <cellStyle name="Note 13 5 5" xfId="19364" xr:uid="{5C3D4B53-78BB-4624-AB45-E77544BD4FD1}"/>
    <cellStyle name="Note 13 6" xfId="19365" xr:uid="{93006824-F857-4580-913F-3857D39F4E79}"/>
    <cellStyle name="Note 13 6 2" xfId="19366" xr:uid="{479B80FF-47F7-44D0-BF89-E408413ABD2C}"/>
    <cellStyle name="Note 13 7" xfId="19367" xr:uid="{E8ED8223-A4C4-433F-9ABE-0EDBC9C9D5A0}"/>
    <cellStyle name="Note 13 7 2" xfId="19368" xr:uid="{EF3BE268-B7A2-45C5-8790-573580A4E845}"/>
    <cellStyle name="Note 13 8" xfId="19369" xr:uid="{B3C6269E-32A8-4C28-BF1B-1D49D7DF672D}"/>
    <cellStyle name="Note 13 9" xfId="19370" xr:uid="{24E212FD-559E-4B0F-A4E9-D8547B769A96}"/>
    <cellStyle name="Note 14" xfId="19371" xr:uid="{3221365E-DD43-4A2C-AFAC-04AB27CA378D}"/>
    <cellStyle name="Note 14 2" xfId="19372" xr:uid="{7A0C1393-5D98-44FB-BBF1-1D7F5E1BB518}"/>
    <cellStyle name="Note 14 2 2" xfId="19373" xr:uid="{72A53ACA-CCC6-4571-8420-7463B1C3AA0B}"/>
    <cellStyle name="Note 14 2 2 2" xfId="19374" xr:uid="{7823416A-75D6-4337-868F-DDC63D0668A4}"/>
    <cellStyle name="Note 14 2 2 2 2" xfId="19375" xr:uid="{F12292E7-7265-49F6-9C36-8FE1D325033C}"/>
    <cellStyle name="Note 14 2 2 3" xfId="19376" xr:uid="{F8ADB7E9-2E49-4F4A-8910-6C10436781DF}"/>
    <cellStyle name="Note 14 2 2 3 2" xfId="19377" xr:uid="{D8F1FF77-16F5-4537-88E5-C228564923F3}"/>
    <cellStyle name="Note 14 2 2 4" xfId="19378" xr:uid="{B6579DE6-DF8A-4C7C-BBB5-991E49A5C039}"/>
    <cellStyle name="Note 14 2 2 5" xfId="19379" xr:uid="{334935E5-DFB3-4D96-9666-A9BF145D4509}"/>
    <cellStyle name="Note 14 2 3" xfId="19380" xr:uid="{3C43B1B2-4C7A-4D3D-8B3D-38E8B3D5E982}"/>
    <cellStyle name="Note 14 2 3 2" xfId="19381" xr:uid="{8A5D0EA2-0BBA-4474-B392-FD71BDAAD108}"/>
    <cellStyle name="Note 14 2 3 2 2" xfId="19382" xr:uid="{BD7FD3FA-D9F2-4C22-A037-BEABD88E51F5}"/>
    <cellStyle name="Note 14 2 3 3" xfId="19383" xr:uid="{02E4FCDB-AAC9-409E-8B82-61E0233D165B}"/>
    <cellStyle name="Note 14 2 3 3 2" xfId="19384" xr:uid="{F0B8E848-2CF6-4218-B974-9FA375068522}"/>
    <cellStyle name="Note 14 2 3 4" xfId="19385" xr:uid="{B206D4E4-D2D4-4127-A198-034517F71C23}"/>
    <cellStyle name="Note 14 2 3 5" xfId="19386" xr:uid="{9B58504F-E9C3-409F-BBA4-8EBB0A2AFDE3}"/>
    <cellStyle name="Note 14 2 4" xfId="19387" xr:uid="{47A3B119-C6C8-4002-B1C8-003F3BED99DD}"/>
    <cellStyle name="Note 14 2 4 2" xfId="19388" xr:uid="{CE449DA9-E9A3-406A-9B61-C2F2059DDC7A}"/>
    <cellStyle name="Note 14 2 5" xfId="19389" xr:uid="{9AAF9F8F-0BB3-41F7-A076-736332DDF498}"/>
    <cellStyle name="Note 14 2 5 2" xfId="19390" xr:uid="{A94C326B-180A-44BF-9A41-396A864BA41F}"/>
    <cellStyle name="Note 14 2 6" xfId="19391" xr:uid="{54D08D7A-997B-486C-8A13-CD4D86B269BE}"/>
    <cellStyle name="Note 14 2 7" xfId="19392" xr:uid="{200A93C3-8AD5-4C14-B1A1-0CC6C71E8BA7}"/>
    <cellStyle name="Note 14 3" xfId="19393" xr:uid="{5EFE07EA-67C6-4DA9-9455-A33C94BE6AC7}"/>
    <cellStyle name="Note 14 3 2" xfId="19394" xr:uid="{B6EE21B3-F704-4BAD-AA60-A77B924849B3}"/>
    <cellStyle name="Note 14 3 2 2" xfId="19395" xr:uid="{57DD54D4-F467-43DF-9E6B-8CC34B52DE96}"/>
    <cellStyle name="Note 14 3 3" xfId="19396" xr:uid="{53BD4F67-3E32-4782-BFC6-DBB6DF9AEA22}"/>
    <cellStyle name="Note 14 3 3 2" xfId="19397" xr:uid="{6618429B-922C-45A7-AD53-48A1D157EADF}"/>
    <cellStyle name="Note 14 3 4" xfId="19398" xr:uid="{B1713AA5-6DE8-4960-A4D9-A92C80B33107}"/>
    <cellStyle name="Note 14 3 5" xfId="19399" xr:uid="{4D3BA580-9C61-4BBB-86CA-A299A02F8DD2}"/>
    <cellStyle name="Note 14 4" xfId="19400" xr:uid="{33912417-62AE-4E7F-985E-34A9FC1894F6}"/>
    <cellStyle name="Note 14 4 2" xfId="19401" xr:uid="{657CBAED-5F51-4F24-99A0-6B64902CD01A}"/>
    <cellStyle name="Note 14 4 2 2" xfId="19402" xr:uid="{5AB3FCA1-F1FB-40AC-803E-1D0F0494AF5D}"/>
    <cellStyle name="Note 14 4 3" xfId="19403" xr:uid="{7AD69D6B-ED41-44A4-B9D3-AB86B07BEB48}"/>
    <cellStyle name="Note 14 4 3 2" xfId="19404" xr:uid="{B8428A44-A955-4F4B-A2F3-E79A69BD02ED}"/>
    <cellStyle name="Note 14 4 4" xfId="19405" xr:uid="{E66DCCD7-56B3-492F-B1E6-786024F9A5A3}"/>
    <cellStyle name="Note 14 4 5" xfId="19406" xr:uid="{F87443F2-8A90-4895-8C50-353FBF3BCA15}"/>
    <cellStyle name="Note 14 5" xfId="19407" xr:uid="{D0C265D2-A6B8-49E6-A6E0-5C8C15446E24}"/>
    <cellStyle name="Note 14 5 2" xfId="19408" xr:uid="{6D7A0DFD-2D3A-4D6E-A6F4-CC201950386F}"/>
    <cellStyle name="Note 14 6" xfId="19409" xr:uid="{13BEB4F2-9E46-4473-B464-BE7239BECAD6}"/>
    <cellStyle name="Note 14 6 2" xfId="19410" xr:uid="{2E6DE667-D85F-4B74-B081-861719F27544}"/>
    <cellStyle name="Note 14 7" xfId="19411" xr:uid="{FF327B50-2815-4CD7-80EE-1E5F88EC7514}"/>
    <cellStyle name="Note 14 8" xfId="19412" xr:uid="{7173A3DB-11A5-400D-AE8F-00AE3E73892E}"/>
    <cellStyle name="Note 15" xfId="19413" xr:uid="{C6BBBA8B-E253-43E8-B98D-0C0D55F22CE4}"/>
    <cellStyle name="Note 15 2" xfId="19414" xr:uid="{9065252F-7C6B-491A-8EE0-14D8945B44B9}"/>
    <cellStyle name="Note 15 2 2" xfId="19415" xr:uid="{7CDF262F-9E36-4C8D-8B15-DDADCD4527E9}"/>
    <cellStyle name="Note 15 2 2 2" xfId="19416" xr:uid="{B479B580-6B91-4BBF-B119-60AFFBC7F065}"/>
    <cellStyle name="Note 15 2 2 2 2" xfId="19417" xr:uid="{C6B98D53-5F0C-4E3A-AF14-560D56252AB5}"/>
    <cellStyle name="Note 15 2 2 3" xfId="19418" xr:uid="{BD68B532-0227-41CF-9DA1-B4D4BAD9AC33}"/>
    <cellStyle name="Note 15 2 2 3 2" xfId="19419" xr:uid="{4A212895-DA99-4906-B698-2D8412FFD8D7}"/>
    <cellStyle name="Note 15 2 2 4" xfId="19420" xr:uid="{ED53F5A5-AC2E-48D8-842B-AC20CFA5C7B1}"/>
    <cellStyle name="Note 15 2 2 5" xfId="19421" xr:uid="{49E04F76-9F26-4BD2-9245-D29B69D57F2D}"/>
    <cellStyle name="Note 15 2 3" xfId="19422" xr:uid="{14ED8E59-2B52-4378-A8C2-16BFA5A0C943}"/>
    <cellStyle name="Note 15 2 3 2" xfId="19423" xr:uid="{C1229C41-2AB3-475C-8621-F21073C7394A}"/>
    <cellStyle name="Note 15 2 3 2 2" xfId="19424" xr:uid="{511A91E9-D739-4DF0-B746-AEB48DF94F6B}"/>
    <cellStyle name="Note 15 2 3 3" xfId="19425" xr:uid="{16C584CD-26B8-4878-A578-2DC79BFB2545}"/>
    <cellStyle name="Note 15 2 3 3 2" xfId="19426" xr:uid="{048F2815-3111-4580-A5DB-8131C35EE6C2}"/>
    <cellStyle name="Note 15 2 3 4" xfId="19427" xr:uid="{65AD4460-DD09-4F5B-A531-CAEAA030DB38}"/>
    <cellStyle name="Note 15 2 3 5" xfId="19428" xr:uid="{54DDC8EC-B7B1-42B7-A552-B4A1B99EE3E8}"/>
    <cellStyle name="Note 15 2 4" xfId="19429" xr:uid="{FDAA970C-F9E0-4197-AB8E-C04D50636F82}"/>
    <cellStyle name="Note 15 2 4 2" xfId="19430" xr:uid="{5E8ADE07-FB33-4AE9-8A1B-085B44144AC9}"/>
    <cellStyle name="Note 15 2 5" xfId="19431" xr:uid="{691CB4E6-23F9-4CFC-B0CA-80CA3F761556}"/>
    <cellStyle name="Note 15 2 5 2" xfId="19432" xr:uid="{AD1A19BD-1576-4E54-859D-DC6C0894BCA1}"/>
    <cellStyle name="Note 15 2 6" xfId="19433" xr:uid="{79809CBC-E6C0-420C-B8F0-F33B4EE1F427}"/>
    <cellStyle name="Note 15 2 7" xfId="19434" xr:uid="{52DC59B6-B4CE-4045-90E2-06C807979732}"/>
    <cellStyle name="Note 15 3" xfId="19435" xr:uid="{80BCE3FE-5CE8-4997-92EF-AAE2B90E3F4A}"/>
    <cellStyle name="Note 15 3 2" xfId="19436" xr:uid="{04B8E08E-C57E-4484-B89C-78F15FA7094B}"/>
    <cellStyle name="Note 15 3 2 2" xfId="19437" xr:uid="{0DE0673E-95F9-4A0C-8167-69CD691A90E4}"/>
    <cellStyle name="Note 15 3 3" xfId="19438" xr:uid="{CC8E1D7C-7446-43C9-97AD-4650D9B789E3}"/>
    <cellStyle name="Note 15 3 3 2" xfId="19439" xr:uid="{6EB9A8AF-4B99-4D04-AC4C-9616E8F33572}"/>
    <cellStyle name="Note 15 3 4" xfId="19440" xr:uid="{C26F478D-4C36-4CE8-92DE-8B4515F147A3}"/>
    <cellStyle name="Note 15 3 5" xfId="19441" xr:uid="{4A4EE4D9-2D20-4397-B4FA-67FAE8613A9F}"/>
    <cellStyle name="Note 15 4" xfId="19442" xr:uid="{E877955B-86BC-4864-BB75-E8F32793D6D3}"/>
    <cellStyle name="Note 15 4 2" xfId="19443" xr:uid="{D84926D8-57EB-4AB5-AA58-F01678111CBA}"/>
    <cellStyle name="Note 15 4 2 2" xfId="19444" xr:uid="{5B503A5C-80F2-4889-99D9-8B94093C0A93}"/>
    <cellStyle name="Note 15 4 3" xfId="19445" xr:uid="{59F5C897-CBD6-4121-B51A-8D235A3EEA85}"/>
    <cellStyle name="Note 15 4 3 2" xfId="19446" xr:uid="{21BBF89A-F76A-40E1-B94D-BE51EA838889}"/>
    <cellStyle name="Note 15 4 4" xfId="19447" xr:uid="{E272A60C-0900-4B50-8417-228DBA40E549}"/>
    <cellStyle name="Note 15 4 5" xfId="19448" xr:uid="{B2060CAF-E7A3-41EF-B511-3F276F590A8F}"/>
    <cellStyle name="Note 15 5" xfId="19449" xr:uid="{721CDD6E-D0BB-4F44-AC47-245BB47D9517}"/>
    <cellStyle name="Note 15 5 2" xfId="19450" xr:uid="{A88B7B2C-923A-4E7D-92A7-EC9311306191}"/>
    <cellStyle name="Note 15 6" xfId="19451" xr:uid="{0962FFEA-0E5E-4B03-A7AA-3D536EAA7F89}"/>
    <cellStyle name="Note 15 6 2" xfId="19452" xr:uid="{099E6A45-82D8-443F-AA53-84331D56C85D}"/>
    <cellStyle name="Note 15 7" xfId="19453" xr:uid="{D08B4155-4828-4405-BB70-CF76B5D6BE40}"/>
    <cellStyle name="Note 15 8" xfId="19454" xr:uid="{D325069D-BEE0-44B4-8297-67478A86C036}"/>
    <cellStyle name="Note 16" xfId="19455" xr:uid="{14B45CA8-F1B6-4315-BA64-F7D169C577DF}"/>
    <cellStyle name="Note 16 2" xfId="19456" xr:uid="{46974D19-3337-44AC-8B1D-CF2A217030C0}"/>
    <cellStyle name="Note 16 2 2" xfId="19457" xr:uid="{65FFB09F-3750-4A72-BB36-8E12E4362C4E}"/>
    <cellStyle name="Note 16 2 2 2" xfId="19458" xr:uid="{99F09334-3167-465F-A21E-01917C306DB6}"/>
    <cellStyle name="Note 16 2 3" xfId="19459" xr:uid="{16D646C5-B72E-4116-B221-6A19A4DF1D02}"/>
    <cellStyle name="Note 16 2 3 2" xfId="19460" xr:uid="{52D82AAD-7109-49CE-BB52-39DB30FDFF24}"/>
    <cellStyle name="Note 16 2 4" xfId="19461" xr:uid="{28D7C687-7567-445E-A85A-133734C3A3A0}"/>
    <cellStyle name="Note 16 2 5" xfId="19462" xr:uid="{FA9F78E5-24D2-4168-89F7-F3290116B8D5}"/>
    <cellStyle name="Note 16 3" xfId="19463" xr:uid="{BD54F448-2520-4E49-81CE-5F26A756F333}"/>
    <cellStyle name="Note 16 3 2" xfId="19464" xr:uid="{D1F15A02-297B-476E-BD71-B867838C7B9D}"/>
    <cellStyle name="Note 16 3 2 2" xfId="19465" xr:uid="{696A3F21-D5D4-4E7B-BC92-77FA0ED82FF9}"/>
    <cellStyle name="Note 16 3 3" xfId="19466" xr:uid="{C6042FE4-D1B4-4FC7-A9F2-4E341DE76CCC}"/>
    <cellStyle name="Note 16 3 3 2" xfId="19467" xr:uid="{0C281AD8-35FF-47C0-84CD-192EDCEFDA85}"/>
    <cellStyle name="Note 16 3 4" xfId="19468" xr:uid="{009D8DB2-AEC0-479D-B0D4-AE0D03FFAC23}"/>
    <cellStyle name="Note 16 3 5" xfId="19469" xr:uid="{0D30757D-47C0-4D04-A5EE-1466602E423D}"/>
    <cellStyle name="Note 16 4" xfId="19470" xr:uid="{2A4A58A6-B583-41B0-A754-5F729044A38B}"/>
    <cellStyle name="Note 16 4 2" xfId="19471" xr:uid="{ACABE86A-89D1-4E82-859E-3DF36F10B373}"/>
    <cellStyle name="Note 16 5" xfId="19472" xr:uid="{A57CAA22-6E52-46CD-B770-682AAF812429}"/>
    <cellStyle name="Note 16 5 2" xfId="19473" xr:uid="{97345CA1-62DB-4124-BDBC-A6FD9F37C7DE}"/>
    <cellStyle name="Note 16 6" xfId="19474" xr:uid="{1EFF1CC8-DF67-4B8A-B141-53125EC70576}"/>
    <cellStyle name="Note 16 7" xfId="19475" xr:uid="{EFACB82A-DDD0-4210-8C00-A7EA9D4CDF78}"/>
    <cellStyle name="Note 17" xfId="19476" xr:uid="{7F619BD4-8BB8-4C8E-9299-5A264C2760C9}"/>
    <cellStyle name="Note 17 2" xfId="19477" xr:uid="{DC22AC84-CFC1-4C4E-A3D7-0039F785E5B8}"/>
    <cellStyle name="Note 17 2 2" xfId="19478" xr:uid="{35012080-5C25-40DE-AE4D-854BBF4A628C}"/>
    <cellStyle name="Note 17 2 2 2" xfId="19479" xr:uid="{04B61D2E-2047-4AE5-829D-E38EDAA3C197}"/>
    <cellStyle name="Note 17 2 3" xfId="19480" xr:uid="{38EA4DE0-7814-4070-AACF-B1C85ECEE31F}"/>
    <cellStyle name="Note 17 2 3 2" xfId="19481" xr:uid="{2DE36C09-1FA7-4CF0-891B-60B2D12A49B6}"/>
    <cellStyle name="Note 17 2 4" xfId="19482" xr:uid="{ED87DCDC-2AF6-4AD6-B12E-B5443F5F39DB}"/>
    <cellStyle name="Note 17 2 5" xfId="19483" xr:uid="{0BB484BE-B647-487D-B6BE-64AA342492B3}"/>
    <cellStyle name="Note 17 3" xfId="19484" xr:uid="{61ECC600-EE3A-4CAC-A7C0-F5C8291AE8A8}"/>
    <cellStyle name="Note 17 3 2" xfId="19485" xr:uid="{D65148FF-D65B-4789-A0D8-B5D77EF920DF}"/>
    <cellStyle name="Note 17 3 2 2" xfId="19486" xr:uid="{E0C0CEF7-A961-45B7-8924-8AEBA3F68A1F}"/>
    <cellStyle name="Note 17 3 3" xfId="19487" xr:uid="{386EE0B1-29E6-4EE3-AB74-C03F3455B589}"/>
    <cellStyle name="Note 17 3 3 2" xfId="19488" xr:uid="{DA093BF5-F60B-4940-A629-D5008A5CD42B}"/>
    <cellStyle name="Note 17 3 4" xfId="19489" xr:uid="{97DD6F2E-58C7-4320-8239-6764408F50B2}"/>
    <cellStyle name="Note 17 3 5" xfId="19490" xr:uid="{22BF9C9B-C7C0-400F-8D78-91D39604B86C}"/>
    <cellStyle name="Note 17 4" xfId="19491" xr:uid="{DFD8703A-F619-4AAA-9240-D0CC7745C241}"/>
    <cellStyle name="Note 17 4 2" xfId="19492" xr:uid="{0B655669-74CE-47A7-9647-CD3D0535C236}"/>
    <cellStyle name="Note 17 5" xfId="19493" xr:uid="{EACD3D7A-EF5E-474C-95A0-CB1FDBFCD4D2}"/>
    <cellStyle name="Note 17 5 2" xfId="19494" xr:uid="{93F17C2C-F831-43ED-998C-6F3A308492C1}"/>
    <cellStyle name="Note 17 6" xfId="19495" xr:uid="{0AD34E39-9480-4E00-9C4E-19FE5A7C4041}"/>
    <cellStyle name="Note 17 7" xfId="19496" xr:uid="{21EA869B-F792-47CF-BB6E-D13951F13D89}"/>
    <cellStyle name="Note 18" xfId="19497" xr:uid="{772667B1-C6BF-43BC-AA21-E170C2E89AF3}"/>
    <cellStyle name="Note 18 2" xfId="19498" xr:uid="{761CC470-72AD-4C52-B0F2-1382F10A4D40}"/>
    <cellStyle name="Note 18 2 2" xfId="19499" xr:uid="{058D69AD-C08B-4FEE-B441-F7142D826C7D}"/>
    <cellStyle name="Note 18 2 2 2" xfId="19500" xr:uid="{B4515841-B33C-4071-9763-948D6CA88E43}"/>
    <cellStyle name="Note 18 2 3" xfId="19501" xr:uid="{16CDFB24-AF8F-4579-AD2E-32AD84C14B26}"/>
    <cellStyle name="Note 18 2 3 2" xfId="19502" xr:uid="{34B6910C-CD90-4B26-92EE-7FACDF1EADDD}"/>
    <cellStyle name="Note 18 2 4" xfId="19503" xr:uid="{8378C4C9-7F1D-4E3B-A758-2EC65043EC6D}"/>
    <cellStyle name="Note 18 2 5" xfId="19504" xr:uid="{7338A18B-3FD6-43A3-BBCA-E711538F0ADC}"/>
    <cellStyle name="Note 18 3" xfId="19505" xr:uid="{9D394B21-85F5-4892-9050-E24EF43CAAD5}"/>
    <cellStyle name="Note 18 3 2" xfId="19506" xr:uid="{7A444DA5-9679-4086-B144-4B0197B6F94A}"/>
    <cellStyle name="Note 18 4" xfId="19507" xr:uid="{DF494B9F-AF34-45E6-B219-E4E0E4A28A47}"/>
    <cellStyle name="Note 18 4 2" xfId="19508" xr:uid="{7851DAE2-0B40-4AB5-801E-CA2EE6DAE327}"/>
    <cellStyle name="Note 18 5" xfId="19509" xr:uid="{B57ACE74-C02C-4488-8E3D-FED880FD549E}"/>
    <cellStyle name="Note 18 6" xfId="19510" xr:uid="{407223E0-52FB-4E48-B077-FF6CE521B25F}"/>
    <cellStyle name="Note 19" xfId="19511" xr:uid="{14B2ECF0-BFEA-4F2D-93F8-C75C33E08E7F}"/>
    <cellStyle name="Note 19 2" xfId="19512" xr:uid="{847ADDC0-2C48-4E5F-806C-43A74AC67317}"/>
    <cellStyle name="Note 19 2 2" xfId="19513" xr:uid="{C7D38F7D-3EEB-4977-9B21-09120C8C12E0}"/>
    <cellStyle name="Note 19 2 2 2" xfId="19514" xr:uid="{6B1AC5DB-38F9-48BE-B106-E1E285D5EE05}"/>
    <cellStyle name="Note 19 2 3" xfId="19515" xr:uid="{2C2340BB-D82B-46E1-9694-7D1FB0AE8EBC}"/>
    <cellStyle name="Note 19 2 3 2" xfId="19516" xr:uid="{BF8273BE-2243-404F-BE35-7292E6BBEA13}"/>
    <cellStyle name="Note 19 2 4" xfId="19517" xr:uid="{20DD9ABF-074D-4AE9-AA3B-4500233EAE66}"/>
    <cellStyle name="Note 19 2 5" xfId="19518" xr:uid="{69CC2A2D-3B48-4176-B130-03F952E0C51D}"/>
    <cellStyle name="Note 19 3" xfId="19519" xr:uid="{B957E61C-A676-4802-9F1A-A76A1D63D029}"/>
    <cellStyle name="Note 19 3 2" xfId="19520" xr:uid="{616AEAC2-4D11-4677-9C68-A482A7A46F59}"/>
    <cellStyle name="Note 19 4" xfId="19521" xr:uid="{56EA6E0D-AEA5-42D0-BA5F-21F9D77C1088}"/>
    <cellStyle name="Note 19 4 2" xfId="19522" xr:uid="{9583FFF1-A527-460D-8BD0-9A344376F32A}"/>
    <cellStyle name="Note 19 5" xfId="19523" xr:uid="{6DC3FB5F-3559-4CD5-9F08-2EA2F46A413C}"/>
    <cellStyle name="Note 19 6" xfId="19524" xr:uid="{1BD2C363-0092-4925-AFB8-310BF8AA7668}"/>
    <cellStyle name="Note 2" xfId="197" xr:uid="{610168F6-A3DA-4BC8-B8FC-38A6270651F5}"/>
    <cellStyle name="Note 2 10" xfId="19525" xr:uid="{74C11F85-546B-4DDF-82AF-6C86521D6E7C}"/>
    <cellStyle name="Note 2 10 10" xfId="36197" xr:uid="{F0E981B8-1760-43D2-94C1-A8B19A7A3644}"/>
    <cellStyle name="Note 2 10 10 2" xfId="36198" xr:uid="{43A5E695-3705-40A2-A621-ADF9AD4DB8E2}"/>
    <cellStyle name="Note 2 10 10 2 2" xfId="36199" xr:uid="{0D92DCBC-A94E-4BED-9F36-CA11F6D34CE3}"/>
    <cellStyle name="Note 2 10 10 2 2 2" xfId="36200" xr:uid="{1C2F341E-3018-42AD-AB06-1040FBFE5202}"/>
    <cellStyle name="Note 2 10 10 2 3" xfId="36201" xr:uid="{3E3BDC07-9993-4F5F-8F0B-45788B3AD248}"/>
    <cellStyle name="Note 2 10 10 2 3 2" xfId="36202" xr:uid="{33C96412-2ABD-421E-82EF-BCD245415BC1}"/>
    <cellStyle name="Note 2 10 10 2 4" xfId="36203" xr:uid="{FD699484-6F03-488F-8E5F-5CB113533D54}"/>
    <cellStyle name="Note 2 10 10 2 4 2" xfId="36204" xr:uid="{372968AF-E7AD-44F9-B8E8-D442AEEC911A}"/>
    <cellStyle name="Note 2 10 10 2 5" xfId="36205" xr:uid="{44517752-A07D-444E-971F-4774CFBDAB93}"/>
    <cellStyle name="Note 2 10 10 3" xfId="36206" xr:uid="{C24ABAB9-2D15-4DE8-9A50-45771615063B}"/>
    <cellStyle name="Note 2 10 10 3 2" xfId="36207" xr:uid="{7B77138E-E368-4E85-A15A-03CA0FE8E26B}"/>
    <cellStyle name="Note 2 10 10 4" xfId="36208" xr:uid="{91715555-8AD4-4B5C-9FDE-3B6CB220B32F}"/>
    <cellStyle name="Note 2 10 10 4 2" xfId="36209" xr:uid="{84AB2602-979C-4BF5-8873-02DC635CAB70}"/>
    <cellStyle name="Note 2 10 10 5" xfId="36210" xr:uid="{70D8BC7A-C204-4132-B1A9-35502F548C2B}"/>
    <cellStyle name="Note 2 10 10 5 2" xfId="36211" xr:uid="{52391F11-3446-4A01-93C5-949B70C2404B}"/>
    <cellStyle name="Note 2 10 10 6" xfId="36212" xr:uid="{139AAE9C-4668-4E4B-9AB9-2D40FA2ED857}"/>
    <cellStyle name="Note 2 10 10 6 2" xfId="36213" xr:uid="{AC1C7751-CAED-4150-BB23-1938BFA64BE2}"/>
    <cellStyle name="Note 2 10 10 7" xfId="36214" xr:uid="{00C53CC2-FD45-4B10-BC16-387FA7B02A20}"/>
    <cellStyle name="Note 2 10 11" xfId="36215" xr:uid="{95ADCBAD-2BFB-4D7B-935E-730B423C16F0}"/>
    <cellStyle name="Note 2 10 11 2" xfId="36216" xr:uid="{D44FA528-6270-4D72-91C5-C9ADCFF4E1C3}"/>
    <cellStyle name="Note 2 10 11 2 2" xfId="36217" xr:uid="{BEC6F752-CFBE-4FE5-A3DD-F938FA9E5332}"/>
    <cellStyle name="Note 2 10 11 2 2 2" xfId="36218" xr:uid="{E1FC8D5E-8257-4ED9-BA63-C43D54046EB6}"/>
    <cellStyle name="Note 2 10 11 2 3" xfId="36219" xr:uid="{02D92C82-5E61-4CD7-AE05-46E2ACEE7A36}"/>
    <cellStyle name="Note 2 10 11 2 3 2" xfId="36220" xr:uid="{B7974E8B-5E61-4BA3-9BD7-975D8086BA2C}"/>
    <cellStyle name="Note 2 10 11 2 4" xfId="36221" xr:uid="{F49CEFC9-5FE6-413B-A9D5-E605B4923EAC}"/>
    <cellStyle name="Note 2 10 11 2 4 2" xfId="36222" xr:uid="{97FC890D-0E93-4BAD-B903-F953624381A0}"/>
    <cellStyle name="Note 2 10 11 2 5" xfId="36223" xr:uid="{C072D7DC-6E1B-4AE5-B0A2-ECE530EBA07E}"/>
    <cellStyle name="Note 2 10 11 3" xfId="36224" xr:uid="{E1F75326-19D6-4AEE-8F6A-FB40D9749AD7}"/>
    <cellStyle name="Note 2 10 11 3 2" xfId="36225" xr:uid="{73C14596-41F1-428F-BC72-437D86BB8705}"/>
    <cellStyle name="Note 2 10 11 4" xfId="36226" xr:uid="{BD118F73-362F-44F7-8EDA-8364451B6F44}"/>
    <cellStyle name="Note 2 10 11 4 2" xfId="36227" xr:uid="{4795C29B-B232-488E-ACEA-3F5691171DD1}"/>
    <cellStyle name="Note 2 10 11 5" xfId="36228" xr:uid="{17121E2B-1094-4DDE-B477-BF3AB977F5DA}"/>
    <cellStyle name="Note 2 10 11 5 2" xfId="36229" xr:uid="{112C031D-02B2-4906-98C6-E04067E4CA0D}"/>
    <cellStyle name="Note 2 10 11 6" xfId="36230" xr:uid="{956D3BF4-7E33-46B2-BF26-08DF4BC479DF}"/>
    <cellStyle name="Note 2 10 11 6 2" xfId="36231" xr:uid="{2C084C86-2E98-4B29-ADD1-556EF54C845F}"/>
    <cellStyle name="Note 2 10 11 7" xfId="36232" xr:uid="{AB4CD77C-D2FB-458A-AD0E-464524AEB04B}"/>
    <cellStyle name="Note 2 10 12" xfId="36233" xr:uid="{E9DA258C-B22C-4ED1-8C11-9F43CFD5D395}"/>
    <cellStyle name="Note 2 10 12 2" xfId="36234" xr:uid="{890B2EF5-014E-435D-8205-610091E0A187}"/>
    <cellStyle name="Note 2 10 12 2 2" xfId="36235" xr:uid="{315D1D30-007F-4D93-9C2C-D9C8B35D4C35}"/>
    <cellStyle name="Note 2 10 12 2 2 2" xfId="36236" xr:uid="{E4B3AE54-E561-4A6D-9212-7C7E74EFF5CB}"/>
    <cellStyle name="Note 2 10 12 2 3" xfId="36237" xr:uid="{826461CC-1D90-4B04-8B5E-E56DADD8D22C}"/>
    <cellStyle name="Note 2 10 12 2 3 2" xfId="36238" xr:uid="{99C8591F-177A-46AD-A5BE-46965C8C2D22}"/>
    <cellStyle name="Note 2 10 12 2 4" xfId="36239" xr:uid="{C10E3EEF-6C79-4BED-BC33-B74110A9A529}"/>
    <cellStyle name="Note 2 10 12 2 4 2" xfId="36240" xr:uid="{0DADF7AD-3091-45E4-AD9C-5A2F1E19143E}"/>
    <cellStyle name="Note 2 10 12 2 5" xfId="36241" xr:uid="{FB5D090E-195E-4E87-9301-A23C7DACA149}"/>
    <cellStyle name="Note 2 10 12 3" xfId="36242" xr:uid="{D178F959-8DE9-4C0A-A51A-AD0DCC29DBBD}"/>
    <cellStyle name="Note 2 10 12 3 2" xfId="36243" xr:uid="{45801216-0F67-4242-8AC7-24763C949E0E}"/>
    <cellStyle name="Note 2 10 12 4" xfId="36244" xr:uid="{B4498847-69BF-4E03-80D0-65CA5821996C}"/>
    <cellStyle name="Note 2 10 12 4 2" xfId="36245" xr:uid="{97BD7D3D-79E5-4908-91B1-306123AC017B}"/>
    <cellStyle name="Note 2 10 12 5" xfId="36246" xr:uid="{0ABC5FF8-649D-4004-BA42-698D6D9FD920}"/>
    <cellStyle name="Note 2 10 12 5 2" xfId="36247" xr:uid="{78790CE8-BD86-47B4-9FED-05F38532CF72}"/>
    <cellStyle name="Note 2 10 12 6" xfId="36248" xr:uid="{D870D6C1-C81B-4DE1-99BE-358E272719A7}"/>
    <cellStyle name="Note 2 10 12 6 2" xfId="36249" xr:uid="{5BFAD5D0-120D-4737-9C2F-42181556998A}"/>
    <cellStyle name="Note 2 10 12 7" xfId="36250" xr:uid="{E9398B0B-4B47-456B-B041-F17D0E379558}"/>
    <cellStyle name="Note 2 10 13" xfId="36251" xr:uid="{E2C4F652-7656-405F-84C4-4B41D474B8E3}"/>
    <cellStyle name="Note 2 10 13 2" xfId="36252" xr:uid="{5272E76C-1AB5-4093-8847-FE4FA774A7DB}"/>
    <cellStyle name="Note 2 10 13 2 2" xfId="36253" xr:uid="{691317B4-FAC6-413E-AACF-925AAE1EDCFD}"/>
    <cellStyle name="Note 2 10 13 2 2 2" xfId="36254" xr:uid="{5D3E15EF-B71A-4388-AC6C-6CD2C7CC471D}"/>
    <cellStyle name="Note 2 10 13 2 3" xfId="36255" xr:uid="{0D16A53D-823C-449B-9969-BE0925035E3D}"/>
    <cellStyle name="Note 2 10 13 2 3 2" xfId="36256" xr:uid="{BF14B741-FF92-41C3-A966-68ABB8CABEC2}"/>
    <cellStyle name="Note 2 10 13 2 4" xfId="36257" xr:uid="{C5BAED16-F78A-4A25-8B90-5BD3F0EEF5BF}"/>
    <cellStyle name="Note 2 10 13 2 4 2" xfId="36258" xr:uid="{FCD75FF3-60CE-423C-9D5A-458ADD721E9C}"/>
    <cellStyle name="Note 2 10 13 2 5" xfId="36259" xr:uid="{91A5D671-2A3F-41A5-9ECF-8A4BDA59FCD4}"/>
    <cellStyle name="Note 2 10 13 3" xfId="36260" xr:uid="{38B10BFB-A879-4239-898D-4F7E12643ED7}"/>
    <cellStyle name="Note 2 10 13 3 2" xfId="36261" xr:uid="{4139D541-7C29-4F42-844B-68FC28479F5D}"/>
    <cellStyle name="Note 2 10 13 4" xfId="36262" xr:uid="{5385CD1B-5E1E-4E72-B906-98D3222344AD}"/>
    <cellStyle name="Note 2 10 13 4 2" xfId="36263" xr:uid="{006A16E8-3987-4F62-9F44-89694FEA22FB}"/>
    <cellStyle name="Note 2 10 13 5" xfId="36264" xr:uid="{10DE8FED-8FF4-4156-AE0A-18ACBFEB3C10}"/>
    <cellStyle name="Note 2 10 13 5 2" xfId="36265" xr:uid="{55737342-CE2F-471E-9E53-B26C42B7C215}"/>
    <cellStyle name="Note 2 10 13 6" xfId="36266" xr:uid="{06C6695C-2AA6-4A87-BC45-33A28845FD35}"/>
    <cellStyle name="Note 2 10 13 6 2" xfId="36267" xr:uid="{F4FDF643-80B7-4A76-96BA-1DE3F3E892EB}"/>
    <cellStyle name="Note 2 10 13 7" xfId="36268" xr:uid="{A841F9A9-7D8A-4C9B-B7BD-051D07F3A3EF}"/>
    <cellStyle name="Note 2 10 14" xfId="36269" xr:uid="{3BF9E266-F939-4FCE-BA7A-9C1AEA1F7E73}"/>
    <cellStyle name="Note 2 10 14 2" xfId="36270" xr:uid="{671DF15F-23CC-4C6B-9B82-114F26D0D77D}"/>
    <cellStyle name="Note 2 10 14 2 2" xfId="36271" xr:uid="{7995580B-BDDD-4F6E-AE84-43B63C60C032}"/>
    <cellStyle name="Note 2 10 14 2 2 2" xfId="36272" xr:uid="{C87FBAB4-CB9E-41BA-A3E6-829CC8E21211}"/>
    <cellStyle name="Note 2 10 14 2 3" xfId="36273" xr:uid="{4CA35B2F-6319-44F7-9813-16F87577F50D}"/>
    <cellStyle name="Note 2 10 14 2 3 2" xfId="36274" xr:uid="{DC4585F5-75BB-4D46-AB6D-CF9C4AFA7173}"/>
    <cellStyle name="Note 2 10 14 2 4" xfId="36275" xr:uid="{DE5B6FF9-3A3E-41D8-A376-D326147FE21D}"/>
    <cellStyle name="Note 2 10 14 2 4 2" xfId="36276" xr:uid="{95CCA19B-38D5-416B-95F6-CB5D561CA6E0}"/>
    <cellStyle name="Note 2 10 14 2 5" xfId="36277" xr:uid="{4E05B8F8-C592-42A0-88E5-7ED8C1FF2B5E}"/>
    <cellStyle name="Note 2 10 14 3" xfId="36278" xr:uid="{416BF4A4-E67B-4FAA-9382-6C2F1CD6BE61}"/>
    <cellStyle name="Note 2 10 14 3 2" xfId="36279" xr:uid="{A884A1B0-4405-44DA-B440-1D3106112D1E}"/>
    <cellStyle name="Note 2 10 14 4" xfId="36280" xr:uid="{02F91A98-D1BE-4DE2-B7D9-A4CB8577F268}"/>
    <cellStyle name="Note 2 10 14 4 2" xfId="36281" xr:uid="{C7FEC3C6-9841-4CD4-B1FA-39DF820DB808}"/>
    <cellStyle name="Note 2 10 14 5" xfId="36282" xr:uid="{74BE3CDB-D184-4F1F-8076-D88C8894FA03}"/>
    <cellStyle name="Note 2 10 14 5 2" xfId="36283" xr:uid="{3357F15D-C1C1-4C8F-A59E-4161AB75FF66}"/>
    <cellStyle name="Note 2 10 14 6" xfId="36284" xr:uid="{AF180776-47E2-4E8E-B04F-1AF6CF57FCB3}"/>
    <cellStyle name="Note 2 10 14 6 2" xfId="36285" xr:uid="{C181959C-ECC8-45EB-9D8C-B770BA6E71D2}"/>
    <cellStyle name="Note 2 10 14 7" xfId="36286" xr:uid="{4A2D681E-852A-4A09-B1D5-D1E00D2AD2BA}"/>
    <cellStyle name="Note 2 10 15" xfId="36287" xr:uid="{FA830E05-2E56-4481-B7C2-17B8AF74F4CC}"/>
    <cellStyle name="Note 2 10 15 2" xfId="36288" xr:uid="{F0A52C9B-775D-4541-B934-52761E16803E}"/>
    <cellStyle name="Note 2 10 15 2 2" xfId="36289" xr:uid="{23A843F7-C41D-457F-8403-F0A5218A347F}"/>
    <cellStyle name="Note 2 10 15 2 2 2" xfId="36290" xr:uid="{FCA4A80A-05D3-471C-A2FD-EFB382DCD3DE}"/>
    <cellStyle name="Note 2 10 15 2 3" xfId="36291" xr:uid="{5B05FB68-EAA5-4D26-9374-765B85DE3DD7}"/>
    <cellStyle name="Note 2 10 15 2 3 2" xfId="36292" xr:uid="{DF8F8D38-CB70-4AA4-BD97-3C3D42CF8E93}"/>
    <cellStyle name="Note 2 10 15 2 4" xfId="36293" xr:uid="{44BAAD6B-ADF5-4C0C-85D7-9595BE6A1565}"/>
    <cellStyle name="Note 2 10 15 2 4 2" xfId="36294" xr:uid="{D18C9104-F511-4C3D-B641-6E7AB36DBE01}"/>
    <cellStyle name="Note 2 10 15 2 5" xfId="36295" xr:uid="{288AC496-5887-4B6B-94E6-5F50EA8F2507}"/>
    <cellStyle name="Note 2 10 15 3" xfId="36296" xr:uid="{A9A5FE64-A570-478E-B132-4EA7BBD46CA1}"/>
    <cellStyle name="Note 2 10 15 3 2" xfId="36297" xr:uid="{45FA12FA-3623-4BE0-95CD-69DFF66FA131}"/>
    <cellStyle name="Note 2 10 15 4" xfId="36298" xr:uid="{E06AAF34-9FFE-4486-917A-1FB3BCC45515}"/>
    <cellStyle name="Note 2 10 15 4 2" xfId="36299" xr:uid="{D4042D64-009A-458F-9215-4E760C5287C4}"/>
    <cellStyle name="Note 2 10 15 5" xfId="36300" xr:uid="{273E94AD-EE49-4E6E-A485-FA0A8E7AAE11}"/>
    <cellStyle name="Note 2 10 15 5 2" xfId="36301" xr:uid="{68C55B1C-F4D0-4B9E-84B3-F63B0EC76AF8}"/>
    <cellStyle name="Note 2 10 15 6" xfId="36302" xr:uid="{C973897C-21D1-4396-B42A-F0090CBF730F}"/>
    <cellStyle name="Note 2 10 15 6 2" xfId="36303" xr:uid="{9304E1B6-8BAC-4432-B93B-B8A70B3CBF88}"/>
    <cellStyle name="Note 2 10 15 7" xfId="36304" xr:uid="{CD6D3734-796B-4F5F-8A1C-A6B9EF39C0B3}"/>
    <cellStyle name="Note 2 10 16" xfId="36305" xr:uid="{73E6514D-74BC-4FB3-9383-6261CBA36567}"/>
    <cellStyle name="Note 2 10 16 2" xfId="36306" xr:uid="{3634A719-668F-4FB2-8314-0017CB69ECBA}"/>
    <cellStyle name="Note 2 10 16 2 2" xfId="36307" xr:uid="{1A9BBC60-F500-404C-91DE-A94CCF18FA9D}"/>
    <cellStyle name="Note 2 10 16 3" xfId="36308" xr:uid="{D028B801-559D-4D42-804D-AC45A16BE241}"/>
    <cellStyle name="Note 2 10 16 3 2" xfId="36309" xr:uid="{7552D049-6211-4AD5-B947-97CC7A2916E9}"/>
    <cellStyle name="Note 2 10 16 4" xfId="36310" xr:uid="{6E7BA4AC-3F3C-477A-AD6D-7EC6870486B8}"/>
    <cellStyle name="Note 2 10 16 4 2" xfId="36311" xr:uid="{7A51677F-13A5-414C-82C6-38991A94A287}"/>
    <cellStyle name="Note 2 10 16 5" xfId="36312" xr:uid="{02C55344-5E8C-4361-8AE3-92DCDE36EBFC}"/>
    <cellStyle name="Note 2 10 17" xfId="36313" xr:uid="{52DEE325-2BD1-45BB-AA59-1EF5D99EC92B}"/>
    <cellStyle name="Note 2 10 17 2" xfId="36314" xr:uid="{D993F7C5-E382-4E8D-9E0B-330425B88906}"/>
    <cellStyle name="Note 2 10 18" xfId="36315" xr:uid="{FD42D7E1-A24C-4C87-8D19-89360F512CC9}"/>
    <cellStyle name="Note 2 10 18 2" xfId="36316" xr:uid="{A9414806-C55E-4577-8963-C7A3A57D1000}"/>
    <cellStyle name="Note 2 10 19" xfId="36317" xr:uid="{E13AD2FC-CB55-469C-ABFA-7E61A3750250}"/>
    <cellStyle name="Note 2 10 19 2" xfId="36318" xr:uid="{FC5F4AE4-7CBC-46A9-8BCA-11E7E1DCF0C4}"/>
    <cellStyle name="Note 2 10 2" xfId="19526" xr:uid="{A586AC75-F5A9-47A9-BF5F-56022F78459F}"/>
    <cellStyle name="Note 2 10 2 2" xfId="36319" xr:uid="{DCC75574-1E22-4B0E-A6C6-C60DC20709AC}"/>
    <cellStyle name="Note 2 10 2 2 2" xfId="36320" xr:uid="{906BA01F-3734-4C69-8784-C4B35F5ADF81}"/>
    <cellStyle name="Note 2 10 2 2 2 2" xfId="36321" xr:uid="{9A3951A8-0ED8-4F79-8171-4892124B3D8E}"/>
    <cellStyle name="Note 2 10 2 2 3" xfId="36322" xr:uid="{CCD8AD88-2593-4D98-B171-110C729B5CD5}"/>
    <cellStyle name="Note 2 10 2 2 3 2" xfId="36323" xr:uid="{64DA483E-5BE8-4DEC-B1E1-2B08EEB53AAE}"/>
    <cellStyle name="Note 2 10 2 2 4" xfId="36324" xr:uid="{7BA5A706-A466-4486-8BE2-98ED99A1E794}"/>
    <cellStyle name="Note 2 10 2 2 4 2" xfId="36325" xr:uid="{63A30EAF-D5BC-4955-BCB5-9F72887AE499}"/>
    <cellStyle name="Note 2 10 2 2 5" xfId="36326" xr:uid="{3AD7906C-14B6-4887-BDD6-7A5E25017750}"/>
    <cellStyle name="Note 2 10 2 3" xfId="36327" xr:uid="{33C4A512-7BD8-4C9A-92C8-27BE83A6AFA8}"/>
    <cellStyle name="Note 2 10 2 3 2" xfId="36328" xr:uid="{4E796B57-B44D-4C48-A0CF-3EC477AFC892}"/>
    <cellStyle name="Note 2 10 2 4" xfId="36329" xr:uid="{229EFF56-C43F-49F9-B03D-4E0032254F7F}"/>
    <cellStyle name="Note 2 10 2 4 2" xfId="36330" xr:uid="{53079B75-1BAE-4FBB-80FD-EA8454B5D273}"/>
    <cellStyle name="Note 2 10 2 5" xfId="36331" xr:uid="{AFF1A4F6-9E29-473A-A59D-DB71D6D2F1C1}"/>
    <cellStyle name="Note 2 10 2 5 2" xfId="36332" xr:uid="{409EA146-FCC8-4659-810D-BCE8425B527A}"/>
    <cellStyle name="Note 2 10 2 6" xfId="36333" xr:uid="{9E96E226-44B2-4134-A3F7-8DEA2280237C}"/>
    <cellStyle name="Note 2 10 20" xfId="36334" xr:uid="{C521874B-0AF7-46C2-B8D3-AEE50723E326}"/>
    <cellStyle name="Note 2 10 21" xfId="36335" xr:uid="{21662535-AD96-44B6-9DAF-CC76288200AD}"/>
    <cellStyle name="Note 2 10 22" xfId="36336" xr:uid="{7C133A82-76A6-4E16-9590-760856694646}"/>
    <cellStyle name="Note 2 10 23" xfId="36337" xr:uid="{B61BC101-4FA4-4E71-AC7E-C90CB0BCA826}"/>
    <cellStyle name="Note 2 10 24" xfId="36338" xr:uid="{E85EE906-CCE3-40E4-AEB1-75F046C26400}"/>
    <cellStyle name="Note 2 10 25" xfId="36339" xr:uid="{A68B2112-E1FF-4453-86BA-988D7D1FD9C3}"/>
    <cellStyle name="Note 2 10 26" xfId="36340" xr:uid="{1C6ACD63-749C-4179-B98D-97EC3ED49387}"/>
    <cellStyle name="Note 2 10 3" xfId="36341" xr:uid="{D41E8B23-5F8C-4D26-8634-943A0A5FC2CC}"/>
    <cellStyle name="Note 2 10 3 2" xfId="36342" xr:uid="{A5C7462D-A549-4C4C-9EFC-762053A61D76}"/>
    <cellStyle name="Note 2 10 3 2 2" xfId="36343" xr:uid="{D32AC88F-EEAB-4B2F-9C84-C630DEFE992C}"/>
    <cellStyle name="Note 2 10 3 2 2 2" xfId="36344" xr:uid="{352486CC-DD4C-4D9D-AC78-6CDFBA448997}"/>
    <cellStyle name="Note 2 10 3 2 3" xfId="36345" xr:uid="{4518BCA2-BFA1-47E0-B1BF-064589D10D4D}"/>
    <cellStyle name="Note 2 10 3 2 3 2" xfId="36346" xr:uid="{DA550385-81D0-4FF2-868E-8B01C5AA07A3}"/>
    <cellStyle name="Note 2 10 3 2 4" xfId="36347" xr:uid="{E5EAD001-C200-43CF-91DB-AACED13C2C16}"/>
    <cellStyle name="Note 2 10 3 2 4 2" xfId="36348" xr:uid="{9E6C1678-BB3B-40FD-8E11-A064EEBAFB61}"/>
    <cellStyle name="Note 2 10 3 2 5" xfId="36349" xr:uid="{7E1342A9-B82E-4071-BB85-15177E0CD461}"/>
    <cellStyle name="Note 2 10 3 3" xfId="36350" xr:uid="{0E7E34B6-C14B-44C4-AF02-CC8E92878E27}"/>
    <cellStyle name="Note 2 10 3 3 2" xfId="36351" xr:uid="{BEB76828-AACE-4212-92AE-AA4CD5DA364E}"/>
    <cellStyle name="Note 2 10 3 4" xfId="36352" xr:uid="{2CFB49B1-2DC5-4B9F-8474-E6B1251B35CA}"/>
    <cellStyle name="Note 2 10 3 4 2" xfId="36353" xr:uid="{BA9A1C01-429C-45DC-BCC0-B6B343A03034}"/>
    <cellStyle name="Note 2 10 3 5" xfId="36354" xr:uid="{FFE813C9-BCF1-4255-B665-1B0AF5B40FAA}"/>
    <cellStyle name="Note 2 10 3 5 2" xfId="36355" xr:uid="{2F7755A9-EE97-4578-9B62-FBC64E51B3DE}"/>
    <cellStyle name="Note 2 10 3 6" xfId="36356" xr:uid="{61363B80-CF43-4490-8A7B-0F2D82914EC7}"/>
    <cellStyle name="Note 2 10 4" xfId="36357" xr:uid="{795C7DF5-8DD6-416D-88C9-66089D835656}"/>
    <cellStyle name="Note 2 10 4 2" xfId="36358" xr:uid="{BA0C7AEB-5353-4A81-BB34-E90DC24239BC}"/>
    <cellStyle name="Note 2 10 4 2 2" xfId="36359" xr:uid="{6277062C-B163-4ED2-A265-346105F0EA95}"/>
    <cellStyle name="Note 2 10 4 2 2 2" xfId="36360" xr:uid="{CBE4F52C-E646-4B22-B388-28D0004251ED}"/>
    <cellStyle name="Note 2 10 4 2 3" xfId="36361" xr:uid="{E32C58B5-1F48-4032-8500-A8364A2BE58D}"/>
    <cellStyle name="Note 2 10 4 2 3 2" xfId="36362" xr:uid="{16E1A3E8-648C-43A4-8A40-8E74C27F6678}"/>
    <cellStyle name="Note 2 10 4 2 4" xfId="36363" xr:uid="{2F82E78C-3B6A-4266-9FE2-EA3BA3D7ED7D}"/>
    <cellStyle name="Note 2 10 4 2 4 2" xfId="36364" xr:uid="{CE962A48-D253-4855-8697-B391ABFB2594}"/>
    <cellStyle name="Note 2 10 4 2 5" xfId="36365" xr:uid="{7997CC0F-21FB-4E87-B6E4-23C9D4814A0A}"/>
    <cellStyle name="Note 2 10 4 3" xfId="36366" xr:uid="{773E62B1-314D-4F61-B4B1-68876D1520CE}"/>
    <cellStyle name="Note 2 10 4 3 2" xfId="36367" xr:uid="{D33A36C6-CFCF-4796-B92B-E89B3985D16B}"/>
    <cellStyle name="Note 2 10 4 4" xfId="36368" xr:uid="{0118EEFF-21AB-4284-8FA6-294DCC658643}"/>
    <cellStyle name="Note 2 10 4 4 2" xfId="36369" xr:uid="{7EC75C37-6922-4E99-9DCD-6C82B394D0C0}"/>
    <cellStyle name="Note 2 10 4 5" xfId="36370" xr:uid="{987343CF-545F-4490-A833-ED2B585653E4}"/>
    <cellStyle name="Note 2 10 4 5 2" xfId="36371" xr:uid="{6CA6C742-996C-4F84-9505-E9DAD46AF029}"/>
    <cellStyle name="Note 2 10 4 6" xfId="36372" xr:uid="{43085148-5215-4C8C-A71C-64B4F26B949A}"/>
    <cellStyle name="Note 2 10 4 6 2" xfId="36373" xr:uid="{D1EE7301-7361-4881-A26B-7FB41E73A76F}"/>
    <cellStyle name="Note 2 10 4 7" xfId="36374" xr:uid="{40FC1EE4-EF9B-482E-856A-81DE6671287C}"/>
    <cellStyle name="Note 2 10 5" xfId="36375" xr:uid="{1101CF96-9D94-4AFF-946B-EA2C4E063A51}"/>
    <cellStyle name="Note 2 10 5 2" xfId="36376" xr:uid="{6787FD10-1C1E-4873-A785-847F7B330D29}"/>
    <cellStyle name="Note 2 10 5 2 2" xfId="36377" xr:uid="{BCBA5B31-8E1C-49C4-AB34-B7D35843E222}"/>
    <cellStyle name="Note 2 10 5 2 2 2" xfId="36378" xr:uid="{0143A533-94B2-4B51-BB3F-4FEAC3A279E3}"/>
    <cellStyle name="Note 2 10 5 2 3" xfId="36379" xr:uid="{2ACCE0E7-4F40-435E-8EA1-EA1152BFD81F}"/>
    <cellStyle name="Note 2 10 5 2 3 2" xfId="36380" xr:uid="{A3D5C327-AD37-4BCC-A207-754220D875FF}"/>
    <cellStyle name="Note 2 10 5 2 4" xfId="36381" xr:uid="{F3AE6630-F627-4394-A50B-A01755B8E75D}"/>
    <cellStyle name="Note 2 10 5 2 4 2" xfId="36382" xr:uid="{D9C88D0B-EAA5-4CD0-BC6B-1757EF8B0439}"/>
    <cellStyle name="Note 2 10 5 2 5" xfId="36383" xr:uid="{0C17FE24-EDAD-404A-A129-F7EE10230FA0}"/>
    <cellStyle name="Note 2 10 5 3" xfId="36384" xr:uid="{F3576AA3-0DF0-40D1-A364-5F9BCB4488DC}"/>
    <cellStyle name="Note 2 10 5 3 2" xfId="36385" xr:uid="{DBB2674E-044C-4E77-A3E9-5B6F8BA762FD}"/>
    <cellStyle name="Note 2 10 5 4" xfId="36386" xr:uid="{D13BF631-9F6A-4413-8949-DA7438A39AF3}"/>
    <cellStyle name="Note 2 10 5 4 2" xfId="36387" xr:uid="{39332A17-AF42-40B2-843B-8C6546186B33}"/>
    <cellStyle name="Note 2 10 5 5" xfId="36388" xr:uid="{CC687F38-3D34-4656-BA16-84A7E597207E}"/>
    <cellStyle name="Note 2 10 5 5 2" xfId="36389" xr:uid="{1AF8C614-6081-46B0-B415-9C6933E3EC77}"/>
    <cellStyle name="Note 2 10 5 6" xfId="36390" xr:uid="{A1487FEF-CD7A-4147-8775-7B35925C1C17}"/>
    <cellStyle name="Note 2 10 5 6 2" xfId="36391" xr:uid="{E5885F15-2168-440D-8F33-532272DFCEB4}"/>
    <cellStyle name="Note 2 10 5 7" xfId="36392" xr:uid="{FB68F61C-04BE-479F-9461-4E18FF0FAA01}"/>
    <cellStyle name="Note 2 10 6" xfId="36393" xr:uid="{5E0FD28B-DA0C-4A17-9546-C5E3F176448D}"/>
    <cellStyle name="Note 2 10 6 2" xfId="36394" xr:uid="{78999D3D-DADA-40F6-8184-0469B19218B1}"/>
    <cellStyle name="Note 2 10 6 2 2" xfId="36395" xr:uid="{F039AD2D-14E3-4C1E-81A5-D388D647F58D}"/>
    <cellStyle name="Note 2 10 6 2 2 2" xfId="36396" xr:uid="{B324B042-A62A-4D57-9032-3223EB49B681}"/>
    <cellStyle name="Note 2 10 6 2 3" xfId="36397" xr:uid="{48B650F7-028A-4CEC-A4A2-2CEF13481E19}"/>
    <cellStyle name="Note 2 10 6 2 3 2" xfId="36398" xr:uid="{AB95B824-7337-481E-800C-224B95460014}"/>
    <cellStyle name="Note 2 10 6 2 4" xfId="36399" xr:uid="{187367E4-D5BF-48BA-BA31-1D2AE89D6A9D}"/>
    <cellStyle name="Note 2 10 6 2 4 2" xfId="36400" xr:uid="{42C920C6-CC85-48F4-9E57-3F58E9A4CF32}"/>
    <cellStyle name="Note 2 10 6 2 5" xfId="36401" xr:uid="{1E491DC4-E050-482D-BA73-D3E21F46D5A2}"/>
    <cellStyle name="Note 2 10 6 3" xfId="36402" xr:uid="{60F98D9B-821F-4EB9-84E4-E07959D0A6FA}"/>
    <cellStyle name="Note 2 10 6 3 2" xfId="36403" xr:uid="{F18CC531-F875-4661-A90A-1941C926CEF4}"/>
    <cellStyle name="Note 2 10 6 4" xfId="36404" xr:uid="{BB6FECE3-C839-4AA5-958E-E125ADE6EB17}"/>
    <cellStyle name="Note 2 10 6 4 2" xfId="36405" xr:uid="{C17BB326-5F99-4E57-B0A8-965B680EA328}"/>
    <cellStyle name="Note 2 10 6 5" xfId="36406" xr:uid="{4A5D0E73-859D-430F-91EA-C828BC4EDE3A}"/>
    <cellStyle name="Note 2 10 6 5 2" xfId="36407" xr:uid="{A6B34DF6-6EF7-4A41-AA7C-652CAB5FD9A4}"/>
    <cellStyle name="Note 2 10 6 6" xfId="36408" xr:uid="{4458733A-6F6C-4275-B298-335423256121}"/>
    <cellStyle name="Note 2 10 6 6 2" xfId="36409" xr:uid="{497C1E8A-8CAA-41B7-B0AE-AFEF4A49A3AC}"/>
    <cellStyle name="Note 2 10 6 7" xfId="36410" xr:uid="{3BC77947-557C-44A9-A15A-0F422863E204}"/>
    <cellStyle name="Note 2 10 7" xfId="36411" xr:uid="{48A31C6A-ABC3-4657-A52A-1EC1C644123C}"/>
    <cellStyle name="Note 2 10 7 2" xfId="36412" xr:uid="{9B6AC650-5F2C-4423-8FF1-9D8C2C9FF191}"/>
    <cellStyle name="Note 2 10 7 2 2" xfId="36413" xr:uid="{B130A3D5-F784-4E8D-91F2-CC6B9DCC2050}"/>
    <cellStyle name="Note 2 10 7 2 2 2" xfId="36414" xr:uid="{6232661E-9EF4-4E33-93C7-378F5CA8C8B8}"/>
    <cellStyle name="Note 2 10 7 2 3" xfId="36415" xr:uid="{D72A35C7-2A8B-4D3A-9C10-DD1D6EE00733}"/>
    <cellStyle name="Note 2 10 7 2 3 2" xfId="36416" xr:uid="{4ADCEBD9-83EE-49F3-81C2-7353D7FF905F}"/>
    <cellStyle name="Note 2 10 7 2 4" xfId="36417" xr:uid="{CD886FCA-15F1-4330-AB03-5EE3AF425E36}"/>
    <cellStyle name="Note 2 10 7 2 4 2" xfId="36418" xr:uid="{C54CD88F-21EA-4EDF-9042-74FA6F698BC5}"/>
    <cellStyle name="Note 2 10 7 2 5" xfId="36419" xr:uid="{66B23B22-E988-4864-96F3-C748ECA53533}"/>
    <cellStyle name="Note 2 10 7 3" xfId="36420" xr:uid="{4D351693-8A44-4D9C-8008-F94E98CE6C4F}"/>
    <cellStyle name="Note 2 10 7 3 2" xfId="36421" xr:uid="{26FB95F3-F8D8-414C-82C0-EC7E84AB7ADA}"/>
    <cellStyle name="Note 2 10 7 4" xfId="36422" xr:uid="{D2C042EC-C180-48DE-8FE9-DE2E9DFEEDDB}"/>
    <cellStyle name="Note 2 10 7 4 2" xfId="36423" xr:uid="{B36561C1-B962-4A71-AD0A-4FC85DD3C345}"/>
    <cellStyle name="Note 2 10 7 5" xfId="36424" xr:uid="{5AED078C-819A-4D9B-8733-11D06846E90A}"/>
    <cellStyle name="Note 2 10 7 5 2" xfId="36425" xr:uid="{C50C7C20-88EB-4BD4-888C-F7D454C37B48}"/>
    <cellStyle name="Note 2 10 7 6" xfId="36426" xr:uid="{ED6D1166-8AF5-48DB-803A-1164793BCD2B}"/>
    <cellStyle name="Note 2 10 7 6 2" xfId="36427" xr:uid="{980EB342-9EBA-440E-9DD2-D172EEDB9044}"/>
    <cellStyle name="Note 2 10 7 7" xfId="36428" xr:uid="{FC2F803B-A7BE-4D73-B81E-F29128CBDAE0}"/>
    <cellStyle name="Note 2 10 8" xfId="36429" xr:uid="{34EF3F1C-BCCE-48CC-8BD7-A0DDEBBFB7FF}"/>
    <cellStyle name="Note 2 10 8 2" xfId="36430" xr:uid="{E834548C-8C98-4292-A983-E08C2992AEAF}"/>
    <cellStyle name="Note 2 10 8 2 2" xfId="36431" xr:uid="{8847F695-EB7E-4A6E-A81D-4D8B72F6A9EB}"/>
    <cellStyle name="Note 2 10 8 2 2 2" xfId="36432" xr:uid="{128DD4BF-19AA-492A-BE00-A2D220C9EB4B}"/>
    <cellStyle name="Note 2 10 8 2 3" xfId="36433" xr:uid="{644EB857-9177-47AD-ACCB-7F27FCC48139}"/>
    <cellStyle name="Note 2 10 8 2 3 2" xfId="36434" xr:uid="{8BC46623-7523-40A1-AA8A-480DB6282F9A}"/>
    <cellStyle name="Note 2 10 8 2 4" xfId="36435" xr:uid="{D979D232-B15A-43BA-992E-FB7541F63A67}"/>
    <cellStyle name="Note 2 10 8 2 4 2" xfId="36436" xr:uid="{358BEC43-77B1-48E9-BD9F-8790360C9FF0}"/>
    <cellStyle name="Note 2 10 8 2 5" xfId="36437" xr:uid="{3C109C45-69CF-4A74-8351-BF0AB887EDEE}"/>
    <cellStyle name="Note 2 10 8 3" xfId="36438" xr:uid="{99976DD9-3D64-4706-B7D6-FF4737379D10}"/>
    <cellStyle name="Note 2 10 8 3 2" xfId="36439" xr:uid="{6CCA34F8-3DDA-4C27-9DC4-99FD463A7342}"/>
    <cellStyle name="Note 2 10 8 4" xfId="36440" xr:uid="{A4410236-3086-4EB8-8E8C-308F70218C22}"/>
    <cellStyle name="Note 2 10 8 4 2" xfId="36441" xr:uid="{C41121BC-2856-4683-9D25-2639E160D4A2}"/>
    <cellStyle name="Note 2 10 8 5" xfId="36442" xr:uid="{DC394EBD-F03B-4B7C-9A9A-4C890213611F}"/>
    <cellStyle name="Note 2 10 8 5 2" xfId="36443" xr:uid="{D50A2D01-F2C7-47A8-9543-0F260977D5EC}"/>
    <cellStyle name="Note 2 10 8 6" xfId="36444" xr:uid="{5C5BB334-A1B8-4D05-8672-35581DA5F664}"/>
    <cellStyle name="Note 2 10 8 6 2" xfId="36445" xr:uid="{D0056167-0AF5-4490-8714-601F91EF3C94}"/>
    <cellStyle name="Note 2 10 8 7" xfId="36446" xr:uid="{A1821813-189C-49AD-9828-A2D603213B19}"/>
    <cellStyle name="Note 2 10 9" xfId="36447" xr:uid="{DF8717AB-C9CB-4B4C-A57C-F16C08BFE508}"/>
    <cellStyle name="Note 2 10 9 2" xfId="36448" xr:uid="{566032B4-103C-41CB-8DAF-E169CC2CCD90}"/>
    <cellStyle name="Note 2 10 9 2 2" xfId="36449" xr:uid="{BCE03EC3-F767-4120-BC16-1E9AEA3B2CD3}"/>
    <cellStyle name="Note 2 10 9 2 2 2" xfId="36450" xr:uid="{1EBB3358-4932-40C8-8789-1093DB7A7794}"/>
    <cellStyle name="Note 2 10 9 2 3" xfId="36451" xr:uid="{76314017-21FA-466E-8E90-A086FB5F1C6D}"/>
    <cellStyle name="Note 2 10 9 2 3 2" xfId="36452" xr:uid="{D0A120B4-960C-44BD-ADEC-4B7A153C1A0F}"/>
    <cellStyle name="Note 2 10 9 2 4" xfId="36453" xr:uid="{82273A33-778A-4856-BA73-F3FE006EDA83}"/>
    <cellStyle name="Note 2 10 9 2 4 2" xfId="36454" xr:uid="{70CE6D7D-DA30-4E16-A7FD-CF37C18B7E56}"/>
    <cellStyle name="Note 2 10 9 2 5" xfId="36455" xr:uid="{4B1C7234-DD8E-4D96-AC82-A54EDE68EBDE}"/>
    <cellStyle name="Note 2 10 9 3" xfId="36456" xr:uid="{6412E058-76BA-496C-B98C-A7FFD800FD73}"/>
    <cellStyle name="Note 2 10 9 3 2" xfId="36457" xr:uid="{FA388FB5-193D-4553-894A-036199A6DEB1}"/>
    <cellStyle name="Note 2 10 9 4" xfId="36458" xr:uid="{EFED2590-924C-4F6B-8F53-B572C3A6E6E3}"/>
    <cellStyle name="Note 2 10 9 4 2" xfId="36459" xr:uid="{E37E4E98-43C2-4DBA-BBBD-A5E8831DE93D}"/>
    <cellStyle name="Note 2 10 9 5" xfId="36460" xr:uid="{B3F4CCD5-93AE-48F2-B6BD-A165C907CA92}"/>
    <cellStyle name="Note 2 10 9 5 2" xfId="36461" xr:uid="{BD8C6C3B-5476-49E7-BA5A-36E9464F464C}"/>
    <cellStyle name="Note 2 10 9 6" xfId="36462" xr:uid="{06087E2F-BEC1-455D-B4FD-D53C5B2F9321}"/>
    <cellStyle name="Note 2 10 9 6 2" xfId="36463" xr:uid="{6E4C2E51-18C6-4657-B070-81BB03BBEC9A}"/>
    <cellStyle name="Note 2 10 9 7" xfId="36464" xr:uid="{F7550A4F-E658-456E-A506-5D94B54DF044}"/>
    <cellStyle name="Note 2 11" xfId="19527" xr:uid="{C67FA3AC-AA0F-4A3A-9A02-5C05667F2D12}"/>
    <cellStyle name="Note 2 11 10" xfId="36465" xr:uid="{1F678AF7-25A4-4791-B399-73C9FC7255D6}"/>
    <cellStyle name="Note 2 11 10 2" xfId="36466" xr:uid="{8D87BE41-3069-4F27-9C05-23E5C594893F}"/>
    <cellStyle name="Note 2 11 10 2 2" xfId="36467" xr:uid="{6FE31D68-7B65-48AD-AA00-ECD6023045D5}"/>
    <cellStyle name="Note 2 11 10 2 2 2" xfId="36468" xr:uid="{B71D0441-13BC-442A-AF3C-4136A00DADDE}"/>
    <cellStyle name="Note 2 11 10 2 3" xfId="36469" xr:uid="{4BDECAC3-155D-4D75-9948-5C4179101D66}"/>
    <cellStyle name="Note 2 11 10 2 3 2" xfId="36470" xr:uid="{EB5E8EE5-3750-4495-80B2-AD7CBA4766D1}"/>
    <cellStyle name="Note 2 11 10 2 4" xfId="36471" xr:uid="{85334AC4-8601-4B0C-B325-8A6BC7F432BD}"/>
    <cellStyle name="Note 2 11 10 2 4 2" xfId="36472" xr:uid="{6C41D2F3-B907-481A-A739-7397424CF56F}"/>
    <cellStyle name="Note 2 11 10 2 5" xfId="36473" xr:uid="{268E05F5-4B7A-42A6-A3F0-743ED408EC4A}"/>
    <cellStyle name="Note 2 11 10 3" xfId="36474" xr:uid="{5644714E-3AD0-4ED8-91DD-274810D90E6D}"/>
    <cellStyle name="Note 2 11 10 3 2" xfId="36475" xr:uid="{4BECD84D-D362-4699-AF22-A0CDEA3AFC12}"/>
    <cellStyle name="Note 2 11 10 4" xfId="36476" xr:uid="{0C6C6F20-30FC-4499-8F2C-DC12AF12C69E}"/>
    <cellStyle name="Note 2 11 10 4 2" xfId="36477" xr:uid="{588CE72D-6B6C-4BDB-82CB-1D69DC06101E}"/>
    <cellStyle name="Note 2 11 10 5" xfId="36478" xr:uid="{5F133493-278E-472B-ABE0-4AAFA94081C4}"/>
    <cellStyle name="Note 2 11 10 5 2" xfId="36479" xr:uid="{9FD3552B-6206-49C4-A446-1FFF68C7C587}"/>
    <cellStyle name="Note 2 11 10 6" xfId="36480" xr:uid="{6927EAA8-A827-41E2-89DC-8F41D13CD1A7}"/>
    <cellStyle name="Note 2 11 10 6 2" xfId="36481" xr:uid="{EDAD3D2A-E6CE-4A20-91C8-BD95E536C695}"/>
    <cellStyle name="Note 2 11 10 7" xfId="36482" xr:uid="{5A2970AC-464B-4DAE-9386-A8C15A66FB2D}"/>
    <cellStyle name="Note 2 11 11" xfId="36483" xr:uid="{5A3DDB9E-55FD-48B4-A994-705FA07DC4BF}"/>
    <cellStyle name="Note 2 11 11 2" xfId="36484" xr:uid="{60AC3E8E-87AE-46E6-A25E-1F48CFCEBF39}"/>
    <cellStyle name="Note 2 11 11 2 2" xfId="36485" xr:uid="{3ACDC202-2DEA-48AF-A4E5-EBCDFBF23D73}"/>
    <cellStyle name="Note 2 11 11 2 2 2" xfId="36486" xr:uid="{1AE4F30B-65C3-497A-86D0-BC84D7409AFD}"/>
    <cellStyle name="Note 2 11 11 2 3" xfId="36487" xr:uid="{304D025B-2BB6-4FC4-AC66-15D04E0A2C3F}"/>
    <cellStyle name="Note 2 11 11 2 3 2" xfId="36488" xr:uid="{5F2F0CDE-F261-48A7-984A-8B1ADC918F23}"/>
    <cellStyle name="Note 2 11 11 2 4" xfId="36489" xr:uid="{EDBF49F0-6706-4573-A4AF-805A7CCCC1A5}"/>
    <cellStyle name="Note 2 11 11 2 4 2" xfId="36490" xr:uid="{1CCCC8BC-9EB6-4593-AC4A-719D94419E5F}"/>
    <cellStyle name="Note 2 11 11 2 5" xfId="36491" xr:uid="{CDA81775-156F-402D-9324-C43F6F5F8C74}"/>
    <cellStyle name="Note 2 11 11 3" xfId="36492" xr:uid="{7C95FAB5-5296-40CE-BDDE-AE1F1067FEAC}"/>
    <cellStyle name="Note 2 11 11 3 2" xfId="36493" xr:uid="{1B58A52C-7461-473D-8DB3-9880D02158F2}"/>
    <cellStyle name="Note 2 11 11 4" xfId="36494" xr:uid="{B979CA5B-0F1D-452C-AC85-2AB4EE5855F8}"/>
    <cellStyle name="Note 2 11 11 4 2" xfId="36495" xr:uid="{0E26AD2D-F950-4C7F-BBDC-EC9D55568312}"/>
    <cellStyle name="Note 2 11 11 5" xfId="36496" xr:uid="{DEEC4440-63FE-4DA9-B9EE-530AB879A747}"/>
    <cellStyle name="Note 2 11 11 5 2" xfId="36497" xr:uid="{C2D583B4-CC83-45EC-AF82-DD105B87D41D}"/>
    <cellStyle name="Note 2 11 11 6" xfId="36498" xr:uid="{40CBC5D5-8FF6-4003-B876-D7307AD610C0}"/>
    <cellStyle name="Note 2 11 11 6 2" xfId="36499" xr:uid="{12F87CCA-4209-4483-B2A7-F3537ED48F94}"/>
    <cellStyle name="Note 2 11 11 7" xfId="36500" xr:uid="{AD70F8ED-6090-440E-9FDE-734939D868D1}"/>
    <cellStyle name="Note 2 11 12" xfId="36501" xr:uid="{F1A1D227-2FFC-4C0F-B839-4B7F5E4F681E}"/>
    <cellStyle name="Note 2 11 12 2" xfId="36502" xr:uid="{7212E29A-7797-45FE-A1BA-910A0CB2DB5A}"/>
    <cellStyle name="Note 2 11 12 2 2" xfId="36503" xr:uid="{28CAE345-0C94-469A-8C8F-00D5C3182D60}"/>
    <cellStyle name="Note 2 11 12 2 2 2" xfId="36504" xr:uid="{CF98A897-CE74-46D0-8418-5B1D44489193}"/>
    <cellStyle name="Note 2 11 12 2 3" xfId="36505" xr:uid="{4ED28C31-A0F1-401C-BF71-6D08D33BF3E9}"/>
    <cellStyle name="Note 2 11 12 2 3 2" xfId="36506" xr:uid="{6EB8979C-DAAD-4ABF-A7B1-B713F5A4402F}"/>
    <cellStyle name="Note 2 11 12 2 4" xfId="36507" xr:uid="{B1DBE1C6-B94E-421F-8B35-41DB86FBABFE}"/>
    <cellStyle name="Note 2 11 12 2 4 2" xfId="36508" xr:uid="{A092DD5E-0C24-4181-9406-0215381B194F}"/>
    <cellStyle name="Note 2 11 12 2 5" xfId="36509" xr:uid="{82DB28E8-D2CB-492D-831D-F109838C3390}"/>
    <cellStyle name="Note 2 11 12 3" xfId="36510" xr:uid="{8FA77AA4-B500-401B-932E-8FD07191DB50}"/>
    <cellStyle name="Note 2 11 12 3 2" xfId="36511" xr:uid="{65241432-1326-4A8B-8CBC-0D88ADD2FCAF}"/>
    <cellStyle name="Note 2 11 12 4" xfId="36512" xr:uid="{AFD22B8B-3DD1-4E69-8B38-92D046D5C4F4}"/>
    <cellStyle name="Note 2 11 12 4 2" xfId="36513" xr:uid="{622FFB98-7E8D-4018-A7DA-2FF3EA94D4DF}"/>
    <cellStyle name="Note 2 11 12 5" xfId="36514" xr:uid="{48704DC2-3DF3-4782-A7C1-C6A68721ED16}"/>
    <cellStyle name="Note 2 11 12 5 2" xfId="36515" xr:uid="{58280898-92A1-45CB-9878-F298BA967C75}"/>
    <cellStyle name="Note 2 11 12 6" xfId="36516" xr:uid="{E40FEBA6-67EA-4DB9-AE27-D59FA0A180A1}"/>
    <cellStyle name="Note 2 11 12 6 2" xfId="36517" xr:uid="{C9DFA878-52F0-4833-8352-430EB538D9CE}"/>
    <cellStyle name="Note 2 11 12 7" xfId="36518" xr:uid="{74183000-051D-45CD-9240-BDBF0B5F5471}"/>
    <cellStyle name="Note 2 11 13" xfId="36519" xr:uid="{C63CE16D-A524-4AF7-8DE8-F5E25F49E2F9}"/>
    <cellStyle name="Note 2 11 13 2" xfId="36520" xr:uid="{294EC46B-C1F7-45DA-B5F8-04091FEE0771}"/>
    <cellStyle name="Note 2 11 13 2 2" xfId="36521" xr:uid="{36B14E2A-DCCA-4778-B577-741175AF05AC}"/>
    <cellStyle name="Note 2 11 13 2 2 2" xfId="36522" xr:uid="{BB55507D-9BB9-4AAE-A73C-2EE75BBF60E5}"/>
    <cellStyle name="Note 2 11 13 2 3" xfId="36523" xr:uid="{1B25F549-7567-48AF-A738-1541EA9241CB}"/>
    <cellStyle name="Note 2 11 13 2 3 2" xfId="36524" xr:uid="{EF82763E-362C-4D53-BFDE-3079FBC05970}"/>
    <cellStyle name="Note 2 11 13 2 4" xfId="36525" xr:uid="{65CF3BC3-E778-4F4F-B888-1B86CB1C7C7E}"/>
    <cellStyle name="Note 2 11 13 2 4 2" xfId="36526" xr:uid="{4E2785FD-F21A-4133-9433-68839309B673}"/>
    <cellStyle name="Note 2 11 13 2 5" xfId="36527" xr:uid="{94E13132-930B-4BE7-B813-1451C9A09D19}"/>
    <cellStyle name="Note 2 11 13 3" xfId="36528" xr:uid="{9FDDE04B-D4DF-4071-B8DB-D828D2A94547}"/>
    <cellStyle name="Note 2 11 13 3 2" xfId="36529" xr:uid="{4E23BECB-91DF-4A85-8716-9BEC44C23852}"/>
    <cellStyle name="Note 2 11 13 4" xfId="36530" xr:uid="{CED76242-8745-4558-A092-3D2BDC1D6FF8}"/>
    <cellStyle name="Note 2 11 13 4 2" xfId="36531" xr:uid="{7276F66B-792C-468D-B154-AF8142E49609}"/>
    <cellStyle name="Note 2 11 13 5" xfId="36532" xr:uid="{3767B309-7444-48F3-AA5C-6F876B9FFF19}"/>
    <cellStyle name="Note 2 11 13 5 2" xfId="36533" xr:uid="{76761B3C-9694-44E7-B78E-E0D053E7A1E1}"/>
    <cellStyle name="Note 2 11 13 6" xfId="36534" xr:uid="{399B3F93-6CFA-4E5C-BE60-33C0CF920C12}"/>
    <cellStyle name="Note 2 11 13 6 2" xfId="36535" xr:uid="{73C5A1E6-A63F-4C6B-9045-EABAA46E9E70}"/>
    <cellStyle name="Note 2 11 13 7" xfId="36536" xr:uid="{10551596-0F27-432F-8C4A-E5C2D60944B4}"/>
    <cellStyle name="Note 2 11 14" xfId="36537" xr:uid="{AE124C8F-52C1-4029-B20A-674589866141}"/>
    <cellStyle name="Note 2 11 14 2" xfId="36538" xr:uid="{FE05A7AC-5240-4BF9-949B-D6766A1099E7}"/>
    <cellStyle name="Note 2 11 14 2 2" xfId="36539" xr:uid="{7AF32446-13E6-4360-8A24-41533E6A463E}"/>
    <cellStyle name="Note 2 11 14 2 2 2" xfId="36540" xr:uid="{BC5A2DF0-9DF6-4EE5-9379-36311AE72E54}"/>
    <cellStyle name="Note 2 11 14 2 3" xfId="36541" xr:uid="{6ED81781-CB93-4023-9ED0-22A43332020D}"/>
    <cellStyle name="Note 2 11 14 2 3 2" xfId="36542" xr:uid="{C9124266-4C0F-4FDA-BAE4-8B7750DE9ED0}"/>
    <cellStyle name="Note 2 11 14 2 4" xfId="36543" xr:uid="{38410311-4E0D-403A-B315-95E172FE9A3F}"/>
    <cellStyle name="Note 2 11 14 2 4 2" xfId="36544" xr:uid="{B285D2A3-F0A0-448D-AACD-CC0F52A00E34}"/>
    <cellStyle name="Note 2 11 14 2 5" xfId="36545" xr:uid="{5413EF13-C728-460A-947E-26A6C08E3384}"/>
    <cellStyle name="Note 2 11 14 3" xfId="36546" xr:uid="{6BE79063-0F3C-4509-9A5F-0448AE72E23E}"/>
    <cellStyle name="Note 2 11 14 3 2" xfId="36547" xr:uid="{18B84F41-AD28-4D87-B03D-C731645CC987}"/>
    <cellStyle name="Note 2 11 14 4" xfId="36548" xr:uid="{1618A910-CF12-434D-92B0-DA81A2B6565E}"/>
    <cellStyle name="Note 2 11 14 4 2" xfId="36549" xr:uid="{CAD5E5F2-1390-45A1-AD77-252A8AB3C2FF}"/>
    <cellStyle name="Note 2 11 14 5" xfId="36550" xr:uid="{E3CB4CF7-B8E9-4B5E-974B-D5DDC919BB81}"/>
    <cellStyle name="Note 2 11 14 5 2" xfId="36551" xr:uid="{59BD4910-65B3-4B9E-BB99-AD64EE503DA4}"/>
    <cellStyle name="Note 2 11 14 6" xfId="36552" xr:uid="{2F0F641B-E4E0-443F-9A1E-2590FDDDCA72}"/>
    <cellStyle name="Note 2 11 14 6 2" xfId="36553" xr:uid="{2C0B389E-F4CA-462F-8315-45387C5964AE}"/>
    <cellStyle name="Note 2 11 14 7" xfId="36554" xr:uid="{71C9C767-60F5-499C-89D6-ECF556ED1397}"/>
    <cellStyle name="Note 2 11 15" xfId="36555" xr:uid="{017BE1E0-B810-42E3-B0D3-58D54026BE1B}"/>
    <cellStyle name="Note 2 11 15 2" xfId="36556" xr:uid="{380A610C-2CAF-46D7-8BAC-AC80FF6E8D6E}"/>
    <cellStyle name="Note 2 11 15 2 2" xfId="36557" xr:uid="{505D41F2-2FA5-4F83-B392-75C94A084F59}"/>
    <cellStyle name="Note 2 11 15 2 2 2" xfId="36558" xr:uid="{C29768C2-119F-42DA-9FD2-47FB324C4C85}"/>
    <cellStyle name="Note 2 11 15 2 3" xfId="36559" xr:uid="{CCD05840-5E89-4A35-9D0C-F157EF68658E}"/>
    <cellStyle name="Note 2 11 15 2 3 2" xfId="36560" xr:uid="{FDD84099-B3D9-450A-80D8-8967CA40E657}"/>
    <cellStyle name="Note 2 11 15 2 4" xfId="36561" xr:uid="{04C351F6-1B1B-4015-95FF-58C2E84427BF}"/>
    <cellStyle name="Note 2 11 15 2 4 2" xfId="36562" xr:uid="{5D0B8205-D1EF-4D0F-AEFE-48745CC7C29E}"/>
    <cellStyle name="Note 2 11 15 2 5" xfId="36563" xr:uid="{D501A4B1-FEF7-4CA4-9396-C5FCDA5138C5}"/>
    <cellStyle name="Note 2 11 15 3" xfId="36564" xr:uid="{0E53B811-280F-4509-ADEB-DC07E62EB70B}"/>
    <cellStyle name="Note 2 11 15 3 2" xfId="36565" xr:uid="{4AB08EFE-E09F-47C9-ABAE-B74DCDF0F2B5}"/>
    <cellStyle name="Note 2 11 15 4" xfId="36566" xr:uid="{5407D1A8-2F99-4003-BF10-7D97675AF8DA}"/>
    <cellStyle name="Note 2 11 15 4 2" xfId="36567" xr:uid="{78CADF19-7009-4A5D-8691-1C48BD85F67D}"/>
    <cellStyle name="Note 2 11 15 5" xfId="36568" xr:uid="{DB2587D9-41E3-40B6-9996-6B12D85A3EA6}"/>
    <cellStyle name="Note 2 11 15 5 2" xfId="36569" xr:uid="{B3036956-D8AD-4B46-B0AD-6A8E18345088}"/>
    <cellStyle name="Note 2 11 15 6" xfId="36570" xr:uid="{316DDA36-C2D8-472B-965B-C127A237A3A9}"/>
    <cellStyle name="Note 2 11 15 6 2" xfId="36571" xr:uid="{984E52E2-D666-47A7-B9F2-2FE1A3DEA698}"/>
    <cellStyle name="Note 2 11 15 7" xfId="36572" xr:uid="{972F54EB-BA3A-4366-AFDE-E9FB3917652C}"/>
    <cellStyle name="Note 2 11 16" xfId="36573" xr:uid="{AAFA3F57-1949-47FA-99FD-C39B48BDB85E}"/>
    <cellStyle name="Note 2 11 16 2" xfId="36574" xr:uid="{825D8016-B0C2-4447-BF6B-6A06C9060A80}"/>
    <cellStyle name="Note 2 11 16 2 2" xfId="36575" xr:uid="{1E228F4D-122F-4F86-BE68-345D50CE2F4B}"/>
    <cellStyle name="Note 2 11 16 3" xfId="36576" xr:uid="{CFD04557-B1B2-4AA7-8505-EA8165CD9A43}"/>
    <cellStyle name="Note 2 11 16 3 2" xfId="36577" xr:uid="{3018B871-E019-478F-A476-8E2F9ADD2F21}"/>
    <cellStyle name="Note 2 11 16 4" xfId="36578" xr:uid="{37BC22F4-05DA-4FA4-A7A4-73A76F2DED1E}"/>
    <cellStyle name="Note 2 11 16 4 2" xfId="36579" xr:uid="{5EC74000-DCED-45EC-A14F-71484A69FDE6}"/>
    <cellStyle name="Note 2 11 16 5" xfId="36580" xr:uid="{CE9562DB-ACF0-492C-8407-F5571CA20ECB}"/>
    <cellStyle name="Note 2 11 17" xfId="36581" xr:uid="{A6A0C72B-D052-4F13-AFF3-4B2BB2461FCF}"/>
    <cellStyle name="Note 2 11 17 2" xfId="36582" xr:uid="{351A135E-8F81-4701-A0A3-45A6F974CB64}"/>
    <cellStyle name="Note 2 11 18" xfId="36583" xr:uid="{328DF93E-9C37-4E2F-8E3F-410F8B4C5726}"/>
    <cellStyle name="Note 2 11 18 2" xfId="36584" xr:uid="{E1D80905-26C8-40BC-A926-7FA2DDB04443}"/>
    <cellStyle name="Note 2 11 19" xfId="36585" xr:uid="{5CCC9977-289C-44FA-83DE-31B9C0C34BA9}"/>
    <cellStyle name="Note 2 11 19 2" xfId="36586" xr:uid="{0254B6B0-C337-4504-8D3A-D4BD47593A2C}"/>
    <cellStyle name="Note 2 11 2" xfId="36587" xr:uid="{C5D731B7-10FE-47AC-BC9D-355090BC0A6F}"/>
    <cellStyle name="Note 2 11 2 2" xfId="36588" xr:uid="{8826A8BB-0D85-49EE-BCE3-6AF7DA78F717}"/>
    <cellStyle name="Note 2 11 2 2 2" xfId="36589" xr:uid="{EDA84815-1963-473A-B42D-978BCD01638E}"/>
    <cellStyle name="Note 2 11 2 2 2 2" xfId="36590" xr:uid="{64444F98-4EC8-4FC4-8DD3-9749E94CB9EC}"/>
    <cellStyle name="Note 2 11 2 2 3" xfId="36591" xr:uid="{B5751CED-4E3B-448D-AB01-4E81ACB0B87B}"/>
    <cellStyle name="Note 2 11 2 2 3 2" xfId="36592" xr:uid="{5FD9803F-452B-4D18-A400-5EB1A5E018CB}"/>
    <cellStyle name="Note 2 11 2 2 4" xfId="36593" xr:uid="{5EE709C9-4C87-4444-B01A-B5F15EE0081C}"/>
    <cellStyle name="Note 2 11 2 2 4 2" xfId="36594" xr:uid="{3D0A17DC-5AEC-48EF-B5F1-628BE11B9C13}"/>
    <cellStyle name="Note 2 11 2 2 5" xfId="36595" xr:uid="{BEFFEA30-6C08-4EB1-A6B5-8557AAE13435}"/>
    <cellStyle name="Note 2 11 2 3" xfId="36596" xr:uid="{F9607351-CFED-417E-B92D-ADCF2E56EEBA}"/>
    <cellStyle name="Note 2 11 2 3 2" xfId="36597" xr:uid="{1B82C0B2-26DE-4ACF-9B5A-639B70A1EBB6}"/>
    <cellStyle name="Note 2 11 2 4" xfId="36598" xr:uid="{3C9DD449-F3A4-4167-A28C-A87E45AA41F1}"/>
    <cellStyle name="Note 2 11 2 4 2" xfId="36599" xr:uid="{21E3AF00-7213-48A8-8179-474B8F503C1B}"/>
    <cellStyle name="Note 2 11 2 5" xfId="36600" xr:uid="{178344BB-33C9-4C66-9554-30548541E9AF}"/>
    <cellStyle name="Note 2 11 2 5 2" xfId="36601" xr:uid="{DDBCF499-F2FD-4053-8943-83B84A744420}"/>
    <cellStyle name="Note 2 11 2 6" xfId="36602" xr:uid="{E066237F-8B1E-4D1A-A942-EA522D6E16AB}"/>
    <cellStyle name="Note 2 11 20" xfId="36603" xr:uid="{CE274611-56A2-4B4A-8ADD-BDEAD168C67F}"/>
    <cellStyle name="Note 2 11 21" xfId="36604" xr:uid="{ED2CCECE-BD35-4C25-8995-5604C60D5BAF}"/>
    <cellStyle name="Note 2 11 22" xfId="36605" xr:uid="{CD1B9A69-6471-4D14-8DA6-509D338CEC91}"/>
    <cellStyle name="Note 2 11 23" xfId="36606" xr:uid="{D0E5C9CF-9D39-4993-936C-4E48FEB2A4D8}"/>
    <cellStyle name="Note 2 11 24" xfId="36607" xr:uid="{2C0E7071-47EC-4AA1-AEEE-D40A48CFF063}"/>
    <cellStyle name="Note 2 11 25" xfId="36608" xr:uid="{C173018A-F765-4A78-B7C5-04FB95ABAB85}"/>
    <cellStyle name="Note 2 11 26" xfId="36609" xr:uid="{0A6ECEAA-6F63-4463-8E75-53597D107C40}"/>
    <cellStyle name="Note 2 11 3" xfId="36610" xr:uid="{137AC07D-CB5E-47AD-9D63-B28296EC610C}"/>
    <cellStyle name="Note 2 11 3 2" xfId="36611" xr:uid="{32CBFC19-8053-4610-A69B-1677F697FD0A}"/>
    <cellStyle name="Note 2 11 3 2 2" xfId="36612" xr:uid="{AB12E5CF-9872-4678-B0E4-6CFE9D7FBBB9}"/>
    <cellStyle name="Note 2 11 3 2 2 2" xfId="36613" xr:uid="{374D46C1-5AA1-4BAA-93D1-C0F9A68C3A58}"/>
    <cellStyle name="Note 2 11 3 2 3" xfId="36614" xr:uid="{6573CCC8-44FF-46F4-B972-14B2422B8930}"/>
    <cellStyle name="Note 2 11 3 2 3 2" xfId="36615" xr:uid="{9F00C512-24A4-45A9-A2A0-D66312A9388F}"/>
    <cellStyle name="Note 2 11 3 2 4" xfId="36616" xr:uid="{935272E2-8A28-4A4D-8D66-0701A259D86E}"/>
    <cellStyle name="Note 2 11 3 2 4 2" xfId="36617" xr:uid="{F167A754-59B2-4A29-A6E4-3E2452989DEC}"/>
    <cellStyle name="Note 2 11 3 2 5" xfId="36618" xr:uid="{5FD13205-8840-4D87-A555-E003C478C6AB}"/>
    <cellStyle name="Note 2 11 3 3" xfId="36619" xr:uid="{83838D26-C3EC-4F67-A351-4E2F999EB641}"/>
    <cellStyle name="Note 2 11 3 3 2" xfId="36620" xr:uid="{77F651F5-43D2-4DD8-8C00-A584EC59E307}"/>
    <cellStyle name="Note 2 11 3 4" xfId="36621" xr:uid="{A8F9779F-78E2-42C6-9C07-273C04A80FB4}"/>
    <cellStyle name="Note 2 11 3 4 2" xfId="36622" xr:uid="{0083DA5A-5F24-44BC-8B0D-5218C2AB4641}"/>
    <cellStyle name="Note 2 11 3 5" xfId="36623" xr:uid="{7F06F81F-D9EE-4718-B2B8-E9EAF9EF52E9}"/>
    <cellStyle name="Note 2 11 3 5 2" xfId="36624" xr:uid="{EC2EA7CA-B127-4AA3-823B-3759998D36D8}"/>
    <cellStyle name="Note 2 11 3 6" xfId="36625" xr:uid="{124AD9B1-B068-488D-86E3-D3A558886334}"/>
    <cellStyle name="Note 2 11 4" xfId="36626" xr:uid="{94D184BA-B116-47FD-BBDA-E6C8011F2E7E}"/>
    <cellStyle name="Note 2 11 4 2" xfId="36627" xr:uid="{1BEF67C6-FB29-4DD3-A834-7A96C66244CE}"/>
    <cellStyle name="Note 2 11 4 2 2" xfId="36628" xr:uid="{16C5C8B6-D67D-47D8-97E4-D9EAFC6606E3}"/>
    <cellStyle name="Note 2 11 4 2 2 2" xfId="36629" xr:uid="{943CF614-4EB7-47CE-B9EE-EF9C21AB16BD}"/>
    <cellStyle name="Note 2 11 4 2 3" xfId="36630" xr:uid="{8271F969-61D3-4CC5-A50E-F924EB6A75B7}"/>
    <cellStyle name="Note 2 11 4 2 3 2" xfId="36631" xr:uid="{781A7DB4-861B-4EDA-9EC7-AB762E36F672}"/>
    <cellStyle name="Note 2 11 4 2 4" xfId="36632" xr:uid="{5102B537-7820-435A-91A6-691DA47A0201}"/>
    <cellStyle name="Note 2 11 4 2 4 2" xfId="36633" xr:uid="{6498A727-7D92-4C1F-AA56-CA50C3DAFBF8}"/>
    <cellStyle name="Note 2 11 4 2 5" xfId="36634" xr:uid="{56B9AC9F-3B60-4DBC-A54F-B47E094EC875}"/>
    <cellStyle name="Note 2 11 4 3" xfId="36635" xr:uid="{243BED21-DB57-40A8-A0F8-3C2969CF570D}"/>
    <cellStyle name="Note 2 11 4 3 2" xfId="36636" xr:uid="{90CE616A-61AA-4D69-8C17-0E0441525601}"/>
    <cellStyle name="Note 2 11 4 4" xfId="36637" xr:uid="{4BC37315-6BE5-4209-8E8E-6B38116E354F}"/>
    <cellStyle name="Note 2 11 4 4 2" xfId="36638" xr:uid="{A70FED93-DC61-477D-8D0A-7123090138C4}"/>
    <cellStyle name="Note 2 11 4 5" xfId="36639" xr:uid="{7301453F-BE67-4370-A4A5-274BF5980374}"/>
    <cellStyle name="Note 2 11 4 5 2" xfId="36640" xr:uid="{35354AC8-9D57-4214-B9AB-F19F7BE7C8CD}"/>
    <cellStyle name="Note 2 11 4 6" xfId="36641" xr:uid="{5F9A7238-5272-4BBA-B6A8-DE4E63AD8E14}"/>
    <cellStyle name="Note 2 11 4 6 2" xfId="36642" xr:uid="{586833E6-9EE9-42B3-A87A-8BB33D397914}"/>
    <cellStyle name="Note 2 11 4 7" xfId="36643" xr:uid="{7AE840EF-CE50-4961-82BA-F4E6B1AE2361}"/>
    <cellStyle name="Note 2 11 5" xfId="36644" xr:uid="{04A0C0DD-65E4-45E5-B4B7-B1141CE8076D}"/>
    <cellStyle name="Note 2 11 5 2" xfId="36645" xr:uid="{F4AE696B-F7F8-4811-B212-2C3FFAE4F252}"/>
    <cellStyle name="Note 2 11 5 2 2" xfId="36646" xr:uid="{1DE61224-1CA7-49D3-AB36-512F3696393E}"/>
    <cellStyle name="Note 2 11 5 2 2 2" xfId="36647" xr:uid="{B7AA8BC4-FB08-40C3-93D9-A7FB90DBF267}"/>
    <cellStyle name="Note 2 11 5 2 3" xfId="36648" xr:uid="{87B7779B-A3FB-4A56-8A29-8F4FD3FF203A}"/>
    <cellStyle name="Note 2 11 5 2 3 2" xfId="36649" xr:uid="{9DDB3B2E-CA93-4109-80D2-2D1821FF2076}"/>
    <cellStyle name="Note 2 11 5 2 4" xfId="36650" xr:uid="{4DDD2396-0FB4-40A4-80CD-FC4EFDDD141F}"/>
    <cellStyle name="Note 2 11 5 2 4 2" xfId="36651" xr:uid="{18CF498D-B732-428C-B65D-2B843AC09536}"/>
    <cellStyle name="Note 2 11 5 2 5" xfId="36652" xr:uid="{2BCCA904-2D2E-4915-9E4C-AA0ACEAEE094}"/>
    <cellStyle name="Note 2 11 5 3" xfId="36653" xr:uid="{5BDAEC00-A779-43BA-A8C7-DF6427A9FAD4}"/>
    <cellStyle name="Note 2 11 5 3 2" xfId="36654" xr:uid="{B09B9BEB-2A62-4823-824B-64F91E140797}"/>
    <cellStyle name="Note 2 11 5 4" xfId="36655" xr:uid="{CFEDD0E4-601D-4FB0-930C-E397B821F852}"/>
    <cellStyle name="Note 2 11 5 4 2" xfId="36656" xr:uid="{B8BBB7A2-D729-4C73-BEA9-42FD93AF7FC1}"/>
    <cellStyle name="Note 2 11 5 5" xfId="36657" xr:uid="{B2D11E29-2EA3-498B-8A21-14F32751FB0E}"/>
    <cellStyle name="Note 2 11 5 5 2" xfId="36658" xr:uid="{D8052B86-8D14-4F23-9399-8FE72A23B712}"/>
    <cellStyle name="Note 2 11 5 6" xfId="36659" xr:uid="{CD0A5C01-ACB5-42C8-B3E6-28DA613E970C}"/>
    <cellStyle name="Note 2 11 5 6 2" xfId="36660" xr:uid="{416FB4B2-ED7E-4AE6-8E4C-12A8B7A9EBA2}"/>
    <cellStyle name="Note 2 11 5 7" xfId="36661" xr:uid="{0D4884A5-A27E-45B7-AD60-D5A5AA1D3E5B}"/>
    <cellStyle name="Note 2 11 6" xfId="36662" xr:uid="{F932CAC4-75CB-4941-84F1-835727DB94D6}"/>
    <cellStyle name="Note 2 11 6 2" xfId="36663" xr:uid="{CBB416B6-1A0C-4352-A430-DBE0F94FE569}"/>
    <cellStyle name="Note 2 11 6 2 2" xfId="36664" xr:uid="{852892B4-8A7D-4D60-8E32-8721F7BC072A}"/>
    <cellStyle name="Note 2 11 6 2 2 2" xfId="36665" xr:uid="{E0B58963-DD81-44E0-869B-E3817F6C52BB}"/>
    <cellStyle name="Note 2 11 6 2 3" xfId="36666" xr:uid="{94B6C287-BBEB-41AA-9B70-A208E176B665}"/>
    <cellStyle name="Note 2 11 6 2 3 2" xfId="36667" xr:uid="{A9DE91A8-F57D-412C-A53D-940678605E97}"/>
    <cellStyle name="Note 2 11 6 2 4" xfId="36668" xr:uid="{DE3456C6-9FF4-4343-BDBD-F65D7C0C91A3}"/>
    <cellStyle name="Note 2 11 6 2 4 2" xfId="36669" xr:uid="{31D48631-32F1-4CE7-B436-8F9EF36D52EC}"/>
    <cellStyle name="Note 2 11 6 2 5" xfId="36670" xr:uid="{292A29E5-D555-4763-90A4-9F1960463CA4}"/>
    <cellStyle name="Note 2 11 6 3" xfId="36671" xr:uid="{A8A4C608-878A-485E-8806-3E19A8EF8170}"/>
    <cellStyle name="Note 2 11 6 3 2" xfId="36672" xr:uid="{B016AD7E-00C0-4F37-9BA7-276989B2BB23}"/>
    <cellStyle name="Note 2 11 6 4" xfId="36673" xr:uid="{697612BC-DB55-4B81-9EBC-31B64EFDB7A4}"/>
    <cellStyle name="Note 2 11 6 4 2" xfId="36674" xr:uid="{185F825C-2E71-45B6-8EF1-A99FE0D01482}"/>
    <cellStyle name="Note 2 11 6 5" xfId="36675" xr:uid="{77C7187B-A051-4211-A966-0FB02988D0D2}"/>
    <cellStyle name="Note 2 11 6 5 2" xfId="36676" xr:uid="{931FA02A-D9C0-4054-AA00-7C547188AF36}"/>
    <cellStyle name="Note 2 11 6 6" xfId="36677" xr:uid="{F8810443-F673-4AEA-A7AF-B84D08FBFBCC}"/>
    <cellStyle name="Note 2 11 6 6 2" xfId="36678" xr:uid="{95918583-2131-4B4C-AC66-87FCFE493343}"/>
    <cellStyle name="Note 2 11 6 7" xfId="36679" xr:uid="{1C099352-896A-4AF1-B31C-D43B1F24467B}"/>
    <cellStyle name="Note 2 11 7" xfId="36680" xr:uid="{FF3BDC86-918C-41CF-BF8D-5096C76F55AD}"/>
    <cellStyle name="Note 2 11 7 2" xfId="36681" xr:uid="{D1712F4D-DFAB-4C71-8A8A-6728E3D95B32}"/>
    <cellStyle name="Note 2 11 7 2 2" xfId="36682" xr:uid="{31F8E0EC-4F1A-4770-8838-BE4950CF8E85}"/>
    <cellStyle name="Note 2 11 7 2 2 2" xfId="36683" xr:uid="{DD57C176-C822-4822-BA06-91606AB0931F}"/>
    <cellStyle name="Note 2 11 7 2 3" xfId="36684" xr:uid="{84AE8D21-76FF-45CC-98B0-4C5F28D1B2F8}"/>
    <cellStyle name="Note 2 11 7 2 3 2" xfId="36685" xr:uid="{8682BCDE-B7E8-46ED-A6F5-0130938AA44C}"/>
    <cellStyle name="Note 2 11 7 2 4" xfId="36686" xr:uid="{A3495E2E-CC87-4A19-A26D-19FE3B4B80C8}"/>
    <cellStyle name="Note 2 11 7 2 4 2" xfId="36687" xr:uid="{290294DC-C0B2-44BC-A3D1-17E2CC198A9E}"/>
    <cellStyle name="Note 2 11 7 2 5" xfId="36688" xr:uid="{9516E9CB-A7AE-4E99-AB56-9F4462284A68}"/>
    <cellStyle name="Note 2 11 7 3" xfId="36689" xr:uid="{58DF614C-35AC-4837-BB02-5942E98C46D1}"/>
    <cellStyle name="Note 2 11 7 3 2" xfId="36690" xr:uid="{007FDE79-625B-4E8C-B72C-8D7629D77CEA}"/>
    <cellStyle name="Note 2 11 7 4" xfId="36691" xr:uid="{33795E9B-9273-48E4-A1A8-DF78D9804F96}"/>
    <cellStyle name="Note 2 11 7 4 2" xfId="36692" xr:uid="{056F084E-02C4-4F4F-8DE8-E1B239E7EE25}"/>
    <cellStyle name="Note 2 11 7 5" xfId="36693" xr:uid="{DCE6114E-BB2A-4E80-B8EF-0E2F8C3F05CE}"/>
    <cellStyle name="Note 2 11 7 5 2" xfId="36694" xr:uid="{984AA024-C749-4FFB-80FF-5ADB4A061521}"/>
    <cellStyle name="Note 2 11 7 6" xfId="36695" xr:uid="{71A09261-A69D-4AA5-B9B3-6836FCB3C48F}"/>
    <cellStyle name="Note 2 11 7 6 2" xfId="36696" xr:uid="{08866398-3E00-4BE5-AB74-1F980D4E507F}"/>
    <cellStyle name="Note 2 11 7 7" xfId="36697" xr:uid="{B2342CE5-BD9F-4358-9277-FE91579D77CE}"/>
    <cellStyle name="Note 2 11 8" xfId="36698" xr:uid="{E880BB1E-F9BE-43A2-A988-8008A256070E}"/>
    <cellStyle name="Note 2 11 8 2" xfId="36699" xr:uid="{FEAD0737-73D7-48CD-9808-29F8E7B66F18}"/>
    <cellStyle name="Note 2 11 8 2 2" xfId="36700" xr:uid="{21A3D6B2-CFD8-4524-A739-38B1B19AF91C}"/>
    <cellStyle name="Note 2 11 8 2 2 2" xfId="36701" xr:uid="{B1108F39-04F4-413F-82B4-910CEECA573E}"/>
    <cellStyle name="Note 2 11 8 2 3" xfId="36702" xr:uid="{758DA77B-C147-4E4D-8BE4-E20AD1D25EA4}"/>
    <cellStyle name="Note 2 11 8 2 3 2" xfId="36703" xr:uid="{FB261502-799B-4E53-8007-18E98562D982}"/>
    <cellStyle name="Note 2 11 8 2 4" xfId="36704" xr:uid="{963A6F09-FD6F-46FE-93C8-58791C06FA4F}"/>
    <cellStyle name="Note 2 11 8 2 4 2" xfId="36705" xr:uid="{B5B82FEF-B297-487B-9E3A-8E9DF2D33664}"/>
    <cellStyle name="Note 2 11 8 2 5" xfId="36706" xr:uid="{086BCB05-D264-4256-BF95-FF2529C904F9}"/>
    <cellStyle name="Note 2 11 8 3" xfId="36707" xr:uid="{62FCC74A-893B-4A60-92EE-219D85D2C633}"/>
    <cellStyle name="Note 2 11 8 3 2" xfId="36708" xr:uid="{AE15201F-E841-408E-A7B2-9F4A89EF325A}"/>
    <cellStyle name="Note 2 11 8 4" xfId="36709" xr:uid="{7219D3C4-5A81-412C-9128-D7DC77174181}"/>
    <cellStyle name="Note 2 11 8 4 2" xfId="36710" xr:uid="{3FFBC5E6-6DFF-4CEE-8E40-BA3BEE139A52}"/>
    <cellStyle name="Note 2 11 8 5" xfId="36711" xr:uid="{D0B608D5-9811-4B02-B77C-5D99C10D281A}"/>
    <cellStyle name="Note 2 11 8 5 2" xfId="36712" xr:uid="{74F78005-76C5-4296-B50E-BFA860C4E97C}"/>
    <cellStyle name="Note 2 11 8 6" xfId="36713" xr:uid="{926A0AA1-C702-432B-A20D-38807D6FC948}"/>
    <cellStyle name="Note 2 11 8 6 2" xfId="36714" xr:uid="{50921AB4-2CCF-4048-8220-D27FD5153C37}"/>
    <cellStyle name="Note 2 11 8 7" xfId="36715" xr:uid="{738F0ABA-70E6-4F41-85F9-9FE315888AA4}"/>
    <cellStyle name="Note 2 11 9" xfId="36716" xr:uid="{0C5D3B3E-8E2B-4F06-89C4-F15F332B9D70}"/>
    <cellStyle name="Note 2 11 9 2" xfId="36717" xr:uid="{58075074-542E-43D3-8FC2-94B106F47AA8}"/>
    <cellStyle name="Note 2 11 9 2 2" xfId="36718" xr:uid="{0AB84BED-76E6-4F36-91CB-D8B661C0DDC0}"/>
    <cellStyle name="Note 2 11 9 2 2 2" xfId="36719" xr:uid="{CD6558D3-0339-48B8-8EFF-FC86D8F33821}"/>
    <cellStyle name="Note 2 11 9 2 3" xfId="36720" xr:uid="{DE532660-D9D3-4A6D-9873-47A9B083FBF5}"/>
    <cellStyle name="Note 2 11 9 2 3 2" xfId="36721" xr:uid="{BC0E5468-4E0D-422D-987C-D72210DA3491}"/>
    <cellStyle name="Note 2 11 9 2 4" xfId="36722" xr:uid="{22AC8A72-AF99-40DF-B73A-64087C966F1E}"/>
    <cellStyle name="Note 2 11 9 2 4 2" xfId="36723" xr:uid="{E20DCE6D-D7F2-49B6-989A-23C7DB41BFC3}"/>
    <cellStyle name="Note 2 11 9 2 5" xfId="36724" xr:uid="{5C89F533-52F8-400E-B893-5153CE3F5F1F}"/>
    <cellStyle name="Note 2 11 9 3" xfId="36725" xr:uid="{A490D3F7-A063-4B47-9D50-9B559A8C511B}"/>
    <cellStyle name="Note 2 11 9 3 2" xfId="36726" xr:uid="{7BB20394-C879-4382-A29A-8C01EF1E8CF8}"/>
    <cellStyle name="Note 2 11 9 4" xfId="36727" xr:uid="{E4C446F2-BB29-446B-AF94-9305CA14C667}"/>
    <cellStyle name="Note 2 11 9 4 2" xfId="36728" xr:uid="{8E1FEFE0-65EA-47C4-AE20-060C1A373029}"/>
    <cellStyle name="Note 2 11 9 5" xfId="36729" xr:uid="{AC26BEEE-CCF0-4B08-804F-D82535BCA5CE}"/>
    <cellStyle name="Note 2 11 9 5 2" xfId="36730" xr:uid="{EC1A00A1-FBF7-41DD-A780-FF715CB3813C}"/>
    <cellStyle name="Note 2 11 9 6" xfId="36731" xr:uid="{DB2D978A-A9D3-4171-81BE-E21F572BE6DC}"/>
    <cellStyle name="Note 2 11 9 6 2" xfId="36732" xr:uid="{C21CADAE-3795-43F4-82DD-7BA23F95BCF5}"/>
    <cellStyle name="Note 2 11 9 7" xfId="36733" xr:uid="{5FEDB7DB-6696-4ED1-82CF-5394C79E5F20}"/>
    <cellStyle name="Note 2 12" xfId="19528" xr:uid="{5D719A53-A62C-49C2-9F26-04092BDF538A}"/>
    <cellStyle name="Note 2 12 2" xfId="36734" xr:uid="{0FA8A043-ACE8-48D4-9CCA-4E8234721C6D}"/>
    <cellStyle name="Note 2 12 2 2" xfId="36735" xr:uid="{F9230B38-15F2-4F54-B49A-2846CAC0B433}"/>
    <cellStyle name="Note 2 12 2 2 2" xfId="36736" xr:uid="{FAD59F6B-962D-4870-88A8-5BE9FB838607}"/>
    <cellStyle name="Note 2 12 2 3" xfId="36737" xr:uid="{BDF49E98-8B58-4674-8AA4-52449FC769F6}"/>
    <cellStyle name="Note 2 12 2 3 2" xfId="36738" xr:uid="{A0A33058-AE32-472A-AA6E-6F806D8A58E4}"/>
    <cellStyle name="Note 2 12 2 4" xfId="36739" xr:uid="{9FC85809-3995-4712-8B21-94B9D20D7EB9}"/>
    <cellStyle name="Note 2 12 2 4 2" xfId="36740" xr:uid="{19D32098-062B-46BB-9994-84FE25B9D693}"/>
    <cellStyle name="Note 2 12 2 5" xfId="36741" xr:uid="{D1F973FA-9358-440D-8E19-A02CC7CDBC84}"/>
    <cellStyle name="Note 2 12 2 5 2" xfId="36742" xr:uid="{4B31C893-C414-4433-B9AD-A357306FCF79}"/>
    <cellStyle name="Note 2 12 2 6" xfId="36743" xr:uid="{B725B031-FC6B-46AF-A035-6B80CF394C9D}"/>
    <cellStyle name="Note 2 12 3" xfId="36744" xr:uid="{53C9867A-5ABD-4112-870B-21919AD4BA40}"/>
    <cellStyle name="Note 2 12 3 2" xfId="36745" xr:uid="{61A905D8-3924-4D8D-B661-A41580F37C4B}"/>
    <cellStyle name="Note 2 12 4" xfId="36746" xr:uid="{BC131DD9-9EAE-4CC5-8304-B1BF0AA297B1}"/>
    <cellStyle name="Note 2 12 4 2" xfId="36747" xr:uid="{6A3A2DED-AB70-4617-938F-EF3EF0E2E2E4}"/>
    <cellStyle name="Note 2 12 5" xfId="36748" xr:uid="{C7C7EAF8-9652-44C8-97CB-D49A6462D03A}"/>
    <cellStyle name="Note 2 12 5 2" xfId="36749" xr:uid="{57AA7620-6312-42E0-9C74-475F9C584FD5}"/>
    <cellStyle name="Note 2 12 6" xfId="36750" xr:uid="{9090EC6D-23AF-406B-8750-067B21850ADE}"/>
    <cellStyle name="Note 2 13" xfId="36751" xr:uid="{C97D4527-ECB3-42BA-A185-CB9B41002D05}"/>
    <cellStyle name="Note 2 13 2" xfId="36752" xr:uid="{B234E965-D67A-4653-A8D3-FE183AED1E0B}"/>
    <cellStyle name="Note 2 13 2 2" xfId="36753" xr:uid="{AC820297-1496-4311-81CB-8C91937BA038}"/>
    <cellStyle name="Note 2 13 2 2 2" xfId="36754" xr:uid="{F4D159C6-D981-43BC-8FF8-EB17EDC4C700}"/>
    <cellStyle name="Note 2 13 2 3" xfId="36755" xr:uid="{C2D35189-98DE-494F-9CCE-8ED57FE5DBFE}"/>
    <cellStyle name="Note 2 13 2 3 2" xfId="36756" xr:uid="{26AFECB7-482B-42C0-9BB3-7B94B9461D44}"/>
    <cellStyle name="Note 2 13 2 4" xfId="36757" xr:uid="{4594C425-0F9D-493B-97D7-A12A38EDEAB9}"/>
    <cellStyle name="Note 2 13 2 4 2" xfId="36758" xr:uid="{0CAF344C-E5D5-4DD6-98F1-5326118A574E}"/>
    <cellStyle name="Note 2 13 2 5" xfId="36759" xr:uid="{E4D2CAFB-F250-4822-869A-72A06C8BDAB2}"/>
    <cellStyle name="Note 2 13 2 5 2" xfId="36760" xr:uid="{F5E52C35-C076-49D5-A140-B14B11B0404D}"/>
    <cellStyle name="Note 2 13 2 6" xfId="36761" xr:uid="{0F975629-4525-4ECA-8718-F2CB842DB5DA}"/>
    <cellStyle name="Note 2 13 3" xfId="36762" xr:uid="{EDACDA1D-C9D1-48F8-9F81-AB0C434E2379}"/>
    <cellStyle name="Note 2 13 3 2" xfId="36763" xr:uid="{6016E286-9106-41E4-9EC7-D3167B4D794C}"/>
    <cellStyle name="Note 2 13 4" xfId="36764" xr:uid="{CD83FCEB-9509-4B31-A8BD-3C33FC396684}"/>
    <cellStyle name="Note 2 13 4 2" xfId="36765" xr:uid="{1A421859-5C0A-4C8E-97A8-EC3CD243C55D}"/>
    <cellStyle name="Note 2 13 5" xfId="36766" xr:uid="{A0683822-45BB-40D0-A838-5B7C3E2E8F4A}"/>
    <cellStyle name="Note 2 13 5 2" xfId="36767" xr:uid="{205BC6DC-4D4E-4A90-B6D9-9473CD4EE94A}"/>
    <cellStyle name="Note 2 13 6" xfId="36768" xr:uid="{26A78F2B-5F87-4292-A230-C80716CA8FDE}"/>
    <cellStyle name="Note 2 14" xfId="36769" xr:uid="{939E114E-BE6E-42B9-9439-53681C8594D1}"/>
    <cellStyle name="Note 2 14 2" xfId="36770" xr:uid="{F3CBE9BE-5257-4D7E-9A38-359A6E0C4D37}"/>
    <cellStyle name="Note 2 14 2 2" xfId="36771" xr:uid="{F6162D03-04E2-49AE-95F7-DFEDDC69B6AE}"/>
    <cellStyle name="Note 2 14 2 2 2" xfId="36772" xr:uid="{D83C8AB3-CA04-4480-8021-E985A6C71260}"/>
    <cellStyle name="Note 2 14 2 3" xfId="36773" xr:uid="{54CB2468-A2D3-493E-A572-71204554CA2D}"/>
    <cellStyle name="Note 2 14 2 3 2" xfId="36774" xr:uid="{DBB407AF-14DC-4B69-8A7E-4E05A9DEA7C3}"/>
    <cellStyle name="Note 2 14 2 4" xfId="36775" xr:uid="{F9896EB4-E898-4FE1-8B6D-00C1515E5B79}"/>
    <cellStyle name="Note 2 14 2 4 2" xfId="36776" xr:uid="{F4742B84-F6E6-4182-AAD3-99167ABCA41C}"/>
    <cellStyle name="Note 2 14 2 5" xfId="36777" xr:uid="{BB56C9B8-E232-4A91-BAF7-E281C527D658}"/>
    <cellStyle name="Note 2 14 2 5 2" xfId="36778" xr:uid="{E5BEB3E9-B8EA-49A0-BF34-4B48E3C1A5A7}"/>
    <cellStyle name="Note 2 14 2 6" xfId="36779" xr:uid="{C9FCFEBA-F814-44A9-81A7-302E1CF8A984}"/>
    <cellStyle name="Note 2 14 3" xfId="36780" xr:uid="{3C34339C-2678-45B4-A9F8-A8D0A7B92977}"/>
    <cellStyle name="Note 2 14 3 2" xfId="36781" xr:uid="{B26685B0-FD8A-440E-BF88-D56793930A61}"/>
    <cellStyle name="Note 2 14 4" xfId="36782" xr:uid="{617A33EC-5E43-475A-B799-BAD79D4EEE80}"/>
    <cellStyle name="Note 2 14 4 2" xfId="36783" xr:uid="{D03CB285-C811-484F-A477-7C1E841C1690}"/>
    <cellStyle name="Note 2 14 5" xfId="36784" xr:uid="{78C8AA6E-70D9-4B8A-A704-99576C5A6018}"/>
    <cellStyle name="Note 2 14 5 2" xfId="36785" xr:uid="{D2A00426-263D-421A-BCA0-D667F0DAC205}"/>
    <cellStyle name="Note 2 14 6" xfId="36786" xr:uid="{08BADC84-50BA-4120-975A-EE3FBE1D64E8}"/>
    <cellStyle name="Note 2 14 6 2" xfId="36787" xr:uid="{A79AB8A4-A1D4-4E86-8330-0CED32367510}"/>
    <cellStyle name="Note 2 14 7" xfId="36788" xr:uid="{E544ABB8-8F25-48F1-9838-6EB4AD216E11}"/>
    <cellStyle name="Note 2 14 7 2" xfId="36789" xr:uid="{4E6A700E-4B34-4754-8E74-8444695BF1C7}"/>
    <cellStyle name="Note 2 14 8" xfId="36790" xr:uid="{33687FCD-7FEA-45C4-A983-2E38BC362347}"/>
    <cellStyle name="Note 2 15" xfId="36791" xr:uid="{FF1BEA2A-CA08-4BD2-AEE4-954A13446816}"/>
    <cellStyle name="Note 2 15 2" xfId="36792" xr:uid="{BD310037-2530-43D3-A2A1-B5518F2C9525}"/>
    <cellStyle name="Note 2 15 2 2" xfId="36793" xr:uid="{BC4B86DE-C739-4713-8618-8A9814CE7A7C}"/>
    <cellStyle name="Note 2 15 2 2 2" xfId="36794" xr:uid="{338CA6BD-A364-4801-BC82-6B30D71CA4DB}"/>
    <cellStyle name="Note 2 15 2 3" xfId="36795" xr:uid="{03DF5BD7-699E-4A1B-9434-CA3FCAA8B2A4}"/>
    <cellStyle name="Note 2 15 2 3 2" xfId="36796" xr:uid="{9FDA24E2-A5A8-4913-8742-25B7B004C12B}"/>
    <cellStyle name="Note 2 15 2 4" xfId="36797" xr:uid="{1D9D1AD1-99E0-4DAB-AF02-7DEEA8982D0A}"/>
    <cellStyle name="Note 2 15 2 4 2" xfId="36798" xr:uid="{C11EC309-15D1-4337-BC60-410D7BD4159C}"/>
    <cellStyle name="Note 2 15 2 5" xfId="36799" xr:uid="{49D37F76-B302-4F32-9A27-943E310BF0FA}"/>
    <cellStyle name="Note 2 15 2 5 2" xfId="36800" xr:uid="{9DD74B97-FFFD-4207-BC98-46017720C4CC}"/>
    <cellStyle name="Note 2 15 2 6" xfId="36801" xr:uid="{9E703EF0-3D77-4D08-9F62-3B592250A5B0}"/>
    <cellStyle name="Note 2 15 3" xfId="36802" xr:uid="{44572E0E-788D-4E48-A845-76454815E407}"/>
    <cellStyle name="Note 2 15 3 2" xfId="36803" xr:uid="{B13E06D6-A8A6-47F9-9DEA-786A7EAEEB00}"/>
    <cellStyle name="Note 2 15 4" xfId="36804" xr:uid="{16E5848E-7E5A-445D-B4F8-82803A298581}"/>
    <cellStyle name="Note 2 15 4 2" xfId="36805" xr:uid="{17365E27-312B-4E0F-89D4-600E115980C8}"/>
    <cellStyle name="Note 2 15 5" xfId="36806" xr:uid="{28A755EB-25AE-48CD-8593-AA65D4849656}"/>
    <cellStyle name="Note 2 15 5 2" xfId="36807" xr:uid="{73506684-3469-4ED2-9AF2-E84B62DEC406}"/>
    <cellStyle name="Note 2 15 6" xfId="36808" xr:uid="{FF8BAA66-12D2-46F7-90F6-50DBF867A78C}"/>
    <cellStyle name="Note 2 15 6 2" xfId="36809" xr:uid="{FB70262F-455E-4295-838F-601D55AF01DC}"/>
    <cellStyle name="Note 2 15 7" xfId="36810" xr:uid="{242EB526-96EB-4A77-A970-3D43FAB1724B}"/>
    <cellStyle name="Note 2 15 7 2" xfId="36811" xr:uid="{3DD29463-1F26-410C-83C2-88D8A0CA0E7E}"/>
    <cellStyle name="Note 2 15 8" xfId="36812" xr:uid="{017C24FA-2FE9-4A2A-8037-A9838DC15DDE}"/>
    <cellStyle name="Note 2 16" xfId="36813" xr:uid="{8A13B1B6-E29C-4503-BF0A-D8AB939A0F34}"/>
    <cellStyle name="Note 2 16 2" xfId="36814" xr:uid="{EB01416F-7339-4074-8E2F-A3A9BEEFDB41}"/>
    <cellStyle name="Note 2 16 2 2" xfId="36815" xr:uid="{F4BD7C4D-3F02-4BC8-9514-924BFA67AC6F}"/>
    <cellStyle name="Note 2 16 2 2 2" xfId="36816" xr:uid="{669A8403-E664-4CA3-A8D0-B17805133A91}"/>
    <cellStyle name="Note 2 16 2 3" xfId="36817" xr:uid="{CF3D54FC-2EE3-4BE7-8995-CE7BAEB840B2}"/>
    <cellStyle name="Note 2 16 2 3 2" xfId="36818" xr:uid="{3FD94F10-4B5D-462E-B9AC-4071B7E17100}"/>
    <cellStyle name="Note 2 16 2 4" xfId="36819" xr:uid="{729A2020-E4BC-4BE8-BA4B-1A8CF9E5C962}"/>
    <cellStyle name="Note 2 16 2 4 2" xfId="36820" xr:uid="{4A41C754-7BD5-4754-BEDC-DA11A5DA4D4F}"/>
    <cellStyle name="Note 2 16 2 5" xfId="36821" xr:uid="{271ECA7A-A144-4A64-A048-47FDCFEBE5E7}"/>
    <cellStyle name="Note 2 16 2 5 2" xfId="36822" xr:uid="{DA1C1EEF-645B-4C92-AD24-1F9F2372C8F9}"/>
    <cellStyle name="Note 2 16 2 6" xfId="36823" xr:uid="{E44EE5EE-FA84-40DC-85EC-A785C5C7319E}"/>
    <cellStyle name="Note 2 16 3" xfId="36824" xr:uid="{44F4BBE5-2B7D-4244-B7EE-3A68014A3EFF}"/>
    <cellStyle name="Note 2 16 3 2" xfId="36825" xr:uid="{3EB9800D-897D-4647-BA45-AD61B2C4590A}"/>
    <cellStyle name="Note 2 16 4" xfId="36826" xr:uid="{C6D18A84-BEC6-40AB-B2C8-3366EF5042B7}"/>
    <cellStyle name="Note 2 16 4 2" xfId="36827" xr:uid="{4281165A-D28F-4D44-86E7-A48D8A5E3660}"/>
    <cellStyle name="Note 2 16 5" xfId="36828" xr:uid="{1FDE08DF-B8BA-4EB9-8374-6DB19F8AAC4B}"/>
    <cellStyle name="Note 2 16 5 2" xfId="36829" xr:uid="{3A50DF58-FAB2-4054-9F71-C4B89EC3ADEA}"/>
    <cellStyle name="Note 2 16 6" xfId="36830" xr:uid="{7307B47F-C056-449F-BD4A-CB93891AB772}"/>
    <cellStyle name="Note 2 16 6 2" xfId="36831" xr:uid="{C285B33F-7A6D-4ABA-97CE-ADC9525C735C}"/>
    <cellStyle name="Note 2 16 7" xfId="36832" xr:uid="{271C94EB-D570-497E-A05B-C20E658FAE13}"/>
    <cellStyle name="Note 2 16 7 2" xfId="36833" xr:uid="{F98644CA-EFE4-47F3-A674-F62F85B572A3}"/>
    <cellStyle name="Note 2 16 8" xfId="36834" xr:uid="{725D3979-36F1-4071-9AA5-31ECE95DA54E}"/>
    <cellStyle name="Note 2 17" xfId="36835" xr:uid="{C676A551-0019-49E8-BB25-24B61AB0F628}"/>
    <cellStyle name="Note 2 17 2" xfId="36836" xr:uid="{A4C0B5A9-2FA3-4B68-B897-65F049453401}"/>
    <cellStyle name="Note 2 17 2 2" xfId="36837" xr:uid="{A22880C5-1E7C-447F-A6DA-07DF047B83FA}"/>
    <cellStyle name="Note 2 17 2 2 2" xfId="36838" xr:uid="{6392FC6B-D94C-41A1-B0AC-5A08CA37BA60}"/>
    <cellStyle name="Note 2 17 2 3" xfId="36839" xr:uid="{CB824355-C433-4E04-ACD0-BC6B55081C94}"/>
    <cellStyle name="Note 2 17 2 3 2" xfId="36840" xr:uid="{C2364D98-3548-4A32-B83B-60E885F050CA}"/>
    <cellStyle name="Note 2 17 2 4" xfId="36841" xr:uid="{EFB39D06-7ED6-4888-A399-4F672A8B9172}"/>
    <cellStyle name="Note 2 17 2 4 2" xfId="36842" xr:uid="{89DC8464-EBC3-4480-ACEB-969ABD0D3E09}"/>
    <cellStyle name="Note 2 17 2 5" xfId="36843" xr:uid="{56D38996-51B2-4F79-B145-D8A8F9A4B360}"/>
    <cellStyle name="Note 2 17 2 5 2" xfId="36844" xr:uid="{9F0C4411-4946-4E3F-99B4-889747AEDF12}"/>
    <cellStyle name="Note 2 17 2 6" xfId="36845" xr:uid="{58A279FD-3D1A-47BD-8B5E-00D83BB93B63}"/>
    <cellStyle name="Note 2 17 3" xfId="36846" xr:uid="{65BE27AA-D419-4BD2-84CA-AA934C67B1DF}"/>
    <cellStyle name="Note 2 17 3 2" xfId="36847" xr:uid="{0FB93F6E-575D-4933-A772-55DE7429022C}"/>
    <cellStyle name="Note 2 17 4" xfId="36848" xr:uid="{CF89F0D8-07B8-47F2-9E42-2D9DC258421F}"/>
    <cellStyle name="Note 2 17 4 2" xfId="36849" xr:uid="{8191C392-5DAA-45AD-9055-332F64592648}"/>
    <cellStyle name="Note 2 17 5" xfId="36850" xr:uid="{6D5A1CD2-157A-46E3-BC5F-F88950364011}"/>
    <cellStyle name="Note 2 17 5 2" xfId="36851" xr:uid="{5C59088D-A2F1-4C50-BA7D-BDC620A7F996}"/>
    <cellStyle name="Note 2 17 6" xfId="36852" xr:uid="{5479201D-6AEA-4B82-B682-27F2CD45AA71}"/>
    <cellStyle name="Note 2 17 6 2" xfId="36853" xr:uid="{D966196D-946C-4712-A34F-D38FB6E02613}"/>
    <cellStyle name="Note 2 17 7" xfId="36854" xr:uid="{9B27D321-CDDF-4197-B339-8204BC05A4FD}"/>
    <cellStyle name="Note 2 17 7 2" xfId="36855" xr:uid="{C4754909-E92E-4D5D-A4DE-AC82CFA41E31}"/>
    <cellStyle name="Note 2 17 8" xfId="36856" xr:uid="{2AAD5E63-96C8-4EF2-897D-AF4FCD8E955B}"/>
    <cellStyle name="Note 2 18" xfId="36857" xr:uid="{A472320F-402A-4DB7-AD26-6CB2A307E5C7}"/>
    <cellStyle name="Note 2 18 2" xfId="36858" xr:uid="{1881A28B-2E6A-45AF-9833-3C539AE20CAB}"/>
    <cellStyle name="Note 2 18 2 2" xfId="36859" xr:uid="{A319136A-AF3C-4772-B89B-8C499B096326}"/>
    <cellStyle name="Note 2 18 2 2 2" xfId="36860" xr:uid="{68EFF199-7EAC-4B24-862E-1CC7AFCC14D6}"/>
    <cellStyle name="Note 2 18 2 3" xfId="36861" xr:uid="{8FF08B10-939F-4495-956F-7E7CE414ABD5}"/>
    <cellStyle name="Note 2 18 2 3 2" xfId="36862" xr:uid="{1EA18E09-6829-4BE2-AE8A-077433A9E4B5}"/>
    <cellStyle name="Note 2 18 2 4" xfId="36863" xr:uid="{0A35D730-7207-46AA-912B-0C223DC5BC0C}"/>
    <cellStyle name="Note 2 18 2 4 2" xfId="36864" xr:uid="{9E989495-8D74-4FB1-93F5-DF1AB9988ED8}"/>
    <cellStyle name="Note 2 18 2 5" xfId="36865" xr:uid="{0B4F2379-303E-46E6-9B6E-5AFF525B40E5}"/>
    <cellStyle name="Note 2 18 2 5 2" xfId="36866" xr:uid="{52AB838D-E631-43E0-BD2D-94EB01FDEF93}"/>
    <cellStyle name="Note 2 18 2 6" xfId="36867" xr:uid="{412A948B-B6BC-4787-9F7A-2D529B051678}"/>
    <cellStyle name="Note 2 18 3" xfId="36868" xr:uid="{64B2CD61-0F52-4E7E-BF0A-40913C5B5DE0}"/>
    <cellStyle name="Note 2 18 3 2" xfId="36869" xr:uid="{A45FDB1E-7205-40FE-8A99-15E03C589F0E}"/>
    <cellStyle name="Note 2 18 4" xfId="36870" xr:uid="{81D620E3-1E34-4222-A082-57DC9B6FF215}"/>
    <cellStyle name="Note 2 18 4 2" xfId="36871" xr:uid="{E365B2FA-0033-465E-B1C6-275C121F0E20}"/>
    <cellStyle name="Note 2 18 5" xfId="36872" xr:uid="{92DF02B9-743F-4F23-9E64-6C273A72D527}"/>
    <cellStyle name="Note 2 18 5 2" xfId="36873" xr:uid="{DB054081-44B3-411D-AE65-032A71709A17}"/>
    <cellStyle name="Note 2 18 6" xfId="36874" xr:uid="{069B6576-4BFD-4775-A98B-445C28EDDFA9}"/>
    <cellStyle name="Note 2 18 6 2" xfId="36875" xr:uid="{17BE81F0-C897-4A32-BC4C-B90911D82B12}"/>
    <cellStyle name="Note 2 18 7" xfId="36876" xr:uid="{837D3852-3717-406D-B473-D4FC953085FC}"/>
    <cellStyle name="Note 2 18 7 2" xfId="36877" xr:uid="{64586C6B-9A7E-425D-8ACD-028A031FAF06}"/>
    <cellStyle name="Note 2 18 8" xfId="36878" xr:uid="{067061B9-721C-4F88-82F4-FFCCBDA3C201}"/>
    <cellStyle name="Note 2 19" xfId="36879" xr:uid="{02A57AAF-00AA-4EEA-914A-0817F232130E}"/>
    <cellStyle name="Note 2 19 2" xfId="36880" xr:uid="{2F15686B-E8B8-4E7C-A0B4-01DBCD41DBFC}"/>
    <cellStyle name="Note 2 19 2 2" xfId="36881" xr:uid="{3FF3B6C7-CE89-49A7-A278-8A6D030A4CD1}"/>
    <cellStyle name="Note 2 19 2 2 2" xfId="36882" xr:uid="{D50677A2-2317-408D-A231-BFB2B4352315}"/>
    <cellStyle name="Note 2 19 2 3" xfId="36883" xr:uid="{BA92C5DC-0C41-4273-BE4D-136B78DF60CD}"/>
    <cellStyle name="Note 2 19 2 3 2" xfId="36884" xr:uid="{71AC79EB-840C-44DB-ADBC-0307CA0E09F3}"/>
    <cellStyle name="Note 2 19 2 4" xfId="36885" xr:uid="{1F33F65D-80D6-40A3-A68D-E736AF03865E}"/>
    <cellStyle name="Note 2 19 2 4 2" xfId="36886" xr:uid="{16513535-613B-479C-A223-18C6AC771ABD}"/>
    <cellStyle name="Note 2 19 2 5" xfId="36887" xr:uid="{1FE9969E-6DF2-4214-84CD-609F0DD0DA53}"/>
    <cellStyle name="Note 2 19 2 5 2" xfId="36888" xr:uid="{5E47B5FE-C7C5-47B0-9DEA-3F0BB84E66E6}"/>
    <cellStyle name="Note 2 19 2 6" xfId="36889" xr:uid="{B7DB9F33-DBA8-4E30-AF53-3A1DE5AEEFC7}"/>
    <cellStyle name="Note 2 19 3" xfId="36890" xr:uid="{C116F254-83DF-4702-84E3-55437664C120}"/>
    <cellStyle name="Note 2 19 3 2" xfId="36891" xr:uid="{803E3FA4-0162-4598-A0A4-78627336279F}"/>
    <cellStyle name="Note 2 19 4" xfId="36892" xr:uid="{D82953A2-9CAA-4EA6-AD98-76B64B5F0EED}"/>
    <cellStyle name="Note 2 19 4 2" xfId="36893" xr:uid="{5CAC9F9B-1B54-47AC-A5CF-1D2ED933816A}"/>
    <cellStyle name="Note 2 19 5" xfId="36894" xr:uid="{348182FE-D8EA-4C52-A270-7A96762A7BE0}"/>
    <cellStyle name="Note 2 19 5 2" xfId="36895" xr:uid="{6A0EDEE0-3B70-4292-A502-8403AAA764A9}"/>
    <cellStyle name="Note 2 19 6" xfId="36896" xr:uid="{B6A2DE5E-C5BC-4C43-A5E4-A4BF3BBBF749}"/>
    <cellStyle name="Note 2 19 6 2" xfId="36897" xr:uid="{0902F70E-9102-4B92-BA02-9DAC9A6509CA}"/>
    <cellStyle name="Note 2 19 7" xfId="36898" xr:uid="{3473156C-1F94-4444-80AD-DA5B96E35DFE}"/>
    <cellStyle name="Note 2 19 7 2" xfId="36899" xr:uid="{7DD6FCC2-12AA-483F-81E4-81B09E099BB9}"/>
    <cellStyle name="Note 2 19 8" xfId="36900" xr:uid="{6FC3D73A-CD7E-47DE-8283-10CD5727E43E}"/>
    <cellStyle name="Note 2 2" xfId="19529" xr:uid="{333E8BB9-6D87-48C3-B96C-F18DEF6D9260}"/>
    <cellStyle name="Note 2 2 10" xfId="19530" xr:uid="{FD27055E-B32B-457C-A654-635BD13F68E1}"/>
    <cellStyle name="Note 2 2 10 2" xfId="36901" xr:uid="{FD359547-BF2E-4442-89EE-9273E9B2DFE4}"/>
    <cellStyle name="Note 2 2 10 2 2" xfId="36902" xr:uid="{ED94F667-3C42-45F7-A0F7-935804022AC0}"/>
    <cellStyle name="Note 2 2 10 2 2 2" xfId="36903" xr:uid="{3D11CB7D-70F8-4E7A-BB2E-5D04AF5A44D4}"/>
    <cellStyle name="Note 2 2 10 2 3" xfId="36904" xr:uid="{9ED5EA58-BF2F-4C24-94C9-A44913FD1C9C}"/>
    <cellStyle name="Note 2 2 10 2 3 2" xfId="36905" xr:uid="{5770FB85-600A-449E-A4DE-8484E3BDACC3}"/>
    <cellStyle name="Note 2 2 10 2 4" xfId="36906" xr:uid="{A67EADC1-5A7A-4D50-918D-86CF580EC5BA}"/>
    <cellStyle name="Note 2 2 10 2 4 2" xfId="36907" xr:uid="{9BEB7AD7-140B-4EAE-897C-F8AA897B323D}"/>
    <cellStyle name="Note 2 2 10 2 5" xfId="36908" xr:uid="{042E6F00-FC27-4068-82E2-6B0ADFE60CF5}"/>
    <cellStyle name="Note 2 2 10 3" xfId="36909" xr:uid="{981D5CA1-F713-49C3-A7A8-8B95737E5B03}"/>
    <cellStyle name="Note 2 2 10 3 2" xfId="36910" xr:uid="{C7C7FA3C-BBB1-4D35-A1C6-72F9065CE2D3}"/>
    <cellStyle name="Note 2 2 10 4" xfId="36911" xr:uid="{6733F19C-79D7-4B36-973F-6474C9C05481}"/>
    <cellStyle name="Note 2 2 10 4 2" xfId="36912" xr:uid="{E15659FF-9A4F-4A55-99BF-19A3CDDA5768}"/>
    <cellStyle name="Note 2 2 10 5" xfId="36913" xr:uid="{2B0D151B-362E-4832-9949-F961E45E38BF}"/>
    <cellStyle name="Note 2 2 10 5 2" xfId="36914" xr:uid="{4625FDB0-CD6D-4A9E-A1AF-D1973D27CCCB}"/>
    <cellStyle name="Note 2 2 10 6" xfId="36915" xr:uid="{A100CCC1-4F0C-4BB3-BC51-D8D1D19EBEE5}"/>
    <cellStyle name="Note 2 2 10 6 2" xfId="36916" xr:uid="{430369F0-28D7-414D-9A2F-6FEA7954A4FA}"/>
    <cellStyle name="Note 2 2 10 7" xfId="36917" xr:uid="{4CD8045F-B430-4F2D-A2D2-7D04A92C5C00}"/>
    <cellStyle name="Note 2 2 11" xfId="19531" xr:uid="{51B28C42-C206-46CD-87FD-B8F75E3CD876}"/>
    <cellStyle name="Note 2 2 11 2" xfId="36918" xr:uid="{C8E011B7-BD0C-4FC3-B0B6-5D0B1FA92291}"/>
    <cellStyle name="Note 2 2 11 2 2" xfId="36919" xr:uid="{EB278504-AB6F-48FD-AC5C-B5E0D965B532}"/>
    <cellStyle name="Note 2 2 11 2 2 2" xfId="36920" xr:uid="{E69CE27F-88BB-4C0D-808C-B915574EB49F}"/>
    <cellStyle name="Note 2 2 11 2 3" xfId="36921" xr:uid="{AF2F589C-22F9-4E38-9210-C7C778E8F704}"/>
    <cellStyle name="Note 2 2 11 2 3 2" xfId="36922" xr:uid="{0BCB5D92-ED28-43FD-B730-F579AFBF0533}"/>
    <cellStyle name="Note 2 2 11 2 4" xfId="36923" xr:uid="{5340D89E-AD26-4F7F-815F-F38C98B38E78}"/>
    <cellStyle name="Note 2 2 11 2 4 2" xfId="36924" xr:uid="{9175C833-BFAA-4C56-A1EE-61F63859B7D5}"/>
    <cellStyle name="Note 2 2 11 2 5" xfId="36925" xr:uid="{3F4E7590-D680-492C-93F2-3D3D73842689}"/>
    <cellStyle name="Note 2 2 11 3" xfId="36926" xr:uid="{CDEAF04D-4F3F-4F55-9660-F9ED23E34BA6}"/>
    <cellStyle name="Note 2 2 11 3 2" xfId="36927" xr:uid="{732019C7-FC04-49E4-BC0A-0C7055D08905}"/>
    <cellStyle name="Note 2 2 11 4" xfId="36928" xr:uid="{ADEC2C9D-3D30-4479-A853-17FD6E9FFD25}"/>
    <cellStyle name="Note 2 2 11 4 2" xfId="36929" xr:uid="{E5F3323F-14EB-4D00-9D8C-935752F7EB50}"/>
    <cellStyle name="Note 2 2 11 5" xfId="36930" xr:uid="{D03D2629-1C0C-4921-B4F9-621224CD5B0A}"/>
    <cellStyle name="Note 2 2 11 5 2" xfId="36931" xr:uid="{C9EF61E7-163B-4483-8089-09B737921045}"/>
    <cellStyle name="Note 2 2 11 6" xfId="36932" xr:uid="{E4DBDB4F-F881-4921-9E93-92EA553BB9EC}"/>
    <cellStyle name="Note 2 2 11 6 2" xfId="36933" xr:uid="{789C8830-B4C4-4A6C-90DB-BF44B00B0CE4}"/>
    <cellStyle name="Note 2 2 11 7" xfId="36934" xr:uid="{8BAEB0AD-777E-4FB5-9B15-FC4ACB82AE16}"/>
    <cellStyle name="Note 2 2 12" xfId="36935" xr:uid="{8901D64B-FD71-41D4-B830-BFD0236162B8}"/>
    <cellStyle name="Note 2 2 12 2" xfId="36936" xr:uid="{294E55D1-3553-48B0-9FEC-AC5FFBB2A9FE}"/>
    <cellStyle name="Note 2 2 12 2 2" xfId="36937" xr:uid="{74DC1055-3A0B-413D-8938-A204C1B3AFC4}"/>
    <cellStyle name="Note 2 2 12 2 2 2" xfId="36938" xr:uid="{5C7127B0-2622-4202-B321-A8EF34D0051F}"/>
    <cellStyle name="Note 2 2 12 2 3" xfId="36939" xr:uid="{58F67107-9F9D-425E-ADDC-AD13102F78A3}"/>
    <cellStyle name="Note 2 2 12 2 3 2" xfId="36940" xr:uid="{A155C444-D984-45C7-B21F-3FD27E85F79A}"/>
    <cellStyle name="Note 2 2 12 2 4" xfId="36941" xr:uid="{748422EC-022E-48ED-B144-3D0474DE6B60}"/>
    <cellStyle name="Note 2 2 12 2 4 2" xfId="36942" xr:uid="{1C041D47-1B7F-422B-8B15-95D8DA983BDD}"/>
    <cellStyle name="Note 2 2 12 2 5" xfId="36943" xr:uid="{254F2F2D-EA06-4E3F-9C4C-C5EF404BF2AB}"/>
    <cellStyle name="Note 2 2 12 3" xfId="36944" xr:uid="{8E172A2F-D7B2-47DC-9AE3-8D272806635C}"/>
    <cellStyle name="Note 2 2 12 3 2" xfId="36945" xr:uid="{6F539C45-E3B7-434B-8F65-776FFE069B2A}"/>
    <cellStyle name="Note 2 2 12 4" xfId="36946" xr:uid="{16C1A416-0857-44CB-8790-3977ECFAFBA3}"/>
    <cellStyle name="Note 2 2 12 4 2" xfId="36947" xr:uid="{9D71BAC8-D2E3-4C42-9D6D-181C6EA4750B}"/>
    <cellStyle name="Note 2 2 12 5" xfId="36948" xr:uid="{6B919676-91D7-481D-8D56-8654B8D8775A}"/>
    <cellStyle name="Note 2 2 12 5 2" xfId="36949" xr:uid="{1CB57F00-4B9F-452B-A537-29ED76AEA22E}"/>
    <cellStyle name="Note 2 2 12 6" xfId="36950" xr:uid="{C317C3E2-33BA-4879-BA53-60CEE0A70274}"/>
    <cellStyle name="Note 2 2 12 6 2" xfId="36951" xr:uid="{8646F97C-1813-4145-8829-8740EEDC635D}"/>
    <cellStyle name="Note 2 2 12 7" xfId="36952" xr:uid="{EB9C0B59-C775-4DB4-B185-8145EBBF5CA4}"/>
    <cellStyle name="Note 2 2 13" xfId="36953" xr:uid="{0C86CC08-BF15-47F9-AFCF-9E5B632DA815}"/>
    <cellStyle name="Note 2 2 13 2" xfId="36954" xr:uid="{F345EC7E-F19E-4DAA-B950-728112286604}"/>
    <cellStyle name="Note 2 2 13 2 2" xfId="36955" xr:uid="{FA7DC244-C9A0-4C36-929A-70EE47323074}"/>
    <cellStyle name="Note 2 2 13 2 2 2" xfId="36956" xr:uid="{5EB2247B-AB15-40AB-8A98-EE11CFC79EE0}"/>
    <cellStyle name="Note 2 2 13 2 3" xfId="36957" xr:uid="{076BE0B7-A81C-41F2-BD9A-A787A5FA73CD}"/>
    <cellStyle name="Note 2 2 13 2 3 2" xfId="36958" xr:uid="{925EFB45-2FE5-42FE-8D8B-2B585899E3E9}"/>
    <cellStyle name="Note 2 2 13 2 4" xfId="36959" xr:uid="{E7B1FB89-9C90-4CF1-8971-2077EF758B47}"/>
    <cellStyle name="Note 2 2 13 2 4 2" xfId="36960" xr:uid="{BB2DC124-F6B4-4FD8-9E81-C6FDB365C19E}"/>
    <cellStyle name="Note 2 2 13 2 5" xfId="36961" xr:uid="{5738596D-DD4D-4671-AD36-EFCCEAA93256}"/>
    <cellStyle name="Note 2 2 13 3" xfId="36962" xr:uid="{0CCDD3D5-7992-4CF3-BCBE-541081C6D028}"/>
    <cellStyle name="Note 2 2 13 3 2" xfId="36963" xr:uid="{8F0A5F51-88B9-482C-A872-BF59CB6D278B}"/>
    <cellStyle name="Note 2 2 13 4" xfId="36964" xr:uid="{2A35AB44-7562-4D9B-89C4-244DBDDECBD8}"/>
    <cellStyle name="Note 2 2 13 4 2" xfId="36965" xr:uid="{AF85D9AA-F39C-41FE-BD0F-105EDBDEE112}"/>
    <cellStyle name="Note 2 2 13 5" xfId="36966" xr:uid="{8D44A189-8787-46BF-AE95-397D52CD7C10}"/>
    <cellStyle name="Note 2 2 13 5 2" xfId="36967" xr:uid="{118914AB-E4CD-41EE-A58D-69C6FFC26115}"/>
    <cellStyle name="Note 2 2 13 6" xfId="36968" xr:uid="{3C543BA1-F192-42B0-BA0D-1515084B203A}"/>
    <cellStyle name="Note 2 2 13 6 2" xfId="36969" xr:uid="{49ACA7F4-A6A2-425D-932A-22BB1A04CCF0}"/>
    <cellStyle name="Note 2 2 13 7" xfId="36970" xr:uid="{AFA805D3-8836-49BE-AE90-760A918B41FC}"/>
    <cellStyle name="Note 2 2 14" xfId="36971" xr:uid="{820DA3E9-1591-428D-923C-763ED98E074D}"/>
    <cellStyle name="Note 2 2 14 2" xfId="36972" xr:uid="{E6F64694-F765-44B4-9FAD-A6AC5701108B}"/>
    <cellStyle name="Note 2 2 14 2 2" xfId="36973" xr:uid="{B310A7E5-5324-4ABB-A4B6-AC97BA1C99B3}"/>
    <cellStyle name="Note 2 2 14 2 2 2" xfId="36974" xr:uid="{452D04DF-64D7-45F6-9D4F-15F2767B4FC6}"/>
    <cellStyle name="Note 2 2 14 2 3" xfId="36975" xr:uid="{E6B36E81-5070-4077-9577-8D2A09AFABEA}"/>
    <cellStyle name="Note 2 2 14 2 3 2" xfId="36976" xr:uid="{A5E55915-842C-43D0-AA99-75EDDBAF8F39}"/>
    <cellStyle name="Note 2 2 14 2 4" xfId="36977" xr:uid="{DCA4B177-FB83-43A3-949C-32531C3B027F}"/>
    <cellStyle name="Note 2 2 14 2 4 2" xfId="36978" xr:uid="{05480CCF-6B7C-4A61-9343-92F526C57414}"/>
    <cellStyle name="Note 2 2 14 2 5" xfId="36979" xr:uid="{B90FDCC8-284E-4EFB-9DDB-80633DC89300}"/>
    <cellStyle name="Note 2 2 14 3" xfId="36980" xr:uid="{50E21EEF-5C38-403A-A557-FF606E66620E}"/>
    <cellStyle name="Note 2 2 14 3 2" xfId="36981" xr:uid="{BE09551B-0BA2-4BC4-8AB6-076CBA2EFC92}"/>
    <cellStyle name="Note 2 2 14 4" xfId="36982" xr:uid="{3DAA48B4-12DA-4A0B-B3F6-726ACB5855F6}"/>
    <cellStyle name="Note 2 2 14 4 2" xfId="36983" xr:uid="{20E6EB8E-DE85-413D-A7AE-E09533AA1357}"/>
    <cellStyle name="Note 2 2 14 5" xfId="36984" xr:uid="{41A9224D-184F-49C6-8D7C-B50C67140425}"/>
    <cellStyle name="Note 2 2 14 5 2" xfId="36985" xr:uid="{EE02BF51-9DBB-48AC-8395-C4D5206C50B4}"/>
    <cellStyle name="Note 2 2 14 6" xfId="36986" xr:uid="{12F91F73-3B5D-4FE0-AB32-97BB888292B7}"/>
    <cellStyle name="Note 2 2 14 6 2" xfId="36987" xr:uid="{3F38E3CA-342A-4D41-B921-B95458724D75}"/>
    <cellStyle name="Note 2 2 14 7" xfId="36988" xr:uid="{9634AA79-5268-4B98-B4C4-753768B9AE54}"/>
    <cellStyle name="Note 2 2 15" xfId="36989" xr:uid="{1A7EE6DB-55BA-483F-BA83-62334DB15941}"/>
    <cellStyle name="Note 2 2 15 2" xfId="36990" xr:uid="{C73A9C76-00A7-474D-A079-0F4A23FCA7AF}"/>
    <cellStyle name="Note 2 2 15 2 2" xfId="36991" xr:uid="{8C588935-EB68-413B-94B8-3C51DCCCCB73}"/>
    <cellStyle name="Note 2 2 15 2 2 2" xfId="36992" xr:uid="{6A7FC404-8A4E-4AAC-8722-BFF66ABF00EE}"/>
    <cellStyle name="Note 2 2 15 2 3" xfId="36993" xr:uid="{371C7D94-6183-4E84-BB52-1062A916FD45}"/>
    <cellStyle name="Note 2 2 15 2 3 2" xfId="36994" xr:uid="{5DD7700B-1D89-441A-B179-58D43847F610}"/>
    <cellStyle name="Note 2 2 15 2 4" xfId="36995" xr:uid="{7F3AE2B7-B3D8-4611-9BBA-3DFB9D0D0D5B}"/>
    <cellStyle name="Note 2 2 15 2 4 2" xfId="36996" xr:uid="{658EEDC3-0DB3-4603-8402-3E2B28F4DDA0}"/>
    <cellStyle name="Note 2 2 15 2 5" xfId="36997" xr:uid="{5B7D2561-FBD3-4CA6-8365-0A9F0FE2678F}"/>
    <cellStyle name="Note 2 2 15 3" xfId="36998" xr:uid="{D0337AEC-3F46-4A9F-A41D-C3DA06B502CB}"/>
    <cellStyle name="Note 2 2 15 3 2" xfId="36999" xr:uid="{44CC16CA-0288-4DC1-937D-F8BE2364C667}"/>
    <cellStyle name="Note 2 2 15 4" xfId="37000" xr:uid="{8EBDED35-46CE-49E9-91C8-974D1D3862A6}"/>
    <cellStyle name="Note 2 2 15 4 2" xfId="37001" xr:uid="{71ED5F63-3B23-45B9-9609-8954973A2DC6}"/>
    <cellStyle name="Note 2 2 15 5" xfId="37002" xr:uid="{4DED505C-28EC-499E-8DCE-43F31675DB12}"/>
    <cellStyle name="Note 2 2 15 5 2" xfId="37003" xr:uid="{B08300BB-7A62-4550-9FAC-427DC520B8C5}"/>
    <cellStyle name="Note 2 2 15 6" xfId="37004" xr:uid="{FF77E3C5-A8C5-4690-BB40-8BB84A45070A}"/>
    <cellStyle name="Note 2 2 15 6 2" xfId="37005" xr:uid="{6016B712-316F-498B-801E-99D14CED79F0}"/>
    <cellStyle name="Note 2 2 15 7" xfId="37006" xr:uid="{C12BD34E-4E3A-4FDB-AC8A-01D6641C4939}"/>
    <cellStyle name="Note 2 2 16" xfId="37007" xr:uid="{1C4405D6-CDD1-42B0-A19D-D6515F3E1A6A}"/>
    <cellStyle name="Note 2 2 16 2" xfId="37008" xr:uid="{4AD8F80E-1FB0-459B-B851-98302C3BC87A}"/>
    <cellStyle name="Note 2 2 16 2 2" xfId="37009" xr:uid="{DDDA089D-C6EB-4296-8565-994503BB29F7}"/>
    <cellStyle name="Note 2 2 16 3" xfId="37010" xr:uid="{F1C1BD55-B71A-4CB7-97D0-863E4D21A2A1}"/>
    <cellStyle name="Note 2 2 16 3 2" xfId="37011" xr:uid="{E272EA36-0431-4562-AAB5-340B5B893C64}"/>
    <cellStyle name="Note 2 2 16 4" xfId="37012" xr:uid="{631EAD66-DB5F-47AA-A2D4-7B0EE78FE5CB}"/>
    <cellStyle name="Note 2 2 16 4 2" xfId="37013" xr:uid="{51FEC820-1E67-4C26-9831-07DA944E7EBB}"/>
    <cellStyle name="Note 2 2 16 5" xfId="37014" xr:uid="{30618DAC-43A0-4C05-B7B2-E41E3DEAE0BA}"/>
    <cellStyle name="Note 2 2 17" xfId="37015" xr:uid="{95D63C0D-80F7-4469-B7D1-660EC4131C99}"/>
    <cellStyle name="Note 2 2 17 2" xfId="37016" xr:uid="{9FA70BF4-B2E3-4588-88E8-557ED92E72E1}"/>
    <cellStyle name="Note 2 2 18" xfId="37017" xr:uid="{608FD4C4-4C79-4A01-9C10-55524AEA6DC4}"/>
    <cellStyle name="Note 2 2 18 2" xfId="37018" xr:uid="{FEA3E652-F528-4996-BD45-487F0BAF7D68}"/>
    <cellStyle name="Note 2 2 19" xfId="37019" xr:uid="{0AB01ED8-3A3A-4EB6-8F44-41A3BDC67290}"/>
    <cellStyle name="Note 2 2 19 2" xfId="37020" xr:uid="{FE0E8D0B-61FC-43FE-B555-39396CBE02FC}"/>
    <cellStyle name="Note 2 2 2" xfId="19532" xr:uid="{0F5D6707-F4AF-466C-B2E6-ECF634D25AD0}"/>
    <cellStyle name="Note 2 2 2 2" xfId="19533" xr:uid="{DB82FA1D-0253-4B05-9818-F221453C6E41}"/>
    <cellStyle name="Note 2 2 2 2 2" xfId="19534" xr:uid="{E7D7EBA7-571F-4872-BD95-66890FFCADE0}"/>
    <cellStyle name="Note 2 2 2 2 2 2" xfId="19535" xr:uid="{B8D9D5E3-6200-42A0-BEAA-682FC07F8EC6}"/>
    <cellStyle name="Note 2 2 2 2 3" xfId="19536" xr:uid="{727D0F20-BDA8-4605-96BD-2630DF6B0909}"/>
    <cellStyle name="Note 2 2 2 2 3 2" xfId="19537" xr:uid="{2FCFA63A-CBE8-4CDF-ACF8-61BC51901593}"/>
    <cellStyle name="Note 2 2 2 2 4" xfId="19538" xr:uid="{65C4BB11-2EF4-4A25-8421-9E3DFD477990}"/>
    <cellStyle name="Note 2 2 2 2 4 2" xfId="37021" xr:uid="{C1430C65-D88A-46B0-9730-8F724929D71D}"/>
    <cellStyle name="Note 2 2 2 2 5" xfId="19539" xr:uid="{DA725378-5ED8-468C-A9CE-CC8312419787}"/>
    <cellStyle name="Note 2 2 2 3" xfId="19540" xr:uid="{112F073C-178B-49EC-889A-AD2A96AC78E1}"/>
    <cellStyle name="Note 2 2 2 3 2" xfId="19541" xr:uid="{BCE1B9EB-9D23-4BA8-824F-A9672FF69856}"/>
    <cellStyle name="Note 2 2 2 4" xfId="19542" xr:uid="{ECFE98BC-89EE-4F89-96F9-D9C34A08356B}"/>
    <cellStyle name="Note 2 2 2 4 2" xfId="19543" xr:uid="{E91B0280-E305-40D8-B09B-98738CF3CBF2}"/>
    <cellStyle name="Note 2 2 2 5" xfId="19544" xr:uid="{0517D7C7-14E3-438F-B8A0-C64BB466E657}"/>
    <cellStyle name="Note 2 2 2 5 2" xfId="37022" xr:uid="{44E49B6A-ACC4-4C06-B009-2EC6A138D77D}"/>
    <cellStyle name="Note 2 2 2 6" xfId="19545" xr:uid="{520877B8-D1B0-4E0A-965C-439BAC589401}"/>
    <cellStyle name="Note 2 2 20" xfId="37023" xr:uid="{AB4D0499-FE35-4B2C-AD4F-C3F531FEEBCE}"/>
    <cellStyle name="Note 2 2 21" xfId="37024" xr:uid="{CDA557A6-46F3-4956-91CD-18D871B1AC4A}"/>
    <cellStyle name="Note 2 2 22" xfId="37025" xr:uid="{B9A4ECFA-2787-43E5-A331-A5BE5D0B765B}"/>
    <cellStyle name="Note 2 2 23" xfId="37026" xr:uid="{16074232-8EF3-43A0-AD80-52FC53DB34DE}"/>
    <cellStyle name="Note 2 2 24" xfId="37027" xr:uid="{4975C3E9-7EAE-4650-A48F-CBF8762E3617}"/>
    <cellStyle name="Note 2 2 25" xfId="37028" xr:uid="{C66BD045-1434-405F-A507-35C46F2C2D60}"/>
    <cellStyle name="Note 2 2 26" xfId="37029" xr:uid="{E1C2225F-8B08-420E-B355-B9F8FA7A681F}"/>
    <cellStyle name="Note 2 2 3" xfId="19546" xr:uid="{2F364B52-71B6-4681-9FFA-6CE3EF652C53}"/>
    <cellStyle name="Note 2 2 3 2" xfId="19547" xr:uid="{24E80552-7D79-439B-AB80-489EFCC774FB}"/>
    <cellStyle name="Note 2 2 3 2 2" xfId="19548" xr:uid="{D39BD990-D0EA-4E14-BBE0-3B3A45B1C9A0}"/>
    <cellStyle name="Note 2 2 3 2 2 2" xfId="37030" xr:uid="{6EFCDDAE-2EC0-4183-80DC-896F1BC647DD}"/>
    <cellStyle name="Note 2 2 3 2 3" xfId="37031" xr:uid="{B8234A9E-937A-4284-90F8-0A900D1C54C1}"/>
    <cellStyle name="Note 2 2 3 2 3 2" xfId="37032" xr:uid="{D0E1A58C-B0F7-4CE2-B7E7-44B62EE69910}"/>
    <cellStyle name="Note 2 2 3 2 4" xfId="37033" xr:uid="{C49639D0-5D9F-455C-B103-BD45E84CE4B9}"/>
    <cellStyle name="Note 2 2 3 2 4 2" xfId="37034" xr:uid="{0AD59392-551F-485B-B08A-8B21A793E672}"/>
    <cellStyle name="Note 2 2 3 2 5" xfId="37035" xr:uid="{AEFFF944-5984-45C9-A929-0452A5190E6B}"/>
    <cellStyle name="Note 2 2 3 3" xfId="19549" xr:uid="{DD0A9BB1-270A-4420-B4F2-075E48409836}"/>
    <cellStyle name="Note 2 2 3 3 2" xfId="19550" xr:uid="{BF67E7FB-BF0A-410E-9A6E-842DAF9EC62A}"/>
    <cellStyle name="Note 2 2 3 4" xfId="19551" xr:uid="{D882C0BB-DAC3-4570-B8FD-408BC6D40662}"/>
    <cellStyle name="Note 2 2 3 4 2" xfId="37036" xr:uid="{8D2275D4-FAA5-4F06-B56B-CDDC465D0676}"/>
    <cellStyle name="Note 2 2 3 5" xfId="19552" xr:uid="{6584AC12-51CC-4F1A-A9CF-B2CBEF995724}"/>
    <cellStyle name="Note 2 2 3 5 2" xfId="37037" xr:uid="{735F8CD0-0F04-40A5-B3A6-6F171432E53C}"/>
    <cellStyle name="Note 2 2 3 6" xfId="37038" xr:uid="{081AA229-2009-4815-86BF-3D1DCF5C1058}"/>
    <cellStyle name="Note 2 2 4" xfId="19553" xr:uid="{5CE90684-9C23-460D-88C0-062CABA53E1B}"/>
    <cellStyle name="Note 2 2 4 2" xfId="19554" xr:uid="{7ED62762-B857-459F-A5EB-4505290D1FBA}"/>
    <cellStyle name="Note 2 2 4 2 2" xfId="19555" xr:uid="{8C0BDDBD-31EB-44E6-B770-47BAA939EFF8}"/>
    <cellStyle name="Note 2 2 4 2 2 2" xfId="37039" xr:uid="{898786A5-0DBF-4310-B0C3-9E0C8BC0AAD8}"/>
    <cellStyle name="Note 2 2 4 2 3" xfId="37040" xr:uid="{97A60D66-32E7-430C-8B67-5A133A0D5DA4}"/>
    <cellStyle name="Note 2 2 4 2 3 2" xfId="37041" xr:uid="{91DF0847-DB94-488D-8301-C4DA4467BFCB}"/>
    <cellStyle name="Note 2 2 4 2 4" xfId="37042" xr:uid="{733804E2-4AA6-4864-B4FC-0DD584BB800F}"/>
    <cellStyle name="Note 2 2 4 2 4 2" xfId="37043" xr:uid="{0CC03D28-9B1F-43F0-8500-09579CF5758B}"/>
    <cellStyle name="Note 2 2 4 2 5" xfId="37044" xr:uid="{D8B9FC88-8455-45B7-AA69-97BFF89FE061}"/>
    <cellStyle name="Note 2 2 4 3" xfId="19556" xr:uid="{96A97EDD-E45F-4C6E-BDB8-02D91444FF7A}"/>
    <cellStyle name="Note 2 2 4 3 2" xfId="19557" xr:uid="{68F05DDD-6F5C-41D1-8160-F6A4827811D8}"/>
    <cellStyle name="Note 2 2 4 4" xfId="19558" xr:uid="{A1E8B589-F334-446D-B8B1-B544D273340C}"/>
    <cellStyle name="Note 2 2 4 4 2" xfId="37045" xr:uid="{75806F92-A0AF-4A47-831E-770A730C8F80}"/>
    <cellStyle name="Note 2 2 4 5" xfId="19559" xr:uid="{95A09606-2374-4A76-BF51-4481E05A706C}"/>
    <cellStyle name="Note 2 2 4 5 2" xfId="37046" xr:uid="{ABC2DBFA-AA8D-4E4B-88C0-8D246F2DF6DC}"/>
    <cellStyle name="Note 2 2 4 6" xfId="37047" xr:uid="{364E983B-7153-41ED-AC51-608AA21E4098}"/>
    <cellStyle name="Note 2 2 4 6 2" xfId="37048" xr:uid="{B98A7AEA-E0A4-46BF-BE89-E04FEC532789}"/>
    <cellStyle name="Note 2 2 4 7" xfId="37049" xr:uid="{8B4B23C0-CC73-4E0A-9A27-DFAB49F69652}"/>
    <cellStyle name="Note 2 2 5" xfId="19560" xr:uid="{7B7288A7-9272-43AD-846A-2FF8E18760F1}"/>
    <cellStyle name="Note 2 2 5 2" xfId="19561" xr:uid="{93823A4E-FC70-4A01-9766-DFD4AF95C008}"/>
    <cellStyle name="Note 2 2 5 2 2" xfId="19562" xr:uid="{6184829A-CC89-43DF-87D8-266F0BDDF5E9}"/>
    <cellStyle name="Note 2 2 5 2 2 2" xfId="37050" xr:uid="{6911996E-5A96-4355-A848-6E7B354EDDFF}"/>
    <cellStyle name="Note 2 2 5 2 3" xfId="37051" xr:uid="{E2FF33CF-7718-495F-AAC7-02ACA2FF4C4E}"/>
    <cellStyle name="Note 2 2 5 2 3 2" xfId="37052" xr:uid="{554D6DDC-0310-4B01-A93F-01E75D9FA24C}"/>
    <cellStyle name="Note 2 2 5 2 4" xfId="37053" xr:uid="{B33EECA3-4E5A-4410-8358-490104614D9A}"/>
    <cellStyle name="Note 2 2 5 2 4 2" xfId="37054" xr:uid="{96C9E263-B0B2-49EC-92E9-F826E43EDF23}"/>
    <cellStyle name="Note 2 2 5 2 5" xfId="37055" xr:uid="{4260B79B-D7A3-46E3-8CAB-32402F44216A}"/>
    <cellStyle name="Note 2 2 5 3" xfId="19563" xr:uid="{51264730-11EF-47FD-85A5-06B9A753CDDE}"/>
    <cellStyle name="Note 2 2 5 3 2" xfId="19564" xr:uid="{788F349C-4920-4931-9A71-65644765F712}"/>
    <cellStyle name="Note 2 2 5 4" xfId="19565" xr:uid="{EECD9A1C-AB6D-4E2C-B1EE-D179282C97F4}"/>
    <cellStyle name="Note 2 2 5 4 2" xfId="37056" xr:uid="{636EE4ED-C8BE-4B2C-BDE0-D78AA81CDDBD}"/>
    <cellStyle name="Note 2 2 5 5" xfId="19566" xr:uid="{ABF2CB44-FCD7-41E2-85D0-763F8D674667}"/>
    <cellStyle name="Note 2 2 5 5 2" xfId="37057" xr:uid="{C56EC56B-74D8-4C63-8116-7CA07B2B8484}"/>
    <cellStyle name="Note 2 2 5 6" xfId="37058" xr:uid="{EFC4D451-5EB8-4FC3-9568-C5B7DFEDE616}"/>
    <cellStyle name="Note 2 2 5 6 2" xfId="37059" xr:uid="{D2E27368-3545-4E49-AF9E-042D4B0152E0}"/>
    <cellStyle name="Note 2 2 5 7" xfId="37060" xr:uid="{3FD2FA64-6B90-4B9F-8FA1-468852E2A3B2}"/>
    <cellStyle name="Note 2 2 6" xfId="19567" xr:uid="{3F9B4E40-65F8-4FF7-80B8-2F4D1DF59FF8}"/>
    <cellStyle name="Note 2 2 6 2" xfId="19568" xr:uid="{A4BAF4E8-FC5B-46E7-B897-4D9F065906E6}"/>
    <cellStyle name="Note 2 2 6 2 2" xfId="19569" xr:uid="{6D6EE8A8-F022-4B40-A2EF-675DCA962D05}"/>
    <cellStyle name="Note 2 2 6 2 2 2" xfId="37061" xr:uid="{A6A36DB3-39C5-4340-8E25-FF573C598A7A}"/>
    <cellStyle name="Note 2 2 6 2 3" xfId="37062" xr:uid="{6D4EA592-C0E2-476C-993E-E1E3A597E399}"/>
    <cellStyle name="Note 2 2 6 2 3 2" xfId="37063" xr:uid="{5589C31D-58D6-4D27-BC57-17B961347979}"/>
    <cellStyle name="Note 2 2 6 2 4" xfId="37064" xr:uid="{EE9E23F0-BC3B-4749-AEEA-F0E9B54F1571}"/>
    <cellStyle name="Note 2 2 6 2 4 2" xfId="37065" xr:uid="{9809B47F-5951-4915-9CC1-2C73C7309E20}"/>
    <cellStyle name="Note 2 2 6 2 5" xfId="37066" xr:uid="{8CE65C76-7804-4DC1-A977-DA82939D2D66}"/>
    <cellStyle name="Note 2 2 6 3" xfId="19570" xr:uid="{912AEFE2-FF9F-42E8-A509-8B712D48C918}"/>
    <cellStyle name="Note 2 2 6 3 2" xfId="19571" xr:uid="{EB05E991-2823-487F-85FC-5B3F2B5958C1}"/>
    <cellStyle name="Note 2 2 6 4" xfId="19572" xr:uid="{8E8DB3F2-CF62-4187-806C-52D307F8F026}"/>
    <cellStyle name="Note 2 2 6 4 2" xfId="37067" xr:uid="{F98C8C80-F28C-44EE-BD59-F526A351C16F}"/>
    <cellStyle name="Note 2 2 6 5" xfId="19573" xr:uid="{0F2F5D14-6C80-4730-B5ED-F3BE19DAADCE}"/>
    <cellStyle name="Note 2 2 6 5 2" xfId="37068" xr:uid="{275D5622-8FDB-4EA1-970B-CBDB0261C528}"/>
    <cellStyle name="Note 2 2 6 6" xfId="37069" xr:uid="{C5E189C8-353C-46A3-8E9A-861DA207454D}"/>
    <cellStyle name="Note 2 2 6 6 2" xfId="37070" xr:uid="{9D2145CE-CEEA-4144-A075-295C095F4671}"/>
    <cellStyle name="Note 2 2 6 7" xfId="37071" xr:uid="{2F117589-4D65-4EDA-868D-46C47E4F56C4}"/>
    <cellStyle name="Note 2 2 7" xfId="19574" xr:uid="{C81A1521-F486-4CB8-9882-4513D4A489FA}"/>
    <cellStyle name="Note 2 2 7 2" xfId="19575" xr:uid="{0C291C83-9E25-45A6-A80E-A5AB3C3A2DC5}"/>
    <cellStyle name="Note 2 2 7 2 2" xfId="37072" xr:uid="{D9D7CDA8-DADA-4419-9A62-D2413464E1A4}"/>
    <cellStyle name="Note 2 2 7 2 2 2" xfId="37073" xr:uid="{0B428AE3-DD2E-4DFB-BEBE-6F1EE70634C2}"/>
    <cellStyle name="Note 2 2 7 2 3" xfId="37074" xr:uid="{5AF3D52C-379C-47EB-9A2B-F81958621C38}"/>
    <cellStyle name="Note 2 2 7 2 3 2" xfId="37075" xr:uid="{447457C6-5C81-44EE-B7D7-92EA722C6B8F}"/>
    <cellStyle name="Note 2 2 7 2 4" xfId="37076" xr:uid="{7F50CF7D-19D0-4165-92C7-8E808DCFE6A9}"/>
    <cellStyle name="Note 2 2 7 2 4 2" xfId="37077" xr:uid="{ED8C13E3-450E-4C77-9A88-DE0F84638647}"/>
    <cellStyle name="Note 2 2 7 2 5" xfId="37078" xr:uid="{6CBF1E35-C7D4-44C4-BDD1-02C0F596168F}"/>
    <cellStyle name="Note 2 2 7 3" xfId="37079" xr:uid="{3F1ECB44-A46B-46F4-B7CB-64D63F7DD27A}"/>
    <cellStyle name="Note 2 2 7 3 2" xfId="37080" xr:uid="{0828E574-6B6E-4170-BEB5-5B44D38F861A}"/>
    <cellStyle name="Note 2 2 7 4" xfId="37081" xr:uid="{1B7E7CDD-F970-4C3D-AC68-1045ACA9CECB}"/>
    <cellStyle name="Note 2 2 7 4 2" xfId="37082" xr:uid="{9E0CA5DE-4AB2-41F0-903F-8188D0745E4A}"/>
    <cellStyle name="Note 2 2 7 5" xfId="37083" xr:uid="{E75899D8-590C-4608-B46C-D83DFB76106E}"/>
    <cellStyle name="Note 2 2 7 5 2" xfId="37084" xr:uid="{616814CF-E4D1-4935-ABBD-DDFFFE463635}"/>
    <cellStyle name="Note 2 2 7 6" xfId="37085" xr:uid="{07509E6B-8813-4BBD-B92C-4655A4B8CCE0}"/>
    <cellStyle name="Note 2 2 7 6 2" xfId="37086" xr:uid="{69CB9CD7-1032-4469-880B-443D6DC001AE}"/>
    <cellStyle name="Note 2 2 7 7" xfId="37087" xr:uid="{A4B837C7-27CE-472C-ABF2-181D14E944C7}"/>
    <cellStyle name="Note 2 2 8" xfId="19576" xr:uid="{696DF1D4-D070-4823-A99C-B979B97EF360}"/>
    <cellStyle name="Note 2 2 8 2" xfId="19577" xr:uid="{745C7023-FC21-418B-B8FD-E08B8AF40FD8}"/>
    <cellStyle name="Note 2 2 8 2 2" xfId="37088" xr:uid="{CF468267-8351-46D8-BE12-D86C4E9A7F3B}"/>
    <cellStyle name="Note 2 2 8 2 2 2" xfId="37089" xr:uid="{9F20EC6A-453B-483F-9FF1-44DCB5F8E164}"/>
    <cellStyle name="Note 2 2 8 2 3" xfId="37090" xr:uid="{4024D870-1ADD-4EDF-879E-9D8780F56A5A}"/>
    <cellStyle name="Note 2 2 8 2 3 2" xfId="37091" xr:uid="{EA5AFAA5-E828-45FF-A43F-B11641EDD83B}"/>
    <cellStyle name="Note 2 2 8 2 4" xfId="37092" xr:uid="{FB49CF59-A2E6-4E4F-95E7-41C0D70DC687}"/>
    <cellStyle name="Note 2 2 8 2 4 2" xfId="37093" xr:uid="{5E54D0EA-EFDF-4772-BC80-73D9D138BEDD}"/>
    <cellStyle name="Note 2 2 8 2 5" xfId="37094" xr:uid="{20094A60-59E3-4254-9560-102836915EB1}"/>
    <cellStyle name="Note 2 2 8 3" xfId="37095" xr:uid="{C3A77176-CB51-467D-A32B-FAD38FEDFD22}"/>
    <cellStyle name="Note 2 2 8 3 2" xfId="37096" xr:uid="{8D818534-6F79-4557-ABA2-047A932CEF11}"/>
    <cellStyle name="Note 2 2 8 4" xfId="37097" xr:uid="{418D5521-C874-4D66-9759-D7DFB6ED65B2}"/>
    <cellStyle name="Note 2 2 8 4 2" xfId="37098" xr:uid="{29A2AFFE-1C4F-4F77-9FF8-145985F6E2D1}"/>
    <cellStyle name="Note 2 2 8 5" xfId="37099" xr:uid="{99DD15F5-3C87-4D4D-81C5-3BAA16C4B3A2}"/>
    <cellStyle name="Note 2 2 8 5 2" xfId="37100" xr:uid="{FCF11760-92E4-415D-9346-B6661DFB3352}"/>
    <cellStyle name="Note 2 2 8 6" xfId="37101" xr:uid="{2DC8444D-7E5F-4269-8CB4-088C5530DC7E}"/>
    <cellStyle name="Note 2 2 8 6 2" xfId="37102" xr:uid="{7ECFD501-11E4-4CD7-A255-DB81189EF477}"/>
    <cellStyle name="Note 2 2 8 7" xfId="37103" xr:uid="{DC8BD0EC-9136-4BC7-9A8D-60F37056D8B7}"/>
    <cellStyle name="Note 2 2 9" xfId="19578" xr:uid="{F9F218BF-E0A0-45E8-95E9-E9C1DF91513E}"/>
    <cellStyle name="Note 2 2 9 2" xfId="37104" xr:uid="{79DE6BBB-C67F-478D-980E-38B4B4435BD1}"/>
    <cellStyle name="Note 2 2 9 2 2" xfId="37105" xr:uid="{4A054BBE-F261-4CDD-B712-70FCE40C182C}"/>
    <cellStyle name="Note 2 2 9 2 2 2" xfId="37106" xr:uid="{C5FACFA0-1705-4373-AA7E-FC217B7BE537}"/>
    <cellStyle name="Note 2 2 9 2 3" xfId="37107" xr:uid="{55208471-65B0-431E-A395-129895A6E334}"/>
    <cellStyle name="Note 2 2 9 2 3 2" xfId="37108" xr:uid="{D7DE699B-C07B-47CB-ADD7-087F2F995DB4}"/>
    <cellStyle name="Note 2 2 9 2 4" xfId="37109" xr:uid="{554EC50F-FC32-4D0A-9E26-AB18FA636582}"/>
    <cellStyle name="Note 2 2 9 2 4 2" xfId="37110" xr:uid="{D1A952B3-9692-44E1-82AE-F148AA90AA92}"/>
    <cellStyle name="Note 2 2 9 2 5" xfId="37111" xr:uid="{6524F50E-6F83-47BB-8139-7B111BAA3D19}"/>
    <cellStyle name="Note 2 2 9 3" xfId="37112" xr:uid="{912A1F9F-151D-43BD-B4B4-4AF92E9B6DAC}"/>
    <cellStyle name="Note 2 2 9 3 2" xfId="37113" xr:uid="{DC4DB5AB-20C9-4729-83CF-EE66D277585B}"/>
    <cellStyle name="Note 2 2 9 4" xfId="37114" xr:uid="{41814871-6E51-4A69-A8A3-CA5D3750EA6F}"/>
    <cellStyle name="Note 2 2 9 4 2" xfId="37115" xr:uid="{B8345687-FB70-4F55-AC99-F6B146B3E855}"/>
    <cellStyle name="Note 2 2 9 5" xfId="37116" xr:uid="{3C00452D-5FB4-4ED7-83FE-3A05F94058C5}"/>
    <cellStyle name="Note 2 2 9 5 2" xfId="37117" xr:uid="{73E1DB90-BE81-4E3B-A4CC-EDCD8D47141D}"/>
    <cellStyle name="Note 2 2 9 6" xfId="37118" xr:uid="{795BFA1E-A1EE-4D48-9BF0-CE3D9264D388}"/>
    <cellStyle name="Note 2 2 9 6 2" xfId="37119" xr:uid="{00BF41DD-EC57-413C-9349-66904C83B0E0}"/>
    <cellStyle name="Note 2 2 9 7" xfId="37120" xr:uid="{F5FD5F70-1D19-44BD-8FFA-A478302CF9DF}"/>
    <cellStyle name="Note 2 20" xfId="37121" xr:uid="{91441B06-44CD-41B1-BEA9-341E25EF4E84}"/>
    <cellStyle name="Note 2 20 2" xfId="37122" xr:uid="{937EDCD1-4235-4854-8AF3-A0978BCCB8F1}"/>
    <cellStyle name="Note 2 20 2 2" xfId="37123" xr:uid="{7815831B-8951-448E-986A-86FB3494B91F}"/>
    <cellStyle name="Note 2 20 2 2 2" xfId="37124" xr:uid="{F079B900-A009-49E1-B419-C3E3C27D184F}"/>
    <cellStyle name="Note 2 20 2 3" xfId="37125" xr:uid="{B47F312A-32B3-4ADB-A184-B53FEAC22A78}"/>
    <cellStyle name="Note 2 20 2 3 2" xfId="37126" xr:uid="{83C3AAE6-B147-41C8-982F-D712E6977311}"/>
    <cellStyle name="Note 2 20 2 4" xfId="37127" xr:uid="{0C9F5746-8AD4-4A8B-A0E6-E448D0F89381}"/>
    <cellStyle name="Note 2 20 2 4 2" xfId="37128" xr:uid="{A5209C83-E164-407B-8937-FE2DD78F01F9}"/>
    <cellStyle name="Note 2 20 2 5" xfId="37129" xr:uid="{8C5A54A2-9A34-4884-8B14-7BF87DB09988}"/>
    <cellStyle name="Note 2 20 2 5 2" xfId="37130" xr:uid="{DC3EC005-D7F6-45D0-A3E5-EF882A9D85D7}"/>
    <cellStyle name="Note 2 20 2 6" xfId="37131" xr:uid="{07D2125F-0FB6-4BE5-BB35-D582D844D038}"/>
    <cellStyle name="Note 2 20 3" xfId="37132" xr:uid="{6020DA94-CDD2-4DB5-9800-9FDFEF113555}"/>
    <cellStyle name="Note 2 20 3 2" xfId="37133" xr:uid="{C9BF2E89-361B-4249-A28A-F95D2859561F}"/>
    <cellStyle name="Note 2 20 4" xfId="37134" xr:uid="{21C58E9F-E26D-4075-AFAC-D2FEA3F3B3FE}"/>
    <cellStyle name="Note 2 20 4 2" xfId="37135" xr:uid="{E4556B0A-B1A2-451E-8108-575F007E4B63}"/>
    <cellStyle name="Note 2 20 5" xfId="37136" xr:uid="{5ADE6079-F2EB-40F4-94A2-28BB76B328E6}"/>
    <cellStyle name="Note 2 20 5 2" xfId="37137" xr:uid="{484E3598-DB76-4622-95F9-4F05D76DAD11}"/>
    <cellStyle name="Note 2 20 6" xfId="37138" xr:uid="{A6DA90C5-2DA9-4252-91CA-8E593208B7BF}"/>
    <cellStyle name="Note 2 20 6 2" xfId="37139" xr:uid="{CEFF84AB-515D-4364-9F65-40209B75B03A}"/>
    <cellStyle name="Note 2 20 7" xfId="37140" xr:uid="{DDECE7D5-2F3D-4AB9-B3CA-3B3EC14680C4}"/>
    <cellStyle name="Note 2 20 7 2" xfId="37141" xr:uid="{FDE32C3A-F6C4-45B8-8A5E-1CFF9685B7E4}"/>
    <cellStyle name="Note 2 20 8" xfId="37142" xr:uid="{F9E2A445-1D2E-466F-89FE-9723C0F3BBC8}"/>
    <cellStyle name="Note 2 21" xfId="37143" xr:uid="{6276D931-783C-4C57-A57A-C2A2C327B52C}"/>
    <cellStyle name="Note 2 21 2" xfId="37144" xr:uid="{D0120C20-C73B-4282-91B5-C4D755451E33}"/>
    <cellStyle name="Note 2 21 2 2" xfId="37145" xr:uid="{2D64DDA5-08F3-4A26-A546-450AB1EEFCEC}"/>
    <cellStyle name="Note 2 21 2 2 2" xfId="37146" xr:uid="{5762E890-678E-4539-BDBD-0B5DCDB16136}"/>
    <cellStyle name="Note 2 21 2 3" xfId="37147" xr:uid="{2160E4BA-6F10-411A-A72D-B1AA61BD9478}"/>
    <cellStyle name="Note 2 21 2 3 2" xfId="37148" xr:uid="{10CC292E-B280-45CD-BF73-5947DEE01852}"/>
    <cellStyle name="Note 2 21 2 4" xfId="37149" xr:uid="{FABDFB02-2F03-4CCE-97FE-545DD815EBDC}"/>
    <cellStyle name="Note 2 21 2 4 2" xfId="37150" xr:uid="{89DBA231-B186-421F-8372-D584739B7978}"/>
    <cellStyle name="Note 2 21 2 5" xfId="37151" xr:uid="{A96460B6-5D69-4F3C-B5CE-9106A62A87DD}"/>
    <cellStyle name="Note 2 21 2 5 2" xfId="37152" xr:uid="{3CE0B79B-ED9E-4114-820B-9491C05FA094}"/>
    <cellStyle name="Note 2 21 2 6" xfId="37153" xr:uid="{8B2FAE61-E7BB-422F-8C74-96D3B643D2EA}"/>
    <cellStyle name="Note 2 21 3" xfId="37154" xr:uid="{5871F4B4-73BE-4A97-B63D-D7531FFAF253}"/>
    <cellStyle name="Note 2 21 3 2" xfId="37155" xr:uid="{29362072-FEEA-487C-8450-5627090CBCD3}"/>
    <cellStyle name="Note 2 21 4" xfId="37156" xr:uid="{D1D7C27D-E642-476E-95E8-2AB99A169D67}"/>
    <cellStyle name="Note 2 21 4 2" xfId="37157" xr:uid="{FA4092FE-B9C3-4E40-AFC0-77E99F18FC36}"/>
    <cellStyle name="Note 2 21 5" xfId="37158" xr:uid="{9164F135-4D5B-4D94-956E-9CCFB13E945F}"/>
    <cellStyle name="Note 2 21 5 2" xfId="37159" xr:uid="{286AB2D2-21D9-40CE-9A94-9B3581D2C378}"/>
    <cellStyle name="Note 2 21 6" xfId="37160" xr:uid="{3A25A2EB-E76A-46FD-83D9-3EA2A964B975}"/>
    <cellStyle name="Note 2 21 6 2" xfId="37161" xr:uid="{7969AACD-EBB0-44D6-BB16-B792AB95BF22}"/>
    <cellStyle name="Note 2 21 7" xfId="37162" xr:uid="{199CEFAD-4E7E-428D-9095-C37BFACDA59F}"/>
    <cellStyle name="Note 2 21 7 2" xfId="37163" xr:uid="{A75B8992-0C41-46B9-BF35-D98C35CA6536}"/>
    <cellStyle name="Note 2 21 8" xfId="37164" xr:uid="{F0044459-8E05-4738-AB90-E2BC1ECB5E13}"/>
    <cellStyle name="Note 2 22" xfId="37165" xr:uid="{7AF55097-5C4A-4E0F-98A4-8F9402694A13}"/>
    <cellStyle name="Note 2 22 2" xfId="37166" xr:uid="{25921D38-4DFA-4557-A148-72410E5AD6E1}"/>
    <cellStyle name="Note 2 22 2 2" xfId="37167" xr:uid="{ACC5686D-AFDA-4215-A659-D3D5B51D4B6E}"/>
    <cellStyle name="Note 2 22 2 2 2" xfId="37168" xr:uid="{C857ABDE-EEDC-446D-9E4E-A9A20E4F1FEF}"/>
    <cellStyle name="Note 2 22 2 3" xfId="37169" xr:uid="{921B6C19-31FB-4FE8-A9EA-50AE6DC62985}"/>
    <cellStyle name="Note 2 22 2 3 2" xfId="37170" xr:uid="{2F020231-750B-4118-A868-F29E026D3F7A}"/>
    <cellStyle name="Note 2 22 2 4" xfId="37171" xr:uid="{81212AC9-E38D-4277-AADE-325BA5848F48}"/>
    <cellStyle name="Note 2 22 2 4 2" xfId="37172" xr:uid="{2CB22001-D117-4FA5-84C4-F5FF74CB965D}"/>
    <cellStyle name="Note 2 22 2 5" xfId="37173" xr:uid="{B532AEBD-9800-4E05-AE08-B8B477700E19}"/>
    <cellStyle name="Note 2 22 2 5 2" xfId="37174" xr:uid="{BF54AAD0-0B67-4EC4-8927-DCDC32D7A2A9}"/>
    <cellStyle name="Note 2 22 2 6" xfId="37175" xr:uid="{BD900516-B0A9-45DA-A5AA-1F114CE83BC9}"/>
    <cellStyle name="Note 2 22 3" xfId="37176" xr:uid="{487D7E8E-A032-4839-AA49-B8702383C5CB}"/>
    <cellStyle name="Note 2 22 3 2" xfId="37177" xr:uid="{9BA6D17C-3085-497B-B463-80BBE7B3C9F4}"/>
    <cellStyle name="Note 2 22 4" xfId="37178" xr:uid="{26FB2BFD-64F6-45D4-A57D-7FA4ABB1B390}"/>
    <cellStyle name="Note 2 22 4 2" xfId="37179" xr:uid="{C0F62229-AE77-4A43-9C4E-5A27BD55B96F}"/>
    <cellStyle name="Note 2 22 5" xfId="37180" xr:uid="{AAED2D3D-3342-43D7-A910-98B8AD0F6EE3}"/>
    <cellStyle name="Note 2 22 5 2" xfId="37181" xr:uid="{E11E6370-C714-4BE6-9C5C-4C1C3CC95781}"/>
    <cellStyle name="Note 2 22 6" xfId="37182" xr:uid="{928E6F2C-B662-49AB-A080-8C50B891794F}"/>
    <cellStyle name="Note 2 22 6 2" xfId="37183" xr:uid="{352DEA3B-21F4-480F-BC3A-159AA0FF8523}"/>
    <cellStyle name="Note 2 22 7" xfId="37184" xr:uid="{36F42968-AE89-4302-AF3C-9BF10F717B42}"/>
    <cellStyle name="Note 2 22 7 2" xfId="37185" xr:uid="{FF6BE56A-557A-4D11-B999-1C9EC553C81C}"/>
    <cellStyle name="Note 2 22 8" xfId="37186" xr:uid="{19E5BF25-649D-4221-BB62-9499A5A8932F}"/>
    <cellStyle name="Note 2 23" xfId="37187" xr:uid="{A5488F6E-BD6D-4DBC-800E-CFB208EA5DAA}"/>
    <cellStyle name="Note 2 23 2" xfId="37188" xr:uid="{7C954FC1-2CE0-4AE9-B858-15721C9D7F1A}"/>
    <cellStyle name="Note 2 23 2 2" xfId="37189" xr:uid="{F07D02C5-9FBD-4A66-ADBC-EB713BF24C93}"/>
    <cellStyle name="Note 2 23 2 2 2" xfId="37190" xr:uid="{D5482E64-96FD-418C-A85E-8A9E9F07DEAB}"/>
    <cellStyle name="Note 2 23 2 3" xfId="37191" xr:uid="{FB44023B-5309-44AA-9045-DD80B118011B}"/>
    <cellStyle name="Note 2 23 2 3 2" xfId="37192" xr:uid="{878FFF72-1523-4A75-9D8C-6EC9562D7E1C}"/>
    <cellStyle name="Note 2 23 2 4" xfId="37193" xr:uid="{87ECF6CE-0AE2-47CC-94CC-521366B58926}"/>
    <cellStyle name="Note 2 23 2 4 2" xfId="37194" xr:uid="{7CFC7F96-709F-4D98-A554-BFC4A3C21FD3}"/>
    <cellStyle name="Note 2 23 2 5" xfId="37195" xr:uid="{F8D1DC88-3A0A-40E7-92BC-FEEB2918D21B}"/>
    <cellStyle name="Note 2 23 2 5 2" xfId="37196" xr:uid="{A323B135-2015-4EF0-A8AA-63E71C3722A3}"/>
    <cellStyle name="Note 2 23 2 6" xfId="37197" xr:uid="{7AADA440-D504-4E5C-BF9B-0AF03DFE8C64}"/>
    <cellStyle name="Note 2 23 3" xfId="37198" xr:uid="{6E7B24BD-E62F-4473-8F18-EA5430DA446C}"/>
    <cellStyle name="Note 2 23 3 2" xfId="37199" xr:uid="{209CCA6D-7072-4073-AE93-AD479ABAD73B}"/>
    <cellStyle name="Note 2 23 4" xfId="37200" xr:uid="{A9B71258-FFDA-4B20-BFFE-565F48D38C02}"/>
    <cellStyle name="Note 2 23 4 2" xfId="37201" xr:uid="{F2AB3737-8D46-4109-AA5D-4B4C5A9ECC2E}"/>
    <cellStyle name="Note 2 23 5" xfId="37202" xr:uid="{3E8EF205-F9E8-47B2-9FC4-1283A86A6E83}"/>
    <cellStyle name="Note 2 23 5 2" xfId="37203" xr:uid="{0428B53B-4003-4284-AD4F-BC0D6803E08A}"/>
    <cellStyle name="Note 2 23 6" xfId="37204" xr:uid="{69B97B8F-8438-467A-870B-DA2DC16CA314}"/>
    <cellStyle name="Note 2 23 6 2" xfId="37205" xr:uid="{0961AE1C-C089-4BF7-A423-8CCFD9B91597}"/>
    <cellStyle name="Note 2 23 7" xfId="37206" xr:uid="{2F01B903-2FFB-4094-81F6-CB5287C0D4D8}"/>
    <cellStyle name="Note 2 23 7 2" xfId="37207" xr:uid="{D4E55C6E-F718-47FD-A5E6-C075F1324740}"/>
    <cellStyle name="Note 2 23 8" xfId="37208" xr:uid="{F32C9E1F-608F-4E44-80F5-72E55F7FD77F}"/>
    <cellStyle name="Note 2 24" xfId="37209" xr:uid="{F87645F9-03EE-49E6-8B1F-9EF01A0D41CD}"/>
    <cellStyle name="Note 2 24 2" xfId="37210" xr:uid="{1155E9A0-23FB-401D-B005-AB44CCD4734E}"/>
    <cellStyle name="Note 2 24 2 2" xfId="37211" xr:uid="{BCE623A9-1921-4E25-AB19-550AD7BB47C6}"/>
    <cellStyle name="Note 2 24 2 2 2" xfId="37212" xr:uid="{EFAF3071-EA7D-45FB-82E1-B33020612A28}"/>
    <cellStyle name="Note 2 24 2 3" xfId="37213" xr:uid="{F2FA67C0-76FD-4403-97B6-F16A76C6EF6A}"/>
    <cellStyle name="Note 2 24 2 3 2" xfId="37214" xr:uid="{79E0DC68-8242-4077-A3CE-965F38339B74}"/>
    <cellStyle name="Note 2 24 2 4" xfId="37215" xr:uid="{BAF362EB-ADAB-4F1C-A67A-F5AA0FA7E4B3}"/>
    <cellStyle name="Note 2 24 2 4 2" xfId="37216" xr:uid="{990F9EF5-D46C-425A-BAD8-3BEDBF6C9ED3}"/>
    <cellStyle name="Note 2 24 2 5" xfId="37217" xr:uid="{3EF9C587-3A11-4898-A00F-0A2F4BBAC0F7}"/>
    <cellStyle name="Note 2 24 2 5 2" xfId="37218" xr:uid="{EB04FE4E-4A8A-4E15-824B-C914C33CCCA9}"/>
    <cellStyle name="Note 2 24 2 6" xfId="37219" xr:uid="{369542BE-898D-41A9-BCC4-F9347CA4C225}"/>
    <cellStyle name="Note 2 24 3" xfId="37220" xr:uid="{252E1C78-D2A4-44AD-B094-FBC57FF1A60D}"/>
    <cellStyle name="Note 2 24 3 2" xfId="37221" xr:uid="{AD1A6F6A-6712-42AF-9E78-FFE18DF74DE5}"/>
    <cellStyle name="Note 2 24 4" xfId="37222" xr:uid="{535A1297-1030-4A11-A870-7CF5A2E12BC9}"/>
    <cellStyle name="Note 2 24 4 2" xfId="37223" xr:uid="{40F12DBC-8357-4FFD-9603-6F88B82A63C8}"/>
    <cellStyle name="Note 2 24 5" xfId="37224" xr:uid="{46D2A646-3F99-4D29-8E4A-C2C4EC5A0515}"/>
    <cellStyle name="Note 2 24 5 2" xfId="37225" xr:uid="{1C52C5F5-0C4F-43DF-B7C0-CA91938B387E}"/>
    <cellStyle name="Note 2 24 6" xfId="37226" xr:uid="{691FD508-4A5C-485E-B982-E4781610C81F}"/>
    <cellStyle name="Note 2 24 6 2" xfId="37227" xr:uid="{608B6E0B-4372-4D5A-9620-F29C56A334B0}"/>
    <cellStyle name="Note 2 24 7" xfId="37228" xr:uid="{B64FCBB8-3B17-4748-8F93-E34398D80D47}"/>
    <cellStyle name="Note 2 24 7 2" xfId="37229" xr:uid="{2780C0BD-433E-4D3A-BCDC-20478C53A622}"/>
    <cellStyle name="Note 2 24 8" xfId="37230" xr:uid="{AE32E26C-D999-4F1A-8DB4-A75EF6388580}"/>
    <cellStyle name="Note 2 25" xfId="37231" xr:uid="{25F92A72-E390-4AEA-8081-D54FDC77A3B4}"/>
    <cellStyle name="Note 2 25 2" xfId="37232" xr:uid="{184B8A0E-F252-433F-A795-1E833EF5515B}"/>
    <cellStyle name="Note 2 25 2 2" xfId="37233" xr:uid="{756DD891-C808-4549-AC83-C3C36B83B298}"/>
    <cellStyle name="Note 2 25 2 2 2" xfId="37234" xr:uid="{EF9C97AB-88DB-4B5E-B54D-2104AD40E3F1}"/>
    <cellStyle name="Note 2 25 2 3" xfId="37235" xr:uid="{70649A82-B43F-4EDB-9046-0515DD532208}"/>
    <cellStyle name="Note 2 25 2 3 2" xfId="37236" xr:uid="{ED888318-7C95-48A6-ADE7-061A3FFC72A8}"/>
    <cellStyle name="Note 2 25 2 4" xfId="37237" xr:uid="{9C286B07-5BAE-4B77-87B4-4B3E0666ADAE}"/>
    <cellStyle name="Note 2 25 2 4 2" xfId="37238" xr:uid="{195F876F-94C1-427D-B010-551317DBE25A}"/>
    <cellStyle name="Note 2 25 2 5" xfId="37239" xr:uid="{7D858335-4C78-42FC-A4F6-8A67E1CA34A7}"/>
    <cellStyle name="Note 2 25 2 5 2" xfId="37240" xr:uid="{C4B555FF-33B7-406A-A532-D7132F45DEEC}"/>
    <cellStyle name="Note 2 25 2 6" xfId="37241" xr:uid="{7E42AA21-1385-4F72-8A5C-564B17A53035}"/>
    <cellStyle name="Note 2 25 3" xfId="37242" xr:uid="{B0774B60-1E1F-44BE-BB03-C446F787EBF8}"/>
    <cellStyle name="Note 2 25 3 2" xfId="37243" xr:uid="{1D6A3AFD-C9A3-4399-8C7F-0483054A82D0}"/>
    <cellStyle name="Note 2 25 4" xfId="37244" xr:uid="{92D6A2EA-E77D-41DA-A15B-3C7401A5B7B1}"/>
    <cellStyle name="Note 2 25 4 2" xfId="37245" xr:uid="{1F756F08-1728-4BFD-88CF-789A0301857C}"/>
    <cellStyle name="Note 2 25 5" xfId="37246" xr:uid="{DDD22D36-4091-4DE4-AECF-B9685E91622C}"/>
    <cellStyle name="Note 2 25 5 2" xfId="37247" xr:uid="{C8B7BBC4-43DD-473A-ACE8-45919F62888E}"/>
    <cellStyle name="Note 2 25 6" xfId="37248" xr:uid="{28F2AE33-5B66-46AD-9375-5EAD27C42D73}"/>
    <cellStyle name="Note 2 25 6 2" xfId="37249" xr:uid="{EA6EC8E5-D8CF-4007-9450-58FCB63D3755}"/>
    <cellStyle name="Note 2 25 7" xfId="37250" xr:uid="{D2C7FCF5-92A6-4442-8525-DF66EEE8A6B3}"/>
    <cellStyle name="Note 2 25 7 2" xfId="37251" xr:uid="{D14A19BA-2119-49C5-A348-0A3B7CEB6260}"/>
    <cellStyle name="Note 2 25 8" xfId="37252" xr:uid="{E095DA66-5A14-4A5E-A481-7212657676BD}"/>
    <cellStyle name="Note 2 26" xfId="37253" xr:uid="{BA471E59-81BC-45F8-8E87-B01989893345}"/>
    <cellStyle name="Note 2 26 2" xfId="37254" xr:uid="{7563F870-821F-41BB-8B48-D524C8CD7738}"/>
    <cellStyle name="Note 2 26 2 2" xfId="37255" xr:uid="{3A0623F4-9713-4C0A-BFB1-D7C7D5C5A630}"/>
    <cellStyle name="Note 2 26 3" xfId="37256" xr:uid="{8DCDB870-C62B-42BE-9569-17FB348E07EB}"/>
    <cellStyle name="Note 2 26 3 2" xfId="37257" xr:uid="{867CC4F5-CFD0-44C6-AF79-49CBEA3CBA4A}"/>
    <cellStyle name="Note 2 26 4" xfId="37258" xr:uid="{3FDFD610-EEE1-4FCB-A534-DFFC226A5A22}"/>
    <cellStyle name="Note 2 26 4 2" xfId="37259" xr:uid="{3C04406D-F5FC-4FA3-8884-AA03E4EFA535}"/>
    <cellStyle name="Note 2 26 5" xfId="37260" xr:uid="{8E6CFE93-6C84-4057-BB48-B27F9E43FE33}"/>
    <cellStyle name="Note 2 26 5 2" xfId="37261" xr:uid="{36263753-2657-4205-855E-25871989A5AD}"/>
    <cellStyle name="Note 2 26 6" xfId="37262" xr:uid="{9BCD9CB8-5561-49FA-B418-D69CE4318F4B}"/>
    <cellStyle name="Note 2 27" xfId="37263" xr:uid="{B6BA08FC-225A-4CB0-BC1B-544B0AF04628}"/>
    <cellStyle name="Note 2 27 2" xfId="37264" xr:uid="{1F41C945-22C3-40B0-B720-0C4645374E20}"/>
    <cellStyle name="Note 2 28" xfId="37265" xr:uid="{AFEEB288-0F36-4DEC-870A-79AEE3310D1B}"/>
    <cellStyle name="Note 2 28 2" xfId="37266" xr:uid="{DB82C693-AFF8-4269-825B-6B60EE3491E8}"/>
    <cellStyle name="Note 2 29" xfId="37267" xr:uid="{9742CDF7-1A5A-4C1C-BE96-C9729A985348}"/>
    <cellStyle name="Note 2 29 2" xfId="37268" xr:uid="{8A5D2E3F-6C5C-4644-B4E2-15A235DE6091}"/>
    <cellStyle name="Note 2 3" xfId="19579" xr:uid="{90AE897B-DE5B-4EDA-B489-C5127017BB22}"/>
    <cellStyle name="Note 2 3 10" xfId="37269" xr:uid="{5A28892E-3AE3-45DD-AAAE-29FBDC150FA7}"/>
    <cellStyle name="Note 2 3 10 2" xfId="37270" xr:uid="{948B2634-4CC6-45D4-87EA-7876F2175F8B}"/>
    <cellStyle name="Note 2 3 10 2 2" xfId="37271" xr:uid="{0F429DF0-3A9A-4873-8DFB-859ABFBE865B}"/>
    <cellStyle name="Note 2 3 10 2 2 2" xfId="37272" xr:uid="{CEEDED21-A8FC-4442-931E-706DBAED95AD}"/>
    <cellStyle name="Note 2 3 10 2 3" xfId="37273" xr:uid="{404C6A14-03D2-4808-A4BB-10547199961F}"/>
    <cellStyle name="Note 2 3 10 2 3 2" xfId="37274" xr:uid="{E2FBF4B7-43AF-44CC-8058-24285BC0F3EA}"/>
    <cellStyle name="Note 2 3 10 2 4" xfId="37275" xr:uid="{758A2C88-DB91-48A5-A281-5AE0364319ED}"/>
    <cellStyle name="Note 2 3 10 2 4 2" xfId="37276" xr:uid="{ED71BD33-5F10-4D0E-BB3C-D93580732C02}"/>
    <cellStyle name="Note 2 3 10 2 5" xfId="37277" xr:uid="{EB773A9D-A6A4-43C3-BEAB-714594EFD14C}"/>
    <cellStyle name="Note 2 3 10 3" xfId="37278" xr:uid="{9B49A803-78AB-403B-A6C1-40AD97BC6173}"/>
    <cellStyle name="Note 2 3 10 3 2" xfId="37279" xr:uid="{5F2FB8BA-DD84-4E36-8886-1C640C02236C}"/>
    <cellStyle name="Note 2 3 10 4" xfId="37280" xr:uid="{2EA13F57-CC95-4406-833C-67227D12BFD4}"/>
    <cellStyle name="Note 2 3 10 4 2" xfId="37281" xr:uid="{40FE23B4-4F40-4D9C-BDA9-8C1455A510BC}"/>
    <cellStyle name="Note 2 3 10 5" xfId="37282" xr:uid="{DDC56221-631D-4FEA-B1CB-807253E91C52}"/>
    <cellStyle name="Note 2 3 10 5 2" xfId="37283" xr:uid="{15968B2C-8266-42C5-9709-911B144C1C7E}"/>
    <cellStyle name="Note 2 3 10 6" xfId="37284" xr:uid="{BAAA8CAF-E56E-4071-8318-DB9001DDBEBE}"/>
    <cellStyle name="Note 2 3 10 6 2" xfId="37285" xr:uid="{681FB83B-E25B-476E-A1CD-90819926CBCB}"/>
    <cellStyle name="Note 2 3 10 7" xfId="37286" xr:uid="{0A0D02FF-478A-443A-99F9-8B3E364EE638}"/>
    <cellStyle name="Note 2 3 11" xfId="37287" xr:uid="{50BEEEFA-A0C6-4AF3-BAAF-8431363A31BC}"/>
    <cellStyle name="Note 2 3 11 2" xfId="37288" xr:uid="{917E6BF8-6980-474E-81E6-05D42DDABDDE}"/>
    <cellStyle name="Note 2 3 11 2 2" xfId="37289" xr:uid="{6D742ED8-887C-4182-BBA1-5607D0E5C94F}"/>
    <cellStyle name="Note 2 3 11 2 2 2" xfId="37290" xr:uid="{0D51E384-312C-4BBF-8859-AE455039097D}"/>
    <cellStyle name="Note 2 3 11 2 3" xfId="37291" xr:uid="{3C2006A8-4B2A-410C-8831-03CFD63EC0BF}"/>
    <cellStyle name="Note 2 3 11 2 3 2" xfId="37292" xr:uid="{857E76B4-9D70-4841-A9B7-15EC4A01EAA4}"/>
    <cellStyle name="Note 2 3 11 2 4" xfId="37293" xr:uid="{AF849B48-1DDF-4F1A-BB2D-431A06CA2C94}"/>
    <cellStyle name="Note 2 3 11 2 4 2" xfId="37294" xr:uid="{39BB1DD4-15B7-4C21-8546-A59C90958B1B}"/>
    <cellStyle name="Note 2 3 11 2 5" xfId="37295" xr:uid="{BD79A0D5-24A0-4058-928A-02CA0B224519}"/>
    <cellStyle name="Note 2 3 11 3" xfId="37296" xr:uid="{E4D98151-7780-4EB4-B80B-10CCC5F9CC73}"/>
    <cellStyle name="Note 2 3 11 3 2" xfId="37297" xr:uid="{09F16B04-DC4B-4ED0-9ABB-3437B14008B8}"/>
    <cellStyle name="Note 2 3 11 4" xfId="37298" xr:uid="{EF57DB7C-9375-43CB-835F-767D2F0959A7}"/>
    <cellStyle name="Note 2 3 11 4 2" xfId="37299" xr:uid="{FBFF06DC-1570-4EBB-A999-BA5D56BA013F}"/>
    <cellStyle name="Note 2 3 11 5" xfId="37300" xr:uid="{65D7FCB1-B94E-45C8-B4DB-D8E884110C17}"/>
    <cellStyle name="Note 2 3 11 5 2" xfId="37301" xr:uid="{14D0EC6B-04DC-46FC-AB44-AEA7A66A1014}"/>
    <cellStyle name="Note 2 3 11 6" xfId="37302" xr:uid="{A785BF7B-9AB2-4000-9F07-740569E12F23}"/>
    <cellStyle name="Note 2 3 11 6 2" xfId="37303" xr:uid="{2F32C75E-A455-4D80-97E1-3F3CF86CE773}"/>
    <cellStyle name="Note 2 3 11 7" xfId="37304" xr:uid="{81740E5A-8F18-4979-B733-6B001224F79B}"/>
    <cellStyle name="Note 2 3 12" xfId="37305" xr:uid="{B6E31AEB-39DD-4A2E-BD20-6C1C079ECB84}"/>
    <cellStyle name="Note 2 3 12 2" xfId="37306" xr:uid="{D192B128-C927-4ABA-B04C-7914EE0A1C7E}"/>
    <cellStyle name="Note 2 3 12 2 2" xfId="37307" xr:uid="{FEDA6F5A-94F0-43AD-8AEC-48C7A4AB990D}"/>
    <cellStyle name="Note 2 3 12 2 2 2" xfId="37308" xr:uid="{4700E4A9-C241-4B4F-B289-DB25F67150A4}"/>
    <cellStyle name="Note 2 3 12 2 3" xfId="37309" xr:uid="{D792DAC5-E571-4AC7-9AD6-B8663913C7D6}"/>
    <cellStyle name="Note 2 3 12 2 3 2" xfId="37310" xr:uid="{B76263DA-F599-430F-B187-D856AB5CEFBA}"/>
    <cellStyle name="Note 2 3 12 2 4" xfId="37311" xr:uid="{A61994C5-98CC-4437-8C33-4AF0860709E3}"/>
    <cellStyle name="Note 2 3 12 2 4 2" xfId="37312" xr:uid="{AE041FD5-5E4B-448B-AF80-AD083C96144C}"/>
    <cellStyle name="Note 2 3 12 2 5" xfId="37313" xr:uid="{EC80D3C4-8200-4A33-BA34-936B4DE23CB3}"/>
    <cellStyle name="Note 2 3 12 3" xfId="37314" xr:uid="{BB5CB3C0-D232-4A90-876D-5D8B42CE273A}"/>
    <cellStyle name="Note 2 3 12 3 2" xfId="37315" xr:uid="{F852EBD7-95E8-4004-A2D7-E2941227508D}"/>
    <cellStyle name="Note 2 3 12 4" xfId="37316" xr:uid="{09DBA3CB-5ED8-4293-A070-9AB7FE90013B}"/>
    <cellStyle name="Note 2 3 12 4 2" xfId="37317" xr:uid="{DFCDED8D-1927-455C-A75D-441EBC270025}"/>
    <cellStyle name="Note 2 3 12 5" xfId="37318" xr:uid="{19B02459-4FAD-4944-99D6-6F80C55CC9A9}"/>
    <cellStyle name="Note 2 3 12 5 2" xfId="37319" xr:uid="{1DFB2361-6938-45B2-9C98-5BAB6BBBC28F}"/>
    <cellStyle name="Note 2 3 12 6" xfId="37320" xr:uid="{F17C610E-CDFC-4B07-BF9B-74A4399B34E6}"/>
    <cellStyle name="Note 2 3 12 6 2" xfId="37321" xr:uid="{72D5BF7B-D80F-4A33-9C3A-CE52347D82F8}"/>
    <cellStyle name="Note 2 3 12 7" xfId="37322" xr:uid="{F5277540-0E26-42A9-8E51-B6599477DBEB}"/>
    <cellStyle name="Note 2 3 13" xfId="37323" xr:uid="{1DD6E248-72D3-452B-A45A-6ED3C077205B}"/>
    <cellStyle name="Note 2 3 13 2" xfId="37324" xr:uid="{57012CBD-B94A-40A8-A5F7-BD97BAE76790}"/>
    <cellStyle name="Note 2 3 13 2 2" xfId="37325" xr:uid="{103BE256-BF89-49C5-BB12-BCDB3FA4291D}"/>
    <cellStyle name="Note 2 3 13 2 2 2" xfId="37326" xr:uid="{2224B8CB-9978-4B39-B70F-087BD709405D}"/>
    <cellStyle name="Note 2 3 13 2 3" xfId="37327" xr:uid="{9CA385F8-76BA-4844-94E0-D6D5C80DC181}"/>
    <cellStyle name="Note 2 3 13 2 3 2" xfId="37328" xr:uid="{6B0114EA-3AF1-4BC0-B98F-7304EB33930D}"/>
    <cellStyle name="Note 2 3 13 2 4" xfId="37329" xr:uid="{BA6D8CB7-60A7-43A3-A2BA-E3C6B53A84FD}"/>
    <cellStyle name="Note 2 3 13 2 4 2" xfId="37330" xr:uid="{2A522DC6-0523-472C-83CF-E6E65D15E1C2}"/>
    <cellStyle name="Note 2 3 13 2 5" xfId="37331" xr:uid="{396E39F5-FE4A-48EB-8551-17CEAB924D97}"/>
    <cellStyle name="Note 2 3 13 3" xfId="37332" xr:uid="{EE6CE55E-8FB2-49B5-8BF8-39FD43D15016}"/>
    <cellStyle name="Note 2 3 13 3 2" xfId="37333" xr:uid="{9E4686FE-6002-4DF3-BC3C-58F07E9B603D}"/>
    <cellStyle name="Note 2 3 13 4" xfId="37334" xr:uid="{DE35B42B-1895-4A58-A09F-1A7FFA50DCD8}"/>
    <cellStyle name="Note 2 3 13 4 2" xfId="37335" xr:uid="{9A8F3B92-1EFC-4AC3-90E0-BCA1DE32D144}"/>
    <cellStyle name="Note 2 3 13 5" xfId="37336" xr:uid="{FC41E2C6-D718-427D-9109-2FCF3E3FDDBC}"/>
    <cellStyle name="Note 2 3 13 5 2" xfId="37337" xr:uid="{F3E83FF3-5477-4347-A619-B5C913C5A67D}"/>
    <cellStyle name="Note 2 3 13 6" xfId="37338" xr:uid="{5DF9E4C9-529D-4630-89F6-610A6D2A263A}"/>
    <cellStyle name="Note 2 3 13 6 2" xfId="37339" xr:uid="{82FEA5AC-876E-44D2-8911-87C27F288B4D}"/>
    <cellStyle name="Note 2 3 13 7" xfId="37340" xr:uid="{2C1071B1-3FA7-4053-839E-E6F38BC93A00}"/>
    <cellStyle name="Note 2 3 14" xfId="37341" xr:uid="{6DDB7D31-D9B8-4A75-BAE2-AF1E8E2DBF37}"/>
    <cellStyle name="Note 2 3 14 2" xfId="37342" xr:uid="{A462A1E5-04A1-46ED-AB1E-BEAC10D1D894}"/>
    <cellStyle name="Note 2 3 14 2 2" xfId="37343" xr:uid="{ABC21A75-A50A-46A7-AB6C-2FCC130F71E9}"/>
    <cellStyle name="Note 2 3 14 2 2 2" xfId="37344" xr:uid="{6C1C9529-43DD-45C9-B43D-46E863257337}"/>
    <cellStyle name="Note 2 3 14 2 3" xfId="37345" xr:uid="{42000B08-6776-4C89-8746-BC1936B80D4F}"/>
    <cellStyle name="Note 2 3 14 2 3 2" xfId="37346" xr:uid="{D032DB51-E0B8-4FB8-B14A-46D192BC2E5A}"/>
    <cellStyle name="Note 2 3 14 2 4" xfId="37347" xr:uid="{630404A9-C4F7-4D54-874E-6A7693C1C18D}"/>
    <cellStyle name="Note 2 3 14 2 4 2" xfId="37348" xr:uid="{00407E59-0BEC-4456-99F7-370341A570CA}"/>
    <cellStyle name="Note 2 3 14 2 5" xfId="37349" xr:uid="{228D3DE3-614A-459C-BFBA-3C7B23DD96D9}"/>
    <cellStyle name="Note 2 3 14 3" xfId="37350" xr:uid="{508F6F33-B88B-4DFB-9799-9FD17A5F8439}"/>
    <cellStyle name="Note 2 3 14 3 2" xfId="37351" xr:uid="{3BCFDCC0-297A-455C-941A-560C1FF88E52}"/>
    <cellStyle name="Note 2 3 14 4" xfId="37352" xr:uid="{FE971867-B451-4AE6-B82C-C5BFBB180D26}"/>
    <cellStyle name="Note 2 3 14 4 2" xfId="37353" xr:uid="{D7EBE2D7-BA50-4BA4-BBDA-CC0A12D378C1}"/>
    <cellStyle name="Note 2 3 14 5" xfId="37354" xr:uid="{9DFA0F8A-47C4-4618-89C7-9424B18B40D3}"/>
    <cellStyle name="Note 2 3 14 5 2" xfId="37355" xr:uid="{BD217BD7-9BFB-479E-BBB0-EEBC0BC89756}"/>
    <cellStyle name="Note 2 3 14 6" xfId="37356" xr:uid="{39DB596E-8DDC-49F3-95BB-65B157571E98}"/>
    <cellStyle name="Note 2 3 14 6 2" xfId="37357" xr:uid="{94812F65-9249-42DC-8299-D3D571867E3E}"/>
    <cellStyle name="Note 2 3 14 7" xfId="37358" xr:uid="{479CF7B9-79C5-40F0-B02D-DB7904AD571F}"/>
    <cellStyle name="Note 2 3 15" xfId="37359" xr:uid="{2C000829-A257-4C69-BA86-47B68C928CED}"/>
    <cellStyle name="Note 2 3 15 2" xfId="37360" xr:uid="{C3EA13BF-1B2A-4BEB-959E-C5E1A108D73C}"/>
    <cellStyle name="Note 2 3 15 2 2" xfId="37361" xr:uid="{B35B0954-BA5F-45C7-B076-C360535450AC}"/>
    <cellStyle name="Note 2 3 15 2 2 2" xfId="37362" xr:uid="{A4FD6EA5-349A-49AF-A9CA-D768DA06B82F}"/>
    <cellStyle name="Note 2 3 15 2 3" xfId="37363" xr:uid="{730AFFED-071B-4F5C-B6BA-9C01718E0988}"/>
    <cellStyle name="Note 2 3 15 2 3 2" xfId="37364" xr:uid="{4DF15C6B-2E70-4964-8737-5CF780037DD7}"/>
    <cellStyle name="Note 2 3 15 2 4" xfId="37365" xr:uid="{934FFDF3-BC34-4C69-B5DC-D6DA3AA6AB24}"/>
    <cellStyle name="Note 2 3 15 2 4 2" xfId="37366" xr:uid="{2A090AA5-57EA-4C55-8CC2-13A3E72DA9B2}"/>
    <cellStyle name="Note 2 3 15 2 5" xfId="37367" xr:uid="{66424574-8CA7-41DD-8EC4-1258987D66BC}"/>
    <cellStyle name="Note 2 3 15 3" xfId="37368" xr:uid="{881B2C66-77E7-4C91-B1A0-15313F26A012}"/>
    <cellStyle name="Note 2 3 15 3 2" xfId="37369" xr:uid="{AF76664F-4C5B-481F-AB15-E6A7112D2E98}"/>
    <cellStyle name="Note 2 3 15 4" xfId="37370" xr:uid="{3353A36F-F60F-437A-9982-EE95D8A46489}"/>
    <cellStyle name="Note 2 3 15 4 2" xfId="37371" xr:uid="{B7079789-C4A7-4A86-B9A0-14ED5FF7F1E5}"/>
    <cellStyle name="Note 2 3 15 5" xfId="37372" xr:uid="{904C4175-C8D9-420E-BD09-138EF550362E}"/>
    <cellStyle name="Note 2 3 15 5 2" xfId="37373" xr:uid="{2DF9D00C-65F9-4AFE-ABD3-D6F52532B534}"/>
    <cellStyle name="Note 2 3 15 6" xfId="37374" xr:uid="{54F15D39-18D2-4B4E-84E8-0272C8A9460D}"/>
    <cellStyle name="Note 2 3 15 6 2" xfId="37375" xr:uid="{E466703A-C8D6-4FAB-A31F-E22743E375E1}"/>
    <cellStyle name="Note 2 3 15 7" xfId="37376" xr:uid="{B536A4BB-6957-42AD-A375-25971CE27606}"/>
    <cellStyle name="Note 2 3 16" xfId="37377" xr:uid="{3B701749-805C-4A6B-9188-1CF96214C0B5}"/>
    <cellStyle name="Note 2 3 16 2" xfId="37378" xr:uid="{1D05F0CF-4318-4710-8409-262F070B97F2}"/>
    <cellStyle name="Note 2 3 16 2 2" xfId="37379" xr:uid="{9DF732B1-1C9B-407C-B01F-0BE0A55FB4DC}"/>
    <cellStyle name="Note 2 3 16 3" xfId="37380" xr:uid="{58F73062-4448-4C39-B564-A9E0BA83DB47}"/>
    <cellStyle name="Note 2 3 16 3 2" xfId="37381" xr:uid="{F6EBBCB8-8BC8-48D0-A6ED-A5090C622BFB}"/>
    <cellStyle name="Note 2 3 16 4" xfId="37382" xr:uid="{EFF8213B-95DE-45DB-82B1-1E34B218664F}"/>
    <cellStyle name="Note 2 3 16 4 2" xfId="37383" xr:uid="{E8B4FD34-699A-415D-9E94-BA9E1C71A631}"/>
    <cellStyle name="Note 2 3 16 5" xfId="37384" xr:uid="{56A59282-A37C-4AA5-83CF-3FC87B00B650}"/>
    <cellStyle name="Note 2 3 17" xfId="37385" xr:uid="{B918E430-32E3-492E-BB81-31BB6EA9A72C}"/>
    <cellStyle name="Note 2 3 17 2" xfId="37386" xr:uid="{ACDF1A71-410A-4BE4-BC32-75A71A167FF8}"/>
    <cellStyle name="Note 2 3 18" xfId="37387" xr:uid="{2E872E5A-9AC3-4A8B-ADCA-5E46B53A7D88}"/>
    <cellStyle name="Note 2 3 18 2" xfId="37388" xr:uid="{1A96090A-968A-42A1-9C9A-616D3615CBC7}"/>
    <cellStyle name="Note 2 3 19" xfId="37389" xr:uid="{0665B2A0-D887-4D31-857E-428D372514B8}"/>
    <cellStyle name="Note 2 3 19 2" xfId="37390" xr:uid="{37CC85E1-1446-4E92-B96D-7D93D001906D}"/>
    <cellStyle name="Note 2 3 2" xfId="19580" xr:uid="{D7CAFCB4-CAE3-4066-90A6-B6D1CDB54BF9}"/>
    <cellStyle name="Note 2 3 2 2" xfId="19581" xr:uid="{7566B7D8-516C-443F-92C8-BA08DC654F58}"/>
    <cellStyle name="Note 2 3 2 2 2" xfId="19582" xr:uid="{4CA50CD2-A0DD-4EAC-A155-69F22B926689}"/>
    <cellStyle name="Note 2 3 2 2 2 2" xfId="19583" xr:uid="{D1EBD38B-58A6-4025-9760-CAB407CA8185}"/>
    <cellStyle name="Note 2 3 2 2 3" xfId="19584" xr:uid="{A6F92A08-E0CA-46DC-84CA-AAD8403B1062}"/>
    <cellStyle name="Note 2 3 2 2 3 2" xfId="19585" xr:uid="{637C4104-736D-430B-9612-2193CA479142}"/>
    <cellStyle name="Note 2 3 2 2 4" xfId="19586" xr:uid="{B01CF4AF-43D8-4B88-902C-02502C6CE467}"/>
    <cellStyle name="Note 2 3 2 2 4 2" xfId="37391" xr:uid="{A901D94C-CBED-48FC-AC7F-3A9121031219}"/>
    <cellStyle name="Note 2 3 2 2 5" xfId="19587" xr:uid="{58487F41-F689-4F90-8515-C6C55D9F402E}"/>
    <cellStyle name="Note 2 3 2 3" xfId="19588" xr:uid="{37A858BF-082A-4106-A38E-7DBCF1C30E2F}"/>
    <cellStyle name="Note 2 3 2 3 2" xfId="19589" xr:uid="{321E4873-7F65-4C7F-BF89-997070784EE1}"/>
    <cellStyle name="Note 2 3 2 4" xfId="19590" xr:uid="{68FA938A-27C4-481F-AA05-BE329C9DBE6C}"/>
    <cellStyle name="Note 2 3 2 4 2" xfId="19591" xr:uid="{B02492E6-E5B2-4A3F-A1A2-3FA91F02E931}"/>
    <cellStyle name="Note 2 3 2 5" xfId="19592" xr:uid="{F88CB413-5B8A-48CD-BF4A-F17F2EB1B867}"/>
    <cellStyle name="Note 2 3 2 5 2" xfId="37392" xr:uid="{D33E9EC2-16D0-44E9-AB94-85DBC17CE9F9}"/>
    <cellStyle name="Note 2 3 2 6" xfId="19593" xr:uid="{7D2187C8-19F6-47EE-936D-4173F3F8D6B1}"/>
    <cellStyle name="Note 2 3 20" xfId="37393" xr:uid="{85B6381D-B9CC-4B93-87E9-789B244ED3D8}"/>
    <cellStyle name="Note 2 3 21" xfId="37394" xr:uid="{1A531534-DC2B-48AC-B676-BD8ACBE7EA9A}"/>
    <cellStyle name="Note 2 3 22" xfId="37395" xr:uid="{F5BB7067-90CD-49B0-B759-8A534FAEB7BC}"/>
    <cellStyle name="Note 2 3 23" xfId="37396" xr:uid="{5E56BC37-6C8C-4324-AC38-008F8C827C71}"/>
    <cellStyle name="Note 2 3 24" xfId="37397" xr:uid="{0663EAAA-AE78-4092-B858-AB242E33DBFA}"/>
    <cellStyle name="Note 2 3 25" xfId="37398" xr:uid="{3BB485B9-55EB-46FB-AEA9-C2F10396B4BA}"/>
    <cellStyle name="Note 2 3 26" xfId="37399" xr:uid="{6861CE50-3543-4301-8B03-086A25DBC193}"/>
    <cellStyle name="Note 2 3 3" xfId="19594" xr:uid="{B5C10132-6FA3-4117-A327-96708CF35976}"/>
    <cellStyle name="Note 2 3 3 2" xfId="19595" xr:uid="{B596A785-95A5-4A6C-89C8-DA9A43690320}"/>
    <cellStyle name="Note 2 3 3 2 2" xfId="19596" xr:uid="{2C346957-6183-4071-9252-620315ADF1FA}"/>
    <cellStyle name="Note 2 3 3 2 2 2" xfId="37400" xr:uid="{D5A15B60-6E31-4838-ACC8-EAD01137A75B}"/>
    <cellStyle name="Note 2 3 3 2 3" xfId="37401" xr:uid="{EF75FDAD-374D-477E-A9DB-3CA0FC302003}"/>
    <cellStyle name="Note 2 3 3 2 3 2" xfId="37402" xr:uid="{90AF4E24-0ABC-4082-A9C7-39FC695231C1}"/>
    <cellStyle name="Note 2 3 3 2 4" xfId="37403" xr:uid="{8AE077E8-24CE-452E-B8A3-8545E33415EE}"/>
    <cellStyle name="Note 2 3 3 2 4 2" xfId="37404" xr:uid="{A12EE178-63EB-42AC-BF7A-9AA3EFC59CED}"/>
    <cellStyle name="Note 2 3 3 2 5" xfId="37405" xr:uid="{9B1E9158-89B8-4364-87A1-FAD2F8A186B6}"/>
    <cellStyle name="Note 2 3 3 3" xfId="19597" xr:uid="{69E8FD96-E6C4-4BA8-A0A0-11025831F80E}"/>
    <cellStyle name="Note 2 3 3 3 2" xfId="19598" xr:uid="{9786B7A9-D2EC-43FC-9A77-620BFB1CA554}"/>
    <cellStyle name="Note 2 3 3 4" xfId="19599" xr:uid="{251A2065-D606-42EB-AED2-04A7F843BC57}"/>
    <cellStyle name="Note 2 3 3 4 2" xfId="37406" xr:uid="{A8E61BFA-8890-4805-8583-F9411858BA04}"/>
    <cellStyle name="Note 2 3 3 5" xfId="19600" xr:uid="{373935F6-DA41-4E17-A98E-88629EA59912}"/>
    <cellStyle name="Note 2 3 3 5 2" xfId="37407" xr:uid="{5EB17EE9-6305-456E-BE93-A61EE5C5B2AE}"/>
    <cellStyle name="Note 2 3 3 6" xfId="37408" xr:uid="{43B4F871-4E4B-430D-963C-865DC13222E5}"/>
    <cellStyle name="Note 2 3 4" xfId="19601" xr:uid="{6FDB0B0D-432F-4754-971D-7416847E5661}"/>
    <cellStyle name="Note 2 3 4 2" xfId="19602" xr:uid="{E55B4307-63BD-430D-8C18-EAA2C6585C25}"/>
    <cellStyle name="Note 2 3 4 2 2" xfId="37409" xr:uid="{5F488DBB-A136-43EC-8B85-F97D71D494E8}"/>
    <cellStyle name="Note 2 3 4 2 2 2" xfId="37410" xr:uid="{7BE0298D-8937-4FF1-AA73-6435542F45B8}"/>
    <cellStyle name="Note 2 3 4 2 3" xfId="37411" xr:uid="{10CB418D-C88E-4C89-84D3-CB4E404ACE18}"/>
    <cellStyle name="Note 2 3 4 2 3 2" xfId="37412" xr:uid="{D5E962C1-5F07-4F78-B79C-4FC665789049}"/>
    <cellStyle name="Note 2 3 4 2 4" xfId="37413" xr:uid="{8DA70BFF-37B7-4C9D-B036-F6CFF52ABE98}"/>
    <cellStyle name="Note 2 3 4 2 4 2" xfId="37414" xr:uid="{FAD79A6C-05B8-4FED-B246-1D8D57467DE1}"/>
    <cellStyle name="Note 2 3 4 2 5" xfId="37415" xr:uid="{46B51B1B-5CE0-463F-A9BF-359AA4B04E4A}"/>
    <cellStyle name="Note 2 3 4 3" xfId="37416" xr:uid="{B1119201-6B6B-4F3F-AEA4-4F89F44F86BC}"/>
    <cellStyle name="Note 2 3 4 3 2" xfId="37417" xr:uid="{DD51E379-54AE-42A1-AB11-69F2F5D04ACC}"/>
    <cellStyle name="Note 2 3 4 4" xfId="37418" xr:uid="{97FC3A5D-C9AF-40D2-9212-B8FBE9497383}"/>
    <cellStyle name="Note 2 3 4 4 2" xfId="37419" xr:uid="{2D8942AA-33A5-4902-8061-31AB42F1BFA1}"/>
    <cellStyle name="Note 2 3 4 5" xfId="37420" xr:uid="{1E87B8B7-EC18-4FE3-874B-8AE5C5E05AF8}"/>
    <cellStyle name="Note 2 3 4 5 2" xfId="37421" xr:uid="{28DF3AAB-A8A5-45FD-97F7-D100CEB01BCA}"/>
    <cellStyle name="Note 2 3 4 6" xfId="37422" xr:uid="{E46F59E5-DC8D-479F-B21B-5D200FDB58B5}"/>
    <cellStyle name="Note 2 3 4 6 2" xfId="37423" xr:uid="{D811F6F2-58CB-4987-A4DE-E0307D7E92BE}"/>
    <cellStyle name="Note 2 3 4 7" xfId="37424" xr:uid="{2AA98DBC-DBCA-4E7F-9781-51010BEA1E7E}"/>
    <cellStyle name="Note 2 3 5" xfId="19603" xr:uid="{495DA681-7C8C-46AE-8D89-9AEAD441B04D}"/>
    <cellStyle name="Note 2 3 5 2" xfId="19604" xr:uid="{C3F22397-B138-41CC-8B39-13BCC4788164}"/>
    <cellStyle name="Note 2 3 5 2 2" xfId="37425" xr:uid="{A1BB245E-2EFA-4B1C-BDA6-16D6127604AC}"/>
    <cellStyle name="Note 2 3 5 2 2 2" xfId="37426" xr:uid="{066E58D1-18B2-4AE3-9EDB-872FFD52CEDC}"/>
    <cellStyle name="Note 2 3 5 2 3" xfId="37427" xr:uid="{7BC3F62A-4881-455F-BE86-72F7F6E713C8}"/>
    <cellStyle name="Note 2 3 5 2 3 2" xfId="37428" xr:uid="{20DFA0C1-C8CA-4C12-A4CB-1127C9E887FD}"/>
    <cellStyle name="Note 2 3 5 2 4" xfId="37429" xr:uid="{26EB7BF3-9238-48C2-8261-A5DE92785A3E}"/>
    <cellStyle name="Note 2 3 5 2 4 2" xfId="37430" xr:uid="{DEC126CB-3E1F-442E-A014-B89CDE8D196A}"/>
    <cellStyle name="Note 2 3 5 2 5" xfId="37431" xr:uid="{AEECDF64-D72B-4FD4-BFC6-816BBDEEF2D8}"/>
    <cellStyle name="Note 2 3 5 3" xfId="37432" xr:uid="{1BA5A5F4-7B4A-4904-AB80-0B873194B0DE}"/>
    <cellStyle name="Note 2 3 5 3 2" xfId="37433" xr:uid="{26A399F9-BD17-405E-9EFA-D69FBBA0F062}"/>
    <cellStyle name="Note 2 3 5 4" xfId="37434" xr:uid="{CD83FB55-0B30-4BEE-855A-4C26FEB7BFFC}"/>
    <cellStyle name="Note 2 3 5 4 2" xfId="37435" xr:uid="{33312FF0-AE88-43A0-892F-9DDD3BA81BC4}"/>
    <cellStyle name="Note 2 3 5 5" xfId="37436" xr:uid="{38CDD106-8DD8-4345-AE87-CF8D55792287}"/>
    <cellStyle name="Note 2 3 5 5 2" xfId="37437" xr:uid="{1A211911-DAD9-45C6-A10C-D20CFE891AEF}"/>
    <cellStyle name="Note 2 3 5 6" xfId="37438" xr:uid="{F3FCC862-B24F-4C2D-82F8-5B29F08022D0}"/>
    <cellStyle name="Note 2 3 5 6 2" xfId="37439" xr:uid="{9F47394E-D8C0-4A2B-AB74-C29A46CC077F}"/>
    <cellStyle name="Note 2 3 5 7" xfId="37440" xr:uid="{7A15340C-DB73-42DD-B3BF-68E13DEE7184}"/>
    <cellStyle name="Note 2 3 6" xfId="19605" xr:uid="{FBDC7601-2377-4B5F-84E7-F37FFD395FE4}"/>
    <cellStyle name="Note 2 3 6 2" xfId="37441" xr:uid="{9958DFB7-608C-4814-94AB-8AF9AD004647}"/>
    <cellStyle name="Note 2 3 6 2 2" xfId="37442" xr:uid="{75997D81-1C7C-44F9-B524-63E671DDF3AE}"/>
    <cellStyle name="Note 2 3 6 2 2 2" xfId="37443" xr:uid="{4D2D01DB-7C00-4463-81C1-3EB6A902B6C4}"/>
    <cellStyle name="Note 2 3 6 2 3" xfId="37444" xr:uid="{74B27244-964A-4A52-A901-6D450B4FE50F}"/>
    <cellStyle name="Note 2 3 6 2 3 2" xfId="37445" xr:uid="{86B94775-B1F0-412C-ABD4-022EC23260E0}"/>
    <cellStyle name="Note 2 3 6 2 4" xfId="37446" xr:uid="{E7195E85-6B8E-44E4-B859-230198190EE1}"/>
    <cellStyle name="Note 2 3 6 2 4 2" xfId="37447" xr:uid="{94D58BD2-3ACF-4C1B-9F06-6DB4CDAEB580}"/>
    <cellStyle name="Note 2 3 6 2 5" xfId="37448" xr:uid="{D207632E-FAED-4A48-9650-248385FFC5BC}"/>
    <cellStyle name="Note 2 3 6 3" xfId="37449" xr:uid="{D331B58F-5B85-4D8A-BF35-63E4CFAF0475}"/>
    <cellStyle name="Note 2 3 6 3 2" xfId="37450" xr:uid="{4FE1DB09-A4E9-4F34-8EE1-90EF2BFDE1D0}"/>
    <cellStyle name="Note 2 3 6 4" xfId="37451" xr:uid="{98313C3C-F38F-461D-BBDB-49179802ABA8}"/>
    <cellStyle name="Note 2 3 6 4 2" xfId="37452" xr:uid="{46C2502A-040D-4564-A5C7-19FD06895D52}"/>
    <cellStyle name="Note 2 3 6 5" xfId="37453" xr:uid="{EB0095BD-029C-42B3-BC8A-CE31CEC9357F}"/>
    <cellStyle name="Note 2 3 6 5 2" xfId="37454" xr:uid="{3F7B6BF7-9A6A-4F07-AC8D-A3B9C027A71C}"/>
    <cellStyle name="Note 2 3 6 6" xfId="37455" xr:uid="{0122744A-E643-4127-B174-3B31FE95054A}"/>
    <cellStyle name="Note 2 3 6 6 2" xfId="37456" xr:uid="{C93D346F-4CAC-499A-9865-1A0CB98A0857}"/>
    <cellStyle name="Note 2 3 6 7" xfId="37457" xr:uid="{6F6A181D-E71B-4B9F-AFBF-9039CC908E44}"/>
    <cellStyle name="Note 2 3 7" xfId="19606" xr:uid="{8F2A847F-3463-49E1-BC18-6DEADBBAFBAD}"/>
    <cellStyle name="Note 2 3 7 2" xfId="37458" xr:uid="{D3D1BA57-65F0-491A-87D9-1585B2744443}"/>
    <cellStyle name="Note 2 3 7 2 2" xfId="37459" xr:uid="{B717441C-1F47-4BE7-AFFE-5AF52182D4A4}"/>
    <cellStyle name="Note 2 3 7 2 2 2" xfId="37460" xr:uid="{7D80159A-C825-4FC7-BAB6-9ABD8EDA0A9D}"/>
    <cellStyle name="Note 2 3 7 2 3" xfId="37461" xr:uid="{61EA6E6D-6756-4A19-A52C-FCC8978E303B}"/>
    <cellStyle name="Note 2 3 7 2 3 2" xfId="37462" xr:uid="{440440D0-E7B4-499D-A254-93492EC8B1EF}"/>
    <cellStyle name="Note 2 3 7 2 4" xfId="37463" xr:uid="{E02118B1-BA42-429E-B3BE-A3169436DDAE}"/>
    <cellStyle name="Note 2 3 7 2 4 2" xfId="37464" xr:uid="{7119854D-9C0F-44A9-A7B2-656E3AD5B8D1}"/>
    <cellStyle name="Note 2 3 7 2 5" xfId="37465" xr:uid="{E59500DA-A465-4D11-B77A-67A7970E89D6}"/>
    <cellStyle name="Note 2 3 7 3" xfId="37466" xr:uid="{4979C8C2-B1FD-4800-AF99-C0A969DDDEFD}"/>
    <cellStyle name="Note 2 3 7 3 2" xfId="37467" xr:uid="{C8309D6B-C811-4F2C-850E-1EEAE9A3E857}"/>
    <cellStyle name="Note 2 3 7 4" xfId="37468" xr:uid="{55F70F12-B0DD-4365-914D-FC3EA1419BF4}"/>
    <cellStyle name="Note 2 3 7 4 2" xfId="37469" xr:uid="{C117132B-A6EC-4108-A759-BFC8F37009A6}"/>
    <cellStyle name="Note 2 3 7 5" xfId="37470" xr:uid="{39C94984-2458-47D2-B463-C93307E17D9B}"/>
    <cellStyle name="Note 2 3 7 5 2" xfId="37471" xr:uid="{91080073-3D9F-4890-85FE-663431137BF0}"/>
    <cellStyle name="Note 2 3 7 6" xfId="37472" xr:uid="{6E4B8497-B451-4299-90F6-FB4ED689B2F6}"/>
    <cellStyle name="Note 2 3 7 6 2" xfId="37473" xr:uid="{134FD50A-2BC3-4EBC-935D-94A0B217061C}"/>
    <cellStyle name="Note 2 3 7 7" xfId="37474" xr:uid="{84C1A6C2-5E71-4952-A58E-8D9DFDA00D57}"/>
    <cellStyle name="Note 2 3 8" xfId="37475" xr:uid="{03E36CD8-2882-43AD-8FF5-489CDA75340A}"/>
    <cellStyle name="Note 2 3 8 2" xfId="37476" xr:uid="{7DA36AAA-BCA7-492A-87E5-478814BE3EC3}"/>
    <cellStyle name="Note 2 3 8 2 2" xfId="37477" xr:uid="{A2A149E7-F630-4011-9564-603981EA0B51}"/>
    <cellStyle name="Note 2 3 8 2 2 2" xfId="37478" xr:uid="{CEA30277-46E4-444A-BC3F-7042E3D1468D}"/>
    <cellStyle name="Note 2 3 8 2 3" xfId="37479" xr:uid="{74FC023C-03AD-4AA8-8CC2-868864ADE8B6}"/>
    <cellStyle name="Note 2 3 8 2 3 2" xfId="37480" xr:uid="{32F5C4ED-58BD-4AB3-B0C7-FB5158CE72FD}"/>
    <cellStyle name="Note 2 3 8 2 4" xfId="37481" xr:uid="{BE768FF5-8C7E-4578-859F-A7E806E322F9}"/>
    <cellStyle name="Note 2 3 8 2 4 2" xfId="37482" xr:uid="{74206AFD-173C-4358-BFB6-2139BABB9DAC}"/>
    <cellStyle name="Note 2 3 8 2 5" xfId="37483" xr:uid="{528C0981-691F-4D95-A18A-65EB3DA12B2A}"/>
    <cellStyle name="Note 2 3 8 3" xfId="37484" xr:uid="{598ADFFD-86C2-4739-BE1D-9A11A18DBCC2}"/>
    <cellStyle name="Note 2 3 8 3 2" xfId="37485" xr:uid="{0B4AB259-863E-46C5-9B6E-7D6BAD37650B}"/>
    <cellStyle name="Note 2 3 8 4" xfId="37486" xr:uid="{9EB9398D-E06E-4ED2-B714-4E46FE5FE8A5}"/>
    <cellStyle name="Note 2 3 8 4 2" xfId="37487" xr:uid="{1B3A24A6-7AE1-4A04-A0F0-BFFC1D595349}"/>
    <cellStyle name="Note 2 3 8 5" xfId="37488" xr:uid="{2C68C2E3-0E68-4B70-840A-6ECFB357D1F0}"/>
    <cellStyle name="Note 2 3 8 5 2" xfId="37489" xr:uid="{7A784989-3945-4AA9-ACAE-F7A59B0749D6}"/>
    <cellStyle name="Note 2 3 8 6" xfId="37490" xr:uid="{4F846D52-6CD7-44FE-8621-721058050136}"/>
    <cellStyle name="Note 2 3 8 6 2" xfId="37491" xr:uid="{98C3461D-F2E4-4094-BEB3-1E57F1A299AD}"/>
    <cellStyle name="Note 2 3 8 7" xfId="37492" xr:uid="{2738B56E-65AD-4056-9FA9-E02AB7BA4F93}"/>
    <cellStyle name="Note 2 3 9" xfId="37493" xr:uid="{5680933B-94C1-49C3-A038-ECC572F811C4}"/>
    <cellStyle name="Note 2 3 9 2" xfId="37494" xr:uid="{0DA88CA9-4B91-45B7-AD78-AD1594B9EB72}"/>
    <cellStyle name="Note 2 3 9 2 2" xfId="37495" xr:uid="{C0B6F060-FF34-41D7-933E-5B6AB7F3355E}"/>
    <cellStyle name="Note 2 3 9 2 2 2" xfId="37496" xr:uid="{22FAB184-2EDA-46BC-AA8F-7B7202F6E1F3}"/>
    <cellStyle name="Note 2 3 9 2 3" xfId="37497" xr:uid="{2FE85D80-ED20-4245-9EB5-73DDAD50F40F}"/>
    <cellStyle name="Note 2 3 9 2 3 2" xfId="37498" xr:uid="{CAFDAA5B-32FC-4BF0-A753-FB40E3848874}"/>
    <cellStyle name="Note 2 3 9 2 4" xfId="37499" xr:uid="{9D12C91D-0727-45D3-9306-2CE0952A12F8}"/>
    <cellStyle name="Note 2 3 9 2 4 2" xfId="37500" xr:uid="{9670F256-5855-498B-A8C4-963BC331995C}"/>
    <cellStyle name="Note 2 3 9 2 5" xfId="37501" xr:uid="{2AB251AB-9EFD-4392-B75D-A63BC3C6167E}"/>
    <cellStyle name="Note 2 3 9 3" xfId="37502" xr:uid="{60F6CDF8-E846-4137-8293-63187CAEAC62}"/>
    <cellStyle name="Note 2 3 9 3 2" xfId="37503" xr:uid="{B9CEBD38-64E4-42F3-A2B8-960EBD7D5608}"/>
    <cellStyle name="Note 2 3 9 4" xfId="37504" xr:uid="{9E4E7C77-77CE-4FF9-8BBE-33AED3540E09}"/>
    <cellStyle name="Note 2 3 9 4 2" xfId="37505" xr:uid="{CB2D0799-A598-4C9E-8B77-DF88C69B069D}"/>
    <cellStyle name="Note 2 3 9 5" xfId="37506" xr:uid="{7EC0FB09-6842-4EB8-B9AB-C844B9949E0E}"/>
    <cellStyle name="Note 2 3 9 5 2" xfId="37507" xr:uid="{E2E11279-8C19-4551-A6AC-C9616BF5FEBE}"/>
    <cellStyle name="Note 2 3 9 6" xfId="37508" xr:uid="{A2B9EF9C-DBAA-4CA4-9145-9C3FB61EA9D0}"/>
    <cellStyle name="Note 2 3 9 6 2" xfId="37509" xr:uid="{8907494E-D431-45C2-8750-0068001163C3}"/>
    <cellStyle name="Note 2 3 9 7" xfId="37510" xr:uid="{F42D5EF6-337B-464F-8798-D968DEB60FFA}"/>
    <cellStyle name="Note 2 30" xfId="37511" xr:uid="{FA005C88-280E-4C51-8DC8-8FF8F02B2AC3}"/>
    <cellStyle name="Note 2 31" xfId="37512" xr:uid="{049FDFD1-08B3-4DD4-BA78-438DEEBB18CF}"/>
    <cellStyle name="Note 2 32" xfId="37513" xr:uid="{667E90D1-566F-43D6-A8CD-470AE8AB4F7C}"/>
    <cellStyle name="Note 2 33" xfId="37514" xr:uid="{A59C06BB-0D59-45AB-9110-4116E6EB90DB}"/>
    <cellStyle name="Note 2 34" xfId="37515" xr:uid="{16DB2D43-EECE-4B7F-A964-3E5EC7648524}"/>
    <cellStyle name="Note 2 35" xfId="37516" xr:uid="{C29996C3-8161-40F4-9BAE-0601D7265DB0}"/>
    <cellStyle name="Note 2 36" xfId="37517" xr:uid="{808F7476-2F69-48B6-A720-FC565584D6F5}"/>
    <cellStyle name="Note 2 37" xfId="54861" xr:uid="{14328B38-8DB4-4A0D-97F8-2D1A6F950652}"/>
    <cellStyle name="Note 2 38" xfId="54876" xr:uid="{E5DE32CA-1C8D-4E78-92BA-50F410BBC3DC}"/>
    <cellStyle name="Note 2 39" xfId="554" xr:uid="{1B45CC88-4EFF-4C22-89AC-A62AD1122C27}"/>
    <cellStyle name="Note 2 4" xfId="19607" xr:uid="{D170A686-C207-44D6-86D3-D798450520D4}"/>
    <cellStyle name="Note 2 4 10" xfId="37518" xr:uid="{FE1E7D1D-39F2-453A-B368-0BB0519EF991}"/>
    <cellStyle name="Note 2 4 10 2" xfId="37519" xr:uid="{99C7BC4F-4417-4EA9-8B9F-75CE5B56558A}"/>
    <cellStyle name="Note 2 4 10 2 2" xfId="37520" xr:uid="{3801908D-36FE-4AB5-A697-EDAF44C7150D}"/>
    <cellStyle name="Note 2 4 10 2 2 2" xfId="37521" xr:uid="{C58033BC-CF40-4F25-9360-96C4FDEC985D}"/>
    <cellStyle name="Note 2 4 10 2 3" xfId="37522" xr:uid="{8919560E-B4EF-4305-A4A9-13357AFB124F}"/>
    <cellStyle name="Note 2 4 10 2 3 2" xfId="37523" xr:uid="{F0B82CED-B7C9-4FB0-952B-DB59827EDE9B}"/>
    <cellStyle name="Note 2 4 10 2 4" xfId="37524" xr:uid="{5B30D50F-5A72-451E-9A72-F543FF1E3AF9}"/>
    <cellStyle name="Note 2 4 10 2 4 2" xfId="37525" xr:uid="{765DECF0-5CA8-4C01-8FFB-527A4046F8A1}"/>
    <cellStyle name="Note 2 4 10 2 5" xfId="37526" xr:uid="{FF740F2B-7B7C-490D-A15C-8E0A252C17DA}"/>
    <cellStyle name="Note 2 4 10 3" xfId="37527" xr:uid="{ADC6946B-3B5F-4B38-A771-2A4E96AF7CC4}"/>
    <cellStyle name="Note 2 4 10 3 2" xfId="37528" xr:uid="{8D1CC22F-3017-430F-8E51-BF30F5DF9554}"/>
    <cellStyle name="Note 2 4 10 4" xfId="37529" xr:uid="{893BE190-B178-4F96-9861-E04DA24C9669}"/>
    <cellStyle name="Note 2 4 10 4 2" xfId="37530" xr:uid="{F03AE629-E17A-4BE1-AF04-4AE11FDD665C}"/>
    <cellStyle name="Note 2 4 10 5" xfId="37531" xr:uid="{43186953-3CD4-4BF1-8456-CDAAB2B276B9}"/>
    <cellStyle name="Note 2 4 10 5 2" xfId="37532" xr:uid="{F22E3C47-1B85-42AD-B02F-670F865BA3D4}"/>
    <cellStyle name="Note 2 4 10 6" xfId="37533" xr:uid="{D73FB93A-B1FB-4CFF-B61D-81073E91066F}"/>
    <cellStyle name="Note 2 4 10 6 2" xfId="37534" xr:uid="{D30D5811-6C9A-4FCD-A36A-77A70EE7D9A5}"/>
    <cellStyle name="Note 2 4 10 7" xfId="37535" xr:uid="{1DAE58B2-F853-486C-BEDF-BC6C29789AA3}"/>
    <cellStyle name="Note 2 4 11" xfId="37536" xr:uid="{406B02AC-8E59-4A07-A486-47C233D42627}"/>
    <cellStyle name="Note 2 4 11 2" xfId="37537" xr:uid="{B408BA4A-FF8A-458E-BCED-B5E7275D565B}"/>
    <cellStyle name="Note 2 4 11 2 2" xfId="37538" xr:uid="{AFF74260-DB89-4936-8797-8C922038D2CA}"/>
    <cellStyle name="Note 2 4 11 2 2 2" xfId="37539" xr:uid="{95E144DE-4DD7-49C6-943B-C3A5F097B9FA}"/>
    <cellStyle name="Note 2 4 11 2 3" xfId="37540" xr:uid="{D273262F-D9D6-4470-B890-493DABB0E1E2}"/>
    <cellStyle name="Note 2 4 11 2 3 2" xfId="37541" xr:uid="{79A77352-CD4C-4CB2-AABA-FE3C715D35A2}"/>
    <cellStyle name="Note 2 4 11 2 4" xfId="37542" xr:uid="{975167F1-C6AE-4E95-8939-95BBB55AEE1E}"/>
    <cellStyle name="Note 2 4 11 2 4 2" xfId="37543" xr:uid="{F85E69B8-C20A-419E-AEDA-46EE905EF7B3}"/>
    <cellStyle name="Note 2 4 11 2 5" xfId="37544" xr:uid="{60CC135C-8F34-4C24-9866-59F7596E0638}"/>
    <cellStyle name="Note 2 4 11 3" xfId="37545" xr:uid="{CFC14EC8-22DA-432C-A2B2-B8D3A9DA966C}"/>
    <cellStyle name="Note 2 4 11 3 2" xfId="37546" xr:uid="{BEAFDF8C-A110-48C0-B949-CAD48EB1C2F7}"/>
    <cellStyle name="Note 2 4 11 4" xfId="37547" xr:uid="{757A9623-B4E7-4326-A33A-FEAE78E5A0B3}"/>
    <cellStyle name="Note 2 4 11 4 2" xfId="37548" xr:uid="{D7708846-408F-4AC7-A20B-FA5694920FEE}"/>
    <cellStyle name="Note 2 4 11 5" xfId="37549" xr:uid="{837848DF-4E42-4A24-81C0-B1E08AD3ABE6}"/>
    <cellStyle name="Note 2 4 11 5 2" xfId="37550" xr:uid="{6EFCE8F7-8469-44C8-A6D0-F998B3BA04FF}"/>
    <cellStyle name="Note 2 4 11 6" xfId="37551" xr:uid="{FA68CE7C-B13E-4FBE-80FF-19C79D2D19A9}"/>
    <cellStyle name="Note 2 4 11 6 2" xfId="37552" xr:uid="{7F69208E-8F0C-4938-8803-1A749BDEC9A4}"/>
    <cellStyle name="Note 2 4 11 7" xfId="37553" xr:uid="{815E46D1-A456-47FE-9BB3-192A7F0FBF87}"/>
    <cellStyle name="Note 2 4 12" xfId="37554" xr:uid="{963FE73E-3740-4B3B-A41B-FF186D020D48}"/>
    <cellStyle name="Note 2 4 12 2" xfId="37555" xr:uid="{16536B10-D8EE-4ABD-8704-7FBE827020B9}"/>
    <cellStyle name="Note 2 4 12 2 2" xfId="37556" xr:uid="{5B3746C0-BFB1-4523-8C10-B2ABD83AFB7E}"/>
    <cellStyle name="Note 2 4 12 2 2 2" xfId="37557" xr:uid="{09EEB3AF-57A1-48DE-BF63-F8E495DEDD8C}"/>
    <cellStyle name="Note 2 4 12 2 3" xfId="37558" xr:uid="{09D71D67-F13C-48E7-B384-27FE55522C2F}"/>
    <cellStyle name="Note 2 4 12 2 3 2" xfId="37559" xr:uid="{863395AB-AD36-4DA7-BD87-E11C4BAF9BA1}"/>
    <cellStyle name="Note 2 4 12 2 4" xfId="37560" xr:uid="{9344B7EA-7660-4F08-9082-79B14B5F52D2}"/>
    <cellStyle name="Note 2 4 12 2 4 2" xfId="37561" xr:uid="{FC18DFAE-3401-40D7-B567-554FD22FDC30}"/>
    <cellStyle name="Note 2 4 12 2 5" xfId="37562" xr:uid="{5063073D-9E3C-4FCF-8931-3F0376749D0A}"/>
    <cellStyle name="Note 2 4 12 3" xfId="37563" xr:uid="{9194FD44-1070-4C29-A0B7-2B91966E78C4}"/>
    <cellStyle name="Note 2 4 12 3 2" xfId="37564" xr:uid="{9D14DAD6-E910-4ABD-8FBF-0C288DDC9522}"/>
    <cellStyle name="Note 2 4 12 4" xfId="37565" xr:uid="{F6374043-5468-4DF9-B7E2-14E5478D2B56}"/>
    <cellStyle name="Note 2 4 12 4 2" xfId="37566" xr:uid="{81FF5831-7F47-4376-86F6-E7C14B57E2EB}"/>
    <cellStyle name="Note 2 4 12 5" xfId="37567" xr:uid="{750996C8-12D4-4332-B651-927CA3956073}"/>
    <cellStyle name="Note 2 4 12 5 2" xfId="37568" xr:uid="{16E0784E-829F-4281-946B-4DD6C955BA17}"/>
    <cellStyle name="Note 2 4 12 6" xfId="37569" xr:uid="{4858FFA4-BA3C-4F69-AADA-53D5726CDCBD}"/>
    <cellStyle name="Note 2 4 12 6 2" xfId="37570" xr:uid="{22FDA822-0C13-4E0A-9105-A881C0FB8E95}"/>
    <cellStyle name="Note 2 4 12 7" xfId="37571" xr:uid="{4580AB7F-18AF-4FA3-B498-316F2CB505E7}"/>
    <cellStyle name="Note 2 4 13" xfId="37572" xr:uid="{B4DC7274-4AE9-43BD-AD15-7987DEDA9C62}"/>
    <cellStyle name="Note 2 4 13 2" xfId="37573" xr:uid="{7D45C4BC-43A9-42AF-A9E3-5C4AF7CA4CEE}"/>
    <cellStyle name="Note 2 4 13 2 2" xfId="37574" xr:uid="{2AC565DA-016E-4073-AC42-1810CE6632E2}"/>
    <cellStyle name="Note 2 4 13 2 2 2" xfId="37575" xr:uid="{9E01A9D1-FCEC-49DF-A636-6AFD0D4C2DBB}"/>
    <cellStyle name="Note 2 4 13 2 3" xfId="37576" xr:uid="{D233A08E-9AE3-492E-849C-3F25835678A2}"/>
    <cellStyle name="Note 2 4 13 2 3 2" xfId="37577" xr:uid="{9DF08617-1D5E-46E0-950B-D71EB5B8C5DC}"/>
    <cellStyle name="Note 2 4 13 2 4" xfId="37578" xr:uid="{40F10AC7-AB0E-43A1-A2DA-38B59D3876FC}"/>
    <cellStyle name="Note 2 4 13 2 4 2" xfId="37579" xr:uid="{EA14B9CC-92C6-4A9A-9E5E-7E5360E18051}"/>
    <cellStyle name="Note 2 4 13 2 5" xfId="37580" xr:uid="{19024A0B-99C4-42D3-BFE8-3DD8A79954BB}"/>
    <cellStyle name="Note 2 4 13 3" xfId="37581" xr:uid="{0A9D5B4B-A2FF-4835-95C0-C9899BAC9D50}"/>
    <cellStyle name="Note 2 4 13 3 2" xfId="37582" xr:uid="{BA8F0F5A-36C9-4E98-B133-F04B892E7BBF}"/>
    <cellStyle name="Note 2 4 13 4" xfId="37583" xr:uid="{89E51EDF-6DC2-46C5-B591-832D9AD972B7}"/>
    <cellStyle name="Note 2 4 13 4 2" xfId="37584" xr:uid="{209727B5-421A-410D-B194-D51C0D9C3A6C}"/>
    <cellStyle name="Note 2 4 13 5" xfId="37585" xr:uid="{CA313B0B-C888-479E-BFD1-13D804A2FD5F}"/>
    <cellStyle name="Note 2 4 13 5 2" xfId="37586" xr:uid="{D48A43A7-737A-47A3-BCC7-3F98AF956F8E}"/>
    <cellStyle name="Note 2 4 13 6" xfId="37587" xr:uid="{1FD2B68E-6C32-4ED7-B1FB-465771944AF7}"/>
    <cellStyle name="Note 2 4 13 6 2" xfId="37588" xr:uid="{33D929BE-1C2A-407B-9543-1EDB44817143}"/>
    <cellStyle name="Note 2 4 13 7" xfId="37589" xr:uid="{0D9AAE1B-B32B-4F1A-B7C9-F444FD1910EA}"/>
    <cellStyle name="Note 2 4 14" xfId="37590" xr:uid="{F0ED0318-3FDC-4001-BA2B-A1A448210EB5}"/>
    <cellStyle name="Note 2 4 14 2" xfId="37591" xr:uid="{202738CF-50D0-4D46-AB59-6BED6A1F247E}"/>
    <cellStyle name="Note 2 4 14 2 2" xfId="37592" xr:uid="{3E67704B-F045-477E-8DA5-E63A3E7DF3B5}"/>
    <cellStyle name="Note 2 4 14 2 2 2" xfId="37593" xr:uid="{19F2D062-D010-4305-84BD-AB80DB693DAD}"/>
    <cellStyle name="Note 2 4 14 2 3" xfId="37594" xr:uid="{E1FF8EA3-47F7-421D-B168-D8C84838BF0A}"/>
    <cellStyle name="Note 2 4 14 2 3 2" xfId="37595" xr:uid="{171D669F-CCB5-45C1-B0CA-AFF4CA627B37}"/>
    <cellStyle name="Note 2 4 14 2 4" xfId="37596" xr:uid="{15D8DE2E-B4A8-4F74-87FB-581F5B158950}"/>
    <cellStyle name="Note 2 4 14 2 4 2" xfId="37597" xr:uid="{313870DA-6A76-450A-A96A-A66BA6045693}"/>
    <cellStyle name="Note 2 4 14 2 5" xfId="37598" xr:uid="{ABB33BD6-579F-4EA2-A4F9-3E7D6A4489F8}"/>
    <cellStyle name="Note 2 4 14 3" xfId="37599" xr:uid="{28F00600-9564-4D03-9B24-C8E93E4A5853}"/>
    <cellStyle name="Note 2 4 14 3 2" xfId="37600" xr:uid="{6AE41BB3-ED98-4086-8A55-37284AE3C4CD}"/>
    <cellStyle name="Note 2 4 14 4" xfId="37601" xr:uid="{89B4E2D3-6E77-4D9E-A270-FEFFC4725F36}"/>
    <cellStyle name="Note 2 4 14 4 2" xfId="37602" xr:uid="{F4DA275E-6859-4922-9B9B-AE99E14B4730}"/>
    <cellStyle name="Note 2 4 14 5" xfId="37603" xr:uid="{5B8B806C-8677-4FF8-85B3-DA574AF23A2C}"/>
    <cellStyle name="Note 2 4 14 5 2" xfId="37604" xr:uid="{0BEE148B-B436-4993-9265-9DCE555C23AA}"/>
    <cellStyle name="Note 2 4 14 6" xfId="37605" xr:uid="{7E414BFB-D8A4-468B-A98F-489C9928DF94}"/>
    <cellStyle name="Note 2 4 14 6 2" xfId="37606" xr:uid="{DEF061D6-BAB6-4331-A7EA-1F1057C039FB}"/>
    <cellStyle name="Note 2 4 14 7" xfId="37607" xr:uid="{196A9E85-5EAC-412E-B24C-D5360920E6ED}"/>
    <cellStyle name="Note 2 4 15" xfId="37608" xr:uid="{6F46EB75-162C-4B1D-A4D6-50C76FD2C5FF}"/>
    <cellStyle name="Note 2 4 15 2" xfId="37609" xr:uid="{DABCD442-150B-4F61-AFF8-94E1E7FFA88F}"/>
    <cellStyle name="Note 2 4 15 2 2" xfId="37610" xr:uid="{7A4B2807-1F5F-438D-9A73-B2A89621F1D9}"/>
    <cellStyle name="Note 2 4 15 2 2 2" xfId="37611" xr:uid="{19916439-F23F-4065-A114-7F1488EF96D2}"/>
    <cellStyle name="Note 2 4 15 2 3" xfId="37612" xr:uid="{44269BFE-FBB8-4AA2-8E5B-592846C3B07E}"/>
    <cellStyle name="Note 2 4 15 2 3 2" xfId="37613" xr:uid="{5ADA2B4A-FAF5-4B12-8807-D048D4E5ADA3}"/>
    <cellStyle name="Note 2 4 15 2 4" xfId="37614" xr:uid="{FF2B5E9E-CD94-4919-AC29-47D5C6495549}"/>
    <cellStyle name="Note 2 4 15 2 4 2" xfId="37615" xr:uid="{81111BBC-9B47-43FB-915C-96CAEE8167BD}"/>
    <cellStyle name="Note 2 4 15 2 5" xfId="37616" xr:uid="{500D7908-D8CA-4440-BBA5-9BE685BBD735}"/>
    <cellStyle name="Note 2 4 15 3" xfId="37617" xr:uid="{62000422-87E5-4F98-84C7-B7D3B99591A1}"/>
    <cellStyle name="Note 2 4 15 3 2" xfId="37618" xr:uid="{E315D272-2F56-44EB-BF28-5D26CA2C0E55}"/>
    <cellStyle name="Note 2 4 15 4" xfId="37619" xr:uid="{00B9437D-8DE0-4DB7-8456-C59B7A9CEABE}"/>
    <cellStyle name="Note 2 4 15 4 2" xfId="37620" xr:uid="{9D61E6C0-F5CD-403A-B542-6592E9AAA7A4}"/>
    <cellStyle name="Note 2 4 15 5" xfId="37621" xr:uid="{FB3429C9-E340-4344-89A5-CA679D8B7984}"/>
    <cellStyle name="Note 2 4 15 5 2" xfId="37622" xr:uid="{9B8B2EDA-B6AB-465C-9C96-74FD9E5DADD1}"/>
    <cellStyle name="Note 2 4 15 6" xfId="37623" xr:uid="{C4943AD4-2354-4AB9-8B41-A158E016F588}"/>
    <cellStyle name="Note 2 4 15 6 2" xfId="37624" xr:uid="{E4C8FD11-E52E-4C14-A176-B0DD10A7357A}"/>
    <cellStyle name="Note 2 4 15 7" xfId="37625" xr:uid="{C607660E-E056-4834-9A54-9169DC4D0584}"/>
    <cellStyle name="Note 2 4 16" xfId="37626" xr:uid="{B81DAB94-6044-4303-AF3B-1E2148B138A0}"/>
    <cellStyle name="Note 2 4 16 2" xfId="37627" xr:uid="{3E872A46-E392-4B65-BCAB-B6DAE2FE74E5}"/>
    <cellStyle name="Note 2 4 16 2 2" xfId="37628" xr:uid="{86F98BE1-A588-4E72-BE74-9BB710827074}"/>
    <cellStyle name="Note 2 4 16 3" xfId="37629" xr:uid="{206E2ECC-DCCE-4494-B3EB-BCB0038953F9}"/>
    <cellStyle name="Note 2 4 16 3 2" xfId="37630" xr:uid="{F8C3EA90-FC50-4F98-A705-99D83C510817}"/>
    <cellStyle name="Note 2 4 16 4" xfId="37631" xr:uid="{DA15F734-66DC-4602-B815-81C757623D8E}"/>
    <cellStyle name="Note 2 4 16 4 2" xfId="37632" xr:uid="{70F6F6CD-2683-4544-BE85-0D4BD2B498B9}"/>
    <cellStyle name="Note 2 4 16 5" xfId="37633" xr:uid="{98B9D104-53C6-4117-89BA-85E3672B7985}"/>
    <cellStyle name="Note 2 4 17" xfId="37634" xr:uid="{C7B2FBDC-1ABE-4424-AA0C-5D29D5EE7548}"/>
    <cellStyle name="Note 2 4 17 2" xfId="37635" xr:uid="{C52CB94D-CB89-4548-8EC4-1136AA090B9A}"/>
    <cellStyle name="Note 2 4 18" xfId="37636" xr:uid="{7C366899-96F1-4997-8E7C-D39BF7561490}"/>
    <cellStyle name="Note 2 4 18 2" xfId="37637" xr:uid="{35435B01-99B9-4F0A-B352-432CCC6E2163}"/>
    <cellStyle name="Note 2 4 19" xfId="37638" xr:uid="{9160A05E-90EC-4066-86F8-CA30461662D5}"/>
    <cellStyle name="Note 2 4 19 2" xfId="37639" xr:uid="{175706E1-97CB-4C0F-ADF3-A8A802E7B885}"/>
    <cellStyle name="Note 2 4 2" xfId="19608" xr:uid="{90A1E1AA-D05A-40C5-9B82-0C5ED732D21B}"/>
    <cellStyle name="Note 2 4 2 2" xfId="19609" xr:uid="{33F75127-F720-4689-9378-86533319AC7A}"/>
    <cellStyle name="Note 2 4 2 2 2" xfId="19610" xr:uid="{F6146C38-02E3-41DD-958E-CB83E4AE50AC}"/>
    <cellStyle name="Note 2 4 2 2 2 2" xfId="37640" xr:uid="{47C6F61A-2C91-4C06-913E-52E4710F8060}"/>
    <cellStyle name="Note 2 4 2 2 3" xfId="37641" xr:uid="{47ECD32C-9970-4C03-81FA-9537E8029342}"/>
    <cellStyle name="Note 2 4 2 2 3 2" xfId="37642" xr:uid="{4A9F8B45-A434-4198-A74E-42B7BABE10F9}"/>
    <cellStyle name="Note 2 4 2 2 4" xfId="37643" xr:uid="{48E9470B-9316-4E85-B84D-9194DF9E1340}"/>
    <cellStyle name="Note 2 4 2 2 4 2" xfId="37644" xr:uid="{A7B6389F-F2E3-4CBA-ABE1-AAC714B08A0D}"/>
    <cellStyle name="Note 2 4 2 2 5" xfId="37645" xr:uid="{BE9E50CE-BE8C-47E8-87A2-2C8BBA23AACE}"/>
    <cellStyle name="Note 2 4 2 3" xfId="19611" xr:uid="{982120A8-F78A-400B-96BB-BF5EC8FEDCE3}"/>
    <cellStyle name="Note 2 4 2 3 2" xfId="19612" xr:uid="{913DB490-DB8F-4B2F-BDFC-3FA6F342BC6C}"/>
    <cellStyle name="Note 2 4 2 4" xfId="19613" xr:uid="{74D9463B-096B-41C9-A60C-B1BE2B7B9291}"/>
    <cellStyle name="Note 2 4 2 4 2" xfId="37646" xr:uid="{D5F37F33-D7BF-4F5E-9099-F54F367053CC}"/>
    <cellStyle name="Note 2 4 2 5" xfId="19614" xr:uid="{4C3DA624-B5EA-40E5-82EC-47A3609562D7}"/>
    <cellStyle name="Note 2 4 2 5 2" xfId="37647" xr:uid="{7538686E-729C-4CB4-860D-12E01A5A6448}"/>
    <cellStyle name="Note 2 4 2 6" xfId="37648" xr:uid="{33090306-2E6C-4CCD-897C-5C530494675C}"/>
    <cellStyle name="Note 2 4 20" xfId="37649" xr:uid="{7B0754A4-2B01-4C9C-AABD-93532D05CCAA}"/>
    <cellStyle name="Note 2 4 21" xfId="37650" xr:uid="{F86C91FE-754F-4891-823A-03DD92669BBF}"/>
    <cellStyle name="Note 2 4 22" xfId="37651" xr:uid="{1B0E48DF-2FF1-4CC7-B9B3-99C8335FCEDE}"/>
    <cellStyle name="Note 2 4 23" xfId="37652" xr:uid="{1E2632C2-DC3D-4B8E-8783-0C78857EB18C}"/>
    <cellStyle name="Note 2 4 24" xfId="37653" xr:uid="{CB63221E-0E83-4FA2-A900-F216BBCA3992}"/>
    <cellStyle name="Note 2 4 25" xfId="37654" xr:uid="{CAF084D2-B31A-4EFD-AE9A-13A2F5301DE2}"/>
    <cellStyle name="Note 2 4 26" xfId="37655" xr:uid="{9B9C5DB3-20D9-4E09-9B0A-03FE75434A21}"/>
    <cellStyle name="Note 2 4 3" xfId="19615" xr:uid="{DF6A4975-AA32-49AD-B1F8-0594602017C9}"/>
    <cellStyle name="Note 2 4 3 2" xfId="19616" xr:uid="{B83A52CE-7E9B-480D-9F70-5E55C1541C3E}"/>
    <cellStyle name="Note 2 4 3 2 2" xfId="37656" xr:uid="{08A8934D-A8BB-4715-9068-CE8BD405859D}"/>
    <cellStyle name="Note 2 4 3 2 2 2" xfId="37657" xr:uid="{5FDDEFB0-BB6A-4F17-907D-E59DD7CCDF6F}"/>
    <cellStyle name="Note 2 4 3 2 3" xfId="37658" xr:uid="{2E28CD29-0ACC-44F1-8756-E5E02B1194A6}"/>
    <cellStyle name="Note 2 4 3 2 3 2" xfId="37659" xr:uid="{056ECF67-6180-4FE7-83CE-290708792A75}"/>
    <cellStyle name="Note 2 4 3 2 4" xfId="37660" xr:uid="{D2D1027F-F380-4B96-B2D6-5BC477B39D0D}"/>
    <cellStyle name="Note 2 4 3 2 4 2" xfId="37661" xr:uid="{3CDDFBFB-2297-468C-A0CD-78AA67353812}"/>
    <cellStyle name="Note 2 4 3 2 5" xfId="37662" xr:uid="{0D30C7B0-5735-484D-B943-AE4B4A955DE3}"/>
    <cellStyle name="Note 2 4 3 3" xfId="37663" xr:uid="{DD1D4E67-690F-485E-85B5-67C1C1E2DB99}"/>
    <cellStyle name="Note 2 4 3 3 2" xfId="37664" xr:uid="{2AC51ED1-5FDB-400F-8FFC-6CFE0F17AFF2}"/>
    <cellStyle name="Note 2 4 3 4" xfId="37665" xr:uid="{A7AEEE00-D3CB-4588-A59D-8EC7BC39E722}"/>
    <cellStyle name="Note 2 4 3 4 2" xfId="37666" xr:uid="{B3A0E984-35A9-494A-BAC3-4BF1ED320D6C}"/>
    <cellStyle name="Note 2 4 3 5" xfId="37667" xr:uid="{901BE199-BC63-4D1F-802A-86654F3C58C2}"/>
    <cellStyle name="Note 2 4 3 5 2" xfId="37668" xr:uid="{9C8F54B9-8E8F-436C-A26A-FD2FF71354FD}"/>
    <cellStyle name="Note 2 4 3 6" xfId="37669" xr:uid="{DBE75A23-FC70-4FD7-A4A0-F24E1F137DAE}"/>
    <cellStyle name="Note 2 4 4" xfId="19617" xr:uid="{A891B02C-B2B1-4D80-9789-8851734F20A4}"/>
    <cellStyle name="Note 2 4 4 2" xfId="19618" xr:uid="{AE49FADA-3C7A-4C28-B4DF-E15E12AE3C1F}"/>
    <cellStyle name="Note 2 4 4 2 2" xfId="37670" xr:uid="{A601F640-34AF-4972-9B94-B28677E0977D}"/>
    <cellStyle name="Note 2 4 4 2 2 2" xfId="37671" xr:uid="{9A868701-E587-4139-87CF-77C08E745E35}"/>
    <cellStyle name="Note 2 4 4 2 3" xfId="37672" xr:uid="{437F12A2-1359-45AC-A83B-FA6F23F68638}"/>
    <cellStyle name="Note 2 4 4 2 3 2" xfId="37673" xr:uid="{BABA745F-2989-4C00-8420-9DE51D1DC06E}"/>
    <cellStyle name="Note 2 4 4 2 4" xfId="37674" xr:uid="{1D827290-78CA-4A6B-9B08-048B633D0F00}"/>
    <cellStyle name="Note 2 4 4 2 4 2" xfId="37675" xr:uid="{3789F062-D8E5-450C-94B0-8DA1134334AE}"/>
    <cellStyle name="Note 2 4 4 2 5" xfId="37676" xr:uid="{C9D7A00F-4DD2-4C42-81A8-8C51AA0E3754}"/>
    <cellStyle name="Note 2 4 4 3" xfId="37677" xr:uid="{494BC170-3321-4288-80DA-C635F422E85F}"/>
    <cellStyle name="Note 2 4 4 3 2" xfId="37678" xr:uid="{C329020D-521E-4929-9F03-7A63FA48EF97}"/>
    <cellStyle name="Note 2 4 4 4" xfId="37679" xr:uid="{F3D06FE8-EFC0-43DF-B976-7CA60065214D}"/>
    <cellStyle name="Note 2 4 4 4 2" xfId="37680" xr:uid="{21A273D3-3133-4794-A251-89114F08AD5E}"/>
    <cellStyle name="Note 2 4 4 5" xfId="37681" xr:uid="{CA8F66D9-3B0F-4616-BE80-414E88ECD336}"/>
    <cellStyle name="Note 2 4 4 5 2" xfId="37682" xr:uid="{D18B7B7B-7511-4372-9702-DFCDDA533B3F}"/>
    <cellStyle name="Note 2 4 4 6" xfId="37683" xr:uid="{EA2E221C-58D6-4B9A-B730-0B18DF5CDBFF}"/>
    <cellStyle name="Note 2 4 4 6 2" xfId="37684" xr:uid="{4A9609DB-F7F4-4CCC-B645-CA8072DAEE53}"/>
    <cellStyle name="Note 2 4 4 7" xfId="37685" xr:uid="{472A22FD-7DB7-421E-AE12-052A9616C077}"/>
    <cellStyle name="Note 2 4 5" xfId="19619" xr:uid="{FD00ADB9-F9DA-4499-8C69-A7ECDFFC9348}"/>
    <cellStyle name="Note 2 4 5 2" xfId="37686" xr:uid="{1B9E3A15-AFC8-4D49-AC44-00B7FDD6490A}"/>
    <cellStyle name="Note 2 4 5 2 2" xfId="37687" xr:uid="{B63907DB-80D7-42D7-BD55-A6E043CC0A9B}"/>
    <cellStyle name="Note 2 4 5 2 2 2" xfId="37688" xr:uid="{DB6977ED-A05B-45F0-A334-5150375B1424}"/>
    <cellStyle name="Note 2 4 5 2 3" xfId="37689" xr:uid="{B06C4BE1-CE91-4D9D-B50D-CE7634482954}"/>
    <cellStyle name="Note 2 4 5 2 3 2" xfId="37690" xr:uid="{6F866DF9-F8E1-49CC-8629-C26564CFADFC}"/>
    <cellStyle name="Note 2 4 5 2 4" xfId="37691" xr:uid="{66111E6A-C125-43BB-A7C3-0CE47159A4CF}"/>
    <cellStyle name="Note 2 4 5 2 4 2" xfId="37692" xr:uid="{9F626D2A-2E20-4269-9525-6794DD606D04}"/>
    <cellStyle name="Note 2 4 5 2 5" xfId="37693" xr:uid="{307ABA15-0071-4459-A3E2-7F3053FCA410}"/>
    <cellStyle name="Note 2 4 5 3" xfId="37694" xr:uid="{D7A5DDC2-F68B-46DA-AAA0-5570E48B0862}"/>
    <cellStyle name="Note 2 4 5 3 2" xfId="37695" xr:uid="{134F7652-D8D9-44FC-9AD1-32198499FB36}"/>
    <cellStyle name="Note 2 4 5 4" xfId="37696" xr:uid="{6F933B80-861E-4A01-9775-E301C06FBADA}"/>
    <cellStyle name="Note 2 4 5 4 2" xfId="37697" xr:uid="{3E1D4E36-7E5A-48F4-8BEF-80741A60B13D}"/>
    <cellStyle name="Note 2 4 5 5" xfId="37698" xr:uid="{CE03094C-7585-40B1-8A93-63E70E92BF94}"/>
    <cellStyle name="Note 2 4 5 5 2" xfId="37699" xr:uid="{1CF5A340-87D8-42B6-A60B-933C13017391}"/>
    <cellStyle name="Note 2 4 5 6" xfId="37700" xr:uid="{6F2B1942-656F-41CE-A475-E07C86696B1D}"/>
    <cellStyle name="Note 2 4 5 6 2" xfId="37701" xr:uid="{7FE7DEEE-0B4E-43DD-9785-F470C4D6AE40}"/>
    <cellStyle name="Note 2 4 5 7" xfId="37702" xr:uid="{CE133090-8520-4D4A-9457-0EBF25F537B9}"/>
    <cellStyle name="Note 2 4 6" xfId="19620" xr:uid="{216A041E-4861-41BE-B2F9-DF2D6C1F03B0}"/>
    <cellStyle name="Note 2 4 6 2" xfId="37703" xr:uid="{D555EFC6-1733-47FF-8354-53DF84901131}"/>
    <cellStyle name="Note 2 4 6 2 2" xfId="37704" xr:uid="{0FE34CB9-B1CC-420F-9C9C-8C646E9EF561}"/>
    <cellStyle name="Note 2 4 6 2 2 2" xfId="37705" xr:uid="{C5411ACD-04FD-4688-972C-A2D356FBA322}"/>
    <cellStyle name="Note 2 4 6 2 3" xfId="37706" xr:uid="{F9E1B9B1-AE00-423B-BC17-9D6362812A6E}"/>
    <cellStyle name="Note 2 4 6 2 3 2" xfId="37707" xr:uid="{FD6BF354-9BBB-4572-9A37-9F6737F83952}"/>
    <cellStyle name="Note 2 4 6 2 4" xfId="37708" xr:uid="{57EFA0EC-CA98-4F4D-869C-366A675F48B7}"/>
    <cellStyle name="Note 2 4 6 2 4 2" xfId="37709" xr:uid="{73C756B3-460D-4D2A-82BC-D08F877CDF65}"/>
    <cellStyle name="Note 2 4 6 2 5" xfId="37710" xr:uid="{F63FA677-E79B-4E50-A38C-6A2CDF7C9CA1}"/>
    <cellStyle name="Note 2 4 6 3" xfId="37711" xr:uid="{38AA82D2-26E9-4F5E-BF3F-E1AC86F566EB}"/>
    <cellStyle name="Note 2 4 6 3 2" xfId="37712" xr:uid="{3DF90004-C961-42B9-9388-59BD9FA63396}"/>
    <cellStyle name="Note 2 4 6 4" xfId="37713" xr:uid="{0E797B4B-1EB4-408B-8362-2DD1156B619E}"/>
    <cellStyle name="Note 2 4 6 4 2" xfId="37714" xr:uid="{228D8DA0-7580-4F64-B810-4A2FE678A473}"/>
    <cellStyle name="Note 2 4 6 5" xfId="37715" xr:uid="{54BE0680-6242-4FC5-ACE2-1C4925A6A537}"/>
    <cellStyle name="Note 2 4 6 5 2" xfId="37716" xr:uid="{ED804BC0-79AF-46CF-B19B-F24C476315B9}"/>
    <cellStyle name="Note 2 4 6 6" xfId="37717" xr:uid="{70148059-CF4D-4C6F-A1AA-8600FB344344}"/>
    <cellStyle name="Note 2 4 6 6 2" xfId="37718" xr:uid="{E90F1335-6262-486B-A14F-55EC86170D5A}"/>
    <cellStyle name="Note 2 4 6 7" xfId="37719" xr:uid="{4933444A-E729-40E7-97C9-8A1900BED4AC}"/>
    <cellStyle name="Note 2 4 7" xfId="37720" xr:uid="{80B6B3F6-E795-4FE9-A973-26D981635488}"/>
    <cellStyle name="Note 2 4 7 2" xfId="37721" xr:uid="{B0B59B6D-31C6-48ED-B4EE-01C449346858}"/>
    <cellStyle name="Note 2 4 7 2 2" xfId="37722" xr:uid="{D223B9EB-9DC2-4659-8F9A-328782FA0AA5}"/>
    <cellStyle name="Note 2 4 7 2 2 2" xfId="37723" xr:uid="{04D23946-CCBC-4D3B-8DB6-D917477B1022}"/>
    <cellStyle name="Note 2 4 7 2 3" xfId="37724" xr:uid="{9592160F-0CE0-482A-8DCB-2937872A3BC2}"/>
    <cellStyle name="Note 2 4 7 2 3 2" xfId="37725" xr:uid="{41D1B5B4-2FD7-461C-9C42-7B6B6E0A26C6}"/>
    <cellStyle name="Note 2 4 7 2 4" xfId="37726" xr:uid="{70DCAA6E-2590-4ED8-81E0-B7A7B290AE9D}"/>
    <cellStyle name="Note 2 4 7 2 4 2" xfId="37727" xr:uid="{21866BF9-D36E-47A3-9776-D014231F9694}"/>
    <cellStyle name="Note 2 4 7 2 5" xfId="37728" xr:uid="{8B0DD248-7DCF-4FDF-A199-4040CB40CC08}"/>
    <cellStyle name="Note 2 4 7 3" xfId="37729" xr:uid="{7BB185BB-9EBC-44C4-A067-96A2776ADA76}"/>
    <cellStyle name="Note 2 4 7 3 2" xfId="37730" xr:uid="{EE1ABE7D-A939-444A-94C0-EF3AB1468894}"/>
    <cellStyle name="Note 2 4 7 4" xfId="37731" xr:uid="{B85BE8B8-8F13-4EC9-A5A6-292CFAE53014}"/>
    <cellStyle name="Note 2 4 7 4 2" xfId="37732" xr:uid="{C0B54B54-F04A-4C91-94EC-84A6E9A06E9C}"/>
    <cellStyle name="Note 2 4 7 5" xfId="37733" xr:uid="{65AA52B0-7A97-4025-8DB8-380F86ED1943}"/>
    <cellStyle name="Note 2 4 7 5 2" xfId="37734" xr:uid="{1E846F03-1E72-4C5B-BB1C-BAC957FB449F}"/>
    <cellStyle name="Note 2 4 7 6" xfId="37735" xr:uid="{F86DBB57-1E4F-4607-8827-D25B0DD2BC2E}"/>
    <cellStyle name="Note 2 4 7 6 2" xfId="37736" xr:uid="{BBA6EEC9-3684-4EBD-A29A-8139AAA52421}"/>
    <cellStyle name="Note 2 4 7 7" xfId="37737" xr:uid="{3FEC1B6C-5385-4BDB-88D8-F5D742BCAE4D}"/>
    <cellStyle name="Note 2 4 8" xfId="37738" xr:uid="{738521C9-ECE2-4FE7-A80F-03544A0FCD4E}"/>
    <cellStyle name="Note 2 4 8 2" xfId="37739" xr:uid="{067F004E-7E29-4DFB-87F2-7A9AEE745012}"/>
    <cellStyle name="Note 2 4 8 2 2" xfId="37740" xr:uid="{75A78148-5AE8-4A7F-84F3-E0E142F9B44C}"/>
    <cellStyle name="Note 2 4 8 2 2 2" xfId="37741" xr:uid="{2BF9C961-AE18-47F5-BF24-E4CAAA5AE63C}"/>
    <cellStyle name="Note 2 4 8 2 3" xfId="37742" xr:uid="{1FE8BE1F-DD5C-4DA0-9775-15246C0F6BBA}"/>
    <cellStyle name="Note 2 4 8 2 3 2" xfId="37743" xr:uid="{7DC6D4DB-21E1-4FDC-9992-B1067C0CB2D3}"/>
    <cellStyle name="Note 2 4 8 2 4" xfId="37744" xr:uid="{A15D3B5B-6848-49D3-845C-D9FD1D78E629}"/>
    <cellStyle name="Note 2 4 8 2 4 2" xfId="37745" xr:uid="{2F7DB286-1A28-477F-B78A-A58C1ED34EFB}"/>
    <cellStyle name="Note 2 4 8 2 5" xfId="37746" xr:uid="{8D5C3AA9-2BAF-4A0C-A775-E1B706F8108F}"/>
    <cellStyle name="Note 2 4 8 3" xfId="37747" xr:uid="{185233F0-302F-431E-B7E0-2CEC792C5142}"/>
    <cellStyle name="Note 2 4 8 3 2" xfId="37748" xr:uid="{FE92390F-E88C-4019-B2B6-236A390F0168}"/>
    <cellStyle name="Note 2 4 8 4" xfId="37749" xr:uid="{CE368961-BD16-4C3B-AB19-A7059A83F7FA}"/>
    <cellStyle name="Note 2 4 8 4 2" xfId="37750" xr:uid="{613585F0-12B2-4152-8858-334CEF15C1B5}"/>
    <cellStyle name="Note 2 4 8 5" xfId="37751" xr:uid="{21A98603-FF08-4B6D-A49C-C18BB2B83279}"/>
    <cellStyle name="Note 2 4 8 5 2" xfId="37752" xr:uid="{C44C9F08-CD62-4680-8E5B-C3D8646715A3}"/>
    <cellStyle name="Note 2 4 8 6" xfId="37753" xr:uid="{5837DD56-785A-4FF0-9362-A0A1375E4289}"/>
    <cellStyle name="Note 2 4 8 6 2" xfId="37754" xr:uid="{83D128ED-A7C4-4150-8884-7067D764FC56}"/>
    <cellStyle name="Note 2 4 8 7" xfId="37755" xr:uid="{6DDD1C63-2756-4FB1-AB84-42D766EAA146}"/>
    <cellStyle name="Note 2 4 9" xfId="37756" xr:uid="{11FDF4FE-CACA-4E3F-B355-F5DE8E14595F}"/>
    <cellStyle name="Note 2 4 9 2" xfId="37757" xr:uid="{52A2F47C-65EE-43F5-8994-EF680E59A789}"/>
    <cellStyle name="Note 2 4 9 2 2" xfId="37758" xr:uid="{869D7C5C-23EA-486D-B961-26AF9D302814}"/>
    <cellStyle name="Note 2 4 9 2 2 2" xfId="37759" xr:uid="{F62E76FB-AA0A-486E-AE9E-0CB8ACA32F9B}"/>
    <cellStyle name="Note 2 4 9 2 3" xfId="37760" xr:uid="{02CF13F6-94FA-4845-85E7-0AB23D98A802}"/>
    <cellStyle name="Note 2 4 9 2 3 2" xfId="37761" xr:uid="{DA45AB41-91AF-4AFE-B40A-6205C13292A7}"/>
    <cellStyle name="Note 2 4 9 2 4" xfId="37762" xr:uid="{DCCFB3E6-82B1-4E3E-9D9A-D25FA88075D7}"/>
    <cellStyle name="Note 2 4 9 2 4 2" xfId="37763" xr:uid="{AA6E3FE7-0129-4BE7-A861-296DFB53BD05}"/>
    <cellStyle name="Note 2 4 9 2 5" xfId="37764" xr:uid="{F13781C8-3EF5-43D3-8C5A-C795EFD9D16F}"/>
    <cellStyle name="Note 2 4 9 3" xfId="37765" xr:uid="{FC644283-725F-4363-886E-019A26703816}"/>
    <cellStyle name="Note 2 4 9 3 2" xfId="37766" xr:uid="{75601123-A713-478D-AD7F-4F980599B9FF}"/>
    <cellStyle name="Note 2 4 9 4" xfId="37767" xr:uid="{EA01A3E6-B5F6-4AB5-98E6-56A21150D4E7}"/>
    <cellStyle name="Note 2 4 9 4 2" xfId="37768" xr:uid="{F70FEF4C-3200-472D-8CBC-594BB31A318D}"/>
    <cellStyle name="Note 2 4 9 5" xfId="37769" xr:uid="{EE6DE35F-5671-4CA0-B439-A956EDBFA9C0}"/>
    <cellStyle name="Note 2 4 9 5 2" xfId="37770" xr:uid="{8A999B29-3473-4243-8FD2-FCFAB70BA6FE}"/>
    <cellStyle name="Note 2 4 9 6" xfId="37771" xr:uid="{02E62DAC-3AD3-49EF-9B8C-65941937D657}"/>
    <cellStyle name="Note 2 4 9 6 2" xfId="37772" xr:uid="{10F092B8-FB85-48ED-A126-675C570ABC4B}"/>
    <cellStyle name="Note 2 4 9 7" xfId="37773" xr:uid="{2B4923C2-FEC7-4AB9-BC2E-1FF2596ED5AB}"/>
    <cellStyle name="Note 2 5" xfId="19621" xr:uid="{0196F53A-E7A4-41BF-BE0B-2D28EE4F7B89}"/>
    <cellStyle name="Note 2 5 10" xfId="37774" xr:uid="{D3057E01-BB53-4089-8821-A5E030B812B7}"/>
    <cellStyle name="Note 2 5 10 2" xfId="37775" xr:uid="{EE00A718-1D14-45D0-AA21-06C1BA41DC1E}"/>
    <cellStyle name="Note 2 5 10 2 2" xfId="37776" xr:uid="{125BC16F-21E9-43BF-9681-DD3EA1164C33}"/>
    <cellStyle name="Note 2 5 10 2 2 2" xfId="37777" xr:uid="{D9DB84B8-A470-45BF-B6E3-0460E322FD29}"/>
    <cellStyle name="Note 2 5 10 2 3" xfId="37778" xr:uid="{EC7AFC11-E90D-42E3-8927-5301F59BC150}"/>
    <cellStyle name="Note 2 5 10 2 3 2" xfId="37779" xr:uid="{EFB75446-1D3F-400F-8C9E-25BF9A40ED35}"/>
    <cellStyle name="Note 2 5 10 2 4" xfId="37780" xr:uid="{AC90FDFB-D62F-4E16-98F9-75C5288C0681}"/>
    <cellStyle name="Note 2 5 10 2 4 2" xfId="37781" xr:uid="{9E6040A0-E6D3-4760-9149-2F5D21408F09}"/>
    <cellStyle name="Note 2 5 10 2 5" xfId="37782" xr:uid="{CC30D51D-ADB5-475C-9B72-EFBC443B573F}"/>
    <cellStyle name="Note 2 5 10 3" xfId="37783" xr:uid="{1C92ED3B-DDD6-4BBC-8ADD-B3B8BA5813A0}"/>
    <cellStyle name="Note 2 5 10 3 2" xfId="37784" xr:uid="{20F7C5FB-4076-47E0-9AE8-70D37DD0E79D}"/>
    <cellStyle name="Note 2 5 10 4" xfId="37785" xr:uid="{E9AB2A30-BEAC-42E8-9F18-3F2D8C9D6DDF}"/>
    <cellStyle name="Note 2 5 10 4 2" xfId="37786" xr:uid="{6C68A9B8-3449-41DE-AD7E-797A23C7616C}"/>
    <cellStyle name="Note 2 5 10 5" xfId="37787" xr:uid="{FD1E263E-7FC4-494D-9666-A14A3706EA88}"/>
    <cellStyle name="Note 2 5 10 5 2" xfId="37788" xr:uid="{496F8E1B-10BD-4E11-B850-D240CC3897EB}"/>
    <cellStyle name="Note 2 5 10 6" xfId="37789" xr:uid="{26758CC5-222F-47A4-B429-BE1E70E5D890}"/>
    <cellStyle name="Note 2 5 10 6 2" xfId="37790" xr:uid="{65E1B175-626D-4D92-A0B6-F404AB2D31C3}"/>
    <cellStyle name="Note 2 5 10 7" xfId="37791" xr:uid="{D95DD92A-2AC9-4777-AE77-4D2D425E9487}"/>
    <cellStyle name="Note 2 5 11" xfId="37792" xr:uid="{B3A54B5D-C47F-4439-834A-C1CBC63CC3B6}"/>
    <cellStyle name="Note 2 5 11 2" xfId="37793" xr:uid="{3BDE5260-A1ED-475B-8F89-BA57B06FA5D7}"/>
    <cellStyle name="Note 2 5 11 2 2" xfId="37794" xr:uid="{5369E71C-DE8F-4630-8CF5-7E78BA5F7D24}"/>
    <cellStyle name="Note 2 5 11 2 2 2" xfId="37795" xr:uid="{D2964828-D938-49B3-8C90-1C49DE6D5BE1}"/>
    <cellStyle name="Note 2 5 11 2 3" xfId="37796" xr:uid="{B74F5BFC-F263-45CD-822F-E852AB752F19}"/>
    <cellStyle name="Note 2 5 11 2 3 2" xfId="37797" xr:uid="{E560B885-5267-43CE-9453-89223A35A72B}"/>
    <cellStyle name="Note 2 5 11 2 4" xfId="37798" xr:uid="{E3AB4ECC-0E99-433E-BB1A-10016CCD2FD9}"/>
    <cellStyle name="Note 2 5 11 2 4 2" xfId="37799" xr:uid="{516DBBAE-8468-4F65-B384-289064CAE3FC}"/>
    <cellStyle name="Note 2 5 11 2 5" xfId="37800" xr:uid="{A9314A64-E778-401C-A9BB-35C6D70E041E}"/>
    <cellStyle name="Note 2 5 11 3" xfId="37801" xr:uid="{C001D452-701E-4E5F-942D-BC1FB98E1A60}"/>
    <cellStyle name="Note 2 5 11 3 2" xfId="37802" xr:uid="{452F5AC3-D494-4C8D-89EF-1F6C07F9C088}"/>
    <cellStyle name="Note 2 5 11 4" xfId="37803" xr:uid="{E3D8AA9A-44B4-4F68-94EC-ED422B10CC6D}"/>
    <cellStyle name="Note 2 5 11 4 2" xfId="37804" xr:uid="{99A9020C-6871-4340-AD6C-853098EE6D1D}"/>
    <cellStyle name="Note 2 5 11 5" xfId="37805" xr:uid="{7AF282B5-8712-4CCD-8C5F-462DC1053C13}"/>
    <cellStyle name="Note 2 5 11 5 2" xfId="37806" xr:uid="{975A42B2-954C-4CCC-8BF5-80D401B7E00B}"/>
    <cellStyle name="Note 2 5 11 6" xfId="37807" xr:uid="{337BB0F9-7F60-4B63-A218-E6EDB19866CD}"/>
    <cellStyle name="Note 2 5 11 6 2" xfId="37808" xr:uid="{8C46CD63-5F78-4BA6-B55A-615B88E4B414}"/>
    <cellStyle name="Note 2 5 11 7" xfId="37809" xr:uid="{F751AD7F-E028-4FC9-91EA-2CC8F6745599}"/>
    <cellStyle name="Note 2 5 12" xfId="37810" xr:uid="{349E64FD-2DCC-469D-8A99-7E99ACA4E1F4}"/>
    <cellStyle name="Note 2 5 12 2" xfId="37811" xr:uid="{EF786E4E-C052-447C-B1F7-0DDED934CFB2}"/>
    <cellStyle name="Note 2 5 12 2 2" xfId="37812" xr:uid="{8A2ECE26-7CCE-430F-97F2-52BA3C1BA53F}"/>
    <cellStyle name="Note 2 5 12 2 2 2" xfId="37813" xr:uid="{39AADADA-B1EA-474B-BB2E-431C5353C775}"/>
    <cellStyle name="Note 2 5 12 2 3" xfId="37814" xr:uid="{C03BFD27-E59E-4899-B7F4-04E09B24C51A}"/>
    <cellStyle name="Note 2 5 12 2 3 2" xfId="37815" xr:uid="{6EBCC989-D79B-4295-BD35-2C41EA693474}"/>
    <cellStyle name="Note 2 5 12 2 4" xfId="37816" xr:uid="{2EFBBB29-D3FA-4F09-B13F-CD08ADE86C42}"/>
    <cellStyle name="Note 2 5 12 2 4 2" xfId="37817" xr:uid="{631F23C9-3580-422D-9C96-EA3A2BC2E294}"/>
    <cellStyle name="Note 2 5 12 2 5" xfId="37818" xr:uid="{B4DEBB51-87DD-4AFE-971A-0FA86C2A561B}"/>
    <cellStyle name="Note 2 5 12 3" xfId="37819" xr:uid="{E234E4C0-F0DF-4FF5-B869-14A8E4BF7270}"/>
    <cellStyle name="Note 2 5 12 3 2" xfId="37820" xr:uid="{A89DDF01-56E0-425C-B545-49D072BEFE0B}"/>
    <cellStyle name="Note 2 5 12 4" xfId="37821" xr:uid="{31C73591-5115-46D4-B1C5-5643E0C04B80}"/>
    <cellStyle name="Note 2 5 12 4 2" xfId="37822" xr:uid="{3A7F0647-65DE-425F-BBFD-8535F9FE0523}"/>
    <cellStyle name="Note 2 5 12 5" xfId="37823" xr:uid="{AFE2A57E-755C-44D3-9593-10AD73B7501E}"/>
    <cellStyle name="Note 2 5 12 5 2" xfId="37824" xr:uid="{4371BC98-F728-4A74-8495-FD03E28247F1}"/>
    <cellStyle name="Note 2 5 12 6" xfId="37825" xr:uid="{10C8AED3-E907-4694-8A8F-772A6ED487CC}"/>
    <cellStyle name="Note 2 5 12 6 2" xfId="37826" xr:uid="{CA385A89-DBD3-4136-BA46-54B67DAC72FB}"/>
    <cellStyle name="Note 2 5 12 7" xfId="37827" xr:uid="{3ED4AE9C-A300-43F4-A3A2-55F5E10C8CDC}"/>
    <cellStyle name="Note 2 5 13" xfId="37828" xr:uid="{C4AAE3C7-7EB2-4C06-BFAE-8DBFDBFFF6DE}"/>
    <cellStyle name="Note 2 5 13 2" xfId="37829" xr:uid="{C6F444C7-7B64-4074-BA7F-1E74A0A446B7}"/>
    <cellStyle name="Note 2 5 13 2 2" xfId="37830" xr:uid="{262BDC7A-11C7-4D92-9BBD-6542D23DBBDF}"/>
    <cellStyle name="Note 2 5 13 2 2 2" xfId="37831" xr:uid="{88F92CDA-CC85-40B5-B7DB-ED7FCCDDA815}"/>
    <cellStyle name="Note 2 5 13 2 3" xfId="37832" xr:uid="{028A1386-6EA3-428A-8A16-522AAA5D36D7}"/>
    <cellStyle name="Note 2 5 13 2 3 2" xfId="37833" xr:uid="{EC83E4BF-7817-4F52-95E7-A14EFB930272}"/>
    <cellStyle name="Note 2 5 13 2 4" xfId="37834" xr:uid="{64A5933A-B5A0-4193-87DD-B4590BC72ADE}"/>
    <cellStyle name="Note 2 5 13 2 4 2" xfId="37835" xr:uid="{EFA635BF-03ED-48B0-9685-777377DE0FF4}"/>
    <cellStyle name="Note 2 5 13 2 5" xfId="37836" xr:uid="{42A8790A-3859-48C7-91D0-429E9A528BF4}"/>
    <cellStyle name="Note 2 5 13 3" xfId="37837" xr:uid="{01EE6984-B410-47C3-8180-AD027EBDBD17}"/>
    <cellStyle name="Note 2 5 13 3 2" xfId="37838" xr:uid="{B63B0A14-391E-4DA2-8645-B98846DCF967}"/>
    <cellStyle name="Note 2 5 13 4" xfId="37839" xr:uid="{41D4C6CB-7309-4A14-B8FA-CFF55F88CB98}"/>
    <cellStyle name="Note 2 5 13 4 2" xfId="37840" xr:uid="{73BA4684-C22B-48E8-A89A-0BD5F816574E}"/>
    <cellStyle name="Note 2 5 13 5" xfId="37841" xr:uid="{106B2344-9F55-4C75-B07A-D5F74A3D34C3}"/>
    <cellStyle name="Note 2 5 13 5 2" xfId="37842" xr:uid="{ABACBAA3-0233-487E-9481-D2868178E70E}"/>
    <cellStyle name="Note 2 5 13 6" xfId="37843" xr:uid="{EB3ED607-A87D-448C-B8F2-DEBF38BB0911}"/>
    <cellStyle name="Note 2 5 13 6 2" xfId="37844" xr:uid="{155526B3-9684-4867-8ECC-8E1B853C0D4F}"/>
    <cellStyle name="Note 2 5 13 7" xfId="37845" xr:uid="{F863E37A-B4DF-4A07-837C-F08EE04668A5}"/>
    <cellStyle name="Note 2 5 14" xfId="37846" xr:uid="{10CD6726-7B4C-4514-A4BF-6EDDC3892F00}"/>
    <cellStyle name="Note 2 5 14 2" xfId="37847" xr:uid="{96063EA6-C65C-4490-A6F3-409D3DD8F867}"/>
    <cellStyle name="Note 2 5 14 2 2" xfId="37848" xr:uid="{39F3B435-4B3D-4FBF-923C-7AB53B338BE8}"/>
    <cellStyle name="Note 2 5 14 2 2 2" xfId="37849" xr:uid="{2566D5F6-96E9-4D89-A96A-65B198481980}"/>
    <cellStyle name="Note 2 5 14 2 3" xfId="37850" xr:uid="{0CE632CE-3CDD-4670-ACC5-A4202910C5E7}"/>
    <cellStyle name="Note 2 5 14 2 3 2" xfId="37851" xr:uid="{D19B4578-4475-4F2A-9D9B-BF31AB49C0E6}"/>
    <cellStyle name="Note 2 5 14 2 4" xfId="37852" xr:uid="{68649C69-2CB4-4134-AFE6-3306C823E367}"/>
    <cellStyle name="Note 2 5 14 2 4 2" xfId="37853" xr:uid="{DC306E29-CB1A-4B60-9CB7-6202AA4A4E16}"/>
    <cellStyle name="Note 2 5 14 2 5" xfId="37854" xr:uid="{C432BBA1-8E92-4465-A8D1-4A49B221B2DB}"/>
    <cellStyle name="Note 2 5 14 3" xfId="37855" xr:uid="{AAC44B84-AAEC-4D30-8486-FC8AB3847785}"/>
    <cellStyle name="Note 2 5 14 3 2" xfId="37856" xr:uid="{91D0F7FB-73BD-4C47-93DC-6C0D203996B6}"/>
    <cellStyle name="Note 2 5 14 4" xfId="37857" xr:uid="{FA68592B-8539-46F9-866A-70BA84771413}"/>
    <cellStyle name="Note 2 5 14 4 2" xfId="37858" xr:uid="{E8A64DF8-F8DB-4006-A21D-C40EFDE85FD8}"/>
    <cellStyle name="Note 2 5 14 5" xfId="37859" xr:uid="{7F4B3296-486A-4F7E-AC39-BCF7FD21E234}"/>
    <cellStyle name="Note 2 5 14 5 2" xfId="37860" xr:uid="{A8EF5506-4729-44DC-B6E7-CDE2687491CF}"/>
    <cellStyle name="Note 2 5 14 6" xfId="37861" xr:uid="{4678C38A-0B7E-4668-B683-7DD8EEAF5014}"/>
    <cellStyle name="Note 2 5 14 6 2" xfId="37862" xr:uid="{C5EBEC9C-3A26-434A-B0BB-67695A0111DD}"/>
    <cellStyle name="Note 2 5 14 7" xfId="37863" xr:uid="{AC7857EF-06BA-42E1-AC57-37CF16AE5B34}"/>
    <cellStyle name="Note 2 5 15" xfId="37864" xr:uid="{51890021-C234-4F45-9F43-060B7D0EBFF7}"/>
    <cellStyle name="Note 2 5 15 2" xfId="37865" xr:uid="{2126EF68-3075-436D-A444-81451C5ABA95}"/>
    <cellStyle name="Note 2 5 15 2 2" xfId="37866" xr:uid="{2FD70617-CD28-4FC4-A077-862EC0837E03}"/>
    <cellStyle name="Note 2 5 15 2 2 2" xfId="37867" xr:uid="{CB92F869-70EF-48E3-BBF8-0BB6BC7E6509}"/>
    <cellStyle name="Note 2 5 15 2 3" xfId="37868" xr:uid="{10CC616C-00A4-4A1A-92E3-FC274A9B7A6D}"/>
    <cellStyle name="Note 2 5 15 2 3 2" xfId="37869" xr:uid="{DB468B38-600A-427A-8241-2CC5E26B971D}"/>
    <cellStyle name="Note 2 5 15 2 4" xfId="37870" xr:uid="{0DE676C9-DC48-441D-ACA3-B5F4419406EE}"/>
    <cellStyle name="Note 2 5 15 2 4 2" xfId="37871" xr:uid="{ADBCEA72-E5F3-42C4-8361-02821562DB66}"/>
    <cellStyle name="Note 2 5 15 2 5" xfId="37872" xr:uid="{28F6B437-E97A-4488-AD99-AC7D8489AD79}"/>
    <cellStyle name="Note 2 5 15 3" xfId="37873" xr:uid="{058CF8A6-D334-4480-AD1B-EDB5C5CD1ADA}"/>
    <cellStyle name="Note 2 5 15 3 2" xfId="37874" xr:uid="{7DB25EB0-EF9B-41E1-BC3E-B7066C1EB4F3}"/>
    <cellStyle name="Note 2 5 15 4" xfId="37875" xr:uid="{1465F590-1732-4346-876B-E240C5331310}"/>
    <cellStyle name="Note 2 5 15 4 2" xfId="37876" xr:uid="{4AB5E5D4-5E12-48F7-BDF4-C4D4EDD5582E}"/>
    <cellStyle name="Note 2 5 15 5" xfId="37877" xr:uid="{BF8D6879-233F-43FF-AB48-4B3D4A66C88F}"/>
    <cellStyle name="Note 2 5 15 5 2" xfId="37878" xr:uid="{ADCED235-AD0C-4938-9617-BF310F04A266}"/>
    <cellStyle name="Note 2 5 15 6" xfId="37879" xr:uid="{F30C730A-2874-479B-874D-83B6D8CC015B}"/>
    <cellStyle name="Note 2 5 15 6 2" xfId="37880" xr:uid="{61D506CC-AA18-4652-ADD0-448E8DA86C81}"/>
    <cellStyle name="Note 2 5 15 7" xfId="37881" xr:uid="{34A7EF3D-088A-4788-927C-4DAC0B84279A}"/>
    <cellStyle name="Note 2 5 16" xfId="37882" xr:uid="{58ECF74F-42B6-4D8F-A121-88D96F071952}"/>
    <cellStyle name="Note 2 5 16 2" xfId="37883" xr:uid="{10189F03-DE03-4786-914E-9C30DB95D00A}"/>
    <cellStyle name="Note 2 5 16 2 2" xfId="37884" xr:uid="{2F9F6110-9258-4DC2-BFBC-5DA09833A0B9}"/>
    <cellStyle name="Note 2 5 16 3" xfId="37885" xr:uid="{278D206C-2756-4A4A-84F1-C1F0F8D3E108}"/>
    <cellStyle name="Note 2 5 16 3 2" xfId="37886" xr:uid="{6B932329-17F4-45E8-9694-74B2CDDA3B34}"/>
    <cellStyle name="Note 2 5 16 4" xfId="37887" xr:uid="{83383D0A-1D6C-4F94-8718-0393E056C27E}"/>
    <cellStyle name="Note 2 5 16 4 2" xfId="37888" xr:uid="{F0529736-02E4-42E9-89B8-BF139B4504D6}"/>
    <cellStyle name="Note 2 5 16 5" xfId="37889" xr:uid="{2BC54CF5-EF10-422F-81A4-1B9B119735FF}"/>
    <cellStyle name="Note 2 5 17" xfId="37890" xr:uid="{204E796F-77DC-4608-8744-40B542526F6D}"/>
    <cellStyle name="Note 2 5 17 2" xfId="37891" xr:uid="{EBCC2E4D-C734-450F-AA7C-2F85C95FD66C}"/>
    <cellStyle name="Note 2 5 18" xfId="37892" xr:uid="{039E47C6-F515-4650-8E2E-4D2C98591D76}"/>
    <cellStyle name="Note 2 5 18 2" xfId="37893" xr:uid="{FEF6B5AE-43F6-4751-AC30-3A8CDE050FAA}"/>
    <cellStyle name="Note 2 5 19" xfId="37894" xr:uid="{99ED3521-4EB6-4DFA-9BB8-B28CBF98024F}"/>
    <cellStyle name="Note 2 5 19 2" xfId="37895" xr:uid="{8538EF94-C704-46E0-AE6A-4F57B9F6F3F5}"/>
    <cellStyle name="Note 2 5 2" xfId="19622" xr:uid="{955608B7-64A6-495D-83F2-83E77FB07B23}"/>
    <cellStyle name="Note 2 5 2 2" xfId="19623" xr:uid="{6F099A29-3F8F-4B06-A28B-CA446264ED67}"/>
    <cellStyle name="Note 2 5 2 2 2" xfId="37896" xr:uid="{29CC297A-5DA5-40C8-A8B9-8393FAB513F0}"/>
    <cellStyle name="Note 2 5 2 2 2 2" xfId="37897" xr:uid="{02E9C460-1C1A-4BAE-91BE-58E3923D5B25}"/>
    <cellStyle name="Note 2 5 2 2 3" xfId="37898" xr:uid="{32D81A2F-199B-4DDE-BE83-EE0B4A0DD351}"/>
    <cellStyle name="Note 2 5 2 2 3 2" xfId="37899" xr:uid="{AF4E8B69-521C-4E4D-9C87-F33CE676DDB9}"/>
    <cellStyle name="Note 2 5 2 2 4" xfId="37900" xr:uid="{369C3065-F171-4C41-B3D2-43A1986973D4}"/>
    <cellStyle name="Note 2 5 2 2 4 2" xfId="37901" xr:uid="{E44162B8-E583-4887-93A1-58F9152E8520}"/>
    <cellStyle name="Note 2 5 2 2 5" xfId="37902" xr:uid="{96580714-8DBB-4972-9C9D-DF30EA0053CC}"/>
    <cellStyle name="Note 2 5 2 3" xfId="37903" xr:uid="{88061EDA-0CDB-4EDC-A0C9-4A7785B4B5F0}"/>
    <cellStyle name="Note 2 5 2 3 2" xfId="37904" xr:uid="{00AB8667-A43C-4DAF-94FF-78041B7AD496}"/>
    <cellStyle name="Note 2 5 2 4" xfId="37905" xr:uid="{22B15BDD-F3EB-4D96-829E-C92C7A98E8BD}"/>
    <cellStyle name="Note 2 5 2 4 2" xfId="37906" xr:uid="{BDDC51DE-DB77-476A-AD01-BBE01193355C}"/>
    <cellStyle name="Note 2 5 2 5" xfId="37907" xr:uid="{AD30E1FE-8AFB-4485-A805-BEB265C78BED}"/>
    <cellStyle name="Note 2 5 2 5 2" xfId="37908" xr:uid="{079E4C15-62BF-45A2-8B11-12A93941D928}"/>
    <cellStyle name="Note 2 5 2 6" xfId="37909" xr:uid="{97ADAB12-3D1A-474F-BF1F-53A84D693981}"/>
    <cellStyle name="Note 2 5 20" xfId="37910" xr:uid="{01FE3AF4-438F-47EF-B53C-861BDEDE86CD}"/>
    <cellStyle name="Note 2 5 21" xfId="37911" xr:uid="{A9EB1203-BD6B-452B-9F96-67B54F2CE680}"/>
    <cellStyle name="Note 2 5 22" xfId="37912" xr:uid="{BCB86FD0-C42F-4E0C-BF85-100448838B32}"/>
    <cellStyle name="Note 2 5 23" xfId="37913" xr:uid="{DA72899A-6EA5-4BF3-A1FA-A7CD58C9032E}"/>
    <cellStyle name="Note 2 5 24" xfId="37914" xr:uid="{037603F8-21AD-4A1B-9195-5D9FFA6AD738}"/>
    <cellStyle name="Note 2 5 25" xfId="37915" xr:uid="{FF27B890-33A9-4E36-8B91-D7BD6121F47E}"/>
    <cellStyle name="Note 2 5 26" xfId="37916" xr:uid="{0A4C95C7-EE36-47DB-929B-19F135A7EFDC}"/>
    <cellStyle name="Note 2 5 3" xfId="19624" xr:uid="{8FD262B3-9BBD-4559-8EF3-161DD39A3E17}"/>
    <cellStyle name="Note 2 5 3 2" xfId="19625" xr:uid="{2AECC84D-B186-4970-9E90-3FADBF867140}"/>
    <cellStyle name="Note 2 5 3 2 2" xfId="37917" xr:uid="{058FB91F-F8E6-4C86-8103-DC0650673B85}"/>
    <cellStyle name="Note 2 5 3 2 2 2" xfId="37918" xr:uid="{AF873A54-04CA-423E-BD69-BFDF92E22A42}"/>
    <cellStyle name="Note 2 5 3 2 3" xfId="37919" xr:uid="{5EA219B0-9772-48AE-AE39-64F93EC568FC}"/>
    <cellStyle name="Note 2 5 3 2 3 2" xfId="37920" xr:uid="{0E1FC7B2-9374-4CA2-833E-7C116D9F24C0}"/>
    <cellStyle name="Note 2 5 3 2 4" xfId="37921" xr:uid="{371EF453-BF1D-404E-AC8C-57781565A040}"/>
    <cellStyle name="Note 2 5 3 2 4 2" xfId="37922" xr:uid="{61B33D7E-1FC7-484B-976F-D3DD949BA478}"/>
    <cellStyle name="Note 2 5 3 2 5" xfId="37923" xr:uid="{5869C584-07FF-4704-B41E-24F10CEF6AC2}"/>
    <cellStyle name="Note 2 5 3 3" xfId="37924" xr:uid="{B6D59053-5905-4FE2-8160-CD56354BF3E9}"/>
    <cellStyle name="Note 2 5 3 3 2" xfId="37925" xr:uid="{427C2166-EA11-436B-879B-C7A826B41066}"/>
    <cellStyle name="Note 2 5 3 4" xfId="37926" xr:uid="{E8AA6DF0-92C0-40A2-83D0-4C905CE4B18A}"/>
    <cellStyle name="Note 2 5 3 4 2" xfId="37927" xr:uid="{9A30F5EF-385E-4FA4-9607-674C49099E77}"/>
    <cellStyle name="Note 2 5 3 5" xfId="37928" xr:uid="{F3C7BDBD-7BB1-476F-9B4A-751CA4320658}"/>
    <cellStyle name="Note 2 5 3 5 2" xfId="37929" xr:uid="{D8CAFB3E-A906-478E-9F45-E113B15C402C}"/>
    <cellStyle name="Note 2 5 3 6" xfId="37930" xr:uid="{18C2A1D3-53BD-4901-888F-9620F2C516B4}"/>
    <cellStyle name="Note 2 5 4" xfId="19626" xr:uid="{6B2ECA2E-7C5C-4CEA-AB36-7058C66CA72E}"/>
    <cellStyle name="Note 2 5 4 2" xfId="37931" xr:uid="{9EF08D87-3797-4850-AD1E-4366B3898C29}"/>
    <cellStyle name="Note 2 5 4 2 2" xfId="37932" xr:uid="{DE05195E-141D-430B-9B94-7FD8E8F64DE2}"/>
    <cellStyle name="Note 2 5 4 2 2 2" xfId="37933" xr:uid="{39FFD729-9B25-4061-BA78-E2E18D47115A}"/>
    <cellStyle name="Note 2 5 4 2 3" xfId="37934" xr:uid="{FDD5A92A-C972-457B-A74E-5AED5B78ADAD}"/>
    <cellStyle name="Note 2 5 4 2 3 2" xfId="37935" xr:uid="{9FBC404F-DF67-48F4-8749-C5CB8FE71D01}"/>
    <cellStyle name="Note 2 5 4 2 4" xfId="37936" xr:uid="{F9BF6F55-CE01-4F64-AAFC-BA4D446812B0}"/>
    <cellStyle name="Note 2 5 4 2 4 2" xfId="37937" xr:uid="{1CA30E59-952C-4024-A0E7-B4A2F86DC87A}"/>
    <cellStyle name="Note 2 5 4 2 5" xfId="37938" xr:uid="{32764B69-C145-4427-B69F-504FFF580544}"/>
    <cellStyle name="Note 2 5 4 3" xfId="37939" xr:uid="{45C98FEA-2954-4F67-B562-F5AED555F4E7}"/>
    <cellStyle name="Note 2 5 4 3 2" xfId="37940" xr:uid="{5F55D693-00C7-4796-9E70-3EFF39FB0A91}"/>
    <cellStyle name="Note 2 5 4 4" xfId="37941" xr:uid="{06E93BF3-5FEC-4C73-8829-2F0074EA221A}"/>
    <cellStyle name="Note 2 5 4 4 2" xfId="37942" xr:uid="{C8F45944-2C0C-440F-974F-3800701031C5}"/>
    <cellStyle name="Note 2 5 4 5" xfId="37943" xr:uid="{18C7F141-4700-44D5-A574-1B1DD5A708FA}"/>
    <cellStyle name="Note 2 5 4 5 2" xfId="37944" xr:uid="{2984DA0A-01C9-4831-90C8-750B73666B31}"/>
    <cellStyle name="Note 2 5 4 6" xfId="37945" xr:uid="{CFA937FF-61C2-4B01-BEBA-63540AE3C6D7}"/>
    <cellStyle name="Note 2 5 4 6 2" xfId="37946" xr:uid="{5ED3416F-8905-4D35-9366-4A93BA5F8324}"/>
    <cellStyle name="Note 2 5 4 7" xfId="37947" xr:uid="{D3AB285F-C0CE-4AAF-B702-704C12455B42}"/>
    <cellStyle name="Note 2 5 5" xfId="19627" xr:uid="{0A150340-C152-4280-8261-FC0CE3CC9996}"/>
    <cellStyle name="Note 2 5 5 2" xfId="37948" xr:uid="{634E27BE-7E3E-41F9-A10C-0E286FB3CCB8}"/>
    <cellStyle name="Note 2 5 5 2 2" xfId="37949" xr:uid="{E4F9890B-4502-4320-9CA2-DB38E82E15EE}"/>
    <cellStyle name="Note 2 5 5 2 2 2" xfId="37950" xr:uid="{37908177-52F3-4705-8EC8-C9AB26555226}"/>
    <cellStyle name="Note 2 5 5 2 3" xfId="37951" xr:uid="{4F23E38B-84EA-4CA3-B3BE-25371496C12F}"/>
    <cellStyle name="Note 2 5 5 2 3 2" xfId="37952" xr:uid="{24E96530-95FA-4FCE-AD17-5160DACDD27C}"/>
    <cellStyle name="Note 2 5 5 2 4" xfId="37953" xr:uid="{9FD68F43-01D8-4776-BC6D-54535C020C94}"/>
    <cellStyle name="Note 2 5 5 2 4 2" xfId="37954" xr:uid="{52C15675-06C1-47D6-B69B-E2177A22AF3B}"/>
    <cellStyle name="Note 2 5 5 2 5" xfId="37955" xr:uid="{DF90FE6B-FFCD-43BB-9C08-8B93B337C537}"/>
    <cellStyle name="Note 2 5 5 3" xfId="37956" xr:uid="{8CC92544-3368-495D-8C7D-7028C4082967}"/>
    <cellStyle name="Note 2 5 5 3 2" xfId="37957" xr:uid="{6EDA5728-53F7-4A0E-AAA2-98C67FA9FC63}"/>
    <cellStyle name="Note 2 5 5 4" xfId="37958" xr:uid="{BC8D395D-75B7-4C82-8F3E-82DBE63A5674}"/>
    <cellStyle name="Note 2 5 5 4 2" xfId="37959" xr:uid="{B74F1A5B-4C5E-4CE8-BE74-3AC6BCF336C6}"/>
    <cellStyle name="Note 2 5 5 5" xfId="37960" xr:uid="{5B9873B9-19F4-4EB1-8E56-098C0661B76D}"/>
    <cellStyle name="Note 2 5 5 5 2" xfId="37961" xr:uid="{08A23419-FF7B-46F9-91FB-3BF831BE231A}"/>
    <cellStyle name="Note 2 5 5 6" xfId="37962" xr:uid="{966E1DE5-4767-45B6-9CA8-44BF56A6DEDB}"/>
    <cellStyle name="Note 2 5 5 6 2" xfId="37963" xr:uid="{8B1AD770-2386-44FB-8E94-1B0B2EF3E091}"/>
    <cellStyle name="Note 2 5 5 7" xfId="37964" xr:uid="{15D7EDD7-EB22-4160-BC37-3D8C3A8EA162}"/>
    <cellStyle name="Note 2 5 6" xfId="37965" xr:uid="{4BC95535-FCDA-4434-A0D4-F1339A8DF638}"/>
    <cellStyle name="Note 2 5 6 2" xfId="37966" xr:uid="{613D1F73-5CE0-41A6-85CA-EDF7641674A0}"/>
    <cellStyle name="Note 2 5 6 2 2" xfId="37967" xr:uid="{71258C98-6455-4FE3-8131-F41ECBA0B997}"/>
    <cellStyle name="Note 2 5 6 2 2 2" xfId="37968" xr:uid="{A36CCE1F-6238-4BFC-B236-3BC58981D6F8}"/>
    <cellStyle name="Note 2 5 6 2 3" xfId="37969" xr:uid="{35720164-735E-4924-BDC6-D997BD7A6FF1}"/>
    <cellStyle name="Note 2 5 6 2 3 2" xfId="37970" xr:uid="{7C4D3FBE-6B13-4C51-B408-782B4DA98BE6}"/>
    <cellStyle name="Note 2 5 6 2 4" xfId="37971" xr:uid="{9E5B2A9C-2FE9-43FF-AE9F-2427FEE904F2}"/>
    <cellStyle name="Note 2 5 6 2 4 2" xfId="37972" xr:uid="{BAEE4045-E4E1-4C3D-9C03-8C1E8635A149}"/>
    <cellStyle name="Note 2 5 6 2 5" xfId="37973" xr:uid="{AA48D508-EE67-47A2-B693-CEA9DB371C85}"/>
    <cellStyle name="Note 2 5 6 3" xfId="37974" xr:uid="{B4E13D4C-B75D-43F0-A8A2-143DE164B792}"/>
    <cellStyle name="Note 2 5 6 3 2" xfId="37975" xr:uid="{E468A805-2E0B-45ED-9587-BB5AFCF9A73B}"/>
    <cellStyle name="Note 2 5 6 4" xfId="37976" xr:uid="{4F913E90-3C71-40A3-B835-66849E79FCC4}"/>
    <cellStyle name="Note 2 5 6 4 2" xfId="37977" xr:uid="{36B6EEF8-73B8-4277-A453-344E8F74175B}"/>
    <cellStyle name="Note 2 5 6 5" xfId="37978" xr:uid="{715530D9-EE2F-4753-A06E-68B322E3B400}"/>
    <cellStyle name="Note 2 5 6 5 2" xfId="37979" xr:uid="{EABDF89C-EDD3-44B0-BFBE-BECF79D2296A}"/>
    <cellStyle name="Note 2 5 6 6" xfId="37980" xr:uid="{3DB75A37-8533-4241-A9BC-6A9304F3A8E3}"/>
    <cellStyle name="Note 2 5 6 6 2" xfId="37981" xr:uid="{F1E51EF5-8F08-45C2-810D-8876EF013B54}"/>
    <cellStyle name="Note 2 5 6 7" xfId="37982" xr:uid="{08372109-D2B2-4FAF-8FC6-3DD3BA24484C}"/>
    <cellStyle name="Note 2 5 7" xfId="37983" xr:uid="{3B06345D-0613-4ABA-A7BD-DE387E582579}"/>
    <cellStyle name="Note 2 5 7 2" xfId="37984" xr:uid="{C7467AAD-3971-4EE4-8A10-D59163783804}"/>
    <cellStyle name="Note 2 5 7 2 2" xfId="37985" xr:uid="{B2DAEDA4-2809-4DE5-B1D0-D63F331289D9}"/>
    <cellStyle name="Note 2 5 7 2 2 2" xfId="37986" xr:uid="{DC8F4FCD-512B-46AB-9705-345D2EDAAAF5}"/>
    <cellStyle name="Note 2 5 7 2 3" xfId="37987" xr:uid="{7AAC2C89-B0D0-465C-8C65-4887E8FB7434}"/>
    <cellStyle name="Note 2 5 7 2 3 2" xfId="37988" xr:uid="{CEE97074-07CA-434B-8C5D-22E8A867D8E1}"/>
    <cellStyle name="Note 2 5 7 2 4" xfId="37989" xr:uid="{0303D25D-3A93-4EA6-AD4A-4BC800922B10}"/>
    <cellStyle name="Note 2 5 7 2 4 2" xfId="37990" xr:uid="{794186CE-62BE-4EBD-996C-CB312AD4208F}"/>
    <cellStyle name="Note 2 5 7 2 5" xfId="37991" xr:uid="{83B218B5-0BAA-4CEA-9608-9E24A70B3077}"/>
    <cellStyle name="Note 2 5 7 3" xfId="37992" xr:uid="{AF675532-3E84-47AD-9E12-C6760486A111}"/>
    <cellStyle name="Note 2 5 7 3 2" xfId="37993" xr:uid="{717B3F63-85DB-40B3-B943-0B3CFD64BC86}"/>
    <cellStyle name="Note 2 5 7 4" xfId="37994" xr:uid="{4F6474AF-835E-4BD2-95BA-5565A266DBBA}"/>
    <cellStyle name="Note 2 5 7 4 2" xfId="37995" xr:uid="{7CEE2ADA-84EF-40BF-A2DD-FC18EB34D9F9}"/>
    <cellStyle name="Note 2 5 7 5" xfId="37996" xr:uid="{D4F5A772-7CDE-4BC0-BC3C-A1CA74B9E799}"/>
    <cellStyle name="Note 2 5 7 5 2" xfId="37997" xr:uid="{38B7F91C-E68A-438F-99B3-72B6401DB4E2}"/>
    <cellStyle name="Note 2 5 7 6" xfId="37998" xr:uid="{F4CA5C6B-8010-4C47-9D47-7D1D9B5C3631}"/>
    <cellStyle name="Note 2 5 7 6 2" xfId="37999" xr:uid="{57BDF7F0-7C99-4C5B-99A2-D6C71076DA10}"/>
    <cellStyle name="Note 2 5 7 7" xfId="38000" xr:uid="{8DBE29CB-DCCF-45DC-BC6F-EED5907909B4}"/>
    <cellStyle name="Note 2 5 8" xfId="38001" xr:uid="{5FCD5001-5976-4903-B07D-ADB1423D89B6}"/>
    <cellStyle name="Note 2 5 8 2" xfId="38002" xr:uid="{9DAE1F78-3F03-4DAA-A602-D570A5AAC961}"/>
    <cellStyle name="Note 2 5 8 2 2" xfId="38003" xr:uid="{596E0D86-F7F7-46E0-8681-7E810A3E8CA1}"/>
    <cellStyle name="Note 2 5 8 2 2 2" xfId="38004" xr:uid="{AD340AF5-4DF7-44E1-B518-5A4B8FA6BC34}"/>
    <cellStyle name="Note 2 5 8 2 3" xfId="38005" xr:uid="{0C27E540-A1FF-493F-B610-4754CB2F961D}"/>
    <cellStyle name="Note 2 5 8 2 3 2" xfId="38006" xr:uid="{928E4B11-88B2-467F-A175-7806A4862E1C}"/>
    <cellStyle name="Note 2 5 8 2 4" xfId="38007" xr:uid="{76010C7D-45C9-4C51-8385-4FC851C91F09}"/>
    <cellStyle name="Note 2 5 8 2 4 2" xfId="38008" xr:uid="{FC4B3A6A-0F63-4546-93C9-23B3E6FACF00}"/>
    <cellStyle name="Note 2 5 8 2 5" xfId="38009" xr:uid="{E1FC9DDA-E00F-424E-82A9-C2520B143DD8}"/>
    <cellStyle name="Note 2 5 8 3" xfId="38010" xr:uid="{8343C232-2E24-4705-B26D-2C5C3602B3A9}"/>
    <cellStyle name="Note 2 5 8 3 2" xfId="38011" xr:uid="{1F48DEF0-CE3C-4A5C-BD0F-3731F0955DB9}"/>
    <cellStyle name="Note 2 5 8 4" xfId="38012" xr:uid="{0E6B0883-5E55-4BDD-8016-CB2D2C2408B2}"/>
    <cellStyle name="Note 2 5 8 4 2" xfId="38013" xr:uid="{6331337B-5012-4E1B-86EE-EE0AA67B2F22}"/>
    <cellStyle name="Note 2 5 8 5" xfId="38014" xr:uid="{6E1769B7-4640-49AB-ADB4-507B73485912}"/>
    <cellStyle name="Note 2 5 8 5 2" xfId="38015" xr:uid="{0CE9B171-88D5-4608-BFBF-79BD97B62651}"/>
    <cellStyle name="Note 2 5 8 6" xfId="38016" xr:uid="{8099663F-DC56-4EA3-9669-47DDA6921C58}"/>
    <cellStyle name="Note 2 5 8 6 2" xfId="38017" xr:uid="{62D581A0-5EDD-49CE-92BC-9B5F3C787E0D}"/>
    <cellStyle name="Note 2 5 8 7" xfId="38018" xr:uid="{D25B10C3-AE8A-48A3-ABA3-D07B88A3D21C}"/>
    <cellStyle name="Note 2 5 9" xfId="38019" xr:uid="{A61AE955-1059-4068-B6FC-DB245929B25C}"/>
    <cellStyle name="Note 2 5 9 2" xfId="38020" xr:uid="{CA96075E-E2FF-4A8E-B6CD-1CBFDF932D76}"/>
    <cellStyle name="Note 2 5 9 2 2" xfId="38021" xr:uid="{7CA1A364-9142-4C56-85A3-51625B8DC28C}"/>
    <cellStyle name="Note 2 5 9 2 2 2" xfId="38022" xr:uid="{7B26F1AA-597E-4D92-8DAE-4B87525B609E}"/>
    <cellStyle name="Note 2 5 9 2 3" xfId="38023" xr:uid="{A8D41028-9887-41BE-8851-FE62BD5B8F9C}"/>
    <cellStyle name="Note 2 5 9 2 3 2" xfId="38024" xr:uid="{37324B0F-FA39-4576-A170-CDD93F2FB5B3}"/>
    <cellStyle name="Note 2 5 9 2 4" xfId="38025" xr:uid="{335D1200-BB04-4B46-AEE4-08D70557FB57}"/>
    <cellStyle name="Note 2 5 9 2 4 2" xfId="38026" xr:uid="{79A670D0-2197-4AB1-84AC-BAF71988C07A}"/>
    <cellStyle name="Note 2 5 9 2 5" xfId="38027" xr:uid="{BC1945B0-9C50-42BA-9E73-26AFAA215DFD}"/>
    <cellStyle name="Note 2 5 9 3" xfId="38028" xr:uid="{E87DCEC6-1E81-46E6-B332-B6C1F6151290}"/>
    <cellStyle name="Note 2 5 9 3 2" xfId="38029" xr:uid="{9DE7CC7A-C479-4DAE-A8F8-8190B844B8FB}"/>
    <cellStyle name="Note 2 5 9 4" xfId="38030" xr:uid="{FCD1DF6C-DEB7-4C84-95DA-12801E94C768}"/>
    <cellStyle name="Note 2 5 9 4 2" xfId="38031" xr:uid="{B46F3167-B02B-4265-810D-81A9F059A507}"/>
    <cellStyle name="Note 2 5 9 5" xfId="38032" xr:uid="{12CCA1C3-CDBF-4BEE-A240-A45D40CF0053}"/>
    <cellStyle name="Note 2 5 9 5 2" xfId="38033" xr:uid="{124D44E9-A164-40AF-82CE-C4F631DF13ED}"/>
    <cellStyle name="Note 2 5 9 6" xfId="38034" xr:uid="{536EA806-EE56-48C1-9527-9A212146E9C0}"/>
    <cellStyle name="Note 2 5 9 6 2" xfId="38035" xr:uid="{C04187A7-EEE1-4776-8B23-E5CE29B9073F}"/>
    <cellStyle name="Note 2 5 9 7" xfId="38036" xr:uid="{2A7D2850-BD1C-4637-9C47-26FDD984822D}"/>
    <cellStyle name="Note 2 6" xfId="19628" xr:uid="{36BE7D2A-3328-4D2A-A625-398F932536A5}"/>
    <cellStyle name="Note 2 6 10" xfId="38037" xr:uid="{BC2DE2EB-1EA6-4C08-A65D-34B2C135AB31}"/>
    <cellStyle name="Note 2 6 10 2" xfId="38038" xr:uid="{6745D3F8-0C27-4A8E-AF31-D6E3CA8956E1}"/>
    <cellStyle name="Note 2 6 10 2 2" xfId="38039" xr:uid="{166E8B4F-C328-4E06-8183-3160F6053C59}"/>
    <cellStyle name="Note 2 6 10 2 2 2" xfId="38040" xr:uid="{AA700CB2-B2F1-4ED0-8576-3A2DE5564665}"/>
    <cellStyle name="Note 2 6 10 2 3" xfId="38041" xr:uid="{B42AEF13-A8EC-4932-A40B-3CF726A4A2FF}"/>
    <cellStyle name="Note 2 6 10 2 3 2" xfId="38042" xr:uid="{9C2B3E8B-7CBE-43E4-AAEC-C5F3BB0B0D8E}"/>
    <cellStyle name="Note 2 6 10 2 4" xfId="38043" xr:uid="{FB90A464-19F1-4027-9196-B73982F90796}"/>
    <cellStyle name="Note 2 6 10 2 4 2" xfId="38044" xr:uid="{70AEB9CA-2EBD-434B-94E9-C51E4BA4C979}"/>
    <cellStyle name="Note 2 6 10 2 5" xfId="38045" xr:uid="{C20AD5F9-55E9-40CA-B502-047B126AC9E6}"/>
    <cellStyle name="Note 2 6 10 3" xfId="38046" xr:uid="{0B66F7D6-6114-425C-B8CC-847654DA8617}"/>
    <cellStyle name="Note 2 6 10 3 2" xfId="38047" xr:uid="{0707ABA8-4AEF-4182-826D-D868E00C8E9E}"/>
    <cellStyle name="Note 2 6 10 4" xfId="38048" xr:uid="{E0DABA53-C929-4BF3-A1E3-0D0693D40C96}"/>
    <cellStyle name="Note 2 6 10 4 2" xfId="38049" xr:uid="{C8E54B0B-FF22-432E-B591-93C4AFD655EE}"/>
    <cellStyle name="Note 2 6 10 5" xfId="38050" xr:uid="{1BF39543-543A-4C67-A3F2-AE0072475293}"/>
    <cellStyle name="Note 2 6 10 5 2" xfId="38051" xr:uid="{A3FD7212-A600-4A9C-A258-4202BC78B630}"/>
    <cellStyle name="Note 2 6 10 6" xfId="38052" xr:uid="{48B481D9-3261-448D-B729-10DDBE6D4EB5}"/>
    <cellStyle name="Note 2 6 10 6 2" xfId="38053" xr:uid="{1D452685-7CA1-41FA-A452-5B01FA794871}"/>
    <cellStyle name="Note 2 6 10 7" xfId="38054" xr:uid="{10949646-6F97-434F-84BA-AA656B086773}"/>
    <cellStyle name="Note 2 6 11" xfId="38055" xr:uid="{73EEC1EA-B71B-49BF-AF69-6482AED190B1}"/>
    <cellStyle name="Note 2 6 11 2" xfId="38056" xr:uid="{3EB1467B-EAF5-4DBB-920B-2073831CEC45}"/>
    <cellStyle name="Note 2 6 11 2 2" xfId="38057" xr:uid="{0568B913-82FA-4840-BC63-E23B892E3DC8}"/>
    <cellStyle name="Note 2 6 11 2 2 2" xfId="38058" xr:uid="{A72ED39E-EABF-4B51-8953-9B509F648B49}"/>
    <cellStyle name="Note 2 6 11 2 3" xfId="38059" xr:uid="{3BFDDBE2-90A0-40C7-B74B-CF49C29F8CCD}"/>
    <cellStyle name="Note 2 6 11 2 3 2" xfId="38060" xr:uid="{79446614-A9DE-4ADA-A0C3-97117CA47527}"/>
    <cellStyle name="Note 2 6 11 2 4" xfId="38061" xr:uid="{C000D283-C001-4684-AC47-384D88F464DE}"/>
    <cellStyle name="Note 2 6 11 2 4 2" xfId="38062" xr:uid="{6504BD73-C1FE-4FAF-A2F1-EC266F92128A}"/>
    <cellStyle name="Note 2 6 11 2 5" xfId="38063" xr:uid="{37A85DA1-40F9-443B-860F-F336F7D6B32F}"/>
    <cellStyle name="Note 2 6 11 3" xfId="38064" xr:uid="{3EF79D78-5903-47AE-A1FA-9818FD735DCF}"/>
    <cellStyle name="Note 2 6 11 3 2" xfId="38065" xr:uid="{CC5C633D-73C8-4E3B-9B3B-0B7C0C20566A}"/>
    <cellStyle name="Note 2 6 11 4" xfId="38066" xr:uid="{BAEFD529-6657-4E71-B7CE-B28EE094C0E9}"/>
    <cellStyle name="Note 2 6 11 4 2" xfId="38067" xr:uid="{93571012-62F6-42F6-9552-98D3AE445164}"/>
    <cellStyle name="Note 2 6 11 5" xfId="38068" xr:uid="{0E13B01B-F781-4D59-8770-D288BCAF4C7A}"/>
    <cellStyle name="Note 2 6 11 5 2" xfId="38069" xr:uid="{EC78594C-E178-48C2-A50D-7F874676A59D}"/>
    <cellStyle name="Note 2 6 11 6" xfId="38070" xr:uid="{BD62555D-B09E-47F4-A07F-D882B651D37E}"/>
    <cellStyle name="Note 2 6 11 6 2" xfId="38071" xr:uid="{3F8531F9-7A60-4709-8D08-E21E98B5FE4D}"/>
    <cellStyle name="Note 2 6 11 7" xfId="38072" xr:uid="{46A79F46-08A4-421F-9E21-B113AA5322FB}"/>
    <cellStyle name="Note 2 6 12" xfId="38073" xr:uid="{BF8E411E-1ADC-4108-A7A0-43E7AABE4EFB}"/>
    <cellStyle name="Note 2 6 12 2" xfId="38074" xr:uid="{25A93755-9E49-4D6F-A9A0-324B18172B6B}"/>
    <cellStyle name="Note 2 6 12 2 2" xfId="38075" xr:uid="{2C6BC949-CB62-40C4-B72F-72AA2AE6930C}"/>
    <cellStyle name="Note 2 6 12 2 2 2" xfId="38076" xr:uid="{DA8D3D3E-A829-47BC-B7A4-EB490F1512C2}"/>
    <cellStyle name="Note 2 6 12 2 3" xfId="38077" xr:uid="{29F7A431-A7D7-4F6B-BB28-0478BC877286}"/>
    <cellStyle name="Note 2 6 12 2 3 2" xfId="38078" xr:uid="{86B05666-37CB-41F8-B0B8-BB2C8D784D3D}"/>
    <cellStyle name="Note 2 6 12 2 4" xfId="38079" xr:uid="{3BFD1C94-AFD7-444F-9DA3-C527FA23AE70}"/>
    <cellStyle name="Note 2 6 12 2 4 2" xfId="38080" xr:uid="{2D87FA4A-1D97-4113-BBE9-41E54724C5CE}"/>
    <cellStyle name="Note 2 6 12 2 5" xfId="38081" xr:uid="{E857054C-956E-4536-A8CB-62FF43345B51}"/>
    <cellStyle name="Note 2 6 12 3" xfId="38082" xr:uid="{672DD07A-52E9-491B-B814-8F58C8B0702A}"/>
    <cellStyle name="Note 2 6 12 3 2" xfId="38083" xr:uid="{32FD5C5A-9956-4D8E-8B02-F83A1DD4AA2B}"/>
    <cellStyle name="Note 2 6 12 4" xfId="38084" xr:uid="{10F73B33-F55B-4450-8292-4EC32B042EF4}"/>
    <cellStyle name="Note 2 6 12 4 2" xfId="38085" xr:uid="{02F6DC82-77C6-47A4-9E15-EFC2B6E7E2FD}"/>
    <cellStyle name="Note 2 6 12 5" xfId="38086" xr:uid="{0969E56B-DD8E-44EA-A0B5-613ED7102793}"/>
    <cellStyle name="Note 2 6 12 5 2" xfId="38087" xr:uid="{17EE6A50-71D1-43A7-8F0F-3EB03CAFA3F4}"/>
    <cellStyle name="Note 2 6 12 6" xfId="38088" xr:uid="{BD1C681D-D2AC-4FC1-9887-D36572903C7D}"/>
    <cellStyle name="Note 2 6 12 6 2" xfId="38089" xr:uid="{1EE8C10B-DD5C-473E-A820-14D8C2E7E173}"/>
    <cellStyle name="Note 2 6 12 7" xfId="38090" xr:uid="{8C64D3C7-D9B1-4A05-8D3D-F9FC671576E1}"/>
    <cellStyle name="Note 2 6 13" xfId="38091" xr:uid="{B31A6B38-9275-4F15-8269-5F85F6C02DF9}"/>
    <cellStyle name="Note 2 6 13 2" xfId="38092" xr:uid="{C279EB13-C275-477B-B6CE-5B604D72EBF6}"/>
    <cellStyle name="Note 2 6 13 2 2" xfId="38093" xr:uid="{5DDCDA84-D5DC-4557-B188-F38525C8D278}"/>
    <cellStyle name="Note 2 6 13 2 2 2" xfId="38094" xr:uid="{79C50A3C-0F4C-4241-8D26-3B9303AA92A3}"/>
    <cellStyle name="Note 2 6 13 2 3" xfId="38095" xr:uid="{7A425D08-38C4-416A-A8CF-7913ABEEA9C4}"/>
    <cellStyle name="Note 2 6 13 2 3 2" xfId="38096" xr:uid="{28A01A6E-6E5F-4627-9EC6-93046B0EA037}"/>
    <cellStyle name="Note 2 6 13 2 4" xfId="38097" xr:uid="{257183B6-FB74-4727-A6F2-B6C5F3FB3881}"/>
    <cellStyle name="Note 2 6 13 2 4 2" xfId="38098" xr:uid="{68D54C4E-58B9-4F8D-BB3C-3F6E51C002CB}"/>
    <cellStyle name="Note 2 6 13 2 5" xfId="38099" xr:uid="{3512C8A5-CDFC-4E3E-B77A-CC85651D33E3}"/>
    <cellStyle name="Note 2 6 13 3" xfId="38100" xr:uid="{F68FBCA5-3965-48B2-B47C-BA2B8A165CE9}"/>
    <cellStyle name="Note 2 6 13 3 2" xfId="38101" xr:uid="{F6ED9DEE-08CB-4998-9578-F02EAA22AF1F}"/>
    <cellStyle name="Note 2 6 13 4" xfId="38102" xr:uid="{795D6064-FE97-48B2-BCD0-1F3C5C8F74A0}"/>
    <cellStyle name="Note 2 6 13 4 2" xfId="38103" xr:uid="{7E07BF47-4747-4BD8-84B0-E9B9EE2B0B97}"/>
    <cellStyle name="Note 2 6 13 5" xfId="38104" xr:uid="{290EB45D-47BE-40F0-A966-6A3DEA192D34}"/>
    <cellStyle name="Note 2 6 13 5 2" xfId="38105" xr:uid="{9B34398E-AB9C-4267-AA31-EE2176AE55FF}"/>
    <cellStyle name="Note 2 6 13 6" xfId="38106" xr:uid="{76FDB477-705F-438A-8B52-15D217CB0AF4}"/>
    <cellStyle name="Note 2 6 13 6 2" xfId="38107" xr:uid="{626849C9-337A-44FC-9B88-B024CB85996A}"/>
    <cellStyle name="Note 2 6 13 7" xfId="38108" xr:uid="{47F7462F-566C-44D6-B657-A5A2E524B127}"/>
    <cellStyle name="Note 2 6 14" xfId="38109" xr:uid="{7A36A6CE-CF08-42D1-A0B6-99D5893F02DB}"/>
    <cellStyle name="Note 2 6 14 2" xfId="38110" xr:uid="{F6C0F70D-81D3-406B-9C22-A9364B1B8A26}"/>
    <cellStyle name="Note 2 6 14 2 2" xfId="38111" xr:uid="{A935A737-4D79-421F-819E-C43364059823}"/>
    <cellStyle name="Note 2 6 14 2 2 2" xfId="38112" xr:uid="{37049714-65E6-4FAD-83F3-91BCD61AB66C}"/>
    <cellStyle name="Note 2 6 14 2 3" xfId="38113" xr:uid="{4E08FC44-09BB-422E-A2E9-7E70F33F978D}"/>
    <cellStyle name="Note 2 6 14 2 3 2" xfId="38114" xr:uid="{8B36AABB-B0D4-447E-8D06-D5698CEB9F61}"/>
    <cellStyle name="Note 2 6 14 2 4" xfId="38115" xr:uid="{7F539085-4BED-468B-AC10-BFB752548EE6}"/>
    <cellStyle name="Note 2 6 14 2 4 2" xfId="38116" xr:uid="{997CA70F-D011-49E8-BAC9-F31B688F445A}"/>
    <cellStyle name="Note 2 6 14 2 5" xfId="38117" xr:uid="{EEDE0A9F-5AC1-4618-8525-DA9F59179FC3}"/>
    <cellStyle name="Note 2 6 14 3" xfId="38118" xr:uid="{8414A446-A933-431B-BCF3-1627089F0519}"/>
    <cellStyle name="Note 2 6 14 3 2" xfId="38119" xr:uid="{54B39FEC-5F5B-42E2-AFDD-70D8DA8777A3}"/>
    <cellStyle name="Note 2 6 14 4" xfId="38120" xr:uid="{67566E9F-EE1A-46B2-9D23-C20990281CC6}"/>
    <cellStyle name="Note 2 6 14 4 2" xfId="38121" xr:uid="{1BA3ED8F-3B81-4284-8939-89B79BDA54E7}"/>
    <cellStyle name="Note 2 6 14 5" xfId="38122" xr:uid="{61A07D6C-1805-434C-B377-0E77154294A1}"/>
    <cellStyle name="Note 2 6 14 5 2" xfId="38123" xr:uid="{25BD8464-8B26-46F3-A9BF-99D5A7CE4B68}"/>
    <cellStyle name="Note 2 6 14 6" xfId="38124" xr:uid="{E130167C-DFCF-4940-8D9A-11D176DA8811}"/>
    <cellStyle name="Note 2 6 14 6 2" xfId="38125" xr:uid="{DAED051E-B553-4BB5-A0F5-96177D4686A1}"/>
    <cellStyle name="Note 2 6 14 7" xfId="38126" xr:uid="{46B1DAA9-A8DE-427E-8FF1-9CF9C5FAF144}"/>
    <cellStyle name="Note 2 6 15" xfId="38127" xr:uid="{51DA81D6-373A-4D00-A817-27FD65846B74}"/>
    <cellStyle name="Note 2 6 15 2" xfId="38128" xr:uid="{40C2625A-F7ED-4B65-BAA9-B5B27FA47829}"/>
    <cellStyle name="Note 2 6 15 2 2" xfId="38129" xr:uid="{53255EE8-0337-4F9D-8768-FA20F8435716}"/>
    <cellStyle name="Note 2 6 15 2 2 2" xfId="38130" xr:uid="{7DB2852D-82BC-4F33-8115-38F956EABD4C}"/>
    <cellStyle name="Note 2 6 15 2 3" xfId="38131" xr:uid="{13CEBA8C-7512-4039-AA88-EF6AB3600502}"/>
    <cellStyle name="Note 2 6 15 2 3 2" xfId="38132" xr:uid="{708F2CA9-21D9-4AD6-A614-AFB1ECF2C800}"/>
    <cellStyle name="Note 2 6 15 2 4" xfId="38133" xr:uid="{773DF0D1-9893-48B1-A470-BE52FF2A0EA0}"/>
    <cellStyle name="Note 2 6 15 2 4 2" xfId="38134" xr:uid="{CAA8DBBD-B8D4-4C9A-A657-9078B522FF2C}"/>
    <cellStyle name="Note 2 6 15 2 5" xfId="38135" xr:uid="{36D49615-4A3B-491C-9735-8AD203FF39B8}"/>
    <cellStyle name="Note 2 6 15 3" xfId="38136" xr:uid="{4360CED7-4614-47C0-8328-44B430CC51F0}"/>
    <cellStyle name="Note 2 6 15 3 2" xfId="38137" xr:uid="{1256667E-B6D3-4122-BC70-90FA4BE59078}"/>
    <cellStyle name="Note 2 6 15 4" xfId="38138" xr:uid="{EB8EA87E-8450-4FBB-AB89-3F6900E0EAC3}"/>
    <cellStyle name="Note 2 6 15 4 2" xfId="38139" xr:uid="{2674C4C5-2DC9-49DF-A10A-2FA345E3DB6E}"/>
    <cellStyle name="Note 2 6 15 5" xfId="38140" xr:uid="{0CB0FDF2-08DB-4680-AB20-45CC3740A2E1}"/>
    <cellStyle name="Note 2 6 15 5 2" xfId="38141" xr:uid="{CD431A4D-2267-4138-9994-5BEDB997D0D8}"/>
    <cellStyle name="Note 2 6 15 6" xfId="38142" xr:uid="{D71B9A4B-179D-4728-AFB1-FE15118950CF}"/>
    <cellStyle name="Note 2 6 15 6 2" xfId="38143" xr:uid="{D508A174-0FAD-4113-85EF-D60A3D87D543}"/>
    <cellStyle name="Note 2 6 15 7" xfId="38144" xr:uid="{257B9FF0-4372-4B3D-9DED-34ED0CABE234}"/>
    <cellStyle name="Note 2 6 16" xfId="38145" xr:uid="{3A3AD2B5-875B-407E-B315-4916CE9221C0}"/>
    <cellStyle name="Note 2 6 16 2" xfId="38146" xr:uid="{3E0256A3-D276-49F6-902A-ACBEABD089BA}"/>
    <cellStyle name="Note 2 6 16 2 2" xfId="38147" xr:uid="{8778D375-955F-49A2-A6EF-BDB5375AB4C8}"/>
    <cellStyle name="Note 2 6 16 3" xfId="38148" xr:uid="{331B39CC-0AA8-4CE8-8D13-8C2C178ABB15}"/>
    <cellStyle name="Note 2 6 16 3 2" xfId="38149" xr:uid="{ED38EEE3-41B7-47D2-AF9D-1A92DB7A6A23}"/>
    <cellStyle name="Note 2 6 16 4" xfId="38150" xr:uid="{BA705CBF-F8B6-4BBB-A8E1-CCCD3E5BAC2E}"/>
    <cellStyle name="Note 2 6 16 4 2" xfId="38151" xr:uid="{9D87E6B5-1103-4830-90A4-84B06B5DFA7D}"/>
    <cellStyle name="Note 2 6 16 5" xfId="38152" xr:uid="{3CC2DB60-AF07-4FA1-8F43-E302578AB1B2}"/>
    <cellStyle name="Note 2 6 17" xfId="38153" xr:uid="{B31C9DA8-303F-41EF-95E1-C59C1CAFC368}"/>
    <cellStyle name="Note 2 6 17 2" xfId="38154" xr:uid="{6A4AB0B0-FDD2-4B5C-9ED6-29710CA67473}"/>
    <cellStyle name="Note 2 6 18" xfId="38155" xr:uid="{256F08B6-E721-459C-9AE3-9E8463C2A6F7}"/>
    <cellStyle name="Note 2 6 18 2" xfId="38156" xr:uid="{9D06C2C1-C53F-401F-AA44-FCDFDBB7C6C0}"/>
    <cellStyle name="Note 2 6 19" xfId="38157" xr:uid="{DCC3423E-4981-4A22-A443-8BD50983E600}"/>
    <cellStyle name="Note 2 6 19 2" xfId="38158" xr:uid="{5C5140BD-1BA8-4424-9208-8D61C642EA56}"/>
    <cellStyle name="Note 2 6 2" xfId="19629" xr:uid="{3351AF4E-0B5C-49A0-9B9A-CDFB11FECDF6}"/>
    <cellStyle name="Note 2 6 2 2" xfId="19630" xr:uid="{810E0D61-D971-4C2A-9F34-412FA1C495C9}"/>
    <cellStyle name="Note 2 6 2 2 2" xfId="38159" xr:uid="{86FDD8B1-43D5-4708-BED2-A7D033C11C67}"/>
    <cellStyle name="Note 2 6 2 2 2 2" xfId="38160" xr:uid="{2C8ABAD1-B1B7-4ED0-9F52-7C00A3CCEB4A}"/>
    <cellStyle name="Note 2 6 2 2 3" xfId="38161" xr:uid="{DFC6166A-30D1-4660-BF1F-75DA0EFEE7FC}"/>
    <cellStyle name="Note 2 6 2 2 3 2" xfId="38162" xr:uid="{05608855-5A07-4DB9-98C0-286359DF8B83}"/>
    <cellStyle name="Note 2 6 2 2 4" xfId="38163" xr:uid="{405EE193-9302-492A-BC22-324B2B8C9C6F}"/>
    <cellStyle name="Note 2 6 2 2 4 2" xfId="38164" xr:uid="{785E9C25-5A92-46B0-ACAD-DB77BDD22D0E}"/>
    <cellStyle name="Note 2 6 2 2 5" xfId="38165" xr:uid="{D38B334B-F74E-469D-B21A-D5101DE9557A}"/>
    <cellStyle name="Note 2 6 2 3" xfId="38166" xr:uid="{97586245-4B48-450D-9DCD-99D675F659D1}"/>
    <cellStyle name="Note 2 6 2 3 2" xfId="38167" xr:uid="{0D45525C-5605-4EE1-98B2-0A68DA082F8C}"/>
    <cellStyle name="Note 2 6 2 4" xfId="38168" xr:uid="{01BCABBA-B6E1-4E74-A0FD-B4028DA12447}"/>
    <cellStyle name="Note 2 6 2 4 2" xfId="38169" xr:uid="{63825B89-E193-4DF6-960C-D37FD6E18466}"/>
    <cellStyle name="Note 2 6 2 5" xfId="38170" xr:uid="{2DDD2CFD-14F8-4197-8613-A9FA54E44D3B}"/>
    <cellStyle name="Note 2 6 2 5 2" xfId="38171" xr:uid="{E6E7C2BD-50A7-4778-B8ED-5564C129CB7F}"/>
    <cellStyle name="Note 2 6 2 6" xfId="38172" xr:uid="{EA7A65E9-92E3-4F6B-BFF2-D449A34C3A1C}"/>
    <cellStyle name="Note 2 6 20" xfId="38173" xr:uid="{55A1328D-9910-45CE-B188-A58ABEF2D962}"/>
    <cellStyle name="Note 2 6 21" xfId="38174" xr:uid="{0713CC5E-68D3-4A60-A4B8-307B8C8CA92A}"/>
    <cellStyle name="Note 2 6 22" xfId="38175" xr:uid="{EC13F35F-69B5-4E6A-BBEC-FAE2EBD5F474}"/>
    <cellStyle name="Note 2 6 23" xfId="38176" xr:uid="{D63FAA6B-F5FA-4BC0-9354-274D9ECF2565}"/>
    <cellStyle name="Note 2 6 24" xfId="38177" xr:uid="{387F079A-85D0-408D-91C9-49B1F3F7E2AF}"/>
    <cellStyle name="Note 2 6 25" xfId="38178" xr:uid="{03C61919-88E9-4CE6-9C80-EFC3C49F732E}"/>
    <cellStyle name="Note 2 6 26" xfId="38179" xr:uid="{D4608A39-874B-464A-BB4B-D5A76CB2233F}"/>
    <cellStyle name="Note 2 6 3" xfId="19631" xr:uid="{2EBBE9DC-4558-41AF-A198-29A992A5086B}"/>
    <cellStyle name="Note 2 6 3 2" xfId="19632" xr:uid="{21ACD5A2-B5EA-4158-9EF0-92A9215ED76B}"/>
    <cellStyle name="Note 2 6 3 2 2" xfId="38180" xr:uid="{080A2145-95AA-468C-8306-FBF6FB51FDEB}"/>
    <cellStyle name="Note 2 6 3 2 2 2" xfId="38181" xr:uid="{1C485304-5933-40F5-8569-0A557B647F6C}"/>
    <cellStyle name="Note 2 6 3 2 3" xfId="38182" xr:uid="{96F9D3B0-8970-42E3-A08E-59544255D213}"/>
    <cellStyle name="Note 2 6 3 2 3 2" xfId="38183" xr:uid="{DF4ACCB5-CEF2-4B81-AC2E-FD264E343838}"/>
    <cellStyle name="Note 2 6 3 2 4" xfId="38184" xr:uid="{411DD317-9F5D-461D-A6A3-2AAED0E2DA37}"/>
    <cellStyle name="Note 2 6 3 2 4 2" xfId="38185" xr:uid="{2518D420-327A-4691-A9CB-37F8C6701345}"/>
    <cellStyle name="Note 2 6 3 2 5" xfId="38186" xr:uid="{7BB89737-EDE3-4EA2-8BAC-5A217A02FDAF}"/>
    <cellStyle name="Note 2 6 3 3" xfId="38187" xr:uid="{8F618F53-E9CF-4484-92B7-4BE8A7EFBF96}"/>
    <cellStyle name="Note 2 6 3 3 2" xfId="38188" xr:uid="{FD940755-6413-421A-A400-169AF758F7C3}"/>
    <cellStyle name="Note 2 6 3 4" xfId="38189" xr:uid="{C78300E3-9B02-4951-A397-85A2844002B6}"/>
    <cellStyle name="Note 2 6 3 4 2" xfId="38190" xr:uid="{F72F6903-C333-4D5B-93E8-E732B908513E}"/>
    <cellStyle name="Note 2 6 3 5" xfId="38191" xr:uid="{4319D33E-7DD0-4079-9484-A73F84A6B250}"/>
    <cellStyle name="Note 2 6 3 5 2" xfId="38192" xr:uid="{CCE08823-0BDB-4680-A15E-55563B9B931B}"/>
    <cellStyle name="Note 2 6 3 6" xfId="38193" xr:uid="{8B3A093F-7088-430D-AF70-0D7D7F4239EA}"/>
    <cellStyle name="Note 2 6 4" xfId="19633" xr:uid="{8E6DD1F1-7C23-42CC-AC0C-F28D8553318A}"/>
    <cellStyle name="Note 2 6 4 2" xfId="38194" xr:uid="{96729FC2-6F06-4935-AF76-32AA6C0B0B1A}"/>
    <cellStyle name="Note 2 6 4 2 2" xfId="38195" xr:uid="{B8DB9C74-9194-49A7-8E5F-AF2C2E2540FF}"/>
    <cellStyle name="Note 2 6 4 2 2 2" xfId="38196" xr:uid="{2A4641BB-A215-4A6C-99BD-0C68EE68A129}"/>
    <cellStyle name="Note 2 6 4 2 3" xfId="38197" xr:uid="{8CE8EC91-C31F-44E2-8751-8741F33A4853}"/>
    <cellStyle name="Note 2 6 4 2 3 2" xfId="38198" xr:uid="{63C49DCF-4CB2-42CB-A9C8-D79D368718B7}"/>
    <cellStyle name="Note 2 6 4 2 4" xfId="38199" xr:uid="{D78889AB-A57A-46D2-8B47-A7A5872173FF}"/>
    <cellStyle name="Note 2 6 4 2 4 2" xfId="38200" xr:uid="{16A9A70E-CFA2-4070-9E32-649AE72B03B3}"/>
    <cellStyle name="Note 2 6 4 2 5" xfId="38201" xr:uid="{4EC8AF49-F678-4DE1-A1BD-028AE09F025D}"/>
    <cellStyle name="Note 2 6 4 3" xfId="38202" xr:uid="{B1E92A41-ADAC-461B-91C5-B0162D760481}"/>
    <cellStyle name="Note 2 6 4 3 2" xfId="38203" xr:uid="{F21F253B-28B0-47D2-B4C3-9B4F16C10883}"/>
    <cellStyle name="Note 2 6 4 4" xfId="38204" xr:uid="{46031707-1627-4ED3-8C74-B02632825A0A}"/>
    <cellStyle name="Note 2 6 4 4 2" xfId="38205" xr:uid="{1819B89B-3CA4-4CDC-B630-675603AC151C}"/>
    <cellStyle name="Note 2 6 4 5" xfId="38206" xr:uid="{FA4721B5-B09C-4A91-AA6D-A78B2735EB0D}"/>
    <cellStyle name="Note 2 6 4 5 2" xfId="38207" xr:uid="{8A3CBA43-7185-4AE6-93FC-CAD1CE1B6352}"/>
    <cellStyle name="Note 2 6 4 6" xfId="38208" xr:uid="{E7653176-F1F6-45FC-9938-5A11EEB41CE6}"/>
    <cellStyle name="Note 2 6 4 6 2" xfId="38209" xr:uid="{F8859579-A492-4170-8BD8-52252F251550}"/>
    <cellStyle name="Note 2 6 4 7" xfId="38210" xr:uid="{C60C9D34-0CF6-406C-A999-DA53D2B27CAB}"/>
    <cellStyle name="Note 2 6 5" xfId="19634" xr:uid="{2326CD32-85F5-4FDC-9A62-883F9606724C}"/>
    <cellStyle name="Note 2 6 5 2" xfId="38211" xr:uid="{A8CD64A5-0BD4-4A6F-8114-A632C54CC919}"/>
    <cellStyle name="Note 2 6 5 2 2" xfId="38212" xr:uid="{E9965595-CCE4-4CAA-A611-4134A7ACFF61}"/>
    <cellStyle name="Note 2 6 5 2 2 2" xfId="38213" xr:uid="{BE714B8C-1DCF-4E36-9774-B8F0C4D86004}"/>
    <cellStyle name="Note 2 6 5 2 3" xfId="38214" xr:uid="{38E81E74-0070-423C-8F7B-F7AF9D914249}"/>
    <cellStyle name="Note 2 6 5 2 3 2" xfId="38215" xr:uid="{76524DE2-3D7F-4906-8C02-E5F6C46C91EB}"/>
    <cellStyle name="Note 2 6 5 2 4" xfId="38216" xr:uid="{5569D0C8-66B7-46E2-818C-B9DF9623E464}"/>
    <cellStyle name="Note 2 6 5 2 4 2" xfId="38217" xr:uid="{9E07F0E9-02AD-47B7-9A2C-D77EAA3A1863}"/>
    <cellStyle name="Note 2 6 5 2 5" xfId="38218" xr:uid="{F31B1661-423A-41AF-9DCE-A929D5E576EC}"/>
    <cellStyle name="Note 2 6 5 3" xfId="38219" xr:uid="{23A82F68-D119-4566-9891-C3A265C64090}"/>
    <cellStyle name="Note 2 6 5 3 2" xfId="38220" xr:uid="{6F376EEC-E274-41F0-B159-84956312F2FA}"/>
    <cellStyle name="Note 2 6 5 4" xfId="38221" xr:uid="{4BD46E1F-08E3-4C24-827E-BADDC81A045E}"/>
    <cellStyle name="Note 2 6 5 4 2" xfId="38222" xr:uid="{932B502A-009A-4DE3-A4A1-A144212AD4AD}"/>
    <cellStyle name="Note 2 6 5 5" xfId="38223" xr:uid="{B2AF9AE4-52FB-41A0-A563-0DEB70F8FB3A}"/>
    <cellStyle name="Note 2 6 5 5 2" xfId="38224" xr:uid="{F0F6C3DF-F00B-4838-BB00-263077400220}"/>
    <cellStyle name="Note 2 6 5 6" xfId="38225" xr:uid="{78E4EDCD-7768-485E-9F7E-3B9592374E7A}"/>
    <cellStyle name="Note 2 6 5 6 2" xfId="38226" xr:uid="{2DDAF0EF-31CE-4392-89F6-87A147B820E7}"/>
    <cellStyle name="Note 2 6 5 7" xfId="38227" xr:uid="{3F79FABA-160D-4B86-8F92-947650362ECE}"/>
    <cellStyle name="Note 2 6 6" xfId="38228" xr:uid="{D7E9DC8F-017F-41C5-8174-CA4B7E49EE72}"/>
    <cellStyle name="Note 2 6 6 2" xfId="38229" xr:uid="{4EE5365F-D29D-4D5E-92B9-4C906DFF536B}"/>
    <cellStyle name="Note 2 6 6 2 2" xfId="38230" xr:uid="{EBC8E745-4A16-473B-9981-9824D456288D}"/>
    <cellStyle name="Note 2 6 6 2 2 2" xfId="38231" xr:uid="{C8908E9F-201C-436E-A8D7-81A955C14639}"/>
    <cellStyle name="Note 2 6 6 2 3" xfId="38232" xr:uid="{6562BC23-46E5-4784-A8E1-6F169654B02B}"/>
    <cellStyle name="Note 2 6 6 2 3 2" xfId="38233" xr:uid="{A080FBB7-3B2A-43A7-9E2B-3FEE0103EE4C}"/>
    <cellStyle name="Note 2 6 6 2 4" xfId="38234" xr:uid="{4D5F72E1-BA17-4285-BCCE-553B7CECAF53}"/>
    <cellStyle name="Note 2 6 6 2 4 2" xfId="38235" xr:uid="{B7FF0E74-2E01-4150-86BE-C3DFE87FF89A}"/>
    <cellStyle name="Note 2 6 6 2 5" xfId="38236" xr:uid="{3A22C897-2DB7-4391-85AD-812B95172542}"/>
    <cellStyle name="Note 2 6 6 3" xfId="38237" xr:uid="{7D09FD3E-B661-4F97-BE55-1DCFC210921F}"/>
    <cellStyle name="Note 2 6 6 3 2" xfId="38238" xr:uid="{51D7B460-C5D5-4911-B576-9A8890F5582F}"/>
    <cellStyle name="Note 2 6 6 4" xfId="38239" xr:uid="{B50DE121-9127-4D96-8A93-B28FDE3195AC}"/>
    <cellStyle name="Note 2 6 6 4 2" xfId="38240" xr:uid="{D4DB4B40-4B07-4240-9E48-61B8F41A6E89}"/>
    <cellStyle name="Note 2 6 6 5" xfId="38241" xr:uid="{12EC7968-1BEE-43B3-A05B-39FC11E6B67C}"/>
    <cellStyle name="Note 2 6 6 5 2" xfId="38242" xr:uid="{53EBDBB2-5AEE-4EA8-8A3C-9831FA0B6994}"/>
    <cellStyle name="Note 2 6 6 6" xfId="38243" xr:uid="{69480C69-04D6-4143-BEFB-B5E1A19993E3}"/>
    <cellStyle name="Note 2 6 6 6 2" xfId="38244" xr:uid="{4AE459DC-0AA3-4E6C-97F2-3399D92875D1}"/>
    <cellStyle name="Note 2 6 6 7" xfId="38245" xr:uid="{CB916B70-CC3E-4A20-8E51-4FFC04E1DA62}"/>
    <cellStyle name="Note 2 6 7" xfId="38246" xr:uid="{6ADA54E0-2564-45F5-B2A7-49B795341B2E}"/>
    <cellStyle name="Note 2 6 7 2" xfId="38247" xr:uid="{AB20C90B-8437-4E59-92E7-D65A006A2DFF}"/>
    <cellStyle name="Note 2 6 7 2 2" xfId="38248" xr:uid="{22B317BB-1688-4369-A2CA-6F1F06A367C7}"/>
    <cellStyle name="Note 2 6 7 2 2 2" xfId="38249" xr:uid="{B5FE3864-C5CD-4666-89C1-3D836554C09E}"/>
    <cellStyle name="Note 2 6 7 2 3" xfId="38250" xr:uid="{1B74F9C0-E1CA-4920-ACBB-C92605797ADC}"/>
    <cellStyle name="Note 2 6 7 2 3 2" xfId="38251" xr:uid="{915998BD-808C-4D2F-861C-4E80F961A573}"/>
    <cellStyle name="Note 2 6 7 2 4" xfId="38252" xr:uid="{BC39DE62-39E4-4A0F-9B92-E9E0008AEFB7}"/>
    <cellStyle name="Note 2 6 7 2 4 2" xfId="38253" xr:uid="{EE299B05-B5BC-4111-A168-00BCBC20C538}"/>
    <cellStyle name="Note 2 6 7 2 5" xfId="38254" xr:uid="{F85F5327-F9E9-4D31-B513-EDAD95BB0AF8}"/>
    <cellStyle name="Note 2 6 7 3" xfId="38255" xr:uid="{8DB5D612-E686-4AF7-A6B0-545068B15B47}"/>
    <cellStyle name="Note 2 6 7 3 2" xfId="38256" xr:uid="{73A492AC-AAC8-4E88-9457-21B152146BDC}"/>
    <cellStyle name="Note 2 6 7 4" xfId="38257" xr:uid="{194FB8A2-58F4-4879-9B1A-5296158AD340}"/>
    <cellStyle name="Note 2 6 7 4 2" xfId="38258" xr:uid="{ED9864C7-B68D-4750-8C9F-B0D349F0DB96}"/>
    <cellStyle name="Note 2 6 7 5" xfId="38259" xr:uid="{456D4E84-4495-4F79-B7AA-9881646EB4D8}"/>
    <cellStyle name="Note 2 6 7 5 2" xfId="38260" xr:uid="{A28F5DC2-3F45-4507-8998-719CC2000C8B}"/>
    <cellStyle name="Note 2 6 7 6" xfId="38261" xr:uid="{9E800328-9791-4777-A544-87398C73D7B9}"/>
    <cellStyle name="Note 2 6 7 6 2" xfId="38262" xr:uid="{44335049-DFF7-42FC-AB72-3BDD3D753060}"/>
    <cellStyle name="Note 2 6 7 7" xfId="38263" xr:uid="{F8F39906-E032-4B31-96A4-E10BA17E3F80}"/>
    <cellStyle name="Note 2 6 8" xfId="38264" xr:uid="{DB227338-FAFC-4246-A632-EB4041863844}"/>
    <cellStyle name="Note 2 6 8 2" xfId="38265" xr:uid="{BFA56CCB-89E3-4750-914A-A11B4AB18247}"/>
    <cellStyle name="Note 2 6 8 2 2" xfId="38266" xr:uid="{0E667F1A-77D2-4FE7-8C82-FFFD0170DE24}"/>
    <cellStyle name="Note 2 6 8 2 2 2" xfId="38267" xr:uid="{2CFEF615-BCD1-42F5-82D0-1F79CCAD424F}"/>
    <cellStyle name="Note 2 6 8 2 3" xfId="38268" xr:uid="{28326E3A-9800-45E5-9FF0-E662CFDF7585}"/>
    <cellStyle name="Note 2 6 8 2 3 2" xfId="38269" xr:uid="{F3FB6835-2524-40AB-97CE-129EA39AAA26}"/>
    <cellStyle name="Note 2 6 8 2 4" xfId="38270" xr:uid="{9D34A964-46FA-4744-A38F-8CF5AF2708FB}"/>
    <cellStyle name="Note 2 6 8 2 4 2" xfId="38271" xr:uid="{A3371AC1-74E4-4902-9B4F-F37394B94BAB}"/>
    <cellStyle name="Note 2 6 8 2 5" xfId="38272" xr:uid="{2CC7815F-642D-4E52-9FDE-0BEDBA917427}"/>
    <cellStyle name="Note 2 6 8 3" xfId="38273" xr:uid="{4D935FFA-EAD0-441C-97BF-E031849775CE}"/>
    <cellStyle name="Note 2 6 8 3 2" xfId="38274" xr:uid="{2F4691C4-935D-4F65-838F-BF26EEC753E3}"/>
    <cellStyle name="Note 2 6 8 4" xfId="38275" xr:uid="{A86BF034-4F02-4CFE-86DE-DBAC5FBCC685}"/>
    <cellStyle name="Note 2 6 8 4 2" xfId="38276" xr:uid="{99D1A70E-F9C8-4030-A3AE-FF04B7B32321}"/>
    <cellStyle name="Note 2 6 8 5" xfId="38277" xr:uid="{9E9BA396-08D9-4629-BA58-FD22957340C2}"/>
    <cellStyle name="Note 2 6 8 5 2" xfId="38278" xr:uid="{AC1ABFF5-8372-4A0F-9725-8482E6EFA770}"/>
    <cellStyle name="Note 2 6 8 6" xfId="38279" xr:uid="{74469063-BA8D-461D-AE31-C3A83B7F696B}"/>
    <cellStyle name="Note 2 6 8 6 2" xfId="38280" xr:uid="{B4D6FDEA-337A-4E68-B34D-650AD3573A84}"/>
    <cellStyle name="Note 2 6 8 7" xfId="38281" xr:uid="{3E961FCC-8A3F-4B58-924F-83746818B9EF}"/>
    <cellStyle name="Note 2 6 9" xfId="38282" xr:uid="{DC634556-3F81-474E-A0EE-C9E6901663B4}"/>
    <cellStyle name="Note 2 6 9 2" xfId="38283" xr:uid="{CCC16978-E746-4F3C-8F91-B034BCFA0E37}"/>
    <cellStyle name="Note 2 6 9 2 2" xfId="38284" xr:uid="{CE452AAB-C346-4182-ABF1-0EDBCC12E3FE}"/>
    <cellStyle name="Note 2 6 9 2 2 2" xfId="38285" xr:uid="{89E64880-AF7B-4A52-90F3-782F6C74523E}"/>
    <cellStyle name="Note 2 6 9 2 3" xfId="38286" xr:uid="{263D86F6-C944-4DF4-AB47-7C5FA9B72DFA}"/>
    <cellStyle name="Note 2 6 9 2 3 2" xfId="38287" xr:uid="{3D34BC78-E435-408E-9BF7-24EC2514D59E}"/>
    <cellStyle name="Note 2 6 9 2 4" xfId="38288" xr:uid="{D33EB15B-9C20-484C-9860-933FE0F69A29}"/>
    <cellStyle name="Note 2 6 9 2 4 2" xfId="38289" xr:uid="{5A6D6337-AF18-4C61-B146-E0341CF8876C}"/>
    <cellStyle name="Note 2 6 9 2 5" xfId="38290" xr:uid="{90FA81C9-FE97-4816-BC1F-BA647B95E8E9}"/>
    <cellStyle name="Note 2 6 9 3" xfId="38291" xr:uid="{7385C10D-BD9A-40AF-800A-1AA577BB51A9}"/>
    <cellStyle name="Note 2 6 9 3 2" xfId="38292" xr:uid="{12A91108-E7A9-4A6D-84D4-681B8B780DC0}"/>
    <cellStyle name="Note 2 6 9 4" xfId="38293" xr:uid="{28F085BB-5E95-497E-8746-6FE557B1E673}"/>
    <cellStyle name="Note 2 6 9 4 2" xfId="38294" xr:uid="{AC9CB560-2B77-4592-8BD2-22BC8BA2A62E}"/>
    <cellStyle name="Note 2 6 9 5" xfId="38295" xr:uid="{A195C02D-7199-4002-8060-DB2EAFE9F098}"/>
    <cellStyle name="Note 2 6 9 5 2" xfId="38296" xr:uid="{11241A13-7711-496E-9979-113094CEE421}"/>
    <cellStyle name="Note 2 6 9 6" xfId="38297" xr:uid="{70C7D89A-DE18-4D88-BCD2-C01CD5736CB1}"/>
    <cellStyle name="Note 2 6 9 6 2" xfId="38298" xr:uid="{25B94904-0B1C-43C0-A650-736B2A37C4FB}"/>
    <cellStyle name="Note 2 6 9 7" xfId="38299" xr:uid="{97DAB526-B56E-46DA-8E1B-7D1F1985F94F}"/>
    <cellStyle name="Note 2 7" xfId="19635" xr:uid="{193511A2-AB18-4F6E-AE77-E68313178B1A}"/>
    <cellStyle name="Note 2 7 10" xfId="38300" xr:uid="{E6771D2B-E745-453F-97A6-67971ECEC0D2}"/>
    <cellStyle name="Note 2 7 10 2" xfId="38301" xr:uid="{C598B330-125F-4F73-A069-79A467B7EA83}"/>
    <cellStyle name="Note 2 7 10 2 2" xfId="38302" xr:uid="{4F30A6D2-4002-4300-813B-2E1DCAFE9958}"/>
    <cellStyle name="Note 2 7 10 2 2 2" xfId="38303" xr:uid="{C5F7D1BD-8FEF-4B37-B2AB-0C469E8D5B8A}"/>
    <cellStyle name="Note 2 7 10 2 3" xfId="38304" xr:uid="{CFFCA7BA-21DD-45B4-B422-8B1ADA24E54C}"/>
    <cellStyle name="Note 2 7 10 2 3 2" xfId="38305" xr:uid="{EFE15B59-256A-4F73-AD5F-6CDA02540A28}"/>
    <cellStyle name="Note 2 7 10 2 4" xfId="38306" xr:uid="{A5384FF4-A74E-44D6-8327-3D326EF33E37}"/>
    <cellStyle name="Note 2 7 10 2 4 2" xfId="38307" xr:uid="{655940B0-BC35-427D-8486-0A713C8AE7F4}"/>
    <cellStyle name="Note 2 7 10 2 5" xfId="38308" xr:uid="{AFE4A7A4-00C1-4880-85FA-8CEF20FE1A7D}"/>
    <cellStyle name="Note 2 7 10 3" xfId="38309" xr:uid="{60229A8A-F460-47EA-B148-65B9B712DCE2}"/>
    <cellStyle name="Note 2 7 10 3 2" xfId="38310" xr:uid="{219B8FF5-DF1B-458F-86E5-7D9037612832}"/>
    <cellStyle name="Note 2 7 10 4" xfId="38311" xr:uid="{E6322378-3DDF-44FE-81A5-67935034FFE0}"/>
    <cellStyle name="Note 2 7 10 4 2" xfId="38312" xr:uid="{6C3A237E-5129-4256-B0FF-41997CC603F2}"/>
    <cellStyle name="Note 2 7 10 5" xfId="38313" xr:uid="{56293E8F-238A-41D2-9F9D-FBA50A253459}"/>
    <cellStyle name="Note 2 7 10 5 2" xfId="38314" xr:uid="{8BDDD6DD-631C-4536-BDD9-81F56416D18D}"/>
    <cellStyle name="Note 2 7 10 6" xfId="38315" xr:uid="{4CAC7361-57EF-4288-99B4-9993E3F3120F}"/>
    <cellStyle name="Note 2 7 10 6 2" xfId="38316" xr:uid="{E9C81A46-CEAE-4210-BA20-4182DE3488E5}"/>
    <cellStyle name="Note 2 7 10 7" xfId="38317" xr:uid="{4F788A79-0C51-42A4-B495-577AAEED04E3}"/>
    <cellStyle name="Note 2 7 11" xfId="38318" xr:uid="{1786D4C4-4862-488E-B966-AB340BB38EFE}"/>
    <cellStyle name="Note 2 7 11 2" xfId="38319" xr:uid="{47F45EEB-D1BC-4488-91C4-7D094C35A4BE}"/>
    <cellStyle name="Note 2 7 11 2 2" xfId="38320" xr:uid="{961BDB2E-30A8-49A7-B5C3-DEE118A621CB}"/>
    <cellStyle name="Note 2 7 11 2 2 2" xfId="38321" xr:uid="{F80FF470-2F15-4201-A073-163F51016AEE}"/>
    <cellStyle name="Note 2 7 11 2 3" xfId="38322" xr:uid="{39BB36CB-E483-4B46-BC94-112776014AEE}"/>
    <cellStyle name="Note 2 7 11 2 3 2" xfId="38323" xr:uid="{4197D430-EE1E-4342-8B07-801D15B9E688}"/>
    <cellStyle name="Note 2 7 11 2 4" xfId="38324" xr:uid="{B4295ACC-9A6F-4677-8A7C-2D37ECE25FD6}"/>
    <cellStyle name="Note 2 7 11 2 4 2" xfId="38325" xr:uid="{C08C7194-D19D-4433-9457-472A36CB4732}"/>
    <cellStyle name="Note 2 7 11 2 5" xfId="38326" xr:uid="{33E5F4CE-01E8-49D3-A9EA-5E59E1E829FB}"/>
    <cellStyle name="Note 2 7 11 3" xfId="38327" xr:uid="{840CCC35-4853-49FB-9F1F-956DAA45DCC2}"/>
    <cellStyle name="Note 2 7 11 3 2" xfId="38328" xr:uid="{8FF1F57D-E1FD-459F-8C23-791C8839DB47}"/>
    <cellStyle name="Note 2 7 11 4" xfId="38329" xr:uid="{0C00861E-168B-4EAF-B084-5C5E4605399A}"/>
    <cellStyle name="Note 2 7 11 4 2" xfId="38330" xr:uid="{FA15FDBB-9785-41E2-9DAC-619E50ACE42A}"/>
    <cellStyle name="Note 2 7 11 5" xfId="38331" xr:uid="{4E93DAAF-E558-4EF4-B426-6101DB102D85}"/>
    <cellStyle name="Note 2 7 11 5 2" xfId="38332" xr:uid="{F736CCBF-5DED-4D8F-AF2F-415BB3F42619}"/>
    <cellStyle name="Note 2 7 11 6" xfId="38333" xr:uid="{D7291D8D-77E8-4A1F-BEFD-86D9CD7E9E81}"/>
    <cellStyle name="Note 2 7 11 6 2" xfId="38334" xr:uid="{5AC51F87-A34B-42D1-8979-16EAA4400D64}"/>
    <cellStyle name="Note 2 7 11 7" xfId="38335" xr:uid="{7B570908-3CFB-4DBA-B998-C451AB8FF2D9}"/>
    <cellStyle name="Note 2 7 12" xfId="38336" xr:uid="{B580792A-A72C-4407-9B80-D5B3D91AD1C4}"/>
    <cellStyle name="Note 2 7 12 2" xfId="38337" xr:uid="{281CD5E5-EABD-4C04-9779-017F0E84E79D}"/>
    <cellStyle name="Note 2 7 12 2 2" xfId="38338" xr:uid="{EDAC4AC5-73C8-4D4E-8726-325E4CEE831B}"/>
    <cellStyle name="Note 2 7 12 2 2 2" xfId="38339" xr:uid="{7F8C873C-A3A5-4CF9-A3BA-620755F14999}"/>
    <cellStyle name="Note 2 7 12 2 3" xfId="38340" xr:uid="{BA0975B3-835E-42DC-95B5-51B33DE9B692}"/>
    <cellStyle name="Note 2 7 12 2 3 2" xfId="38341" xr:uid="{99FD8C2A-0C6E-46FD-939F-9946E3BBE4F4}"/>
    <cellStyle name="Note 2 7 12 2 4" xfId="38342" xr:uid="{6C30AD74-00BA-4B11-A24D-4663F2153BF5}"/>
    <cellStyle name="Note 2 7 12 2 4 2" xfId="38343" xr:uid="{7C15DB50-2A96-4615-B5FE-E61DB829DC84}"/>
    <cellStyle name="Note 2 7 12 2 5" xfId="38344" xr:uid="{0DEE3EB9-47B0-4686-B41F-9D89DBBC181B}"/>
    <cellStyle name="Note 2 7 12 3" xfId="38345" xr:uid="{CB50C2F1-D475-4CDD-92DA-80523A48F066}"/>
    <cellStyle name="Note 2 7 12 3 2" xfId="38346" xr:uid="{4F7268C9-B70C-41C1-AE88-2FDE6D411606}"/>
    <cellStyle name="Note 2 7 12 4" xfId="38347" xr:uid="{1014601A-5957-4720-B196-11C05DFA42D9}"/>
    <cellStyle name="Note 2 7 12 4 2" xfId="38348" xr:uid="{45D5BD56-9D7D-48DA-B266-FFCEA45EAD22}"/>
    <cellStyle name="Note 2 7 12 5" xfId="38349" xr:uid="{A6D31757-A8E2-4D24-90D3-76615D0AD168}"/>
    <cellStyle name="Note 2 7 12 5 2" xfId="38350" xr:uid="{EDB2D1B4-B82E-476C-B8AE-50C08EF4E52A}"/>
    <cellStyle name="Note 2 7 12 6" xfId="38351" xr:uid="{C9CD7031-9FC2-4D51-876A-944EEC873B0F}"/>
    <cellStyle name="Note 2 7 12 6 2" xfId="38352" xr:uid="{2CDA33E8-02E6-4F5C-B691-F50E5F2C7385}"/>
    <cellStyle name="Note 2 7 12 7" xfId="38353" xr:uid="{5F9DC422-0E0B-45AB-9E42-C2614A9A1815}"/>
    <cellStyle name="Note 2 7 13" xfId="38354" xr:uid="{6A6E78AA-746A-4505-8016-D22655B65CAF}"/>
    <cellStyle name="Note 2 7 13 2" xfId="38355" xr:uid="{74DC30FB-90D7-4198-AB0A-853468EBAC30}"/>
    <cellStyle name="Note 2 7 13 2 2" xfId="38356" xr:uid="{63538CCC-968A-4B2E-8D3B-BA52A2FEAE99}"/>
    <cellStyle name="Note 2 7 13 2 2 2" xfId="38357" xr:uid="{E5862062-1341-40C8-8FA8-9DC2A10B2581}"/>
    <cellStyle name="Note 2 7 13 2 3" xfId="38358" xr:uid="{3CFEF853-DCD5-443B-9B0C-E9EADF31FE17}"/>
    <cellStyle name="Note 2 7 13 2 3 2" xfId="38359" xr:uid="{B6C6D5B0-EDD8-4C7A-B985-F0C1637E0046}"/>
    <cellStyle name="Note 2 7 13 2 4" xfId="38360" xr:uid="{7459A8BB-09D8-4CA5-82F0-B14C1C58470E}"/>
    <cellStyle name="Note 2 7 13 2 4 2" xfId="38361" xr:uid="{403A8D00-90FE-439E-8C8C-7905DF1BFDD1}"/>
    <cellStyle name="Note 2 7 13 2 5" xfId="38362" xr:uid="{4614F6BA-DDE9-48A6-8FD3-19DF6D5DBAFC}"/>
    <cellStyle name="Note 2 7 13 3" xfId="38363" xr:uid="{8EAE8C08-47B0-4F3C-B3E5-363E7B88684B}"/>
    <cellStyle name="Note 2 7 13 3 2" xfId="38364" xr:uid="{6114C6BB-6FF4-45F8-AA7E-83D4FE4AC6B6}"/>
    <cellStyle name="Note 2 7 13 4" xfId="38365" xr:uid="{83E37847-353F-4457-B9D8-EBC7C991DC07}"/>
    <cellStyle name="Note 2 7 13 4 2" xfId="38366" xr:uid="{BD8C86BA-FB92-401D-8D11-B98DB69ACD76}"/>
    <cellStyle name="Note 2 7 13 5" xfId="38367" xr:uid="{7881B21B-6F86-4FD6-ADD5-2650394747D3}"/>
    <cellStyle name="Note 2 7 13 5 2" xfId="38368" xr:uid="{99585060-DA0B-4658-9D7E-86D811FFE9C4}"/>
    <cellStyle name="Note 2 7 13 6" xfId="38369" xr:uid="{6FE97CD2-F94C-4B45-AD2F-86DB29D7867B}"/>
    <cellStyle name="Note 2 7 13 6 2" xfId="38370" xr:uid="{4F20822D-2A8A-4CEC-9304-58C7E44C67F6}"/>
    <cellStyle name="Note 2 7 13 7" xfId="38371" xr:uid="{1F1D647E-5B8E-41D3-9318-4E8414F84624}"/>
    <cellStyle name="Note 2 7 14" xfId="38372" xr:uid="{A8C47265-56A2-4A3B-A9C9-6C9CCB796CBE}"/>
    <cellStyle name="Note 2 7 14 2" xfId="38373" xr:uid="{C660889A-7F7B-421D-B4A2-C435DD3CB6CA}"/>
    <cellStyle name="Note 2 7 14 2 2" xfId="38374" xr:uid="{D62507BB-CA88-4DE5-BAF2-F4FEBF1BE322}"/>
    <cellStyle name="Note 2 7 14 2 2 2" xfId="38375" xr:uid="{48DCBA85-6304-4967-BDC7-56ED6E2A0A54}"/>
    <cellStyle name="Note 2 7 14 2 3" xfId="38376" xr:uid="{1AB3AFAB-57A8-4534-9EB1-FE10061E588D}"/>
    <cellStyle name="Note 2 7 14 2 3 2" xfId="38377" xr:uid="{3E4621AD-CBD8-4F8B-A274-D32AD270DD0C}"/>
    <cellStyle name="Note 2 7 14 2 4" xfId="38378" xr:uid="{FE7DDD16-A463-4F0F-9D9A-24DE512DBB1C}"/>
    <cellStyle name="Note 2 7 14 2 4 2" xfId="38379" xr:uid="{1617DE61-41AF-4305-991A-60CA7E8F5E1A}"/>
    <cellStyle name="Note 2 7 14 2 5" xfId="38380" xr:uid="{7B402CB2-79FC-41AD-AE3D-51C84F15050E}"/>
    <cellStyle name="Note 2 7 14 3" xfId="38381" xr:uid="{80B1E7A2-A405-49EB-957C-D7C642E1CE85}"/>
    <cellStyle name="Note 2 7 14 3 2" xfId="38382" xr:uid="{7FB30D67-2C04-45BB-A59B-DE33B5F5B75E}"/>
    <cellStyle name="Note 2 7 14 4" xfId="38383" xr:uid="{106EBD78-9064-449B-ACAF-E0C1DB18FAD3}"/>
    <cellStyle name="Note 2 7 14 4 2" xfId="38384" xr:uid="{AA7E137E-9C7D-4394-8EB3-E41DEB23932C}"/>
    <cellStyle name="Note 2 7 14 5" xfId="38385" xr:uid="{CE123ED0-65AB-4B55-B323-5A2D5AFBFCBA}"/>
    <cellStyle name="Note 2 7 14 5 2" xfId="38386" xr:uid="{0A3CF50C-2471-4E40-B1A1-A4BA09B0C158}"/>
    <cellStyle name="Note 2 7 14 6" xfId="38387" xr:uid="{E93EA165-4ADD-43EC-9433-F5FFE105FBAC}"/>
    <cellStyle name="Note 2 7 14 6 2" xfId="38388" xr:uid="{77A009A1-123A-4A27-A6E6-39399D912FE0}"/>
    <cellStyle name="Note 2 7 14 7" xfId="38389" xr:uid="{2ED90397-A239-4163-8E1A-656934CA29C2}"/>
    <cellStyle name="Note 2 7 15" xfId="38390" xr:uid="{52055EB0-7FEC-4FCD-A0F4-83F11BC5E054}"/>
    <cellStyle name="Note 2 7 15 2" xfId="38391" xr:uid="{6AEC671A-36EF-45CF-B993-B231BCBE7B2A}"/>
    <cellStyle name="Note 2 7 15 2 2" xfId="38392" xr:uid="{7CED8255-18BA-4608-AEE5-053BFF463BF6}"/>
    <cellStyle name="Note 2 7 15 2 2 2" xfId="38393" xr:uid="{BD3A8F2B-6026-4CED-9429-857F7F322681}"/>
    <cellStyle name="Note 2 7 15 2 3" xfId="38394" xr:uid="{B6109826-E6D0-4288-B8BB-B314B311ED22}"/>
    <cellStyle name="Note 2 7 15 2 3 2" xfId="38395" xr:uid="{ADFA9E86-B68B-4FFE-A0DF-D9B1709A67BF}"/>
    <cellStyle name="Note 2 7 15 2 4" xfId="38396" xr:uid="{A72D136C-8B64-4451-9A0B-9B5D6A2E0763}"/>
    <cellStyle name="Note 2 7 15 2 4 2" xfId="38397" xr:uid="{FB5352B9-0DFF-42B9-A2DD-77A96B035176}"/>
    <cellStyle name="Note 2 7 15 2 5" xfId="38398" xr:uid="{E2E98C66-DA3B-44A7-B4E4-83A5736CDEA4}"/>
    <cellStyle name="Note 2 7 15 3" xfId="38399" xr:uid="{E65419B2-4D0A-4CDC-B1A5-0929B3D51ACF}"/>
    <cellStyle name="Note 2 7 15 3 2" xfId="38400" xr:uid="{5F4F8416-E39E-46C1-A8FA-9159B80348DC}"/>
    <cellStyle name="Note 2 7 15 4" xfId="38401" xr:uid="{9BD7ECEB-6E60-4BC7-B78E-4E3D045E45D7}"/>
    <cellStyle name="Note 2 7 15 4 2" xfId="38402" xr:uid="{E55554A6-4CAD-4612-8010-3715AAACE371}"/>
    <cellStyle name="Note 2 7 15 5" xfId="38403" xr:uid="{CC8385B4-D944-4EC1-B327-58F4ABAD869C}"/>
    <cellStyle name="Note 2 7 15 5 2" xfId="38404" xr:uid="{DD333BCE-1B0E-44F6-AD69-1B3DD86BB5AA}"/>
    <cellStyle name="Note 2 7 15 6" xfId="38405" xr:uid="{60F0A2D0-704C-473A-A701-8F015AAE2CAE}"/>
    <cellStyle name="Note 2 7 15 6 2" xfId="38406" xr:uid="{F52497C9-EF12-4058-82EB-4B577BC07B8C}"/>
    <cellStyle name="Note 2 7 15 7" xfId="38407" xr:uid="{B84111DD-CB2A-4B6F-8998-314F84362786}"/>
    <cellStyle name="Note 2 7 16" xfId="38408" xr:uid="{D27A14D3-86F8-4092-97A3-378F0F0D703E}"/>
    <cellStyle name="Note 2 7 16 2" xfId="38409" xr:uid="{A316D879-C243-41A3-A8ED-EBC81B196AFE}"/>
    <cellStyle name="Note 2 7 16 2 2" xfId="38410" xr:uid="{A6684508-13C8-4D3C-9597-28A13A5E44B5}"/>
    <cellStyle name="Note 2 7 16 3" xfId="38411" xr:uid="{8234B480-1C8B-43C2-83C2-8CE1660B6F04}"/>
    <cellStyle name="Note 2 7 16 3 2" xfId="38412" xr:uid="{F62DBB4D-6F01-4CF9-AC76-6F289C1BAB59}"/>
    <cellStyle name="Note 2 7 16 4" xfId="38413" xr:uid="{09C11C7A-1BEE-4F98-9EB6-48359D23D27E}"/>
    <cellStyle name="Note 2 7 16 4 2" xfId="38414" xr:uid="{4F7E12C6-F580-417B-A621-015899CC03F5}"/>
    <cellStyle name="Note 2 7 16 5" xfId="38415" xr:uid="{012D2E01-1E92-4C9E-AB93-FA147FC78247}"/>
    <cellStyle name="Note 2 7 17" xfId="38416" xr:uid="{714BCA46-F521-4572-A152-9B9101B23104}"/>
    <cellStyle name="Note 2 7 17 2" xfId="38417" xr:uid="{B6774EAA-2172-4F14-A7D4-D80B009FFBCE}"/>
    <cellStyle name="Note 2 7 18" xfId="38418" xr:uid="{D52D2D44-9CA8-4669-B82D-081B41D86EE0}"/>
    <cellStyle name="Note 2 7 18 2" xfId="38419" xr:uid="{D5578B47-727F-4405-B8C3-FC4C8D50F322}"/>
    <cellStyle name="Note 2 7 19" xfId="38420" xr:uid="{731922E6-B5DE-48EA-8561-47FFF4BC2A0B}"/>
    <cellStyle name="Note 2 7 19 2" xfId="38421" xr:uid="{A8FFC4FC-D26B-4FAF-AA36-EC4FA8D7F38B}"/>
    <cellStyle name="Note 2 7 2" xfId="19636" xr:uid="{41A4B7F1-9670-4BBA-9319-C70742FDF325}"/>
    <cellStyle name="Note 2 7 2 2" xfId="19637" xr:uid="{6C6DE447-C469-442A-8ADA-FE7F0BDA6A30}"/>
    <cellStyle name="Note 2 7 2 2 2" xfId="38422" xr:uid="{3A6D77C5-76AA-4979-80EA-85DAAF65148D}"/>
    <cellStyle name="Note 2 7 2 2 2 2" xfId="38423" xr:uid="{944DE3B1-3250-45D6-9B0A-AAE4A945BAFB}"/>
    <cellStyle name="Note 2 7 2 2 3" xfId="38424" xr:uid="{1321BD4B-63B6-42C1-A1E4-EBB7551D85F4}"/>
    <cellStyle name="Note 2 7 2 2 3 2" xfId="38425" xr:uid="{695AC9CF-F3E2-4170-BDFC-110B3B8D0945}"/>
    <cellStyle name="Note 2 7 2 2 4" xfId="38426" xr:uid="{D58D7457-1027-4F3D-AB5B-B2331E4B47DE}"/>
    <cellStyle name="Note 2 7 2 2 4 2" xfId="38427" xr:uid="{48BA22B8-6CF9-4A30-BECB-7D880EED3995}"/>
    <cellStyle name="Note 2 7 2 2 5" xfId="38428" xr:uid="{5B1D7F9B-5EAC-442E-B7C0-B0A2E557B371}"/>
    <cellStyle name="Note 2 7 2 3" xfId="38429" xr:uid="{8FAABC42-F65F-46A7-92E4-804805397DF8}"/>
    <cellStyle name="Note 2 7 2 3 2" xfId="38430" xr:uid="{95825DD4-1008-4EB8-AE54-9DCB072E5081}"/>
    <cellStyle name="Note 2 7 2 4" xfId="38431" xr:uid="{8C586D6B-9630-4000-B50B-5FAA82E32FB4}"/>
    <cellStyle name="Note 2 7 2 4 2" xfId="38432" xr:uid="{65AD9063-225F-4CF2-956E-6521F8093493}"/>
    <cellStyle name="Note 2 7 2 5" xfId="38433" xr:uid="{9FE17224-A09F-4306-B986-A39B8FAEB2F9}"/>
    <cellStyle name="Note 2 7 2 5 2" xfId="38434" xr:uid="{304A66F8-E78A-44A8-B387-23F928FCA71F}"/>
    <cellStyle name="Note 2 7 2 6" xfId="38435" xr:uid="{DD40780B-582C-4145-B885-F6F8F3B4FD6D}"/>
    <cellStyle name="Note 2 7 20" xfId="38436" xr:uid="{F349EA72-3C13-4288-A0F4-F20DDA650E0C}"/>
    <cellStyle name="Note 2 7 21" xfId="38437" xr:uid="{6B1DEDED-C909-49AC-913D-86EFEC1551E7}"/>
    <cellStyle name="Note 2 7 22" xfId="38438" xr:uid="{6170EFD5-4848-45F1-B890-87D7B83684C8}"/>
    <cellStyle name="Note 2 7 23" xfId="38439" xr:uid="{D896117C-6BC8-43AF-9884-123526316E05}"/>
    <cellStyle name="Note 2 7 24" xfId="38440" xr:uid="{BD25748F-0A72-4EE0-B3F4-4ABDB02A93FA}"/>
    <cellStyle name="Note 2 7 25" xfId="38441" xr:uid="{5614E5DD-A931-497D-800C-5823CC6D165A}"/>
    <cellStyle name="Note 2 7 26" xfId="38442" xr:uid="{096C4C91-3234-4B80-A368-7EBDD9D746C3}"/>
    <cellStyle name="Note 2 7 3" xfId="19638" xr:uid="{26C9BCB9-A8A5-42BD-A925-F69B18800E1E}"/>
    <cellStyle name="Note 2 7 3 2" xfId="19639" xr:uid="{1573F728-86E1-45C2-9097-9FE6D812A918}"/>
    <cellStyle name="Note 2 7 3 2 2" xfId="38443" xr:uid="{B81EE8C3-1207-4995-99EE-A372974AC810}"/>
    <cellStyle name="Note 2 7 3 2 2 2" xfId="38444" xr:uid="{5B9305BB-793A-4A1E-8FED-40193FBE6EA5}"/>
    <cellStyle name="Note 2 7 3 2 3" xfId="38445" xr:uid="{E9AEC828-ADCE-41BD-BFE2-0913E58BF88C}"/>
    <cellStyle name="Note 2 7 3 2 3 2" xfId="38446" xr:uid="{F0465719-4F96-434C-9DC6-C97DC0F0955E}"/>
    <cellStyle name="Note 2 7 3 2 4" xfId="38447" xr:uid="{D0104FF0-72AE-405B-BEBC-55887EA3BBA3}"/>
    <cellStyle name="Note 2 7 3 2 4 2" xfId="38448" xr:uid="{A4743819-D6ED-4AC7-914E-9C9C7C458887}"/>
    <cellStyle name="Note 2 7 3 2 5" xfId="38449" xr:uid="{7ED0174B-1F6E-4BE2-B61C-B9AEFD66F273}"/>
    <cellStyle name="Note 2 7 3 3" xfId="38450" xr:uid="{CAEBEB85-3B64-4657-8FCC-3E4F9A665C84}"/>
    <cellStyle name="Note 2 7 3 3 2" xfId="38451" xr:uid="{D2292C84-CBF5-44E8-B0A8-29B28ED86943}"/>
    <cellStyle name="Note 2 7 3 4" xfId="38452" xr:uid="{0D275526-FF12-4797-A58E-F367899E0245}"/>
    <cellStyle name="Note 2 7 3 4 2" xfId="38453" xr:uid="{209F2BDA-52CA-47F3-B0B7-4DB499313E11}"/>
    <cellStyle name="Note 2 7 3 5" xfId="38454" xr:uid="{966BDC80-6DE2-4118-8223-C41322D64522}"/>
    <cellStyle name="Note 2 7 3 5 2" xfId="38455" xr:uid="{0E5B0D0C-92EC-40C1-8769-041ECF489D7A}"/>
    <cellStyle name="Note 2 7 3 6" xfId="38456" xr:uid="{84B07507-6D5D-4161-9E90-ED6047F50169}"/>
    <cellStyle name="Note 2 7 4" xfId="19640" xr:uid="{B7B62435-4E95-4E5A-94DE-286DA063B191}"/>
    <cellStyle name="Note 2 7 4 2" xfId="38457" xr:uid="{27BB69DF-012A-4D6D-B576-7E74F5220F3A}"/>
    <cellStyle name="Note 2 7 4 2 2" xfId="38458" xr:uid="{C7B62AB9-A720-4A7B-8B7B-42D28EC7E37D}"/>
    <cellStyle name="Note 2 7 4 2 2 2" xfId="38459" xr:uid="{5DBD95FD-1A02-463F-9EBC-FFB6752DBCBE}"/>
    <cellStyle name="Note 2 7 4 2 3" xfId="38460" xr:uid="{11E5680E-F62B-4558-840F-9917018F6825}"/>
    <cellStyle name="Note 2 7 4 2 3 2" xfId="38461" xr:uid="{003D7307-1C51-40C8-87A1-6E0CCDFC669B}"/>
    <cellStyle name="Note 2 7 4 2 4" xfId="38462" xr:uid="{F3BC4497-E7F0-4242-B96C-8DF093E598DE}"/>
    <cellStyle name="Note 2 7 4 2 4 2" xfId="38463" xr:uid="{C6AA2AB7-EC94-480B-A433-D19B6B8A2CBB}"/>
    <cellStyle name="Note 2 7 4 2 5" xfId="38464" xr:uid="{C552F8FF-20A5-4061-B612-30C0E2609EA7}"/>
    <cellStyle name="Note 2 7 4 3" xfId="38465" xr:uid="{3EE54BFD-032E-44F5-9306-DE4C0FBC7A27}"/>
    <cellStyle name="Note 2 7 4 3 2" xfId="38466" xr:uid="{C604A10A-27CC-4CB0-8106-8C0634587005}"/>
    <cellStyle name="Note 2 7 4 4" xfId="38467" xr:uid="{8A7295CA-EEA7-4875-A3C4-EF0BEB4CD5BB}"/>
    <cellStyle name="Note 2 7 4 4 2" xfId="38468" xr:uid="{23BD6E94-4FCE-4945-B40E-089E75E57124}"/>
    <cellStyle name="Note 2 7 4 5" xfId="38469" xr:uid="{3C934DA9-F806-4A45-965F-16CDBBF9DBBB}"/>
    <cellStyle name="Note 2 7 4 5 2" xfId="38470" xr:uid="{850F8916-D914-4D4B-BB93-90A1A18F8C3C}"/>
    <cellStyle name="Note 2 7 4 6" xfId="38471" xr:uid="{2FD1D50A-45DD-4E74-8517-6A20EB01372B}"/>
    <cellStyle name="Note 2 7 4 6 2" xfId="38472" xr:uid="{78EEEB19-C3AE-43F3-9DEB-E5500C8C27DD}"/>
    <cellStyle name="Note 2 7 4 7" xfId="38473" xr:uid="{9F5BAA26-4FA0-430A-9EEB-EA3E155FDE15}"/>
    <cellStyle name="Note 2 7 5" xfId="19641" xr:uid="{EBA22892-4806-4F25-AC60-DAFBB13C2B66}"/>
    <cellStyle name="Note 2 7 5 2" xfId="38474" xr:uid="{FCFB378D-6D78-4F60-A5AB-F2904661C424}"/>
    <cellStyle name="Note 2 7 5 2 2" xfId="38475" xr:uid="{A035116F-C2D0-47BD-85E8-33D29ADC610F}"/>
    <cellStyle name="Note 2 7 5 2 2 2" xfId="38476" xr:uid="{634D597B-D2DB-4D7A-AE93-09D0CF04104F}"/>
    <cellStyle name="Note 2 7 5 2 3" xfId="38477" xr:uid="{21672A94-A4C1-4F89-83E0-B6D27F771000}"/>
    <cellStyle name="Note 2 7 5 2 3 2" xfId="38478" xr:uid="{D75A664D-1B5D-45CD-8B04-5F7775418DA4}"/>
    <cellStyle name="Note 2 7 5 2 4" xfId="38479" xr:uid="{2BB73A2D-8F31-4C14-95AA-5AF1A555DEA3}"/>
    <cellStyle name="Note 2 7 5 2 4 2" xfId="38480" xr:uid="{F41C1363-5C65-400E-A019-A9B6D925D144}"/>
    <cellStyle name="Note 2 7 5 2 5" xfId="38481" xr:uid="{4013DDE9-9CC6-47AC-AF7F-3A3AE8F99C86}"/>
    <cellStyle name="Note 2 7 5 3" xfId="38482" xr:uid="{3B05A29C-2D25-494A-80A8-F54D30D73F2E}"/>
    <cellStyle name="Note 2 7 5 3 2" xfId="38483" xr:uid="{5BD7E027-2BEF-4A7E-AB93-86CC0C3B8F36}"/>
    <cellStyle name="Note 2 7 5 4" xfId="38484" xr:uid="{6B47E5A6-7313-4033-A21D-E6CB144C132A}"/>
    <cellStyle name="Note 2 7 5 4 2" xfId="38485" xr:uid="{727EEBFE-D95F-489F-BEA2-50774560EBFA}"/>
    <cellStyle name="Note 2 7 5 5" xfId="38486" xr:uid="{CCE379F6-CEBD-402A-B99F-AA4092BEAC9F}"/>
    <cellStyle name="Note 2 7 5 5 2" xfId="38487" xr:uid="{A1B9414E-797E-415E-9A8F-A403C34CB4A2}"/>
    <cellStyle name="Note 2 7 5 6" xfId="38488" xr:uid="{0BABDF0E-37DF-4948-883D-6DF974B59F4E}"/>
    <cellStyle name="Note 2 7 5 6 2" xfId="38489" xr:uid="{13B3646D-4793-41D8-B6D5-0C14F1D44413}"/>
    <cellStyle name="Note 2 7 5 7" xfId="38490" xr:uid="{F47FD1A1-228F-48DB-AB48-E9CEA44309CB}"/>
    <cellStyle name="Note 2 7 6" xfId="38491" xr:uid="{D78A53AE-3020-4DA7-8B1C-B48FD9E963BB}"/>
    <cellStyle name="Note 2 7 6 2" xfId="38492" xr:uid="{3CDE68A6-48CC-416F-B268-7FA82789D8BB}"/>
    <cellStyle name="Note 2 7 6 2 2" xfId="38493" xr:uid="{C30A50B5-9FE9-4435-989D-B2C00F88D043}"/>
    <cellStyle name="Note 2 7 6 2 2 2" xfId="38494" xr:uid="{788A5182-4B40-470A-B046-34EBBC892644}"/>
    <cellStyle name="Note 2 7 6 2 3" xfId="38495" xr:uid="{1DC44F0F-B4E6-484B-869C-DF9E947F0BFE}"/>
    <cellStyle name="Note 2 7 6 2 3 2" xfId="38496" xr:uid="{D375528A-46C3-4B6E-B7A9-857D696FA912}"/>
    <cellStyle name="Note 2 7 6 2 4" xfId="38497" xr:uid="{9671065D-AEC1-468F-B2FD-DEE2F172384C}"/>
    <cellStyle name="Note 2 7 6 2 4 2" xfId="38498" xr:uid="{F2C2D9A0-6D0D-4398-B6FD-99D733381612}"/>
    <cellStyle name="Note 2 7 6 2 5" xfId="38499" xr:uid="{30913214-A08E-4F24-8629-D04620BAAF32}"/>
    <cellStyle name="Note 2 7 6 3" xfId="38500" xr:uid="{80B686BE-E2B8-4056-A436-E1E0DF9A4CCD}"/>
    <cellStyle name="Note 2 7 6 3 2" xfId="38501" xr:uid="{23741B80-A298-4910-8A6B-A9BA3A7CC8BD}"/>
    <cellStyle name="Note 2 7 6 4" xfId="38502" xr:uid="{11F31518-3B2F-4192-B448-851A2DB7E76D}"/>
    <cellStyle name="Note 2 7 6 4 2" xfId="38503" xr:uid="{058FA0BA-683C-400F-8A22-A6F087C2C40A}"/>
    <cellStyle name="Note 2 7 6 5" xfId="38504" xr:uid="{F72851E5-C1AB-4388-9B8A-DB317027435F}"/>
    <cellStyle name="Note 2 7 6 5 2" xfId="38505" xr:uid="{C231CC3D-0764-40AB-B76D-7CB1A3F55C64}"/>
    <cellStyle name="Note 2 7 6 6" xfId="38506" xr:uid="{C60DF309-F6E6-4389-9789-0872F2BF51AF}"/>
    <cellStyle name="Note 2 7 6 6 2" xfId="38507" xr:uid="{ADBB68DD-3643-4B3A-A6D1-94C1B393359B}"/>
    <cellStyle name="Note 2 7 6 7" xfId="38508" xr:uid="{CE25592D-2575-40E7-92C2-033425D07F8E}"/>
    <cellStyle name="Note 2 7 7" xfId="38509" xr:uid="{65037A60-CCEF-4941-BBEC-37DB80D03B31}"/>
    <cellStyle name="Note 2 7 7 2" xfId="38510" xr:uid="{D422226E-23BA-44B9-9A7E-E508EB61FC35}"/>
    <cellStyle name="Note 2 7 7 2 2" xfId="38511" xr:uid="{A45EFE71-7661-48D0-8E8C-2E3BEB4D5DAE}"/>
    <cellStyle name="Note 2 7 7 2 2 2" xfId="38512" xr:uid="{ACE8111A-8FA9-4203-A4F3-86FA7F7E6E1D}"/>
    <cellStyle name="Note 2 7 7 2 3" xfId="38513" xr:uid="{8AA601BA-78AE-47A6-8FE6-0E86315B52F4}"/>
    <cellStyle name="Note 2 7 7 2 3 2" xfId="38514" xr:uid="{08293664-F072-40AD-9040-7E372DBEA476}"/>
    <cellStyle name="Note 2 7 7 2 4" xfId="38515" xr:uid="{1C7331B1-574F-4075-A30E-4B7C4E2B06DC}"/>
    <cellStyle name="Note 2 7 7 2 4 2" xfId="38516" xr:uid="{F5124BCE-E516-4902-A385-CBBEAD41E538}"/>
    <cellStyle name="Note 2 7 7 2 5" xfId="38517" xr:uid="{ADB2F55F-9993-4789-8A93-7576B0879181}"/>
    <cellStyle name="Note 2 7 7 3" xfId="38518" xr:uid="{27A6C089-E94A-4A0E-AC0F-ABBB26E99022}"/>
    <cellStyle name="Note 2 7 7 3 2" xfId="38519" xr:uid="{585F5D06-F5C8-4CF1-A006-F979634BAF42}"/>
    <cellStyle name="Note 2 7 7 4" xfId="38520" xr:uid="{E09CEC77-957F-497B-BEEA-CC78ED0010CF}"/>
    <cellStyle name="Note 2 7 7 4 2" xfId="38521" xr:uid="{C3C8B4B3-8C64-4950-97BA-55655D4DEF89}"/>
    <cellStyle name="Note 2 7 7 5" xfId="38522" xr:uid="{E48F8B54-FA40-4AB3-9D7C-D09DF89222DC}"/>
    <cellStyle name="Note 2 7 7 5 2" xfId="38523" xr:uid="{53BA88F0-711C-4421-B626-EB45417A132B}"/>
    <cellStyle name="Note 2 7 7 6" xfId="38524" xr:uid="{9B4D8E43-911C-4B1C-B7FB-174BB212C4D6}"/>
    <cellStyle name="Note 2 7 7 6 2" xfId="38525" xr:uid="{0B790B58-9072-4C02-8ABC-F9DE4367E5F9}"/>
    <cellStyle name="Note 2 7 7 7" xfId="38526" xr:uid="{3B598BA4-4C0A-49F1-836C-1CE61F315B88}"/>
    <cellStyle name="Note 2 7 8" xfId="38527" xr:uid="{993F2834-3F7C-443A-A581-7113AEF74130}"/>
    <cellStyle name="Note 2 7 8 2" xfId="38528" xr:uid="{F73AC6E8-B8CA-4321-9057-337C76986519}"/>
    <cellStyle name="Note 2 7 8 2 2" xfId="38529" xr:uid="{5F78BB29-ED79-49F0-897E-0128644AD403}"/>
    <cellStyle name="Note 2 7 8 2 2 2" xfId="38530" xr:uid="{3186796B-F07D-4922-A5B6-87D478E0A99D}"/>
    <cellStyle name="Note 2 7 8 2 3" xfId="38531" xr:uid="{44908A32-FFA6-4A42-91C9-7C1D969F1DAC}"/>
    <cellStyle name="Note 2 7 8 2 3 2" xfId="38532" xr:uid="{8DFBA717-5BFC-4A79-93D1-E088CA69C361}"/>
    <cellStyle name="Note 2 7 8 2 4" xfId="38533" xr:uid="{F0BB0736-EC8C-404D-84DE-49B2D902F2B9}"/>
    <cellStyle name="Note 2 7 8 2 4 2" xfId="38534" xr:uid="{FBEAA7B8-53F2-493A-A723-5B3906E381D9}"/>
    <cellStyle name="Note 2 7 8 2 5" xfId="38535" xr:uid="{5DD5C8A3-B98D-41E2-89B6-D754AC110F5A}"/>
    <cellStyle name="Note 2 7 8 3" xfId="38536" xr:uid="{CBB32555-9BA3-4FDF-A58B-5CB9D1F132BD}"/>
    <cellStyle name="Note 2 7 8 3 2" xfId="38537" xr:uid="{C6B153D7-856C-4C60-B0AC-FB244C906211}"/>
    <cellStyle name="Note 2 7 8 4" xfId="38538" xr:uid="{F12A49D5-FD32-48D7-921B-6CAAF74A690B}"/>
    <cellStyle name="Note 2 7 8 4 2" xfId="38539" xr:uid="{9DAFA666-2810-47A6-B799-A4151E6E6CF6}"/>
    <cellStyle name="Note 2 7 8 5" xfId="38540" xr:uid="{A3B04A6E-F27D-4C47-91E1-9943535827BF}"/>
    <cellStyle name="Note 2 7 8 5 2" xfId="38541" xr:uid="{42923D1A-2BD0-4492-B316-E8792B20AF73}"/>
    <cellStyle name="Note 2 7 8 6" xfId="38542" xr:uid="{C5B7F0AD-67C2-4490-AEF4-B96C2D49D3B1}"/>
    <cellStyle name="Note 2 7 8 6 2" xfId="38543" xr:uid="{E6CF0A67-9375-4059-B8ED-DFBF1A62DD43}"/>
    <cellStyle name="Note 2 7 8 7" xfId="38544" xr:uid="{59F07804-5AB5-4506-945E-C82778B71090}"/>
    <cellStyle name="Note 2 7 9" xfId="38545" xr:uid="{028C7EF3-E935-456E-9A5A-22C1B7C8F572}"/>
    <cellStyle name="Note 2 7 9 2" xfId="38546" xr:uid="{FC89B8DF-87CC-43AB-9EEF-3741506F0FC8}"/>
    <cellStyle name="Note 2 7 9 2 2" xfId="38547" xr:uid="{4C7E88E0-940E-4DCE-8993-C3F11F9A613D}"/>
    <cellStyle name="Note 2 7 9 2 2 2" xfId="38548" xr:uid="{EFDFAE4D-3189-479A-A943-4D638DAC2FFF}"/>
    <cellStyle name="Note 2 7 9 2 3" xfId="38549" xr:uid="{36776A7D-21BD-4AF9-861B-CF04FD620BFF}"/>
    <cellStyle name="Note 2 7 9 2 3 2" xfId="38550" xr:uid="{45B90BCF-8C61-4FE9-9A16-46E654678F30}"/>
    <cellStyle name="Note 2 7 9 2 4" xfId="38551" xr:uid="{7B76152E-7CEE-4981-AF27-E69917F46540}"/>
    <cellStyle name="Note 2 7 9 2 4 2" xfId="38552" xr:uid="{40A561A2-E31F-4028-9B4E-0D5B017CE546}"/>
    <cellStyle name="Note 2 7 9 2 5" xfId="38553" xr:uid="{0F6B5AF4-B4A1-4802-BA78-A5A79F19DE2A}"/>
    <cellStyle name="Note 2 7 9 3" xfId="38554" xr:uid="{C619DA4C-A384-458D-AC16-EDDAD7AAF931}"/>
    <cellStyle name="Note 2 7 9 3 2" xfId="38555" xr:uid="{B7942279-B53E-4F3B-8CB5-DC137BB31D2D}"/>
    <cellStyle name="Note 2 7 9 4" xfId="38556" xr:uid="{1BADD8C9-84CD-4487-9422-6683D708923E}"/>
    <cellStyle name="Note 2 7 9 4 2" xfId="38557" xr:uid="{650BE7C2-8E37-486A-8DE6-4E39D022754A}"/>
    <cellStyle name="Note 2 7 9 5" xfId="38558" xr:uid="{5E01BB6B-B954-40F4-A48C-4F37AAA9656F}"/>
    <cellStyle name="Note 2 7 9 5 2" xfId="38559" xr:uid="{0901850D-29A6-4764-A4B6-1ECBB1F26D2F}"/>
    <cellStyle name="Note 2 7 9 6" xfId="38560" xr:uid="{6DFBE69B-55FC-41AE-A588-65AC208AB502}"/>
    <cellStyle name="Note 2 7 9 6 2" xfId="38561" xr:uid="{F2BA4237-47BF-49F5-8E42-E0BFF3117BB1}"/>
    <cellStyle name="Note 2 7 9 7" xfId="38562" xr:uid="{2662F49F-7DE2-4E62-8AA3-B02C075ED9B1}"/>
    <cellStyle name="Note 2 8" xfId="19642" xr:uid="{025AD3A6-6968-4DC1-ADBC-DD13BA7BB0E3}"/>
    <cellStyle name="Note 2 8 10" xfId="38563" xr:uid="{C0C2D0E8-13B5-4D61-9494-ECC7F78668B1}"/>
    <cellStyle name="Note 2 8 10 2" xfId="38564" xr:uid="{1D1EFA3C-506D-4B76-90C9-0C6570732334}"/>
    <cellStyle name="Note 2 8 10 2 2" xfId="38565" xr:uid="{D5B87B1B-AE01-4331-AC76-7BEE27EC535D}"/>
    <cellStyle name="Note 2 8 10 2 2 2" xfId="38566" xr:uid="{2CAFE904-B1D2-4035-BF7A-9B46F0ECEAA0}"/>
    <cellStyle name="Note 2 8 10 2 3" xfId="38567" xr:uid="{F168EC48-481A-4977-A097-C8940BDF088C}"/>
    <cellStyle name="Note 2 8 10 2 3 2" xfId="38568" xr:uid="{D5C77BA0-9350-4E2A-9F5E-50FA342DBAF1}"/>
    <cellStyle name="Note 2 8 10 2 4" xfId="38569" xr:uid="{EA679C86-7084-42C0-A558-78C8A341008D}"/>
    <cellStyle name="Note 2 8 10 2 4 2" xfId="38570" xr:uid="{E44F86F2-6440-42E6-9971-928B7345FD6C}"/>
    <cellStyle name="Note 2 8 10 2 5" xfId="38571" xr:uid="{DAEA7EC2-E745-41CC-B33D-56F291C59839}"/>
    <cellStyle name="Note 2 8 10 3" xfId="38572" xr:uid="{9628E613-E664-4F04-A713-3DC110B5FB7E}"/>
    <cellStyle name="Note 2 8 10 3 2" xfId="38573" xr:uid="{051F25A1-3B06-483D-A726-704F70FBA8E4}"/>
    <cellStyle name="Note 2 8 10 4" xfId="38574" xr:uid="{986142CB-987A-4D53-8E0B-AB74F95D5C93}"/>
    <cellStyle name="Note 2 8 10 4 2" xfId="38575" xr:uid="{83B22FDA-473F-40F7-A2B2-D43E5125EC04}"/>
    <cellStyle name="Note 2 8 10 5" xfId="38576" xr:uid="{E63FB1E8-9F24-453A-8315-67FE5FD450D7}"/>
    <cellStyle name="Note 2 8 10 5 2" xfId="38577" xr:uid="{311B411E-A6D6-4C25-874E-EBE621924320}"/>
    <cellStyle name="Note 2 8 10 6" xfId="38578" xr:uid="{3293EB2A-DA76-4B8F-B363-138A7CA46DD0}"/>
    <cellStyle name="Note 2 8 10 6 2" xfId="38579" xr:uid="{60C38608-5DD9-4156-B50D-7E929316BC15}"/>
    <cellStyle name="Note 2 8 10 7" xfId="38580" xr:uid="{91DF646B-2470-4560-BC07-DD17FFC7CBFD}"/>
    <cellStyle name="Note 2 8 11" xfId="38581" xr:uid="{562CC779-97A2-4F99-8D98-AB97133AA802}"/>
    <cellStyle name="Note 2 8 11 2" xfId="38582" xr:uid="{95D675BB-DB47-4640-8B9E-95EFDE72F415}"/>
    <cellStyle name="Note 2 8 11 2 2" xfId="38583" xr:uid="{B237257F-D34F-4CCF-9581-4C35CF51A3A3}"/>
    <cellStyle name="Note 2 8 11 2 2 2" xfId="38584" xr:uid="{BCB5DDED-3693-4F28-A0A9-F5D3737C430A}"/>
    <cellStyle name="Note 2 8 11 2 3" xfId="38585" xr:uid="{660DD087-90C9-4991-A4AB-F21EBA51F522}"/>
    <cellStyle name="Note 2 8 11 2 3 2" xfId="38586" xr:uid="{2F80E1AC-FAC8-442D-874B-7C8E25BE90E1}"/>
    <cellStyle name="Note 2 8 11 2 4" xfId="38587" xr:uid="{A76DBCC3-9340-4149-AE87-FE476067D240}"/>
    <cellStyle name="Note 2 8 11 2 4 2" xfId="38588" xr:uid="{8E351CCC-A025-4CBC-948C-E6F191F7356C}"/>
    <cellStyle name="Note 2 8 11 2 5" xfId="38589" xr:uid="{ADD7E003-196C-48D5-B330-3B108F025168}"/>
    <cellStyle name="Note 2 8 11 3" xfId="38590" xr:uid="{75C15199-76CB-4FD8-936E-A0B9CDC4DD0A}"/>
    <cellStyle name="Note 2 8 11 3 2" xfId="38591" xr:uid="{B2F6E105-B5A9-420B-AA44-24D9E70C08B3}"/>
    <cellStyle name="Note 2 8 11 4" xfId="38592" xr:uid="{CC9A9B72-A810-4574-A34E-A46C2AF50B8A}"/>
    <cellStyle name="Note 2 8 11 4 2" xfId="38593" xr:uid="{4FDDC150-A7E2-41A6-9869-4F11CCE73282}"/>
    <cellStyle name="Note 2 8 11 5" xfId="38594" xr:uid="{A2D6FDD9-BC20-40F8-BE2E-00F4ED283363}"/>
    <cellStyle name="Note 2 8 11 5 2" xfId="38595" xr:uid="{47D7590F-79DC-4224-8899-A347EEF79E63}"/>
    <cellStyle name="Note 2 8 11 6" xfId="38596" xr:uid="{FAFC2D0C-4202-4C7F-B563-031CFAE93077}"/>
    <cellStyle name="Note 2 8 11 6 2" xfId="38597" xr:uid="{F84D5F1D-3FE0-4579-967E-4AFDE75E10EA}"/>
    <cellStyle name="Note 2 8 11 7" xfId="38598" xr:uid="{64F17412-606B-4994-8D72-AE90F7A0F624}"/>
    <cellStyle name="Note 2 8 12" xfId="38599" xr:uid="{350BB4D1-2165-43A5-96D6-7F3C741BA148}"/>
    <cellStyle name="Note 2 8 12 2" xfId="38600" xr:uid="{3AC763BC-4DB1-4D68-BBFE-0693210D57E6}"/>
    <cellStyle name="Note 2 8 12 2 2" xfId="38601" xr:uid="{3DE5939E-C72A-4EF1-9B02-34235CF57CCB}"/>
    <cellStyle name="Note 2 8 12 2 2 2" xfId="38602" xr:uid="{CFF95EC1-3FB4-4CE0-9022-AC2D4E6A9458}"/>
    <cellStyle name="Note 2 8 12 2 3" xfId="38603" xr:uid="{42D672AE-8518-4B58-BB23-E0AE99677F8C}"/>
    <cellStyle name="Note 2 8 12 2 3 2" xfId="38604" xr:uid="{D6F5AF9E-5254-40C8-A60D-3F2051B77CB3}"/>
    <cellStyle name="Note 2 8 12 2 4" xfId="38605" xr:uid="{EFDD56D1-41DE-42D6-9B76-6724E72219E5}"/>
    <cellStyle name="Note 2 8 12 2 4 2" xfId="38606" xr:uid="{AA5DCFAC-D71C-4199-B445-22F599D07346}"/>
    <cellStyle name="Note 2 8 12 2 5" xfId="38607" xr:uid="{EA771A1C-FF85-43BD-9839-42B052813FD4}"/>
    <cellStyle name="Note 2 8 12 3" xfId="38608" xr:uid="{B4715EB3-7FA8-4E16-9B47-593DAFFFBACD}"/>
    <cellStyle name="Note 2 8 12 3 2" xfId="38609" xr:uid="{7FE8015F-AAA5-40B9-B3DB-288669C7DDBC}"/>
    <cellStyle name="Note 2 8 12 4" xfId="38610" xr:uid="{6A9FD8FC-BC0F-47FE-9E17-4F75FDA592A9}"/>
    <cellStyle name="Note 2 8 12 4 2" xfId="38611" xr:uid="{5939868C-6B09-4351-9DDA-E3D04AAEDAE0}"/>
    <cellStyle name="Note 2 8 12 5" xfId="38612" xr:uid="{89555A87-CC2A-4AE5-8179-2A852BBCC832}"/>
    <cellStyle name="Note 2 8 12 5 2" xfId="38613" xr:uid="{191A05F0-8F07-4B1B-9C9D-9E5D15C74E46}"/>
    <cellStyle name="Note 2 8 12 6" xfId="38614" xr:uid="{3C1886C1-6383-44FF-BA48-A780D95618C2}"/>
    <cellStyle name="Note 2 8 12 6 2" xfId="38615" xr:uid="{D1D6BF94-67D7-4FF7-906F-B1C63C80B865}"/>
    <cellStyle name="Note 2 8 12 7" xfId="38616" xr:uid="{C227714F-EEF8-4711-B414-AF1F515C0BC2}"/>
    <cellStyle name="Note 2 8 13" xfId="38617" xr:uid="{E8D746CF-40EF-43F4-B0E8-73BF2DF8DED1}"/>
    <cellStyle name="Note 2 8 13 2" xfId="38618" xr:uid="{AD168634-E15B-4882-9868-CAAA99D54E01}"/>
    <cellStyle name="Note 2 8 13 2 2" xfId="38619" xr:uid="{8BA3A136-B47B-464F-AEA6-BE12CFAC30D9}"/>
    <cellStyle name="Note 2 8 13 2 2 2" xfId="38620" xr:uid="{B32A78B3-16D2-463E-8C9C-2C03211CD236}"/>
    <cellStyle name="Note 2 8 13 2 3" xfId="38621" xr:uid="{0C704EF5-B12F-416F-9D60-03044EECC44C}"/>
    <cellStyle name="Note 2 8 13 2 3 2" xfId="38622" xr:uid="{9C1D2828-F277-41D9-A972-C9D22AF6704B}"/>
    <cellStyle name="Note 2 8 13 2 4" xfId="38623" xr:uid="{49091FCC-67B0-43AC-B8AF-65FBAD349823}"/>
    <cellStyle name="Note 2 8 13 2 4 2" xfId="38624" xr:uid="{363BF8E3-5BCE-4D44-A56F-249402531FEB}"/>
    <cellStyle name="Note 2 8 13 2 5" xfId="38625" xr:uid="{DC364DFD-1428-4A2E-ADD3-4AC07FA1C761}"/>
    <cellStyle name="Note 2 8 13 3" xfId="38626" xr:uid="{404A99A0-9C60-4DC8-B358-D649E0F1872C}"/>
    <cellStyle name="Note 2 8 13 3 2" xfId="38627" xr:uid="{FF18DCFD-CE41-4074-BA59-B014612173AD}"/>
    <cellStyle name="Note 2 8 13 4" xfId="38628" xr:uid="{0659D55C-9236-4E31-B7C6-D5114DB57228}"/>
    <cellStyle name="Note 2 8 13 4 2" xfId="38629" xr:uid="{7CDC88C9-3173-43AE-8961-DE2A026E8858}"/>
    <cellStyle name="Note 2 8 13 5" xfId="38630" xr:uid="{87AC9B4D-B1EB-43B3-ACC2-70A858204357}"/>
    <cellStyle name="Note 2 8 13 5 2" xfId="38631" xr:uid="{397F3A76-6338-4562-A2BE-731F69383080}"/>
    <cellStyle name="Note 2 8 13 6" xfId="38632" xr:uid="{51713DD6-3BB9-41B3-9482-F7D3F31478CB}"/>
    <cellStyle name="Note 2 8 13 6 2" xfId="38633" xr:uid="{AAD50466-702E-4107-A2F0-5D8FC1AFBA7B}"/>
    <cellStyle name="Note 2 8 13 7" xfId="38634" xr:uid="{F4A7453C-00D6-4B75-BEF9-4A0CAFD1CFFD}"/>
    <cellStyle name="Note 2 8 14" xfId="38635" xr:uid="{87FDF5A9-1D64-4F28-829E-45E42888FAC6}"/>
    <cellStyle name="Note 2 8 14 2" xfId="38636" xr:uid="{9E2461AC-F8CE-4C5B-B841-839C24599A5A}"/>
    <cellStyle name="Note 2 8 14 2 2" xfId="38637" xr:uid="{8C8BC7DA-7CD6-48B8-A919-B851BD16BE40}"/>
    <cellStyle name="Note 2 8 14 2 2 2" xfId="38638" xr:uid="{9FEF05C8-9AC5-45C7-A86C-433CC3AC5FF8}"/>
    <cellStyle name="Note 2 8 14 2 3" xfId="38639" xr:uid="{3F6119E1-F7A9-409B-8EA7-C4FC0664F7A9}"/>
    <cellStyle name="Note 2 8 14 2 3 2" xfId="38640" xr:uid="{97AC64B4-734C-4949-9944-3EB41379022D}"/>
    <cellStyle name="Note 2 8 14 2 4" xfId="38641" xr:uid="{718E1CB2-A8E4-4579-8E33-355149D61336}"/>
    <cellStyle name="Note 2 8 14 2 4 2" xfId="38642" xr:uid="{E28BDFB9-B888-41E6-8F85-18F672A264CC}"/>
    <cellStyle name="Note 2 8 14 2 5" xfId="38643" xr:uid="{D5CDBCFE-A831-443E-9C1E-FC14084D5094}"/>
    <cellStyle name="Note 2 8 14 3" xfId="38644" xr:uid="{EC6D749D-A72C-46DA-BFB7-48D6D55B8779}"/>
    <cellStyle name="Note 2 8 14 3 2" xfId="38645" xr:uid="{0B7BFFB3-A61A-42D8-B8EE-0FDAEAE6FD05}"/>
    <cellStyle name="Note 2 8 14 4" xfId="38646" xr:uid="{94B30BBA-5029-4451-B469-9402F8D4A7D0}"/>
    <cellStyle name="Note 2 8 14 4 2" xfId="38647" xr:uid="{25B3C4E7-F43C-41C9-B11D-E67042971BC4}"/>
    <cellStyle name="Note 2 8 14 5" xfId="38648" xr:uid="{9AF7083F-06BB-44C6-9681-7608F2ADFAB3}"/>
    <cellStyle name="Note 2 8 14 5 2" xfId="38649" xr:uid="{807D9FC2-2E27-4021-99DD-2A32573CB826}"/>
    <cellStyle name="Note 2 8 14 6" xfId="38650" xr:uid="{8CAB882A-1E00-45F4-B552-794D5C908B5A}"/>
    <cellStyle name="Note 2 8 14 6 2" xfId="38651" xr:uid="{5214AE99-731D-4C2D-9438-246DAA1C51ED}"/>
    <cellStyle name="Note 2 8 14 7" xfId="38652" xr:uid="{67D6C067-57DA-4B53-99C1-376216C77DC0}"/>
    <cellStyle name="Note 2 8 15" xfId="38653" xr:uid="{D7138AEC-28D2-4304-8691-57766F539FDA}"/>
    <cellStyle name="Note 2 8 15 2" xfId="38654" xr:uid="{33AACECB-728C-4845-872F-ECB3790F5B81}"/>
    <cellStyle name="Note 2 8 15 2 2" xfId="38655" xr:uid="{553FE5FD-6EEA-455A-839F-FFD993FA148E}"/>
    <cellStyle name="Note 2 8 15 2 2 2" xfId="38656" xr:uid="{AB285C86-FEBB-4FA3-A019-2D7E64908640}"/>
    <cellStyle name="Note 2 8 15 2 3" xfId="38657" xr:uid="{580D9A61-8B8E-457D-9CBA-3FE5A61026D7}"/>
    <cellStyle name="Note 2 8 15 2 3 2" xfId="38658" xr:uid="{88DD465E-B51D-456F-B8D2-399AF265A240}"/>
    <cellStyle name="Note 2 8 15 2 4" xfId="38659" xr:uid="{7916897E-2BDE-454E-B23F-36580623BF42}"/>
    <cellStyle name="Note 2 8 15 2 4 2" xfId="38660" xr:uid="{1CBBF88C-B3E0-4765-8D00-53ED44338C55}"/>
    <cellStyle name="Note 2 8 15 2 5" xfId="38661" xr:uid="{81A65226-2EF8-42EA-91DA-6B878A69F326}"/>
    <cellStyle name="Note 2 8 15 3" xfId="38662" xr:uid="{9A8D1982-2C6F-4AED-8EE1-2A0ADFC4FFE5}"/>
    <cellStyle name="Note 2 8 15 3 2" xfId="38663" xr:uid="{5643CE70-5E53-4C85-BC74-6F9A2957BA31}"/>
    <cellStyle name="Note 2 8 15 4" xfId="38664" xr:uid="{873DB257-C5EA-477D-8F19-FDE187B6BC30}"/>
    <cellStyle name="Note 2 8 15 4 2" xfId="38665" xr:uid="{17C9B8B2-46ED-4785-8041-E71CF9E7250D}"/>
    <cellStyle name="Note 2 8 15 5" xfId="38666" xr:uid="{C9251C5E-9793-4C4F-BF4E-DAC6B0D31515}"/>
    <cellStyle name="Note 2 8 15 5 2" xfId="38667" xr:uid="{E9442870-7325-4DF7-8EA1-A30508E6D687}"/>
    <cellStyle name="Note 2 8 15 6" xfId="38668" xr:uid="{7E54B83F-AC2E-48F5-A4F1-E732A8A1FC3B}"/>
    <cellStyle name="Note 2 8 15 6 2" xfId="38669" xr:uid="{B0610BB3-56FC-4E1F-B9D3-567FC6BA1C36}"/>
    <cellStyle name="Note 2 8 15 7" xfId="38670" xr:uid="{78013245-26F1-4F6F-8653-E790DF6B0BF2}"/>
    <cellStyle name="Note 2 8 16" xfId="38671" xr:uid="{414FD115-B2B0-4E1A-95A8-62216740B8A2}"/>
    <cellStyle name="Note 2 8 16 2" xfId="38672" xr:uid="{7284D550-F71F-493E-9416-6805DE109084}"/>
    <cellStyle name="Note 2 8 16 2 2" xfId="38673" xr:uid="{BC0DBD93-10A2-4154-B261-AEC86E889C3F}"/>
    <cellStyle name="Note 2 8 16 3" xfId="38674" xr:uid="{C6F1292F-E03E-4B8E-9484-82B8FEBE6EC6}"/>
    <cellStyle name="Note 2 8 16 3 2" xfId="38675" xr:uid="{2ABF61E6-CEEA-4C29-8CC4-884DAB68288E}"/>
    <cellStyle name="Note 2 8 16 4" xfId="38676" xr:uid="{4DF5BD18-8772-4353-B54B-9897B47D14DE}"/>
    <cellStyle name="Note 2 8 16 4 2" xfId="38677" xr:uid="{620C0228-DD05-4D59-8EB9-9A355D5309D8}"/>
    <cellStyle name="Note 2 8 16 5" xfId="38678" xr:uid="{543B92F9-B1DB-4E02-A5AC-F5FD1530500B}"/>
    <cellStyle name="Note 2 8 17" xfId="38679" xr:uid="{EE2EC67F-79AE-43EA-BB80-6D7D48B88FE1}"/>
    <cellStyle name="Note 2 8 17 2" xfId="38680" xr:uid="{09BDF077-2DE7-4CA0-B508-D08F370D1F2E}"/>
    <cellStyle name="Note 2 8 18" xfId="38681" xr:uid="{D279C35B-2D8E-48C0-962B-61041C160D64}"/>
    <cellStyle name="Note 2 8 18 2" xfId="38682" xr:uid="{8420AB9C-C86B-4EC4-828F-7A61B5BCA5A8}"/>
    <cellStyle name="Note 2 8 19" xfId="38683" xr:uid="{E20EDD45-C7BB-4542-93FC-E6872A51F9A0}"/>
    <cellStyle name="Note 2 8 19 2" xfId="38684" xr:uid="{F535E882-0A80-4653-B242-98B0D20251EA}"/>
    <cellStyle name="Note 2 8 2" xfId="19643" xr:uid="{C26A18D5-16BB-4230-8BB1-3909AE4BB80B}"/>
    <cellStyle name="Note 2 8 2 2" xfId="19644" xr:uid="{E043A214-FC64-4675-84C8-9923825DABE0}"/>
    <cellStyle name="Note 2 8 2 2 2" xfId="38685" xr:uid="{6282DC4A-C4D5-48E1-BEC5-23B9789062FA}"/>
    <cellStyle name="Note 2 8 2 2 2 2" xfId="38686" xr:uid="{0F4E410C-9BD7-474C-B37F-4B429DBC3940}"/>
    <cellStyle name="Note 2 8 2 2 3" xfId="38687" xr:uid="{C0D3FE22-510D-4660-89B3-1B1A0B06CD26}"/>
    <cellStyle name="Note 2 8 2 2 3 2" xfId="38688" xr:uid="{4AEC9CBE-5EE2-48C7-9BAB-A9047DFF1BC9}"/>
    <cellStyle name="Note 2 8 2 2 4" xfId="38689" xr:uid="{5A6139FE-1405-4398-9A45-15BA0140762D}"/>
    <cellStyle name="Note 2 8 2 2 4 2" xfId="38690" xr:uid="{80DB5BF6-ADA8-4BB1-B285-DC5870917FD1}"/>
    <cellStyle name="Note 2 8 2 2 5" xfId="38691" xr:uid="{81BBBD42-3ADC-4C16-A6DB-320D4FDB4633}"/>
    <cellStyle name="Note 2 8 2 3" xfId="38692" xr:uid="{F430A6CA-4B78-4718-BBB2-3043321F31C8}"/>
    <cellStyle name="Note 2 8 2 3 2" xfId="38693" xr:uid="{1BAE6EEB-7084-4569-8DD3-EB9FCDB1C05F}"/>
    <cellStyle name="Note 2 8 2 4" xfId="38694" xr:uid="{8737557F-F751-46A0-97B7-EF49B60C329D}"/>
    <cellStyle name="Note 2 8 2 4 2" xfId="38695" xr:uid="{6CD132C4-D9BB-4C08-B6B7-196710712AB4}"/>
    <cellStyle name="Note 2 8 2 5" xfId="38696" xr:uid="{CE9B5600-CA77-41D6-AD0B-C9FA324F82B9}"/>
    <cellStyle name="Note 2 8 2 5 2" xfId="38697" xr:uid="{EAE853E1-071B-4C5F-9AFB-FE0B7AB96E4B}"/>
    <cellStyle name="Note 2 8 2 6" xfId="38698" xr:uid="{DDA4C258-8D4F-4362-9033-3A2B705BBAB7}"/>
    <cellStyle name="Note 2 8 20" xfId="38699" xr:uid="{07439790-E295-444C-982E-90976C672945}"/>
    <cellStyle name="Note 2 8 21" xfId="38700" xr:uid="{9A28B85E-2CAB-4DF5-B86D-C95600277689}"/>
    <cellStyle name="Note 2 8 22" xfId="38701" xr:uid="{412F3F7E-DCB7-49C3-98BE-E31590B7B82E}"/>
    <cellStyle name="Note 2 8 23" xfId="38702" xr:uid="{8E599C83-A4EC-4CBE-B0FC-B740F1488CE2}"/>
    <cellStyle name="Note 2 8 24" xfId="38703" xr:uid="{5567D225-5AA2-422C-9D10-BC3C778CBB4A}"/>
    <cellStyle name="Note 2 8 25" xfId="38704" xr:uid="{8AB52591-846E-45C6-AC55-69CF75439BC0}"/>
    <cellStyle name="Note 2 8 26" xfId="38705" xr:uid="{806A4AA9-96EB-4447-813A-3B2D769A98E9}"/>
    <cellStyle name="Note 2 8 3" xfId="19645" xr:uid="{A7B134EE-DCAB-4873-934E-5EF7C90D8770}"/>
    <cellStyle name="Note 2 8 3 2" xfId="19646" xr:uid="{FB6DF372-5BC0-4B1C-8CB8-5FBCE5B14B85}"/>
    <cellStyle name="Note 2 8 3 2 2" xfId="38706" xr:uid="{78336052-2ACB-49EE-9294-DD3764740AE5}"/>
    <cellStyle name="Note 2 8 3 2 2 2" xfId="38707" xr:uid="{C8DC63FE-2FF5-4B89-BE55-E8ADD583B0DB}"/>
    <cellStyle name="Note 2 8 3 2 3" xfId="38708" xr:uid="{87E4248B-CA96-494C-8E1D-D737AC00C79E}"/>
    <cellStyle name="Note 2 8 3 2 3 2" xfId="38709" xr:uid="{3A936195-6203-4900-8AE2-98BDCF2403AC}"/>
    <cellStyle name="Note 2 8 3 2 4" xfId="38710" xr:uid="{B0113392-A416-4F66-8A77-91C134294953}"/>
    <cellStyle name="Note 2 8 3 2 4 2" xfId="38711" xr:uid="{3852E570-B124-47B7-82C2-40BE44A4F461}"/>
    <cellStyle name="Note 2 8 3 2 5" xfId="38712" xr:uid="{4933243D-F40C-4A9F-8D11-F707ADE2C54D}"/>
    <cellStyle name="Note 2 8 3 3" xfId="38713" xr:uid="{128179D3-CAC1-46E4-A7C5-2D02D72D3550}"/>
    <cellStyle name="Note 2 8 3 3 2" xfId="38714" xr:uid="{5D454F6E-E479-4163-8EEB-C8EB8E9FB73A}"/>
    <cellStyle name="Note 2 8 3 4" xfId="38715" xr:uid="{0ADD53E4-FF88-424D-BFD3-1C78DA40CF47}"/>
    <cellStyle name="Note 2 8 3 4 2" xfId="38716" xr:uid="{F65DC2AE-0E90-4726-9E72-5194D5411A0D}"/>
    <cellStyle name="Note 2 8 3 5" xfId="38717" xr:uid="{D8B7B3AB-A4E3-43D7-A814-564B8D22D285}"/>
    <cellStyle name="Note 2 8 3 5 2" xfId="38718" xr:uid="{FDBBCDD4-21BA-441B-859A-81772BC0B805}"/>
    <cellStyle name="Note 2 8 3 6" xfId="38719" xr:uid="{CD7E00DF-8A83-409A-8237-C2DED05DE513}"/>
    <cellStyle name="Note 2 8 4" xfId="19647" xr:uid="{E8382CD3-C084-4D67-A40A-1B44AC5EC51C}"/>
    <cellStyle name="Note 2 8 4 2" xfId="38720" xr:uid="{2DBF8915-0E8D-422E-AA3B-8221AA58665E}"/>
    <cellStyle name="Note 2 8 4 2 2" xfId="38721" xr:uid="{8C02B640-F26B-4D34-B80B-BE7619644A74}"/>
    <cellStyle name="Note 2 8 4 2 2 2" xfId="38722" xr:uid="{8811B019-0595-4250-966C-85D4DC58BBC7}"/>
    <cellStyle name="Note 2 8 4 2 3" xfId="38723" xr:uid="{E5261ACB-FEC0-4853-91BF-69AA2C386361}"/>
    <cellStyle name="Note 2 8 4 2 3 2" xfId="38724" xr:uid="{7BB93CEA-8AB5-4096-B2BB-9470F6D89196}"/>
    <cellStyle name="Note 2 8 4 2 4" xfId="38725" xr:uid="{96C15708-DB3F-47C7-A16D-96DD335A118A}"/>
    <cellStyle name="Note 2 8 4 2 4 2" xfId="38726" xr:uid="{6C5B1C86-DB92-46EE-A72C-EE54819D12E5}"/>
    <cellStyle name="Note 2 8 4 2 5" xfId="38727" xr:uid="{49893DC4-E0DA-45D3-9699-90C327E9F580}"/>
    <cellStyle name="Note 2 8 4 3" xfId="38728" xr:uid="{A89C7873-0A08-4F25-8AEC-D6C80DC6799E}"/>
    <cellStyle name="Note 2 8 4 3 2" xfId="38729" xr:uid="{8FA550E5-9F90-4D68-8CD7-D3403C4510ED}"/>
    <cellStyle name="Note 2 8 4 4" xfId="38730" xr:uid="{9CBD8C10-FC8A-478E-9E0F-B3BDAB6F30EA}"/>
    <cellStyle name="Note 2 8 4 4 2" xfId="38731" xr:uid="{7E07C944-0C55-4EEB-A582-9821C61A0D33}"/>
    <cellStyle name="Note 2 8 4 5" xfId="38732" xr:uid="{B1DA8DF3-17C9-457D-B826-756E75105345}"/>
    <cellStyle name="Note 2 8 4 5 2" xfId="38733" xr:uid="{EE8093C1-39B7-4317-81AE-71F658CB2326}"/>
    <cellStyle name="Note 2 8 4 6" xfId="38734" xr:uid="{A78F93E6-9478-4FDC-8875-E1ABE75B609E}"/>
    <cellStyle name="Note 2 8 4 6 2" xfId="38735" xr:uid="{70718365-F68C-4DD4-8A42-21A5D437F4D1}"/>
    <cellStyle name="Note 2 8 4 7" xfId="38736" xr:uid="{2C2B41BE-29C3-4D7C-80F1-04B4C7FB34D6}"/>
    <cellStyle name="Note 2 8 5" xfId="19648" xr:uid="{19F1F6B2-2B56-4E91-A6A5-D144F55C5003}"/>
    <cellStyle name="Note 2 8 5 2" xfId="38737" xr:uid="{E633FCC9-CA97-4B8E-8ECB-A9A753DEA451}"/>
    <cellStyle name="Note 2 8 5 2 2" xfId="38738" xr:uid="{5EAB1BF7-AA63-4457-B7EA-56DAFB5E540A}"/>
    <cellStyle name="Note 2 8 5 2 2 2" xfId="38739" xr:uid="{61AA1F08-5E9A-4E6B-9901-F37E7734BA75}"/>
    <cellStyle name="Note 2 8 5 2 3" xfId="38740" xr:uid="{4510F333-41C5-49AB-9E92-1C77D7B01913}"/>
    <cellStyle name="Note 2 8 5 2 3 2" xfId="38741" xr:uid="{9B01BB7D-5D9E-44F1-842A-2DB3CB326C10}"/>
    <cellStyle name="Note 2 8 5 2 4" xfId="38742" xr:uid="{A684A11A-EFF0-4699-9B99-2F82721CFA58}"/>
    <cellStyle name="Note 2 8 5 2 4 2" xfId="38743" xr:uid="{A3CBEB6D-AE38-42B8-9907-A9D13F745F16}"/>
    <cellStyle name="Note 2 8 5 2 5" xfId="38744" xr:uid="{A98DA65F-85D0-4C51-8B6D-0090FC630D2E}"/>
    <cellStyle name="Note 2 8 5 3" xfId="38745" xr:uid="{FE4BF69D-4C12-484B-A985-9B7F882BFC37}"/>
    <cellStyle name="Note 2 8 5 3 2" xfId="38746" xr:uid="{CB3D0727-9DF8-4288-A267-016F9A43A28B}"/>
    <cellStyle name="Note 2 8 5 4" xfId="38747" xr:uid="{254F8C73-6B92-4154-AC5B-14741A3FDD50}"/>
    <cellStyle name="Note 2 8 5 4 2" xfId="38748" xr:uid="{6C5F26E5-AAA7-46F8-872A-A2A6E4A84360}"/>
    <cellStyle name="Note 2 8 5 5" xfId="38749" xr:uid="{9181315D-C397-44F0-8B25-1584FC3924FA}"/>
    <cellStyle name="Note 2 8 5 5 2" xfId="38750" xr:uid="{B1E75AF0-BE26-4ECA-AD5A-C42D88A2361A}"/>
    <cellStyle name="Note 2 8 5 6" xfId="38751" xr:uid="{ADE09C98-4536-4C40-A148-F0573F897EF2}"/>
    <cellStyle name="Note 2 8 5 6 2" xfId="38752" xr:uid="{A693E868-4A0C-4C24-9A54-239B34048D7B}"/>
    <cellStyle name="Note 2 8 5 7" xfId="38753" xr:uid="{CB21994F-FF85-46FA-B263-129D6616B316}"/>
    <cellStyle name="Note 2 8 6" xfId="38754" xr:uid="{13F8B375-94DC-4E05-BA55-585C3E92C121}"/>
    <cellStyle name="Note 2 8 6 2" xfId="38755" xr:uid="{5E6B198D-70A0-45E0-813B-8563D48BFC49}"/>
    <cellStyle name="Note 2 8 6 2 2" xfId="38756" xr:uid="{324D5416-9150-449B-873E-10D421426F8A}"/>
    <cellStyle name="Note 2 8 6 2 2 2" xfId="38757" xr:uid="{F04EA662-CD6D-46C0-BBE5-5BF714EDDCAC}"/>
    <cellStyle name="Note 2 8 6 2 3" xfId="38758" xr:uid="{1B998F00-0F73-4756-862B-7CE9058FB25D}"/>
    <cellStyle name="Note 2 8 6 2 3 2" xfId="38759" xr:uid="{89E1C82D-306B-4AC3-B67C-6E827A3AEDE9}"/>
    <cellStyle name="Note 2 8 6 2 4" xfId="38760" xr:uid="{9876DE8C-F9D6-471F-8656-F726B8C78D87}"/>
    <cellStyle name="Note 2 8 6 2 4 2" xfId="38761" xr:uid="{6934E35D-C1CA-490B-88BD-F9FBDD41A4C3}"/>
    <cellStyle name="Note 2 8 6 2 5" xfId="38762" xr:uid="{C8C69436-1843-4593-A656-2A96BD23E061}"/>
    <cellStyle name="Note 2 8 6 3" xfId="38763" xr:uid="{9D675BF5-3FB9-4B8F-A827-F1A49FCD6750}"/>
    <cellStyle name="Note 2 8 6 3 2" xfId="38764" xr:uid="{DBF9D0F5-69DC-43D6-8818-222934F09838}"/>
    <cellStyle name="Note 2 8 6 4" xfId="38765" xr:uid="{9E6CE24D-0413-4A96-B7AC-3F45DC11325A}"/>
    <cellStyle name="Note 2 8 6 4 2" xfId="38766" xr:uid="{5DE350EE-3F1C-482C-8DB9-AD929246F83C}"/>
    <cellStyle name="Note 2 8 6 5" xfId="38767" xr:uid="{3244D288-03E4-45FF-8233-F1669FD7A29C}"/>
    <cellStyle name="Note 2 8 6 5 2" xfId="38768" xr:uid="{3A1B4018-162A-4560-87E7-85B4C46B383D}"/>
    <cellStyle name="Note 2 8 6 6" xfId="38769" xr:uid="{8D4CECEC-494D-416B-A560-907A0BE20833}"/>
    <cellStyle name="Note 2 8 6 6 2" xfId="38770" xr:uid="{2EF1DA16-9D53-45A0-B0BE-1B99A7A0C8D8}"/>
    <cellStyle name="Note 2 8 6 7" xfId="38771" xr:uid="{504D11CD-2927-4B23-B947-7AEBE3380D7B}"/>
    <cellStyle name="Note 2 8 7" xfId="38772" xr:uid="{9481B716-6A7F-4EAA-862D-9188DB685652}"/>
    <cellStyle name="Note 2 8 7 2" xfId="38773" xr:uid="{4126DBA7-66E2-481F-88EE-183FDF48B901}"/>
    <cellStyle name="Note 2 8 7 2 2" xfId="38774" xr:uid="{13D3C52C-F898-4CC6-A851-96D524669D43}"/>
    <cellStyle name="Note 2 8 7 2 2 2" xfId="38775" xr:uid="{CBE90A65-C96B-4908-853C-38D345F6290E}"/>
    <cellStyle name="Note 2 8 7 2 3" xfId="38776" xr:uid="{FDC97BD1-F76E-43D2-945B-B18B60E84E89}"/>
    <cellStyle name="Note 2 8 7 2 3 2" xfId="38777" xr:uid="{8F3814C9-E62C-4B77-9031-B7E6E4F811EE}"/>
    <cellStyle name="Note 2 8 7 2 4" xfId="38778" xr:uid="{824FE07D-62F6-4E7E-8491-243A3018FFE2}"/>
    <cellStyle name="Note 2 8 7 2 4 2" xfId="38779" xr:uid="{E5D9D032-B745-4A4C-B763-E2864A73BDE0}"/>
    <cellStyle name="Note 2 8 7 2 5" xfId="38780" xr:uid="{BC0A0443-35EB-463F-A161-1F29B7AA19F6}"/>
    <cellStyle name="Note 2 8 7 3" xfId="38781" xr:uid="{CB3D10D4-75A8-4F2E-8187-CAE12379C573}"/>
    <cellStyle name="Note 2 8 7 3 2" xfId="38782" xr:uid="{EC73BEF7-11E1-4302-ABFE-E82C371ADA93}"/>
    <cellStyle name="Note 2 8 7 4" xfId="38783" xr:uid="{A58C5D25-AF8C-4D67-BAAD-7BC4094056FB}"/>
    <cellStyle name="Note 2 8 7 4 2" xfId="38784" xr:uid="{6B73B58A-43A3-4DB0-B9DB-303B42A882CF}"/>
    <cellStyle name="Note 2 8 7 5" xfId="38785" xr:uid="{D6577D5F-1EA1-4DF6-9495-87251BB5F51C}"/>
    <cellStyle name="Note 2 8 7 5 2" xfId="38786" xr:uid="{28C32B0C-58B8-4663-8AA3-EFE04BF8557F}"/>
    <cellStyle name="Note 2 8 7 6" xfId="38787" xr:uid="{32DCF097-36C6-4E88-98EA-D3CADADF93BC}"/>
    <cellStyle name="Note 2 8 7 6 2" xfId="38788" xr:uid="{F8A858A2-ECD3-4F23-9C4F-ED80BE9F6EC7}"/>
    <cellStyle name="Note 2 8 7 7" xfId="38789" xr:uid="{8DCEFE5D-8E44-4699-8F42-E0428D26D681}"/>
    <cellStyle name="Note 2 8 8" xfId="38790" xr:uid="{A7331AB2-71DB-4769-AE27-0DE042351451}"/>
    <cellStyle name="Note 2 8 8 2" xfId="38791" xr:uid="{DE37A089-29E9-43BD-949B-699F82A83D80}"/>
    <cellStyle name="Note 2 8 8 2 2" xfId="38792" xr:uid="{AE941CD1-99CD-4AD4-8A76-1A041754557C}"/>
    <cellStyle name="Note 2 8 8 2 2 2" xfId="38793" xr:uid="{88FB3B4C-4EE6-4253-946F-EC0B529EFBB6}"/>
    <cellStyle name="Note 2 8 8 2 3" xfId="38794" xr:uid="{1529AD5A-E065-4658-9BD0-485869183CEB}"/>
    <cellStyle name="Note 2 8 8 2 3 2" xfId="38795" xr:uid="{97C24061-C8B7-44D1-ACBB-0C35A4B163A1}"/>
    <cellStyle name="Note 2 8 8 2 4" xfId="38796" xr:uid="{394DC134-413D-40E2-87C9-8F1A5A7D35AB}"/>
    <cellStyle name="Note 2 8 8 2 4 2" xfId="38797" xr:uid="{FD107427-C290-4B35-A03A-AD00DBA1CCAB}"/>
    <cellStyle name="Note 2 8 8 2 5" xfId="38798" xr:uid="{51303CFB-69FA-41F0-8A38-1C7A2B35C9B7}"/>
    <cellStyle name="Note 2 8 8 3" xfId="38799" xr:uid="{C94190EB-7A2F-4D5D-824C-5989D9593DBD}"/>
    <cellStyle name="Note 2 8 8 3 2" xfId="38800" xr:uid="{9D839B17-6C7C-4C68-991F-F7B1112910E2}"/>
    <cellStyle name="Note 2 8 8 4" xfId="38801" xr:uid="{B2FF6BEF-3085-4479-BCAC-2FC8B8113B56}"/>
    <cellStyle name="Note 2 8 8 4 2" xfId="38802" xr:uid="{D95FDC3C-A3D5-47FE-A4A2-36A5B26EF447}"/>
    <cellStyle name="Note 2 8 8 5" xfId="38803" xr:uid="{50B6FA5F-0AD9-4137-A6AB-91A333809EC3}"/>
    <cellStyle name="Note 2 8 8 5 2" xfId="38804" xr:uid="{44FA95DB-612C-47E0-8029-42DAEAAB7E04}"/>
    <cellStyle name="Note 2 8 8 6" xfId="38805" xr:uid="{91938E5C-059B-40BD-A8B5-E7156A5F8305}"/>
    <cellStyle name="Note 2 8 8 6 2" xfId="38806" xr:uid="{8DDDAD68-FC18-4883-8501-2666D085465A}"/>
    <cellStyle name="Note 2 8 8 7" xfId="38807" xr:uid="{F0A793DA-CE9E-42FA-9E41-1437FA1A4B1F}"/>
    <cellStyle name="Note 2 8 9" xfId="38808" xr:uid="{BAF58D40-31CD-447A-90BD-488B1F9925C3}"/>
    <cellStyle name="Note 2 8 9 2" xfId="38809" xr:uid="{76F37F2D-AA2B-4EFD-A17E-99427685D064}"/>
    <cellStyle name="Note 2 8 9 2 2" xfId="38810" xr:uid="{DEC1AFA7-D268-4A3D-AAE7-9ADC2E1D24C8}"/>
    <cellStyle name="Note 2 8 9 2 2 2" xfId="38811" xr:uid="{2A338A92-28D7-441B-8EB8-D19ECF934B97}"/>
    <cellStyle name="Note 2 8 9 2 3" xfId="38812" xr:uid="{5D67C8E9-1C47-4660-B3F2-2452C4D999CE}"/>
    <cellStyle name="Note 2 8 9 2 3 2" xfId="38813" xr:uid="{1B360730-FC4F-498B-8AA1-80272595C509}"/>
    <cellStyle name="Note 2 8 9 2 4" xfId="38814" xr:uid="{50863A34-CC4B-405D-82BD-970AE384BE1C}"/>
    <cellStyle name="Note 2 8 9 2 4 2" xfId="38815" xr:uid="{C0B96781-9595-435B-8D62-AE33671C04C0}"/>
    <cellStyle name="Note 2 8 9 2 5" xfId="38816" xr:uid="{10BD99A1-0B5C-49ED-802B-087235E1A160}"/>
    <cellStyle name="Note 2 8 9 3" xfId="38817" xr:uid="{EB2E3D51-3AF6-40C1-A279-025AF64082B1}"/>
    <cellStyle name="Note 2 8 9 3 2" xfId="38818" xr:uid="{423A2B57-B8AB-4925-82B9-1C6ACD869357}"/>
    <cellStyle name="Note 2 8 9 4" xfId="38819" xr:uid="{148E9D15-A7B8-40D0-AFBD-36BAAD2B1707}"/>
    <cellStyle name="Note 2 8 9 4 2" xfId="38820" xr:uid="{7DD5CBC8-EAC1-48DD-8CFC-C9C6181D9F9D}"/>
    <cellStyle name="Note 2 8 9 5" xfId="38821" xr:uid="{92C6B7E9-D70A-432F-BBB8-8F85E289D92B}"/>
    <cellStyle name="Note 2 8 9 5 2" xfId="38822" xr:uid="{4503D482-08E3-4C78-B9E3-CFA898E8F60A}"/>
    <cellStyle name="Note 2 8 9 6" xfId="38823" xr:uid="{75D688AC-A6CF-4AE6-B872-8CA377849F6C}"/>
    <cellStyle name="Note 2 8 9 6 2" xfId="38824" xr:uid="{0D936DBE-D58B-4D55-A2D3-A1E0446B2669}"/>
    <cellStyle name="Note 2 8 9 7" xfId="38825" xr:uid="{41F37251-C0F3-45C7-827B-F3C853D4AC0D}"/>
    <cellStyle name="Note 2 9" xfId="19649" xr:uid="{068FAB34-6D01-4B51-A032-09345203CE3C}"/>
    <cellStyle name="Note 2 9 10" xfId="38826" xr:uid="{510E18EE-9902-40BC-AFA9-FC506E8E4888}"/>
    <cellStyle name="Note 2 9 10 2" xfId="38827" xr:uid="{4E1F4D94-837C-46EF-8FC1-B908736E01D0}"/>
    <cellStyle name="Note 2 9 10 2 2" xfId="38828" xr:uid="{0F1373DF-4402-4283-9000-622F2B38C055}"/>
    <cellStyle name="Note 2 9 10 2 2 2" xfId="38829" xr:uid="{6C8A6573-4545-426F-A895-EE0444510105}"/>
    <cellStyle name="Note 2 9 10 2 3" xfId="38830" xr:uid="{C558CFBF-5671-48D5-980B-7E83D7679C5B}"/>
    <cellStyle name="Note 2 9 10 2 3 2" xfId="38831" xr:uid="{3F1C1B5B-51E1-4BE1-88CF-A06F868C1EE5}"/>
    <cellStyle name="Note 2 9 10 2 4" xfId="38832" xr:uid="{A25EA496-D309-47D3-9C70-D5352C0C59AD}"/>
    <cellStyle name="Note 2 9 10 2 4 2" xfId="38833" xr:uid="{BB4A5790-17AA-40D9-BBC8-671621D02A00}"/>
    <cellStyle name="Note 2 9 10 2 5" xfId="38834" xr:uid="{21C41938-2354-4D41-95AD-5315B219DAB3}"/>
    <cellStyle name="Note 2 9 10 3" xfId="38835" xr:uid="{85B96431-58DF-4E4A-A461-5093645466A0}"/>
    <cellStyle name="Note 2 9 10 3 2" xfId="38836" xr:uid="{B053B0CA-E402-4341-88DC-3505CB2FDEF0}"/>
    <cellStyle name="Note 2 9 10 4" xfId="38837" xr:uid="{BF7855BF-2D53-4CB4-B904-B40B7B058871}"/>
    <cellStyle name="Note 2 9 10 4 2" xfId="38838" xr:uid="{F6AAAE3B-6927-462B-B299-324067EFD1EC}"/>
    <cellStyle name="Note 2 9 10 5" xfId="38839" xr:uid="{5ECB9877-96C7-4E17-9D0E-6166E8CC7D1B}"/>
    <cellStyle name="Note 2 9 10 5 2" xfId="38840" xr:uid="{E79D82A7-64D3-4699-831C-AFEE5414A0FE}"/>
    <cellStyle name="Note 2 9 10 6" xfId="38841" xr:uid="{B4FD037D-1027-4C76-9581-11912686CE28}"/>
    <cellStyle name="Note 2 9 10 6 2" xfId="38842" xr:uid="{D134AB7C-C6FB-4890-9D64-26936B9CEF38}"/>
    <cellStyle name="Note 2 9 10 7" xfId="38843" xr:uid="{9295DBD7-89B6-4BDF-AC87-2D4F8C53CC53}"/>
    <cellStyle name="Note 2 9 11" xfId="38844" xr:uid="{0A08049F-653F-4E27-943F-7BA9948A5CBA}"/>
    <cellStyle name="Note 2 9 11 2" xfId="38845" xr:uid="{CE0E7FC7-13A3-4A88-BE2C-485F06020626}"/>
    <cellStyle name="Note 2 9 11 2 2" xfId="38846" xr:uid="{9F941F03-6ECA-444B-8C34-68AF7365D60F}"/>
    <cellStyle name="Note 2 9 11 2 2 2" xfId="38847" xr:uid="{EF305790-1527-4E84-AC91-CC8717027C86}"/>
    <cellStyle name="Note 2 9 11 2 3" xfId="38848" xr:uid="{98A90632-B3FE-41B5-AD22-4A14E9A422F5}"/>
    <cellStyle name="Note 2 9 11 2 3 2" xfId="38849" xr:uid="{1EC6E59F-DDB5-4AFB-9374-41760F079D2A}"/>
    <cellStyle name="Note 2 9 11 2 4" xfId="38850" xr:uid="{A2F5C984-D708-44F0-93B9-5B676AB2D197}"/>
    <cellStyle name="Note 2 9 11 2 4 2" xfId="38851" xr:uid="{13085A01-684C-4753-A9C6-473F17721124}"/>
    <cellStyle name="Note 2 9 11 2 5" xfId="38852" xr:uid="{D4C7DFD5-2215-45CD-8179-0B56EF3ED49B}"/>
    <cellStyle name="Note 2 9 11 3" xfId="38853" xr:uid="{85F7ED82-7AFC-42A9-BCB5-1B9C97E55951}"/>
    <cellStyle name="Note 2 9 11 3 2" xfId="38854" xr:uid="{0A4D51DA-0C3D-408A-81FB-C5B6D7634FC9}"/>
    <cellStyle name="Note 2 9 11 4" xfId="38855" xr:uid="{7C71A956-2AF9-417E-8B1F-7E3522D6FAA8}"/>
    <cellStyle name="Note 2 9 11 4 2" xfId="38856" xr:uid="{FF550C44-0624-4CA6-86A8-ECEC934DE1FB}"/>
    <cellStyle name="Note 2 9 11 5" xfId="38857" xr:uid="{3AAB55F6-3A8B-4CDD-A345-EA540C5B398C}"/>
    <cellStyle name="Note 2 9 11 5 2" xfId="38858" xr:uid="{C71690CC-B383-4B7F-AAE9-52D3A0405297}"/>
    <cellStyle name="Note 2 9 11 6" xfId="38859" xr:uid="{958FB4F5-F176-4CC7-8D0F-395ABA17BE45}"/>
    <cellStyle name="Note 2 9 11 6 2" xfId="38860" xr:uid="{808D7FDB-59EC-4BB1-8975-EEB78BC7F5BC}"/>
    <cellStyle name="Note 2 9 11 7" xfId="38861" xr:uid="{6B1B5D9D-178A-4789-829F-763F7871C7FE}"/>
    <cellStyle name="Note 2 9 12" xfId="38862" xr:uid="{875EE6C9-FB8D-4208-AC05-9E45B0966263}"/>
    <cellStyle name="Note 2 9 12 2" xfId="38863" xr:uid="{7CA29BD9-8764-45DE-8695-2F8185FAA801}"/>
    <cellStyle name="Note 2 9 12 2 2" xfId="38864" xr:uid="{C974A036-370D-4780-9D3D-126A43A5A66E}"/>
    <cellStyle name="Note 2 9 12 2 2 2" xfId="38865" xr:uid="{98301B4A-947F-4A94-981F-E2EE415B862E}"/>
    <cellStyle name="Note 2 9 12 2 3" xfId="38866" xr:uid="{8A032A9E-2AE0-43FE-81BA-9306986B1FE4}"/>
    <cellStyle name="Note 2 9 12 2 3 2" xfId="38867" xr:uid="{27408B3E-627C-44D7-B856-2334696BDDAB}"/>
    <cellStyle name="Note 2 9 12 2 4" xfId="38868" xr:uid="{990E6BF9-A081-4465-863B-770E9B6E0B36}"/>
    <cellStyle name="Note 2 9 12 2 4 2" xfId="38869" xr:uid="{43BCFD00-A663-49CE-AADD-938E67E2354E}"/>
    <cellStyle name="Note 2 9 12 2 5" xfId="38870" xr:uid="{E3DA2ABF-B252-4EC5-B334-09AB1AB62842}"/>
    <cellStyle name="Note 2 9 12 3" xfId="38871" xr:uid="{94D0504A-5DB1-4182-B109-18B8BD76E6AA}"/>
    <cellStyle name="Note 2 9 12 3 2" xfId="38872" xr:uid="{A156E769-113E-4851-8E6A-EE5023A2A9AB}"/>
    <cellStyle name="Note 2 9 12 4" xfId="38873" xr:uid="{7AA41C8D-C80F-4D65-8F9C-13F9FF2AF17A}"/>
    <cellStyle name="Note 2 9 12 4 2" xfId="38874" xr:uid="{89626AFE-09C9-48A1-A7EF-2009E62BFC42}"/>
    <cellStyle name="Note 2 9 12 5" xfId="38875" xr:uid="{759D906F-1014-4B3B-B906-2F69A7D1F151}"/>
    <cellStyle name="Note 2 9 12 5 2" xfId="38876" xr:uid="{9161EAC4-F144-4BA4-86CC-E4997C3A5B80}"/>
    <cellStyle name="Note 2 9 12 6" xfId="38877" xr:uid="{167F262E-E765-4D96-A38F-B1D8662FA972}"/>
    <cellStyle name="Note 2 9 12 6 2" xfId="38878" xr:uid="{DD4EB85C-A214-4B1C-AE03-8C8085E47DEA}"/>
    <cellStyle name="Note 2 9 12 7" xfId="38879" xr:uid="{D36557D2-5D81-4236-A5EC-B3F8E8DE0938}"/>
    <cellStyle name="Note 2 9 13" xfId="38880" xr:uid="{06BC4649-FA07-4A3F-98F2-CC2A4C2FA954}"/>
    <cellStyle name="Note 2 9 13 2" xfId="38881" xr:uid="{5A45315E-83C6-4988-B7A1-C93EF54F5B58}"/>
    <cellStyle name="Note 2 9 13 2 2" xfId="38882" xr:uid="{D6E9A553-FB68-4E7C-B86E-D4197DA6CDA2}"/>
    <cellStyle name="Note 2 9 13 2 2 2" xfId="38883" xr:uid="{BF3EA973-870E-481F-B2D4-22F8302AA657}"/>
    <cellStyle name="Note 2 9 13 2 3" xfId="38884" xr:uid="{5B30502A-B125-44CA-A3D7-75206AF9A55F}"/>
    <cellStyle name="Note 2 9 13 2 3 2" xfId="38885" xr:uid="{8B3ABEA6-B59F-42DD-BE76-861C436076CB}"/>
    <cellStyle name="Note 2 9 13 2 4" xfId="38886" xr:uid="{75602B43-5E4D-41A5-8996-BF37B1081363}"/>
    <cellStyle name="Note 2 9 13 2 4 2" xfId="38887" xr:uid="{610863CC-6B7B-49F9-A0CB-57814D5736D1}"/>
    <cellStyle name="Note 2 9 13 2 5" xfId="38888" xr:uid="{94F78724-DEF8-4CD2-BE1E-B0D2E1DE7EC8}"/>
    <cellStyle name="Note 2 9 13 3" xfId="38889" xr:uid="{4AC0DECF-A2A8-44AE-A101-157A0DE42C08}"/>
    <cellStyle name="Note 2 9 13 3 2" xfId="38890" xr:uid="{E15D6722-EFD9-4821-A592-44A02C092E01}"/>
    <cellStyle name="Note 2 9 13 4" xfId="38891" xr:uid="{D54F2CEA-0894-43B0-B8F8-8525E6975BFB}"/>
    <cellStyle name="Note 2 9 13 4 2" xfId="38892" xr:uid="{591CF775-F94F-449B-BBB7-903B5AEB433E}"/>
    <cellStyle name="Note 2 9 13 5" xfId="38893" xr:uid="{149557B0-9C56-4E58-A98E-6E2B2FB19B38}"/>
    <cellStyle name="Note 2 9 13 5 2" xfId="38894" xr:uid="{D9882C4B-46C2-42E1-81B6-6104075E217A}"/>
    <cellStyle name="Note 2 9 13 6" xfId="38895" xr:uid="{040275E3-709E-4345-8CF2-A95E67057759}"/>
    <cellStyle name="Note 2 9 13 6 2" xfId="38896" xr:uid="{8E1A1D4F-2DD5-45DA-A120-D5E094A647DF}"/>
    <cellStyle name="Note 2 9 13 7" xfId="38897" xr:uid="{159A701F-67FA-41CB-8814-0D132CB0D7D4}"/>
    <cellStyle name="Note 2 9 14" xfId="38898" xr:uid="{BC0C30B1-E012-42BC-BFB6-87DA48B167DB}"/>
    <cellStyle name="Note 2 9 14 2" xfId="38899" xr:uid="{784C6AFB-2B39-43C8-9896-9E630FA9921C}"/>
    <cellStyle name="Note 2 9 14 2 2" xfId="38900" xr:uid="{0891F732-C20D-4EA2-8FBD-B425B3C78922}"/>
    <cellStyle name="Note 2 9 14 2 2 2" xfId="38901" xr:uid="{FDC2ED13-D195-46EF-89E4-FBD38FC66D00}"/>
    <cellStyle name="Note 2 9 14 2 3" xfId="38902" xr:uid="{A4B3F1BB-D067-47CA-BA87-62118A636A15}"/>
    <cellStyle name="Note 2 9 14 2 3 2" xfId="38903" xr:uid="{27EEC2EF-782F-48DB-BD21-0DA5B887C1FE}"/>
    <cellStyle name="Note 2 9 14 2 4" xfId="38904" xr:uid="{D532BD43-CD6C-41A8-A5FD-01B34EFA46EB}"/>
    <cellStyle name="Note 2 9 14 2 4 2" xfId="38905" xr:uid="{BC131524-6A50-4E05-BD6D-08A3FBC1E7BF}"/>
    <cellStyle name="Note 2 9 14 2 5" xfId="38906" xr:uid="{1F9AF9D2-3518-49B7-9A4C-B0EF1C68E766}"/>
    <cellStyle name="Note 2 9 14 3" xfId="38907" xr:uid="{A77D54EA-C5E4-4963-8074-D60341E8834D}"/>
    <cellStyle name="Note 2 9 14 3 2" xfId="38908" xr:uid="{93F66DE8-8B7C-4A03-A593-5D99230F3D62}"/>
    <cellStyle name="Note 2 9 14 4" xfId="38909" xr:uid="{557F0573-7F2B-45C1-A684-583EA21CE5AB}"/>
    <cellStyle name="Note 2 9 14 4 2" xfId="38910" xr:uid="{97590C2B-BEE8-4685-B927-E7A55255C6D9}"/>
    <cellStyle name="Note 2 9 14 5" xfId="38911" xr:uid="{19DD2A00-5B30-4664-9777-1F683F352E29}"/>
    <cellStyle name="Note 2 9 14 5 2" xfId="38912" xr:uid="{6BE69A78-A4AD-4B40-A5E9-45BE850D311A}"/>
    <cellStyle name="Note 2 9 14 6" xfId="38913" xr:uid="{9489CCBB-D39C-42AC-B710-85C38C4B3BDC}"/>
    <cellStyle name="Note 2 9 14 6 2" xfId="38914" xr:uid="{039A22DF-EC06-406B-BB7F-C1688B48EF71}"/>
    <cellStyle name="Note 2 9 14 7" xfId="38915" xr:uid="{890240C7-CC3F-4AD0-A88D-77BB438AC9EF}"/>
    <cellStyle name="Note 2 9 15" xfId="38916" xr:uid="{04FBD971-AEC7-4FA5-8F46-49E435B4BE7A}"/>
    <cellStyle name="Note 2 9 15 2" xfId="38917" xr:uid="{A7FCCF26-FC89-47A1-82D1-99F0F13DFE93}"/>
    <cellStyle name="Note 2 9 15 2 2" xfId="38918" xr:uid="{E9033D3E-36D0-4866-A586-973AB4854AB6}"/>
    <cellStyle name="Note 2 9 15 2 2 2" xfId="38919" xr:uid="{3E6DB0EF-EF41-4B3D-A689-9C85150B09FF}"/>
    <cellStyle name="Note 2 9 15 2 3" xfId="38920" xr:uid="{19D78359-709F-439F-947C-57A989CB081C}"/>
    <cellStyle name="Note 2 9 15 2 3 2" xfId="38921" xr:uid="{3138DB65-3515-4DEA-90A4-AC9B0357B525}"/>
    <cellStyle name="Note 2 9 15 2 4" xfId="38922" xr:uid="{20405A16-90CE-4986-B92E-03BF1667C4BA}"/>
    <cellStyle name="Note 2 9 15 2 4 2" xfId="38923" xr:uid="{C67EE037-8F11-4925-8F69-974392F8F06F}"/>
    <cellStyle name="Note 2 9 15 2 5" xfId="38924" xr:uid="{66D6B615-3FB2-42C7-9183-A0426EB80329}"/>
    <cellStyle name="Note 2 9 15 3" xfId="38925" xr:uid="{E4DD2B35-CF49-44F2-A79F-84CA109CAC8E}"/>
    <cellStyle name="Note 2 9 15 3 2" xfId="38926" xr:uid="{59A24E9E-16D5-428A-BD73-BA956300FF55}"/>
    <cellStyle name="Note 2 9 15 4" xfId="38927" xr:uid="{BE24D456-0C2F-41F9-B831-EA8D98E19414}"/>
    <cellStyle name="Note 2 9 15 4 2" xfId="38928" xr:uid="{2DB57AA4-C14F-4821-A40D-8E80E90BDB23}"/>
    <cellStyle name="Note 2 9 15 5" xfId="38929" xr:uid="{8382A901-0180-4F7F-94B5-C6F03D45ECE4}"/>
    <cellStyle name="Note 2 9 15 5 2" xfId="38930" xr:uid="{27E387A0-870D-443C-904C-6264D9D206F4}"/>
    <cellStyle name="Note 2 9 15 6" xfId="38931" xr:uid="{69223A7F-D42D-40E4-9816-C475470B2AFB}"/>
    <cellStyle name="Note 2 9 15 6 2" xfId="38932" xr:uid="{20B427BD-26C7-48D9-AF02-142533DCFA2B}"/>
    <cellStyle name="Note 2 9 15 7" xfId="38933" xr:uid="{8BBF21A3-C43B-478F-9155-61F5E4070DB6}"/>
    <cellStyle name="Note 2 9 16" xfId="38934" xr:uid="{065873C4-FA2E-4535-847E-7972967DCDA2}"/>
    <cellStyle name="Note 2 9 16 2" xfId="38935" xr:uid="{A98B74BB-EDEA-4F2A-9851-CCB57253BB8A}"/>
    <cellStyle name="Note 2 9 16 2 2" xfId="38936" xr:uid="{7B8BDE31-7A81-48F0-9EE2-F1960666377D}"/>
    <cellStyle name="Note 2 9 16 3" xfId="38937" xr:uid="{244BA87F-96C1-4D8E-8A56-1559E7492E01}"/>
    <cellStyle name="Note 2 9 16 3 2" xfId="38938" xr:uid="{4B42FE3B-E796-4D3A-B40F-75D44FF37D3B}"/>
    <cellStyle name="Note 2 9 16 4" xfId="38939" xr:uid="{72A78C5A-142C-44EA-832C-01EC3073EFA0}"/>
    <cellStyle name="Note 2 9 16 4 2" xfId="38940" xr:uid="{123129AA-4A09-477A-B233-BA6B7E8AC687}"/>
    <cellStyle name="Note 2 9 16 5" xfId="38941" xr:uid="{E1056645-6DDF-492B-B715-E280079BFE70}"/>
    <cellStyle name="Note 2 9 17" xfId="38942" xr:uid="{64E8FCAE-683B-445E-ADC3-9926963369AF}"/>
    <cellStyle name="Note 2 9 17 2" xfId="38943" xr:uid="{99C9D62E-671F-46B6-A068-59A3EDB10A89}"/>
    <cellStyle name="Note 2 9 18" xfId="38944" xr:uid="{4B1F3117-4AB8-45F9-B00C-60B907E0C575}"/>
    <cellStyle name="Note 2 9 18 2" xfId="38945" xr:uid="{6193C5DF-BFA7-44F4-9BAD-180DA0405A45}"/>
    <cellStyle name="Note 2 9 19" xfId="38946" xr:uid="{2D12163C-2A33-4121-BA26-28734EB7D096}"/>
    <cellStyle name="Note 2 9 19 2" xfId="38947" xr:uid="{02A76D03-E268-4437-A601-9E78FA4267D9}"/>
    <cellStyle name="Note 2 9 2" xfId="19650" xr:uid="{1043DFE3-6722-448B-9AB8-04FFD73F9FCC}"/>
    <cellStyle name="Note 2 9 2 2" xfId="38948" xr:uid="{1583050A-4F16-4A4D-8DF4-93A822F476C2}"/>
    <cellStyle name="Note 2 9 2 2 2" xfId="38949" xr:uid="{74D26D4C-040E-4D8E-A00E-91BE3A3E2FAA}"/>
    <cellStyle name="Note 2 9 2 2 2 2" xfId="38950" xr:uid="{D5E2AEFC-028D-41EF-92F3-67FAC10DF763}"/>
    <cellStyle name="Note 2 9 2 2 3" xfId="38951" xr:uid="{5C3D8397-55F0-4DC2-8AB9-3A1A0D81066F}"/>
    <cellStyle name="Note 2 9 2 2 3 2" xfId="38952" xr:uid="{4ECCFC1E-64A0-4C4D-BE9B-A8FAE9EC698E}"/>
    <cellStyle name="Note 2 9 2 2 4" xfId="38953" xr:uid="{6BA6FBCC-4620-4AC0-94B9-2C9C073F2E82}"/>
    <cellStyle name="Note 2 9 2 2 4 2" xfId="38954" xr:uid="{584D8967-F1B6-452C-AA26-63883CB8C537}"/>
    <cellStyle name="Note 2 9 2 2 5" xfId="38955" xr:uid="{4198A622-EB9C-4F4E-997B-4A1D7F0699A0}"/>
    <cellStyle name="Note 2 9 2 3" xfId="38956" xr:uid="{05B48B20-6A70-4430-A8B4-A7BD919AC3AC}"/>
    <cellStyle name="Note 2 9 2 3 2" xfId="38957" xr:uid="{6D89FD45-DBF6-484B-B79D-4A6FD91FAAC2}"/>
    <cellStyle name="Note 2 9 2 4" xfId="38958" xr:uid="{3EDDDCD0-01EB-4D27-BAD7-E46DBAA42EC3}"/>
    <cellStyle name="Note 2 9 2 4 2" xfId="38959" xr:uid="{6DABD52B-4402-4666-8191-9A57EE0B44BD}"/>
    <cellStyle name="Note 2 9 2 5" xfId="38960" xr:uid="{26861BCF-2313-4A22-A5B1-B5C67C41BF9F}"/>
    <cellStyle name="Note 2 9 2 5 2" xfId="38961" xr:uid="{0E1CC530-0D9E-4BB3-8FEC-B50C3843B5B0}"/>
    <cellStyle name="Note 2 9 2 6" xfId="38962" xr:uid="{15B07EFB-3E4B-414B-B8BD-61A9F2ED54FA}"/>
    <cellStyle name="Note 2 9 20" xfId="38963" xr:uid="{D5AC2532-9C74-4110-8749-55D897FE91E7}"/>
    <cellStyle name="Note 2 9 21" xfId="38964" xr:uid="{A18D32E5-5475-4644-ABE9-92AFFA518016}"/>
    <cellStyle name="Note 2 9 22" xfId="38965" xr:uid="{D92E4609-6AEB-4559-B0C2-A73E5000DFF1}"/>
    <cellStyle name="Note 2 9 23" xfId="38966" xr:uid="{136F70B6-862A-485E-9E07-53388C6CEB8A}"/>
    <cellStyle name="Note 2 9 24" xfId="38967" xr:uid="{3E6904EB-907A-4D3F-BEBB-605F9310B230}"/>
    <cellStyle name="Note 2 9 25" xfId="38968" xr:uid="{D2EB6B4D-294F-43B7-91BF-6236A9C4125E}"/>
    <cellStyle name="Note 2 9 26" xfId="38969" xr:uid="{995E3A8A-0415-4F70-8991-54227B688D6F}"/>
    <cellStyle name="Note 2 9 3" xfId="38970" xr:uid="{4C5A4C23-B9D7-4BBC-8BCB-04382E1836ED}"/>
    <cellStyle name="Note 2 9 3 2" xfId="38971" xr:uid="{77201D6C-67E4-4409-A7B3-A4EF2B5BC240}"/>
    <cellStyle name="Note 2 9 3 2 2" xfId="38972" xr:uid="{ACFAC53D-DE60-45BB-A431-141D2908DB8E}"/>
    <cellStyle name="Note 2 9 3 2 2 2" xfId="38973" xr:uid="{441A9B52-1A51-471E-BA1C-513FF6C648C8}"/>
    <cellStyle name="Note 2 9 3 2 3" xfId="38974" xr:uid="{204DD93A-616E-4825-AF90-D19169DF706D}"/>
    <cellStyle name="Note 2 9 3 2 3 2" xfId="38975" xr:uid="{8A76F2A3-AC30-4494-ABA6-17BC92EEF79D}"/>
    <cellStyle name="Note 2 9 3 2 4" xfId="38976" xr:uid="{665B0AD1-AFBA-4281-A85F-A457A9F83B33}"/>
    <cellStyle name="Note 2 9 3 2 4 2" xfId="38977" xr:uid="{527B70F2-D74B-41E5-95FA-B170540A4180}"/>
    <cellStyle name="Note 2 9 3 2 5" xfId="38978" xr:uid="{B0CE6411-4A31-411D-B46D-F38890AEF44B}"/>
    <cellStyle name="Note 2 9 3 3" xfId="38979" xr:uid="{14CD049D-BD22-457B-9CB9-8EE3F9CB925A}"/>
    <cellStyle name="Note 2 9 3 3 2" xfId="38980" xr:uid="{D9F35E27-368A-4850-B19A-9F7258B7A6F6}"/>
    <cellStyle name="Note 2 9 3 4" xfId="38981" xr:uid="{E3D5628B-DAE5-449F-B52A-A454A01CB916}"/>
    <cellStyle name="Note 2 9 3 4 2" xfId="38982" xr:uid="{90244641-8162-4074-AC0D-C0A232BA0BCF}"/>
    <cellStyle name="Note 2 9 3 5" xfId="38983" xr:uid="{AB028732-C4ED-4C42-B825-EF8221B1C6B0}"/>
    <cellStyle name="Note 2 9 3 5 2" xfId="38984" xr:uid="{94868122-6263-476B-AAD1-1932DA5C79D0}"/>
    <cellStyle name="Note 2 9 3 6" xfId="38985" xr:uid="{C14A3E67-F84F-48D6-BD3F-D1B574B86448}"/>
    <cellStyle name="Note 2 9 4" xfId="38986" xr:uid="{BFB60957-9A9A-4569-B590-EE4E9AB2FA0E}"/>
    <cellStyle name="Note 2 9 4 2" xfId="38987" xr:uid="{D84F926D-5C79-473A-9419-F99457C4D28E}"/>
    <cellStyle name="Note 2 9 4 2 2" xfId="38988" xr:uid="{3E96903D-F4C7-49F0-8F23-7B539B5A04B4}"/>
    <cellStyle name="Note 2 9 4 2 2 2" xfId="38989" xr:uid="{D192C9D9-908B-43DD-B786-05E8297E275C}"/>
    <cellStyle name="Note 2 9 4 2 3" xfId="38990" xr:uid="{1514714F-431F-45D5-81CC-6124ACCB56BC}"/>
    <cellStyle name="Note 2 9 4 2 3 2" xfId="38991" xr:uid="{B82D36AB-872D-40BE-9CCC-E10D6E823905}"/>
    <cellStyle name="Note 2 9 4 2 4" xfId="38992" xr:uid="{2E4C0F80-AFFE-427C-879C-42299AF51F76}"/>
    <cellStyle name="Note 2 9 4 2 4 2" xfId="38993" xr:uid="{C4B7EF41-F0C3-450D-ABA6-64774349D539}"/>
    <cellStyle name="Note 2 9 4 2 5" xfId="38994" xr:uid="{030AD009-1F45-4637-8FD8-7240F1CA85A0}"/>
    <cellStyle name="Note 2 9 4 3" xfId="38995" xr:uid="{E1F2E262-2B58-4F1D-B875-33C04BF8DDE5}"/>
    <cellStyle name="Note 2 9 4 3 2" xfId="38996" xr:uid="{B8B2100E-863C-425B-B067-E1B6A56AF003}"/>
    <cellStyle name="Note 2 9 4 4" xfId="38997" xr:uid="{1362147D-432C-4B92-B6A3-25770DF1B61C}"/>
    <cellStyle name="Note 2 9 4 4 2" xfId="38998" xr:uid="{3F17832A-AA7E-43B5-A255-21737D736555}"/>
    <cellStyle name="Note 2 9 4 5" xfId="38999" xr:uid="{ED3642E6-C0F4-43D6-AA36-E3EF8BD7DFD7}"/>
    <cellStyle name="Note 2 9 4 5 2" xfId="39000" xr:uid="{D3106D51-DD97-48E0-8A63-CEC647B3B562}"/>
    <cellStyle name="Note 2 9 4 6" xfId="39001" xr:uid="{7BEA73C8-2CFF-4E78-AA1F-1043F9C45885}"/>
    <cellStyle name="Note 2 9 4 6 2" xfId="39002" xr:uid="{E2A9F5F8-BB06-4DDE-B9F6-D725B149150C}"/>
    <cellStyle name="Note 2 9 4 7" xfId="39003" xr:uid="{FF34ED1B-6326-4A4A-829B-03EEC8216141}"/>
    <cellStyle name="Note 2 9 5" xfId="39004" xr:uid="{E3417426-7A31-4C71-8B93-DCBF9FF31A8D}"/>
    <cellStyle name="Note 2 9 5 2" xfId="39005" xr:uid="{C2E41389-35A6-441C-9514-391FC2A8C218}"/>
    <cellStyle name="Note 2 9 5 2 2" xfId="39006" xr:uid="{9DE5E7B2-01F5-45BA-B849-C8340A90EA2B}"/>
    <cellStyle name="Note 2 9 5 2 2 2" xfId="39007" xr:uid="{23851889-972E-4B22-B9DE-887A35DE2551}"/>
    <cellStyle name="Note 2 9 5 2 3" xfId="39008" xr:uid="{CEFC5FA2-52AC-4827-9D15-26A06A83F11C}"/>
    <cellStyle name="Note 2 9 5 2 3 2" xfId="39009" xr:uid="{F374C2EB-6677-4222-9D47-DC12F1C2CD35}"/>
    <cellStyle name="Note 2 9 5 2 4" xfId="39010" xr:uid="{7893C544-1FD8-4A14-9029-84CAF9C1222C}"/>
    <cellStyle name="Note 2 9 5 2 4 2" xfId="39011" xr:uid="{A4C94269-21A7-4709-89D1-D814B4D9A41A}"/>
    <cellStyle name="Note 2 9 5 2 5" xfId="39012" xr:uid="{1B575D1C-342C-4084-8911-0471D34E2960}"/>
    <cellStyle name="Note 2 9 5 3" xfId="39013" xr:uid="{20B93B47-74B8-4886-8ECC-9BBE6837A144}"/>
    <cellStyle name="Note 2 9 5 3 2" xfId="39014" xr:uid="{9BBCAB9B-217F-4E3A-9D41-F420C6BA0086}"/>
    <cellStyle name="Note 2 9 5 4" xfId="39015" xr:uid="{CDD081F1-8CFB-4E64-A983-44F2E32C7DCD}"/>
    <cellStyle name="Note 2 9 5 4 2" xfId="39016" xr:uid="{09B1B372-7498-41B3-B0D0-01C9FAC480B1}"/>
    <cellStyle name="Note 2 9 5 5" xfId="39017" xr:uid="{BF5F4C8F-7FEE-49BD-AE96-F5D24FCE8994}"/>
    <cellStyle name="Note 2 9 5 5 2" xfId="39018" xr:uid="{6B10D99E-08B7-46A2-9A57-770C41CEE977}"/>
    <cellStyle name="Note 2 9 5 6" xfId="39019" xr:uid="{69237023-60BC-4E1B-BE61-BE9EFFF17801}"/>
    <cellStyle name="Note 2 9 5 6 2" xfId="39020" xr:uid="{8759780C-47D5-4D8B-B82B-D0C3727BBE65}"/>
    <cellStyle name="Note 2 9 5 7" xfId="39021" xr:uid="{8DDA7C44-E0CF-4F82-9E71-D1A7B9313250}"/>
    <cellStyle name="Note 2 9 6" xfId="39022" xr:uid="{7E60F591-0422-4FB4-9F34-19C583C5B5FA}"/>
    <cellStyle name="Note 2 9 6 2" xfId="39023" xr:uid="{B9653155-E219-4E10-8631-C6F8DE49FAE2}"/>
    <cellStyle name="Note 2 9 6 2 2" xfId="39024" xr:uid="{70C6BC5F-331D-4AE1-97DA-A81F00DE5ECC}"/>
    <cellStyle name="Note 2 9 6 2 2 2" xfId="39025" xr:uid="{5E071ED1-E911-4E46-8D78-1B2922D9C545}"/>
    <cellStyle name="Note 2 9 6 2 3" xfId="39026" xr:uid="{D7010A45-7CFE-4F98-8500-4A35D6223789}"/>
    <cellStyle name="Note 2 9 6 2 3 2" xfId="39027" xr:uid="{CF25D94F-8909-4A6C-B689-92AA035C79D7}"/>
    <cellStyle name="Note 2 9 6 2 4" xfId="39028" xr:uid="{849C9724-339D-44C0-A32D-2B3F0DFD3CE6}"/>
    <cellStyle name="Note 2 9 6 2 4 2" xfId="39029" xr:uid="{0A21D125-DEB7-405A-88D5-63B83A26E57F}"/>
    <cellStyle name="Note 2 9 6 2 5" xfId="39030" xr:uid="{53FFABA2-9720-437F-89BD-D65C27ECEAAC}"/>
    <cellStyle name="Note 2 9 6 3" xfId="39031" xr:uid="{14D5B712-64AE-4663-93E4-6F6F9DB54CDC}"/>
    <cellStyle name="Note 2 9 6 3 2" xfId="39032" xr:uid="{215880F3-767E-46BC-9A61-985741F22056}"/>
    <cellStyle name="Note 2 9 6 4" xfId="39033" xr:uid="{9D965779-938C-4A0B-9FEC-313B2630A803}"/>
    <cellStyle name="Note 2 9 6 4 2" xfId="39034" xr:uid="{4682B644-A7EC-44D4-9AA3-49DE5C3C3A28}"/>
    <cellStyle name="Note 2 9 6 5" xfId="39035" xr:uid="{9BEFE1E9-6519-4E62-A5AB-5FD3FACA2F21}"/>
    <cellStyle name="Note 2 9 6 5 2" xfId="39036" xr:uid="{A28369EF-3EA4-4AA1-A387-C7172340CECD}"/>
    <cellStyle name="Note 2 9 6 6" xfId="39037" xr:uid="{3E665897-C78D-4EDA-87BE-3BFA0A370CD7}"/>
    <cellStyle name="Note 2 9 6 6 2" xfId="39038" xr:uid="{99EAA2FC-0225-486D-AD3A-512928500F21}"/>
    <cellStyle name="Note 2 9 6 7" xfId="39039" xr:uid="{72460255-610C-46C8-AFAC-964607C80C79}"/>
    <cellStyle name="Note 2 9 7" xfId="39040" xr:uid="{52A3F7DE-5A6F-4698-8164-E6FCFD04B051}"/>
    <cellStyle name="Note 2 9 7 2" xfId="39041" xr:uid="{006EE505-8DE5-4FC4-935C-92676FBB214E}"/>
    <cellStyle name="Note 2 9 7 2 2" xfId="39042" xr:uid="{70BBCB45-FB83-4BB6-B719-B13415F32DBC}"/>
    <cellStyle name="Note 2 9 7 2 2 2" xfId="39043" xr:uid="{4F65D0B8-E5B7-469A-A2D2-BE92294ECA80}"/>
    <cellStyle name="Note 2 9 7 2 3" xfId="39044" xr:uid="{B3C5A2A2-F4CB-41FC-8F3A-2F16A9755AB8}"/>
    <cellStyle name="Note 2 9 7 2 3 2" xfId="39045" xr:uid="{3028A995-20E5-4F78-8589-EE65A35A43C5}"/>
    <cellStyle name="Note 2 9 7 2 4" xfId="39046" xr:uid="{1B73F9EA-D100-4FC7-B433-CE7226A08952}"/>
    <cellStyle name="Note 2 9 7 2 4 2" xfId="39047" xr:uid="{82B5E6EB-E049-4A33-A7AF-53D96E80009B}"/>
    <cellStyle name="Note 2 9 7 2 5" xfId="39048" xr:uid="{8F3E9B2E-6F20-4E28-8DC9-C98FE63B0EDB}"/>
    <cellStyle name="Note 2 9 7 3" xfId="39049" xr:uid="{641C4EA6-9B11-43DE-AB79-37C71BBA2B81}"/>
    <cellStyle name="Note 2 9 7 3 2" xfId="39050" xr:uid="{E2D940F7-60DF-4B2A-9268-8687BB0ECFC7}"/>
    <cellStyle name="Note 2 9 7 4" xfId="39051" xr:uid="{878A265C-F26E-4752-A179-FE49647A3416}"/>
    <cellStyle name="Note 2 9 7 4 2" xfId="39052" xr:uid="{D4714E01-6A9E-4B3D-B52F-0C34E16F185A}"/>
    <cellStyle name="Note 2 9 7 5" xfId="39053" xr:uid="{618365B0-73FE-4CD6-B1D6-4C4101551B11}"/>
    <cellStyle name="Note 2 9 7 5 2" xfId="39054" xr:uid="{D9E7B493-8A46-4F55-B6E7-BAA719501B67}"/>
    <cellStyle name="Note 2 9 7 6" xfId="39055" xr:uid="{14AB82A0-4ED2-43B2-820E-2742C97D66D6}"/>
    <cellStyle name="Note 2 9 7 6 2" xfId="39056" xr:uid="{443A7E65-4E94-4626-AE57-1F038B571EDA}"/>
    <cellStyle name="Note 2 9 7 7" xfId="39057" xr:uid="{15A491CA-A04E-4DA2-9650-5AB8E08E66F5}"/>
    <cellStyle name="Note 2 9 8" xfId="39058" xr:uid="{D524DACE-D2F6-41FC-89AF-1F3CC1E436D7}"/>
    <cellStyle name="Note 2 9 8 2" xfId="39059" xr:uid="{79F850CE-7F3C-47C0-9AEB-4223FF36BA24}"/>
    <cellStyle name="Note 2 9 8 2 2" xfId="39060" xr:uid="{C3A7BF37-90FB-43C7-B526-0CEFDDB0F707}"/>
    <cellStyle name="Note 2 9 8 2 2 2" xfId="39061" xr:uid="{CC9276C5-AF86-402A-8E33-09377DC14FE2}"/>
    <cellStyle name="Note 2 9 8 2 3" xfId="39062" xr:uid="{2A7B8467-38F1-4AAF-9F94-8B207C2F25DF}"/>
    <cellStyle name="Note 2 9 8 2 3 2" xfId="39063" xr:uid="{773A84D5-FB33-4933-9218-852435D624C0}"/>
    <cellStyle name="Note 2 9 8 2 4" xfId="39064" xr:uid="{26D93D42-639D-4168-A41A-13B9B46F7012}"/>
    <cellStyle name="Note 2 9 8 2 4 2" xfId="39065" xr:uid="{856D3910-909A-4D07-B899-F82D322CA056}"/>
    <cellStyle name="Note 2 9 8 2 5" xfId="39066" xr:uid="{A920D8E1-605C-4D02-BC9A-0EA478D5ADC7}"/>
    <cellStyle name="Note 2 9 8 3" xfId="39067" xr:uid="{E08D8F85-F884-4CBE-838E-CBF8BAEC9B29}"/>
    <cellStyle name="Note 2 9 8 3 2" xfId="39068" xr:uid="{EB31211F-013D-49AC-915C-BBCA4E32FE1F}"/>
    <cellStyle name="Note 2 9 8 4" xfId="39069" xr:uid="{DFEAFF6A-9CE9-4C63-853C-CBFB090D71D6}"/>
    <cellStyle name="Note 2 9 8 4 2" xfId="39070" xr:uid="{16EC734A-546F-48AD-9F18-717306C939D3}"/>
    <cellStyle name="Note 2 9 8 5" xfId="39071" xr:uid="{6B89CF89-5FB7-41DE-9342-50F760525E93}"/>
    <cellStyle name="Note 2 9 8 5 2" xfId="39072" xr:uid="{E643BB5A-E684-4239-9568-7E45AE020829}"/>
    <cellStyle name="Note 2 9 8 6" xfId="39073" xr:uid="{324A9BDC-7D88-4957-B0AC-908FEB8DD0F0}"/>
    <cellStyle name="Note 2 9 8 6 2" xfId="39074" xr:uid="{66AED133-0CBF-4308-B441-5E5FB2562B54}"/>
    <cellStyle name="Note 2 9 8 7" xfId="39075" xr:uid="{BEA4821C-6824-4F9F-BD88-AAFB476C9735}"/>
    <cellStyle name="Note 2 9 9" xfId="39076" xr:uid="{A669234F-BB57-42D2-8F2F-3DE1A3611FA0}"/>
    <cellStyle name="Note 2 9 9 2" xfId="39077" xr:uid="{8117D60E-9628-44BF-92FE-5FFEB79E957F}"/>
    <cellStyle name="Note 2 9 9 2 2" xfId="39078" xr:uid="{90423F0D-3794-46F7-899C-6BC8A0D3A353}"/>
    <cellStyle name="Note 2 9 9 2 2 2" xfId="39079" xr:uid="{EAD4312C-63D1-4A0A-8C5B-1FA1786A44FA}"/>
    <cellStyle name="Note 2 9 9 2 3" xfId="39080" xr:uid="{F7328D9B-CD64-48AA-9FBB-05C27192EC65}"/>
    <cellStyle name="Note 2 9 9 2 3 2" xfId="39081" xr:uid="{CBB17B01-504F-4113-BE66-DEA10975EA3D}"/>
    <cellStyle name="Note 2 9 9 2 4" xfId="39082" xr:uid="{5D69C90B-96B6-408E-9F0A-26E895C093E2}"/>
    <cellStyle name="Note 2 9 9 2 4 2" xfId="39083" xr:uid="{DB085DCD-C9DC-499B-8046-F67FC34C6461}"/>
    <cellStyle name="Note 2 9 9 2 5" xfId="39084" xr:uid="{E90DDEDC-8BF5-460E-A845-1158FDB9AD89}"/>
    <cellStyle name="Note 2 9 9 3" xfId="39085" xr:uid="{70015B4A-8376-411D-A4E4-9EF596BADEA9}"/>
    <cellStyle name="Note 2 9 9 3 2" xfId="39086" xr:uid="{C24E4BD0-2DDB-417B-BB34-11EB4ADE24C9}"/>
    <cellStyle name="Note 2 9 9 4" xfId="39087" xr:uid="{A33CBBAF-5AE3-4B3C-AE34-A4CDB11B6F4D}"/>
    <cellStyle name="Note 2 9 9 4 2" xfId="39088" xr:uid="{D21EC6C5-6B18-439A-8127-662E3B346B73}"/>
    <cellStyle name="Note 2 9 9 5" xfId="39089" xr:uid="{6CA298CA-9781-41E3-94C2-DD60C1A49A48}"/>
    <cellStyle name="Note 2 9 9 5 2" xfId="39090" xr:uid="{CEC34F0A-E768-4603-A00A-574209C51B8F}"/>
    <cellStyle name="Note 2 9 9 6" xfId="39091" xr:uid="{C464A60C-789B-4AF1-A20A-2FC063757DC3}"/>
    <cellStyle name="Note 2 9 9 6 2" xfId="39092" xr:uid="{0F534EA9-F444-42F2-8067-25F451118D15}"/>
    <cellStyle name="Note 2 9 9 7" xfId="39093" xr:uid="{E063AC39-3FE3-4414-B7A2-479C3E732CC2}"/>
    <cellStyle name="Note 20" xfId="19651" xr:uid="{E9A010E9-41DF-46BF-B847-4C37C2A27854}"/>
    <cellStyle name="Note 20 2" xfId="19652" xr:uid="{1D3F8A42-C37E-4CA8-9111-E8C6B6BE791F}"/>
    <cellStyle name="Note 20 2 2" xfId="19653" xr:uid="{D08D1D10-7538-400D-A86E-146C9FAC0EC0}"/>
    <cellStyle name="Note 20 3" xfId="19654" xr:uid="{D790C10D-95D5-489C-8A41-FE1D816B2A23}"/>
    <cellStyle name="Note 20 3 2" xfId="19655" xr:uid="{19389AFB-E620-4233-B4C7-1ACCA8D70DE1}"/>
    <cellStyle name="Note 20 4" xfId="19656" xr:uid="{43AB52D6-334F-42ED-A595-F1F1F3AEAB78}"/>
    <cellStyle name="Note 20 5" xfId="19657" xr:uid="{C30BE7D8-7254-4816-BBAA-6FDDA91B0134}"/>
    <cellStyle name="Note 21" xfId="19658" xr:uid="{7A5BB0CF-254E-4AB5-A3B5-A99543F57A6A}"/>
    <cellStyle name="Note 21 2" xfId="19659" xr:uid="{37CAE548-1EF2-418B-813A-518A38951ADE}"/>
    <cellStyle name="Note 21 2 2" xfId="19660" xr:uid="{5223DA22-ED8B-4759-857C-2E51FEF098A7}"/>
    <cellStyle name="Note 21 3" xfId="19661" xr:uid="{0C01AC3C-18B1-4529-9D73-C1E9D2610A19}"/>
    <cellStyle name="Note 21 3 2" xfId="19662" xr:uid="{BA1CC06A-DA73-43C9-82B4-CEAC2BB88A94}"/>
    <cellStyle name="Note 21 4" xfId="19663" xr:uid="{A794BF7E-4651-4533-AF3C-518929D3B78B}"/>
    <cellStyle name="Note 21 5" xfId="19664" xr:uid="{BCCED239-8714-44FA-B68B-1FC255E840B9}"/>
    <cellStyle name="Note 22" xfId="54860" xr:uid="{5821937D-68A7-4F91-A472-F244EF474BD4}"/>
    <cellStyle name="Note 23" xfId="54875" xr:uid="{C567F801-9A31-4233-8F6E-7C8419A62A0D}"/>
    <cellStyle name="Note 24" xfId="553" xr:uid="{CCA0C577-0944-496B-AC7A-3686D5364122}"/>
    <cellStyle name="Note 3" xfId="19665" xr:uid="{7104091B-39DF-40D2-98E0-26BAC866E28C}"/>
    <cellStyle name="Note 3 10" xfId="19666" xr:uid="{FA7FB7A7-8AC3-446D-8BEB-7765B25211AD}"/>
    <cellStyle name="Note 3 10 2" xfId="19667" xr:uid="{931A7BB6-C60A-4941-8A84-579A21EEBFC8}"/>
    <cellStyle name="Note 3 10 2 2" xfId="39094" xr:uid="{2692CCDD-E609-4B1D-81A4-F9A607D8B410}"/>
    <cellStyle name="Note 3 10 2 2 2" xfId="39095" xr:uid="{84413027-1C36-4E2B-A363-45DD837F577B}"/>
    <cellStyle name="Note 3 10 2 3" xfId="39096" xr:uid="{B5A2D097-DC8E-4702-B33A-7D9B681EA8EA}"/>
    <cellStyle name="Note 3 10 2 3 2" xfId="39097" xr:uid="{0F0BB1CB-E8BC-4412-94EE-EA1B4DCAE1D7}"/>
    <cellStyle name="Note 3 10 2 4" xfId="39098" xr:uid="{E7341CD2-445A-4D10-9520-5AFB0E0E3301}"/>
    <cellStyle name="Note 3 10 2 4 2" xfId="39099" xr:uid="{51C78326-EC96-4B26-A6D6-10BB1E422A52}"/>
    <cellStyle name="Note 3 10 2 5" xfId="39100" xr:uid="{B77617AD-3CA9-472B-B286-89AFBC566883}"/>
    <cellStyle name="Note 3 10 2 5 2" xfId="39101" xr:uid="{18815689-4C65-4EB5-9CF7-612247B9068A}"/>
    <cellStyle name="Note 3 10 2 6" xfId="39102" xr:uid="{73396BED-1FF6-4E9F-96DB-60A478CAA684}"/>
    <cellStyle name="Note 3 10 3" xfId="39103" xr:uid="{CAF984DE-998D-4EE9-8777-73D682EAA362}"/>
    <cellStyle name="Note 3 10 3 2" xfId="39104" xr:uid="{7DFC7C6E-E9A2-42CE-9AF4-D0F1F3B14662}"/>
    <cellStyle name="Note 3 10 4" xfId="39105" xr:uid="{7BB2F17D-F02A-4B11-A313-D1D59B83F228}"/>
    <cellStyle name="Note 3 10 4 2" xfId="39106" xr:uid="{29473101-92BF-434A-8533-1044FB2D72E5}"/>
    <cellStyle name="Note 3 10 5" xfId="39107" xr:uid="{36D7F4D7-2AA0-487D-8A8B-302D23AE0F55}"/>
    <cellStyle name="Note 3 10 5 2" xfId="39108" xr:uid="{D5BDC184-B729-4068-B0BC-757D3B75E548}"/>
    <cellStyle name="Note 3 10 6" xfId="39109" xr:uid="{D18CBFEF-78AF-4EB8-B46F-295EC821E343}"/>
    <cellStyle name="Note 3 10 6 2" xfId="39110" xr:uid="{B2ACA0E5-5462-4F96-854D-9CD2AFBBCF65}"/>
    <cellStyle name="Note 3 10 7" xfId="39111" xr:uid="{087BF76B-9FE8-4E14-AD6A-51372BE38576}"/>
    <cellStyle name="Note 3 10 7 2" xfId="39112" xr:uid="{C78149F2-22FA-40B7-BD58-0F5A231EAEA9}"/>
    <cellStyle name="Note 3 10 8" xfId="39113" xr:uid="{6664AC75-83DD-46C1-9456-12B947CAE719}"/>
    <cellStyle name="Note 3 11" xfId="19668" xr:uid="{69E7340B-8602-4001-8D9A-0415BE9346E1}"/>
    <cellStyle name="Note 3 11 2" xfId="39114" xr:uid="{0AE1090D-09FF-4F4C-B5DD-B1A7CFDB8046}"/>
    <cellStyle name="Note 3 11 2 2" xfId="39115" xr:uid="{743F1371-6ACC-423B-88D4-8BADF02CCFC1}"/>
    <cellStyle name="Note 3 11 2 2 2" xfId="39116" xr:uid="{8A2C237C-DFC4-4B8F-84C9-4C98D8CAAE5C}"/>
    <cellStyle name="Note 3 11 2 3" xfId="39117" xr:uid="{72C044A6-F637-42E2-8766-880061702634}"/>
    <cellStyle name="Note 3 11 2 3 2" xfId="39118" xr:uid="{E5E29BCA-3FE1-4D5D-97B3-C0A2F1EBCED0}"/>
    <cellStyle name="Note 3 11 2 4" xfId="39119" xr:uid="{9879576F-A3DC-4427-B43E-43E158E356E9}"/>
    <cellStyle name="Note 3 11 2 4 2" xfId="39120" xr:uid="{C7CB29D3-33DF-4E39-94D1-7413D4A93C24}"/>
    <cellStyle name="Note 3 11 2 5" xfId="39121" xr:uid="{7EB49FF0-DB92-41BD-8966-B126CC1DC9D2}"/>
    <cellStyle name="Note 3 11 2 5 2" xfId="39122" xr:uid="{34DD421C-F4CA-494B-8CF0-851250E99F5A}"/>
    <cellStyle name="Note 3 11 2 6" xfId="39123" xr:uid="{8B8B0C83-0D2D-4E76-B1CB-14301B9EEA1C}"/>
    <cellStyle name="Note 3 11 3" xfId="39124" xr:uid="{EFDCEDF8-49CD-4588-91C6-218D8F0D7D3C}"/>
    <cellStyle name="Note 3 11 3 2" xfId="39125" xr:uid="{3AB47FBC-456B-450C-941F-009DE6683E3E}"/>
    <cellStyle name="Note 3 11 4" xfId="39126" xr:uid="{A3CB619E-184F-4D73-B80E-091D1A84630A}"/>
    <cellStyle name="Note 3 11 4 2" xfId="39127" xr:uid="{DA721085-355C-4001-B625-5C9CD9671E46}"/>
    <cellStyle name="Note 3 11 5" xfId="39128" xr:uid="{2ABA064D-946E-4788-B3E7-3857D04B37C0}"/>
    <cellStyle name="Note 3 11 5 2" xfId="39129" xr:uid="{E8DE3A58-71C4-4004-99D5-87DAD7FA0C34}"/>
    <cellStyle name="Note 3 11 6" xfId="39130" xr:uid="{D434E165-B326-431D-A375-6CAFC646AB4F}"/>
    <cellStyle name="Note 3 11 6 2" xfId="39131" xr:uid="{D6EA0C73-7C01-497D-A2CA-FF683DAA1669}"/>
    <cellStyle name="Note 3 11 7" xfId="39132" xr:uid="{2980F270-137A-4D52-82E5-C966FCE7923F}"/>
    <cellStyle name="Note 3 11 7 2" xfId="39133" xr:uid="{D69F201B-CE38-4DC1-9795-E8FC61414F82}"/>
    <cellStyle name="Note 3 11 8" xfId="39134" xr:uid="{ED60EECA-ACAD-4FD9-9052-ADC5F44DA989}"/>
    <cellStyle name="Note 3 12" xfId="19669" xr:uid="{8A3F698D-C978-4CF5-AEB5-858C5EEA3099}"/>
    <cellStyle name="Note 3 12 2" xfId="39135" xr:uid="{997D12A2-C3B4-4A15-8C35-21A92436B2C0}"/>
    <cellStyle name="Note 3 12 2 2" xfId="39136" xr:uid="{DBEC4DEC-4541-4E68-99E7-99423E27D061}"/>
    <cellStyle name="Note 3 12 2 2 2" xfId="39137" xr:uid="{F4C342E8-9686-42C1-9FAE-612AF6D29F36}"/>
    <cellStyle name="Note 3 12 2 3" xfId="39138" xr:uid="{522A20C3-1E52-4187-9828-01B92F81220F}"/>
    <cellStyle name="Note 3 12 2 3 2" xfId="39139" xr:uid="{1E974AD2-BCAC-4238-9D82-7F6347D0E856}"/>
    <cellStyle name="Note 3 12 2 4" xfId="39140" xr:uid="{CABA2BB5-1368-4D3E-B82B-E2E6D606A9A5}"/>
    <cellStyle name="Note 3 12 2 4 2" xfId="39141" xr:uid="{E97DCAE9-3EB8-4CB4-93E3-2AF1040DADFF}"/>
    <cellStyle name="Note 3 12 2 5" xfId="39142" xr:uid="{44DCC07C-F881-4DEA-9D17-4D05057D0A88}"/>
    <cellStyle name="Note 3 12 2 5 2" xfId="39143" xr:uid="{C18B6717-B20C-43C1-8E1F-C665590C725F}"/>
    <cellStyle name="Note 3 12 2 6" xfId="39144" xr:uid="{B35407C5-8A3A-4350-97C1-20596F0B0CEB}"/>
    <cellStyle name="Note 3 12 3" xfId="39145" xr:uid="{3C05C5E8-72E8-4535-ADDD-CF6A0FE5E2DC}"/>
    <cellStyle name="Note 3 12 3 2" xfId="39146" xr:uid="{63D1BDE0-F8F1-4B6F-A1E8-65BD71BBEB7B}"/>
    <cellStyle name="Note 3 12 4" xfId="39147" xr:uid="{9C754949-440A-4692-8B0D-22851C8C60D8}"/>
    <cellStyle name="Note 3 12 4 2" xfId="39148" xr:uid="{BDF5894C-D7D2-4FD0-A9B8-2EAA9913C233}"/>
    <cellStyle name="Note 3 12 5" xfId="39149" xr:uid="{EF72BA80-AC51-477C-847C-0A3D5C54B8A0}"/>
    <cellStyle name="Note 3 12 5 2" xfId="39150" xr:uid="{36E8590A-B333-4442-A88B-1F2411D4175C}"/>
    <cellStyle name="Note 3 12 6" xfId="39151" xr:uid="{E6B527B0-9BAC-4BA1-BA28-9743F20734BF}"/>
    <cellStyle name="Note 3 12 6 2" xfId="39152" xr:uid="{B92C0EC8-86FA-4D1A-8E64-078ADA5B2C4E}"/>
    <cellStyle name="Note 3 12 7" xfId="39153" xr:uid="{35F2202D-963F-4F7E-8C40-E76F73D24C1B}"/>
    <cellStyle name="Note 3 12 7 2" xfId="39154" xr:uid="{443DB5CC-EA15-48CA-B901-C210681C4D7E}"/>
    <cellStyle name="Note 3 12 8" xfId="39155" xr:uid="{D3E8653B-A50C-4AA8-8A99-516BCFB4B51F}"/>
    <cellStyle name="Note 3 13" xfId="39156" xr:uid="{682A79F7-4F9D-4F93-A54E-634C5917FC0C}"/>
    <cellStyle name="Note 3 13 2" xfId="39157" xr:uid="{A5844D87-E274-467E-BD0A-89C480FB2741}"/>
    <cellStyle name="Note 3 13 2 2" xfId="39158" xr:uid="{7BC19402-76E8-4A39-A5B3-02C24C69E7B3}"/>
    <cellStyle name="Note 3 13 2 2 2" xfId="39159" xr:uid="{1FF05029-89E1-4F3E-8DDF-3648057FA9F9}"/>
    <cellStyle name="Note 3 13 2 3" xfId="39160" xr:uid="{DE5EC64B-688C-4F02-A8D1-8B0814FFC923}"/>
    <cellStyle name="Note 3 13 2 3 2" xfId="39161" xr:uid="{5BC1C127-7A69-4FD8-96FF-CF9042CDC97D}"/>
    <cellStyle name="Note 3 13 2 4" xfId="39162" xr:uid="{225E1698-4815-4AB8-884E-6EC7910B58B8}"/>
    <cellStyle name="Note 3 13 2 4 2" xfId="39163" xr:uid="{A64DD101-C8A8-4D8B-A2F9-CB48BD929244}"/>
    <cellStyle name="Note 3 13 2 5" xfId="39164" xr:uid="{F301C8D0-DB11-47A1-AFD8-CAE1D3F6DEB9}"/>
    <cellStyle name="Note 3 13 2 5 2" xfId="39165" xr:uid="{BCDE422D-8855-4B1C-B557-5FB4B9E6E17B}"/>
    <cellStyle name="Note 3 13 2 6" xfId="39166" xr:uid="{6FDE0F24-6EC6-49B8-A34C-EAFC91A7CF24}"/>
    <cellStyle name="Note 3 13 3" xfId="39167" xr:uid="{E126378F-1ED4-48E3-A37B-D897FE3B55FD}"/>
    <cellStyle name="Note 3 13 3 2" xfId="39168" xr:uid="{B5423475-4FDB-4CD3-9BDB-DB422EBA1123}"/>
    <cellStyle name="Note 3 13 4" xfId="39169" xr:uid="{EFD98CB4-BA4B-48A8-B2EA-170E20550011}"/>
    <cellStyle name="Note 3 13 4 2" xfId="39170" xr:uid="{039C7C34-7245-47BF-AEF7-0546C340399A}"/>
    <cellStyle name="Note 3 13 5" xfId="39171" xr:uid="{1A3E2160-07C8-425E-AC04-8C5FFD71C45E}"/>
    <cellStyle name="Note 3 13 5 2" xfId="39172" xr:uid="{7BB87C0F-2BFF-46FB-80FC-6C0DC7C28C00}"/>
    <cellStyle name="Note 3 13 6" xfId="39173" xr:uid="{9F33E419-D6C8-4596-B8B9-AA1F8DF251B4}"/>
    <cellStyle name="Note 3 13 6 2" xfId="39174" xr:uid="{4B2E0ADC-13BD-4961-9C2A-D732008FD6CA}"/>
    <cellStyle name="Note 3 13 7" xfId="39175" xr:uid="{AC4C34AC-C63A-44F3-85CF-3363ECACC941}"/>
    <cellStyle name="Note 3 13 7 2" xfId="39176" xr:uid="{A07DDE34-8A6C-4B01-A0EC-07C5A151B4A9}"/>
    <cellStyle name="Note 3 13 8" xfId="39177" xr:uid="{3B4551F8-57A6-4129-8328-6DC9E5EA1580}"/>
    <cellStyle name="Note 3 14" xfId="39178" xr:uid="{26865EB2-13D0-4BC0-8287-4C33BE5E2EC2}"/>
    <cellStyle name="Note 3 14 2" xfId="39179" xr:uid="{BB839560-9676-4E56-B3A1-E30D6A955FF3}"/>
    <cellStyle name="Note 3 14 2 2" xfId="39180" xr:uid="{87CAD2B9-9DAD-434C-8350-390DC4F36936}"/>
    <cellStyle name="Note 3 14 2 2 2" xfId="39181" xr:uid="{FB3A6BCD-604F-4814-800E-0FF8D7A2F73E}"/>
    <cellStyle name="Note 3 14 2 3" xfId="39182" xr:uid="{2DC3853B-EDEA-4637-91E7-9D324AEC5356}"/>
    <cellStyle name="Note 3 14 2 3 2" xfId="39183" xr:uid="{B4109C5E-8BA2-4CB5-8FCE-55EA7A8B648D}"/>
    <cellStyle name="Note 3 14 2 4" xfId="39184" xr:uid="{B50622ED-DF3F-4BEF-B0D9-A6EA09EF0C31}"/>
    <cellStyle name="Note 3 14 2 4 2" xfId="39185" xr:uid="{58CE9024-04D5-4CA2-934A-7DEC1169761C}"/>
    <cellStyle name="Note 3 14 2 5" xfId="39186" xr:uid="{AAA56469-F374-43EC-BE4C-F33C1C3DCD5A}"/>
    <cellStyle name="Note 3 14 2 5 2" xfId="39187" xr:uid="{C86AC53D-157D-4BB4-AE53-7751C8C5BA0E}"/>
    <cellStyle name="Note 3 14 2 6" xfId="39188" xr:uid="{B2FEBFE0-2CE7-4CB8-88CB-0A86DB23B243}"/>
    <cellStyle name="Note 3 14 3" xfId="39189" xr:uid="{752EEEF9-F2F4-4D8E-A367-D5B984D5768A}"/>
    <cellStyle name="Note 3 14 3 2" xfId="39190" xr:uid="{C31F3B65-D7E8-4A9C-B871-AC29C4437870}"/>
    <cellStyle name="Note 3 14 4" xfId="39191" xr:uid="{AA0747ED-53E9-4727-88F6-B1DFEA6F5F5A}"/>
    <cellStyle name="Note 3 14 4 2" xfId="39192" xr:uid="{4BB25AE4-473A-4B34-B786-4DFC368103B9}"/>
    <cellStyle name="Note 3 14 5" xfId="39193" xr:uid="{A2EE1E12-300B-4D54-8F40-E2A3E0B48764}"/>
    <cellStyle name="Note 3 14 5 2" xfId="39194" xr:uid="{E5240C08-500A-4150-83FF-AC5F41BE37CD}"/>
    <cellStyle name="Note 3 14 6" xfId="39195" xr:uid="{9AF19C14-429B-46A5-A016-B3059EEB01FB}"/>
    <cellStyle name="Note 3 14 6 2" xfId="39196" xr:uid="{593F065F-A62A-48D6-96F8-000746019BF7}"/>
    <cellStyle name="Note 3 14 7" xfId="39197" xr:uid="{BEB8AC46-6A0F-4BC8-8779-BEEE9D122568}"/>
    <cellStyle name="Note 3 14 7 2" xfId="39198" xr:uid="{23FB2A19-EDAD-4687-9B24-C2DB1407304E}"/>
    <cellStyle name="Note 3 14 8" xfId="39199" xr:uid="{E0EB334A-99A6-4DF6-B215-1B534028E076}"/>
    <cellStyle name="Note 3 15" xfId="39200" xr:uid="{D11F83D1-273C-4DB6-B3A4-7F072C7384DE}"/>
    <cellStyle name="Note 3 15 2" xfId="39201" xr:uid="{ADF21534-5792-46AB-BCA1-95BD4EA7EAC1}"/>
    <cellStyle name="Note 3 15 2 2" xfId="39202" xr:uid="{0508C64E-35CB-4AA4-9A79-C09B532535BB}"/>
    <cellStyle name="Note 3 15 2 2 2" xfId="39203" xr:uid="{C602F9BD-8AC5-4A12-A66E-919BE9B85D5D}"/>
    <cellStyle name="Note 3 15 2 3" xfId="39204" xr:uid="{E28B2F03-D63F-4BD6-B2C5-AB9FB6F975FC}"/>
    <cellStyle name="Note 3 15 2 3 2" xfId="39205" xr:uid="{770DB014-BB63-4504-816F-423DEEFD6471}"/>
    <cellStyle name="Note 3 15 2 4" xfId="39206" xr:uid="{367A5F0D-2F52-4268-AD8A-A1AF39A0230E}"/>
    <cellStyle name="Note 3 15 2 4 2" xfId="39207" xr:uid="{F346887F-C007-4A37-B780-0A805D307540}"/>
    <cellStyle name="Note 3 15 2 5" xfId="39208" xr:uid="{654988A3-60B2-49E0-925F-4C40743F6747}"/>
    <cellStyle name="Note 3 15 2 5 2" xfId="39209" xr:uid="{A7C53FB9-CC3D-4209-804A-37ECF44BE477}"/>
    <cellStyle name="Note 3 15 2 6" xfId="39210" xr:uid="{C2ABFAB8-1836-4173-B558-324FDF7B1BF7}"/>
    <cellStyle name="Note 3 15 3" xfId="39211" xr:uid="{E3D5E82F-8F45-4BE3-A805-72654D5F9BE4}"/>
    <cellStyle name="Note 3 15 3 2" xfId="39212" xr:uid="{CE6CED10-1D41-4436-81C8-30F042B97961}"/>
    <cellStyle name="Note 3 15 4" xfId="39213" xr:uid="{9F4FCA2E-2C0D-4056-BBB1-3FD2E0606DE9}"/>
    <cellStyle name="Note 3 15 4 2" xfId="39214" xr:uid="{41B47ABB-9F67-42F2-847C-AF112C1730CE}"/>
    <cellStyle name="Note 3 15 5" xfId="39215" xr:uid="{F189A214-4459-4160-B947-7ACF6489F97C}"/>
    <cellStyle name="Note 3 15 5 2" xfId="39216" xr:uid="{527E9B43-7592-4D9F-A8B2-D112BA388C0D}"/>
    <cellStyle name="Note 3 15 6" xfId="39217" xr:uid="{E7DE65B5-FC3F-4D5A-9F0C-72F04A6E42C6}"/>
    <cellStyle name="Note 3 15 6 2" xfId="39218" xr:uid="{95763078-C631-426C-84D6-A83F25DC1C2D}"/>
    <cellStyle name="Note 3 15 7" xfId="39219" xr:uid="{01EAB5A5-9208-48EA-A810-CFB3E3637D50}"/>
    <cellStyle name="Note 3 15 7 2" xfId="39220" xr:uid="{977DC154-BAF2-4B9D-9131-13B44F68BB25}"/>
    <cellStyle name="Note 3 15 8" xfId="39221" xr:uid="{E3F451A0-90AB-410A-9F4E-EBD0F9ED8CE3}"/>
    <cellStyle name="Note 3 16" xfId="39222" xr:uid="{B8D2592C-6289-49E1-981C-588827CD95C9}"/>
    <cellStyle name="Note 3 16 2" xfId="39223" xr:uid="{736DF609-8F76-4191-901F-ECE36F5A11D8}"/>
    <cellStyle name="Note 3 16 2 2" xfId="39224" xr:uid="{34A4C731-189F-42D3-B954-4AA7846019D2}"/>
    <cellStyle name="Note 3 16 3" xfId="39225" xr:uid="{B4D4FEE3-A8DC-43D4-BEF5-6379A69FBB7F}"/>
    <cellStyle name="Note 3 16 3 2" xfId="39226" xr:uid="{AF9B9656-B173-44E8-A15F-C4F9FE2ACA64}"/>
    <cellStyle name="Note 3 16 4" xfId="39227" xr:uid="{5D47DDFA-A0B3-45FB-AB64-C80CE5F90A76}"/>
    <cellStyle name="Note 3 16 4 2" xfId="39228" xr:uid="{AADA1BD7-1868-412B-8164-8F4C5663E708}"/>
    <cellStyle name="Note 3 16 5" xfId="39229" xr:uid="{D6E64485-9130-4709-B664-F44E0EEE3BFE}"/>
    <cellStyle name="Note 3 16 5 2" xfId="39230" xr:uid="{F69C1F4F-AF08-478C-8ED4-7F3B8913F125}"/>
    <cellStyle name="Note 3 16 6" xfId="39231" xr:uid="{8E253CE8-F0F7-4D99-BEF9-5D469F0CE7DA}"/>
    <cellStyle name="Note 3 17" xfId="39232" xr:uid="{523F4CFE-4A79-47B6-AE96-52939C074246}"/>
    <cellStyle name="Note 3 17 2" xfId="39233" xr:uid="{DE476280-4A95-42C4-AADC-5BE92E830EA0}"/>
    <cellStyle name="Note 3 18" xfId="39234" xr:uid="{61533281-CCB6-485D-A653-4DCCF7FAB719}"/>
    <cellStyle name="Note 3 18 2" xfId="39235" xr:uid="{FFD96BAA-6DE8-4658-8188-24BBFE956515}"/>
    <cellStyle name="Note 3 19" xfId="39236" xr:uid="{EA82B601-E2BE-484D-BFAE-CCE5C1339117}"/>
    <cellStyle name="Note 3 19 2" xfId="39237" xr:uid="{13F88609-4B77-4BD7-9149-A20C82D33A89}"/>
    <cellStyle name="Note 3 2" xfId="19670" xr:uid="{7FF427CE-4A45-4A3A-B21B-42E7617EE1FC}"/>
    <cellStyle name="Note 3 2 10" xfId="19671" xr:uid="{87B7773A-15BF-4333-91D0-31F4269CA541}"/>
    <cellStyle name="Note 3 2 11" xfId="19672" xr:uid="{09384908-14CE-451A-AEA6-A3A34B41877D}"/>
    <cellStyle name="Note 3 2 2" xfId="19673" xr:uid="{B0803C5F-CF47-4909-9C04-DAF2C43A71E2}"/>
    <cellStyle name="Note 3 2 2 2" xfId="19674" xr:uid="{315149D0-ECBB-44CD-B3C8-60643138C1D5}"/>
    <cellStyle name="Note 3 2 2 2 2" xfId="19675" xr:uid="{2CBF3D51-B87D-40B8-874F-8610396AE5F1}"/>
    <cellStyle name="Note 3 2 2 2 2 2" xfId="19676" xr:uid="{67305A1C-62BC-4B69-8DFD-1BC9A5B3A843}"/>
    <cellStyle name="Note 3 2 2 2 3" xfId="19677" xr:uid="{BD3F5EC9-2358-4F94-B34A-49808543471A}"/>
    <cellStyle name="Note 3 2 2 2 3 2" xfId="19678" xr:uid="{82751277-1BA0-43F5-8B05-467780F4250F}"/>
    <cellStyle name="Note 3 2 2 2 4" xfId="19679" xr:uid="{5A62BDAA-ECD0-42CF-BB5C-CF3669D16737}"/>
    <cellStyle name="Note 3 2 2 2 5" xfId="19680" xr:uid="{31B43D5C-9BE9-43F6-80BB-20B4CA8069E9}"/>
    <cellStyle name="Note 3 2 2 3" xfId="19681" xr:uid="{855A5B86-EAF5-40A1-AD51-1125F4C7E4B6}"/>
    <cellStyle name="Note 3 2 2 3 2" xfId="19682" xr:uid="{ADE892D3-1DD5-4A1A-9DA1-9CD90FC10B0F}"/>
    <cellStyle name="Note 3 2 2 4" xfId="19683" xr:uid="{C23CCC83-131D-40E9-B001-96BAD6CE97F0}"/>
    <cellStyle name="Note 3 2 2 4 2" xfId="19684" xr:uid="{1A3E3140-3076-48F8-95A9-76BB86076F51}"/>
    <cellStyle name="Note 3 2 2 5" xfId="19685" xr:uid="{020B957F-B005-48F8-87F5-FB32E986C797}"/>
    <cellStyle name="Note 3 2 2 5 2" xfId="39238" xr:uid="{CDF702A4-1D84-40C7-AE07-9DE3989B5B32}"/>
    <cellStyle name="Note 3 2 2 6" xfId="19686" xr:uid="{234A4FF8-D70B-40BB-BF95-3AEC639AB4AE}"/>
    <cellStyle name="Note 3 2 3" xfId="19687" xr:uid="{52B72B6D-B6D6-4920-803F-5780AA809F25}"/>
    <cellStyle name="Note 3 2 3 2" xfId="19688" xr:uid="{D0E06D70-D812-4745-ABC0-52F13EB3DE4B}"/>
    <cellStyle name="Note 3 2 3 2 2" xfId="19689" xr:uid="{31EF71E7-7DA0-473C-BF05-9CFE54296F88}"/>
    <cellStyle name="Note 3 2 3 3" xfId="19690" xr:uid="{033D5DAB-A777-4198-9836-88C329532881}"/>
    <cellStyle name="Note 3 2 3 3 2" xfId="19691" xr:uid="{6D377A30-336F-493A-9761-428A18EFA4E4}"/>
    <cellStyle name="Note 3 2 3 4" xfId="19692" xr:uid="{3FDF903D-375E-4953-BA51-32119305F8F1}"/>
    <cellStyle name="Note 3 2 3 5" xfId="19693" xr:uid="{4B37B627-576A-495B-AD85-68CD612C8B4E}"/>
    <cellStyle name="Note 3 2 4" xfId="19694" xr:uid="{1531D63E-92F2-45DD-9190-CE71DE22D502}"/>
    <cellStyle name="Note 3 2 4 2" xfId="19695" xr:uid="{97690AFF-C800-4276-8D52-A4D852C66577}"/>
    <cellStyle name="Note 3 2 4 2 2" xfId="19696" xr:uid="{61E1E120-133E-4526-9191-5DCD92C7239B}"/>
    <cellStyle name="Note 3 2 4 3" xfId="19697" xr:uid="{D0EE08AC-BA1D-4951-8BD5-F6F27CB22FC6}"/>
    <cellStyle name="Note 3 2 4 3 2" xfId="19698" xr:uid="{E7813D2A-6B2F-450C-9000-2254F458D017}"/>
    <cellStyle name="Note 3 2 4 4" xfId="19699" xr:uid="{3779655F-C689-4D23-8EE0-E4ADB823D069}"/>
    <cellStyle name="Note 3 2 4 5" xfId="19700" xr:uid="{05DFD7A2-EA18-4922-9912-2B1F680989F1}"/>
    <cellStyle name="Note 3 2 5" xfId="19701" xr:uid="{4F8E3363-155B-47FA-92FC-9DA1147B7777}"/>
    <cellStyle name="Note 3 2 5 2" xfId="19702" xr:uid="{8B76E906-BCC2-46B1-88E7-BC687EFFC23B}"/>
    <cellStyle name="Note 3 2 5 2 2" xfId="19703" xr:uid="{6D22D208-DEF5-417F-A9CE-84D10D3247EE}"/>
    <cellStyle name="Note 3 2 5 3" xfId="19704" xr:uid="{9DAC95BE-22D9-4115-ADE2-583F45028715}"/>
    <cellStyle name="Note 3 2 5 3 2" xfId="19705" xr:uid="{B516E777-E37B-47CE-B5B2-4A303761745C}"/>
    <cellStyle name="Note 3 2 5 4" xfId="19706" xr:uid="{CBA45A06-06FE-4D49-8F4C-95631CFCB710}"/>
    <cellStyle name="Note 3 2 5 5" xfId="19707" xr:uid="{96F5784D-E566-4E05-8C30-4260D72A17FA}"/>
    <cellStyle name="Note 3 2 6" xfId="19708" xr:uid="{4D2B5B4B-FEEC-4276-86F8-9D42A4F0BD1D}"/>
    <cellStyle name="Note 3 2 6 2" xfId="19709" xr:uid="{5543ED1F-1EFA-403B-A18A-BE03015F4409}"/>
    <cellStyle name="Note 3 2 6 2 2" xfId="19710" xr:uid="{55BFCE3F-1D68-4936-897A-736155724325}"/>
    <cellStyle name="Note 3 2 6 3" xfId="19711" xr:uid="{0A831901-DA5E-4FBF-9EE6-A442B3C9E7A6}"/>
    <cellStyle name="Note 3 2 6 3 2" xfId="19712" xr:uid="{6755253D-0B8D-4967-9101-200002A6198A}"/>
    <cellStyle name="Note 3 2 6 4" xfId="19713" xr:uid="{37ED241A-FEB8-4DE9-AB81-BD9484B3803B}"/>
    <cellStyle name="Note 3 2 6 5" xfId="19714" xr:uid="{603F8E04-0B86-48E9-8E88-BFBC155AFFFF}"/>
    <cellStyle name="Note 3 2 7" xfId="19715" xr:uid="{957A376B-9DB8-43C2-9150-CD1BEF8E6657}"/>
    <cellStyle name="Note 3 2 7 2" xfId="19716" xr:uid="{23B8D823-D2C7-4133-8F12-68DDB71907BE}"/>
    <cellStyle name="Note 3 2 8" xfId="19717" xr:uid="{A146E63B-C4F0-4A01-83FD-35A50518D5B4}"/>
    <cellStyle name="Note 3 2 8 2" xfId="19718" xr:uid="{EB921D00-C918-4723-ABD1-F97B2C679774}"/>
    <cellStyle name="Note 3 2 9" xfId="19719" xr:uid="{473B26F5-136E-45A5-840A-A8BB6F3FF928}"/>
    <cellStyle name="Note 3 20" xfId="39239" xr:uid="{7859A23E-5B5D-4306-ACAB-A6F2C789EE94}"/>
    <cellStyle name="Note 3 21" xfId="39240" xr:uid="{6A63379B-7602-4579-9FD5-F674B3242D2A}"/>
    <cellStyle name="Note 3 22" xfId="39241" xr:uid="{96ADF2BA-3CB7-4780-A39B-10A02793A3DB}"/>
    <cellStyle name="Note 3 23" xfId="39242" xr:uid="{48C4D053-8CC2-4752-9D57-A9D03889569F}"/>
    <cellStyle name="Note 3 24" xfId="39243" xr:uid="{F0211F05-D7A7-4C28-B005-9B106987312D}"/>
    <cellStyle name="Note 3 25" xfId="39244" xr:uid="{8A7C022C-1D4F-4357-A7BD-32EB3900ED2D}"/>
    <cellStyle name="Note 3 26" xfId="39245" xr:uid="{F5E60B3D-7863-4156-BE7F-C619A1B67500}"/>
    <cellStyle name="Note 3 3" xfId="19720" xr:uid="{4FE2A4FA-521A-4DEB-8800-93D630398643}"/>
    <cellStyle name="Note 3 3 2" xfId="19721" xr:uid="{584868BA-91B6-4EC3-AFE0-B65BAC18F7BC}"/>
    <cellStyle name="Note 3 3 2 2" xfId="19722" xr:uid="{C9F9E8C2-A2AC-4589-85AB-22011AE3EC24}"/>
    <cellStyle name="Note 3 3 2 2 2" xfId="19723" xr:uid="{B5DB44BB-DB88-4F4B-80A4-7DA871947CBC}"/>
    <cellStyle name="Note 3 3 2 2 2 2" xfId="19724" xr:uid="{39528935-05F9-42C9-B580-9397B87D6A32}"/>
    <cellStyle name="Note 3 3 2 2 3" xfId="19725" xr:uid="{C61FB5B4-6C76-4EFD-8859-316A8CED4D1A}"/>
    <cellStyle name="Note 3 3 2 2 3 2" xfId="19726" xr:uid="{1E83306C-2CE7-4C9F-B0B7-E58374C7F812}"/>
    <cellStyle name="Note 3 3 2 2 4" xfId="19727" xr:uid="{CA9F384A-DE4C-4DD0-9C7A-668AEE3F196F}"/>
    <cellStyle name="Note 3 3 2 2 5" xfId="19728" xr:uid="{8E83AD26-DDF9-4A5F-B4CD-BCBAD2EA7C48}"/>
    <cellStyle name="Note 3 3 2 3" xfId="19729" xr:uid="{027E64F8-52E4-4160-B12C-1B47E3D050EC}"/>
    <cellStyle name="Note 3 3 2 3 2" xfId="19730" xr:uid="{1BA1046D-DC9F-4DA5-843D-65A77D21401D}"/>
    <cellStyle name="Note 3 3 2 4" xfId="19731" xr:uid="{33CE798E-EBC8-4ADD-8B1F-72113312CA6C}"/>
    <cellStyle name="Note 3 3 2 4 2" xfId="19732" xr:uid="{B9291DB3-10A3-42CC-8890-2D4E920057E1}"/>
    <cellStyle name="Note 3 3 2 5" xfId="19733" xr:uid="{AC02F625-555A-4BE3-9F09-BCC43A3561FF}"/>
    <cellStyle name="Note 3 3 2 5 2" xfId="39246" xr:uid="{0B21EA51-234B-4167-9161-789FE8A05A89}"/>
    <cellStyle name="Note 3 3 2 6" xfId="19734" xr:uid="{0770B35A-AC11-440F-AAC8-41D887E961D4}"/>
    <cellStyle name="Note 3 3 3" xfId="19735" xr:uid="{A739C0C7-4898-4412-8477-C67109216DD6}"/>
    <cellStyle name="Note 3 3 3 2" xfId="19736" xr:uid="{4FB3E2DA-9E5E-4936-A1F6-A28B24078130}"/>
    <cellStyle name="Note 3 3 3 2 2" xfId="19737" xr:uid="{DBA6E886-9A5F-43B0-BF4B-94684FD5FE88}"/>
    <cellStyle name="Note 3 3 3 3" xfId="19738" xr:uid="{EF4B94E2-A349-49F4-813A-AAB48EE966F8}"/>
    <cellStyle name="Note 3 3 3 3 2" xfId="19739" xr:uid="{2DEB703C-2CD5-4417-B012-ACC34A6443FD}"/>
    <cellStyle name="Note 3 3 3 4" xfId="19740" xr:uid="{7A6096C4-20B4-4EB9-87C6-D4552D3B4EB4}"/>
    <cellStyle name="Note 3 3 3 5" xfId="19741" xr:uid="{B69CAE21-3FFC-4748-A710-3592C7E6BE92}"/>
    <cellStyle name="Note 3 3 4" xfId="19742" xr:uid="{F46E4755-3E36-4ED7-99ED-B2D80061038D}"/>
    <cellStyle name="Note 3 3 4 2" xfId="19743" xr:uid="{B9F4377C-0DB7-4992-A31F-31E14A0A7E32}"/>
    <cellStyle name="Note 3 3 5" xfId="19744" xr:uid="{579454AB-2426-4D08-B54C-315724A80A4D}"/>
    <cellStyle name="Note 3 3 5 2" xfId="19745" xr:uid="{1E98D8EB-5BFB-437E-9E3C-B086B6AA829E}"/>
    <cellStyle name="Note 3 3 6" xfId="19746" xr:uid="{AA48BD1A-0011-40F1-B230-07BDFBBF98D4}"/>
    <cellStyle name="Note 3 3 7" xfId="19747" xr:uid="{F30C94BC-8265-4269-9CC8-695B6808ADC7}"/>
    <cellStyle name="Note 3 4" xfId="19748" xr:uid="{722A59D5-DFD0-4D9A-810C-B37AD1DB6C40}"/>
    <cellStyle name="Note 3 4 2" xfId="19749" xr:uid="{DECA1E9F-A666-43B4-BE7E-541D3F1AF4B7}"/>
    <cellStyle name="Note 3 4 2 2" xfId="19750" xr:uid="{DE9FBEFF-ECD4-4C9C-8A1A-84C0A78A16CC}"/>
    <cellStyle name="Note 3 4 2 2 2" xfId="19751" xr:uid="{88902A5D-3DED-4F5A-8301-F0ABA283A4F8}"/>
    <cellStyle name="Note 3 4 2 3" xfId="19752" xr:uid="{37B89539-4B51-4B51-9FF3-7E96697832BA}"/>
    <cellStyle name="Note 3 4 2 3 2" xfId="19753" xr:uid="{D2F95A25-9174-45F8-B090-FE2322ADB7FB}"/>
    <cellStyle name="Note 3 4 2 4" xfId="19754" xr:uid="{119665CB-3518-49F1-A2A0-0A88713A7E15}"/>
    <cellStyle name="Note 3 4 2 4 2" xfId="39247" xr:uid="{B9CC2B5A-F2BB-4F36-A310-0E935DD4317E}"/>
    <cellStyle name="Note 3 4 2 5" xfId="19755" xr:uid="{FDCB5E32-C3CE-4EB6-8444-9BCEC7EAB78A}"/>
    <cellStyle name="Note 3 4 2 5 2" xfId="39248" xr:uid="{7CDC7F32-F0D0-47FF-9E8D-45C67D724D98}"/>
    <cellStyle name="Note 3 4 2 6" xfId="39249" xr:uid="{4E45E060-76B7-4005-9ABA-D7BA31F27A9F}"/>
    <cellStyle name="Note 3 4 3" xfId="19756" xr:uid="{E0220202-A56F-4F16-AB33-BB1C97BEF416}"/>
    <cellStyle name="Note 3 4 3 2" xfId="19757" xr:uid="{E9E8CE8A-A135-4130-B9C7-DF7A80D09A17}"/>
    <cellStyle name="Note 3 4 4" xfId="19758" xr:uid="{BEFCDA9C-974A-4251-8898-9EAD3180079E}"/>
    <cellStyle name="Note 3 4 4 2" xfId="19759" xr:uid="{B0CE6252-8F72-4561-8581-C15E491D5862}"/>
    <cellStyle name="Note 3 4 5" xfId="19760" xr:uid="{E6EF2FC6-1437-4EE5-B446-E13687AF80B7}"/>
    <cellStyle name="Note 3 4 5 2" xfId="39250" xr:uid="{70310AB2-59F3-4DE3-8DB7-229C1BCAAE21}"/>
    <cellStyle name="Note 3 4 6" xfId="19761" xr:uid="{8ADA71C2-9333-4F99-BCC7-1306DF27DE2A}"/>
    <cellStyle name="Note 3 4 6 2" xfId="39251" xr:uid="{9F892894-98C3-45F4-BD45-36620E44B93F}"/>
    <cellStyle name="Note 3 4 7" xfId="39252" xr:uid="{E8ACDECA-99A0-4744-B41F-AACBFDC1249A}"/>
    <cellStyle name="Note 3 4 7 2" xfId="39253" xr:uid="{065FFC85-5146-4490-9EDD-8A6432BA478B}"/>
    <cellStyle name="Note 3 4 8" xfId="39254" xr:uid="{261C2179-2AAA-4567-8EB6-5F69F15C5D7E}"/>
    <cellStyle name="Note 3 5" xfId="19762" xr:uid="{00B8A840-A776-4154-A55D-C63F849BCFF9}"/>
    <cellStyle name="Note 3 5 2" xfId="19763" xr:uid="{0284704C-1A2B-4485-A19E-74757F483DEA}"/>
    <cellStyle name="Note 3 5 2 2" xfId="19764" xr:uid="{9A25F327-737C-4340-96FE-2317AFCF5A85}"/>
    <cellStyle name="Note 3 5 2 2 2" xfId="39255" xr:uid="{92105716-172E-413D-B484-332B26EE4C50}"/>
    <cellStyle name="Note 3 5 2 3" xfId="39256" xr:uid="{3CE6B7D7-0EF2-4387-AB3B-5CA42D393738}"/>
    <cellStyle name="Note 3 5 2 3 2" xfId="39257" xr:uid="{F8C4B78B-74DD-4125-A2FE-308F0021CABF}"/>
    <cellStyle name="Note 3 5 2 4" xfId="39258" xr:uid="{BA63BDC3-266C-4BAC-BE99-0B3FEB5AA15A}"/>
    <cellStyle name="Note 3 5 2 4 2" xfId="39259" xr:uid="{0EDF95F1-78B6-4A0D-8AB5-3A4EDC34F892}"/>
    <cellStyle name="Note 3 5 2 5" xfId="39260" xr:uid="{9828F654-A069-4D75-82A8-23470B144C8E}"/>
    <cellStyle name="Note 3 5 2 5 2" xfId="39261" xr:uid="{E1A35DF3-6517-4148-BD29-2327085F4EA4}"/>
    <cellStyle name="Note 3 5 2 6" xfId="39262" xr:uid="{DBDDEFB8-B96F-484D-B03E-5263BAE685BD}"/>
    <cellStyle name="Note 3 5 3" xfId="19765" xr:uid="{88DB8650-126C-464F-BA14-642E13F2CB04}"/>
    <cellStyle name="Note 3 5 3 2" xfId="19766" xr:uid="{7D86A325-1A6D-42C1-9539-33713A086865}"/>
    <cellStyle name="Note 3 5 4" xfId="19767" xr:uid="{7603FF12-BC0A-4205-8836-7E14369257D4}"/>
    <cellStyle name="Note 3 5 4 2" xfId="39263" xr:uid="{54F8A98B-1F28-4FA7-A2D8-D6FD07C21CE5}"/>
    <cellStyle name="Note 3 5 5" xfId="19768" xr:uid="{C8A0AA0C-C5E3-47DC-A9F3-42A7EBC41E5D}"/>
    <cellStyle name="Note 3 5 5 2" xfId="39264" xr:uid="{F5C50D5A-C27A-4F91-AADD-650BA2897782}"/>
    <cellStyle name="Note 3 5 6" xfId="39265" xr:uid="{20F7E9BC-9747-46E9-9501-1E7920969528}"/>
    <cellStyle name="Note 3 5 6 2" xfId="39266" xr:uid="{DE6B5DA7-4452-4AB9-8E30-7B3D7CEB73BE}"/>
    <cellStyle name="Note 3 5 7" xfId="39267" xr:uid="{655FD176-C823-48AB-BAEF-5FC15632AA6C}"/>
    <cellStyle name="Note 3 5 7 2" xfId="39268" xr:uid="{85F78A34-F67F-4461-80B5-B409214FA7F4}"/>
    <cellStyle name="Note 3 5 8" xfId="39269" xr:uid="{D136AA39-5AEA-4390-AF82-8B8F15DD41E4}"/>
    <cellStyle name="Note 3 6" xfId="19769" xr:uid="{8EAECEB7-BF82-4379-B85D-3635E10E60F0}"/>
    <cellStyle name="Note 3 6 2" xfId="19770" xr:uid="{D6F2F6A1-AB9D-4BC3-B027-8C61D51AC71F}"/>
    <cellStyle name="Note 3 6 2 2" xfId="19771" xr:uid="{7CB30440-D199-421E-BC94-ECC64FEF55B4}"/>
    <cellStyle name="Note 3 6 2 2 2" xfId="39270" xr:uid="{ACC2A164-5654-4ED6-AE86-59B92995729E}"/>
    <cellStyle name="Note 3 6 2 3" xfId="39271" xr:uid="{BA7AB1CA-CF8E-49F7-9B57-83BDB1FFDC7B}"/>
    <cellStyle name="Note 3 6 2 3 2" xfId="39272" xr:uid="{A9B87B96-2948-43BE-9205-F239B868203A}"/>
    <cellStyle name="Note 3 6 2 4" xfId="39273" xr:uid="{918BFC8E-3C74-4D08-8CAD-8E2330A6BF8B}"/>
    <cellStyle name="Note 3 6 2 4 2" xfId="39274" xr:uid="{9FB359C2-F41C-4CEE-820E-B9B90CD46F46}"/>
    <cellStyle name="Note 3 6 2 5" xfId="39275" xr:uid="{A9E7EA83-2760-4615-9595-5E8FBD6BEA90}"/>
    <cellStyle name="Note 3 6 2 5 2" xfId="39276" xr:uid="{64C25DD7-62FE-486A-AFA9-81EFA9EBA546}"/>
    <cellStyle name="Note 3 6 2 6" xfId="39277" xr:uid="{494DAC76-6D11-4460-A22F-480B62FCEF33}"/>
    <cellStyle name="Note 3 6 3" xfId="19772" xr:uid="{63A1C5E0-61F1-4DBA-993A-861830EC8390}"/>
    <cellStyle name="Note 3 6 3 2" xfId="19773" xr:uid="{17B6DCF2-A95B-4096-8BAB-712E6AFBBBAA}"/>
    <cellStyle name="Note 3 6 4" xfId="19774" xr:uid="{25F83E08-C967-4B12-8AF0-C42AD3E860ED}"/>
    <cellStyle name="Note 3 6 4 2" xfId="39278" xr:uid="{BF00D84F-0F2F-4630-9549-2CE5C4175C7F}"/>
    <cellStyle name="Note 3 6 5" xfId="19775" xr:uid="{92F4D577-B7D0-49DA-9502-06BEE3391573}"/>
    <cellStyle name="Note 3 6 5 2" xfId="39279" xr:uid="{16A6DD30-421A-4D30-B51C-AF92F6D5D730}"/>
    <cellStyle name="Note 3 6 6" xfId="39280" xr:uid="{DCD87998-E285-4075-9F90-6D9AD33A0D08}"/>
    <cellStyle name="Note 3 6 6 2" xfId="39281" xr:uid="{7B29061B-17AC-47FE-B1FF-84E8BCD80498}"/>
    <cellStyle name="Note 3 6 7" xfId="39282" xr:uid="{1D08F344-00B1-409C-BE0B-55CB2184DAB8}"/>
    <cellStyle name="Note 3 6 7 2" xfId="39283" xr:uid="{CF034E68-C995-4DBE-8D18-3B3012DFFA79}"/>
    <cellStyle name="Note 3 6 8" xfId="39284" xr:uid="{F01183E3-1FCA-4AFB-95B5-014CBBFC1C6D}"/>
    <cellStyle name="Note 3 7" xfId="19776" xr:uid="{C79E118A-BD7B-44E1-84F4-A8B5922BC61D}"/>
    <cellStyle name="Note 3 7 2" xfId="19777" xr:uid="{00D7E148-2F03-4EC7-91B1-E072723A73B5}"/>
    <cellStyle name="Note 3 7 2 2" xfId="19778" xr:uid="{47FB2BA5-AE1B-4FFE-82C0-C90B1F968654}"/>
    <cellStyle name="Note 3 7 2 2 2" xfId="39285" xr:uid="{88BB97A3-80BE-4CC1-BCB4-C2097745B763}"/>
    <cellStyle name="Note 3 7 2 3" xfId="39286" xr:uid="{D3B69498-1A74-4EF5-B9CC-CCE1F39CB0D8}"/>
    <cellStyle name="Note 3 7 2 3 2" xfId="39287" xr:uid="{5D7451D4-2940-47F0-A0E1-32C50C74E817}"/>
    <cellStyle name="Note 3 7 2 4" xfId="39288" xr:uid="{958F370C-A1CB-43DC-8D9C-2BB724560461}"/>
    <cellStyle name="Note 3 7 2 4 2" xfId="39289" xr:uid="{402BB9C4-8786-460B-8D44-C8CFBA7A5FE9}"/>
    <cellStyle name="Note 3 7 2 5" xfId="39290" xr:uid="{C96F51FA-B966-4281-BACC-872958E9E918}"/>
    <cellStyle name="Note 3 7 2 5 2" xfId="39291" xr:uid="{8C018071-1CAA-4885-BB1D-DB63389F59CC}"/>
    <cellStyle name="Note 3 7 2 6" xfId="39292" xr:uid="{950025B6-4716-439F-9EAA-A84519BC877A}"/>
    <cellStyle name="Note 3 7 3" xfId="19779" xr:uid="{B2927AA2-67C3-4F4B-A730-614D272C28C6}"/>
    <cellStyle name="Note 3 7 3 2" xfId="19780" xr:uid="{E4137E75-42C6-4011-997C-5F42C010B9FA}"/>
    <cellStyle name="Note 3 7 4" xfId="19781" xr:uid="{4AA10A2B-FAA4-44F7-BB84-CD96AA91A0EB}"/>
    <cellStyle name="Note 3 7 4 2" xfId="39293" xr:uid="{95ECBD54-DDC1-4EFC-B9B1-1F96101CDBB6}"/>
    <cellStyle name="Note 3 7 5" xfId="19782" xr:uid="{C2EA312D-22EA-42D0-A9C3-8DB6A3589E0A}"/>
    <cellStyle name="Note 3 7 5 2" xfId="39294" xr:uid="{8026C4A6-6766-4D9F-854D-E6CE172BAF2B}"/>
    <cellStyle name="Note 3 7 6" xfId="39295" xr:uid="{4D364B24-9602-4E32-B2D0-74316248A275}"/>
    <cellStyle name="Note 3 7 6 2" xfId="39296" xr:uid="{80B88E13-11F5-437A-95C0-6F5E01ED84AC}"/>
    <cellStyle name="Note 3 7 7" xfId="39297" xr:uid="{A3DE7824-F1DA-4EAC-962E-3A7689C63A76}"/>
    <cellStyle name="Note 3 7 7 2" xfId="39298" xr:uid="{23125A5E-933F-4C61-94B1-B9CFBE673649}"/>
    <cellStyle name="Note 3 7 8" xfId="39299" xr:uid="{299B6110-771C-4824-AFC1-C73DBFE128CE}"/>
    <cellStyle name="Note 3 8" xfId="19783" xr:uid="{5B2787D6-C9DF-43E8-879D-C665DDD768B4}"/>
    <cellStyle name="Note 3 8 2" xfId="19784" xr:uid="{B545DA2C-217D-4A90-8438-FADF92EB2CC9}"/>
    <cellStyle name="Note 3 8 2 2" xfId="19785" xr:uid="{FEF597B5-D047-49D2-B81C-F71ECDDBE3DD}"/>
    <cellStyle name="Note 3 8 2 2 2" xfId="39300" xr:uid="{64E8F34C-EAA1-4140-ADD1-9488D357EB09}"/>
    <cellStyle name="Note 3 8 2 3" xfId="39301" xr:uid="{5891EB0A-4155-4948-A11A-1B6004B6CE99}"/>
    <cellStyle name="Note 3 8 2 3 2" xfId="39302" xr:uid="{BAB1D1E7-53E8-4E6D-98CA-0355AACBE3ED}"/>
    <cellStyle name="Note 3 8 2 4" xfId="39303" xr:uid="{81CC3318-9978-4B92-AE96-C82A2B1D9335}"/>
    <cellStyle name="Note 3 8 2 4 2" xfId="39304" xr:uid="{DC21F4F8-A245-4A41-871B-7786F7985404}"/>
    <cellStyle name="Note 3 8 2 5" xfId="39305" xr:uid="{9EDE27AF-7B26-4141-BA8E-D712CE8786C7}"/>
    <cellStyle name="Note 3 8 2 5 2" xfId="39306" xr:uid="{6347E23B-AFA0-4F3D-A142-FA495813469E}"/>
    <cellStyle name="Note 3 8 2 6" xfId="39307" xr:uid="{6C6AC036-FDC6-467D-BD01-DAE5D2621A93}"/>
    <cellStyle name="Note 3 8 3" xfId="19786" xr:uid="{9D297DA6-6B15-40FD-8309-69CDBDB128D4}"/>
    <cellStyle name="Note 3 8 3 2" xfId="19787" xr:uid="{09DEA6FA-CCD5-4415-A9BC-C8CF6D411598}"/>
    <cellStyle name="Note 3 8 4" xfId="19788" xr:uid="{A27F0C36-192D-4569-9C2C-69D3B05CC50E}"/>
    <cellStyle name="Note 3 8 4 2" xfId="39308" xr:uid="{6073CA7B-8ACE-4C23-8DCA-DF91919CF673}"/>
    <cellStyle name="Note 3 8 5" xfId="19789" xr:uid="{F1FA7507-CC37-43DA-AAD4-BF6066161A1B}"/>
    <cellStyle name="Note 3 8 5 2" xfId="39309" xr:uid="{AC1E0491-C28F-43E3-9F9F-64946F1E7AEC}"/>
    <cellStyle name="Note 3 8 6" xfId="39310" xr:uid="{B79B40DD-8FFE-4CC4-B7B8-32E57EFC1D5F}"/>
    <cellStyle name="Note 3 8 6 2" xfId="39311" xr:uid="{4CF9CF56-7A12-4EB1-997B-48471B356815}"/>
    <cellStyle name="Note 3 8 7" xfId="39312" xr:uid="{C06C7E5A-E312-4D61-BE92-F6EF0158D7CD}"/>
    <cellStyle name="Note 3 8 7 2" xfId="39313" xr:uid="{1C5E7D42-F3ED-4313-8CDD-6E3F0E43066B}"/>
    <cellStyle name="Note 3 8 8" xfId="39314" xr:uid="{09E120EE-2A67-4BBB-973A-DF15F22C40E3}"/>
    <cellStyle name="Note 3 9" xfId="19790" xr:uid="{89EE3DC1-59A9-4FEE-A1FE-5F351BD4ADE2}"/>
    <cellStyle name="Note 3 9 2" xfId="19791" xr:uid="{419AE78A-0BE2-485F-9DC6-273CEB1F692C}"/>
    <cellStyle name="Note 3 9 2 2" xfId="39315" xr:uid="{121712A7-3F6F-46E6-9B59-63246F5AECAB}"/>
    <cellStyle name="Note 3 9 2 2 2" xfId="39316" xr:uid="{678E9EF4-F34A-4FA2-B32A-D91F29FB9A16}"/>
    <cellStyle name="Note 3 9 2 3" xfId="39317" xr:uid="{8C54C5B1-4E6F-4B7F-BA48-30C4D78E58BA}"/>
    <cellStyle name="Note 3 9 2 3 2" xfId="39318" xr:uid="{3CF0647B-1B03-4B05-900A-CDB9D85DF688}"/>
    <cellStyle name="Note 3 9 2 4" xfId="39319" xr:uid="{231DA941-FB43-4584-BB13-70E9B370A921}"/>
    <cellStyle name="Note 3 9 2 4 2" xfId="39320" xr:uid="{8B004527-C91C-4373-BCD8-BCA3288D498F}"/>
    <cellStyle name="Note 3 9 2 5" xfId="39321" xr:uid="{13651AEA-5ACF-4CF5-B765-F7E402D3B819}"/>
    <cellStyle name="Note 3 9 2 5 2" xfId="39322" xr:uid="{0DF32FEF-FBA1-4CE0-9F61-27AEE379F8FF}"/>
    <cellStyle name="Note 3 9 2 6" xfId="39323" xr:uid="{854A8AF4-E1B4-4391-ADA6-12743EC08BD8}"/>
    <cellStyle name="Note 3 9 3" xfId="39324" xr:uid="{4DF96F62-8975-4226-B2BD-0FC948812CD8}"/>
    <cellStyle name="Note 3 9 3 2" xfId="39325" xr:uid="{281F7BB5-6FE7-4F9E-8E3F-7A73F8EB29A8}"/>
    <cellStyle name="Note 3 9 4" xfId="39326" xr:uid="{AB841306-25CE-444C-B2C3-201AFED28745}"/>
    <cellStyle name="Note 3 9 4 2" xfId="39327" xr:uid="{4C2D8694-764F-40D7-91A2-92E6EEE31010}"/>
    <cellStyle name="Note 3 9 5" xfId="39328" xr:uid="{342D0E8D-0F61-4FB9-B723-62918A084546}"/>
    <cellStyle name="Note 3 9 5 2" xfId="39329" xr:uid="{66AAC6C7-DF3B-4D0F-B91C-9A7F33AC20C3}"/>
    <cellStyle name="Note 3 9 6" xfId="39330" xr:uid="{95668715-884F-4DA6-8B2A-E25E1103C9BE}"/>
    <cellStyle name="Note 3 9 6 2" xfId="39331" xr:uid="{37248DEB-8D86-4250-8605-9271B4D2DE02}"/>
    <cellStyle name="Note 3 9 7" xfId="39332" xr:uid="{B8F09E30-989B-4F62-8659-CA9890CC3200}"/>
    <cellStyle name="Note 3 9 7 2" xfId="39333" xr:uid="{4BBA2668-239D-424F-ACC1-4A91BDED171E}"/>
    <cellStyle name="Note 3 9 8" xfId="39334" xr:uid="{92FB86F2-909D-4EF6-B225-AC9360A06924}"/>
    <cellStyle name="Note 4" xfId="19792" xr:uid="{2E9076A7-6573-4DCF-9335-6A454F98128F}"/>
    <cellStyle name="Note 4 10" xfId="19793" xr:uid="{55A72309-785E-493B-8DCE-4FC1F17205DB}"/>
    <cellStyle name="Note 4 10 2" xfId="19794" xr:uid="{BE4F820F-75C1-4260-BC62-0C8A9D5F34FC}"/>
    <cellStyle name="Note 4 10 2 2" xfId="39335" xr:uid="{BFFDCB8C-B7DA-459E-83E2-8A462F067D41}"/>
    <cellStyle name="Note 4 10 2 2 2" xfId="39336" xr:uid="{CC012B1C-126E-4300-B82E-1E56CA2968B8}"/>
    <cellStyle name="Note 4 10 2 3" xfId="39337" xr:uid="{EC96C252-1BD1-45E1-BF52-85DA2CC7A60F}"/>
    <cellStyle name="Note 4 10 2 3 2" xfId="39338" xr:uid="{E2D1044B-2278-40AC-8D96-D09DB5E6E9CE}"/>
    <cellStyle name="Note 4 10 2 4" xfId="39339" xr:uid="{DD612168-15A8-439A-8624-A6E5B70AD82B}"/>
    <cellStyle name="Note 4 10 2 4 2" xfId="39340" xr:uid="{8D79FC46-56EA-4BF9-8AC5-4C15A290EEC8}"/>
    <cellStyle name="Note 4 10 2 5" xfId="39341" xr:uid="{319C44BE-386F-484A-96E5-5BF8879447D3}"/>
    <cellStyle name="Note 4 10 2 5 2" xfId="39342" xr:uid="{6160A559-7132-49B9-ACF1-DE4C1E21EE03}"/>
    <cellStyle name="Note 4 10 2 6" xfId="39343" xr:uid="{75612CA8-DC20-4B37-B2F0-DD04F381C1DE}"/>
    <cellStyle name="Note 4 10 3" xfId="39344" xr:uid="{96E1F45E-EE09-4C0E-93DE-FBA43BA38A5A}"/>
    <cellStyle name="Note 4 10 3 2" xfId="39345" xr:uid="{53C6F91A-FFD3-4C35-B7DC-C23FAA82F0A1}"/>
    <cellStyle name="Note 4 10 4" xfId="39346" xr:uid="{75059E94-0C33-445F-9CE3-9E97FAB03DF5}"/>
    <cellStyle name="Note 4 10 4 2" xfId="39347" xr:uid="{1769D7D8-4AF0-472D-B5E0-9A94523667E6}"/>
    <cellStyle name="Note 4 10 5" xfId="39348" xr:uid="{95298008-8224-4FF7-9355-E5A4EE891EAA}"/>
    <cellStyle name="Note 4 10 5 2" xfId="39349" xr:uid="{9ECD842E-C6F4-47C1-8094-2906AFBFF9F9}"/>
    <cellStyle name="Note 4 10 6" xfId="39350" xr:uid="{B35A86DE-146B-49A2-87BE-FB77A62C62BD}"/>
    <cellStyle name="Note 4 10 6 2" xfId="39351" xr:uid="{51CE00ED-C865-4A26-ACC4-E4590499A038}"/>
    <cellStyle name="Note 4 10 7" xfId="39352" xr:uid="{C54277F0-B5AC-466A-8716-2FB18216F2C6}"/>
    <cellStyle name="Note 4 10 7 2" xfId="39353" xr:uid="{287915C8-FEF1-48EB-8E8E-EECC8B698CF6}"/>
    <cellStyle name="Note 4 10 8" xfId="39354" xr:uid="{D10591C4-829F-44E3-90A1-FB2CF5B38730}"/>
    <cellStyle name="Note 4 11" xfId="19795" xr:uid="{DBC30D30-1E4F-464C-9F70-415FC4836A25}"/>
    <cellStyle name="Note 4 11 2" xfId="39355" xr:uid="{33AB9969-3B59-46AE-823E-E729733DC348}"/>
    <cellStyle name="Note 4 11 2 2" xfId="39356" xr:uid="{37C014FA-D57E-4904-9CFC-D06F6A52F0E2}"/>
    <cellStyle name="Note 4 11 2 2 2" xfId="39357" xr:uid="{2917F533-D199-499A-BEB3-D8976ED6E4AE}"/>
    <cellStyle name="Note 4 11 2 3" xfId="39358" xr:uid="{E26F6CC9-B907-4922-926B-95D2707BC18D}"/>
    <cellStyle name="Note 4 11 2 3 2" xfId="39359" xr:uid="{E2E372D1-3463-4959-9A96-ACF43A33C6FF}"/>
    <cellStyle name="Note 4 11 2 4" xfId="39360" xr:uid="{C6DB1E24-A092-47C3-9AA3-F68CA12A76D9}"/>
    <cellStyle name="Note 4 11 2 4 2" xfId="39361" xr:uid="{302B12A4-B22D-42BC-A8CF-734EEB44DA19}"/>
    <cellStyle name="Note 4 11 2 5" xfId="39362" xr:uid="{22A03A69-5887-41AC-8E0D-33C0316C79B9}"/>
    <cellStyle name="Note 4 11 2 5 2" xfId="39363" xr:uid="{2052FC4A-4100-4CB4-AF43-F98736EEBEB5}"/>
    <cellStyle name="Note 4 11 2 6" xfId="39364" xr:uid="{A9D84638-C91A-4E4C-95F9-CC9A6DF82FB0}"/>
    <cellStyle name="Note 4 11 3" xfId="39365" xr:uid="{ABFEAD3F-0F1E-4A78-BF1E-F2F166A39239}"/>
    <cellStyle name="Note 4 11 3 2" xfId="39366" xr:uid="{86B9C8EC-2A20-4DFB-9BEE-D831F659450F}"/>
    <cellStyle name="Note 4 11 4" xfId="39367" xr:uid="{0C87A7B3-B155-444B-9642-83C413C01838}"/>
    <cellStyle name="Note 4 11 4 2" xfId="39368" xr:uid="{D2F30794-38A0-4EE8-9F6D-B469CC560295}"/>
    <cellStyle name="Note 4 11 5" xfId="39369" xr:uid="{FD82B44D-2560-48EA-9406-A16DE21BCDD6}"/>
    <cellStyle name="Note 4 11 5 2" xfId="39370" xr:uid="{8AFF2706-75A9-42FF-A270-3F3E871C55D0}"/>
    <cellStyle name="Note 4 11 6" xfId="39371" xr:uid="{CF052B6F-5D10-4394-93E1-47B2A24D4EA5}"/>
    <cellStyle name="Note 4 11 6 2" xfId="39372" xr:uid="{009326AF-4F98-4B73-992A-A0F48A62CD04}"/>
    <cellStyle name="Note 4 11 7" xfId="39373" xr:uid="{BFE6D028-81FC-4F62-8B22-387B8F59B89E}"/>
    <cellStyle name="Note 4 11 7 2" xfId="39374" xr:uid="{39DA2C48-B934-4958-B0DA-2F65E4463EBD}"/>
    <cellStyle name="Note 4 11 8" xfId="39375" xr:uid="{6A4BCC7B-34B7-48C9-9B14-357080E14042}"/>
    <cellStyle name="Note 4 12" xfId="19796" xr:uid="{0149CBC0-6982-4F30-B2FD-293581BD23F0}"/>
    <cellStyle name="Note 4 12 2" xfId="39376" xr:uid="{E97B3650-77CF-43E4-ADF1-C1CFFA8A5666}"/>
    <cellStyle name="Note 4 12 2 2" xfId="39377" xr:uid="{C6F80986-54E8-4E51-9DB2-7AADAB8C7AA5}"/>
    <cellStyle name="Note 4 12 2 2 2" xfId="39378" xr:uid="{21B0EA67-F009-46E3-B73A-06F749DA9141}"/>
    <cellStyle name="Note 4 12 2 3" xfId="39379" xr:uid="{421F1A43-A5FB-433A-AD82-4FC2FD0FC927}"/>
    <cellStyle name="Note 4 12 2 3 2" xfId="39380" xr:uid="{C796A778-B2A4-4122-A517-90B6D9327F46}"/>
    <cellStyle name="Note 4 12 2 4" xfId="39381" xr:uid="{FD1588E9-1781-4F13-A178-198039364289}"/>
    <cellStyle name="Note 4 12 2 4 2" xfId="39382" xr:uid="{5999F769-E343-4584-B464-3D013ED5DB56}"/>
    <cellStyle name="Note 4 12 2 5" xfId="39383" xr:uid="{C8C37C5F-3D19-4C39-B38E-A0493176CBE3}"/>
    <cellStyle name="Note 4 12 2 5 2" xfId="39384" xr:uid="{0DB37D36-8C72-4E23-B85E-BAB68F0FA364}"/>
    <cellStyle name="Note 4 12 2 6" xfId="39385" xr:uid="{0DBE716B-3219-4720-AD9C-F98069FE1269}"/>
    <cellStyle name="Note 4 12 3" xfId="39386" xr:uid="{D92941C8-AEE8-40A0-BB4E-8AA734C0852D}"/>
    <cellStyle name="Note 4 12 3 2" xfId="39387" xr:uid="{124E2B01-A48B-444D-B221-EA69D3020094}"/>
    <cellStyle name="Note 4 12 4" xfId="39388" xr:uid="{C4FD6AD7-2248-4877-96BE-572B776F641D}"/>
    <cellStyle name="Note 4 12 4 2" xfId="39389" xr:uid="{0FFCE8B7-A1E4-4555-A299-FED1CA3549F1}"/>
    <cellStyle name="Note 4 12 5" xfId="39390" xr:uid="{5195586F-F14B-4C79-A854-7EA892860CAF}"/>
    <cellStyle name="Note 4 12 5 2" xfId="39391" xr:uid="{4DB78F78-0E05-4D7F-815D-D94261E2F1D3}"/>
    <cellStyle name="Note 4 12 6" xfId="39392" xr:uid="{F36EBB4B-673D-4DA7-B7EB-771EFC8ED5DD}"/>
    <cellStyle name="Note 4 12 6 2" xfId="39393" xr:uid="{9B1D1C4A-75CE-4413-8A56-1E7E86550C59}"/>
    <cellStyle name="Note 4 12 7" xfId="39394" xr:uid="{896B1828-92C3-4305-97A2-97FABF88036E}"/>
    <cellStyle name="Note 4 12 7 2" xfId="39395" xr:uid="{7071C0F5-B47E-4B50-B6AE-4B9B34A5F49C}"/>
    <cellStyle name="Note 4 12 8" xfId="39396" xr:uid="{0A31C724-207E-4A5A-BBDB-5300AC9ABCDC}"/>
    <cellStyle name="Note 4 13" xfId="39397" xr:uid="{7F8FD261-7C99-41C7-8D77-0435E9DA5A66}"/>
    <cellStyle name="Note 4 13 2" xfId="39398" xr:uid="{514B5F7C-A69F-4730-812C-63962EFE55A7}"/>
    <cellStyle name="Note 4 13 2 2" xfId="39399" xr:uid="{719901DB-AF1C-401C-988D-05AECAA63FF5}"/>
    <cellStyle name="Note 4 13 2 2 2" xfId="39400" xr:uid="{DBC07E17-E42E-476B-8CAE-BD77F8EB11DD}"/>
    <cellStyle name="Note 4 13 2 3" xfId="39401" xr:uid="{897134E3-1EC2-431B-950E-0C5A0DD32332}"/>
    <cellStyle name="Note 4 13 2 3 2" xfId="39402" xr:uid="{9FDE7A21-5D4A-4FEE-9EE6-0C7826B3BEAE}"/>
    <cellStyle name="Note 4 13 2 4" xfId="39403" xr:uid="{307C5616-A9AC-44FA-B128-46DF276F5EDA}"/>
    <cellStyle name="Note 4 13 2 4 2" xfId="39404" xr:uid="{FFD52937-FD54-4490-936E-0863FEE3656F}"/>
    <cellStyle name="Note 4 13 2 5" xfId="39405" xr:uid="{145E9CC1-85A3-42FD-9F04-C7E66D08C700}"/>
    <cellStyle name="Note 4 13 2 5 2" xfId="39406" xr:uid="{F2CB8F35-244A-48DC-A03B-70D59895725A}"/>
    <cellStyle name="Note 4 13 2 6" xfId="39407" xr:uid="{921F20F2-7028-4E7D-A40C-A2951C208520}"/>
    <cellStyle name="Note 4 13 3" xfId="39408" xr:uid="{709B9A5D-7461-4454-8EE2-287EF6E2C79F}"/>
    <cellStyle name="Note 4 13 3 2" xfId="39409" xr:uid="{F7AF227A-6AC1-4BEC-85A4-99A32FB77A0A}"/>
    <cellStyle name="Note 4 13 4" xfId="39410" xr:uid="{4833D538-7103-413C-AFDC-44B58ECB5351}"/>
    <cellStyle name="Note 4 13 4 2" xfId="39411" xr:uid="{BE42E969-9CDA-48F1-9BC4-CAC73B10455C}"/>
    <cellStyle name="Note 4 13 5" xfId="39412" xr:uid="{3B61F9A8-DD7B-440B-BE68-2762F8DE13FB}"/>
    <cellStyle name="Note 4 13 5 2" xfId="39413" xr:uid="{C57CE4A5-8A03-41DF-95F9-245656D68D03}"/>
    <cellStyle name="Note 4 13 6" xfId="39414" xr:uid="{8184494E-AF38-4821-A143-FEA8A2A22D79}"/>
    <cellStyle name="Note 4 13 6 2" xfId="39415" xr:uid="{0AFDCA34-0C61-4875-9144-573D6C3E041E}"/>
    <cellStyle name="Note 4 13 7" xfId="39416" xr:uid="{731B72B2-88F8-43AB-A5C3-D976A760DBC8}"/>
    <cellStyle name="Note 4 13 7 2" xfId="39417" xr:uid="{428D6B7E-18D0-41E0-8142-FA62D13C1E75}"/>
    <cellStyle name="Note 4 13 8" xfId="39418" xr:uid="{1C1D8738-6F4A-417C-9005-2347A3DC76BE}"/>
    <cellStyle name="Note 4 14" xfId="39419" xr:uid="{29B3D82F-6F4B-42F8-AA1F-CF91E0D9D0A9}"/>
    <cellStyle name="Note 4 14 2" xfId="39420" xr:uid="{E8DD9A64-A849-4C78-A179-3436B96907D2}"/>
    <cellStyle name="Note 4 14 2 2" xfId="39421" xr:uid="{8B76CF48-A26F-4B4A-A595-4FA34063E138}"/>
    <cellStyle name="Note 4 14 2 2 2" xfId="39422" xr:uid="{B79BC331-8DBD-4FD9-9803-140483D6CA9D}"/>
    <cellStyle name="Note 4 14 2 3" xfId="39423" xr:uid="{D60AA9F1-6DB7-465E-822D-EEB6C7C6A1A3}"/>
    <cellStyle name="Note 4 14 2 3 2" xfId="39424" xr:uid="{3AA4C3A3-81DD-435E-A15E-E39DE036280D}"/>
    <cellStyle name="Note 4 14 2 4" xfId="39425" xr:uid="{85ECF73E-34A6-4291-952E-028D0520CDF3}"/>
    <cellStyle name="Note 4 14 2 4 2" xfId="39426" xr:uid="{ECF73B4C-7A93-4D7E-89B3-8A1E5955110E}"/>
    <cellStyle name="Note 4 14 2 5" xfId="39427" xr:uid="{91D23A8A-481B-486B-B23F-4370B04C31D4}"/>
    <cellStyle name="Note 4 14 2 5 2" xfId="39428" xr:uid="{2E565D74-0B04-4B6A-BA0D-28EBA84E1EAE}"/>
    <cellStyle name="Note 4 14 2 6" xfId="39429" xr:uid="{82ACC8B8-DC16-4CCB-A697-9EAE261A7F44}"/>
    <cellStyle name="Note 4 14 3" xfId="39430" xr:uid="{E128D58B-0189-4DFB-9568-AB7C9BE013A2}"/>
    <cellStyle name="Note 4 14 3 2" xfId="39431" xr:uid="{10B40807-EF5F-4C8A-91AD-B92165E98CEE}"/>
    <cellStyle name="Note 4 14 4" xfId="39432" xr:uid="{95039440-AEE4-4CF0-8E98-99FBB2BDC0A7}"/>
    <cellStyle name="Note 4 14 4 2" xfId="39433" xr:uid="{D6632B62-0A39-4F7D-8D63-998FF3D39895}"/>
    <cellStyle name="Note 4 14 5" xfId="39434" xr:uid="{5A4EAE63-C037-41AC-8CAE-819F9FA451DA}"/>
    <cellStyle name="Note 4 14 5 2" xfId="39435" xr:uid="{B011B81E-B535-47FF-B652-0FEA6BFE8F71}"/>
    <cellStyle name="Note 4 14 6" xfId="39436" xr:uid="{921AB78F-5D21-4616-917D-FCFD16A54018}"/>
    <cellStyle name="Note 4 14 6 2" xfId="39437" xr:uid="{802645D0-25AB-4D52-9D6E-0D247E926982}"/>
    <cellStyle name="Note 4 14 7" xfId="39438" xr:uid="{8979F134-8666-4F00-91C7-1578052E4954}"/>
    <cellStyle name="Note 4 14 7 2" xfId="39439" xr:uid="{09782E8E-20D8-40E3-80D7-D227F5931DF9}"/>
    <cellStyle name="Note 4 14 8" xfId="39440" xr:uid="{482FF610-FBAB-49A1-9BD2-E987BD88D959}"/>
    <cellStyle name="Note 4 15" xfId="39441" xr:uid="{4BDBAF10-7187-4CC1-B187-0AE67401DE36}"/>
    <cellStyle name="Note 4 15 2" xfId="39442" xr:uid="{D0FED635-66EA-4890-B8FB-8AF8547D8FB0}"/>
    <cellStyle name="Note 4 15 2 2" xfId="39443" xr:uid="{4653C168-AE4F-455F-8B6D-44CF30A59ED5}"/>
    <cellStyle name="Note 4 15 2 2 2" xfId="39444" xr:uid="{F43B5800-2353-4DB0-9796-60E197724E15}"/>
    <cellStyle name="Note 4 15 2 3" xfId="39445" xr:uid="{A881F053-C2EA-499C-A7C4-13AEBA5120C5}"/>
    <cellStyle name="Note 4 15 2 3 2" xfId="39446" xr:uid="{5B460EB6-3ADD-4A88-BD1F-CD5EB8977394}"/>
    <cellStyle name="Note 4 15 2 4" xfId="39447" xr:uid="{9FBA007E-4753-4F2F-A7B6-26A05652FC9E}"/>
    <cellStyle name="Note 4 15 2 4 2" xfId="39448" xr:uid="{69B7AAB4-E533-4AB5-9FCC-BA2CE07CDBC2}"/>
    <cellStyle name="Note 4 15 2 5" xfId="39449" xr:uid="{23B1B834-49B1-4B72-933D-22E8BCDA44E0}"/>
    <cellStyle name="Note 4 15 2 5 2" xfId="39450" xr:uid="{1A88A6F2-B449-475B-B006-C2CCEBF54AD6}"/>
    <cellStyle name="Note 4 15 2 6" xfId="39451" xr:uid="{36767105-DFEB-43FB-80DD-5B1D655E41CC}"/>
    <cellStyle name="Note 4 15 3" xfId="39452" xr:uid="{92F167A3-5A36-4964-A648-C6856DA3A196}"/>
    <cellStyle name="Note 4 15 3 2" xfId="39453" xr:uid="{0D2E2067-F394-4AA8-8ECC-A59AE438EA1E}"/>
    <cellStyle name="Note 4 15 4" xfId="39454" xr:uid="{A55A977F-9951-4C57-8B6F-A5BE50FF377B}"/>
    <cellStyle name="Note 4 15 4 2" xfId="39455" xr:uid="{0A3347FC-9C28-4027-9166-45EBAE785E35}"/>
    <cellStyle name="Note 4 15 5" xfId="39456" xr:uid="{7E59160B-04FC-48BD-BB45-BCB638689217}"/>
    <cellStyle name="Note 4 15 5 2" xfId="39457" xr:uid="{46168195-8414-4A97-9BDA-B593B464B1AC}"/>
    <cellStyle name="Note 4 15 6" xfId="39458" xr:uid="{7BCF826E-A56B-4597-B502-688B5B018716}"/>
    <cellStyle name="Note 4 15 6 2" xfId="39459" xr:uid="{B68AE6B2-CB26-46BA-9D6E-841E35EBFF4C}"/>
    <cellStyle name="Note 4 15 7" xfId="39460" xr:uid="{8AA9A1FD-8FB8-4FC4-8867-FBB31A34B7BD}"/>
    <cellStyle name="Note 4 15 7 2" xfId="39461" xr:uid="{7C3698D7-DA38-4FCC-B954-6A70F5FFB363}"/>
    <cellStyle name="Note 4 15 8" xfId="39462" xr:uid="{5E76845F-476F-4D49-A571-469DD8B39333}"/>
    <cellStyle name="Note 4 16" xfId="39463" xr:uid="{CE4F1EB1-613B-4C27-AF1A-7841251CE612}"/>
    <cellStyle name="Note 4 16 2" xfId="39464" xr:uid="{A8419F07-E450-468E-8EAB-1B95D740EBA1}"/>
    <cellStyle name="Note 4 16 2 2" xfId="39465" xr:uid="{930BEA9F-64A8-4A68-AB01-BFB64C01A41F}"/>
    <cellStyle name="Note 4 16 3" xfId="39466" xr:uid="{BBE052B3-1679-4F5A-91B6-C930316D7069}"/>
    <cellStyle name="Note 4 16 3 2" xfId="39467" xr:uid="{542EACD1-B05E-47CA-A0E0-5E7852FEE3C2}"/>
    <cellStyle name="Note 4 16 4" xfId="39468" xr:uid="{304FBA29-F241-4623-A278-623A0FF9C5C6}"/>
    <cellStyle name="Note 4 16 4 2" xfId="39469" xr:uid="{AE2647D1-744F-489D-867C-28F4ABE3C313}"/>
    <cellStyle name="Note 4 16 5" xfId="39470" xr:uid="{5C25B646-94C0-46FA-BA3C-D38C9C45E732}"/>
    <cellStyle name="Note 4 16 5 2" xfId="39471" xr:uid="{B97277AD-58BC-484E-96BC-FF2854F280BA}"/>
    <cellStyle name="Note 4 16 6" xfId="39472" xr:uid="{4654C3A7-8686-42CA-A628-7E198DC9E115}"/>
    <cellStyle name="Note 4 17" xfId="39473" xr:uid="{F66E6182-F9CB-405D-A8FB-FE4623DAE14F}"/>
    <cellStyle name="Note 4 17 2" xfId="39474" xr:uid="{042D384B-532E-434E-A60A-01A125015AA6}"/>
    <cellStyle name="Note 4 18" xfId="39475" xr:uid="{83A9D721-BF3C-4DDE-BB7E-3F14A103767B}"/>
    <cellStyle name="Note 4 18 2" xfId="39476" xr:uid="{25FA0F75-E132-498A-B6FE-1045716FC9A3}"/>
    <cellStyle name="Note 4 19" xfId="39477" xr:uid="{19EFADCB-B4C9-4110-98D4-F4171ED46C56}"/>
    <cellStyle name="Note 4 19 2" xfId="39478" xr:uid="{F1F2238D-A154-4B64-B043-9940DB7A7659}"/>
    <cellStyle name="Note 4 2" xfId="19797" xr:uid="{F2EF42CF-CE06-4C46-912D-E91A33B0473E}"/>
    <cellStyle name="Note 4 2 10" xfId="19798" xr:uid="{7ED03C24-4759-4289-9BB5-3A4A999C4B3A}"/>
    <cellStyle name="Note 4 2 11" xfId="19799" xr:uid="{1D8DF6B4-0E23-4E03-95E8-9CFBE8F780BD}"/>
    <cellStyle name="Note 4 2 2" xfId="19800" xr:uid="{7E7A7B15-97E7-48A3-928E-8B7A001974FE}"/>
    <cellStyle name="Note 4 2 2 2" xfId="19801" xr:uid="{A3B83C3B-94E6-4C31-929B-CF2BA3E4751B}"/>
    <cellStyle name="Note 4 2 2 2 2" xfId="19802" xr:uid="{3995F984-BCE0-409F-9048-34CE89AF90FA}"/>
    <cellStyle name="Note 4 2 2 2 2 2" xfId="19803" xr:uid="{F5187659-8B5A-48F8-AEA8-0D6FBB3AEAC0}"/>
    <cellStyle name="Note 4 2 2 2 3" xfId="19804" xr:uid="{E69B3139-ADCD-4BEC-9F4B-89491931771A}"/>
    <cellStyle name="Note 4 2 2 2 3 2" xfId="19805" xr:uid="{C9AD73CD-3C6F-4B97-9736-C6B08F3F98C3}"/>
    <cellStyle name="Note 4 2 2 2 4" xfId="19806" xr:uid="{7E67B9BC-A3E6-4853-AC8C-C7814D4A5269}"/>
    <cellStyle name="Note 4 2 2 2 5" xfId="19807" xr:uid="{7B54A23E-9323-4A0D-A681-D484F4AB8370}"/>
    <cellStyle name="Note 4 2 2 3" xfId="19808" xr:uid="{D6EFE76F-D161-4D9C-90E3-50738EF002E2}"/>
    <cellStyle name="Note 4 2 2 3 2" xfId="19809" xr:uid="{31137175-88C2-4720-A687-DB93AB9C936F}"/>
    <cellStyle name="Note 4 2 2 4" xfId="19810" xr:uid="{6B3C9E59-74E9-4874-AC25-4CD083F31D37}"/>
    <cellStyle name="Note 4 2 2 4 2" xfId="19811" xr:uid="{7B232E23-3B85-4C7A-B11D-5E78A8C17ED9}"/>
    <cellStyle name="Note 4 2 2 5" xfId="19812" xr:uid="{473CC3A5-127D-49B7-B926-0E5B577CA790}"/>
    <cellStyle name="Note 4 2 2 5 2" xfId="39479" xr:uid="{4DF15578-A8C8-4B68-9707-CF6AEFF16882}"/>
    <cellStyle name="Note 4 2 2 6" xfId="19813" xr:uid="{D8126EE8-0708-4B05-BBEA-025F65D4F0BA}"/>
    <cellStyle name="Note 4 2 3" xfId="19814" xr:uid="{BAE35220-4B65-4547-BE96-6568CD58EFE7}"/>
    <cellStyle name="Note 4 2 3 2" xfId="19815" xr:uid="{1A34275E-517F-43AB-9BEB-9CC216D2387B}"/>
    <cellStyle name="Note 4 2 3 2 2" xfId="19816" xr:uid="{3FF08C2B-767D-4C9E-89ED-17FA0FB0D266}"/>
    <cellStyle name="Note 4 2 3 3" xfId="19817" xr:uid="{C8A31641-7476-42F6-83CA-4FFA4E0C85C0}"/>
    <cellStyle name="Note 4 2 3 3 2" xfId="19818" xr:uid="{9BD2790A-8C4A-4D34-8C89-8B142FEDB622}"/>
    <cellStyle name="Note 4 2 3 4" xfId="19819" xr:uid="{06CB5936-555C-4543-B7AD-6F9147ED06A2}"/>
    <cellStyle name="Note 4 2 3 5" xfId="19820" xr:uid="{B122DBAA-777A-4D81-A0F1-1350BB939481}"/>
    <cellStyle name="Note 4 2 4" xfId="19821" xr:uid="{76EA403E-C7E5-46CA-B036-537A38E391F8}"/>
    <cellStyle name="Note 4 2 4 2" xfId="19822" xr:uid="{FB536338-69D5-49E2-90AF-1428456B41F8}"/>
    <cellStyle name="Note 4 2 4 2 2" xfId="19823" xr:uid="{F497B62C-3157-48BA-B4C5-F5EBF7A9E6FE}"/>
    <cellStyle name="Note 4 2 4 3" xfId="19824" xr:uid="{7EFE920B-2B48-4B14-B23A-78637016131A}"/>
    <cellStyle name="Note 4 2 4 3 2" xfId="19825" xr:uid="{F036721B-5E70-4429-B7E4-959EE00306D7}"/>
    <cellStyle name="Note 4 2 4 4" xfId="19826" xr:uid="{537879A1-DF4E-4A1D-8584-D549FEC92FC5}"/>
    <cellStyle name="Note 4 2 4 5" xfId="19827" xr:uid="{4D299B47-3D91-48C2-BEBB-3F6368CAB5C2}"/>
    <cellStyle name="Note 4 2 5" xfId="19828" xr:uid="{7D248F7A-F9CC-4C42-9F05-68113F9B2754}"/>
    <cellStyle name="Note 4 2 5 2" xfId="19829" xr:uid="{D46F9B27-B0EA-4215-B945-32F66326E220}"/>
    <cellStyle name="Note 4 2 5 2 2" xfId="19830" xr:uid="{47A187D7-2261-4891-8B7A-20DBE4AB2B73}"/>
    <cellStyle name="Note 4 2 5 3" xfId="19831" xr:uid="{2AD7ABF4-9690-48EE-800C-F01C13AEFC40}"/>
    <cellStyle name="Note 4 2 5 3 2" xfId="19832" xr:uid="{14DA5C99-6B8E-4466-AB8B-C6E7C501A1A9}"/>
    <cellStyle name="Note 4 2 5 4" xfId="19833" xr:uid="{5D050ED1-1957-453D-BBDD-3C6D6ACB0A2C}"/>
    <cellStyle name="Note 4 2 5 5" xfId="19834" xr:uid="{4D4C27A6-9658-41F3-9D84-F740B7C7AE24}"/>
    <cellStyle name="Note 4 2 6" xfId="19835" xr:uid="{C4FF4A19-51B0-43E7-BFBE-B1E84BD9E915}"/>
    <cellStyle name="Note 4 2 6 2" xfId="19836" xr:uid="{ECCB7E62-26F6-4C2F-B136-A3BC2DB6F3DA}"/>
    <cellStyle name="Note 4 2 6 2 2" xfId="19837" xr:uid="{C2AF1354-CCD7-4FFB-8BAF-23B090411BA4}"/>
    <cellStyle name="Note 4 2 6 3" xfId="19838" xr:uid="{3C109D36-37E3-4E0A-BD12-FBC91ECCFCE8}"/>
    <cellStyle name="Note 4 2 6 3 2" xfId="19839" xr:uid="{E823A0D1-FBF3-4547-A280-A6014619C59C}"/>
    <cellStyle name="Note 4 2 6 4" xfId="19840" xr:uid="{C6500F07-255A-42F9-8000-C82DC2936AA0}"/>
    <cellStyle name="Note 4 2 6 5" xfId="19841" xr:uid="{0583FA79-7643-461D-8740-59943C2D7CC3}"/>
    <cellStyle name="Note 4 2 7" xfId="19842" xr:uid="{C6E5581D-8D9F-4050-8D79-77B12D3C2B3A}"/>
    <cellStyle name="Note 4 2 7 2" xfId="19843" xr:uid="{060896F4-88C8-41D4-AA86-1B878305983E}"/>
    <cellStyle name="Note 4 2 8" xfId="19844" xr:uid="{27E21D0F-F6A0-459C-BE9F-083BF2C09A4D}"/>
    <cellStyle name="Note 4 2 8 2" xfId="19845" xr:uid="{3975307E-3F3F-460F-9A24-99F3482529E4}"/>
    <cellStyle name="Note 4 2 9" xfId="19846" xr:uid="{DF88AEBC-FA76-4742-86FD-22CAE669EC82}"/>
    <cellStyle name="Note 4 20" xfId="39480" xr:uid="{68C104E9-C45B-4A1E-AB5D-01CFFA1E7DE1}"/>
    <cellStyle name="Note 4 21" xfId="39481" xr:uid="{B5F40AB8-7254-48B5-8BB5-265D209D5EC8}"/>
    <cellStyle name="Note 4 22" xfId="39482" xr:uid="{A69420A8-6A44-4183-B74F-071117D11747}"/>
    <cellStyle name="Note 4 23" xfId="39483" xr:uid="{C4AA5202-E1EC-4605-AC37-099E6380945E}"/>
    <cellStyle name="Note 4 24" xfId="39484" xr:uid="{685613DD-173A-483C-B763-DAB24CF564FE}"/>
    <cellStyle name="Note 4 25" xfId="39485" xr:uid="{D73289E4-E651-4692-829A-896074C6F0CA}"/>
    <cellStyle name="Note 4 26" xfId="39486" xr:uid="{493E5F46-63EF-4527-B16E-B244F82E38D4}"/>
    <cellStyle name="Note 4 3" xfId="19847" xr:uid="{23A05EE1-9932-4DEB-9B74-EA8321C3A905}"/>
    <cellStyle name="Note 4 3 2" xfId="19848" xr:uid="{6E26DA6E-7FC2-4D5E-A457-F06AB5072D1B}"/>
    <cellStyle name="Note 4 3 2 2" xfId="19849" xr:uid="{C831BB84-65A1-4C80-9EDA-227EF127B910}"/>
    <cellStyle name="Note 4 3 2 2 2" xfId="19850" xr:uid="{26413C5B-9D55-42CA-B793-9B87F79644ED}"/>
    <cellStyle name="Note 4 3 2 2 2 2" xfId="19851" xr:uid="{DB56CA42-DC98-4524-A619-149B43EB9195}"/>
    <cellStyle name="Note 4 3 2 2 3" xfId="19852" xr:uid="{9FD52A45-7DC8-48C7-A019-F808DA23212B}"/>
    <cellStyle name="Note 4 3 2 2 3 2" xfId="19853" xr:uid="{E5D82FD4-0BBD-4B7B-8F95-3CE1FF33917E}"/>
    <cellStyle name="Note 4 3 2 2 4" xfId="19854" xr:uid="{13442656-4C34-4EEA-B801-E5A9F4BED12E}"/>
    <cellStyle name="Note 4 3 2 2 5" xfId="19855" xr:uid="{D17EDD69-7B12-4964-96F6-1726320F3027}"/>
    <cellStyle name="Note 4 3 2 3" xfId="19856" xr:uid="{EC58E8FA-B512-410B-AB73-A5B30DE2EE7A}"/>
    <cellStyle name="Note 4 3 2 3 2" xfId="19857" xr:uid="{69B7F50D-C5C0-4CED-AC3A-6DD40CE749E8}"/>
    <cellStyle name="Note 4 3 2 4" xfId="19858" xr:uid="{F9CE2E52-57B8-4613-9514-53A5BA85A40D}"/>
    <cellStyle name="Note 4 3 2 4 2" xfId="19859" xr:uid="{891DA55D-F742-4E30-9468-57BE725D530F}"/>
    <cellStyle name="Note 4 3 2 5" xfId="19860" xr:uid="{0C923F5C-0715-461C-A990-F0A97BC7F3BC}"/>
    <cellStyle name="Note 4 3 2 5 2" xfId="39487" xr:uid="{903ED001-0349-41E7-9FC2-F594D7D10DCF}"/>
    <cellStyle name="Note 4 3 2 6" xfId="19861" xr:uid="{EC99F4C4-1728-4D62-A29D-FCF018F62CB0}"/>
    <cellStyle name="Note 4 3 3" xfId="19862" xr:uid="{4F9F8EEC-EC42-4EA1-BFC8-CA912FF1CEF5}"/>
    <cellStyle name="Note 4 3 3 2" xfId="19863" xr:uid="{721BA5A0-144A-4B84-BEF1-0925D852875C}"/>
    <cellStyle name="Note 4 3 3 2 2" xfId="19864" xr:uid="{E3ECA092-7B95-4D76-9E57-B871074CD8C7}"/>
    <cellStyle name="Note 4 3 3 3" xfId="19865" xr:uid="{3E9286BB-2FE6-4C67-8401-429882C0C926}"/>
    <cellStyle name="Note 4 3 3 3 2" xfId="19866" xr:uid="{C52D6FF2-222B-4C2D-9535-95F60E4DA842}"/>
    <cellStyle name="Note 4 3 3 4" xfId="19867" xr:uid="{8FCEBF03-7396-4883-A915-72ACE35716CE}"/>
    <cellStyle name="Note 4 3 3 5" xfId="19868" xr:uid="{4CB398A7-0F62-4369-BDC7-61B6DBE0B335}"/>
    <cellStyle name="Note 4 3 4" xfId="19869" xr:uid="{AB550621-630F-4ADB-8DF4-49A6DFDDB19F}"/>
    <cellStyle name="Note 4 3 4 2" xfId="19870" xr:uid="{12FBE4FF-4043-4E86-93EB-6B10BC136F0B}"/>
    <cellStyle name="Note 4 3 5" xfId="19871" xr:uid="{56D2CC79-8CA3-4E75-8EDC-AE81FFCDD495}"/>
    <cellStyle name="Note 4 3 5 2" xfId="19872" xr:uid="{71F352DB-EBF9-446E-A7F3-462CA630EEB8}"/>
    <cellStyle name="Note 4 3 6" xfId="19873" xr:uid="{575C55D3-C862-4595-A6A8-F9174AB240D2}"/>
    <cellStyle name="Note 4 3 7" xfId="19874" xr:uid="{59F8C9EC-3203-4C32-9024-103D4D1328FF}"/>
    <cellStyle name="Note 4 4" xfId="19875" xr:uid="{AA2BB30B-BE96-4FC4-9BB2-D9446F9594BF}"/>
    <cellStyle name="Note 4 4 2" xfId="19876" xr:uid="{BB919030-5073-4156-BFEF-FE52FCA2E19E}"/>
    <cellStyle name="Note 4 4 2 2" xfId="19877" xr:uid="{F5A105A7-76E4-4FCF-8593-D69397E6FB9A}"/>
    <cellStyle name="Note 4 4 2 2 2" xfId="19878" xr:uid="{C59CBB5E-2831-43EA-8F11-AC57245842A4}"/>
    <cellStyle name="Note 4 4 2 3" xfId="19879" xr:uid="{CAC05718-B963-453E-8368-0AD4B59F909E}"/>
    <cellStyle name="Note 4 4 2 3 2" xfId="19880" xr:uid="{B6023A09-FD33-42E0-B5D0-1AFE576358B3}"/>
    <cellStyle name="Note 4 4 2 4" xfId="19881" xr:uid="{DC535B08-7356-462E-A4E7-F9C88159988C}"/>
    <cellStyle name="Note 4 4 2 4 2" xfId="39488" xr:uid="{8744376B-F90B-4712-8D08-347EE6AED6E0}"/>
    <cellStyle name="Note 4 4 2 5" xfId="19882" xr:uid="{D8DF0B0E-963B-4402-9020-CF98D2CF82EF}"/>
    <cellStyle name="Note 4 4 2 5 2" xfId="39489" xr:uid="{AFBD7899-B9CB-487A-B088-808B0D0168AA}"/>
    <cellStyle name="Note 4 4 2 6" xfId="39490" xr:uid="{86FDD242-E0A4-44F1-87C9-F02DE60DD8F5}"/>
    <cellStyle name="Note 4 4 3" xfId="19883" xr:uid="{62B34C59-BB04-4EAE-B8A5-D3068D1090D5}"/>
    <cellStyle name="Note 4 4 3 2" xfId="19884" xr:uid="{A29A11EC-10C7-4225-8BE2-27C1678F137C}"/>
    <cellStyle name="Note 4 4 4" xfId="19885" xr:uid="{4CC9B4A7-7FEA-4C3A-AD72-46BFB98643B3}"/>
    <cellStyle name="Note 4 4 4 2" xfId="19886" xr:uid="{A3FB0881-BA72-475C-93BA-84CDAEB31FCA}"/>
    <cellStyle name="Note 4 4 5" xfId="19887" xr:uid="{D626BFDA-D684-471F-9B20-E7E3877D6BF8}"/>
    <cellStyle name="Note 4 4 5 2" xfId="39491" xr:uid="{E093CDF2-73B3-427B-BDB5-701EAE6A6FD9}"/>
    <cellStyle name="Note 4 4 6" xfId="19888" xr:uid="{D6E4F10A-7010-4793-8C98-73F1B5FE6803}"/>
    <cellStyle name="Note 4 4 6 2" xfId="39492" xr:uid="{BB75C900-1B41-4307-BEF1-A88666BE33CA}"/>
    <cellStyle name="Note 4 4 7" xfId="39493" xr:uid="{3EFF7342-91E8-4342-88E7-860F6C76BD0B}"/>
    <cellStyle name="Note 4 4 7 2" xfId="39494" xr:uid="{12B8340C-E9E6-426E-9F6D-8C7CFE51D9F5}"/>
    <cellStyle name="Note 4 4 8" xfId="39495" xr:uid="{68DD946A-1AED-4A89-B9D2-410728E6B2B9}"/>
    <cellStyle name="Note 4 5" xfId="19889" xr:uid="{78AF05F6-465F-496D-82C8-541A37C64542}"/>
    <cellStyle name="Note 4 5 2" xfId="19890" xr:uid="{355877F1-E587-49DA-B874-77E8DAEA9549}"/>
    <cellStyle name="Note 4 5 2 2" xfId="19891" xr:uid="{58D52DD0-2644-4FA5-8311-FB692CCC59BE}"/>
    <cellStyle name="Note 4 5 2 2 2" xfId="39496" xr:uid="{C51FF80A-BE20-41A6-A7C1-0C714C67C396}"/>
    <cellStyle name="Note 4 5 2 3" xfId="39497" xr:uid="{F34FE760-CDC5-4E57-A619-F96AED03CD1C}"/>
    <cellStyle name="Note 4 5 2 3 2" xfId="39498" xr:uid="{CD871B50-B961-4E32-9C18-3FB8AFB68CBA}"/>
    <cellStyle name="Note 4 5 2 4" xfId="39499" xr:uid="{D8190A24-B0EB-481B-85A9-82307318D036}"/>
    <cellStyle name="Note 4 5 2 4 2" xfId="39500" xr:uid="{221753B1-BAE0-48BE-93AB-5BF28330A43E}"/>
    <cellStyle name="Note 4 5 2 5" xfId="39501" xr:uid="{01B4D144-AC19-44E4-A81C-A1149296B2A7}"/>
    <cellStyle name="Note 4 5 2 5 2" xfId="39502" xr:uid="{7A9EB078-AABA-48B9-9797-EEA0C3A92287}"/>
    <cellStyle name="Note 4 5 2 6" xfId="39503" xr:uid="{E81FC4B5-BE0D-4060-8B1B-60DC94760766}"/>
    <cellStyle name="Note 4 5 3" xfId="19892" xr:uid="{04509DD9-91C3-4337-A4E4-C48DE377E085}"/>
    <cellStyle name="Note 4 5 3 2" xfId="19893" xr:uid="{E6B4177C-80C3-4C25-898A-E974A27C8E45}"/>
    <cellStyle name="Note 4 5 4" xfId="19894" xr:uid="{414F68AA-CD17-4C97-B339-D12BFBE6CB8E}"/>
    <cellStyle name="Note 4 5 4 2" xfId="39504" xr:uid="{234BDB58-DADF-4715-9CB4-7A3E914BCD30}"/>
    <cellStyle name="Note 4 5 5" xfId="19895" xr:uid="{7D1CAC4A-4939-4EB6-A11F-4BD06A38FE07}"/>
    <cellStyle name="Note 4 5 5 2" xfId="39505" xr:uid="{2E69F1BF-0C12-4E54-91C0-4FE90EB5B379}"/>
    <cellStyle name="Note 4 5 6" xfId="39506" xr:uid="{CE2A0B1B-EBA4-48C3-A7F8-B79E65E8A46F}"/>
    <cellStyle name="Note 4 5 6 2" xfId="39507" xr:uid="{D85474C3-34C1-4099-A7EE-30609B575C7F}"/>
    <cellStyle name="Note 4 5 7" xfId="39508" xr:uid="{2D2AE95D-01BD-4789-9297-895C3EE80E28}"/>
    <cellStyle name="Note 4 5 7 2" xfId="39509" xr:uid="{B543C537-B066-40AE-BA46-B0238EDFE5FA}"/>
    <cellStyle name="Note 4 5 8" xfId="39510" xr:uid="{1276E35B-543E-46A0-A210-A4C9B5C0BBF0}"/>
    <cellStyle name="Note 4 6" xfId="19896" xr:uid="{85862C0D-C57E-403F-8620-5FFABB513455}"/>
    <cellStyle name="Note 4 6 2" xfId="19897" xr:uid="{F6150EED-0DA2-4388-BB8B-14F26406F953}"/>
    <cellStyle name="Note 4 6 2 2" xfId="19898" xr:uid="{9CA2E892-AC09-4130-9740-7F5EEFEB34D4}"/>
    <cellStyle name="Note 4 6 2 2 2" xfId="39511" xr:uid="{6628F0F8-EFED-4291-8FFF-DE9FE2135081}"/>
    <cellStyle name="Note 4 6 2 3" xfId="39512" xr:uid="{3A016A1C-1EDA-4952-924D-1FD79F448C4C}"/>
    <cellStyle name="Note 4 6 2 3 2" xfId="39513" xr:uid="{5762D69F-50E1-47FE-9711-D17090A61563}"/>
    <cellStyle name="Note 4 6 2 4" xfId="39514" xr:uid="{571C8651-5E37-4936-B2CC-67934BD78AA4}"/>
    <cellStyle name="Note 4 6 2 4 2" xfId="39515" xr:uid="{0C089E58-FE5D-4C35-8E83-C5E917A25D9D}"/>
    <cellStyle name="Note 4 6 2 5" xfId="39516" xr:uid="{A492892D-3E5E-486D-801A-9BF07F1E94D6}"/>
    <cellStyle name="Note 4 6 2 5 2" xfId="39517" xr:uid="{D41E0AFE-4A07-4068-A53A-8BE16C3DF178}"/>
    <cellStyle name="Note 4 6 2 6" xfId="39518" xr:uid="{F07534DA-3C65-427F-A4CB-7A55C4753790}"/>
    <cellStyle name="Note 4 6 3" xfId="19899" xr:uid="{D0058825-FB44-4AA6-81FE-165C94427EAA}"/>
    <cellStyle name="Note 4 6 3 2" xfId="19900" xr:uid="{CA011E34-BEAD-4460-9FEC-468EC3FADE04}"/>
    <cellStyle name="Note 4 6 4" xfId="19901" xr:uid="{7EB930FE-3AB2-4507-895D-877E290065E6}"/>
    <cellStyle name="Note 4 6 4 2" xfId="39519" xr:uid="{8435EEB0-7F72-4E56-8B5F-E46554FA9BA9}"/>
    <cellStyle name="Note 4 6 5" xfId="19902" xr:uid="{487A325E-FD2E-4296-B0B8-9738A621951F}"/>
    <cellStyle name="Note 4 6 5 2" xfId="39520" xr:uid="{975A4B04-CFEB-4F9A-AB64-D37E46594C7D}"/>
    <cellStyle name="Note 4 6 6" xfId="39521" xr:uid="{7EEE493E-968C-4D11-9D81-07FB31628AA0}"/>
    <cellStyle name="Note 4 6 6 2" xfId="39522" xr:uid="{312D7D42-4818-4442-A1E6-9DFFF118E525}"/>
    <cellStyle name="Note 4 6 7" xfId="39523" xr:uid="{C9655706-68F6-4552-8082-109412AD2333}"/>
    <cellStyle name="Note 4 6 7 2" xfId="39524" xr:uid="{19850EF1-A959-4203-BE03-6B5B4671F926}"/>
    <cellStyle name="Note 4 6 8" xfId="39525" xr:uid="{DC461C69-1FF7-462E-B803-B5C2AD49F614}"/>
    <cellStyle name="Note 4 7" xfId="19903" xr:uid="{C86CEA2E-E4E1-4BCC-99E5-A284AEA090AE}"/>
    <cellStyle name="Note 4 7 2" xfId="19904" xr:uid="{9EA5444E-E376-4FCC-8D02-0BC1D119A290}"/>
    <cellStyle name="Note 4 7 2 2" xfId="19905" xr:uid="{657B8776-EB28-4AE9-B813-50E4FEDAFBC9}"/>
    <cellStyle name="Note 4 7 2 2 2" xfId="39526" xr:uid="{7550BEBD-7601-4352-A587-53E237779227}"/>
    <cellStyle name="Note 4 7 2 3" xfId="39527" xr:uid="{ECEBC9D4-B6B5-499B-9F8A-503A99836113}"/>
    <cellStyle name="Note 4 7 2 3 2" xfId="39528" xr:uid="{084657CB-26C3-4DAB-8A13-D40C5827B119}"/>
    <cellStyle name="Note 4 7 2 4" xfId="39529" xr:uid="{7BB2525D-99E7-4C11-BA6C-D66E3EAF5649}"/>
    <cellStyle name="Note 4 7 2 4 2" xfId="39530" xr:uid="{2562D78F-9E3F-4B50-8131-0F5D49AB2EDE}"/>
    <cellStyle name="Note 4 7 2 5" xfId="39531" xr:uid="{D1B4FCE0-1ED6-4E0D-8307-1CBADDE0089D}"/>
    <cellStyle name="Note 4 7 2 5 2" xfId="39532" xr:uid="{C626ADB5-A1EF-4809-806E-2EF948413233}"/>
    <cellStyle name="Note 4 7 2 6" xfId="39533" xr:uid="{56BA917B-B5C0-4831-8350-0C6AAC97BCEF}"/>
    <cellStyle name="Note 4 7 3" xfId="19906" xr:uid="{097279EA-3354-44DE-B0F2-FAC1A0C5A9E9}"/>
    <cellStyle name="Note 4 7 3 2" xfId="19907" xr:uid="{727A8F9A-C475-465A-8431-6B1DDFC651E2}"/>
    <cellStyle name="Note 4 7 4" xfId="19908" xr:uid="{72CFBF2E-E3F7-464F-8C62-A72B79A97DDF}"/>
    <cellStyle name="Note 4 7 4 2" xfId="39534" xr:uid="{184FB330-FC19-493F-BA8F-98A3E1CA73A2}"/>
    <cellStyle name="Note 4 7 5" xfId="19909" xr:uid="{F3C30A0A-B9E6-417A-AD49-30AF7B8143A9}"/>
    <cellStyle name="Note 4 7 5 2" xfId="39535" xr:uid="{F710A848-F1C0-4856-8EC3-552CF1820D67}"/>
    <cellStyle name="Note 4 7 6" xfId="39536" xr:uid="{D22E426E-E502-43B8-A6B8-CE5AAB028202}"/>
    <cellStyle name="Note 4 7 6 2" xfId="39537" xr:uid="{F6C3F758-0E4E-4F7D-A807-39977189B85B}"/>
    <cellStyle name="Note 4 7 7" xfId="39538" xr:uid="{8C694775-BED7-4219-A793-7B6CCB339C89}"/>
    <cellStyle name="Note 4 7 7 2" xfId="39539" xr:uid="{C2D925F0-4979-465C-953C-07E09CEBA70B}"/>
    <cellStyle name="Note 4 7 8" xfId="39540" xr:uid="{24592E83-ECE9-407B-9F68-395AA5342AE3}"/>
    <cellStyle name="Note 4 8" xfId="19910" xr:uid="{F7B7F7B5-2928-4519-AD1D-D5CCF96EE2FB}"/>
    <cellStyle name="Note 4 8 2" xfId="19911" xr:uid="{75FEA5F7-8492-4ED1-BDD8-0EF74EED07A7}"/>
    <cellStyle name="Note 4 8 2 2" xfId="19912" xr:uid="{5F709B0B-6BB4-499E-B07E-61897E797043}"/>
    <cellStyle name="Note 4 8 2 2 2" xfId="39541" xr:uid="{4CD505B5-D3E2-4338-8010-8D064C851F2F}"/>
    <cellStyle name="Note 4 8 2 3" xfId="39542" xr:uid="{02D33E9B-3135-429C-B18C-7E7503FC2446}"/>
    <cellStyle name="Note 4 8 2 3 2" xfId="39543" xr:uid="{0627967B-5D10-44D4-8256-C5A0120975AD}"/>
    <cellStyle name="Note 4 8 2 4" xfId="39544" xr:uid="{13F165AE-5E5F-4320-9208-EF5E95C57227}"/>
    <cellStyle name="Note 4 8 2 4 2" xfId="39545" xr:uid="{EF09811D-4EB1-4093-A2E6-CD031A5D2D96}"/>
    <cellStyle name="Note 4 8 2 5" xfId="39546" xr:uid="{ADF090EA-02A0-4B75-A71D-7BFE63DF611A}"/>
    <cellStyle name="Note 4 8 2 5 2" xfId="39547" xr:uid="{AC94F7A5-8E35-4BA4-B64E-EBD104A84773}"/>
    <cellStyle name="Note 4 8 2 6" xfId="39548" xr:uid="{C894BC93-4CDF-4B5B-BAFA-9B750AE0297F}"/>
    <cellStyle name="Note 4 8 3" xfId="19913" xr:uid="{D09BE65E-C23B-4F93-836B-940956089628}"/>
    <cellStyle name="Note 4 8 3 2" xfId="19914" xr:uid="{C73727FE-C245-44E7-B562-7A7B390396D1}"/>
    <cellStyle name="Note 4 8 4" xfId="19915" xr:uid="{BAD98F39-3DF0-405F-9A73-68ED82D9F96D}"/>
    <cellStyle name="Note 4 8 4 2" xfId="39549" xr:uid="{849FE7C0-75ED-45B7-AE8D-6A43857BA69A}"/>
    <cellStyle name="Note 4 8 5" xfId="19916" xr:uid="{A098424B-9F25-4012-BEF4-76F97A638D7F}"/>
    <cellStyle name="Note 4 8 5 2" xfId="39550" xr:uid="{71DB4118-D4A9-42CD-B622-CFB0A0F453FC}"/>
    <cellStyle name="Note 4 8 6" xfId="39551" xr:uid="{9103F1DF-9A8D-46AC-9ECA-991A7A0CCC5F}"/>
    <cellStyle name="Note 4 8 6 2" xfId="39552" xr:uid="{D207EAD7-22E9-404F-9BC6-E07A78CD1446}"/>
    <cellStyle name="Note 4 8 7" xfId="39553" xr:uid="{7C1B6CC8-42F4-418C-8A60-09F277FCDAED}"/>
    <cellStyle name="Note 4 8 7 2" xfId="39554" xr:uid="{08476D8A-91C0-4A6E-8726-2193C534BB97}"/>
    <cellStyle name="Note 4 8 8" xfId="39555" xr:uid="{36EB0583-B3B3-40F2-BBE8-59D40D1F7926}"/>
    <cellStyle name="Note 4 9" xfId="19917" xr:uid="{143CBB10-5527-4473-82EF-D54D94C648A1}"/>
    <cellStyle name="Note 4 9 2" xfId="19918" xr:uid="{83309243-3465-4B27-95CB-8D216014A8A6}"/>
    <cellStyle name="Note 4 9 2 2" xfId="39556" xr:uid="{BA9BF3AF-CBF8-4F9C-8656-AB44FBD04E5F}"/>
    <cellStyle name="Note 4 9 2 2 2" xfId="39557" xr:uid="{675B8367-10F3-4935-A52F-941B87AC7A86}"/>
    <cellStyle name="Note 4 9 2 3" xfId="39558" xr:uid="{73F00EB6-1811-4354-A1EB-051E39D2D156}"/>
    <cellStyle name="Note 4 9 2 3 2" xfId="39559" xr:uid="{8FEEB8E9-9F83-4A46-8595-CDA92FC2EBF3}"/>
    <cellStyle name="Note 4 9 2 4" xfId="39560" xr:uid="{D4627293-65BB-4F78-9FC8-E5DEEDC002E0}"/>
    <cellStyle name="Note 4 9 2 4 2" xfId="39561" xr:uid="{58D59C09-01E5-4537-9D2C-3ADDD22D2AD7}"/>
    <cellStyle name="Note 4 9 2 5" xfId="39562" xr:uid="{DCCAB269-30E7-41AB-9295-3CF470138DC7}"/>
    <cellStyle name="Note 4 9 2 5 2" xfId="39563" xr:uid="{29DA830B-03D5-4319-ABDF-611C36BB3F9C}"/>
    <cellStyle name="Note 4 9 2 6" xfId="39564" xr:uid="{102C30AE-8164-401D-90E7-BCAF47629DBD}"/>
    <cellStyle name="Note 4 9 3" xfId="39565" xr:uid="{744AC83D-692A-4E20-B2E1-3B26A1EFE791}"/>
    <cellStyle name="Note 4 9 3 2" xfId="39566" xr:uid="{6EE524D7-55BE-4C49-A25D-71B9ECE42A6E}"/>
    <cellStyle name="Note 4 9 4" xfId="39567" xr:uid="{328E868D-4E43-4BCD-9A50-F6D62A728801}"/>
    <cellStyle name="Note 4 9 4 2" xfId="39568" xr:uid="{3A6B5F78-E020-443B-B30F-80449B423FDA}"/>
    <cellStyle name="Note 4 9 5" xfId="39569" xr:uid="{0EC64139-FD89-4AB9-A4D9-892F91663D83}"/>
    <cellStyle name="Note 4 9 5 2" xfId="39570" xr:uid="{A1CD3C67-2764-415C-8A45-6578ED211434}"/>
    <cellStyle name="Note 4 9 6" xfId="39571" xr:uid="{0B3517C2-5BE3-4192-964A-7368DDFDBACA}"/>
    <cellStyle name="Note 4 9 6 2" xfId="39572" xr:uid="{1363629D-24F6-4FA5-99BF-F42B29E4D583}"/>
    <cellStyle name="Note 4 9 7" xfId="39573" xr:uid="{D0FF6175-10CB-4446-9973-088954FF88E3}"/>
    <cellStyle name="Note 4 9 7 2" xfId="39574" xr:uid="{0302379D-1789-4E0E-A98F-238BF5FE0E08}"/>
    <cellStyle name="Note 4 9 8" xfId="39575" xr:uid="{C9FB3B06-60BD-42FC-AC52-4C87294C4C78}"/>
    <cellStyle name="Note 5" xfId="19919" xr:uid="{BBC764FC-5DB8-4775-87ED-50E968286E65}"/>
    <cellStyle name="Note 5 10" xfId="19920" xr:uid="{99B4D67E-1894-476B-8D8D-B7E6553687D8}"/>
    <cellStyle name="Note 5 10 2" xfId="39576" xr:uid="{81FBF804-B9C6-402B-8236-8B32C6E05C28}"/>
    <cellStyle name="Note 5 10 2 2" xfId="39577" xr:uid="{F1A7A617-ACC8-4BC2-A4BE-5600EEE39156}"/>
    <cellStyle name="Note 5 10 2 2 2" xfId="39578" xr:uid="{8424DD5F-2959-4B7A-82F2-DB5D641D4F4D}"/>
    <cellStyle name="Note 5 10 2 3" xfId="39579" xr:uid="{28CAED83-47C2-4293-89C0-DD33197C3E40}"/>
    <cellStyle name="Note 5 10 2 3 2" xfId="39580" xr:uid="{BA4D74C9-FC83-4B57-BA0D-253ACD084E9C}"/>
    <cellStyle name="Note 5 10 2 4" xfId="39581" xr:uid="{066487C8-B3D5-4CB0-8D4B-953B8D6E82CE}"/>
    <cellStyle name="Note 5 10 2 4 2" xfId="39582" xr:uid="{C6523CC8-9A6D-4864-8B93-13F3CD400AA0}"/>
    <cellStyle name="Note 5 10 2 5" xfId="39583" xr:uid="{D6ABC304-0496-4ADF-B142-84CE1217C845}"/>
    <cellStyle name="Note 5 10 2 5 2" xfId="39584" xr:uid="{72411767-E8D0-4128-A832-736E9D115778}"/>
    <cellStyle name="Note 5 10 2 6" xfId="39585" xr:uid="{B64EC454-C5EE-4F7C-8AC8-0430FE9DA04F}"/>
    <cellStyle name="Note 5 10 3" xfId="39586" xr:uid="{6189574C-3962-4F41-9F29-D48A57A3EE5E}"/>
    <cellStyle name="Note 5 10 3 2" xfId="39587" xr:uid="{2D97CBF9-CA13-40A7-ADA8-B828DA3FDFE9}"/>
    <cellStyle name="Note 5 10 4" xfId="39588" xr:uid="{106FD330-B331-4507-A6ED-D8549280000D}"/>
    <cellStyle name="Note 5 10 4 2" xfId="39589" xr:uid="{F0D61B41-147B-4F6D-9866-74F1EEB48434}"/>
    <cellStyle name="Note 5 10 5" xfId="39590" xr:uid="{4314DC53-5722-4276-BFDA-04AA04BEED4C}"/>
    <cellStyle name="Note 5 10 5 2" xfId="39591" xr:uid="{8BE10869-0AB7-4B60-A34C-20FB6F0CBEA8}"/>
    <cellStyle name="Note 5 10 6" xfId="39592" xr:uid="{818B6D7B-9B1B-4296-B5DD-B8335097AC22}"/>
    <cellStyle name="Note 5 10 6 2" xfId="39593" xr:uid="{30012B8E-01D4-4765-8508-ABEA95FFBCB6}"/>
    <cellStyle name="Note 5 10 7" xfId="39594" xr:uid="{0E881862-3260-4004-A32D-D8D9F25ED084}"/>
    <cellStyle name="Note 5 10 7 2" xfId="39595" xr:uid="{6E2D0786-4ADE-4DEA-944B-44F100195F6F}"/>
    <cellStyle name="Note 5 10 8" xfId="39596" xr:uid="{5AA6ED69-08BB-44D8-97DD-4242285BF089}"/>
    <cellStyle name="Note 5 11" xfId="19921" xr:uid="{4DD8A390-6565-4B31-A10B-6B9F71014CE7}"/>
    <cellStyle name="Note 5 11 2" xfId="39597" xr:uid="{54C22CDC-9225-4CD0-912E-869031B3AAD9}"/>
    <cellStyle name="Note 5 11 2 2" xfId="39598" xr:uid="{DB91612C-325C-40FD-9C38-5AA3F0D4904F}"/>
    <cellStyle name="Note 5 11 2 2 2" xfId="39599" xr:uid="{11274D2B-80D1-4988-A84B-089865081E7C}"/>
    <cellStyle name="Note 5 11 2 3" xfId="39600" xr:uid="{ED0A0EDF-B0B5-4F42-8F74-C386E82E2A51}"/>
    <cellStyle name="Note 5 11 2 3 2" xfId="39601" xr:uid="{7D0ADB32-7FB0-4D3A-BE9A-23CADD227CF0}"/>
    <cellStyle name="Note 5 11 2 4" xfId="39602" xr:uid="{D00A9A93-EBA0-48AD-B5D8-44B6E2E7223A}"/>
    <cellStyle name="Note 5 11 2 4 2" xfId="39603" xr:uid="{934CE19B-E19F-4AA8-A714-9900FF2632F6}"/>
    <cellStyle name="Note 5 11 2 5" xfId="39604" xr:uid="{500BBEFB-2E23-48AC-B84A-96CABC7EA87C}"/>
    <cellStyle name="Note 5 11 2 5 2" xfId="39605" xr:uid="{2B855A47-A79B-4447-BCB0-503035032CD9}"/>
    <cellStyle name="Note 5 11 2 6" xfId="39606" xr:uid="{9BFF0B31-CA10-45D3-A9F5-F4DED0FBF20C}"/>
    <cellStyle name="Note 5 11 3" xfId="39607" xr:uid="{E79A9D1E-9062-4DA7-A9D9-31AEC207069C}"/>
    <cellStyle name="Note 5 11 3 2" xfId="39608" xr:uid="{70318F48-6705-4376-99D0-69C71C5DC83D}"/>
    <cellStyle name="Note 5 11 4" xfId="39609" xr:uid="{6276F9AA-6506-454A-902F-0419A34CF5A0}"/>
    <cellStyle name="Note 5 11 4 2" xfId="39610" xr:uid="{49552AEA-1410-4C76-B464-D5C3B2B20D0B}"/>
    <cellStyle name="Note 5 11 5" xfId="39611" xr:uid="{67076326-F4F6-4838-9B28-E7751E48C7DF}"/>
    <cellStyle name="Note 5 11 5 2" xfId="39612" xr:uid="{A18D1E14-52E1-4D08-9006-D164DF30613D}"/>
    <cellStyle name="Note 5 11 6" xfId="39613" xr:uid="{838D4F22-2C07-43A1-A474-1F61FBD5E33C}"/>
    <cellStyle name="Note 5 11 6 2" xfId="39614" xr:uid="{0EBC0A13-8DF5-4765-84D3-9C28EB6F33C6}"/>
    <cellStyle name="Note 5 11 7" xfId="39615" xr:uid="{9CD97800-F0C5-4880-AF73-EA0B6CBA9ED3}"/>
    <cellStyle name="Note 5 11 7 2" xfId="39616" xr:uid="{0148C056-2295-4B9F-870C-3C16F85BD92A}"/>
    <cellStyle name="Note 5 11 8" xfId="39617" xr:uid="{23B1B0E2-5E13-46B4-AA3A-8F8A511669E6}"/>
    <cellStyle name="Note 5 12" xfId="19922" xr:uid="{3A508DF7-DFE0-4C0B-966D-33430D4068C7}"/>
    <cellStyle name="Note 5 12 2" xfId="39618" xr:uid="{E70D5B11-FA97-42FB-A3D9-20378FC49DA8}"/>
    <cellStyle name="Note 5 12 2 2" xfId="39619" xr:uid="{A72EC6B7-86B7-41D3-8DBD-ED35416F5156}"/>
    <cellStyle name="Note 5 12 2 2 2" xfId="39620" xr:uid="{4542DDD0-08DF-4E56-A58D-C52F6E9BC6BA}"/>
    <cellStyle name="Note 5 12 2 3" xfId="39621" xr:uid="{0711F087-56D5-45D8-94D6-ADABD0C36A2B}"/>
    <cellStyle name="Note 5 12 2 3 2" xfId="39622" xr:uid="{4293DDAF-C86F-4354-8641-0AC4496AB94B}"/>
    <cellStyle name="Note 5 12 2 4" xfId="39623" xr:uid="{81E22872-D6D8-4E57-A949-3FEA3347CD86}"/>
    <cellStyle name="Note 5 12 2 4 2" xfId="39624" xr:uid="{CF5270E3-464F-4EB2-BF72-E79FA3E6EC80}"/>
    <cellStyle name="Note 5 12 2 5" xfId="39625" xr:uid="{B708CD61-7C59-4455-9ADE-98BA8BBCCDD1}"/>
    <cellStyle name="Note 5 12 2 5 2" xfId="39626" xr:uid="{866938F6-0038-49D4-82C3-CD5390AF97D0}"/>
    <cellStyle name="Note 5 12 2 6" xfId="39627" xr:uid="{41DEEB9F-EC19-492F-8C16-DF8B147F93B3}"/>
    <cellStyle name="Note 5 12 3" xfId="39628" xr:uid="{E41D114B-F03E-41E6-9D95-94B6AD0EC9F3}"/>
    <cellStyle name="Note 5 12 3 2" xfId="39629" xr:uid="{567108DB-5112-408F-ACBA-3EF0E1F96657}"/>
    <cellStyle name="Note 5 12 4" xfId="39630" xr:uid="{793A4292-2252-4E2F-A59A-3371AFD70530}"/>
    <cellStyle name="Note 5 12 4 2" xfId="39631" xr:uid="{E0D82FB2-AE94-4929-B066-B5D71B548C39}"/>
    <cellStyle name="Note 5 12 5" xfId="39632" xr:uid="{CFB25527-AB6F-45B7-BBA4-A1188BE9DA31}"/>
    <cellStyle name="Note 5 12 5 2" xfId="39633" xr:uid="{C46A2340-256D-42A4-84C5-5A020C63D341}"/>
    <cellStyle name="Note 5 12 6" xfId="39634" xr:uid="{9DDEE27E-6A22-4E02-BFBF-E3B05E4E92DE}"/>
    <cellStyle name="Note 5 12 6 2" xfId="39635" xr:uid="{26D76E37-68D4-448B-82F2-245AAFB9DB00}"/>
    <cellStyle name="Note 5 12 7" xfId="39636" xr:uid="{33819CF0-E797-499D-90AC-5BBC703B2814}"/>
    <cellStyle name="Note 5 12 7 2" xfId="39637" xr:uid="{2BF31CB3-DBFB-4D8F-B93B-BC0EE9F0FCC5}"/>
    <cellStyle name="Note 5 12 8" xfId="39638" xr:uid="{8A9F201E-1FC7-4633-8EA6-902ADB283959}"/>
    <cellStyle name="Note 5 13" xfId="39639" xr:uid="{73904A7E-C40D-46EF-8ED3-71E5AD11FB95}"/>
    <cellStyle name="Note 5 13 2" xfId="39640" xr:uid="{500902CF-C679-470F-B5E1-DCD561B855F4}"/>
    <cellStyle name="Note 5 13 2 2" xfId="39641" xr:uid="{3DA28223-6AA6-49F5-A4DD-CA10C279EFD1}"/>
    <cellStyle name="Note 5 13 2 2 2" xfId="39642" xr:uid="{036DBAEE-A6D6-424D-B03F-A27AE7FBDA85}"/>
    <cellStyle name="Note 5 13 2 3" xfId="39643" xr:uid="{2C49D6E9-2697-40B4-80CC-5C31AEEFB303}"/>
    <cellStyle name="Note 5 13 2 3 2" xfId="39644" xr:uid="{3DCEF54E-7268-4181-AFE7-AAE23816DC18}"/>
    <cellStyle name="Note 5 13 2 4" xfId="39645" xr:uid="{421E8CD2-5BF2-4594-BFCC-3BB84D9B226A}"/>
    <cellStyle name="Note 5 13 2 4 2" xfId="39646" xr:uid="{39B6C283-3D82-47DF-BB41-BD7D499B020E}"/>
    <cellStyle name="Note 5 13 2 5" xfId="39647" xr:uid="{43B96B5A-D750-47BB-9AA5-BB66BF4D9336}"/>
    <cellStyle name="Note 5 13 2 5 2" xfId="39648" xr:uid="{C0923A43-C12A-4F07-B184-3AA29D6AABD6}"/>
    <cellStyle name="Note 5 13 2 6" xfId="39649" xr:uid="{A17FF35C-0353-447A-A6EF-F2D0DB37899D}"/>
    <cellStyle name="Note 5 13 3" xfId="39650" xr:uid="{BBAB6E29-DD1A-44F5-BBB3-A2E2CAB47C4B}"/>
    <cellStyle name="Note 5 13 3 2" xfId="39651" xr:uid="{239B5156-787E-4EA9-A8E8-6E51B69962F6}"/>
    <cellStyle name="Note 5 13 4" xfId="39652" xr:uid="{BD74FFD7-22B9-4B3F-823F-653C36297349}"/>
    <cellStyle name="Note 5 13 4 2" xfId="39653" xr:uid="{74BFBF1C-E321-499D-9E3A-AC9EBA7707A8}"/>
    <cellStyle name="Note 5 13 5" xfId="39654" xr:uid="{222E8920-6062-45E2-8D32-57B0234FADCE}"/>
    <cellStyle name="Note 5 13 5 2" xfId="39655" xr:uid="{60F1A19B-00A6-4034-819E-1EBA179401E3}"/>
    <cellStyle name="Note 5 13 6" xfId="39656" xr:uid="{F782B2A6-34C9-46FC-8D69-0ADFC722757C}"/>
    <cellStyle name="Note 5 13 6 2" xfId="39657" xr:uid="{4BDA4361-DE8F-420A-BB57-816737453950}"/>
    <cellStyle name="Note 5 13 7" xfId="39658" xr:uid="{3DF92859-B8EF-4B3A-A03A-611C366301B3}"/>
    <cellStyle name="Note 5 13 7 2" xfId="39659" xr:uid="{DCA4C027-E9C2-4C6D-A37A-FDEC63913701}"/>
    <cellStyle name="Note 5 13 8" xfId="39660" xr:uid="{BA875C25-6F74-4358-A28B-A7F1866E7EA5}"/>
    <cellStyle name="Note 5 14" xfId="39661" xr:uid="{9FC27981-9899-4D11-8173-2D6CAFBA44E1}"/>
    <cellStyle name="Note 5 14 2" xfId="39662" xr:uid="{6B37625E-DA4B-4B8A-B728-FD22F55D39FE}"/>
    <cellStyle name="Note 5 14 2 2" xfId="39663" xr:uid="{050BEBE7-FEB1-4520-A764-BAF330023E78}"/>
    <cellStyle name="Note 5 14 2 2 2" xfId="39664" xr:uid="{2F0E5A60-FEEB-4346-801A-B6C2461DEF28}"/>
    <cellStyle name="Note 5 14 2 3" xfId="39665" xr:uid="{56C8FBF3-5542-4760-898F-7E57CBF1B209}"/>
    <cellStyle name="Note 5 14 2 3 2" xfId="39666" xr:uid="{07753453-599B-4FF4-A7BD-D966CCD01E78}"/>
    <cellStyle name="Note 5 14 2 4" xfId="39667" xr:uid="{C108A7BF-C68B-42E2-87C3-FBD20B8604BD}"/>
    <cellStyle name="Note 5 14 2 4 2" xfId="39668" xr:uid="{8A3D7DAD-38D6-46A8-B8EE-92D73AE91537}"/>
    <cellStyle name="Note 5 14 2 5" xfId="39669" xr:uid="{C7169A91-A069-4C56-975A-2F04B64F9008}"/>
    <cellStyle name="Note 5 14 2 5 2" xfId="39670" xr:uid="{D436D8E5-7534-4317-A937-26E5C1D994BF}"/>
    <cellStyle name="Note 5 14 2 6" xfId="39671" xr:uid="{734378DB-F2EC-4928-A990-CBE657D2FF87}"/>
    <cellStyle name="Note 5 14 3" xfId="39672" xr:uid="{98EB8A0D-2A60-4D82-94CE-5A5B7F53AABF}"/>
    <cellStyle name="Note 5 14 3 2" xfId="39673" xr:uid="{BC7371EF-D2D4-464A-878B-FFFC20BBD0E1}"/>
    <cellStyle name="Note 5 14 4" xfId="39674" xr:uid="{8CF51D1D-F285-4BE5-8997-F86FA4D7B2AC}"/>
    <cellStyle name="Note 5 14 4 2" xfId="39675" xr:uid="{13386980-B3A3-4780-A871-030275018CDC}"/>
    <cellStyle name="Note 5 14 5" xfId="39676" xr:uid="{2CBA25FE-69A2-416F-A02D-08E2152E8D0F}"/>
    <cellStyle name="Note 5 14 5 2" xfId="39677" xr:uid="{A4E45E02-7CBD-4BED-BE2E-8CCFA599267D}"/>
    <cellStyle name="Note 5 14 6" xfId="39678" xr:uid="{8CBE6161-823A-4244-B8AB-71C88708D7AC}"/>
    <cellStyle name="Note 5 14 6 2" xfId="39679" xr:uid="{C40AD551-CFD7-4369-9268-EB583E2E9138}"/>
    <cellStyle name="Note 5 14 7" xfId="39680" xr:uid="{BA189049-F7EF-4726-9BB4-D46AB98D58EA}"/>
    <cellStyle name="Note 5 14 7 2" xfId="39681" xr:uid="{B1F7750D-51DB-4901-A954-50FA620A60BD}"/>
    <cellStyle name="Note 5 14 8" xfId="39682" xr:uid="{17FE8CC6-367F-4EEB-BA23-4F88A7CDC9FA}"/>
    <cellStyle name="Note 5 15" xfId="39683" xr:uid="{7D5DEE99-21AE-4FC5-8FD9-97630A4E5389}"/>
    <cellStyle name="Note 5 15 2" xfId="39684" xr:uid="{F6A3E4D9-9AC2-4860-8D13-51FCC3F2071D}"/>
    <cellStyle name="Note 5 15 2 2" xfId="39685" xr:uid="{ED2399BE-47DE-4BA0-A5F1-34E1C5F3D915}"/>
    <cellStyle name="Note 5 15 2 2 2" xfId="39686" xr:uid="{9C690EE7-706D-4DA0-B9D3-17FC8895C3ED}"/>
    <cellStyle name="Note 5 15 2 3" xfId="39687" xr:uid="{23619C80-19C4-448F-AE43-FD706EC9AE6B}"/>
    <cellStyle name="Note 5 15 2 3 2" xfId="39688" xr:uid="{00152560-C102-409D-9A1D-92B592B9D5BE}"/>
    <cellStyle name="Note 5 15 2 4" xfId="39689" xr:uid="{CBD6C194-18B5-4445-88A7-B47866B3210F}"/>
    <cellStyle name="Note 5 15 2 4 2" xfId="39690" xr:uid="{79B30A0A-4E3D-4414-B2EE-36ED4DA2C241}"/>
    <cellStyle name="Note 5 15 2 5" xfId="39691" xr:uid="{B6EF6871-9EAA-48BD-8834-42EFCD5D523B}"/>
    <cellStyle name="Note 5 15 2 5 2" xfId="39692" xr:uid="{FC9499B2-7F7D-4506-8C40-B389EB172AE2}"/>
    <cellStyle name="Note 5 15 2 6" xfId="39693" xr:uid="{4E087467-7899-4844-8484-3B0942AA767F}"/>
    <cellStyle name="Note 5 15 3" xfId="39694" xr:uid="{AA1C03E7-754D-4F55-B19A-6FC3F352FC7F}"/>
    <cellStyle name="Note 5 15 3 2" xfId="39695" xr:uid="{A511C908-C5FF-4C91-9AF3-31153D696768}"/>
    <cellStyle name="Note 5 15 4" xfId="39696" xr:uid="{A9C07B37-C6F0-4D79-B2F6-76CABB662409}"/>
    <cellStyle name="Note 5 15 4 2" xfId="39697" xr:uid="{D83D94EB-4D0E-4A70-B80C-602DB103E066}"/>
    <cellStyle name="Note 5 15 5" xfId="39698" xr:uid="{9B511B87-D36B-4B9C-8643-ABCC5D483797}"/>
    <cellStyle name="Note 5 15 5 2" xfId="39699" xr:uid="{B03CEAF6-F044-4096-824E-EB750096EC6D}"/>
    <cellStyle name="Note 5 15 6" xfId="39700" xr:uid="{F9382955-1A34-4074-9358-A293EEA6ED6C}"/>
    <cellStyle name="Note 5 15 6 2" xfId="39701" xr:uid="{EEAA9CA3-8994-46F3-BDC3-60E9C9D8C72A}"/>
    <cellStyle name="Note 5 15 7" xfId="39702" xr:uid="{A92666FC-CC01-493D-AE98-FD0A061C5619}"/>
    <cellStyle name="Note 5 15 7 2" xfId="39703" xr:uid="{4CB0D5C8-DFB8-4CCD-916A-6D535C02BDE6}"/>
    <cellStyle name="Note 5 15 8" xfId="39704" xr:uid="{A7B5D19A-1E6F-4A97-BC5F-C3771DD26B72}"/>
    <cellStyle name="Note 5 16" xfId="39705" xr:uid="{BF80A80B-EF06-4367-A213-C5A3391FDC78}"/>
    <cellStyle name="Note 5 16 2" xfId="39706" xr:uid="{0E1BFC3B-7A08-4BC6-A0D7-645176A34E69}"/>
    <cellStyle name="Note 5 16 2 2" xfId="39707" xr:uid="{92326B75-BE24-46DE-9342-1D59636945BC}"/>
    <cellStyle name="Note 5 16 3" xfId="39708" xr:uid="{7046A149-BD6A-408F-BEE4-B502111F692D}"/>
    <cellStyle name="Note 5 16 3 2" xfId="39709" xr:uid="{162E2B52-DA58-497C-BABD-A591D42EE927}"/>
    <cellStyle name="Note 5 16 4" xfId="39710" xr:uid="{F598C359-F257-456F-B6BF-DEFFD04AECF6}"/>
    <cellStyle name="Note 5 16 4 2" xfId="39711" xr:uid="{F51AFE91-F615-4833-8920-DC148E7D0445}"/>
    <cellStyle name="Note 5 16 5" xfId="39712" xr:uid="{D8508E88-7402-49AA-A6D8-F6563692FF91}"/>
    <cellStyle name="Note 5 16 5 2" xfId="39713" xr:uid="{7317D372-1562-43FC-95A7-14FC568DB648}"/>
    <cellStyle name="Note 5 16 6" xfId="39714" xr:uid="{A9143789-4CE5-4E06-B244-2877FC60536F}"/>
    <cellStyle name="Note 5 17" xfId="39715" xr:uid="{613A142F-E255-4ADA-B54B-D7403B2D7926}"/>
    <cellStyle name="Note 5 17 2" xfId="39716" xr:uid="{FFB33098-ED7E-4040-8F97-529153882B50}"/>
    <cellStyle name="Note 5 18" xfId="39717" xr:uid="{88A10077-477A-4E2B-BB43-3682F8906D32}"/>
    <cellStyle name="Note 5 18 2" xfId="39718" xr:uid="{1806BECD-A67F-4244-A259-036C54F862A4}"/>
    <cellStyle name="Note 5 19" xfId="39719" xr:uid="{5E934945-7160-4538-B4BB-4217A087F67E}"/>
    <cellStyle name="Note 5 19 2" xfId="39720" xr:uid="{97883C70-391A-464D-A09E-D37ED252C8F7}"/>
    <cellStyle name="Note 5 2" xfId="19923" xr:uid="{785010BB-7C49-45A4-9EBE-C9D494A74BBF}"/>
    <cellStyle name="Note 5 2 10" xfId="19924" xr:uid="{5842DC7A-1E38-4059-8EC2-BB4B253B00D8}"/>
    <cellStyle name="Note 5 2 11" xfId="19925" xr:uid="{CFFB6E1B-8252-476A-A5F9-ECD9495EA6E0}"/>
    <cellStyle name="Note 5 2 2" xfId="19926" xr:uid="{383D9847-6715-4C4B-B0C2-45A58B068C8C}"/>
    <cellStyle name="Note 5 2 2 2" xfId="19927" xr:uid="{DF0CC305-0578-4CED-9279-AB1A1FED6360}"/>
    <cellStyle name="Note 5 2 2 2 2" xfId="19928" xr:uid="{EB81234E-885B-4917-9103-87369A325B84}"/>
    <cellStyle name="Note 5 2 2 2 2 2" xfId="19929" xr:uid="{7F398C0D-A3D2-41D1-86CE-FA908031BF11}"/>
    <cellStyle name="Note 5 2 2 2 3" xfId="19930" xr:uid="{CAEE4B53-42FF-4CC5-99A1-B80B202B0829}"/>
    <cellStyle name="Note 5 2 2 2 3 2" xfId="19931" xr:uid="{CCC691D3-7773-4F26-9E18-1EC32192E6EF}"/>
    <cellStyle name="Note 5 2 2 2 4" xfId="19932" xr:uid="{5BB9F56F-67C9-424A-9C88-BD33D6413EE3}"/>
    <cellStyle name="Note 5 2 2 2 5" xfId="19933" xr:uid="{3F7F6109-681A-40D8-A1D2-67D8E98BF78B}"/>
    <cellStyle name="Note 5 2 2 3" xfId="19934" xr:uid="{84D316C9-BCEC-4153-A5F3-DCE421964D91}"/>
    <cellStyle name="Note 5 2 2 3 2" xfId="19935" xr:uid="{681A8A1C-FC08-4663-91E0-2A0E99373D27}"/>
    <cellStyle name="Note 5 2 2 4" xfId="19936" xr:uid="{A60EA97D-11D4-4CF1-AF5A-D5D093E01A8B}"/>
    <cellStyle name="Note 5 2 2 4 2" xfId="19937" xr:uid="{582ACBAF-E619-4CFB-93B7-8D83B803993D}"/>
    <cellStyle name="Note 5 2 2 5" xfId="19938" xr:uid="{780E957D-7CA7-49C9-A8FE-1C730353849F}"/>
    <cellStyle name="Note 5 2 2 5 2" xfId="39721" xr:uid="{9BAE54EA-07F3-4C08-8F5B-A814D114A111}"/>
    <cellStyle name="Note 5 2 2 6" xfId="19939" xr:uid="{BC8BE641-8425-4C84-B4F7-A4B268E9B022}"/>
    <cellStyle name="Note 5 2 3" xfId="19940" xr:uid="{F115AEA1-123E-4054-93AE-4E30012BD571}"/>
    <cellStyle name="Note 5 2 3 2" xfId="19941" xr:uid="{3DAF113B-0308-48A9-A0EB-17A42752502A}"/>
    <cellStyle name="Note 5 2 3 2 2" xfId="19942" xr:uid="{EBD3466E-DE67-488E-9A31-B23868B53914}"/>
    <cellStyle name="Note 5 2 3 3" xfId="19943" xr:uid="{58239F5B-41BE-4BEA-BE20-A74DCE88A6E9}"/>
    <cellStyle name="Note 5 2 3 3 2" xfId="19944" xr:uid="{5D3FFC29-1F60-4A7B-A858-A2F89CCEE556}"/>
    <cellStyle name="Note 5 2 3 4" xfId="19945" xr:uid="{6F59F088-AE16-4973-9C81-5E7998B94137}"/>
    <cellStyle name="Note 5 2 3 5" xfId="19946" xr:uid="{14F33F86-E1DA-444D-88CC-EE5EF77738C9}"/>
    <cellStyle name="Note 5 2 4" xfId="19947" xr:uid="{0169056E-1F4C-470E-9E89-84D0FB3C660B}"/>
    <cellStyle name="Note 5 2 4 2" xfId="19948" xr:uid="{DA427FED-FA2F-417D-B095-CCD9614EE6E8}"/>
    <cellStyle name="Note 5 2 4 2 2" xfId="19949" xr:uid="{2C74CA67-4BC0-4AEF-82B5-84E0CEE10898}"/>
    <cellStyle name="Note 5 2 4 3" xfId="19950" xr:uid="{81C98DB4-ED05-4C95-86F3-E0641E3AE9A1}"/>
    <cellStyle name="Note 5 2 4 3 2" xfId="19951" xr:uid="{4E130494-FBB8-486C-B8F3-56EF7875F5E4}"/>
    <cellStyle name="Note 5 2 4 4" xfId="19952" xr:uid="{06392633-6814-4167-8825-815B2443F30D}"/>
    <cellStyle name="Note 5 2 4 5" xfId="19953" xr:uid="{307B8BC2-4E5A-4EE2-B64B-66E296687705}"/>
    <cellStyle name="Note 5 2 5" xfId="19954" xr:uid="{758D8F2E-FFFF-465D-9276-92640F158924}"/>
    <cellStyle name="Note 5 2 5 2" xfId="19955" xr:uid="{F47BD3FE-3A8B-42A6-82FF-1FFE8928E305}"/>
    <cellStyle name="Note 5 2 5 2 2" xfId="19956" xr:uid="{A12FFCAC-6380-4D20-86E8-CD99483EB253}"/>
    <cellStyle name="Note 5 2 5 3" xfId="19957" xr:uid="{9448108C-AA25-4D17-AC15-D8C102FD826E}"/>
    <cellStyle name="Note 5 2 5 3 2" xfId="19958" xr:uid="{7419366C-1A2C-45B2-9E72-55366818EA3C}"/>
    <cellStyle name="Note 5 2 5 4" xfId="19959" xr:uid="{6693EBE9-6632-42FC-8BF6-1E4565B76F46}"/>
    <cellStyle name="Note 5 2 5 5" xfId="19960" xr:uid="{D96AA39A-623D-4F32-B316-951275086806}"/>
    <cellStyle name="Note 5 2 6" xfId="19961" xr:uid="{747D1AF4-38CB-42B3-92F8-4EA7BF7ED446}"/>
    <cellStyle name="Note 5 2 6 2" xfId="19962" xr:uid="{797B7750-9583-4FDF-85C6-54CDF195BDE6}"/>
    <cellStyle name="Note 5 2 6 2 2" xfId="19963" xr:uid="{3AFD87DA-8A89-4C77-AA35-4C3BEED11C74}"/>
    <cellStyle name="Note 5 2 6 3" xfId="19964" xr:uid="{934DDF9A-98B1-446A-A5FD-D3A640AC9390}"/>
    <cellStyle name="Note 5 2 6 3 2" xfId="19965" xr:uid="{1BD3DD35-FBBD-42B2-A7C5-6813BAE3D2C4}"/>
    <cellStyle name="Note 5 2 6 4" xfId="19966" xr:uid="{47FC6617-FCDC-4BA4-B553-5EE999F2639E}"/>
    <cellStyle name="Note 5 2 6 5" xfId="19967" xr:uid="{8CC2D192-89C2-43D3-AEC4-9A02796517C4}"/>
    <cellStyle name="Note 5 2 7" xfId="19968" xr:uid="{FBB5AE3C-DC66-4B7C-913E-99DDF19EE12D}"/>
    <cellStyle name="Note 5 2 7 2" xfId="19969" xr:uid="{23DBFB6C-2C73-4962-B4D5-D3C3BDAFDA25}"/>
    <cellStyle name="Note 5 2 8" xfId="19970" xr:uid="{C4051AF4-04E9-4B6D-88CA-CC94D871CE1A}"/>
    <cellStyle name="Note 5 2 8 2" xfId="19971" xr:uid="{446B36B9-6124-4573-AD9E-938B4C92E85D}"/>
    <cellStyle name="Note 5 2 9" xfId="19972" xr:uid="{A9CBFC6F-4A36-47E0-AC9C-9E12D2A541B6}"/>
    <cellStyle name="Note 5 20" xfId="39722" xr:uid="{549487B3-5B10-4DBA-BF9F-E27276A52999}"/>
    <cellStyle name="Note 5 21" xfId="39723" xr:uid="{51BB88F0-DE5F-4458-812D-97EC298A3768}"/>
    <cellStyle name="Note 5 22" xfId="39724" xr:uid="{E867159D-3FCC-4719-A9A7-E7BC0D2EB7E9}"/>
    <cellStyle name="Note 5 23" xfId="39725" xr:uid="{05DBFDC0-15E6-4ED2-81F4-49BF0130E501}"/>
    <cellStyle name="Note 5 24" xfId="39726" xr:uid="{A94058E1-9460-4AFA-B01F-99E6DC4749DD}"/>
    <cellStyle name="Note 5 25" xfId="39727" xr:uid="{392124D7-EF54-4C27-BA40-44FBD70DA305}"/>
    <cellStyle name="Note 5 26" xfId="39728" xr:uid="{1EFC701D-A47A-4B8D-A0ED-9E3BA30CC4BB}"/>
    <cellStyle name="Note 5 3" xfId="19973" xr:uid="{05EAEB41-1B11-4DDE-841A-5561B302FEED}"/>
    <cellStyle name="Note 5 3 2" xfId="19974" xr:uid="{3A310891-E65F-46E2-B5F2-99BFE74D00BF}"/>
    <cellStyle name="Note 5 3 2 2" xfId="19975" xr:uid="{A7A78711-BEB4-4BAC-8675-F6F90BEEEF84}"/>
    <cellStyle name="Note 5 3 2 2 2" xfId="19976" xr:uid="{3A2B814A-E0C7-47FE-A406-5C4AEFAE81B8}"/>
    <cellStyle name="Note 5 3 2 3" xfId="19977" xr:uid="{530DB88B-4CA7-4471-85C3-0971D8A2CC68}"/>
    <cellStyle name="Note 5 3 2 3 2" xfId="19978" xr:uid="{639B917E-8793-486D-8C64-883F2CB4C7C5}"/>
    <cellStyle name="Note 5 3 2 4" xfId="19979" xr:uid="{AD7DCE95-0D18-480F-A064-EA15C8C27812}"/>
    <cellStyle name="Note 5 3 2 4 2" xfId="39729" xr:uid="{57D24E07-27DF-4EB3-94E7-C97ACB4EE5EB}"/>
    <cellStyle name="Note 5 3 2 5" xfId="19980" xr:uid="{7BF08FCB-9917-471E-8C5D-DFC74672B4DB}"/>
    <cellStyle name="Note 5 3 2 5 2" xfId="39730" xr:uid="{ED3D1F50-8DA5-4A1A-9FF0-A962CD2DAE1E}"/>
    <cellStyle name="Note 5 3 2 6" xfId="39731" xr:uid="{1E579D69-7511-4D81-9CE1-3860FFB4DBBE}"/>
    <cellStyle name="Note 5 3 3" xfId="19981" xr:uid="{2D6D483A-237A-409E-A0F5-5E64F5177403}"/>
    <cellStyle name="Note 5 3 3 2" xfId="19982" xr:uid="{D917723F-4A33-41A7-A05A-82D149D02E16}"/>
    <cellStyle name="Note 5 3 4" xfId="19983" xr:uid="{252754F0-2D42-4321-B31C-737F56A46AA8}"/>
    <cellStyle name="Note 5 3 4 2" xfId="19984" xr:uid="{10280132-A422-411C-850D-A3E2361B7C4A}"/>
    <cellStyle name="Note 5 3 5" xfId="19985" xr:uid="{94E92281-6573-4D3A-B470-5C03A99C029E}"/>
    <cellStyle name="Note 5 3 5 2" xfId="39732" xr:uid="{EE388270-BEF6-47EC-BCAE-9EDE7528E680}"/>
    <cellStyle name="Note 5 3 6" xfId="19986" xr:uid="{D0F5AA4B-EC9E-414F-8FA1-03051E894384}"/>
    <cellStyle name="Note 5 4" xfId="19987" xr:uid="{8AE991C4-4193-44D7-850D-4B957CEF8DCF}"/>
    <cellStyle name="Note 5 4 2" xfId="19988" xr:uid="{CEAAC02B-0CD9-4E6F-97B0-53CE1B51CD3E}"/>
    <cellStyle name="Note 5 4 2 2" xfId="19989" xr:uid="{87E39AD4-91DB-4F0E-813E-89C8055D5BCD}"/>
    <cellStyle name="Note 5 4 2 2 2" xfId="39733" xr:uid="{F6D7B253-CCE1-4ABB-815D-652146F6735C}"/>
    <cellStyle name="Note 5 4 2 3" xfId="39734" xr:uid="{9A2CC988-0435-4856-892A-B6E17A863C83}"/>
    <cellStyle name="Note 5 4 2 3 2" xfId="39735" xr:uid="{2312DBDC-384D-481F-A034-C312FD0E4D7D}"/>
    <cellStyle name="Note 5 4 2 4" xfId="39736" xr:uid="{D69ED588-F371-41B9-AA7C-6E748A231F0A}"/>
    <cellStyle name="Note 5 4 2 4 2" xfId="39737" xr:uid="{0EC86D87-3135-4200-85AA-16A92EF44A1C}"/>
    <cellStyle name="Note 5 4 2 5" xfId="39738" xr:uid="{A6D0DDAF-2F0F-4EBF-8BE4-AFB4CCAED40F}"/>
    <cellStyle name="Note 5 4 2 5 2" xfId="39739" xr:uid="{D3F954BB-A461-4A94-8A8C-0FB78A774AF3}"/>
    <cellStyle name="Note 5 4 2 6" xfId="39740" xr:uid="{BF7F67D3-9265-4DD5-B8AA-3B3A16665194}"/>
    <cellStyle name="Note 5 4 3" xfId="19990" xr:uid="{A351C5FD-D06C-4E5A-9A62-F2B2486DF52C}"/>
    <cellStyle name="Note 5 4 3 2" xfId="19991" xr:uid="{5900C3F8-412B-4351-8476-6E5F0C54D467}"/>
    <cellStyle name="Note 5 4 4" xfId="19992" xr:uid="{4724674E-D17D-477A-BF6C-055FBE5B126E}"/>
    <cellStyle name="Note 5 4 4 2" xfId="39741" xr:uid="{176B26EF-E264-4D26-9B9C-36DAD1A9C625}"/>
    <cellStyle name="Note 5 4 5" xfId="19993" xr:uid="{D86B8007-06FC-44F7-AED5-A0AE60FDB090}"/>
    <cellStyle name="Note 5 4 5 2" xfId="39742" xr:uid="{F58487C8-B4A9-429B-B5E2-58723697E477}"/>
    <cellStyle name="Note 5 4 6" xfId="39743" xr:uid="{E5358043-186F-4480-ACDC-47400884E3C6}"/>
    <cellStyle name="Note 5 4 6 2" xfId="39744" xr:uid="{44F3C0B7-7BB4-4714-AF8B-1CCC48B87F5C}"/>
    <cellStyle name="Note 5 4 7" xfId="39745" xr:uid="{E6C8F76B-CDE7-4C28-998C-531FD3DB83BD}"/>
    <cellStyle name="Note 5 4 7 2" xfId="39746" xr:uid="{E38E544F-30A9-4762-89F4-0CE3B5B5104E}"/>
    <cellStyle name="Note 5 4 8" xfId="39747" xr:uid="{2AE095C5-4B63-4CE1-AAB8-38D0C93DB147}"/>
    <cellStyle name="Note 5 5" xfId="19994" xr:uid="{A5C152EA-3088-4774-82A3-CC30BE13A69F}"/>
    <cellStyle name="Note 5 5 2" xfId="19995" xr:uid="{BB1F192E-D163-4E94-A924-035E4CF9C08D}"/>
    <cellStyle name="Note 5 5 2 2" xfId="19996" xr:uid="{34E606ED-BB01-42B3-AE60-657FBF39D158}"/>
    <cellStyle name="Note 5 5 2 2 2" xfId="39748" xr:uid="{CE792177-51FB-4FB9-A1C6-4525F9E2583F}"/>
    <cellStyle name="Note 5 5 2 3" xfId="39749" xr:uid="{485473CA-AF95-43A8-B47C-7D4AE66AA616}"/>
    <cellStyle name="Note 5 5 2 3 2" xfId="39750" xr:uid="{ED1B93DA-68A6-44E7-8423-9B8B387D86C6}"/>
    <cellStyle name="Note 5 5 2 4" xfId="39751" xr:uid="{0CA9076D-3438-420D-9D29-29B496262D68}"/>
    <cellStyle name="Note 5 5 2 4 2" xfId="39752" xr:uid="{CFC0EF76-7333-427E-B894-663BEBB46C18}"/>
    <cellStyle name="Note 5 5 2 5" xfId="39753" xr:uid="{8B2B13E6-FC11-4D13-8BA6-4E1C7C18B9CC}"/>
    <cellStyle name="Note 5 5 2 5 2" xfId="39754" xr:uid="{A9E04A63-10AF-4F1C-95BF-A97E63C66F7B}"/>
    <cellStyle name="Note 5 5 2 6" xfId="39755" xr:uid="{2290E9AA-CC25-430F-B264-F374BE4E5517}"/>
    <cellStyle name="Note 5 5 3" xfId="19997" xr:uid="{C5CCE0C5-7E53-4498-AFDB-D4A571E8AE25}"/>
    <cellStyle name="Note 5 5 3 2" xfId="19998" xr:uid="{F66ACA06-2BD2-4F0E-B931-F3639AC8E21D}"/>
    <cellStyle name="Note 5 5 4" xfId="19999" xr:uid="{CF5079BB-357E-4CA3-9FE1-2FF83EEC2FC3}"/>
    <cellStyle name="Note 5 5 4 2" xfId="39756" xr:uid="{4DB92F9D-C862-48B5-BA3A-9B46E617ABEB}"/>
    <cellStyle name="Note 5 5 5" xfId="20000" xr:uid="{EB27D02D-A2C2-475B-9C54-87464AFF8E03}"/>
    <cellStyle name="Note 5 5 5 2" xfId="39757" xr:uid="{89F7D966-AD48-41D4-84F8-D53791913A62}"/>
    <cellStyle name="Note 5 5 6" xfId="39758" xr:uid="{07B1EF3F-EDBE-4B97-ADB2-7FABFC568DC4}"/>
    <cellStyle name="Note 5 5 6 2" xfId="39759" xr:uid="{AAE6FC0C-9934-48B1-86B2-F1B3C27458BE}"/>
    <cellStyle name="Note 5 5 7" xfId="39760" xr:uid="{13278992-D38D-4D3A-A2E9-F81228B3C9E9}"/>
    <cellStyle name="Note 5 5 7 2" xfId="39761" xr:uid="{0589D61E-7A0B-493B-B9CC-6E48AA892A5E}"/>
    <cellStyle name="Note 5 5 8" xfId="39762" xr:uid="{9B9FC284-4036-40FC-BAEE-763165283AB9}"/>
    <cellStyle name="Note 5 6" xfId="20001" xr:uid="{74646A20-F53D-49D3-A4AE-AED91AF34AFF}"/>
    <cellStyle name="Note 5 6 2" xfId="20002" xr:uid="{0A665FD4-1064-4F60-B180-E8BE22E1FA38}"/>
    <cellStyle name="Note 5 6 2 2" xfId="20003" xr:uid="{A4E42DB3-E54F-452F-A1F1-2C12DA2EDCBE}"/>
    <cellStyle name="Note 5 6 2 2 2" xfId="39763" xr:uid="{2F342E4A-3713-4CC8-91E5-F00233D4415B}"/>
    <cellStyle name="Note 5 6 2 3" xfId="39764" xr:uid="{3FFA86DF-AE33-479C-8F9A-9EAAED6369A4}"/>
    <cellStyle name="Note 5 6 2 3 2" xfId="39765" xr:uid="{5BFB8842-D629-4D15-A334-FF4BB34255E2}"/>
    <cellStyle name="Note 5 6 2 4" xfId="39766" xr:uid="{FEEBF2A9-5738-491F-B74D-A29988E26C25}"/>
    <cellStyle name="Note 5 6 2 4 2" xfId="39767" xr:uid="{27B80CAA-0C0D-4C0B-BBED-FB8D4AA7AC4E}"/>
    <cellStyle name="Note 5 6 2 5" xfId="39768" xr:uid="{861D824A-EC00-4BB5-957C-3453324E4255}"/>
    <cellStyle name="Note 5 6 2 5 2" xfId="39769" xr:uid="{2C41C0CE-4A6D-4B79-A5EF-CC36CDD8550A}"/>
    <cellStyle name="Note 5 6 2 6" xfId="39770" xr:uid="{303A1C04-ACC3-43D0-9F1D-20FB6DE5E65A}"/>
    <cellStyle name="Note 5 6 3" xfId="20004" xr:uid="{01154ECF-AF87-4BD5-AD7A-B0D09C3E9DB6}"/>
    <cellStyle name="Note 5 6 3 2" xfId="20005" xr:uid="{1B1E0F17-A450-4917-BB20-63368BD6AD5D}"/>
    <cellStyle name="Note 5 6 4" xfId="20006" xr:uid="{21D9FBDB-4779-4923-AE29-22A6DD6B4A8E}"/>
    <cellStyle name="Note 5 6 4 2" xfId="39771" xr:uid="{52242026-25B1-4739-9423-745274897307}"/>
    <cellStyle name="Note 5 6 5" xfId="20007" xr:uid="{DAF72513-F507-4457-9E52-EDC9F87D1904}"/>
    <cellStyle name="Note 5 6 5 2" xfId="39772" xr:uid="{27219448-8CCB-4801-A162-2EAAC3545FEA}"/>
    <cellStyle name="Note 5 6 6" xfId="39773" xr:uid="{FFD9DF77-EE89-42B4-AA8D-52F0CE05C9D8}"/>
    <cellStyle name="Note 5 6 6 2" xfId="39774" xr:uid="{593AA9BD-565D-47E9-BEC4-741DA4E31956}"/>
    <cellStyle name="Note 5 6 7" xfId="39775" xr:uid="{C69A0692-1153-4093-ADE0-AFFB6F3AF9B8}"/>
    <cellStyle name="Note 5 6 7 2" xfId="39776" xr:uid="{D358186C-BDAB-477F-ACE8-483E9F15D30F}"/>
    <cellStyle name="Note 5 6 8" xfId="39777" xr:uid="{D256BEF4-5A49-4198-8F43-F88AD29BF4F3}"/>
    <cellStyle name="Note 5 7" xfId="20008" xr:uid="{FB92EB86-FD5F-4BA3-A83F-CE2456923474}"/>
    <cellStyle name="Note 5 7 2" xfId="20009" xr:uid="{0CAEFB54-0694-446B-B215-29DF407FD981}"/>
    <cellStyle name="Note 5 7 2 2" xfId="20010" xr:uid="{FA99A03C-3214-4284-A146-C700ABAC4ED0}"/>
    <cellStyle name="Note 5 7 2 2 2" xfId="39778" xr:uid="{6DC5A6BF-DA7A-4A3F-A4DA-557D195685ED}"/>
    <cellStyle name="Note 5 7 2 3" xfId="39779" xr:uid="{EC99D76C-F02D-4EC6-B353-DDBCCCD9EBCA}"/>
    <cellStyle name="Note 5 7 2 3 2" xfId="39780" xr:uid="{F0DF6410-D9D3-4E46-A19F-7310688E330D}"/>
    <cellStyle name="Note 5 7 2 4" xfId="39781" xr:uid="{1D767570-B126-485C-B17D-E78BE02A8048}"/>
    <cellStyle name="Note 5 7 2 4 2" xfId="39782" xr:uid="{2C1DCD5A-C98B-457C-8DB9-74419C4E42FC}"/>
    <cellStyle name="Note 5 7 2 5" xfId="39783" xr:uid="{4457DC94-F105-4C2B-BF49-D24DFD318185}"/>
    <cellStyle name="Note 5 7 2 5 2" xfId="39784" xr:uid="{426E8D22-B09A-49E5-984D-CB678DC7DC05}"/>
    <cellStyle name="Note 5 7 2 6" xfId="39785" xr:uid="{0DCF4F47-61B3-4EF2-8C9D-FC849AFF2DAC}"/>
    <cellStyle name="Note 5 7 3" xfId="20011" xr:uid="{5518E0AB-DB45-494A-834A-673A1FFAF35F}"/>
    <cellStyle name="Note 5 7 3 2" xfId="20012" xr:uid="{017E9A49-8A76-4C04-A6D7-704750AE7D7A}"/>
    <cellStyle name="Note 5 7 4" xfId="20013" xr:uid="{804B870C-A980-4126-A96A-DAE48A365CA9}"/>
    <cellStyle name="Note 5 7 4 2" xfId="39786" xr:uid="{0EB1899A-31C3-47D3-86C3-EB2373A23C27}"/>
    <cellStyle name="Note 5 7 5" xfId="20014" xr:uid="{BF49FEC1-086D-463C-8AAF-A462BB25D6DC}"/>
    <cellStyle name="Note 5 7 5 2" xfId="39787" xr:uid="{93CB4FAC-6EC8-4868-891E-E7F2D944A4A4}"/>
    <cellStyle name="Note 5 7 6" xfId="39788" xr:uid="{A141BF25-5188-4C3F-A5F4-87875E419D61}"/>
    <cellStyle name="Note 5 7 6 2" xfId="39789" xr:uid="{1B3E78C8-AE90-4330-B0A5-EA514B909B28}"/>
    <cellStyle name="Note 5 7 7" xfId="39790" xr:uid="{40393D92-085B-4DEE-9994-F542C3D11B69}"/>
    <cellStyle name="Note 5 7 7 2" xfId="39791" xr:uid="{3572D166-690E-4520-BC68-EE88B35689E3}"/>
    <cellStyle name="Note 5 7 8" xfId="39792" xr:uid="{D968477D-2785-4689-BDBF-4958F5331BCD}"/>
    <cellStyle name="Note 5 8" xfId="20015" xr:uid="{4C5308FB-99A8-4F71-92D5-6384E7B704BF}"/>
    <cellStyle name="Note 5 8 2" xfId="20016" xr:uid="{D6F6124F-AFA4-46F7-A71E-7FBD095B305B}"/>
    <cellStyle name="Note 5 8 2 2" xfId="39793" xr:uid="{65924CFE-D156-4C60-A9DD-E6E782C58A58}"/>
    <cellStyle name="Note 5 8 2 2 2" xfId="39794" xr:uid="{F2C03D13-5986-47EB-AE7C-6DDE5175EDBB}"/>
    <cellStyle name="Note 5 8 2 3" xfId="39795" xr:uid="{C416C35B-B8F7-4041-A1E2-C0899AFC3842}"/>
    <cellStyle name="Note 5 8 2 3 2" xfId="39796" xr:uid="{BFD54A8D-DB78-4CC0-B5C7-EF6F427FAD11}"/>
    <cellStyle name="Note 5 8 2 4" xfId="39797" xr:uid="{07CA1620-2F8D-4AF2-B3AE-58F68BFFD3D7}"/>
    <cellStyle name="Note 5 8 2 4 2" xfId="39798" xr:uid="{4981F4A6-FFA7-40E9-A632-9F08D619B53C}"/>
    <cellStyle name="Note 5 8 2 5" xfId="39799" xr:uid="{D003689A-AECE-4E62-883E-407687810D2F}"/>
    <cellStyle name="Note 5 8 2 5 2" xfId="39800" xr:uid="{1293DB47-177F-4A5A-A0F6-8C30009B317D}"/>
    <cellStyle name="Note 5 8 2 6" xfId="39801" xr:uid="{C221EE84-B4E5-43B3-9BE6-A1567F83F05F}"/>
    <cellStyle name="Note 5 8 3" xfId="39802" xr:uid="{919CF389-7882-44AD-BB66-CF8700AD99C2}"/>
    <cellStyle name="Note 5 8 3 2" xfId="39803" xr:uid="{7DFC431B-830C-44AB-9E3E-FD6F2A3EE6F6}"/>
    <cellStyle name="Note 5 8 4" xfId="39804" xr:uid="{570FB90E-7BE4-4F2F-843F-1C0B6F80BF0F}"/>
    <cellStyle name="Note 5 8 4 2" xfId="39805" xr:uid="{6B2998E7-2A40-489C-B925-3B98DB6B1237}"/>
    <cellStyle name="Note 5 8 5" xfId="39806" xr:uid="{D4BDAF04-CC28-4817-92DD-EAE28FCC0121}"/>
    <cellStyle name="Note 5 8 5 2" xfId="39807" xr:uid="{04AC9009-6769-49F9-96CB-6C19AFF6AD82}"/>
    <cellStyle name="Note 5 8 6" xfId="39808" xr:uid="{A97BE741-49C7-4C1F-BE62-44EFA897EF00}"/>
    <cellStyle name="Note 5 8 6 2" xfId="39809" xr:uid="{395ED932-304C-4AF9-9987-D6310BCBF318}"/>
    <cellStyle name="Note 5 8 7" xfId="39810" xr:uid="{6A8077D8-EE20-446C-98A2-AAF27963E018}"/>
    <cellStyle name="Note 5 8 7 2" xfId="39811" xr:uid="{B9D0A2BE-D357-4C9C-98C2-1F3EA24C7D97}"/>
    <cellStyle name="Note 5 8 8" xfId="39812" xr:uid="{4790E08D-E1CA-4AC5-A156-FF4BB3CF964C}"/>
    <cellStyle name="Note 5 9" xfId="20017" xr:uid="{4F4903D7-FC6C-4093-A4CE-083654C1AA2D}"/>
    <cellStyle name="Note 5 9 2" xfId="20018" xr:uid="{D148A959-8A96-4045-8A1F-5C0BDF47BEC4}"/>
    <cellStyle name="Note 5 9 2 2" xfId="39813" xr:uid="{315FA14C-2942-4BC3-BF7C-683ABD56D77E}"/>
    <cellStyle name="Note 5 9 2 2 2" xfId="39814" xr:uid="{99BE1C45-FA71-4B54-AF1B-DB9501CFBA07}"/>
    <cellStyle name="Note 5 9 2 3" xfId="39815" xr:uid="{1A0C1716-4DFC-445C-9B66-A41B5260A02D}"/>
    <cellStyle name="Note 5 9 2 3 2" xfId="39816" xr:uid="{C8ABAC65-3FE5-46D8-ADD1-535A24DBC7F3}"/>
    <cellStyle name="Note 5 9 2 4" xfId="39817" xr:uid="{98554216-6C6F-4354-834C-EA14F78FE56D}"/>
    <cellStyle name="Note 5 9 2 4 2" xfId="39818" xr:uid="{48223FB3-5B52-493B-BF75-B0D0A9EBBD86}"/>
    <cellStyle name="Note 5 9 2 5" xfId="39819" xr:uid="{413EB788-689F-4267-9CC6-06E591A24861}"/>
    <cellStyle name="Note 5 9 2 5 2" xfId="39820" xr:uid="{810FDD23-411F-4D52-A454-B826FC736874}"/>
    <cellStyle name="Note 5 9 2 6" xfId="39821" xr:uid="{BAA0EB97-B3C7-4613-A27B-57CEA3E2D10C}"/>
    <cellStyle name="Note 5 9 3" xfId="39822" xr:uid="{A928D2F3-0393-4B05-B721-E03E21614DEA}"/>
    <cellStyle name="Note 5 9 3 2" xfId="39823" xr:uid="{EC44330D-B919-499B-8014-3C32C1512BBE}"/>
    <cellStyle name="Note 5 9 4" xfId="39824" xr:uid="{519D27B3-04FC-48A7-B333-7D4A27B37F9E}"/>
    <cellStyle name="Note 5 9 4 2" xfId="39825" xr:uid="{0B6C90B5-9A43-4066-9543-604526D26367}"/>
    <cellStyle name="Note 5 9 5" xfId="39826" xr:uid="{85EF5614-B7AF-4DC4-9B2A-AD9E0A4834F8}"/>
    <cellStyle name="Note 5 9 5 2" xfId="39827" xr:uid="{1F72378D-17ED-45EC-9CBA-05E0A4ED9157}"/>
    <cellStyle name="Note 5 9 6" xfId="39828" xr:uid="{15FC4C1C-BE67-483A-B20B-780DAFCCC086}"/>
    <cellStyle name="Note 5 9 6 2" xfId="39829" xr:uid="{0BBE16B7-27BC-4F44-9804-0A51E2062B94}"/>
    <cellStyle name="Note 5 9 7" xfId="39830" xr:uid="{C77B7BF8-0937-4CD4-86EB-D95B9741E4F0}"/>
    <cellStyle name="Note 5 9 7 2" xfId="39831" xr:uid="{8A279E89-097E-4CFE-879C-E6D4025327EA}"/>
    <cellStyle name="Note 5 9 8" xfId="39832" xr:uid="{4255C564-41B4-47E4-9472-DB49D7EE8E23}"/>
    <cellStyle name="Note 6" xfId="20019" xr:uid="{B52ACA26-A02D-4245-BBE8-B9798799BCA9}"/>
    <cellStyle name="Note 6 10" xfId="20020" xr:uid="{A890DBE9-266D-415B-BED1-3F017B5B95D4}"/>
    <cellStyle name="Note 6 10 2" xfId="39833" xr:uid="{4E18EEA3-45F3-42FE-A0F6-8C57C35B3C84}"/>
    <cellStyle name="Note 6 10 2 2" xfId="39834" xr:uid="{5C327A50-D406-40B5-ABD5-EFE242F4C8FE}"/>
    <cellStyle name="Note 6 10 2 2 2" xfId="39835" xr:uid="{95B20D1F-4395-4B8B-A0A0-B8782E39F2F6}"/>
    <cellStyle name="Note 6 10 2 3" xfId="39836" xr:uid="{1C90BF6E-0E5C-4266-AD6F-41428DBC3E23}"/>
    <cellStyle name="Note 6 10 2 3 2" xfId="39837" xr:uid="{F0474808-4CA2-46CE-BBF2-627A8975D2D0}"/>
    <cellStyle name="Note 6 10 2 4" xfId="39838" xr:uid="{5ADF94C4-79A0-4DCF-B627-79E51CC32CC0}"/>
    <cellStyle name="Note 6 10 2 4 2" xfId="39839" xr:uid="{E68A947A-8E2C-4D5D-BF39-33003A5C9CAF}"/>
    <cellStyle name="Note 6 10 2 5" xfId="39840" xr:uid="{AFCEE299-BC75-4D46-86B8-EFFE646E2BAC}"/>
    <cellStyle name="Note 6 10 2 5 2" xfId="39841" xr:uid="{CA37CE87-EA05-41B7-B7B0-9B568CFAFEE4}"/>
    <cellStyle name="Note 6 10 2 6" xfId="39842" xr:uid="{B18E30C9-F58E-4827-8159-D5259E8A1591}"/>
    <cellStyle name="Note 6 10 3" xfId="39843" xr:uid="{0CA1DA1D-8483-4DB6-BF76-B37BEA16BA63}"/>
    <cellStyle name="Note 6 10 3 2" xfId="39844" xr:uid="{4DE4DF6A-53F6-4BB8-878A-6769E61B431A}"/>
    <cellStyle name="Note 6 10 4" xfId="39845" xr:uid="{0D9618B7-15C4-4E6E-A11C-F35F06505FDA}"/>
    <cellStyle name="Note 6 10 4 2" xfId="39846" xr:uid="{85E30844-562E-4D85-A820-167E7D2DCD3A}"/>
    <cellStyle name="Note 6 10 5" xfId="39847" xr:uid="{E7AF2C0B-63A1-4E02-ACF1-98BBFACA5D0A}"/>
    <cellStyle name="Note 6 10 5 2" xfId="39848" xr:uid="{478EFC24-6819-4D3F-A2FE-67DE80E5E7D2}"/>
    <cellStyle name="Note 6 10 6" xfId="39849" xr:uid="{234B6EBF-3700-4EDF-9535-43BA2C27E35F}"/>
    <cellStyle name="Note 6 10 6 2" xfId="39850" xr:uid="{D5B8A516-F466-4575-9542-A82FAE09146C}"/>
    <cellStyle name="Note 6 10 7" xfId="39851" xr:uid="{BC8BDC29-86A1-4D5F-A1AA-F17CD5023E95}"/>
    <cellStyle name="Note 6 10 7 2" xfId="39852" xr:uid="{5B881421-7655-4127-8756-2400F90B4012}"/>
    <cellStyle name="Note 6 10 8" xfId="39853" xr:uid="{E3074970-7BF8-419A-BB43-936E22DAA0F6}"/>
    <cellStyle name="Note 6 11" xfId="20021" xr:uid="{1D56FBB2-75E6-419C-92F9-A12F5FA11846}"/>
    <cellStyle name="Note 6 11 2" xfId="39854" xr:uid="{C03582E3-EA87-4978-9463-36298078BFA3}"/>
    <cellStyle name="Note 6 11 2 2" xfId="39855" xr:uid="{3F0A027A-B492-45A2-8E9A-D0F5C70D7299}"/>
    <cellStyle name="Note 6 11 2 2 2" xfId="39856" xr:uid="{F9E25AC6-358E-47E0-B80D-9E2BE238F6EA}"/>
    <cellStyle name="Note 6 11 2 3" xfId="39857" xr:uid="{8C87FCD9-8438-4A52-BD7D-2F84E729A8C3}"/>
    <cellStyle name="Note 6 11 2 3 2" xfId="39858" xr:uid="{252FC63D-D7A0-4499-865A-8F422DCB263B}"/>
    <cellStyle name="Note 6 11 2 4" xfId="39859" xr:uid="{07C3C5B1-E0AE-4D67-9AE6-5A86DB506FB0}"/>
    <cellStyle name="Note 6 11 2 4 2" xfId="39860" xr:uid="{F1C1E80F-18E4-4395-81AC-DD3760E493EB}"/>
    <cellStyle name="Note 6 11 2 5" xfId="39861" xr:uid="{05657E0D-78CB-41EE-B7EC-C742A32283B7}"/>
    <cellStyle name="Note 6 11 2 5 2" xfId="39862" xr:uid="{7D8D6BEB-394B-4DCD-9A4A-4F4ADBCD9585}"/>
    <cellStyle name="Note 6 11 2 6" xfId="39863" xr:uid="{63DB50C6-46BB-4330-9781-5D1B93B46CF3}"/>
    <cellStyle name="Note 6 11 3" xfId="39864" xr:uid="{117EFD38-CC41-4F12-A536-FA7E89F89768}"/>
    <cellStyle name="Note 6 11 3 2" xfId="39865" xr:uid="{A1851F18-1F3C-4C46-90C9-7EDD7D30B5B1}"/>
    <cellStyle name="Note 6 11 4" xfId="39866" xr:uid="{BFA503B1-6942-4943-AD39-206650D721C3}"/>
    <cellStyle name="Note 6 11 4 2" xfId="39867" xr:uid="{0827FC5A-AFF8-48E4-B85A-D39D22057FBD}"/>
    <cellStyle name="Note 6 11 5" xfId="39868" xr:uid="{7AC41370-AC9D-40CB-BE17-6FA9BC2484E2}"/>
    <cellStyle name="Note 6 11 5 2" xfId="39869" xr:uid="{5007F899-6885-4A2A-AC33-2E3947309F81}"/>
    <cellStyle name="Note 6 11 6" xfId="39870" xr:uid="{15922F32-CF8D-4574-89DD-3B9899043854}"/>
    <cellStyle name="Note 6 11 6 2" xfId="39871" xr:uid="{17DB0ED7-857B-4300-97BA-023475465BA1}"/>
    <cellStyle name="Note 6 11 7" xfId="39872" xr:uid="{1A9EAB10-DF66-4625-82FB-A32BB7AE99A1}"/>
    <cellStyle name="Note 6 11 7 2" xfId="39873" xr:uid="{C6D3CB4D-A233-4F3D-A043-F3E3E88196AF}"/>
    <cellStyle name="Note 6 11 8" xfId="39874" xr:uid="{487AE28D-8453-4484-8A0F-CA32CC360C4B}"/>
    <cellStyle name="Note 6 12" xfId="20022" xr:uid="{30A0AB58-D1B1-49FA-8468-36103B50FA4B}"/>
    <cellStyle name="Note 6 12 2" xfId="39875" xr:uid="{9F8722CD-24B9-4A9E-8C1A-856102B858E7}"/>
    <cellStyle name="Note 6 12 2 2" xfId="39876" xr:uid="{D31777B6-4E9E-441F-A372-9D20628B565B}"/>
    <cellStyle name="Note 6 12 2 2 2" xfId="39877" xr:uid="{DAF5481C-2DE9-4863-BCC7-58ED2E58B7B1}"/>
    <cellStyle name="Note 6 12 2 3" xfId="39878" xr:uid="{C81F4203-F1B0-43F9-AF58-99A714F9C61A}"/>
    <cellStyle name="Note 6 12 2 3 2" xfId="39879" xr:uid="{462D6ACF-ADEF-47B6-9011-6FA1BAD79327}"/>
    <cellStyle name="Note 6 12 2 4" xfId="39880" xr:uid="{740DA23D-CEC4-449A-B469-89D6B18C6596}"/>
    <cellStyle name="Note 6 12 2 4 2" xfId="39881" xr:uid="{09835643-A484-4609-86A0-B858DCD4AFC8}"/>
    <cellStyle name="Note 6 12 2 5" xfId="39882" xr:uid="{9322D83E-51FD-495F-9121-9112A2979218}"/>
    <cellStyle name="Note 6 12 2 5 2" xfId="39883" xr:uid="{FF974177-B511-4925-9DAB-2484321507E4}"/>
    <cellStyle name="Note 6 12 2 6" xfId="39884" xr:uid="{035A68A6-7696-4B39-82C3-EFF2EE3605C7}"/>
    <cellStyle name="Note 6 12 3" xfId="39885" xr:uid="{AFE8CE40-23DF-4A96-910C-D1C9D3398452}"/>
    <cellStyle name="Note 6 12 3 2" xfId="39886" xr:uid="{089E954B-23E9-4CE2-9728-5FFEB32A5EBF}"/>
    <cellStyle name="Note 6 12 4" xfId="39887" xr:uid="{01B960EF-7668-437F-B0A8-79A978FFAD3B}"/>
    <cellStyle name="Note 6 12 4 2" xfId="39888" xr:uid="{549B338B-E046-431E-B432-D5F722DBC2A1}"/>
    <cellStyle name="Note 6 12 5" xfId="39889" xr:uid="{B5ADDCF9-1E21-4358-A744-9CFD98ED7C74}"/>
    <cellStyle name="Note 6 12 5 2" xfId="39890" xr:uid="{33148FA6-CCDF-4A11-8E90-80796599F6D5}"/>
    <cellStyle name="Note 6 12 6" xfId="39891" xr:uid="{96FC2BC2-ECB6-4391-B645-0E9BD1CDEFF5}"/>
    <cellStyle name="Note 6 12 6 2" xfId="39892" xr:uid="{9B115459-0029-478B-AED0-8B1CCB1EF54E}"/>
    <cellStyle name="Note 6 12 7" xfId="39893" xr:uid="{52E82A20-1549-4D10-8E82-5BA270C8A56D}"/>
    <cellStyle name="Note 6 12 7 2" xfId="39894" xr:uid="{45374558-928B-4A71-BAB1-392A09FD4592}"/>
    <cellStyle name="Note 6 12 8" xfId="39895" xr:uid="{28267B52-319F-4C5C-BAD2-8F7C0B6B96ED}"/>
    <cellStyle name="Note 6 13" xfId="39896" xr:uid="{24541487-733D-49D0-A018-A0DE42E6BA3C}"/>
    <cellStyle name="Note 6 13 2" xfId="39897" xr:uid="{D704BD27-301B-4008-8014-4B496B7C8CBB}"/>
    <cellStyle name="Note 6 13 2 2" xfId="39898" xr:uid="{84CC16EA-451C-4D4C-94A9-6931EC3D5866}"/>
    <cellStyle name="Note 6 13 2 2 2" xfId="39899" xr:uid="{51E102AA-8169-4215-AC9C-32CECDBB6B98}"/>
    <cellStyle name="Note 6 13 2 3" xfId="39900" xr:uid="{A31A080B-BB8E-45AC-A1E7-A5A71356691B}"/>
    <cellStyle name="Note 6 13 2 3 2" xfId="39901" xr:uid="{61A57EC2-2B7C-4ECF-87CB-5A06F803EE32}"/>
    <cellStyle name="Note 6 13 2 4" xfId="39902" xr:uid="{C851B01E-1E43-4667-B39A-279AB4392496}"/>
    <cellStyle name="Note 6 13 2 4 2" xfId="39903" xr:uid="{6F49400E-851C-42ED-937D-65DEBED45D07}"/>
    <cellStyle name="Note 6 13 2 5" xfId="39904" xr:uid="{BC593BCE-1FA5-4C4E-8294-2BBDFBD0B07E}"/>
    <cellStyle name="Note 6 13 2 5 2" xfId="39905" xr:uid="{E95F3544-1538-43DB-A1D8-5879AA54D53C}"/>
    <cellStyle name="Note 6 13 2 6" xfId="39906" xr:uid="{920D612B-CDC3-4975-A99D-6EAADE591ACE}"/>
    <cellStyle name="Note 6 13 3" xfId="39907" xr:uid="{33C0052E-F42E-4F6F-946E-9D43DB28E054}"/>
    <cellStyle name="Note 6 13 3 2" xfId="39908" xr:uid="{3EDEC6C8-B924-4FDF-9D97-B34CA33B9985}"/>
    <cellStyle name="Note 6 13 4" xfId="39909" xr:uid="{0FAFAADD-C98C-4784-AEEE-8A4B1945B3A0}"/>
    <cellStyle name="Note 6 13 4 2" xfId="39910" xr:uid="{FF2B9FB5-6B33-40EE-99FF-066A89F08483}"/>
    <cellStyle name="Note 6 13 5" xfId="39911" xr:uid="{2D54681E-FD8C-4AEB-A30A-97DBE568546B}"/>
    <cellStyle name="Note 6 13 5 2" xfId="39912" xr:uid="{70A2C595-D8DC-4078-8339-2091E986630B}"/>
    <cellStyle name="Note 6 13 6" xfId="39913" xr:uid="{35B0CB5C-8B30-4D88-8627-4520B82F39DA}"/>
    <cellStyle name="Note 6 13 6 2" xfId="39914" xr:uid="{37ED9C2C-98F5-465B-B8E7-4728E50DAD11}"/>
    <cellStyle name="Note 6 13 7" xfId="39915" xr:uid="{B299A5F3-CF74-430D-967E-ACAB9801113B}"/>
    <cellStyle name="Note 6 13 7 2" xfId="39916" xr:uid="{067AAD60-F322-425D-B6A8-3FE85CC95BCC}"/>
    <cellStyle name="Note 6 13 8" xfId="39917" xr:uid="{3622311D-78A0-4558-BB92-591BB24FEAB3}"/>
    <cellStyle name="Note 6 14" xfId="39918" xr:uid="{D2138E0E-7937-4D81-9831-DB459585DAED}"/>
    <cellStyle name="Note 6 14 2" xfId="39919" xr:uid="{013C5856-E425-454B-A5F2-BDC06F0BC08D}"/>
    <cellStyle name="Note 6 14 2 2" xfId="39920" xr:uid="{103EF4D2-F31D-45E7-A522-8C728396851B}"/>
    <cellStyle name="Note 6 14 2 2 2" xfId="39921" xr:uid="{84FB13F9-2E2E-4CE0-9073-04E4CA19492D}"/>
    <cellStyle name="Note 6 14 2 3" xfId="39922" xr:uid="{E0D6BA71-431E-42C1-B0FC-AAA77C31FC74}"/>
    <cellStyle name="Note 6 14 2 3 2" xfId="39923" xr:uid="{C1EB9155-3981-46BD-AD45-E7FCA760919B}"/>
    <cellStyle name="Note 6 14 2 4" xfId="39924" xr:uid="{A4B73DE0-6429-49AB-AAAA-158E61C115A4}"/>
    <cellStyle name="Note 6 14 2 4 2" xfId="39925" xr:uid="{94466804-190D-458B-8CE8-4D942B22E683}"/>
    <cellStyle name="Note 6 14 2 5" xfId="39926" xr:uid="{D70E7100-2C52-431A-8679-6599957494C9}"/>
    <cellStyle name="Note 6 14 2 5 2" xfId="39927" xr:uid="{E69A52DA-D870-44D9-A6B2-5DBABAC973CC}"/>
    <cellStyle name="Note 6 14 2 6" xfId="39928" xr:uid="{16097561-6046-44DB-81A3-44926EF33867}"/>
    <cellStyle name="Note 6 14 3" xfId="39929" xr:uid="{5BEE5FC0-74C6-4F82-A8B4-952E3BC15629}"/>
    <cellStyle name="Note 6 14 3 2" xfId="39930" xr:uid="{D26605E4-B228-4071-85F1-83438F44C495}"/>
    <cellStyle name="Note 6 14 4" xfId="39931" xr:uid="{2C91A784-1D43-4EFF-8CCE-99B5CF06DBA6}"/>
    <cellStyle name="Note 6 14 4 2" xfId="39932" xr:uid="{78121C8E-F875-43FA-8537-133A735AE1E1}"/>
    <cellStyle name="Note 6 14 5" xfId="39933" xr:uid="{5225F6C4-B1DD-47A0-BEAD-530787B2A76C}"/>
    <cellStyle name="Note 6 14 5 2" xfId="39934" xr:uid="{B42CD3A5-1B91-40EC-9E6C-5D53BBEF6FC3}"/>
    <cellStyle name="Note 6 14 6" xfId="39935" xr:uid="{74FD61F6-4BB8-42AC-9803-52BA7E93708E}"/>
    <cellStyle name="Note 6 14 6 2" xfId="39936" xr:uid="{25A5026D-67CB-4482-A8B8-998C43A197AF}"/>
    <cellStyle name="Note 6 14 7" xfId="39937" xr:uid="{89C4ABAB-F39F-42BF-AB46-FA9C62204EA6}"/>
    <cellStyle name="Note 6 14 7 2" xfId="39938" xr:uid="{B3D549E2-CDC0-4CD3-8A38-C718446910FE}"/>
    <cellStyle name="Note 6 14 8" xfId="39939" xr:uid="{198F0135-AE20-42F1-83E7-6D73B66A397C}"/>
    <cellStyle name="Note 6 15" xfId="39940" xr:uid="{704D6DF8-8E0C-415B-93B2-E2818D517770}"/>
    <cellStyle name="Note 6 15 2" xfId="39941" xr:uid="{FBC25D2D-0290-46CF-9072-4B2E42F36239}"/>
    <cellStyle name="Note 6 15 2 2" xfId="39942" xr:uid="{41BF0D77-C6B4-4427-914D-53C53C7AF4AF}"/>
    <cellStyle name="Note 6 15 2 2 2" xfId="39943" xr:uid="{100483B3-84C4-4736-836A-11E61416694E}"/>
    <cellStyle name="Note 6 15 2 3" xfId="39944" xr:uid="{55AC1593-173C-4177-AC8A-C2F90AEBF085}"/>
    <cellStyle name="Note 6 15 2 3 2" xfId="39945" xr:uid="{7BCBE6D6-E747-4C85-9187-DBE06F25C2AD}"/>
    <cellStyle name="Note 6 15 2 4" xfId="39946" xr:uid="{A1B9321F-F2B3-4E65-95A0-FD582F1B867B}"/>
    <cellStyle name="Note 6 15 2 4 2" xfId="39947" xr:uid="{A326AE8F-28B1-4EE2-BE69-EA2E5A480C9C}"/>
    <cellStyle name="Note 6 15 2 5" xfId="39948" xr:uid="{8DF7DA64-35C8-45AC-9270-3345E752098B}"/>
    <cellStyle name="Note 6 15 2 5 2" xfId="39949" xr:uid="{D74BC5A4-930E-4CB0-BA50-F0997B02C68F}"/>
    <cellStyle name="Note 6 15 2 6" xfId="39950" xr:uid="{B37B8999-1996-410B-A6BE-B99EAA0C2A1D}"/>
    <cellStyle name="Note 6 15 3" xfId="39951" xr:uid="{66750857-3D36-47E8-BCEF-65A7A4F77F55}"/>
    <cellStyle name="Note 6 15 3 2" xfId="39952" xr:uid="{2DD312EE-CCC9-4D0C-912C-D58CA6888F1A}"/>
    <cellStyle name="Note 6 15 4" xfId="39953" xr:uid="{C7D04A79-3F19-4770-8A58-0F8B9D7158C5}"/>
    <cellStyle name="Note 6 15 4 2" xfId="39954" xr:uid="{90227BF7-55F0-4F78-848A-5EC8EA720B79}"/>
    <cellStyle name="Note 6 15 5" xfId="39955" xr:uid="{56DA9656-14A8-420E-AE9E-813402655340}"/>
    <cellStyle name="Note 6 15 5 2" xfId="39956" xr:uid="{8ADBE8BA-CF1D-4345-92B5-1B422B703374}"/>
    <cellStyle name="Note 6 15 6" xfId="39957" xr:uid="{1E826BE1-036F-446A-8BAC-5453CE48D0BD}"/>
    <cellStyle name="Note 6 15 6 2" xfId="39958" xr:uid="{14A36B3C-8352-469B-AE6D-2370B77D5EE7}"/>
    <cellStyle name="Note 6 15 7" xfId="39959" xr:uid="{9C857B3B-1D5D-4438-998B-9B126F1252E3}"/>
    <cellStyle name="Note 6 15 7 2" xfId="39960" xr:uid="{5EE362C0-B1EA-4E7E-8B41-C2C03A65FBEF}"/>
    <cellStyle name="Note 6 15 8" xfId="39961" xr:uid="{81B29E4D-C2A9-4D44-97A8-B86C636F4AEB}"/>
    <cellStyle name="Note 6 16" xfId="39962" xr:uid="{69E65B15-73BB-40CE-8CE8-95D10A786192}"/>
    <cellStyle name="Note 6 16 2" xfId="39963" xr:uid="{87ED14FB-34FB-45E9-AE62-0CDA46BD6944}"/>
    <cellStyle name="Note 6 16 2 2" xfId="39964" xr:uid="{2C0D25BB-3F37-451D-B114-D0977B6C064B}"/>
    <cellStyle name="Note 6 16 3" xfId="39965" xr:uid="{04185A9B-71E7-43E4-B351-98173A1C2056}"/>
    <cellStyle name="Note 6 16 3 2" xfId="39966" xr:uid="{604C2897-2CDE-4E4D-9E3F-8DD98ECFF35A}"/>
    <cellStyle name="Note 6 16 4" xfId="39967" xr:uid="{7876F982-DC0A-4E35-B077-77C1C89E4B0A}"/>
    <cellStyle name="Note 6 16 4 2" xfId="39968" xr:uid="{757B7F51-2ECD-4207-9BC8-3157751FECF0}"/>
    <cellStyle name="Note 6 16 5" xfId="39969" xr:uid="{B1988AD4-DD1F-42A2-A17B-BE76344B0797}"/>
    <cellStyle name="Note 6 16 5 2" xfId="39970" xr:uid="{1F77D7AD-81FD-4943-A501-5DF41BB38088}"/>
    <cellStyle name="Note 6 16 6" xfId="39971" xr:uid="{0D1BAAC9-36FD-44AC-99BA-43D42AF2ECE0}"/>
    <cellStyle name="Note 6 17" xfId="39972" xr:uid="{796437CC-EDDF-49A7-8CD7-A58908BD3468}"/>
    <cellStyle name="Note 6 17 2" xfId="39973" xr:uid="{7BD01781-C917-4FC7-B5EF-73C041029C5D}"/>
    <cellStyle name="Note 6 18" xfId="39974" xr:uid="{F272CB59-E9E5-4BB2-B0A1-D647567282EB}"/>
    <cellStyle name="Note 6 18 2" xfId="39975" xr:uid="{D0067B96-CDB0-4A9F-8AB4-DD900826E2F9}"/>
    <cellStyle name="Note 6 19" xfId="39976" xr:uid="{45F54796-BBE4-4BA3-BCC9-D8FEB5733095}"/>
    <cellStyle name="Note 6 19 2" xfId="39977" xr:uid="{C35D46F2-F442-4620-BEB3-A7BA6426DE0B}"/>
    <cellStyle name="Note 6 2" xfId="20023" xr:uid="{C4E75C55-58DD-4B16-9B27-C635F6072157}"/>
    <cellStyle name="Note 6 2 10" xfId="20024" xr:uid="{26ACF052-86A0-4E86-950B-6283936099FE}"/>
    <cellStyle name="Note 6 2 11" xfId="20025" xr:uid="{49BF617E-E9A9-4950-8B64-4F6028A79702}"/>
    <cellStyle name="Note 6 2 2" xfId="20026" xr:uid="{39AA73DA-415C-4408-A2EE-AD241B7E7517}"/>
    <cellStyle name="Note 6 2 2 2" xfId="20027" xr:uid="{0224000B-5C46-4028-B128-67024FABF8DE}"/>
    <cellStyle name="Note 6 2 2 2 2" xfId="20028" xr:uid="{EB8DB79D-E54F-4513-9B31-93ADFB9D7D9B}"/>
    <cellStyle name="Note 6 2 2 2 2 2" xfId="20029" xr:uid="{0C9BCCA5-0517-494A-BCB1-648DA5071944}"/>
    <cellStyle name="Note 6 2 2 2 3" xfId="20030" xr:uid="{A67B3F30-E4DA-4BD9-9A76-CEDB83215AF3}"/>
    <cellStyle name="Note 6 2 2 2 3 2" xfId="20031" xr:uid="{62338A82-A1FF-4AEA-90F8-8FCFFAAFE8B9}"/>
    <cellStyle name="Note 6 2 2 2 4" xfId="20032" xr:uid="{E793D85E-0559-4479-91AE-1A8B0F0E0D52}"/>
    <cellStyle name="Note 6 2 2 2 5" xfId="20033" xr:uid="{6ACF1D33-AD86-4A9D-B706-C5C66833E2C6}"/>
    <cellStyle name="Note 6 2 2 3" xfId="20034" xr:uid="{66A2C458-A8F7-4170-B621-EAB2C2F1BE62}"/>
    <cellStyle name="Note 6 2 2 3 2" xfId="20035" xr:uid="{E976CECE-73BE-4127-8A59-11C253CFFA59}"/>
    <cellStyle name="Note 6 2 2 4" xfId="20036" xr:uid="{E535B079-3755-4D67-9B22-5FBE8EABB61C}"/>
    <cellStyle name="Note 6 2 2 4 2" xfId="20037" xr:uid="{BCCCBC33-D294-4B3B-A7A0-D94CE630357B}"/>
    <cellStyle name="Note 6 2 2 5" xfId="20038" xr:uid="{B2AAE915-8AE5-49D4-AF07-A28D1E4E498E}"/>
    <cellStyle name="Note 6 2 2 5 2" xfId="39978" xr:uid="{22094913-D362-4C2F-867C-4C5349B95AE4}"/>
    <cellStyle name="Note 6 2 2 6" xfId="20039" xr:uid="{87EED8A0-A299-4E83-ACF2-7312BB4705E6}"/>
    <cellStyle name="Note 6 2 3" xfId="20040" xr:uid="{E4792D9F-DE57-492A-9471-198FD3019888}"/>
    <cellStyle name="Note 6 2 3 2" xfId="20041" xr:uid="{184A9204-1047-4AD7-8CA7-80F03ABEED36}"/>
    <cellStyle name="Note 6 2 3 2 2" xfId="20042" xr:uid="{741DE630-08A0-4BA4-AA83-45C08B655F02}"/>
    <cellStyle name="Note 6 2 3 3" xfId="20043" xr:uid="{63DB121C-9E4A-4A1D-812E-4FB1BD8AFF58}"/>
    <cellStyle name="Note 6 2 3 3 2" xfId="20044" xr:uid="{217B141F-59AC-47A8-9AFB-F43EA717ECEC}"/>
    <cellStyle name="Note 6 2 3 4" xfId="20045" xr:uid="{E33A3014-83FA-4E56-B6A6-C5F6CDC5DD97}"/>
    <cellStyle name="Note 6 2 3 5" xfId="20046" xr:uid="{5B1D60EE-0E35-4912-A309-8245A2FA9124}"/>
    <cellStyle name="Note 6 2 4" xfId="20047" xr:uid="{C3E9C5D8-7561-4A4C-803E-3713F4D37ABE}"/>
    <cellStyle name="Note 6 2 4 2" xfId="20048" xr:uid="{5CB5E97C-EAB7-470E-AF2A-6D359AF7E765}"/>
    <cellStyle name="Note 6 2 4 2 2" xfId="20049" xr:uid="{17591575-899B-4899-8B72-994F19C8F1BB}"/>
    <cellStyle name="Note 6 2 4 3" xfId="20050" xr:uid="{835C1B55-55FD-4774-BB02-1ACE3DE3E7D9}"/>
    <cellStyle name="Note 6 2 4 3 2" xfId="20051" xr:uid="{796A91FF-814F-4A19-928E-A6477D50E158}"/>
    <cellStyle name="Note 6 2 4 4" xfId="20052" xr:uid="{DB49A6FA-87F3-4993-AA92-AB40B95C746D}"/>
    <cellStyle name="Note 6 2 4 5" xfId="20053" xr:uid="{13EF3FC8-741A-4A12-A524-739A7A13B585}"/>
    <cellStyle name="Note 6 2 5" xfId="20054" xr:uid="{4CAC361D-F908-4CF0-B296-FB77258CE52A}"/>
    <cellStyle name="Note 6 2 5 2" xfId="20055" xr:uid="{C5AC9F3A-ABAD-4933-9287-2D2BA8CBB061}"/>
    <cellStyle name="Note 6 2 5 2 2" xfId="20056" xr:uid="{8705DC3B-622E-4341-AA19-2E83732A3894}"/>
    <cellStyle name="Note 6 2 5 3" xfId="20057" xr:uid="{E8A05363-8F0B-4FF3-B8B5-8566F329C1C6}"/>
    <cellStyle name="Note 6 2 5 3 2" xfId="20058" xr:uid="{A40A3D02-8906-46CF-9146-D73AE2FEE6CB}"/>
    <cellStyle name="Note 6 2 5 4" xfId="20059" xr:uid="{168352F4-505E-4ED7-8170-63D333DEF6E3}"/>
    <cellStyle name="Note 6 2 5 5" xfId="20060" xr:uid="{EB2460F2-1B4B-4168-B39A-3D4C7D2A1D39}"/>
    <cellStyle name="Note 6 2 6" xfId="20061" xr:uid="{30090AE5-03C5-488F-BCF1-004809C989A4}"/>
    <cellStyle name="Note 6 2 6 2" xfId="20062" xr:uid="{284107F7-E1D6-4FEF-92EC-3725592D66D1}"/>
    <cellStyle name="Note 6 2 6 2 2" xfId="20063" xr:uid="{32C29DDE-FF72-4B18-B0D5-33055F2FE9EC}"/>
    <cellStyle name="Note 6 2 6 3" xfId="20064" xr:uid="{EBC8812F-CF7F-44CC-BC64-7AB6454C2F85}"/>
    <cellStyle name="Note 6 2 6 3 2" xfId="20065" xr:uid="{F84DC854-F170-40F8-A24C-BFC206753930}"/>
    <cellStyle name="Note 6 2 6 4" xfId="20066" xr:uid="{6ED9B8A5-DE9A-451E-AA4C-D8F8E234161E}"/>
    <cellStyle name="Note 6 2 6 5" xfId="20067" xr:uid="{84A5DA65-1709-42B8-9B8E-F85066C7C84B}"/>
    <cellStyle name="Note 6 2 7" xfId="20068" xr:uid="{17553417-4C27-445B-8D99-1AB7632146B8}"/>
    <cellStyle name="Note 6 2 7 2" xfId="20069" xr:uid="{8B5AFE65-C9DF-4013-8E2B-1EF50353572A}"/>
    <cellStyle name="Note 6 2 8" xfId="20070" xr:uid="{F57E1EF2-DC24-4257-99B5-9598B555432D}"/>
    <cellStyle name="Note 6 2 8 2" xfId="20071" xr:uid="{F96533C4-535F-49FB-90D3-B4D5391DC4C5}"/>
    <cellStyle name="Note 6 2 9" xfId="20072" xr:uid="{BD83F94F-EF15-43E3-9993-5FD82B498FF2}"/>
    <cellStyle name="Note 6 20" xfId="39979" xr:uid="{4DBEA636-726F-4A17-8127-2F9CF689EFC9}"/>
    <cellStyle name="Note 6 21" xfId="39980" xr:uid="{713C76B2-7985-47D6-B802-B333A9E50AAD}"/>
    <cellStyle name="Note 6 22" xfId="39981" xr:uid="{D1B2D5DC-5678-436A-99CF-093930920E13}"/>
    <cellStyle name="Note 6 23" xfId="39982" xr:uid="{19EFFF80-9F49-46B3-A321-E7E8BD8A26EA}"/>
    <cellStyle name="Note 6 24" xfId="39983" xr:uid="{1496CA71-82AB-4AC8-BF66-DAEDA30EF1B9}"/>
    <cellStyle name="Note 6 25" xfId="39984" xr:uid="{F7C2E1B5-492F-481F-8D9A-E5DC80B8D038}"/>
    <cellStyle name="Note 6 26" xfId="39985" xr:uid="{BABE014C-4E1D-4610-ABC2-D88BF8614DE6}"/>
    <cellStyle name="Note 6 3" xfId="20073" xr:uid="{340C1DCD-C835-4970-869B-5006FCB5BF81}"/>
    <cellStyle name="Note 6 3 2" xfId="20074" xr:uid="{6809B2DE-4B6F-4BB2-93B2-84B7215CE6FE}"/>
    <cellStyle name="Note 6 3 2 2" xfId="20075" xr:uid="{EC39339C-4003-4321-B8A0-60A66BA78FAD}"/>
    <cellStyle name="Note 6 3 2 2 2" xfId="20076" xr:uid="{62D941FC-2EFC-44AD-9F8E-D663270948FA}"/>
    <cellStyle name="Note 6 3 2 3" xfId="20077" xr:uid="{2320326C-AFDB-4715-B218-6E45737C3218}"/>
    <cellStyle name="Note 6 3 2 3 2" xfId="20078" xr:uid="{3A76BD76-108F-43B4-9EFE-64D3FD7BE0BD}"/>
    <cellStyle name="Note 6 3 2 4" xfId="20079" xr:uid="{91F071A5-BBE7-4DF6-8FF5-F3E8B9A877A8}"/>
    <cellStyle name="Note 6 3 2 4 2" xfId="39986" xr:uid="{170ACB74-F58A-4D5F-A7C7-A8A5DBA5D3D8}"/>
    <cellStyle name="Note 6 3 2 5" xfId="20080" xr:uid="{878682DF-0178-4A37-96BB-7E658159E51F}"/>
    <cellStyle name="Note 6 3 2 5 2" xfId="39987" xr:uid="{A2FECF3C-A154-4775-9637-5A73B7B2EE94}"/>
    <cellStyle name="Note 6 3 2 6" xfId="39988" xr:uid="{2034B09D-E2CF-4B0F-AC93-A51A8455C193}"/>
    <cellStyle name="Note 6 3 3" xfId="20081" xr:uid="{A2E84C50-046D-4EC5-BD58-9A5689E301AC}"/>
    <cellStyle name="Note 6 3 3 2" xfId="20082" xr:uid="{BF5304BA-E4E1-4B8F-A540-47741EE404E8}"/>
    <cellStyle name="Note 6 3 4" xfId="20083" xr:uid="{BA8AA13D-5DFE-4A96-B4FB-34564889C3AC}"/>
    <cellStyle name="Note 6 3 4 2" xfId="20084" xr:uid="{046D8DBF-AFD1-4344-BD0B-B3B975EAAA8C}"/>
    <cellStyle name="Note 6 3 5" xfId="20085" xr:uid="{AADDBCB9-6291-400C-8D10-E5AEDAEFAC44}"/>
    <cellStyle name="Note 6 3 5 2" xfId="39989" xr:uid="{42FE8ED2-A108-4CC7-9779-940DE5FC3031}"/>
    <cellStyle name="Note 6 3 6" xfId="20086" xr:uid="{54231A43-2ED0-4AC8-9325-3434B5F657D1}"/>
    <cellStyle name="Note 6 4" xfId="20087" xr:uid="{94995127-3406-443A-9AFC-D7F189A9FE83}"/>
    <cellStyle name="Note 6 4 2" xfId="20088" xr:uid="{ADB6A1D8-AA17-409B-9613-6055ED035613}"/>
    <cellStyle name="Note 6 4 2 2" xfId="20089" xr:uid="{C69E86D8-BEDC-4A35-9E6A-2F52C12F15EB}"/>
    <cellStyle name="Note 6 4 2 2 2" xfId="39990" xr:uid="{E80CD19B-046C-495E-BBC5-5B4A95E2F5EF}"/>
    <cellStyle name="Note 6 4 2 3" xfId="39991" xr:uid="{51FFE2AF-8D56-4319-8298-F8C386AE2F9A}"/>
    <cellStyle name="Note 6 4 2 3 2" xfId="39992" xr:uid="{D0407056-5CDC-4423-A8E6-E931F9C54774}"/>
    <cellStyle name="Note 6 4 2 4" xfId="39993" xr:uid="{DC94A65C-259A-4E9F-A189-E2199D3A02FB}"/>
    <cellStyle name="Note 6 4 2 4 2" xfId="39994" xr:uid="{49F54367-FDAC-4F6C-9816-80735EC37687}"/>
    <cellStyle name="Note 6 4 2 5" xfId="39995" xr:uid="{963758B1-BF4B-4FB7-80CB-DA72360E2A16}"/>
    <cellStyle name="Note 6 4 2 5 2" xfId="39996" xr:uid="{C3C88046-63AB-43A1-92CF-9787A11D6D8B}"/>
    <cellStyle name="Note 6 4 2 6" xfId="39997" xr:uid="{D4071D1D-3DFC-473F-BF88-D1600C867DBC}"/>
    <cellStyle name="Note 6 4 3" xfId="20090" xr:uid="{8F9FE89F-5355-407C-A235-FA127007991E}"/>
    <cellStyle name="Note 6 4 3 2" xfId="20091" xr:uid="{7F397C7C-943B-4023-BC6F-E6CF6D4666B6}"/>
    <cellStyle name="Note 6 4 4" xfId="20092" xr:uid="{66906D66-F51C-4219-9770-47A9C51A685C}"/>
    <cellStyle name="Note 6 4 4 2" xfId="39998" xr:uid="{A00EDD9E-E164-446C-B458-4AB84BA586B0}"/>
    <cellStyle name="Note 6 4 5" xfId="20093" xr:uid="{EB02205E-AAE9-4B3F-B393-1AD06E04CFAC}"/>
    <cellStyle name="Note 6 4 5 2" xfId="39999" xr:uid="{E3417BC1-47C8-4223-99BD-446DE03F7660}"/>
    <cellStyle name="Note 6 4 6" xfId="40000" xr:uid="{8F6F9FFD-7F44-4591-866A-21FB3A9B4654}"/>
    <cellStyle name="Note 6 4 6 2" xfId="40001" xr:uid="{72853715-0E06-452F-BB50-F93E89F9200A}"/>
    <cellStyle name="Note 6 4 7" xfId="40002" xr:uid="{37714654-55FE-40E4-A32B-F4A4D5E34F7E}"/>
    <cellStyle name="Note 6 4 7 2" xfId="40003" xr:uid="{B19BBFE3-312F-471B-906F-3773962E4899}"/>
    <cellStyle name="Note 6 4 8" xfId="40004" xr:uid="{07AAFF28-7357-4C99-800F-FAEE94F5E590}"/>
    <cellStyle name="Note 6 5" xfId="20094" xr:uid="{B63899ED-CF9F-4741-9F1F-6F4631C58EFF}"/>
    <cellStyle name="Note 6 5 2" xfId="20095" xr:uid="{71AF881E-A5E9-4DB1-AD7E-E1829000D2EC}"/>
    <cellStyle name="Note 6 5 2 2" xfId="20096" xr:uid="{E1890F91-D346-4077-A533-1D76C5BC7CCD}"/>
    <cellStyle name="Note 6 5 2 2 2" xfId="40005" xr:uid="{B4D20AE1-6C2A-4C33-870E-4CB6A08B1EB7}"/>
    <cellStyle name="Note 6 5 2 3" xfId="40006" xr:uid="{1087FABD-7855-4461-BFAF-BE34ABA45FA8}"/>
    <cellStyle name="Note 6 5 2 3 2" xfId="40007" xr:uid="{C93D32E4-75D2-499B-A0F8-984FB7169FBA}"/>
    <cellStyle name="Note 6 5 2 4" xfId="40008" xr:uid="{8E861F24-99A6-48DE-91B8-EB478694337C}"/>
    <cellStyle name="Note 6 5 2 4 2" xfId="40009" xr:uid="{0ABB4C2D-7A25-4ABC-AEFB-0183D20A9B7F}"/>
    <cellStyle name="Note 6 5 2 5" xfId="40010" xr:uid="{2286D5C5-9A91-4EF1-A4B0-8D040EC33F40}"/>
    <cellStyle name="Note 6 5 2 5 2" xfId="40011" xr:uid="{ED64F008-FE12-48BB-B679-625934979FE9}"/>
    <cellStyle name="Note 6 5 2 6" xfId="40012" xr:uid="{6883E612-D612-4E97-B60F-204CDD0430C8}"/>
    <cellStyle name="Note 6 5 3" xfId="20097" xr:uid="{B8218099-97BE-4E8A-B15B-5F9D08888E4C}"/>
    <cellStyle name="Note 6 5 3 2" xfId="20098" xr:uid="{DC33A2A9-C42A-45CA-BB60-66EB2D43D4CE}"/>
    <cellStyle name="Note 6 5 4" xfId="20099" xr:uid="{A513B68D-4AED-4F57-8C89-11CE6883A59D}"/>
    <cellStyle name="Note 6 5 4 2" xfId="40013" xr:uid="{F27C6826-7A92-4643-ADE3-32458C23EC0E}"/>
    <cellStyle name="Note 6 5 5" xfId="20100" xr:uid="{271836F8-E682-42A6-997F-71838EA98CD5}"/>
    <cellStyle name="Note 6 5 5 2" xfId="40014" xr:uid="{1B528E35-CDB1-4A82-ACCD-362FC70185DF}"/>
    <cellStyle name="Note 6 5 6" xfId="40015" xr:uid="{DA591504-AFD7-4830-A211-1ABFBF667108}"/>
    <cellStyle name="Note 6 5 6 2" xfId="40016" xr:uid="{FD3B5B42-89F8-4C87-B51D-A8273A12A455}"/>
    <cellStyle name="Note 6 5 7" xfId="40017" xr:uid="{5A33EB66-E7CC-4F60-9D90-B0131FC9B87E}"/>
    <cellStyle name="Note 6 5 7 2" xfId="40018" xr:uid="{90A73828-4A11-4C32-BBFF-21B98B14E110}"/>
    <cellStyle name="Note 6 5 8" xfId="40019" xr:uid="{CE5F07CC-5F56-4122-BA21-296FC4B90CF5}"/>
    <cellStyle name="Note 6 6" xfId="20101" xr:uid="{5BEF77D4-D6C1-4B35-8605-40C8DE96E13B}"/>
    <cellStyle name="Note 6 6 2" xfId="20102" xr:uid="{9DF23D15-815F-4DB5-9F9B-A0E6A7C73685}"/>
    <cellStyle name="Note 6 6 2 2" xfId="20103" xr:uid="{BC130D93-FA4E-4977-9442-EE70438ED7E2}"/>
    <cellStyle name="Note 6 6 2 2 2" xfId="40020" xr:uid="{D137CDCC-F412-41BB-9FC9-CB8387A3D357}"/>
    <cellStyle name="Note 6 6 2 3" xfId="40021" xr:uid="{FCDA6EEE-456A-43F6-AE9A-2BEB641B9302}"/>
    <cellStyle name="Note 6 6 2 3 2" xfId="40022" xr:uid="{44906C15-275D-457A-A0F7-491BAE3B5AED}"/>
    <cellStyle name="Note 6 6 2 4" xfId="40023" xr:uid="{6DC261CA-C135-49FA-8DD3-A60A0D52192F}"/>
    <cellStyle name="Note 6 6 2 4 2" xfId="40024" xr:uid="{91641050-060C-4617-AEF3-3D4F4D37D249}"/>
    <cellStyle name="Note 6 6 2 5" xfId="40025" xr:uid="{088CB34A-16E3-4645-95D5-528B483CC075}"/>
    <cellStyle name="Note 6 6 2 5 2" xfId="40026" xr:uid="{1049CE9B-4C67-431F-8B62-5B31DF93E33F}"/>
    <cellStyle name="Note 6 6 2 6" xfId="40027" xr:uid="{738B0198-E800-4D59-91F5-C922484C8B48}"/>
    <cellStyle name="Note 6 6 3" xfId="20104" xr:uid="{578A427E-2732-4880-9F9F-E5C3BAB70C93}"/>
    <cellStyle name="Note 6 6 3 2" xfId="20105" xr:uid="{903E6D5B-585D-4421-904D-75F893270900}"/>
    <cellStyle name="Note 6 6 4" xfId="20106" xr:uid="{FD6D036B-CEC2-4022-9CF1-C8A63477AC85}"/>
    <cellStyle name="Note 6 6 4 2" xfId="40028" xr:uid="{4B6A4245-BD83-481A-BD87-F876807AB656}"/>
    <cellStyle name="Note 6 6 5" xfId="20107" xr:uid="{85113212-1F7C-4297-88E2-62E9E978E6B1}"/>
    <cellStyle name="Note 6 6 5 2" xfId="40029" xr:uid="{B549FB9D-70E1-4985-853E-27877AEB6E93}"/>
    <cellStyle name="Note 6 6 6" xfId="40030" xr:uid="{13F3C4F7-6F54-4908-9D7C-F0C07826EAB7}"/>
    <cellStyle name="Note 6 6 6 2" xfId="40031" xr:uid="{84388753-75A7-4B12-8627-8742B484FEF5}"/>
    <cellStyle name="Note 6 6 7" xfId="40032" xr:uid="{103C27B8-E2F3-4B18-B36A-385B7CAA4F79}"/>
    <cellStyle name="Note 6 6 7 2" xfId="40033" xr:uid="{5C3D4B4D-685A-4066-B1AC-5D1E2BEFA84D}"/>
    <cellStyle name="Note 6 6 8" xfId="40034" xr:uid="{17436CBD-7AD5-4FA4-8ED8-8D88918077DF}"/>
    <cellStyle name="Note 6 7" xfId="20108" xr:uid="{E3765F1A-DDBA-42CC-8332-0BB8BDEA902E}"/>
    <cellStyle name="Note 6 7 2" xfId="20109" xr:uid="{92CC0F2E-F23B-4B9C-B3E6-9FA605DCBF90}"/>
    <cellStyle name="Note 6 7 2 2" xfId="20110" xr:uid="{FBC98257-E6D9-4D52-834F-10604676DFB0}"/>
    <cellStyle name="Note 6 7 2 2 2" xfId="40035" xr:uid="{C382044E-DE56-4022-B104-EDB4021A6DAB}"/>
    <cellStyle name="Note 6 7 2 3" xfId="40036" xr:uid="{8DC671A4-00C5-445D-BAE9-35DC0CE9B15B}"/>
    <cellStyle name="Note 6 7 2 3 2" xfId="40037" xr:uid="{CE022828-5D64-4EDE-9157-E4D17B9172E6}"/>
    <cellStyle name="Note 6 7 2 4" xfId="40038" xr:uid="{E0C61712-5896-47C7-A35C-7330C7CB99FA}"/>
    <cellStyle name="Note 6 7 2 4 2" xfId="40039" xr:uid="{1CF21091-94FF-4C55-9020-D79165CF0BC9}"/>
    <cellStyle name="Note 6 7 2 5" xfId="40040" xr:uid="{1FD5DA5E-30D2-47C7-95C9-B7EAF56C7E70}"/>
    <cellStyle name="Note 6 7 2 5 2" xfId="40041" xr:uid="{545229E5-2B14-4181-A086-526389C8F20C}"/>
    <cellStyle name="Note 6 7 2 6" xfId="40042" xr:uid="{3E2B23A7-0205-4F07-BC60-ECCA05176D44}"/>
    <cellStyle name="Note 6 7 3" xfId="20111" xr:uid="{2283A16D-8830-426A-B44D-FB269043DA6D}"/>
    <cellStyle name="Note 6 7 3 2" xfId="20112" xr:uid="{E03571E6-BC25-4C26-BDFC-2A52B82630BF}"/>
    <cellStyle name="Note 6 7 4" xfId="20113" xr:uid="{17AFDC8C-7947-4F0B-B8D2-8FBF983A8321}"/>
    <cellStyle name="Note 6 7 4 2" xfId="40043" xr:uid="{B793D8D2-9CCE-4678-B75D-EE2A035DEA8B}"/>
    <cellStyle name="Note 6 7 5" xfId="20114" xr:uid="{A021CB32-3BD0-4EA6-AEB8-91D8C17CA4A9}"/>
    <cellStyle name="Note 6 7 5 2" xfId="40044" xr:uid="{CD0D69DF-6B01-4579-BC24-39E6AFCA53DC}"/>
    <cellStyle name="Note 6 7 6" xfId="40045" xr:uid="{6D95560A-F124-4DFA-A937-2026C7C232A2}"/>
    <cellStyle name="Note 6 7 6 2" xfId="40046" xr:uid="{706A3115-96A7-4440-BD55-85A1A73B33C3}"/>
    <cellStyle name="Note 6 7 7" xfId="40047" xr:uid="{30C3F5A4-204A-4549-B0E8-76A0FA7F5563}"/>
    <cellStyle name="Note 6 7 7 2" xfId="40048" xr:uid="{E9369614-27E9-4EDC-A51D-959DC06C283D}"/>
    <cellStyle name="Note 6 7 8" xfId="40049" xr:uid="{E47A6BF2-0BF6-4832-B12A-2AD9D5102504}"/>
    <cellStyle name="Note 6 8" xfId="20115" xr:uid="{103FB7B6-E3BB-4176-99B8-3B014852C366}"/>
    <cellStyle name="Note 6 8 2" xfId="20116" xr:uid="{7E5B6C66-138A-4B12-A63B-38C9CD378791}"/>
    <cellStyle name="Note 6 8 2 2" xfId="40050" xr:uid="{E91E7D7C-C07B-4F21-A9A0-123C986E7046}"/>
    <cellStyle name="Note 6 8 2 2 2" xfId="40051" xr:uid="{C991CDD7-BEC6-485E-83A4-9251E9D21017}"/>
    <cellStyle name="Note 6 8 2 3" xfId="40052" xr:uid="{BE77E3E1-BD27-4E9D-A967-C1469B17ECF3}"/>
    <cellStyle name="Note 6 8 2 3 2" xfId="40053" xr:uid="{CE5C2C6C-0D55-4E4C-A617-28714B7CC24F}"/>
    <cellStyle name="Note 6 8 2 4" xfId="40054" xr:uid="{E148A60B-301D-4A48-8D1B-109CE3D895D2}"/>
    <cellStyle name="Note 6 8 2 4 2" xfId="40055" xr:uid="{A0375A36-A67B-4666-8E27-CDD2B4EF5485}"/>
    <cellStyle name="Note 6 8 2 5" xfId="40056" xr:uid="{A759571B-6AF8-47E7-9FA0-701DF98C0DB1}"/>
    <cellStyle name="Note 6 8 2 5 2" xfId="40057" xr:uid="{EBD0AC31-44BA-4F42-997E-2681EAD8A847}"/>
    <cellStyle name="Note 6 8 2 6" xfId="40058" xr:uid="{9ABE669A-A9CF-42FF-86FE-1349B2584832}"/>
    <cellStyle name="Note 6 8 3" xfId="40059" xr:uid="{67D00FE1-96E4-47B8-A60B-296AC8B6FF68}"/>
    <cellStyle name="Note 6 8 3 2" xfId="40060" xr:uid="{2C7C20A3-9445-470D-A4B4-F18BC0832C5F}"/>
    <cellStyle name="Note 6 8 4" xfId="40061" xr:uid="{CAEA1FBB-1AD7-4CF7-A6B7-4D178C27213A}"/>
    <cellStyle name="Note 6 8 4 2" xfId="40062" xr:uid="{7D468749-07F6-47EF-BEC7-F515871E9060}"/>
    <cellStyle name="Note 6 8 5" xfId="40063" xr:uid="{59D149C9-60AB-4BF9-A09D-005ACCE03B1B}"/>
    <cellStyle name="Note 6 8 5 2" xfId="40064" xr:uid="{214B99DD-89DC-42D9-B23F-FACB619E426C}"/>
    <cellStyle name="Note 6 8 6" xfId="40065" xr:uid="{347CEABC-12B1-41D2-9CFC-C921C19956F4}"/>
    <cellStyle name="Note 6 8 6 2" xfId="40066" xr:uid="{92160776-6A62-4D70-AA4C-01FB0B03E4A2}"/>
    <cellStyle name="Note 6 8 7" xfId="40067" xr:uid="{F4648943-F7E0-4D9E-92D3-7A7639ACCCDE}"/>
    <cellStyle name="Note 6 8 7 2" xfId="40068" xr:uid="{20AA2511-52BF-44CE-85AB-E6485267BED3}"/>
    <cellStyle name="Note 6 8 8" xfId="40069" xr:uid="{CA8CB770-937F-4DA9-BAB7-D5B045981240}"/>
    <cellStyle name="Note 6 9" xfId="20117" xr:uid="{1523AE62-19F3-4E50-AEFC-EEE286100D38}"/>
    <cellStyle name="Note 6 9 2" xfId="20118" xr:uid="{84CFFD6A-F180-41B9-92CD-52F6BB78C942}"/>
    <cellStyle name="Note 6 9 2 2" xfId="40070" xr:uid="{267E8430-3963-4C96-A594-5ED6D2288991}"/>
    <cellStyle name="Note 6 9 2 2 2" xfId="40071" xr:uid="{D7B5D0A1-8F9C-491B-962D-F2C7341A15F4}"/>
    <cellStyle name="Note 6 9 2 3" xfId="40072" xr:uid="{B0C3834E-386E-4577-8C75-80E725487529}"/>
    <cellStyle name="Note 6 9 2 3 2" xfId="40073" xr:uid="{B8E93282-6667-465C-BEEE-B2D79776215F}"/>
    <cellStyle name="Note 6 9 2 4" xfId="40074" xr:uid="{CE88A5FD-D5E6-4805-BF1B-C43E89A15405}"/>
    <cellStyle name="Note 6 9 2 4 2" xfId="40075" xr:uid="{C8A9C2AC-BB8F-467C-A14C-9B7BB4C23505}"/>
    <cellStyle name="Note 6 9 2 5" xfId="40076" xr:uid="{72E10F18-1BB5-4AD3-B2D1-9E49A2613B98}"/>
    <cellStyle name="Note 6 9 2 5 2" xfId="40077" xr:uid="{F1C39B80-B942-4AF1-ADA0-43F7D9D89C97}"/>
    <cellStyle name="Note 6 9 2 6" xfId="40078" xr:uid="{56B65CFC-B660-4B78-AACB-DEE46D14E5D3}"/>
    <cellStyle name="Note 6 9 3" xfId="40079" xr:uid="{B5C1E203-B9E2-4F58-9F97-B019E6B79D6E}"/>
    <cellStyle name="Note 6 9 3 2" xfId="40080" xr:uid="{F5434746-F845-4AFC-8B0A-55646077459A}"/>
    <cellStyle name="Note 6 9 4" xfId="40081" xr:uid="{CCD4AF3B-879A-4A3A-9302-3B2FF71197FC}"/>
    <cellStyle name="Note 6 9 4 2" xfId="40082" xr:uid="{8F60BC48-A254-4D22-9E3A-F26CB940754C}"/>
    <cellStyle name="Note 6 9 5" xfId="40083" xr:uid="{5623B7A0-D78E-4CA9-89E5-3DC76F99F27D}"/>
    <cellStyle name="Note 6 9 5 2" xfId="40084" xr:uid="{B1277E2A-199B-4A29-B76F-850630545778}"/>
    <cellStyle name="Note 6 9 6" xfId="40085" xr:uid="{9247387E-6527-487E-95D7-AD5C33A396AC}"/>
    <cellStyle name="Note 6 9 6 2" xfId="40086" xr:uid="{D80F8ADA-4FBB-4E65-87E2-7E9F5D14A9A6}"/>
    <cellStyle name="Note 6 9 7" xfId="40087" xr:uid="{3F7030FF-8999-45E0-974F-49ADFAC69EF2}"/>
    <cellStyle name="Note 6 9 7 2" xfId="40088" xr:uid="{D8B92033-D141-4D1B-8009-D5DABF69DC0C}"/>
    <cellStyle name="Note 6 9 8" xfId="40089" xr:uid="{CE4C14ED-949E-4BE2-881C-7C3D95048542}"/>
    <cellStyle name="Note 7" xfId="20119" xr:uid="{D917C747-729A-4423-8C96-668F1DD2FD8F}"/>
    <cellStyle name="Note 7 10" xfId="20120" xr:uid="{5BA2A1EA-4BF0-4FA2-B2E1-8DC42A40B5EF}"/>
    <cellStyle name="Note 7 10 2" xfId="40090" xr:uid="{0EB73E96-3B30-43B1-8A09-6F1BD7B9C7F3}"/>
    <cellStyle name="Note 7 10 2 2" xfId="40091" xr:uid="{5E3413F4-9399-41BB-810A-223C0198B66E}"/>
    <cellStyle name="Note 7 10 2 2 2" xfId="40092" xr:uid="{C38FEC46-E66B-409A-9FA9-F3C0CF6D4FF5}"/>
    <cellStyle name="Note 7 10 2 3" xfId="40093" xr:uid="{EEA2A05E-62EA-496A-BA87-7C60ED0DB1AA}"/>
    <cellStyle name="Note 7 10 2 3 2" xfId="40094" xr:uid="{E3B38BFD-4A43-4C1D-9FB5-F0926124C83D}"/>
    <cellStyle name="Note 7 10 2 4" xfId="40095" xr:uid="{756F2F3D-758B-4291-92A0-04617614E404}"/>
    <cellStyle name="Note 7 10 2 4 2" xfId="40096" xr:uid="{DA866E21-49DF-4C72-80B6-D4B9EE536F44}"/>
    <cellStyle name="Note 7 10 2 5" xfId="40097" xr:uid="{3FBFF3CC-A8C5-40F4-A41D-588E07BDBAD7}"/>
    <cellStyle name="Note 7 10 2 5 2" xfId="40098" xr:uid="{CFF5747A-10F5-4666-8D9D-A7D53694E3E2}"/>
    <cellStyle name="Note 7 10 2 6" xfId="40099" xr:uid="{21A88C71-827D-4DC2-A491-324105E9813F}"/>
    <cellStyle name="Note 7 10 3" xfId="40100" xr:uid="{E4FDB55C-6E9B-4656-A7F9-22C0974B24C0}"/>
    <cellStyle name="Note 7 10 3 2" xfId="40101" xr:uid="{280EEEBD-AAFD-453B-B969-7010E20296E9}"/>
    <cellStyle name="Note 7 10 4" xfId="40102" xr:uid="{1129199A-E563-486C-B2C7-C20CC2E61569}"/>
    <cellStyle name="Note 7 10 4 2" xfId="40103" xr:uid="{39D02570-94A3-44C1-AA73-4CE4288E4D5D}"/>
    <cellStyle name="Note 7 10 5" xfId="40104" xr:uid="{5634FD68-37F5-405B-8410-7F85C870A397}"/>
    <cellStyle name="Note 7 10 5 2" xfId="40105" xr:uid="{F8E0282A-F08B-4A02-B1AF-7B01D126201B}"/>
    <cellStyle name="Note 7 10 6" xfId="40106" xr:uid="{D9909338-05E8-48C5-B743-67F71A6A5BE9}"/>
    <cellStyle name="Note 7 10 6 2" xfId="40107" xr:uid="{A2F96194-9CF3-424B-91C1-1264C4FEBE54}"/>
    <cellStyle name="Note 7 10 7" xfId="40108" xr:uid="{E004ACF2-3D1E-40AE-B37D-F5C2B45D5B65}"/>
    <cellStyle name="Note 7 10 7 2" xfId="40109" xr:uid="{E910A8EA-E37D-415F-8919-7BFB033C5796}"/>
    <cellStyle name="Note 7 10 8" xfId="40110" xr:uid="{A5C37725-CAA6-4648-8C33-F1A6225771FD}"/>
    <cellStyle name="Note 7 11" xfId="20121" xr:uid="{A683AADA-BFB8-4DAF-99EA-AA0398051EA1}"/>
    <cellStyle name="Note 7 11 2" xfId="40111" xr:uid="{15F84322-7D4B-4226-94A9-BEC72EE1E055}"/>
    <cellStyle name="Note 7 11 2 2" xfId="40112" xr:uid="{248CA871-D0BF-43AA-88B5-285817DD0B50}"/>
    <cellStyle name="Note 7 11 2 2 2" xfId="40113" xr:uid="{827E82AC-B075-410A-A58A-6DA1ECFC4497}"/>
    <cellStyle name="Note 7 11 2 3" xfId="40114" xr:uid="{3C3060A5-D7D2-492D-82DA-D935AEA403A3}"/>
    <cellStyle name="Note 7 11 2 3 2" xfId="40115" xr:uid="{5D46B967-B8EC-4B55-B669-B16865E6CC1C}"/>
    <cellStyle name="Note 7 11 2 4" xfId="40116" xr:uid="{AC13225A-7FE0-41E0-92C5-AD1639FB2674}"/>
    <cellStyle name="Note 7 11 2 4 2" xfId="40117" xr:uid="{939E4E4D-3DFC-4FEB-B70A-B3F0455F732B}"/>
    <cellStyle name="Note 7 11 2 5" xfId="40118" xr:uid="{36B2820B-A4DD-4370-8A64-EB2CDF330E23}"/>
    <cellStyle name="Note 7 11 2 5 2" xfId="40119" xr:uid="{FA1F1966-720C-4FDD-ADA0-E66EF3E8D11C}"/>
    <cellStyle name="Note 7 11 2 6" xfId="40120" xr:uid="{CBDDEBD7-D452-408D-88A5-346E255FEB9E}"/>
    <cellStyle name="Note 7 11 3" xfId="40121" xr:uid="{FA28A1A0-7F12-4042-B07C-0BF6AEFD2385}"/>
    <cellStyle name="Note 7 11 3 2" xfId="40122" xr:uid="{662D8642-33F3-4D92-B09A-3C249A297A5C}"/>
    <cellStyle name="Note 7 11 4" xfId="40123" xr:uid="{0C047112-361B-423B-BA7D-C2FA908C5050}"/>
    <cellStyle name="Note 7 11 4 2" xfId="40124" xr:uid="{E5727A99-B6A0-41EC-83DE-EE18817421B9}"/>
    <cellStyle name="Note 7 11 5" xfId="40125" xr:uid="{116B93C3-D710-4F19-84CD-E938CA577E1B}"/>
    <cellStyle name="Note 7 11 5 2" xfId="40126" xr:uid="{6FEB7471-0CA1-4EE6-8D91-979BF2BF10CF}"/>
    <cellStyle name="Note 7 11 6" xfId="40127" xr:uid="{197664FC-752D-4862-A5F8-0B4DE981D244}"/>
    <cellStyle name="Note 7 11 6 2" xfId="40128" xr:uid="{DAB5657E-B112-4539-95C1-19545258461C}"/>
    <cellStyle name="Note 7 11 7" xfId="40129" xr:uid="{9098A30C-9F4E-461D-9F8A-FCBEB5BEF27B}"/>
    <cellStyle name="Note 7 11 7 2" xfId="40130" xr:uid="{E4C9DC82-0D1E-4366-AC04-637B1909C3E3}"/>
    <cellStyle name="Note 7 11 8" xfId="40131" xr:uid="{55E3788A-F0F3-435B-A34C-8577F68E6C34}"/>
    <cellStyle name="Note 7 12" xfId="40132" xr:uid="{589236B8-B84F-4942-BDA3-D60E31F3652C}"/>
    <cellStyle name="Note 7 12 2" xfId="40133" xr:uid="{357D89AF-A1D6-41A9-97AE-C4EAEE030F40}"/>
    <cellStyle name="Note 7 12 2 2" xfId="40134" xr:uid="{1B255205-B374-4AC5-881B-C77113150F6E}"/>
    <cellStyle name="Note 7 12 2 2 2" xfId="40135" xr:uid="{F1D020EA-83DD-46F1-A82E-953CE8732DA0}"/>
    <cellStyle name="Note 7 12 2 3" xfId="40136" xr:uid="{C5B23578-BBBE-40D6-98A6-48C7AB002D50}"/>
    <cellStyle name="Note 7 12 2 3 2" xfId="40137" xr:uid="{8C8C1A3B-D86C-40F2-A2A7-ABCDCC27218D}"/>
    <cellStyle name="Note 7 12 2 4" xfId="40138" xr:uid="{4880043F-2800-4DF2-A803-F12FAC67A007}"/>
    <cellStyle name="Note 7 12 2 4 2" xfId="40139" xr:uid="{4BF33570-FFAE-43B1-BC6F-2F0DBCEEE67B}"/>
    <cellStyle name="Note 7 12 2 5" xfId="40140" xr:uid="{A8228B04-FD44-4EAA-A648-C6E4C86BBA91}"/>
    <cellStyle name="Note 7 12 2 5 2" xfId="40141" xr:uid="{FD8B1701-0E2A-423E-B289-E863D3D623AA}"/>
    <cellStyle name="Note 7 12 2 6" xfId="40142" xr:uid="{B0DF04C0-63D2-4645-B0CA-3534AD413A1B}"/>
    <cellStyle name="Note 7 12 3" xfId="40143" xr:uid="{679EED23-C2CE-4B92-8B58-89DEF1590AD0}"/>
    <cellStyle name="Note 7 12 3 2" xfId="40144" xr:uid="{93C40762-538A-4467-834A-A9A39FB8FB27}"/>
    <cellStyle name="Note 7 12 4" xfId="40145" xr:uid="{1CA29448-EB04-4009-A2DD-0585FD890618}"/>
    <cellStyle name="Note 7 12 4 2" xfId="40146" xr:uid="{60CB0766-F96D-4476-88E3-26648873D0B9}"/>
    <cellStyle name="Note 7 12 5" xfId="40147" xr:uid="{C2F382A7-5243-429F-840E-D59600F7F30A}"/>
    <cellStyle name="Note 7 12 5 2" xfId="40148" xr:uid="{BC5DF53A-82BD-4E2C-9A5A-A5380862505C}"/>
    <cellStyle name="Note 7 12 6" xfId="40149" xr:uid="{53228D5D-20E6-4589-80F1-25C3B44D06E3}"/>
    <cellStyle name="Note 7 12 6 2" xfId="40150" xr:uid="{014A6F15-C12F-492C-822B-E0E872F9F1A1}"/>
    <cellStyle name="Note 7 12 7" xfId="40151" xr:uid="{7E832A80-F5FB-42DF-8255-B0EE326D7FA8}"/>
    <cellStyle name="Note 7 12 7 2" xfId="40152" xr:uid="{6E7E8F82-0581-4AF3-9623-E48173AB1B29}"/>
    <cellStyle name="Note 7 12 8" xfId="40153" xr:uid="{4C5C77C0-5F82-4B66-9761-A8CD624FFB3B}"/>
    <cellStyle name="Note 7 13" xfId="40154" xr:uid="{6AC1616E-3751-4FFD-8E6C-0C34D03A00DB}"/>
    <cellStyle name="Note 7 13 2" xfId="40155" xr:uid="{5B47B08F-BB12-44D5-B9A7-0CA6BBB88567}"/>
    <cellStyle name="Note 7 13 2 2" xfId="40156" xr:uid="{2B18358B-C90B-4DA2-9870-3FC10E8E69B8}"/>
    <cellStyle name="Note 7 13 2 2 2" xfId="40157" xr:uid="{A72E69A9-FC4B-4FF4-A270-CC01D52248B3}"/>
    <cellStyle name="Note 7 13 2 3" xfId="40158" xr:uid="{E4F47731-E92F-4EC0-B552-4DFBBCB8DC1A}"/>
    <cellStyle name="Note 7 13 2 3 2" xfId="40159" xr:uid="{47B0B640-E011-42F2-B271-AF0F105BAB80}"/>
    <cellStyle name="Note 7 13 2 4" xfId="40160" xr:uid="{984AEF19-5EFE-4F45-AA89-CABD217A2FBF}"/>
    <cellStyle name="Note 7 13 2 4 2" xfId="40161" xr:uid="{C2650D8B-3F46-4317-A404-EA80EFEB19FF}"/>
    <cellStyle name="Note 7 13 2 5" xfId="40162" xr:uid="{A5C15999-86DD-42F8-9CA1-83CE5A103F6E}"/>
    <cellStyle name="Note 7 13 2 5 2" xfId="40163" xr:uid="{C6FEDCF7-6E79-4C38-B2C0-FE8A5CBCB967}"/>
    <cellStyle name="Note 7 13 2 6" xfId="40164" xr:uid="{FDBFD285-2E45-41A7-A636-4C7FC7704DCF}"/>
    <cellStyle name="Note 7 13 3" xfId="40165" xr:uid="{84CDB0CB-6296-40ED-8D89-02542C423EE6}"/>
    <cellStyle name="Note 7 13 3 2" xfId="40166" xr:uid="{93BCFE0F-A438-4C96-BADC-AF88AF5CA225}"/>
    <cellStyle name="Note 7 13 4" xfId="40167" xr:uid="{B78148E2-023C-457C-839A-1AB2B14DC34F}"/>
    <cellStyle name="Note 7 13 4 2" xfId="40168" xr:uid="{48DA3414-8A2E-47FC-919E-1BAA02E0BEF2}"/>
    <cellStyle name="Note 7 13 5" xfId="40169" xr:uid="{0B7F0D6D-07BB-4850-AEBA-B53BE468D672}"/>
    <cellStyle name="Note 7 13 5 2" xfId="40170" xr:uid="{2F61073E-884C-4633-84B5-34216D031EF8}"/>
    <cellStyle name="Note 7 13 6" xfId="40171" xr:uid="{36399266-84D9-4194-A55B-3EA8D8CD50D4}"/>
    <cellStyle name="Note 7 13 6 2" xfId="40172" xr:uid="{45D7B34F-6004-4DB2-8384-DED4E8F9C41C}"/>
    <cellStyle name="Note 7 13 7" xfId="40173" xr:uid="{2BD3966F-B811-4493-A10F-F283B595B00C}"/>
    <cellStyle name="Note 7 13 7 2" xfId="40174" xr:uid="{71A0638A-A87E-4A8F-8DC6-5FA3DBA44511}"/>
    <cellStyle name="Note 7 13 8" xfId="40175" xr:uid="{0F14BD82-2187-4307-B25F-A120D0647164}"/>
    <cellStyle name="Note 7 14" xfId="40176" xr:uid="{918F1335-5882-4CA8-A39F-78C178496532}"/>
    <cellStyle name="Note 7 14 2" xfId="40177" xr:uid="{83B96258-C24F-47B5-AE58-328C2104903A}"/>
    <cellStyle name="Note 7 14 2 2" xfId="40178" xr:uid="{4FF51B8E-267E-4B6A-9D12-CAFF8851883A}"/>
    <cellStyle name="Note 7 14 2 2 2" xfId="40179" xr:uid="{4B1D70C8-F997-4771-873A-2547FA235AA3}"/>
    <cellStyle name="Note 7 14 2 3" xfId="40180" xr:uid="{4E5CEF2A-A466-489B-871C-D003B7CA59D9}"/>
    <cellStyle name="Note 7 14 2 3 2" xfId="40181" xr:uid="{B06D3B40-0D80-4702-879E-713A84D202BC}"/>
    <cellStyle name="Note 7 14 2 4" xfId="40182" xr:uid="{C983EA6A-D6BA-4062-9CB4-57FA2A8E238C}"/>
    <cellStyle name="Note 7 14 2 4 2" xfId="40183" xr:uid="{2ED84173-F15D-4E02-B50C-2B990BD92AC4}"/>
    <cellStyle name="Note 7 14 2 5" xfId="40184" xr:uid="{05CC5148-2E40-441D-B358-F2C539C6A913}"/>
    <cellStyle name="Note 7 14 2 5 2" xfId="40185" xr:uid="{F7B29FEF-D1D3-4FF3-BDA9-9B10B12DC716}"/>
    <cellStyle name="Note 7 14 2 6" xfId="40186" xr:uid="{9D594122-EBC5-4FA4-8C2B-AD30F323FD44}"/>
    <cellStyle name="Note 7 14 3" xfId="40187" xr:uid="{AFA4E626-8035-4FC0-A300-41938746CF2B}"/>
    <cellStyle name="Note 7 14 3 2" xfId="40188" xr:uid="{F2A5C08E-8F5B-4E7A-A506-ECCBEF9D48FB}"/>
    <cellStyle name="Note 7 14 4" xfId="40189" xr:uid="{43BBF3F8-F475-44C5-AC57-297673E1A37A}"/>
    <cellStyle name="Note 7 14 4 2" xfId="40190" xr:uid="{B50AC629-68A2-4B81-9814-059C9E997AA3}"/>
    <cellStyle name="Note 7 14 5" xfId="40191" xr:uid="{1CD3E9A9-ECD8-4163-90A7-85167390A5AA}"/>
    <cellStyle name="Note 7 14 5 2" xfId="40192" xr:uid="{0B6DCBD2-FF24-47A2-98C2-6DB2F564FC8B}"/>
    <cellStyle name="Note 7 14 6" xfId="40193" xr:uid="{FA7B2651-C90F-4511-86AA-D289FDA82F12}"/>
    <cellStyle name="Note 7 14 6 2" xfId="40194" xr:uid="{D3A84181-5FC2-4692-946E-246AB2AE4B17}"/>
    <cellStyle name="Note 7 14 7" xfId="40195" xr:uid="{4D10F0A5-9676-4FEF-B78F-9DD00D5BF4F9}"/>
    <cellStyle name="Note 7 14 7 2" xfId="40196" xr:uid="{41A27E1B-49B3-4234-9800-2B5F6046538B}"/>
    <cellStyle name="Note 7 14 8" xfId="40197" xr:uid="{1C7F1622-33B3-4F0C-88E5-C471EB7DBB3F}"/>
    <cellStyle name="Note 7 15" xfId="40198" xr:uid="{CDD87097-5CFC-48E5-B117-0BAE4A4D0502}"/>
    <cellStyle name="Note 7 15 2" xfId="40199" xr:uid="{7BAA5253-B1EA-4108-83BF-A5860BDBB8B7}"/>
    <cellStyle name="Note 7 15 2 2" xfId="40200" xr:uid="{AD159506-C189-4108-B4E4-B071348F45A2}"/>
    <cellStyle name="Note 7 15 2 2 2" xfId="40201" xr:uid="{78A6DA9C-A956-4D8D-B16F-E172721B4438}"/>
    <cellStyle name="Note 7 15 2 3" xfId="40202" xr:uid="{8504C808-555E-43C0-97A5-AF1B463B0F6D}"/>
    <cellStyle name="Note 7 15 2 3 2" xfId="40203" xr:uid="{D71C1C44-208B-4644-AD98-B98681BCFB8E}"/>
    <cellStyle name="Note 7 15 2 4" xfId="40204" xr:uid="{033C08CA-D0C7-409D-A15F-CD24193FBA29}"/>
    <cellStyle name="Note 7 15 2 4 2" xfId="40205" xr:uid="{23CB2DF8-6310-46F2-A41C-BC63AFD3883B}"/>
    <cellStyle name="Note 7 15 2 5" xfId="40206" xr:uid="{F9149261-AC6A-4D58-9A17-B73A536A063D}"/>
    <cellStyle name="Note 7 15 2 5 2" xfId="40207" xr:uid="{83BDF644-6993-4AA7-8DA8-654966AD3B33}"/>
    <cellStyle name="Note 7 15 2 6" xfId="40208" xr:uid="{E82F6AB8-8D59-428D-B9CD-992283173B4C}"/>
    <cellStyle name="Note 7 15 3" xfId="40209" xr:uid="{30C350E9-AD3D-47EB-B52F-8A326FC3CBFD}"/>
    <cellStyle name="Note 7 15 3 2" xfId="40210" xr:uid="{2DF9CE93-CC5E-4019-AC04-74406238362A}"/>
    <cellStyle name="Note 7 15 4" xfId="40211" xr:uid="{966C2D3B-35ED-4162-8BB3-672511BC65CD}"/>
    <cellStyle name="Note 7 15 4 2" xfId="40212" xr:uid="{79E1795F-AD9C-40E5-834B-A291E0DC1B7F}"/>
    <cellStyle name="Note 7 15 5" xfId="40213" xr:uid="{56BAED7B-01EB-4C96-BA88-9228226F02F6}"/>
    <cellStyle name="Note 7 15 5 2" xfId="40214" xr:uid="{416D5C9F-3B5A-4CCB-BFD1-DECB87C210A8}"/>
    <cellStyle name="Note 7 15 6" xfId="40215" xr:uid="{8D81FEC4-2D72-4796-B09C-01274C5EEA97}"/>
    <cellStyle name="Note 7 15 6 2" xfId="40216" xr:uid="{DE91524F-A945-44C3-9EA5-40CEA050124A}"/>
    <cellStyle name="Note 7 15 7" xfId="40217" xr:uid="{4BCFEBC3-8A83-4E3F-B771-B98295CC050A}"/>
    <cellStyle name="Note 7 15 7 2" xfId="40218" xr:uid="{8486805B-D3C4-47CE-944E-2711B4E3C9F5}"/>
    <cellStyle name="Note 7 15 8" xfId="40219" xr:uid="{52AD98C4-9143-449D-812C-577EACC10232}"/>
    <cellStyle name="Note 7 16" xfId="40220" xr:uid="{587B30C8-4E31-4809-B64B-F66E9A6DFAA5}"/>
    <cellStyle name="Note 7 16 2" xfId="40221" xr:uid="{A000E8DD-2B6C-4938-B020-5C9545DCEF27}"/>
    <cellStyle name="Note 7 16 2 2" xfId="40222" xr:uid="{CB5546C0-F4FE-45A6-849C-B3F864555998}"/>
    <cellStyle name="Note 7 16 3" xfId="40223" xr:uid="{7F34076A-15B2-46DF-92DD-A45081D3D830}"/>
    <cellStyle name="Note 7 16 3 2" xfId="40224" xr:uid="{9146F45C-2523-48AB-8B9D-EC1702F97ABB}"/>
    <cellStyle name="Note 7 16 4" xfId="40225" xr:uid="{9929C761-E79F-4756-A528-D01EE64A9D44}"/>
    <cellStyle name="Note 7 16 4 2" xfId="40226" xr:uid="{33A6AC8D-45A6-4BD2-A67F-7C41C7BAB664}"/>
    <cellStyle name="Note 7 16 5" xfId="40227" xr:uid="{7424461C-B362-4455-81F4-072956220EF3}"/>
    <cellStyle name="Note 7 16 5 2" xfId="40228" xr:uid="{9BBCE3B9-A71D-43AE-9E92-5D07FC09CA0F}"/>
    <cellStyle name="Note 7 16 6" xfId="40229" xr:uid="{842F9C6D-A90D-4134-9B41-257BA1A2AC4E}"/>
    <cellStyle name="Note 7 17" xfId="40230" xr:uid="{487779AA-5BD5-4F82-87DC-A75057BBB14F}"/>
    <cellStyle name="Note 7 17 2" xfId="40231" xr:uid="{859A5319-04A4-49E0-BB21-8F2264474596}"/>
    <cellStyle name="Note 7 18" xfId="40232" xr:uid="{CE5B514A-1706-4C95-A1CC-0D482AE0061E}"/>
    <cellStyle name="Note 7 18 2" xfId="40233" xr:uid="{716204B2-B302-46A0-A8FA-4BDF9F68791B}"/>
    <cellStyle name="Note 7 19" xfId="40234" xr:uid="{63812335-3927-4CDE-8616-EE26109CBFD1}"/>
    <cellStyle name="Note 7 19 2" xfId="40235" xr:uid="{85499D86-8246-4FFD-A245-33D0C98F0AB5}"/>
    <cellStyle name="Note 7 2" xfId="20122" xr:uid="{E1CA3D58-98FA-47FA-AD31-B88A4DB5D1D9}"/>
    <cellStyle name="Note 7 2 10" xfId="20123" xr:uid="{57BC2AEE-1504-4F45-83D8-8B74E3D04915}"/>
    <cellStyle name="Note 7 2 2" xfId="20124" xr:uid="{0D3892BF-5EA0-4B50-9FD5-47243541EB7B}"/>
    <cellStyle name="Note 7 2 2 2" xfId="20125" xr:uid="{0B3B16C0-9982-4B09-8EA8-1AA9841528BC}"/>
    <cellStyle name="Note 7 2 2 2 2" xfId="20126" xr:uid="{BB7C3249-F1DE-407B-863F-9658D8BB86EA}"/>
    <cellStyle name="Note 7 2 2 2 2 2" xfId="20127" xr:uid="{4A5032BF-B2BA-4703-A6D6-AA9E1C027FBB}"/>
    <cellStyle name="Note 7 2 2 2 3" xfId="20128" xr:uid="{424B8AE7-95DA-4ECE-830B-80564D7D58C2}"/>
    <cellStyle name="Note 7 2 2 2 3 2" xfId="20129" xr:uid="{6E05A250-D344-4F85-B715-D002959DB3B0}"/>
    <cellStyle name="Note 7 2 2 2 4" xfId="20130" xr:uid="{B3296ECF-05F1-4AE2-8AB4-3D7F31CD4462}"/>
    <cellStyle name="Note 7 2 2 2 5" xfId="20131" xr:uid="{589724EF-AAAF-404E-86D1-9069F8B1F5BD}"/>
    <cellStyle name="Note 7 2 2 3" xfId="20132" xr:uid="{ED1267CA-4656-4626-B84B-78DCD97376CD}"/>
    <cellStyle name="Note 7 2 2 3 2" xfId="20133" xr:uid="{E829CB71-4B73-471F-9386-D52C8500D661}"/>
    <cellStyle name="Note 7 2 2 4" xfId="20134" xr:uid="{D569BFCF-6B8F-47A4-A34B-4D352CF1885B}"/>
    <cellStyle name="Note 7 2 2 4 2" xfId="20135" xr:uid="{B9828A55-8B0C-48E2-ADF0-3FE9725DB004}"/>
    <cellStyle name="Note 7 2 2 5" xfId="20136" xr:uid="{D8C81EBF-BC3A-4C8F-8191-17D87CAC4076}"/>
    <cellStyle name="Note 7 2 2 5 2" xfId="40236" xr:uid="{C994D265-0419-44BA-B4E2-EE68A755A9F4}"/>
    <cellStyle name="Note 7 2 2 6" xfId="20137" xr:uid="{40924B45-F9ED-4457-9428-987105632B0F}"/>
    <cellStyle name="Note 7 2 3" xfId="20138" xr:uid="{9916DD3F-AE13-4F02-81EF-B1A9431EED39}"/>
    <cellStyle name="Note 7 2 3 2" xfId="20139" xr:uid="{959FAB29-A7D3-45E6-8B86-793796F38B5B}"/>
    <cellStyle name="Note 7 2 3 2 2" xfId="20140" xr:uid="{2D12D52D-0A02-4116-AB7E-96F0E4F8E243}"/>
    <cellStyle name="Note 7 2 3 3" xfId="20141" xr:uid="{F9718AD5-D37C-4304-8B65-9D30D1D83EAA}"/>
    <cellStyle name="Note 7 2 3 3 2" xfId="20142" xr:uid="{023C470D-C6A8-4170-9567-9B7739395EC7}"/>
    <cellStyle name="Note 7 2 3 4" xfId="20143" xr:uid="{A0AF1F16-8298-480D-BE1F-046D0A383861}"/>
    <cellStyle name="Note 7 2 3 5" xfId="20144" xr:uid="{6B186B31-6B25-4E05-9855-4AFFF8B3FCF9}"/>
    <cellStyle name="Note 7 2 4" xfId="20145" xr:uid="{504B7580-8E22-4295-B4FF-51CD147EFA8A}"/>
    <cellStyle name="Note 7 2 4 2" xfId="20146" xr:uid="{469B1451-8C4C-435D-AED2-4375CD559474}"/>
    <cellStyle name="Note 7 2 4 2 2" xfId="20147" xr:uid="{071C21F4-76AE-4C04-A4E6-1110F055ED97}"/>
    <cellStyle name="Note 7 2 4 3" xfId="20148" xr:uid="{B4669041-9843-4CEB-A949-760BE590AC80}"/>
    <cellStyle name="Note 7 2 4 3 2" xfId="20149" xr:uid="{33D8F2F8-FD79-466A-8722-D64DF625FCFF}"/>
    <cellStyle name="Note 7 2 4 4" xfId="20150" xr:uid="{85415F26-D03D-4CA8-8BD8-0763D1223AE5}"/>
    <cellStyle name="Note 7 2 4 5" xfId="20151" xr:uid="{E02E515A-1907-46F4-A47A-D5CDEEDB5812}"/>
    <cellStyle name="Note 7 2 5" xfId="20152" xr:uid="{417BE0C7-F680-48C8-B25C-6D7B94E66863}"/>
    <cellStyle name="Note 7 2 5 2" xfId="20153" xr:uid="{CB46238E-80FF-4092-B571-8B52FDA6FBA8}"/>
    <cellStyle name="Note 7 2 5 2 2" xfId="20154" xr:uid="{7500373E-816C-442D-8766-6DB6B549F646}"/>
    <cellStyle name="Note 7 2 5 3" xfId="20155" xr:uid="{7F9069F4-3572-4C1D-95B8-ACC0C3B6BFBB}"/>
    <cellStyle name="Note 7 2 5 3 2" xfId="20156" xr:uid="{3B4D57A5-CBE5-4110-A6DC-C09E516C48D9}"/>
    <cellStyle name="Note 7 2 5 4" xfId="20157" xr:uid="{E6DF45A3-94FA-4A0C-B3C0-C6B9743AB5D6}"/>
    <cellStyle name="Note 7 2 5 5" xfId="20158" xr:uid="{B395BC27-0393-4AD9-AAF3-2A45BD1CC88B}"/>
    <cellStyle name="Note 7 2 6" xfId="20159" xr:uid="{A1F773AD-374A-4BED-AFDB-DE1C0B83DFAE}"/>
    <cellStyle name="Note 7 2 6 2" xfId="20160" xr:uid="{4CC532BD-26B4-4FF8-B269-5FFCB032DAB3}"/>
    <cellStyle name="Note 7 2 6 2 2" xfId="20161" xr:uid="{AE026772-9716-4E5C-9FED-EE4E43337D06}"/>
    <cellStyle name="Note 7 2 6 3" xfId="20162" xr:uid="{9C8C00AD-7E14-438B-AD0C-A77445074518}"/>
    <cellStyle name="Note 7 2 6 3 2" xfId="20163" xr:uid="{6E036033-FACF-42D4-8180-B454B7A2F7FC}"/>
    <cellStyle name="Note 7 2 6 4" xfId="20164" xr:uid="{BA2F7A17-6FA1-41C7-9BE7-E4C1E21C94D9}"/>
    <cellStyle name="Note 7 2 6 5" xfId="20165" xr:uid="{29173E63-63C1-4C9D-A8D9-E2A5A7A24DEA}"/>
    <cellStyle name="Note 7 2 7" xfId="20166" xr:uid="{8C92C51C-61C4-48CC-BEEF-F87182594E90}"/>
    <cellStyle name="Note 7 2 7 2" xfId="20167" xr:uid="{363B45F9-FACD-4CE6-B417-6A995A5FC177}"/>
    <cellStyle name="Note 7 2 8" xfId="20168" xr:uid="{7A542CC9-2939-4499-8310-8C996867C0CD}"/>
    <cellStyle name="Note 7 2 8 2" xfId="20169" xr:uid="{C4DE0AD7-12BF-45BF-A3B3-8274CF92FA2B}"/>
    <cellStyle name="Note 7 2 9" xfId="20170" xr:uid="{893F6DCD-40B6-44BD-82D8-C04798EC0236}"/>
    <cellStyle name="Note 7 20" xfId="40237" xr:uid="{B3375085-883A-4623-9D35-3FE778F90334}"/>
    <cellStyle name="Note 7 21" xfId="40238" xr:uid="{E86B87AA-91CC-412D-9220-F3C995287AD5}"/>
    <cellStyle name="Note 7 22" xfId="40239" xr:uid="{74FB73BC-E4ED-40D8-B365-2CDB01EAD3D0}"/>
    <cellStyle name="Note 7 23" xfId="40240" xr:uid="{A78B89C5-82E6-4936-AFCD-2B28D66AA8D2}"/>
    <cellStyle name="Note 7 24" xfId="40241" xr:uid="{9D234494-6120-4BD2-8A90-0690184F86A4}"/>
    <cellStyle name="Note 7 25" xfId="40242" xr:uid="{73EE59C8-C227-4C72-A4BF-1A5850A8E4AC}"/>
    <cellStyle name="Note 7 26" xfId="40243" xr:uid="{AC2E6BBA-46AA-48E8-9E53-1425FBFE6781}"/>
    <cellStyle name="Note 7 3" xfId="20171" xr:uid="{D343AE3C-DAB3-4107-9472-8A265D53C0A3}"/>
    <cellStyle name="Note 7 3 2" xfId="20172" xr:uid="{0A9A6C3A-3C95-4218-B8EB-951AEB46A93D}"/>
    <cellStyle name="Note 7 3 2 2" xfId="20173" xr:uid="{ACB88AD6-38FA-49E5-9399-49649A7208F3}"/>
    <cellStyle name="Note 7 3 2 2 2" xfId="20174" xr:uid="{5391E7C5-A350-4984-878D-5311DE00C8BE}"/>
    <cellStyle name="Note 7 3 2 3" xfId="20175" xr:uid="{EAEC07A2-FF6D-4A00-B56A-C6237504681A}"/>
    <cellStyle name="Note 7 3 2 3 2" xfId="20176" xr:uid="{1159B4B1-2C73-4107-8047-1466A250761B}"/>
    <cellStyle name="Note 7 3 2 4" xfId="20177" xr:uid="{2FB05CC7-C887-41C8-958D-41FE448A1BC6}"/>
    <cellStyle name="Note 7 3 2 4 2" xfId="40244" xr:uid="{83729F6A-3988-46FF-93CD-9812E0C25BFA}"/>
    <cellStyle name="Note 7 3 2 5" xfId="20178" xr:uid="{CF2F7494-621E-4548-86CE-3E90E123A0C3}"/>
    <cellStyle name="Note 7 3 2 5 2" xfId="40245" xr:uid="{53C80FDC-6DA5-4898-9E78-256AD7713D26}"/>
    <cellStyle name="Note 7 3 2 6" xfId="40246" xr:uid="{B86F2601-9D92-46B2-93AD-AFFFA960D233}"/>
    <cellStyle name="Note 7 3 3" xfId="20179" xr:uid="{C228E1C1-22FA-492C-B32E-06D234D04C2E}"/>
    <cellStyle name="Note 7 3 3 2" xfId="20180" xr:uid="{B5C2A607-926B-4233-A9A3-BD4BFCA33CA9}"/>
    <cellStyle name="Note 7 3 4" xfId="20181" xr:uid="{CC87326D-744E-440B-891E-D16FB7A5AEBF}"/>
    <cellStyle name="Note 7 3 4 2" xfId="20182" xr:uid="{877DFB1B-84C7-4D36-BD92-E3D997C8E08A}"/>
    <cellStyle name="Note 7 3 5" xfId="20183" xr:uid="{9E99B65E-1FA9-438E-BC67-04C8FA3C8F36}"/>
    <cellStyle name="Note 7 3 5 2" xfId="40247" xr:uid="{C7E0D0FF-D51F-44CA-B26C-F42D90F84DFD}"/>
    <cellStyle name="Note 7 3 6" xfId="20184" xr:uid="{B58ED597-0B9F-4C11-8A7A-2BB2BD85145E}"/>
    <cellStyle name="Note 7 4" xfId="20185" xr:uid="{3EDB044E-306F-457F-AAE5-7E4551C3A9F9}"/>
    <cellStyle name="Note 7 4 2" xfId="20186" xr:uid="{916B125D-00BA-4A7D-9C68-CD863D48F760}"/>
    <cellStyle name="Note 7 4 2 2" xfId="20187" xr:uid="{529B7F67-E832-45EB-9B35-715437A9DC42}"/>
    <cellStyle name="Note 7 4 2 2 2" xfId="40248" xr:uid="{4E1BE10A-5611-4C91-9009-73A817C9580A}"/>
    <cellStyle name="Note 7 4 2 3" xfId="40249" xr:uid="{29D0E01B-D6EF-46B6-91CE-C5982D59B5BE}"/>
    <cellStyle name="Note 7 4 2 3 2" xfId="40250" xr:uid="{8D8E9A66-C85A-47BE-988F-84FF58761909}"/>
    <cellStyle name="Note 7 4 2 4" xfId="40251" xr:uid="{E1AEC55F-4769-4570-BE46-F423AB1AAC7A}"/>
    <cellStyle name="Note 7 4 2 4 2" xfId="40252" xr:uid="{5560DEB4-E40A-418D-A355-3534C2D95818}"/>
    <cellStyle name="Note 7 4 2 5" xfId="40253" xr:uid="{BD5351DB-BF15-4BD0-9538-6910B52F642C}"/>
    <cellStyle name="Note 7 4 2 5 2" xfId="40254" xr:uid="{76CAB972-F390-4C86-BAF3-EA8D4A6CCD52}"/>
    <cellStyle name="Note 7 4 2 6" xfId="40255" xr:uid="{E0D2FB4C-071F-4314-A2DE-3CE383531643}"/>
    <cellStyle name="Note 7 4 3" xfId="20188" xr:uid="{CE05DE86-1BD1-4CE4-AD4A-1999E9BA0585}"/>
    <cellStyle name="Note 7 4 3 2" xfId="20189" xr:uid="{4BD4A76E-FB96-4E23-BE79-2EF29532624E}"/>
    <cellStyle name="Note 7 4 4" xfId="20190" xr:uid="{32153D56-25C3-4E36-B1E7-364F59E41735}"/>
    <cellStyle name="Note 7 4 4 2" xfId="40256" xr:uid="{AFCF22A7-08AF-42C8-862D-CA887198EFEE}"/>
    <cellStyle name="Note 7 4 5" xfId="20191" xr:uid="{167F1B29-A602-46A9-A791-B2D77F8099DE}"/>
    <cellStyle name="Note 7 4 5 2" xfId="40257" xr:uid="{70A6228A-9B35-4706-BD6D-69D51E76D5DA}"/>
    <cellStyle name="Note 7 4 6" xfId="40258" xr:uid="{0125DA77-A5B7-4EDA-A808-8792A2294467}"/>
    <cellStyle name="Note 7 4 6 2" xfId="40259" xr:uid="{B46534DE-772C-456D-89C6-79736100F49B}"/>
    <cellStyle name="Note 7 4 7" xfId="40260" xr:uid="{1AB920DB-0211-465A-8227-F5944EEC02AA}"/>
    <cellStyle name="Note 7 4 7 2" xfId="40261" xr:uid="{5EB99542-D5D1-4985-AA17-68E8525F636F}"/>
    <cellStyle name="Note 7 4 8" xfId="40262" xr:uid="{B557669D-57F3-4E51-8FBF-6AA390D9B62C}"/>
    <cellStyle name="Note 7 5" xfId="20192" xr:uid="{F5899F23-0B0F-41C5-875F-65CA0EC46929}"/>
    <cellStyle name="Note 7 5 2" xfId="20193" xr:uid="{2991448A-0F83-4915-B5A8-B4C3CEAE59BC}"/>
    <cellStyle name="Note 7 5 2 2" xfId="20194" xr:uid="{9C173EB7-FC24-4C3B-84DA-CFF3619FFAFB}"/>
    <cellStyle name="Note 7 5 2 2 2" xfId="40263" xr:uid="{A1A12431-D2E4-46FD-9783-D6C2B90B0CD3}"/>
    <cellStyle name="Note 7 5 2 3" xfId="40264" xr:uid="{78AEEE97-BA75-42E2-874D-F87DDB92B561}"/>
    <cellStyle name="Note 7 5 2 3 2" xfId="40265" xr:uid="{991E15B9-16CA-473E-B35F-D71354888F3D}"/>
    <cellStyle name="Note 7 5 2 4" xfId="40266" xr:uid="{5D1EFD4E-635B-47B1-86B1-D37E03969C08}"/>
    <cellStyle name="Note 7 5 2 4 2" xfId="40267" xr:uid="{AEDDB52E-6890-41A8-9F1C-7E182AA9FF2C}"/>
    <cellStyle name="Note 7 5 2 5" xfId="40268" xr:uid="{92A85427-0C60-46FF-9EE2-30E1F00BDB3B}"/>
    <cellStyle name="Note 7 5 2 5 2" xfId="40269" xr:uid="{E4A0FEEA-007A-494C-A802-A42FDDEA5300}"/>
    <cellStyle name="Note 7 5 2 6" xfId="40270" xr:uid="{B7DEF6E9-3646-47DB-9711-C1EC1FBAAB76}"/>
    <cellStyle name="Note 7 5 3" xfId="20195" xr:uid="{7A27DAE9-7FF6-4D9C-89DC-8D4CC41273AE}"/>
    <cellStyle name="Note 7 5 3 2" xfId="20196" xr:uid="{A193F20C-C532-42AC-8AC6-FC61A81C5FEF}"/>
    <cellStyle name="Note 7 5 4" xfId="20197" xr:uid="{EB232A2B-F4E8-47AD-9DE0-1E446327800A}"/>
    <cellStyle name="Note 7 5 4 2" xfId="40271" xr:uid="{33A7CFEE-0DF0-429D-9A5C-4C56E0DDFBA0}"/>
    <cellStyle name="Note 7 5 5" xfId="20198" xr:uid="{3EA53E76-557D-4A1D-A719-982EEC732C29}"/>
    <cellStyle name="Note 7 5 5 2" xfId="40272" xr:uid="{FB702443-E8C3-4477-8776-AD33249E4975}"/>
    <cellStyle name="Note 7 5 6" xfId="40273" xr:uid="{7B3C44B4-5036-499A-B75D-4109875B341A}"/>
    <cellStyle name="Note 7 5 6 2" xfId="40274" xr:uid="{1FDF8EAC-5282-4C0C-9EE3-588F4CE9A445}"/>
    <cellStyle name="Note 7 5 7" xfId="40275" xr:uid="{CA436753-2248-436B-87EC-C2A54FE92DA8}"/>
    <cellStyle name="Note 7 5 7 2" xfId="40276" xr:uid="{9C9B8C43-C406-4732-BB0D-75946EB3933F}"/>
    <cellStyle name="Note 7 5 8" xfId="40277" xr:uid="{738AA491-364E-4821-97D3-294A954F519E}"/>
    <cellStyle name="Note 7 6" xfId="20199" xr:uid="{0B2139F8-CEB1-46B6-A771-0360AA9110D2}"/>
    <cellStyle name="Note 7 6 2" xfId="20200" xr:uid="{AB0E675C-FE83-4CB9-B890-12B16650CBEC}"/>
    <cellStyle name="Note 7 6 2 2" xfId="20201" xr:uid="{57901304-0870-4915-A0E5-24989DCE78E5}"/>
    <cellStyle name="Note 7 6 2 2 2" xfId="40278" xr:uid="{C5776E78-0CF5-4BE5-8671-2CE12BA3B1EA}"/>
    <cellStyle name="Note 7 6 2 3" xfId="40279" xr:uid="{9DE45AE7-40B6-4CBE-B90E-BAF55B02FD7B}"/>
    <cellStyle name="Note 7 6 2 3 2" xfId="40280" xr:uid="{770A1871-9C73-4EF0-A9D4-FF1E8FFA4AEC}"/>
    <cellStyle name="Note 7 6 2 4" xfId="40281" xr:uid="{AE7277B1-D934-457C-BC4E-554C9B620DC2}"/>
    <cellStyle name="Note 7 6 2 4 2" xfId="40282" xr:uid="{725A59A9-E092-4450-AF83-CF810AF26086}"/>
    <cellStyle name="Note 7 6 2 5" xfId="40283" xr:uid="{270BEBA1-0351-4D32-B488-634BF70A937B}"/>
    <cellStyle name="Note 7 6 2 5 2" xfId="40284" xr:uid="{A2776BF9-5AD8-479A-A2D4-4A9FC2945B0D}"/>
    <cellStyle name="Note 7 6 2 6" xfId="40285" xr:uid="{DCAF7002-18EB-43BF-A547-40AB550047E1}"/>
    <cellStyle name="Note 7 6 3" xfId="20202" xr:uid="{9891C196-C074-4772-85A3-F8053174E1A0}"/>
    <cellStyle name="Note 7 6 3 2" xfId="20203" xr:uid="{0FD4EE1B-54B9-4C94-87B6-3C59BF230797}"/>
    <cellStyle name="Note 7 6 4" xfId="20204" xr:uid="{6C0EDDDD-F922-4B08-B24B-0CDBEF57B1EE}"/>
    <cellStyle name="Note 7 6 4 2" xfId="40286" xr:uid="{6A05826D-0445-414E-A6CF-DFAC8BC1BCD8}"/>
    <cellStyle name="Note 7 6 5" xfId="20205" xr:uid="{9F5E09FA-40E3-461F-B133-DEFB29F9683C}"/>
    <cellStyle name="Note 7 6 5 2" xfId="40287" xr:uid="{91A29CCD-14A3-482A-AFEC-08E9BAD11A3B}"/>
    <cellStyle name="Note 7 6 6" xfId="40288" xr:uid="{654E59DA-31CE-409B-B648-6B3F76574B31}"/>
    <cellStyle name="Note 7 6 6 2" xfId="40289" xr:uid="{EB4A69F1-19D4-46FF-A176-AB8240259BA7}"/>
    <cellStyle name="Note 7 6 7" xfId="40290" xr:uid="{E2912DCF-AE01-40D1-82EE-ECEA37AFFEDD}"/>
    <cellStyle name="Note 7 6 7 2" xfId="40291" xr:uid="{05374CC2-06CB-4E0F-9E05-1E6B1C516138}"/>
    <cellStyle name="Note 7 6 8" xfId="40292" xr:uid="{4D7EF2B9-1FDA-4CFC-927F-D246D720D644}"/>
    <cellStyle name="Note 7 7" xfId="20206" xr:uid="{5C03278D-3C0E-4945-87FB-8B8A713316B8}"/>
    <cellStyle name="Note 7 7 2" xfId="20207" xr:uid="{AC51C91A-2FC7-493E-872C-8AE9B655F733}"/>
    <cellStyle name="Note 7 7 2 2" xfId="20208" xr:uid="{1E935C60-7006-4095-B121-3761B214140D}"/>
    <cellStyle name="Note 7 7 2 2 2" xfId="40293" xr:uid="{38A998E9-C8E3-4CD0-8DDC-72F56C42CACD}"/>
    <cellStyle name="Note 7 7 2 3" xfId="40294" xr:uid="{BACC3C79-7072-4E49-9AB8-9629CE850540}"/>
    <cellStyle name="Note 7 7 2 3 2" xfId="40295" xr:uid="{BBF4DC00-1136-4DB9-823F-1AB2CD54428D}"/>
    <cellStyle name="Note 7 7 2 4" xfId="40296" xr:uid="{74BB57D9-0BEB-4E8D-9149-638B1044D3F9}"/>
    <cellStyle name="Note 7 7 2 4 2" xfId="40297" xr:uid="{1E8AFE40-B11E-41A1-81E8-806BAD14E1A7}"/>
    <cellStyle name="Note 7 7 2 5" xfId="40298" xr:uid="{0C5878B4-4C50-48C2-A105-1A6C64BE28F7}"/>
    <cellStyle name="Note 7 7 2 5 2" xfId="40299" xr:uid="{8B30097D-6D2A-4FAA-9F95-12B254CCBDE1}"/>
    <cellStyle name="Note 7 7 2 6" xfId="40300" xr:uid="{2AC3CC2B-5976-46F2-94BF-845A211E22A3}"/>
    <cellStyle name="Note 7 7 3" xfId="20209" xr:uid="{3A8B7331-6E2B-41BF-89A1-A3CDFC8597E1}"/>
    <cellStyle name="Note 7 7 3 2" xfId="20210" xr:uid="{1693173B-FF3F-41CC-9728-C336F267BF29}"/>
    <cellStyle name="Note 7 7 4" xfId="20211" xr:uid="{8498035D-D4D5-4D43-967E-C0BA61D460B8}"/>
    <cellStyle name="Note 7 7 4 2" xfId="40301" xr:uid="{E9149185-90A6-4C7F-AE41-6A4B5793E334}"/>
    <cellStyle name="Note 7 7 5" xfId="20212" xr:uid="{50108F84-5AB9-4945-AD40-DE7CC509F1A4}"/>
    <cellStyle name="Note 7 7 5 2" xfId="40302" xr:uid="{8F6FE5FE-ACEB-4EC7-B9F2-879A28EE2250}"/>
    <cellStyle name="Note 7 7 6" xfId="40303" xr:uid="{00FDE8EE-7C27-4AD0-90BD-7594BFEFEFE3}"/>
    <cellStyle name="Note 7 7 6 2" xfId="40304" xr:uid="{757DE6B4-4673-4E4F-8FAA-851BC112F576}"/>
    <cellStyle name="Note 7 7 7" xfId="40305" xr:uid="{7CEA280B-78B3-4BE2-AF60-5258F698A1D5}"/>
    <cellStyle name="Note 7 7 7 2" xfId="40306" xr:uid="{5A07E773-E71D-4EF0-A393-CD6759D2B67D}"/>
    <cellStyle name="Note 7 7 8" xfId="40307" xr:uid="{2386E56F-0771-4528-B42A-46106C7AFDCF}"/>
    <cellStyle name="Note 7 8" xfId="20213" xr:uid="{C618984D-FAFE-480B-9A99-C63749AF7FE5}"/>
    <cellStyle name="Note 7 8 2" xfId="20214" xr:uid="{69A43698-F555-4F40-B6BA-C5F3D6046619}"/>
    <cellStyle name="Note 7 8 2 2" xfId="40308" xr:uid="{C7727E63-C6F7-46FF-9037-ECB7100E4075}"/>
    <cellStyle name="Note 7 8 2 2 2" xfId="40309" xr:uid="{39FC5F22-CC1A-4C61-A921-3B6286A5A299}"/>
    <cellStyle name="Note 7 8 2 3" xfId="40310" xr:uid="{58D03BBA-CD19-425E-AC9B-5C6C6447CA58}"/>
    <cellStyle name="Note 7 8 2 3 2" xfId="40311" xr:uid="{E1B7AB6B-4B74-41C9-819B-0F12609BCD1F}"/>
    <cellStyle name="Note 7 8 2 4" xfId="40312" xr:uid="{69C268F1-18D2-4539-8C1B-A86691DED518}"/>
    <cellStyle name="Note 7 8 2 4 2" xfId="40313" xr:uid="{90EB68CC-2D9F-4662-BC41-F808FFBE558B}"/>
    <cellStyle name="Note 7 8 2 5" xfId="40314" xr:uid="{F11B90C2-2327-4014-96A7-ED949C015932}"/>
    <cellStyle name="Note 7 8 2 5 2" xfId="40315" xr:uid="{F3010DA5-9FA4-4D7C-A0A7-0234C50490D4}"/>
    <cellStyle name="Note 7 8 2 6" xfId="40316" xr:uid="{151BEBF0-4065-4599-AE3E-6CA280A69604}"/>
    <cellStyle name="Note 7 8 3" xfId="40317" xr:uid="{8E4AC39C-2386-4AD1-8D65-E3F5E26F5FA5}"/>
    <cellStyle name="Note 7 8 3 2" xfId="40318" xr:uid="{198B0F0C-507E-4FB5-9D77-E3E4004E3A6D}"/>
    <cellStyle name="Note 7 8 4" xfId="40319" xr:uid="{98998285-3205-495C-97D7-D624C9688D50}"/>
    <cellStyle name="Note 7 8 4 2" xfId="40320" xr:uid="{1A0E8336-D0D3-4A96-A18F-A9BE059079C4}"/>
    <cellStyle name="Note 7 8 5" xfId="40321" xr:uid="{4CB1B9EE-C217-424E-B838-7BCC287E13BD}"/>
    <cellStyle name="Note 7 8 5 2" xfId="40322" xr:uid="{C00A71EB-BAF6-4D0E-9213-C9D13497542F}"/>
    <cellStyle name="Note 7 8 6" xfId="40323" xr:uid="{1F7DC1C1-ADE6-4DCA-9B1D-79263B59BC62}"/>
    <cellStyle name="Note 7 8 6 2" xfId="40324" xr:uid="{429B7141-97FA-48CE-A200-97720A4D4830}"/>
    <cellStyle name="Note 7 8 7" xfId="40325" xr:uid="{250C8393-6405-4C93-AED0-9E0D44764135}"/>
    <cellStyle name="Note 7 8 7 2" xfId="40326" xr:uid="{7EA7665E-0F7E-4C9A-BEF5-E2127E581DD3}"/>
    <cellStyle name="Note 7 8 8" xfId="40327" xr:uid="{D7A12740-6C35-4678-A08E-C9B34FB75CC3}"/>
    <cellStyle name="Note 7 9" xfId="20215" xr:uid="{8FF6420B-46D3-401C-9393-DEA07127C91D}"/>
    <cellStyle name="Note 7 9 2" xfId="20216" xr:uid="{812F36AB-40EF-4A04-9EAD-6F720B1770B3}"/>
    <cellStyle name="Note 7 9 2 2" xfId="40328" xr:uid="{ACDB6BEB-ABB9-4130-8B0F-FA7163012DB7}"/>
    <cellStyle name="Note 7 9 2 2 2" xfId="40329" xr:uid="{F863D9AC-1D11-41AC-AC86-2D4B9EB50C44}"/>
    <cellStyle name="Note 7 9 2 3" xfId="40330" xr:uid="{E74D4F78-7FDD-42D3-977B-7A1924C2CD5D}"/>
    <cellStyle name="Note 7 9 2 3 2" xfId="40331" xr:uid="{A4AB1372-0F03-4548-B717-C65E68781147}"/>
    <cellStyle name="Note 7 9 2 4" xfId="40332" xr:uid="{6ED594B4-F6C4-41B7-B2F5-4995D0572F6B}"/>
    <cellStyle name="Note 7 9 2 4 2" xfId="40333" xr:uid="{0FEFCAEC-A152-4D2A-848B-E04331838D66}"/>
    <cellStyle name="Note 7 9 2 5" xfId="40334" xr:uid="{2FEBE6F0-62E4-4B9B-9136-A9DB53E985BE}"/>
    <cellStyle name="Note 7 9 2 5 2" xfId="40335" xr:uid="{CF302591-B31A-471D-88FF-8362C76B1577}"/>
    <cellStyle name="Note 7 9 2 6" xfId="40336" xr:uid="{2C491EA3-3DD3-4074-8BA6-3E41574B204A}"/>
    <cellStyle name="Note 7 9 3" xfId="40337" xr:uid="{673D3E71-68C4-4FA0-BB94-0D658788088D}"/>
    <cellStyle name="Note 7 9 3 2" xfId="40338" xr:uid="{72803C64-D570-4194-925F-B5709CDBE522}"/>
    <cellStyle name="Note 7 9 4" xfId="40339" xr:uid="{CB6E535C-D7B0-4E6B-8A2A-B37A01C28CBD}"/>
    <cellStyle name="Note 7 9 4 2" xfId="40340" xr:uid="{97BD7379-8343-4B7D-8A56-FDA202503440}"/>
    <cellStyle name="Note 7 9 5" xfId="40341" xr:uid="{C4301B6A-B8D8-4386-A5FB-FE63652658CB}"/>
    <cellStyle name="Note 7 9 5 2" xfId="40342" xr:uid="{24B78D4A-0CC4-4900-8F70-C567A451ADE2}"/>
    <cellStyle name="Note 7 9 6" xfId="40343" xr:uid="{160F6505-10C2-4170-9161-E6EF41AB7CDA}"/>
    <cellStyle name="Note 7 9 6 2" xfId="40344" xr:uid="{8A77B4EA-6842-4D66-AE30-97560EFA26F7}"/>
    <cellStyle name="Note 7 9 7" xfId="40345" xr:uid="{AA362C0E-2885-4434-AFDF-23974E0B32FB}"/>
    <cellStyle name="Note 7 9 7 2" xfId="40346" xr:uid="{0B895619-83E6-4767-820D-615806EB5E31}"/>
    <cellStyle name="Note 7 9 8" xfId="40347" xr:uid="{8B969CD3-6061-4497-9FAD-4B996B13270E}"/>
    <cellStyle name="Note 8" xfId="20217" xr:uid="{E60FA9B1-AB22-4645-877A-B4B60BE835F8}"/>
    <cellStyle name="Note 8 10" xfId="20218" xr:uid="{BBA308C0-2473-4748-A5FF-2477F40718B8}"/>
    <cellStyle name="Note 8 10 2" xfId="40348" xr:uid="{1CE77635-F72A-4677-8182-5A773501C438}"/>
    <cellStyle name="Note 8 10 2 2" xfId="40349" xr:uid="{58151585-059D-4966-994D-2E3969A8E210}"/>
    <cellStyle name="Note 8 10 2 2 2" xfId="40350" xr:uid="{565F281C-5426-49AE-AFBD-FAE593590B12}"/>
    <cellStyle name="Note 8 10 2 3" xfId="40351" xr:uid="{07A53126-0BCC-466B-B41C-8AC738458BAD}"/>
    <cellStyle name="Note 8 10 2 3 2" xfId="40352" xr:uid="{B23962F6-206B-4161-BFF4-C3B365C7C523}"/>
    <cellStyle name="Note 8 10 2 4" xfId="40353" xr:uid="{047EB31C-100E-45D2-B962-332193A15047}"/>
    <cellStyle name="Note 8 10 2 4 2" xfId="40354" xr:uid="{5ABC487D-0A61-4AAF-A94E-4BB05CA5549C}"/>
    <cellStyle name="Note 8 10 2 5" xfId="40355" xr:uid="{F66A48D9-0A7D-477A-9573-C43811B6309F}"/>
    <cellStyle name="Note 8 10 2 5 2" xfId="40356" xr:uid="{194F8099-D197-48C1-97E0-7D26A42B2172}"/>
    <cellStyle name="Note 8 10 2 6" xfId="40357" xr:uid="{2AC55501-2DCD-4B04-AC84-96694C849655}"/>
    <cellStyle name="Note 8 10 3" xfId="40358" xr:uid="{BFBFB422-CE43-4971-9ECC-D54677F6FE2D}"/>
    <cellStyle name="Note 8 10 3 2" xfId="40359" xr:uid="{5E126350-E479-4910-9363-C00DDF65C9CC}"/>
    <cellStyle name="Note 8 10 4" xfId="40360" xr:uid="{387443C6-F3E4-4940-ACF4-2434A8280079}"/>
    <cellStyle name="Note 8 10 4 2" xfId="40361" xr:uid="{69681074-6E34-4268-B7C5-5B69C434EB2C}"/>
    <cellStyle name="Note 8 10 5" xfId="40362" xr:uid="{321EE195-9022-4508-9BE6-6AAD6848415F}"/>
    <cellStyle name="Note 8 10 5 2" xfId="40363" xr:uid="{D7B3C9B6-7D09-4995-B348-0F924CBC19FE}"/>
    <cellStyle name="Note 8 10 6" xfId="40364" xr:uid="{B8252227-951C-4455-9EA2-4B2004981B84}"/>
    <cellStyle name="Note 8 10 6 2" xfId="40365" xr:uid="{E4839F54-7BE8-4392-BA47-F774670E19A8}"/>
    <cellStyle name="Note 8 10 7" xfId="40366" xr:uid="{81F817AD-10FD-4DF3-8AA5-2DD8A00033AF}"/>
    <cellStyle name="Note 8 10 7 2" xfId="40367" xr:uid="{E5CCA12A-064F-47F6-AC3E-11A27CC63264}"/>
    <cellStyle name="Note 8 10 8" xfId="40368" xr:uid="{DA69AEFE-2DF3-4888-BA5F-FE5A9BE5079F}"/>
    <cellStyle name="Note 8 11" xfId="20219" xr:uid="{FCE7F225-D292-4A26-975B-F2EE0A211CDE}"/>
    <cellStyle name="Note 8 11 2" xfId="40369" xr:uid="{61E4B379-2040-49A7-BDFA-F0BD380D73FE}"/>
    <cellStyle name="Note 8 11 2 2" xfId="40370" xr:uid="{1BA6708D-5A15-4A52-A6B6-E46150F3CD06}"/>
    <cellStyle name="Note 8 11 2 2 2" xfId="40371" xr:uid="{8E21EF46-F3F4-4123-B487-FE5F60A590FE}"/>
    <cellStyle name="Note 8 11 2 3" xfId="40372" xr:uid="{D72AC6D2-8C76-43E1-9D78-AAE8DAB187BF}"/>
    <cellStyle name="Note 8 11 2 3 2" xfId="40373" xr:uid="{06D2AE3C-67B9-4F18-A9C5-3CF4241A55DA}"/>
    <cellStyle name="Note 8 11 2 4" xfId="40374" xr:uid="{268EFDFB-C775-4739-86F8-EFB4B41856A1}"/>
    <cellStyle name="Note 8 11 2 4 2" xfId="40375" xr:uid="{37F50D37-146C-41C1-8666-EB004FFE8719}"/>
    <cellStyle name="Note 8 11 2 5" xfId="40376" xr:uid="{E54D8EBA-B83F-4F73-86CE-885CB54A6E97}"/>
    <cellStyle name="Note 8 11 2 5 2" xfId="40377" xr:uid="{D0448E25-CB48-4471-85F3-621BD76CB8E7}"/>
    <cellStyle name="Note 8 11 2 6" xfId="40378" xr:uid="{B4154D12-832A-4C0C-AE9E-6ACA08A8369B}"/>
    <cellStyle name="Note 8 11 3" xfId="40379" xr:uid="{073CBA68-7ECE-418C-A4DB-70D0B53ACADE}"/>
    <cellStyle name="Note 8 11 3 2" xfId="40380" xr:uid="{C1764CD4-81FE-43E8-8EAB-6E79F9667B0F}"/>
    <cellStyle name="Note 8 11 4" xfId="40381" xr:uid="{A7040700-1579-4B72-8BB9-BE59165ED035}"/>
    <cellStyle name="Note 8 11 4 2" xfId="40382" xr:uid="{03804DBD-CEA4-47FC-9461-3378033FC2D0}"/>
    <cellStyle name="Note 8 11 5" xfId="40383" xr:uid="{D365A8BD-1AE8-4468-81EC-124525A9F546}"/>
    <cellStyle name="Note 8 11 5 2" xfId="40384" xr:uid="{16F0B04E-C963-4BFE-A399-E1AD4E08176C}"/>
    <cellStyle name="Note 8 11 6" xfId="40385" xr:uid="{9C8B4FD6-3468-41B7-AFA5-178476748E56}"/>
    <cellStyle name="Note 8 11 6 2" xfId="40386" xr:uid="{F51F9030-643A-4CA6-9039-D76578F01B27}"/>
    <cellStyle name="Note 8 11 7" xfId="40387" xr:uid="{ECAC385D-888A-4FCB-A62B-536BB81F2714}"/>
    <cellStyle name="Note 8 11 7 2" xfId="40388" xr:uid="{F6050EF6-044E-495C-9F2F-B17DEE4739B0}"/>
    <cellStyle name="Note 8 11 8" xfId="40389" xr:uid="{DACB97C1-4472-4375-8E88-A2A8ED033612}"/>
    <cellStyle name="Note 8 12" xfId="40390" xr:uid="{910234F7-B431-40DE-A02E-86D90D83BCF4}"/>
    <cellStyle name="Note 8 12 2" xfId="40391" xr:uid="{67761AC6-6565-49C5-A338-449DE3797A37}"/>
    <cellStyle name="Note 8 12 2 2" xfId="40392" xr:uid="{A86F225A-AB64-48A1-A8EB-B98B454F5403}"/>
    <cellStyle name="Note 8 12 2 2 2" xfId="40393" xr:uid="{5FB76B0B-E9D0-4750-BD13-9698BC002835}"/>
    <cellStyle name="Note 8 12 2 3" xfId="40394" xr:uid="{8D0BC5D3-D2FB-4FA6-8442-4D8C0C685453}"/>
    <cellStyle name="Note 8 12 2 3 2" xfId="40395" xr:uid="{F5BF744E-8649-4BEC-85E6-46032FBD0D3E}"/>
    <cellStyle name="Note 8 12 2 4" xfId="40396" xr:uid="{083CD1D5-12A0-49AC-BE53-C915C600E658}"/>
    <cellStyle name="Note 8 12 2 4 2" xfId="40397" xr:uid="{729AF460-F8CA-4256-9A14-032EAC8546A8}"/>
    <cellStyle name="Note 8 12 2 5" xfId="40398" xr:uid="{9B7E347E-E76E-41A0-9D85-CC3DE165FB60}"/>
    <cellStyle name="Note 8 12 2 5 2" xfId="40399" xr:uid="{FF643C80-B0D6-47C7-A4A4-697BEDE42940}"/>
    <cellStyle name="Note 8 12 2 6" xfId="40400" xr:uid="{37D708BF-02DB-4234-B84C-F04316E0C583}"/>
    <cellStyle name="Note 8 12 3" xfId="40401" xr:uid="{0CF713F6-2E65-4A48-858E-C315DB8D039B}"/>
    <cellStyle name="Note 8 12 3 2" xfId="40402" xr:uid="{6DF0F1E7-1BEA-433B-B3DE-03F69E4EF9D6}"/>
    <cellStyle name="Note 8 12 4" xfId="40403" xr:uid="{9451F12C-3E23-4AC4-BE7C-18C1F4C32127}"/>
    <cellStyle name="Note 8 12 4 2" xfId="40404" xr:uid="{29005A5F-07AB-4FD0-B908-6D26EA5CAD73}"/>
    <cellStyle name="Note 8 12 5" xfId="40405" xr:uid="{53652AD3-EF70-48C0-8850-90B152F348EF}"/>
    <cellStyle name="Note 8 12 5 2" xfId="40406" xr:uid="{C20F62BD-256B-4471-8A1F-0C52E13779D8}"/>
    <cellStyle name="Note 8 12 6" xfId="40407" xr:uid="{4B410067-4148-49DB-B6A8-2310584F8A56}"/>
    <cellStyle name="Note 8 12 6 2" xfId="40408" xr:uid="{7B9151C0-F39C-474F-965B-20F6023AF288}"/>
    <cellStyle name="Note 8 12 7" xfId="40409" xr:uid="{C3AA4DD4-733C-41E3-9569-5C2E44D21602}"/>
    <cellStyle name="Note 8 12 7 2" xfId="40410" xr:uid="{36669B9E-32A8-4F67-B34C-B43C3686D432}"/>
    <cellStyle name="Note 8 12 8" xfId="40411" xr:uid="{017FEAEE-4EC1-4BD3-BA15-47D25D6A8ECE}"/>
    <cellStyle name="Note 8 13" xfId="40412" xr:uid="{DF8DA7FF-1D9A-4CC1-9747-4FAD038D6AEA}"/>
    <cellStyle name="Note 8 13 2" xfId="40413" xr:uid="{7806DD06-9396-4A3F-992D-2EEE98F6A79D}"/>
    <cellStyle name="Note 8 13 2 2" xfId="40414" xr:uid="{B52B9A12-FE0D-48E7-AD08-65BA201050A0}"/>
    <cellStyle name="Note 8 13 2 2 2" xfId="40415" xr:uid="{A496D8D5-4553-40A2-8038-61A9DA14B1C0}"/>
    <cellStyle name="Note 8 13 2 3" xfId="40416" xr:uid="{AB839594-665C-4221-8F97-C9AAAC510C7D}"/>
    <cellStyle name="Note 8 13 2 3 2" xfId="40417" xr:uid="{4CE5397E-5AEF-4C03-B32B-9999DDA1D18B}"/>
    <cellStyle name="Note 8 13 2 4" xfId="40418" xr:uid="{6661048B-5347-4CE6-9C7E-B2D11565D01A}"/>
    <cellStyle name="Note 8 13 2 4 2" xfId="40419" xr:uid="{B1B655C3-E0EA-43FC-98A4-F34B7F795A38}"/>
    <cellStyle name="Note 8 13 2 5" xfId="40420" xr:uid="{20D8A7E0-4199-4984-B4D8-6C7C65F5BFC9}"/>
    <cellStyle name="Note 8 13 2 5 2" xfId="40421" xr:uid="{F4A5ECCF-E588-4FBF-B9FC-B7F666154CE8}"/>
    <cellStyle name="Note 8 13 2 6" xfId="40422" xr:uid="{884D56D3-2876-4451-9DAA-324A2CE461FB}"/>
    <cellStyle name="Note 8 13 3" xfId="40423" xr:uid="{D7C215C4-D566-4460-918D-04967162B5BA}"/>
    <cellStyle name="Note 8 13 3 2" xfId="40424" xr:uid="{21CE8CE8-D2D4-45F4-95DC-4D67D1EB23BC}"/>
    <cellStyle name="Note 8 13 4" xfId="40425" xr:uid="{48958606-27CE-42E7-9860-C8C2219E2CF6}"/>
    <cellStyle name="Note 8 13 4 2" xfId="40426" xr:uid="{E74FCA83-3234-43FF-95CC-A818EE41D5E0}"/>
    <cellStyle name="Note 8 13 5" xfId="40427" xr:uid="{C7204EB8-112B-4704-9E8D-31F7ABF69250}"/>
    <cellStyle name="Note 8 13 5 2" xfId="40428" xr:uid="{D2A07604-4FB6-4FA2-AECD-95BA2036EEF4}"/>
    <cellStyle name="Note 8 13 6" xfId="40429" xr:uid="{6F47FA05-BEAD-43C7-9B70-25039B3CD7B3}"/>
    <cellStyle name="Note 8 13 6 2" xfId="40430" xr:uid="{E01F390D-0B39-4444-B027-A1A0EC885128}"/>
    <cellStyle name="Note 8 13 7" xfId="40431" xr:uid="{C5C6E29B-86C4-4AE7-BCAF-805A181097A9}"/>
    <cellStyle name="Note 8 13 7 2" xfId="40432" xr:uid="{4D8B04A9-7E0E-4472-B59C-4C6E556E94B5}"/>
    <cellStyle name="Note 8 13 8" xfId="40433" xr:uid="{997B0273-0F5C-4084-B953-AFD74CB530D6}"/>
    <cellStyle name="Note 8 14" xfId="40434" xr:uid="{54DDE704-E4C6-4CF5-9980-F1D93D7BEF31}"/>
    <cellStyle name="Note 8 14 2" xfId="40435" xr:uid="{BEE72264-14E5-4164-B4A7-05E22A7B08E1}"/>
    <cellStyle name="Note 8 14 2 2" xfId="40436" xr:uid="{8B4D5A91-48A2-4C1B-BEDA-18F34726C7BE}"/>
    <cellStyle name="Note 8 14 2 2 2" xfId="40437" xr:uid="{9EE8BB05-9900-4312-B453-4BB2B007F37E}"/>
    <cellStyle name="Note 8 14 2 3" xfId="40438" xr:uid="{6380849A-2DEF-4662-8918-9B2E12653197}"/>
    <cellStyle name="Note 8 14 2 3 2" xfId="40439" xr:uid="{4016CB08-4BDB-4C37-B1E5-B2C779600CC5}"/>
    <cellStyle name="Note 8 14 2 4" xfId="40440" xr:uid="{EFE82D87-EB3C-4017-BF35-C71CA148D021}"/>
    <cellStyle name="Note 8 14 2 4 2" xfId="40441" xr:uid="{F313F94C-D2E5-4F3E-9923-2416BDA4448D}"/>
    <cellStyle name="Note 8 14 2 5" xfId="40442" xr:uid="{9D9C013F-B0D6-4C02-ADCB-01BA4A3AE62B}"/>
    <cellStyle name="Note 8 14 2 5 2" xfId="40443" xr:uid="{40E23013-76AD-4D01-81FA-C1FDC7A86FAF}"/>
    <cellStyle name="Note 8 14 2 6" xfId="40444" xr:uid="{DCE988CF-7D63-4268-9794-C54A944BAFFA}"/>
    <cellStyle name="Note 8 14 3" xfId="40445" xr:uid="{65557E42-1B8B-4434-86AD-F5606A60BB4C}"/>
    <cellStyle name="Note 8 14 3 2" xfId="40446" xr:uid="{E56EDC85-1FCF-451C-B499-E69A5623F5C6}"/>
    <cellStyle name="Note 8 14 4" xfId="40447" xr:uid="{DB8E50D7-4B54-4107-A88D-AF512270AC5C}"/>
    <cellStyle name="Note 8 14 4 2" xfId="40448" xr:uid="{56131732-73FC-4925-80BE-28672B632E49}"/>
    <cellStyle name="Note 8 14 5" xfId="40449" xr:uid="{9FB42FC9-7824-4D91-AC61-AF3AEDC2E141}"/>
    <cellStyle name="Note 8 14 5 2" xfId="40450" xr:uid="{4159A4BB-B371-404C-8C29-E6427E99A2CE}"/>
    <cellStyle name="Note 8 14 6" xfId="40451" xr:uid="{6163F109-44F6-40A5-8A97-0CE3BDF79514}"/>
    <cellStyle name="Note 8 14 6 2" xfId="40452" xr:uid="{3DE8DA4E-DDF6-453E-A93A-C9F78A0B53CF}"/>
    <cellStyle name="Note 8 14 7" xfId="40453" xr:uid="{6B06933D-EF53-4E4D-B4B4-D66BD28D1F24}"/>
    <cellStyle name="Note 8 14 7 2" xfId="40454" xr:uid="{29462C2A-9462-457B-B28B-016642F33946}"/>
    <cellStyle name="Note 8 14 8" xfId="40455" xr:uid="{62BD2D42-1857-464C-89B3-F55847CBC2C4}"/>
    <cellStyle name="Note 8 15" xfId="40456" xr:uid="{C0211A1B-E085-413F-A892-0DEB6CB6F0E5}"/>
    <cellStyle name="Note 8 15 2" xfId="40457" xr:uid="{FDBC4D8D-0C64-4F6B-8BD8-6CC6045F36FF}"/>
    <cellStyle name="Note 8 15 2 2" xfId="40458" xr:uid="{EF7D0B5E-88B9-4626-B4CC-1D9DB578B25F}"/>
    <cellStyle name="Note 8 15 2 2 2" xfId="40459" xr:uid="{624CABBA-E75B-4D63-9228-089B1D399FFE}"/>
    <cellStyle name="Note 8 15 2 3" xfId="40460" xr:uid="{E12A3E75-08DB-41C2-B446-BBFF726F36F4}"/>
    <cellStyle name="Note 8 15 2 3 2" xfId="40461" xr:uid="{C54E563C-68E6-4B8E-9266-8BA211088100}"/>
    <cellStyle name="Note 8 15 2 4" xfId="40462" xr:uid="{BADB8C33-51D4-4288-823C-D8306D80D767}"/>
    <cellStyle name="Note 8 15 2 4 2" xfId="40463" xr:uid="{A3077F5F-47F3-45EA-85E9-06665CF62CC9}"/>
    <cellStyle name="Note 8 15 2 5" xfId="40464" xr:uid="{9DFFC66C-0C2B-4AE8-BEF8-F83655830CE3}"/>
    <cellStyle name="Note 8 15 2 5 2" xfId="40465" xr:uid="{0F51CADB-561E-4EB1-9567-5DAA42AAAEB5}"/>
    <cellStyle name="Note 8 15 2 6" xfId="40466" xr:uid="{56A63C6A-3C0E-4EFF-8DCB-AA7310315758}"/>
    <cellStyle name="Note 8 15 3" xfId="40467" xr:uid="{FD743572-23EC-4344-A9CB-D2034E63EA59}"/>
    <cellStyle name="Note 8 15 3 2" xfId="40468" xr:uid="{8010DFE7-757B-4B30-81F0-F0A37316952F}"/>
    <cellStyle name="Note 8 15 4" xfId="40469" xr:uid="{1FD25232-54BB-4D21-8E2C-9781CE3D4478}"/>
    <cellStyle name="Note 8 15 4 2" xfId="40470" xr:uid="{93DC83B2-6521-440E-AE94-CAD7B8BA1660}"/>
    <cellStyle name="Note 8 15 5" xfId="40471" xr:uid="{0D70DCE2-593D-4AB7-BC07-26B731D63731}"/>
    <cellStyle name="Note 8 15 5 2" xfId="40472" xr:uid="{876B1C85-5480-4646-B037-B9EE5FDEB373}"/>
    <cellStyle name="Note 8 15 6" xfId="40473" xr:uid="{D5116541-B924-4EED-9ACA-E7EB625FA11A}"/>
    <cellStyle name="Note 8 15 6 2" xfId="40474" xr:uid="{17461B71-865A-4F93-874C-DC5C3960314D}"/>
    <cellStyle name="Note 8 15 7" xfId="40475" xr:uid="{F003937E-CC67-4022-ADBD-0CD90A701F53}"/>
    <cellStyle name="Note 8 15 7 2" xfId="40476" xr:uid="{25EEC214-221F-449D-AE12-12FAECE54CB2}"/>
    <cellStyle name="Note 8 15 8" xfId="40477" xr:uid="{80585B4D-3F1A-4C9C-805D-A080436EB232}"/>
    <cellStyle name="Note 8 16" xfId="40478" xr:uid="{2704ABD0-EE9F-42E7-8E5F-6C354761A9F6}"/>
    <cellStyle name="Note 8 16 2" xfId="40479" xr:uid="{684831DF-918B-49D9-8D62-62F99052F70F}"/>
    <cellStyle name="Note 8 16 2 2" xfId="40480" xr:uid="{1B83F5E4-B8A7-4A58-B912-248C828DD9B1}"/>
    <cellStyle name="Note 8 16 3" xfId="40481" xr:uid="{B122A0D8-0CFD-40BC-84CE-E567E4368F36}"/>
    <cellStyle name="Note 8 16 3 2" xfId="40482" xr:uid="{D9BD94E1-A7AB-4B70-9841-54C9BCD7715D}"/>
    <cellStyle name="Note 8 16 4" xfId="40483" xr:uid="{8D2CEE75-1999-43A7-A1FD-F8BD31CB3ECF}"/>
    <cellStyle name="Note 8 16 4 2" xfId="40484" xr:uid="{83688B03-DBB9-47E1-8701-AB6EFF6351E5}"/>
    <cellStyle name="Note 8 16 5" xfId="40485" xr:uid="{59F1A366-5F25-42EB-B57C-4B23FD9A5BFA}"/>
    <cellStyle name="Note 8 16 5 2" xfId="40486" xr:uid="{EA435F1E-140C-4D8A-8C67-27ABB4CCD308}"/>
    <cellStyle name="Note 8 16 6" xfId="40487" xr:uid="{715940F3-3C4F-460E-B306-EA92C8591D00}"/>
    <cellStyle name="Note 8 17" xfId="40488" xr:uid="{CEDFB0C8-8856-4D96-8036-724CDB39EFEF}"/>
    <cellStyle name="Note 8 17 2" xfId="40489" xr:uid="{F438F64A-0934-4A37-9F35-F38A6DDB4BB1}"/>
    <cellStyle name="Note 8 18" xfId="40490" xr:uid="{742B1DA5-FD4B-47E8-99D9-FD8BD7D34F69}"/>
    <cellStyle name="Note 8 18 2" xfId="40491" xr:uid="{96CA17F3-49C1-4717-8C27-F470071D4460}"/>
    <cellStyle name="Note 8 19" xfId="40492" xr:uid="{656D7A57-C494-4E22-88F0-CF92B4831674}"/>
    <cellStyle name="Note 8 19 2" xfId="40493" xr:uid="{9F767F89-81BE-49AE-9F12-CFA0EED0DA2F}"/>
    <cellStyle name="Note 8 2" xfId="20220" xr:uid="{3040902C-100D-4B29-A3BE-3EBF0B8969E3}"/>
    <cellStyle name="Note 8 2 10" xfId="20221" xr:uid="{999CA1BC-38A2-46BB-AEF1-F47A8BCAFDC0}"/>
    <cellStyle name="Note 8 2 2" xfId="20222" xr:uid="{1429385C-3803-4E8D-8929-3BA66C578BEB}"/>
    <cellStyle name="Note 8 2 2 2" xfId="20223" xr:uid="{374DEFCD-6EEB-4916-99E5-BF7A14BA0311}"/>
    <cellStyle name="Note 8 2 2 2 2" xfId="20224" xr:uid="{6D2166DC-54D3-47BC-B820-7BE162CC95FF}"/>
    <cellStyle name="Note 8 2 2 2 2 2" xfId="20225" xr:uid="{5FB9E357-0CDB-4850-B2A2-60D692D3B000}"/>
    <cellStyle name="Note 8 2 2 2 3" xfId="20226" xr:uid="{5D8FD552-7FE9-4A24-9CB0-F76016B62B21}"/>
    <cellStyle name="Note 8 2 2 2 3 2" xfId="20227" xr:uid="{BC421A7F-868A-4CF2-A063-F751821F2BCA}"/>
    <cellStyle name="Note 8 2 2 2 4" xfId="20228" xr:uid="{CFA4AE32-93D7-4099-8FDF-5AE13ABA91A9}"/>
    <cellStyle name="Note 8 2 2 2 5" xfId="20229" xr:uid="{09FE434B-B5A9-42EA-A505-124D6CE46431}"/>
    <cellStyle name="Note 8 2 2 3" xfId="20230" xr:uid="{CBD115FF-A239-4EDC-8377-0C184DD13ADC}"/>
    <cellStyle name="Note 8 2 2 3 2" xfId="20231" xr:uid="{760C914E-C283-4CB6-B448-DAF302877E70}"/>
    <cellStyle name="Note 8 2 2 4" xfId="20232" xr:uid="{951650A1-84F8-4B58-997D-3773DB137291}"/>
    <cellStyle name="Note 8 2 2 4 2" xfId="20233" xr:uid="{2B1BEFA1-D846-4B74-A89B-F55ECB263BF2}"/>
    <cellStyle name="Note 8 2 2 5" xfId="20234" xr:uid="{6E763554-8600-4907-8707-E91C1772FFE9}"/>
    <cellStyle name="Note 8 2 2 5 2" xfId="40494" xr:uid="{5AC9148D-B2CD-4BE7-99EC-6A864808FE51}"/>
    <cellStyle name="Note 8 2 2 6" xfId="20235" xr:uid="{74E32E9D-DBD5-487E-9AEE-03F806A14FEB}"/>
    <cellStyle name="Note 8 2 3" xfId="20236" xr:uid="{DB95C4D6-2AB8-46D9-BCDE-1C51D095C39C}"/>
    <cellStyle name="Note 8 2 3 2" xfId="20237" xr:uid="{B4B51887-EFE2-4A0D-A695-DC5EA827E7CC}"/>
    <cellStyle name="Note 8 2 3 2 2" xfId="20238" xr:uid="{8D09AF20-05EE-4988-8E3E-19170BA6679C}"/>
    <cellStyle name="Note 8 2 3 3" xfId="20239" xr:uid="{405CDAD2-028B-4FEE-B729-CA4C99621B49}"/>
    <cellStyle name="Note 8 2 3 3 2" xfId="20240" xr:uid="{1FD3D8E7-DCF2-40AD-9C3D-E12581F71C4B}"/>
    <cellStyle name="Note 8 2 3 4" xfId="20241" xr:uid="{FC5D2114-970A-4C29-A2CA-9FB880103E99}"/>
    <cellStyle name="Note 8 2 3 5" xfId="20242" xr:uid="{9C65CBCA-033E-475B-8697-D67CD0F57C30}"/>
    <cellStyle name="Note 8 2 4" xfId="20243" xr:uid="{E8ABDD24-5098-4B65-84B9-97DF8F9FC4C4}"/>
    <cellStyle name="Note 8 2 4 2" xfId="20244" xr:uid="{907F5545-8407-44EB-9952-6EC08CE98BB1}"/>
    <cellStyle name="Note 8 2 4 2 2" xfId="20245" xr:uid="{B7DA9382-AB13-491C-A787-509FE325F540}"/>
    <cellStyle name="Note 8 2 4 3" xfId="20246" xr:uid="{34C554FF-12DC-42FE-9EAA-33DF7139FEB4}"/>
    <cellStyle name="Note 8 2 4 3 2" xfId="20247" xr:uid="{13112ABC-69ED-44EE-978C-DA282A6D97BD}"/>
    <cellStyle name="Note 8 2 4 4" xfId="20248" xr:uid="{FBB20DA6-5E0D-4B27-B2B6-5BD9E69D6311}"/>
    <cellStyle name="Note 8 2 4 5" xfId="20249" xr:uid="{7212F0A7-896D-4116-A3EB-064E3AC7DB4F}"/>
    <cellStyle name="Note 8 2 5" xfId="20250" xr:uid="{9CDAF751-5EE7-47B4-B6FB-F7C1F959FCE6}"/>
    <cellStyle name="Note 8 2 5 2" xfId="20251" xr:uid="{8009DCD4-C41A-4912-9BEE-10B58BC36674}"/>
    <cellStyle name="Note 8 2 5 2 2" xfId="20252" xr:uid="{A2551CDE-8782-4AAA-A346-97937FB5DC4C}"/>
    <cellStyle name="Note 8 2 5 3" xfId="20253" xr:uid="{CEE72D5C-5E80-4F34-831C-C64FEB13F962}"/>
    <cellStyle name="Note 8 2 5 3 2" xfId="20254" xr:uid="{4338628C-2EAD-41F3-B17A-0952E03528B9}"/>
    <cellStyle name="Note 8 2 5 4" xfId="20255" xr:uid="{080ED1E8-C21B-4A6F-A2AB-BA7A8A4EFD27}"/>
    <cellStyle name="Note 8 2 5 5" xfId="20256" xr:uid="{5BA19294-863D-499D-AB1E-23C039FB5918}"/>
    <cellStyle name="Note 8 2 6" xfId="20257" xr:uid="{A6CD6C49-592C-4EDD-A8F9-72FA09B6C7CF}"/>
    <cellStyle name="Note 8 2 6 2" xfId="20258" xr:uid="{ACB95F33-242E-4CC3-9E99-1C5FA0F2E071}"/>
    <cellStyle name="Note 8 2 6 2 2" xfId="20259" xr:uid="{A2B6BC23-F0BA-4334-8199-FBBF045F54AD}"/>
    <cellStyle name="Note 8 2 6 3" xfId="20260" xr:uid="{8EF7F57D-7C71-433F-8181-195655418DD9}"/>
    <cellStyle name="Note 8 2 6 3 2" xfId="20261" xr:uid="{BD075D42-5AE0-46E3-9BD8-428800D565BB}"/>
    <cellStyle name="Note 8 2 6 4" xfId="20262" xr:uid="{4BFC57B4-400B-4475-B05A-776BF1DE019E}"/>
    <cellStyle name="Note 8 2 6 5" xfId="20263" xr:uid="{F6753C2B-F4E1-4021-8ED7-F9D5DEA52227}"/>
    <cellStyle name="Note 8 2 7" xfId="20264" xr:uid="{F9E5E027-4781-4D1D-909A-6863DE0DFE42}"/>
    <cellStyle name="Note 8 2 7 2" xfId="20265" xr:uid="{EB715811-742F-4652-921C-FDC5BE54B96A}"/>
    <cellStyle name="Note 8 2 8" xfId="20266" xr:uid="{09BB284D-D960-4B6B-A886-5451285FDAAF}"/>
    <cellStyle name="Note 8 2 8 2" xfId="20267" xr:uid="{17C700B7-E579-4518-8764-5F78F49EA9F5}"/>
    <cellStyle name="Note 8 2 9" xfId="20268" xr:uid="{01FB6773-D428-4C0B-9085-1436A9251CD8}"/>
    <cellStyle name="Note 8 20" xfId="40495" xr:uid="{165217DA-5181-4D5A-ADA7-439F14E4DCA1}"/>
    <cellStyle name="Note 8 21" xfId="40496" xr:uid="{B91B0EA6-B26B-47B3-8926-5ABE57C2B435}"/>
    <cellStyle name="Note 8 22" xfId="40497" xr:uid="{4DF049B0-F3E0-402E-B744-A5380967D4D0}"/>
    <cellStyle name="Note 8 23" xfId="40498" xr:uid="{2B4257DD-04F9-40EE-B67F-0160FA401E5E}"/>
    <cellStyle name="Note 8 24" xfId="40499" xr:uid="{4DEB55A6-43F0-4CEB-8160-28BF17842FAD}"/>
    <cellStyle name="Note 8 25" xfId="40500" xr:uid="{89FF1760-1735-4ED9-97D4-1FFBA51016BE}"/>
    <cellStyle name="Note 8 26" xfId="40501" xr:uid="{C26F0A15-2261-4FFB-89F0-40DAE12E669B}"/>
    <cellStyle name="Note 8 3" xfId="20269" xr:uid="{05B161C8-9F90-43E1-AFDB-1A814A8B0DF8}"/>
    <cellStyle name="Note 8 3 2" xfId="20270" xr:uid="{125DC363-5D35-4D12-821C-2DC15345037D}"/>
    <cellStyle name="Note 8 3 2 2" xfId="20271" xr:uid="{B5564300-0C4E-4D0F-81BD-6F495BAFA36C}"/>
    <cellStyle name="Note 8 3 2 2 2" xfId="20272" xr:uid="{EAEC8E38-DB39-4240-8193-07F95740BA6D}"/>
    <cellStyle name="Note 8 3 2 3" xfId="20273" xr:uid="{30034973-58F8-4AEB-8835-2BE42EC03C29}"/>
    <cellStyle name="Note 8 3 2 3 2" xfId="20274" xr:uid="{E821C6CB-FDEF-4D9D-903B-CC03ECD52027}"/>
    <cellStyle name="Note 8 3 2 4" xfId="20275" xr:uid="{DF928DF6-8EC3-42ED-9222-D8651355ACE4}"/>
    <cellStyle name="Note 8 3 2 4 2" xfId="40502" xr:uid="{C11218DF-1ADE-406D-86CF-42C23B5B129B}"/>
    <cellStyle name="Note 8 3 2 5" xfId="20276" xr:uid="{9DA46ADF-55B6-4C02-9AC5-6BB6831EF8F0}"/>
    <cellStyle name="Note 8 3 2 5 2" xfId="40503" xr:uid="{9E62390B-2AFF-4097-8E72-8DCD701D2535}"/>
    <cellStyle name="Note 8 3 2 6" xfId="40504" xr:uid="{B4400BAD-D1C5-48C8-8701-662115B5E614}"/>
    <cellStyle name="Note 8 3 3" xfId="20277" xr:uid="{002BA936-086A-4D78-B51B-5631B5824820}"/>
    <cellStyle name="Note 8 3 3 2" xfId="20278" xr:uid="{E9E6A9C1-1956-4F8E-BAD4-063001CEEAD0}"/>
    <cellStyle name="Note 8 3 4" xfId="20279" xr:uid="{3D67D016-ABCB-493E-BF77-CC2E5E07DDEF}"/>
    <cellStyle name="Note 8 3 4 2" xfId="20280" xr:uid="{22AB42D8-4909-445B-9EB8-B12953E0F380}"/>
    <cellStyle name="Note 8 3 5" xfId="20281" xr:uid="{A7C03896-419C-413F-97C5-879C82E57701}"/>
    <cellStyle name="Note 8 3 5 2" xfId="40505" xr:uid="{B656E22C-DDD7-4CD0-8175-ABA939B39D2E}"/>
    <cellStyle name="Note 8 3 6" xfId="20282" xr:uid="{743EAA80-823F-40FB-98FF-C3BF93627611}"/>
    <cellStyle name="Note 8 4" xfId="20283" xr:uid="{CE409748-7276-4D86-ADD3-455AE658C4E2}"/>
    <cellStyle name="Note 8 4 2" xfId="20284" xr:uid="{3F004A2C-F74E-4471-BDC2-1ADF9D43A923}"/>
    <cellStyle name="Note 8 4 2 2" xfId="20285" xr:uid="{6E405275-9B7C-4343-8CA2-859477061118}"/>
    <cellStyle name="Note 8 4 2 2 2" xfId="40506" xr:uid="{11797BF5-83C5-42D4-952C-2B60794BED64}"/>
    <cellStyle name="Note 8 4 2 3" xfId="40507" xr:uid="{E40C21EE-B940-413E-9490-1E7E68EF8B2D}"/>
    <cellStyle name="Note 8 4 2 3 2" xfId="40508" xr:uid="{0F4A948A-14F3-4050-B3D4-1F772114E9A6}"/>
    <cellStyle name="Note 8 4 2 4" xfId="40509" xr:uid="{1EC3040E-7821-4A92-A5DA-5F733616FC93}"/>
    <cellStyle name="Note 8 4 2 4 2" xfId="40510" xr:uid="{AF03E5EC-BA94-42EF-863F-D11587024FE7}"/>
    <cellStyle name="Note 8 4 2 5" xfId="40511" xr:uid="{BE6479E8-42A5-44D9-B72B-D5132A561062}"/>
    <cellStyle name="Note 8 4 2 5 2" xfId="40512" xr:uid="{CEC10C3E-62C3-4725-96A5-93A00034DDD9}"/>
    <cellStyle name="Note 8 4 2 6" xfId="40513" xr:uid="{FBB064B1-9DCE-4A2A-A843-42AC1B1D1884}"/>
    <cellStyle name="Note 8 4 3" xfId="20286" xr:uid="{820B0454-443F-4E94-B65D-B274DBCC0ACE}"/>
    <cellStyle name="Note 8 4 3 2" xfId="20287" xr:uid="{9468C112-19E1-460B-962F-91F169CBD088}"/>
    <cellStyle name="Note 8 4 4" xfId="20288" xr:uid="{A58CC0DE-70AC-4358-A27B-8899354F87F7}"/>
    <cellStyle name="Note 8 4 4 2" xfId="40514" xr:uid="{429B821F-2230-4B6E-A8D6-AE66BEBA22AA}"/>
    <cellStyle name="Note 8 4 5" xfId="20289" xr:uid="{26CAE521-7D68-4905-8488-E500FB3248A4}"/>
    <cellStyle name="Note 8 4 5 2" xfId="40515" xr:uid="{DAA2B5E0-AC32-490E-883A-CAA82C9EBA38}"/>
    <cellStyle name="Note 8 4 6" xfId="40516" xr:uid="{B0D08A35-923E-40AB-A078-34ABFFD6D923}"/>
    <cellStyle name="Note 8 4 6 2" xfId="40517" xr:uid="{07DAB760-56A2-46BC-82F0-F356478979F6}"/>
    <cellStyle name="Note 8 4 7" xfId="40518" xr:uid="{55742D04-D9A5-4C91-ABBC-FDC45F3F77A4}"/>
    <cellStyle name="Note 8 4 7 2" xfId="40519" xr:uid="{16BFE6D6-F9B0-42F6-AAEA-58FA3B39CA77}"/>
    <cellStyle name="Note 8 4 8" xfId="40520" xr:uid="{EEA038D4-6A83-496F-A770-5D1EC23F6E73}"/>
    <cellStyle name="Note 8 5" xfId="20290" xr:uid="{150A69AF-F8EC-49E7-B34F-7FC84EDC4E8C}"/>
    <cellStyle name="Note 8 5 2" xfId="20291" xr:uid="{6F5F544D-8A42-4FB4-89C6-CF729ACF6486}"/>
    <cellStyle name="Note 8 5 2 2" xfId="20292" xr:uid="{9BE64CB2-11B0-4803-A215-210EAFCC5B5A}"/>
    <cellStyle name="Note 8 5 2 2 2" xfId="40521" xr:uid="{39F2029C-AA22-48B1-9A94-5BBA832C7A8F}"/>
    <cellStyle name="Note 8 5 2 3" xfId="40522" xr:uid="{4B4E78B7-EF91-4580-A65A-8B30722FFA1B}"/>
    <cellStyle name="Note 8 5 2 3 2" xfId="40523" xr:uid="{5F545B69-6530-4FBD-948E-C1E2BCB4A940}"/>
    <cellStyle name="Note 8 5 2 4" xfId="40524" xr:uid="{5D0BF8A1-E0EA-4780-9F13-72CED8EC6253}"/>
    <cellStyle name="Note 8 5 2 4 2" xfId="40525" xr:uid="{46BCFC42-1942-4F13-8ED0-93EBA513C343}"/>
    <cellStyle name="Note 8 5 2 5" xfId="40526" xr:uid="{8E25F535-7E5E-455E-8572-EBD6C7F897D8}"/>
    <cellStyle name="Note 8 5 2 5 2" xfId="40527" xr:uid="{90165CE5-9D99-4E08-8E6E-8E031958C0D0}"/>
    <cellStyle name="Note 8 5 2 6" xfId="40528" xr:uid="{4192C8C9-9CDE-449C-A179-B71E459E5BBD}"/>
    <cellStyle name="Note 8 5 3" xfId="20293" xr:uid="{2BB076D2-1232-4E1E-8E0F-D2609A2E5243}"/>
    <cellStyle name="Note 8 5 3 2" xfId="20294" xr:uid="{2D5E9792-EF0D-48E1-B098-F7F3C54C75BA}"/>
    <cellStyle name="Note 8 5 4" xfId="20295" xr:uid="{9DB63CDB-9686-4D29-A5EC-E02296BCAE5D}"/>
    <cellStyle name="Note 8 5 4 2" xfId="40529" xr:uid="{9716EB24-D37F-43B5-BEF6-05399B7BCB9C}"/>
    <cellStyle name="Note 8 5 5" xfId="20296" xr:uid="{538B53FF-E816-4FFC-B40C-837A0529183C}"/>
    <cellStyle name="Note 8 5 5 2" xfId="40530" xr:uid="{B84B98B4-CB8E-4C49-A2BB-F1EBC993A3E8}"/>
    <cellStyle name="Note 8 5 6" xfId="40531" xr:uid="{73074FF6-6E2F-48BA-B2CE-225995FE07EF}"/>
    <cellStyle name="Note 8 5 6 2" xfId="40532" xr:uid="{F65471BC-A9E0-493D-93A7-11E75F1D496B}"/>
    <cellStyle name="Note 8 5 7" xfId="40533" xr:uid="{5DB4D9F6-2EB7-47D7-BB29-7712F6F32F93}"/>
    <cellStyle name="Note 8 5 7 2" xfId="40534" xr:uid="{DC202275-8C30-45AA-9AD7-47380953AAB7}"/>
    <cellStyle name="Note 8 5 8" xfId="40535" xr:uid="{5ADD03EA-5773-4DD6-9844-72DFA68175E2}"/>
    <cellStyle name="Note 8 6" xfId="20297" xr:uid="{47914FE4-95AF-465D-98AA-74E89086F464}"/>
    <cellStyle name="Note 8 6 2" xfId="20298" xr:uid="{8338A762-70D0-4CF1-ABD4-F2C01AD2AAFD}"/>
    <cellStyle name="Note 8 6 2 2" xfId="20299" xr:uid="{291B5D1A-B35D-44CF-B5A5-5C43D3509D70}"/>
    <cellStyle name="Note 8 6 2 2 2" xfId="40536" xr:uid="{10927206-A204-41FB-BD87-A1C4E3871D7C}"/>
    <cellStyle name="Note 8 6 2 3" xfId="40537" xr:uid="{19C249FF-6D4E-472C-B401-E619D9B07C2A}"/>
    <cellStyle name="Note 8 6 2 3 2" xfId="40538" xr:uid="{7F526D7A-2678-420D-9968-6E5CFF16D8A5}"/>
    <cellStyle name="Note 8 6 2 4" xfId="40539" xr:uid="{C005D6B8-A54E-4468-A035-DA958DE8827C}"/>
    <cellStyle name="Note 8 6 2 4 2" xfId="40540" xr:uid="{AF856C88-A3B3-4C4E-BAC2-D370D48D3AE7}"/>
    <cellStyle name="Note 8 6 2 5" xfId="40541" xr:uid="{E4475F33-66E9-437F-8987-A48D035724FD}"/>
    <cellStyle name="Note 8 6 2 5 2" xfId="40542" xr:uid="{8107FC42-1554-4D8F-B20A-DE15C8C5C40D}"/>
    <cellStyle name="Note 8 6 2 6" xfId="40543" xr:uid="{FCAA6A71-ADFC-4F26-BA92-DF0827519BE2}"/>
    <cellStyle name="Note 8 6 3" xfId="20300" xr:uid="{D65D4EDD-A58D-421D-8AFD-E5E015AEFD7B}"/>
    <cellStyle name="Note 8 6 3 2" xfId="20301" xr:uid="{4500E511-3F3D-4BB8-B2A6-B21A2B060B5D}"/>
    <cellStyle name="Note 8 6 4" xfId="20302" xr:uid="{8ABF563A-23FD-472F-8FF8-F2EF8243B328}"/>
    <cellStyle name="Note 8 6 4 2" xfId="40544" xr:uid="{AF2B4D7D-68AA-452C-9D0B-4067A55DBD24}"/>
    <cellStyle name="Note 8 6 5" xfId="20303" xr:uid="{A5B4887B-A752-4E0C-A116-AAF2B1958C64}"/>
    <cellStyle name="Note 8 6 5 2" xfId="40545" xr:uid="{82FDBCC6-B977-4B24-9CF2-7B2024C885FA}"/>
    <cellStyle name="Note 8 6 6" xfId="40546" xr:uid="{F9B41B67-E55F-4734-964E-F3D1DB0B019A}"/>
    <cellStyle name="Note 8 6 6 2" xfId="40547" xr:uid="{6F3861A8-0C5D-4BF9-A31A-205249C75491}"/>
    <cellStyle name="Note 8 6 7" xfId="40548" xr:uid="{9C95A291-684F-47A1-8612-5939FDD64622}"/>
    <cellStyle name="Note 8 6 7 2" xfId="40549" xr:uid="{9A74E0A8-9025-4A7A-953F-A8740DB34A24}"/>
    <cellStyle name="Note 8 6 8" xfId="40550" xr:uid="{E0705C4C-1808-46F4-8D52-EC9B973C8F74}"/>
    <cellStyle name="Note 8 7" xfId="20304" xr:uid="{09A412DE-77A2-455B-9E67-806B8BE97031}"/>
    <cellStyle name="Note 8 7 2" xfId="20305" xr:uid="{CFAFD10D-D5B5-4400-90C3-E73867553739}"/>
    <cellStyle name="Note 8 7 2 2" xfId="20306" xr:uid="{75AE8750-134B-4F5C-96F3-604D02A0044D}"/>
    <cellStyle name="Note 8 7 2 2 2" xfId="40551" xr:uid="{64708508-0B15-47CF-ACD5-E7619FAC847C}"/>
    <cellStyle name="Note 8 7 2 3" xfId="40552" xr:uid="{4C51E2CE-2C63-43B1-9CA5-60EA20888C6A}"/>
    <cellStyle name="Note 8 7 2 3 2" xfId="40553" xr:uid="{CBB6B5E9-F519-4848-A8A4-5F4ACEEF1B67}"/>
    <cellStyle name="Note 8 7 2 4" xfId="40554" xr:uid="{5C6D2675-A23E-4C88-B6C4-2E4FD02AFE95}"/>
    <cellStyle name="Note 8 7 2 4 2" xfId="40555" xr:uid="{996BB9C2-6ADE-457C-B84D-2D66B41AD1FA}"/>
    <cellStyle name="Note 8 7 2 5" xfId="40556" xr:uid="{B953AD32-BB5B-408D-B724-F4AF99C78C0F}"/>
    <cellStyle name="Note 8 7 2 5 2" xfId="40557" xr:uid="{9B04B0FB-3DCD-4DB2-A80C-D79A8C7FA4EC}"/>
    <cellStyle name="Note 8 7 2 6" xfId="40558" xr:uid="{A4093E6D-0B49-4F30-832A-0D11EAE920BF}"/>
    <cellStyle name="Note 8 7 3" xfId="20307" xr:uid="{38C62C7F-149A-4D62-BA14-B23A32A351DF}"/>
    <cellStyle name="Note 8 7 3 2" xfId="20308" xr:uid="{C2E07712-B369-4668-913A-9237FE1FBA44}"/>
    <cellStyle name="Note 8 7 4" xfId="20309" xr:uid="{33B40621-882A-459E-B7C4-3250F7F2ECEF}"/>
    <cellStyle name="Note 8 7 4 2" xfId="40559" xr:uid="{0EF6F8F1-9FFD-439F-8460-201EB98A30D0}"/>
    <cellStyle name="Note 8 7 5" xfId="20310" xr:uid="{3D166CC8-DA39-4036-A5BB-096FF5A7A037}"/>
    <cellStyle name="Note 8 7 5 2" xfId="40560" xr:uid="{2CA54ABC-1C03-40F4-A038-3429C44352F7}"/>
    <cellStyle name="Note 8 7 6" xfId="40561" xr:uid="{9E0D0FA4-E253-4FB3-8108-B321F32ABFAF}"/>
    <cellStyle name="Note 8 7 6 2" xfId="40562" xr:uid="{C15AE941-51C2-44FF-BC92-3875115090FD}"/>
    <cellStyle name="Note 8 7 7" xfId="40563" xr:uid="{09A1F2D2-1A1C-40CD-B52A-B83AD7FC29D8}"/>
    <cellStyle name="Note 8 7 7 2" xfId="40564" xr:uid="{F352ECB2-D899-4BB3-844B-6D58816FD0A3}"/>
    <cellStyle name="Note 8 7 8" xfId="40565" xr:uid="{5D7D8AC3-CF18-48C3-8B6B-A34521587A8B}"/>
    <cellStyle name="Note 8 8" xfId="20311" xr:uid="{B72941F0-B716-4E66-A847-5865B5405C13}"/>
    <cellStyle name="Note 8 8 2" xfId="20312" xr:uid="{03A924D3-3EBB-4225-9CC7-413919BD4A31}"/>
    <cellStyle name="Note 8 8 2 2" xfId="40566" xr:uid="{10347646-DC93-4DFD-9C11-DEA24AB3684A}"/>
    <cellStyle name="Note 8 8 2 2 2" xfId="40567" xr:uid="{22D01E08-B807-422B-85C8-E8F67225F275}"/>
    <cellStyle name="Note 8 8 2 3" xfId="40568" xr:uid="{B0F82339-B911-40DA-A75F-64A404653FCE}"/>
    <cellStyle name="Note 8 8 2 3 2" xfId="40569" xr:uid="{07A3A55C-27E2-4741-A762-6820E9C4EAFD}"/>
    <cellStyle name="Note 8 8 2 4" xfId="40570" xr:uid="{BDC9CF41-0F61-4FBE-814D-751F8A98FF87}"/>
    <cellStyle name="Note 8 8 2 4 2" xfId="40571" xr:uid="{838629F7-DC5E-4136-9E74-5715C8FC72FC}"/>
    <cellStyle name="Note 8 8 2 5" xfId="40572" xr:uid="{511BD45F-A9F3-42B8-9227-BB91FD0B2B20}"/>
    <cellStyle name="Note 8 8 2 5 2" xfId="40573" xr:uid="{A3E19D2D-C98C-4497-BB15-019A82225AE8}"/>
    <cellStyle name="Note 8 8 2 6" xfId="40574" xr:uid="{0A815718-F5FE-4EBC-8B74-A87CBD948839}"/>
    <cellStyle name="Note 8 8 3" xfId="40575" xr:uid="{9E9CD756-97F2-442E-8453-80886A30CFEF}"/>
    <cellStyle name="Note 8 8 3 2" xfId="40576" xr:uid="{62DF1C55-9E8B-4E36-9779-FDFC4F969E6D}"/>
    <cellStyle name="Note 8 8 4" xfId="40577" xr:uid="{CBC7DBBA-5ABD-4B5F-B902-53BE0AF44C9E}"/>
    <cellStyle name="Note 8 8 4 2" xfId="40578" xr:uid="{0F55DEF3-5719-48DE-AAF9-78BC3EA29B98}"/>
    <cellStyle name="Note 8 8 5" xfId="40579" xr:uid="{0F2D3397-EA0A-416C-8AFD-579883B4F272}"/>
    <cellStyle name="Note 8 8 5 2" xfId="40580" xr:uid="{2C72303B-426C-4B69-965C-3D9F1C44298C}"/>
    <cellStyle name="Note 8 8 6" xfId="40581" xr:uid="{6A8315A4-A659-4DDA-9EB4-950B9C952663}"/>
    <cellStyle name="Note 8 8 6 2" xfId="40582" xr:uid="{1BD52071-F0BB-4106-8E1B-815183334A24}"/>
    <cellStyle name="Note 8 8 7" xfId="40583" xr:uid="{E7A99B03-8C33-457D-98A9-6E32AAE0D82A}"/>
    <cellStyle name="Note 8 8 7 2" xfId="40584" xr:uid="{C7C7AA1B-F818-4A67-9544-F7CABAF9FB8C}"/>
    <cellStyle name="Note 8 8 8" xfId="40585" xr:uid="{B2363780-051F-40C9-8B39-AC49495CD7E1}"/>
    <cellStyle name="Note 8 9" xfId="20313" xr:uid="{BC8FBE6A-245A-43F3-9C0A-84A658FCE8AF}"/>
    <cellStyle name="Note 8 9 2" xfId="20314" xr:uid="{550A2639-419B-4BD4-9E80-A006D2C07D13}"/>
    <cellStyle name="Note 8 9 2 2" xfId="40586" xr:uid="{3372A82E-9841-4159-B73C-8A560D32A8FC}"/>
    <cellStyle name="Note 8 9 2 2 2" xfId="40587" xr:uid="{29A71571-F66C-42C1-9025-39AE9B61E879}"/>
    <cellStyle name="Note 8 9 2 3" xfId="40588" xr:uid="{65FFAD7C-042F-439F-BFE8-0402BF41DB1C}"/>
    <cellStyle name="Note 8 9 2 3 2" xfId="40589" xr:uid="{6B0A0599-A51F-4421-808D-56B00A1A8095}"/>
    <cellStyle name="Note 8 9 2 4" xfId="40590" xr:uid="{6C790A48-E052-47A0-9049-A37E8B395A42}"/>
    <cellStyle name="Note 8 9 2 4 2" xfId="40591" xr:uid="{BF6397ED-9906-4DF3-886D-7E7C26E3B4A2}"/>
    <cellStyle name="Note 8 9 2 5" xfId="40592" xr:uid="{484D4A94-FE27-4183-A60C-6C226D88F961}"/>
    <cellStyle name="Note 8 9 2 5 2" xfId="40593" xr:uid="{52B4C173-6538-41DD-94F8-5E9675CA18D4}"/>
    <cellStyle name="Note 8 9 2 6" xfId="40594" xr:uid="{10E023C8-9528-443D-A605-6E92C3DE153C}"/>
    <cellStyle name="Note 8 9 3" xfId="40595" xr:uid="{C465A288-09EA-41D8-816B-D992ED41FF02}"/>
    <cellStyle name="Note 8 9 3 2" xfId="40596" xr:uid="{7949FB36-3884-48B2-8EF0-8AA16AA82ADA}"/>
    <cellStyle name="Note 8 9 4" xfId="40597" xr:uid="{C1EE7AE4-E27B-403C-B82A-5E3708FB6BFF}"/>
    <cellStyle name="Note 8 9 4 2" xfId="40598" xr:uid="{D6E9510D-5CB7-4805-BED7-6FBE10326699}"/>
    <cellStyle name="Note 8 9 5" xfId="40599" xr:uid="{AB3943C0-11B3-4CB9-A9D3-8C8F3F83EB19}"/>
    <cellStyle name="Note 8 9 5 2" xfId="40600" xr:uid="{2156A51A-611F-4E41-B880-BC029DAF1B38}"/>
    <cellStyle name="Note 8 9 6" xfId="40601" xr:uid="{82CC0A22-12FA-47E3-97C8-7A2290C2B70B}"/>
    <cellStyle name="Note 8 9 6 2" xfId="40602" xr:uid="{867304E6-2C01-4956-B697-04B6D867F0ED}"/>
    <cellStyle name="Note 8 9 7" xfId="40603" xr:uid="{2E6EE7F0-584E-4F54-BC1E-5F79237741E1}"/>
    <cellStyle name="Note 8 9 7 2" xfId="40604" xr:uid="{F6BF042D-F40F-494E-AA98-E6A800CB0D39}"/>
    <cellStyle name="Note 8 9 8" xfId="40605" xr:uid="{774B7727-C2D5-42E1-800C-60219E593467}"/>
    <cellStyle name="Note 9" xfId="20315" xr:uid="{9FE4BC73-BF2F-408D-85A0-01895A020D30}"/>
    <cellStyle name="Note 9 10" xfId="20316" xr:uid="{C14A683A-96B4-4401-9305-A44B973138B0}"/>
    <cellStyle name="Note 9 10 2" xfId="40606" xr:uid="{3376034D-025A-478D-88B4-318C50ACA7BD}"/>
    <cellStyle name="Note 9 10 2 2" xfId="40607" xr:uid="{2B8E09A2-8C0D-4C0A-8615-D8A4693F4A18}"/>
    <cellStyle name="Note 9 10 2 2 2" xfId="40608" xr:uid="{2CED542F-E4CC-40B3-A9D5-399A239BDA11}"/>
    <cellStyle name="Note 9 10 2 3" xfId="40609" xr:uid="{7B4571A3-B7BB-4316-AFF4-C8DC434C7E9C}"/>
    <cellStyle name="Note 9 10 2 3 2" xfId="40610" xr:uid="{55C97BC0-825B-4C4B-8BBE-40D4507D99E4}"/>
    <cellStyle name="Note 9 10 2 4" xfId="40611" xr:uid="{2B65A474-09DA-4FA0-8FBC-71053E4AE352}"/>
    <cellStyle name="Note 9 10 2 4 2" xfId="40612" xr:uid="{807F2998-B526-4875-A67E-BA60C76AE02F}"/>
    <cellStyle name="Note 9 10 2 5" xfId="40613" xr:uid="{2F043465-E764-4146-AB71-E6D5F125376E}"/>
    <cellStyle name="Note 9 10 2 5 2" xfId="40614" xr:uid="{80208116-10D6-447C-83D1-19FBAA7D2CD7}"/>
    <cellStyle name="Note 9 10 2 6" xfId="40615" xr:uid="{266522AA-699B-4596-8D73-03155DC7B2F6}"/>
    <cellStyle name="Note 9 10 3" xfId="40616" xr:uid="{4BCE6650-2CD4-43FE-8E6E-03603B9546FC}"/>
    <cellStyle name="Note 9 10 3 2" xfId="40617" xr:uid="{8CBDAC1C-6F47-4540-8B44-3CED3FE5E3F9}"/>
    <cellStyle name="Note 9 10 4" xfId="40618" xr:uid="{0D986C92-5304-475D-BE26-D2805F842BAB}"/>
    <cellStyle name="Note 9 10 4 2" xfId="40619" xr:uid="{62233B68-911C-4874-9B01-A28F20D3EC40}"/>
    <cellStyle name="Note 9 10 5" xfId="40620" xr:uid="{C437E0D1-89AA-40AD-B6DC-075D53398D2B}"/>
    <cellStyle name="Note 9 10 5 2" xfId="40621" xr:uid="{4A25399F-CBB4-45DD-A7FA-885BFC38582E}"/>
    <cellStyle name="Note 9 10 6" xfId="40622" xr:uid="{BFE5992D-23D7-4FAA-AB13-235C12370847}"/>
    <cellStyle name="Note 9 10 6 2" xfId="40623" xr:uid="{16A2F65B-BC63-4100-AA21-0F74374A9338}"/>
    <cellStyle name="Note 9 10 7" xfId="40624" xr:uid="{9DA09E99-2717-43E3-A50C-F7A7FCD3EA51}"/>
    <cellStyle name="Note 9 10 7 2" xfId="40625" xr:uid="{7817C607-43E4-46BC-A0D0-F8E95DE8C4DE}"/>
    <cellStyle name="Note 9 10 8" xfId="40626" xr:uid="{F71F515F-0345-47AA-8678-35EACED951FE}"/>
    <cellStyle name="Note 9 11" xfId="20317" xr:uid="{676407D1-DE5E-4570-9762-96A5EDEAF545}"/>
    <cellStyle name="Note 9 11 2" xfId="40627" xr:uid="{314EF79F-7AC4-40E3-B2DC-C59EC3B64594}"/>
    <cellStyle name="Note 9 11 2 2" xfId="40628" xr:uid="{A64B4832-2E89-4ACD-AE89-D295A575EDF5}"/>
    <cellStyle name="Note 9 11 2 2 2" xfId="40629" xr:uid="{FC581093-3BA3-4433-ADC7-1A2D7046386C}"/>
    <cellStyle name="Note 9 11 2 3" xfId="40630" xr:uid="{A81F95AE-F95A-4E98-9FFE-41D4AB1D2823}"/>
    <cellStyle name="Note 9 11 2 3 2" xfId="40631" xr:uid="{5E16934B-BD63-4CA9-9A71-9C0795EF7EEA}"/>
    <cellStyle name="Note 9 11 2 4" xfId="40632" xr:uid="{7954EEB6-3EBB-43E6-B531-28E34B4A8316}"/>
    <cellStyle name="Note 9 11 2 4 2" xfId="40633" xr:uid="{AC6762FF-C7C2-46C0-B49C-F300197E2B87}"/>
    <cellStyle name="Note 9 11 2 5" xfId="40634" xr:uid="{DBB61681-E29D-4280-B352-4853E6C562CA}"/>
    <cellStyle name="Note 9 11 2 5 2" xfId="40635" xr:uid="{2D4C525C-C3BC-4782-8A1E-9819BDE294EC}"/>
    <cellStyle name="Note 9 11 2 6" xfId="40636" xr:uid="{9C5F061C-C54E-478F-A557-BDEA47EBD602}"/>
    <cellStyle name="Note 9 11 3" xfId="40637" xr:uid="{275AE0D8-A8E9-4F12-A874-0C8828C66F2C}"/>
    <cellStyle name="Note 9 11 3 2" xfId="40638" xr:uid="{724ECD27-79D8-485B-906A-33026BCB4113}"/>
    <cellStyle name="Note 9 11 4" xfId="40639" xr:uid="{C626E177-83F9-4A26-B9A9-81A14B003C23}"/>
    <cellStyle name="Note 9 11 4 2" xfId="40640" xr:uid="{4D4C1986-3909-4A87-8844-F93F13786357}"/>
    <cellStyle name="Note 9 11 5" xfId="40641" xr:uid="{23A5E53D-C9E7-4CDA-A30F-955FC84AAF06}"/>
    <cellStyle name="Note 9 11 5 2" xfId="40642" xr:uid="{35101316-556B-4E68-89BB-0CDC31FA8BFB}"/>
    <cellStyle name="Note 9 11 6" xfId="40643" xr:uid="{CBA12747-2A18-4835-BC45-FC09AEFB777B}"/>
    <cellStyle name="Note 9 11 6 2" xfId="40644" xr:uid="{B0FE9C73-2EE4-4271-9838-277AD4B6C1E6}"/>
    <cellStyle name="Note 9 11 7" xfId="40645" xr:uid="{2B753A67-BFCF-4E62-9A7C-C34C639A8AAD}"/>
    <cellStyle name="Note 9 11 7 2" xfId="40646" xr:uid="{E6296630-7E55-4931-A290-614FD569C2DF}"/>
    <cellStyle name="Note 9 11 8" xfId="40647" xr:uid="{77E55BA9-5569-4B2A-ACC6-832A2EBAC001}"/>
    <cellStyle name="Note 9 12" xfId="40648" xr:uid="{E6217AEE-C8D6-469E-9FF7-03D6ED59AD91}"/>
    <cellStyle name="Note 9 12 2" xfId="40649" xr:uid="{FC57E0B3-836F-4203-A73F-711C37A73858}"/>
    <cellStyle name="Note 9 12 2 2" xfId="40650" xr:uid="{4985DEBD-B7FC-4493-A857-6036106AAE2C}"/>
    <cellStyle name="Note 9 12 2 2 2" xfId="40651" xr:uid="{7E6C51B7-E1A6-41ED-BF31-32A83547796D}"/>
    <cellStyle name="Note 9 12 2 3" xfId="40652" xr:uid="{A8754FEC-A611-4B9D-993A-0F4DB966A846}"/>
    <cellStyle name="Note 9 12 2 3 2" xfId="40653" xr:uid="{4B72DB8A-9B2D-4351-AE3C-9DB3B7E0B2A8}"/>
    <cellStyle name="Note 9 12 2 4" xfId="40654" xr:uid="{52155B7C-84A3-44A7-98E3-D7023215EB1A}"/>
    <cellStyle name="Note 9 12 2 4 2" xfId="40655" xr:uid="{BA1B396E-A5D5-49F7-90F1-1F98B2ED7F96}"/>
    <cellStyle name="Note 9 12 2 5" xfId="40656" xr:uid="{756A1677-F08D-42D5-B29F-595FCD1E1537}"/>
    <cellStyle name="Note 9 12 2 5 2" xfId="40657" xr:uid="{54A0D7F6-3D93-4BC9-B639-EAF37E5BCEA7}"/>
    <cellStyle name="Note 9 12 2 6" xfId="40658" xr:uid="{9276B5FE-0AFF-4CEC-BC66-39A454F05008}"/>
    <cellStyle name="Note 9 12 3" xfId="40659" xr:uid="{0DB87C41-2200-44F8-BF6D-EAE521318731}"/>
    <cellStyle name="Note 9 12 3 2" xfId="40660" xr:uid="{3B5CD154-E8AD-4157-919B-1B253A15D0BB}"/>
    <cellStyle name="Note 9 12 4" xfId="40661" xr:uid="{93577C29-2006-45F9-8027-DB382E152943}"/>
    <cellStyle name="Note 9 12 4 2" xfId="40662" xr:uid="{35B42FC6-3DB8-4C30-9463-AEB712C43ED7}"/>
    <cellStyle name="Note 9 12 5" xfId="40663" xr:uid="{04EA7469-DFC1-4643-A032-54EC7291C7ED}"/>
    <cellStyle name="Note 9 12 5 2" xfId="40664" xr:uid="{4F71F6DA-CE0B-46C2-B013-463D223FBE15}"/>
    <cellStyle name="Note 9 12 6" xfId="40665" xr:uid="{162A46D3-8C50-4750-8BC0-8652D2D490CB}"/>
    <cellStyle name="Note 9 12 6 2" xfId="40666" xr:uid="{D4358A0E-ED68-42FF-8CB5-4DB7DE73EE7D}"/>
    <cellStyle name="Note 9 12 7" xfId="40667" xr:uid="{66650280-97B0-40CA-A185-59CB2DFB6B62}"/>
    <cellStyle name="Note 9 12 7 2" xfId="40668" xr:uid="{85F03E23-DEE8-45B7-9949-E58396F98CA9}"/>
    <cellStyle name="Note 9 12 8" xfId="40669" xr:uid="{E3DA474F-85C7-4348-966F-EA1E7AE85E15}"/>
    <cellStyle name="Note 9 13" xfId="40670" xr:uid="{AA237235-0F04-4BAC-9395-059DCA97D35C}"/>
    <cellStyle name="Note 9 13 2" xfId="40671" xr:uid="{33F8D653-5A45-42FD-AF88-3B2D61C7DD63}"/>
    <cellStyle name="Note 9 13 2 2" xfId="40672" xr:uid="{3D98F649-9832-4B7C-A701-00E4F32971BD}"/>
    <cellStyle name="Note 9 13 2 2 2" xfId="40673" xr:uid="{DAE66CE1-B26C-48A6-B7D9-98506FB04B58}"/>
    <cellStyle name="Note 9 13 2 3" xfId="40674" xr:uid="{62FEC9A2-6D97-4F43-B69F-A7D81D37822D}"/>
    <cellStyle name="Note 9 13 2 3 2" xfId="40675" xr:uid="{E3307DAA-25D6-4D26-9065-0A951B0EB5B2}"/>
    <cellStyle name="Note 9 13 2 4" xfId="40676" xr:uid="{F5E79F2A-08EE-4A8D-A3DB-46E6AB813DE6}"/>
    <cellStyle name="Note 9 13 2 4 2" xfId="40677" xr:uid="{C872D7E9-595B-4955-BAC8-66AF0738DF2C}"/>
    <cellStyle name="Note 9 13 2 5" xfId="40678" xr:uid="{793528B4-082C-40F9-9AF9-B7C6D0900B57}"/>
    <cellStyle name="Note 9 13 2 5 2" xfId="40679" xr:uid="{D079DFFE-3764-4550-A5C6-73FBAFCED206}"/>
    <cellStyle name="Note 9 13 2 6" xfId="40680" xr:uid="{4112E250-8370-49F8-8D31-879ADD4F2751}"/>
    <cellStyle name="Note 9 13 3" xfId="40681" xr:uid="{70A941A0-2627-4CAE-970E-916FFAAD12E3}"/>
    <cellStyle name="Note 9 13 3 2" xfId="40682" xr:uid="{ACF32694-8B15-4C2F-B954-7C20BB7285CB}"/>
    <cellStyle name="Note 9 13 4" xfId="40683" xr:uid="{F4BA411B-14E1-4354-9FCA-A043AB42D8BF}"/>
    <cellStyle name="Note 9 13 4 2" xfId="40684" xr:uid="{909EEB6F-9B0A-487A-868A-63CF8734B2E4}"/>
    <cellStyle name="Note 9 13 5" xfId="40685" xr:uid="{76B85EE1-2785-42C7-B5DA-37D9F08251A9}"/>
    <cellStyle name="Note 9 13 5 2" xfId="40686" xr:uid="{418965E3-C582-447B-98A5-59B4FF7E3F88}"/>
    <cellStyle name="Note 9 13 6" xfId="40687" xr:uid="{1F99324D-7C47-442A-8189-25E7E4002849}"/>
    <cellStyle name="Note 9 13 6 2" xfId="40688" xr:uid="{5E0D461E-3C32-4076-B3C6-25C115349898}"/>
    <cellStyle name="Note 9 13 7" xfId="40689" xr:uid="{DF669B7D-D0B1-41AD-9739-3A6748FCC310}"/>
    <cellStyle name="Note 9 13 7 2" xfId="40690" xr:uid="{09DD6FDA-A1F4-4B7B-99E6-CA0CFE45CB8B}"/>
    <cellStyle name="Note 9 13 8" xfId="40691" xr:uid="{2DF3DDA5-DA9C-4249-92ED-C369A6D709B5}"/>
    <cellStyle name="Note 9 14" xfId="40692" xr:uid="{C1985C51-C30E-4634-AE00-B64EC4B8A5D7}"/>
    <cellStyle name="Note 9 14 2" xfId="40693" xr:uid="{25C561C6-2797-41B1-AF31-F6AD870D6828}"/>
    <cellStyle name="Note 9 14 2 2" xfId="40694" xr:uid="{B12E9067-17EA-4431-A065-026AC9AC9882}"/>
    <cellStyle name="Note 9 14 2 2 2" xfId="40695" xr:uid="{D07DA018-8F98-41B1-8F7D-F30FAC4EC64F}"/>
    <cellStyle name="Note 9 14 2 3" xfId="40696" xr:uid="{C1E7F56A-9496-4D90-A2F1-1D134C6341B5}"/>
    <cellStyle name="Note 9 14 2 3 2" xfId="40697" xr:uid="{4AEE3D63-A8E5-482A-97F6-CAE8AB184DA8}"/>
    <cellStyle name="Note 9 14 2 4" xfId="40698" xr:uid="{24380A15-AAAD-4C1A-9B23-735478760927}"/>
    <cellStyle name="Note 9 14 2 4 2" xfId="40699" xr:uid="{D6B94A53-9031-4C19-9BB3-658ABF7AF5C6}"/>
    <cellStyle name="Note 9 14 2 5" xfId="40700" xr:uid="{D854EF5D-D18B-4A66-8F7A-6F079019E4A4}"/>
    <cellStyle name="Note 9 14 2 5 2" xfId="40701" xr:uid="{78A71D61-A6D9-40D4-9111-870051EEB66A}"/>
    <cellStyle name="Note 9 14 2 6" xfId="40702" xr:uid="{B95F7926-3D0C-45C5-B97E-D874A38EA005}"/>
    <cellStyle name="Note 9 14 3" xfId="40703" xr:uid="{7CB16BAB-F3C0-4363-97A8-7ED0E6A6268D}"/>
    <cellStyle name="Note 9 14 3 2" xfId="40704" xr:uid="{E4466ED9-60DB-4BCA-8913-511281705F66}"/>
    <cellStyle name="Note 9 14 4" xfId="40705" xr:uid="{B38EF6C9-5021-4F90-BAAD-527C9CDCB0EE}"/>
    <cellStyle name="Note 9 14 4 2" xfId="40706" xr:uid="{338C22F4-6D76-47A9-9853-FC30941705D6}"/>
    <cellStyle name="Note 9 14 5" xfId="40707" xr:uid="{713160E3-9BC5-48F3-B5C8-132083E30EEE}"/>
    <cellStyle name="Note 9 14 5 2" xfId="40708" xr:uid="{4A39779B-62C8-404D-A5F7-CEC7107A8D62}"/>
    <cellStyle name="Note 9 14 6" xfId="40709" xr:uid="{D85D9BE7-AF27-4C88-B85B-7D6C6FA039B0}"/>
    <cellStyle name="Note 9 14 6 2" xfId="40710" xr:uid="{3AD2C332-FA70-4268-9E51-3606B723C5F1}"/>
    <cellStyle name="Note 9 14 7" xfId="40711" xr:uid="{DBD3DC30-6999-4515-B1E9-F9F45EA23108}"/>
    <cellStyle name="Note 9 14 7 2" xfId="40712" xr:uid="{97DF99B0-7174-475A-AC04-24329C6CEC3E}"/>
    <cellStyle name="Note 9 14 8" xfId="40713" xr:uid="{46E227EA-CC6F-46DF-98A6-4508C4BA9B58}"/>
    <cellStyle name="Note 9 15" xfId="40714" xr:uid="{49CC2790-CD3C-4EDA-8AB1-DF4686E9C829}"/>
    <cellStyle name="Note 9 15 2" xfId="40715" xr:uid="{EB98130F-749F-47D3-95E6-4FBC608078DA}"/>
    <cellStyle name="Note 9 15 2 2" xfId="40716" xr:uid="{7802C956-4B89-4D4D-B1B9-D9A0CE458C7C}"/>
    <cellStyle name="Note 9 15 2 2 2" xfId="40717" xr:uid="{E7652532-CCFF-4101-9F92-2A180B80EF65}"/>
    <cellStyle name="Note 9 15 2 3" xfId="40718" xr:uid="{72140E67-6E90-4565-B1B4-915CD1B5728D}"/>
    <cellStyle name="Note 9 15 2 3 2" xfId="40719" xr:uid="{BA4967AF-1C51-4ABB-A24B-C84ACBEEDD63}"/>
    <cellStyle name="Note 9 15 2 4" xfId="40720" xr:uid="{96A248AC-A016-4C28-86E4-282BB2C68F3C}"/>
    <cellStyle name="Note 9 15 2 4 2" xfId="40721" xr:uid="{05261437-7660-48EA-8BD2-2293558151D1}"/>
    <cellStyle name="Note 9 15 2 5" xfId="40722" xr:uid="{0DEB07F9-844C-4770-9AAC-AA344D9C1B9E}"/>
    <cellStyle name="Note 9 15 2 5 2" xfId="40723" xr:uid="{09A2F65A-F1D6-4AD4-9ACA-8EE364DC2811}"/>
    <cellStyle name="Note 9 15 2 6" xfId="40724" xr:uid="{C975B5BB-DFA8-4A58-891A-50AA67BF9FF8}"/>
    <cellStyle name="Note 9 15 3" xfId="40725" xr:uid="{9E7CC45B-1B63-4B93-9587-E14130DEC4B0}"/>
    <cellStyle name="Note 9 15 3 2" xfId="40726" xr:uid="{ABCA68B3-4645-40B3-AEA7-DB69D987CEAE}"/>
    <cellStyle name="Note 9 15 4" xfId="40727" xr:uid="{FBDE14A6-BBB5-4A1E-BC7F-F09A6A1B0656}"/>
    <cellStyle name="Note 9 15 4 2" xfId="40728" xr:uid="{186D719E-E541-47E1-BE93-7046C2D7533B}"/>
    <cellStyle name="Note 9 15 5" xfId="40729" xr:uid="{07833F93-C4F5-4909-95C7-4D21929581D2}"/>
    <cellStyle name="Note 9 15 5 2" xfId="40730" xr:uid="{FA6AC3B4-4B7B-45A2-8203-1C89D17061A1}"/>
    <cellStyle name="Note 9 15 6" xfId="40731" xr:uid="{322D9013-4262-41EB-AEA9-6D631A45B68C}"/>
    <cellStyle name="Note 9 15 6 2" xfId="40732" xr:uid="{8E22515A-CC67-46AF-9067-2228439DAFE0}"/>
    <cellStyle name="Note 9 15 7" xfId="40733" xr:uid="{97049AC2-6474-49FA-B02A-939F6E1B7177}"/>
    <cellStyle name="Note 9 15 7 2" xfId="40734" xr:uid="{37A90BF7-6C48-45F7-9466-63758318272C}"/>
    <cellStyle name="Note 9 15 8" xfId="40735" xr:uid="{D6E4F651-8A8E-4BF0-9443-C9459A30BE50}"/>
    <cellStyle name="Note 9 16" xfId="40736" xr:uid="{EA8A57CE-9A88-4C9A-B4FC-831B3CB97908}"/>
    <cellStyle name="Note 9 16 2" xfId="40737" xr:uid="{02413889-69BA-49D4-B713-94E842CEB064}"/>
    <cellStyle name="Note 9 16 2 2" xfId="40738" xr:uid="{F5D513B5-7F6B-49C2-859C-6DA3C9F98930}"/>
    <cellStyle name="Note 9 16 3" xfId="40739" xr:uid="{13D16AB2-29C4-4367-9A21-7BF49F4BB890}"/>
    <cellStyle name="Note 9 16 3 2" xfId="40740" xr:uid="{C1A71A8C-79C8-436F-AE5A-E3780803FBC6}"/>
    <cellStyle name="Note 9 16 4" xfId="40741" xr:uid="{C8DA22D2-A72F-4844-A94F-EB0F2750B482}"/>
    <cellStyle name="Note 9 16 4 2" xfId="40742" xr:uid="{30386162-AC30-426D-ABB4-557497B9D22F}"/>
    <cellStyle name="Note 9 16 5" xfId="40743" xr:uid="{E57A3CF2-00C6-477D-A8D7-528BD1EB192D}"/>
    <cellStyle name="Note 9 16 5 2" xfId="40744" xr:uid="{8A500E65-6B05-4E0C-BFFD-A141024D4DFF}"/>
    <cellStyle name="Note 9 16 6" xfId="40745" xr:uid="{B3A4046E-BA38-431F-838E-7523C601881A}"/>
    <cellStyle name="Note 9 17" xfId="40746" xr:uid="{29CCC83D-5BC1-41D1-A0AE-C387353C1F8C}"/>
    <cellStyle name="Note 9 17 2" xfId="40747" xr:uid="{0F27CD8F-2CAF-4F4C-AED9-BE1FC3255435}"/>
    <cellStyle name="Note 9 18" xfId="40748" xr:uid="{34050CE3-8515-4F67-B1D5-CCD4A33CE6C1}"/>
    <cellStyle name="Note 9 18 2" xfId="40749" xr:uid="{096A79C6-0414-4103-89B9-2A0BA86E8867}"/>
    <cellStyle name="Note 9 19" xfId="40750" xr:uid="{96FD78EB-8108-4CCB-AD8B-5B0BB4AC8ED1}"/>
    <cellStyle name="Note 9 19 2" xfId="40751" xr:uid="{68C1E724-93F8-4441-8E11-16D4C4EEE8A3}"/>
    <cellStyle name="Note 9 2" xfId="20318" xr:uid="{668D8D86-7DF9-485F-A029-E28BC1489486}"/>
    <cellStyle name="Note 9 2 10" xfId="20319" xr:uid="{019754B5-9D7A-4762-A023-5900D60F977C}"/>
    <cellStyle name="Note 9 2 2" xfId="20320" xr:uid="{7E7DC533-12F4-4714-B07F-09DB75BEBD4D}"/>
    <cellStyle name="Note 9 2 2 2" xfId="20321" xr:uid="{2CA306FF-2789-4C7A-BAFA-CDC9FA0DF532}"/>
    <cellStyle name="Note 9 2 2 2 2" xfId="20322" xr:uid="{807D4363-4588-498A-A2AD-1CFEC5E2CF59}"/>
    <cellStyle name="Note 9 2 2 2 2 2" xfId="20323" xr:uid="{46A275E3-71A7-4120-93C7-44F565F1D549}"/>
    <cellStyle name="Note 9 2 2 2 3" xfId="20324" xr:uid="{F6DF114F-CE2C-4EF4-A206-E3297796FE1D}"/>
    <cellStyle name="Note 9 2 2 2 3 2" xfId="20325" xr:uid="{95A5A0E1-CD73-4C35-B2CB-36D39351210A}"/>
    <cellStyle name="Note 9 2 2 2 4" xfId="20326" xr:uid="{A6E3E2B3-55E7-42AE-BED4-1F7093064A3E}"/>
    <cellStyle name="Note 9 2 2 2 5" xfId="20327" xr:uid="{A9F4D966-1794-46A5-A40B-AC13ECDD371F}"/>
    <cellStyle name="Note 9 2 2 3" xfId="20328" xr:uid="{4F91703E-DC6E-4777-95D2-0B05BF61A0C1}"/>
    <cellStyle name="Note 9 2 2 3 2" xfId="20329" xr:uid="{FB905ED8-049B-40D7-B4F2-6DB011CA0BCD}"/>
    <cellStyle name="Note 9 2 2 4" xfId="20330" xr:uid="{10913F59-608B-4F69-B6AA-300CEC422B6D}"/>
    <cellStyle name="Note 9 2 2 4 2" xfId="20331" xr:uid="{069B3F82-7101-4D60-82A5-1E15B65A4245}"/>
    <cellStyle name="Note 9 2 2 5" xfId="20332" xr:uid="{45D6406D-6F76-41AD-920E-0C66797766FD}"/>
    <cellStyle name="Note 9 2 2 5 2" xfId="40752" xr:uid="{CDEE8AE9-6EBD-4ADC-A4C0-DE511959E8DE}"/>
    <cellStyle name="Note 9 2 2 6" xfId="20333" xr:uid="{0D1525D7-A596-429C-A882-356E94A497B3}"/>
    <cellStyle name="Note 9 2 3" xfId="20334" xr:uid="{44E75B48-CE99-4A20-8852-C5E7B6602FB0}"/>
    <cellStyle name="Note 9 2 3 2" xfId="20335" xr:uid="{77B0FFD6-47B5-4823-BEA3-6B5677B14086}"/>
    <cellStyle name="Note 9 2 3 2 2" xfId="20336" xr:uid="{1D6D24EB-E43B-46D6-8791-47EB9BCC8E11}"/>
    <cellStyle name="Note 9 2 3 3" xfId="20337" xr:uid="{84348329-AE34-4755-A558-13E192561645}"/>
    <cellStyle name="Note 9 2 3 3 2" xfId="20338" xr:uid="{7CBD3EDF-B5A4-462A-BA00-A2975F9EB6F9}"/>
    <cellStyle name="Note 9 2 3 4" xfId="20339" xr:uid="{42240B84-2014-4E56-AE9B-8F945D2EEB4E}"/>
    <cellStyle name="Note 9 2 3 5" xfId="20340" xr:uid="{C0AECE0D-8B5F-483A-B7E4-69F360003557}"/>
    <cellStyle name="Note 9 2 4" xfId="20341" xr:uid="{C2277989-B35D-4D20-8C57-2E8DB144CE1E}"/>
    <cellStyle name="Note 9 2 4 2" xfId="20342" xr:uid="{F16AFFFC-2AFD-4C20-8179-9ED08AD9D868}"/>
    <cellStyle name="Note 9 2 4 2 2" xfId="20343" xr:uid="{E36CF0CB-A3B2-476A-980A-8BD3D3920B49}"/>
    <cellStyle name="Note 9 2 4 3" xfId="20344" xr:uid="{58249A4C-5177-49CF-86B3-A8ECD9918AA5}"/>
    <cellStyle name="Note 9 2 4 3 2" xfId="20345" xr:uid="{DA619A8E-E992-49F7-B2A8-8CC9EB5EF5C5}"/>
    <cellStyle name="Note 9 2 4 4" xfId="20346" xr:uid="{CDE29AAE-993F-484D-971C-138C63F7FBAB}"/>
    <cellStyle name="Note 9 2 4 5" xfId="20347" xr:uid="{B285F859-947B-47AA-812F-CA7A05DED214}"/>
    <cellStyle name="Note 9 2 5" xfId="20348" xr:uid="{F04329FD-F670-47CE-B475-EF4D485DE880}"/>
    <cellStyle name="Note 9 2 5 2" xfId="20349" xr:uid="{836EF2B7-25ED-416B-8AA0-D5809DD9D910}"/>
    <cellStyle name="Note 9 2 5 2 2" xfId="20350" xr:uid="{FBCDE3A0-CB4D-4341-B075-E9689D6DCFAC}"/>
    <cellStyle name="Note 9 2 5 3" xfId="20351" xr:uid="{D071F8B4-C6F8-4D03-A78C-016A81AAF827}"/>
    <cellStyle name="Note 9 2 5 3 2" xfId="20352" xr:uid="{24ECA4FA-B7C7-44E2-A35C-E6734E13D4DB}"/>
    <cellStyle name="Note 9 2 5 4" xfId="20353" xr:uid="{355DCA90-D8C2-4DD6-BA25-B506FAAA5780}"/>
    <cellStyle name="Note 9 2 5 5" xfId="20354" xr:uid="{C2761DA5-FCB3-47ED-956D-5AAF24B07D50}"/>
    <cellStyle name="Note 9 2 6" xfId="20355" xr:uid="{B227D555-5964-4C1B-8378-FD99279098D1}"/>
    <cellStyle name="Note 9 2 6 2" xfId="20356" xr:uid="{86F61D80-110E-43DF-B693-6C40BA243124}"/>
    <cellStyle name="Note 9 2 6 2 2" xfId="20357" xr:uid="{2B04EA24-D300-4826-8A49-DD42581B9718}"/>
    <cellStyle name="Note 9 2 6 3" xfId="20358" xr:uid="{C73445CD-3D63-44B9-8232-6C2FF697AE5F}"/>
    <cellStyle name="Note 9 2 6 3 2" xfId="20359" xr:uid="{A81F4A10-537B-4E60-B52A-E8473656116E}"/>
    <cellStyle name="Note 9 2 6 4" xfId="20360" xr:uid="{5A10E6D5-8340-4246-877B-5E8A9F424171}"/>
    <cellStyle name="Note 9 2 6 5" xfId="20361" xr:uid="{ECD98E3D-F8DB-4E07-8602-77574C6E05AB}"/>
    <cellStyle name="Note 9 2 7" xfId="20362" xr:uid="{90A48027-770D-4BBD-93D0-C6A5196DD391}"/>
    <cellStyle name="Note 9 2 7 2" xfId="20363" xr:uid="{C4598019-BBD7-48CC-BF3F-345F728B135D}"/>
    <cellStyle name="Note 9 2 8" xfId="20364" xr:uid="{840DDB5F-899B-4FDD-8EFC-43D0116F5829}"/>
    <cellStyle name="Note 9 2 8 2" xfId="20365" xr:uid="{CED48B01-50DF-438A-A855-29E4E00AB3F6}"/>
    <cellStyle name="Note 9 2 9" xfId="20366" xr:uid="{B1D96E09-C323-48D4-A39A-A19E04CB299C}"/>
    <cellStyle name="Note 9 20" xfId="40753" xr:uid="{5D76F975-A5AB-4E57-9E7C-979F91110281}"/>
    <cellStyle name="Note 9 21" xfId="40754" xr:uid="{FD9460C5-ABD7-4325-ACD1-066F2BE6FA09}"/>
    <cellStyle name="Note 9 22" xfId="40755" xr:uid="{62C5C419-648B-4A34-B908-A07FC8D47D49}"/>
    <cellStyle name="Note 9 23" xfId="40756" xr:uid="{255441A0-B31E-4146-987E-71564E48C0B5}"/>
    <cellStyle name="Note 9 24" xfId="40757" xr:uid="{DB0C1D2D-BC73-4D97-B9BA-9546DF02267B}"/>
    <cellStyle name="Note 9 25" xfId="40758" xr:uid="{57E4B6F6-1AA6-4C15-B721-781BFEF25637}"/>
    <cellStyle name="Note 9 26" xfId="40759" xr:uid="{5FAB9127-A537-40FA-8E66-BAE11F96DDD4}"/>
    <cellStyle name="Note 9 3" xfId="20367" xr:uid="{5E7E1D08-8B5C-4CF8-85AD-59203E536859}"/>
    <cellStyle name="Note 9 3 2" xfId="20368" xr:uid="{C3B42B9D-B3E5-4681-858F-E3EB3B4E1AEF}"/>
    <cellStyle name="Note 9 3 2 2" xfId="20369" xr:uid="{03E16D40-39D4-4143-80E8-71F6BFB9729E}"/>
    <cellStyle name="Note 9 3 2 2 2" xfId="20370" xr:uid="{61D54E3A-BF41-47F7-A205-28457A4B3DF8}"/>
    <cellStyle name="Note 9 3 2 3" xfId="20371" xr:uid="{6DDFE4BB-DEBB-4E5F-946C-360BFC55D885}"/>
    <cellStyle name="Note 9 3 2 3 2" xfId="20372" xr:uid="{6D8A8C1A-722C-49AC-85FC-D18276C38109}"/>
    <cellStyle name="Note 9 3 2 4" xfId="20373" xr:uid="{C01D1963-C2C5-483B-802C-1C59654B94F0}"/>
    <cellStyle name="Note 9 3 2 4 2" xfId="40760" xr:uid="{3CDC2162-782F-426F-92CB-6060CB9C0941}"/>
    <cellStyle name="Note 9 3 2 5" xfId="20374" xr:uid="{A6DD445C-A2F8-413B-9D4D-7F6F217C4AEA}"/>
    <cellStyle name="Note 9 3 2 5 2" xfId="40761" xr:uid="{ED4AE38E-B9B6-47FE-AC78-E976F5339166}"/>
    <cellStyle name="Note 9 3 2 6" xfId="40762" xr:uid="{549208F9-4FFA-43E3-B3A1-53E979089F5F}"/>
    <cellStyle name="Note 9 3 3" xfId="20375" xr:uid="{4CB910BE-C978-4CD6-AF75-1EDC49327BBB}"/>
    <cellStyle name="Note 9 3 3 2" xfId="20376" xr:uid="{E2981222-7BBC-4A02-AF91-3F401D90520B}"/>
    <cellStyle name="Note 9 3 4" xfId="20377" xr:uid="{0F96ADF1-85E9-4394-A048-52981E2CA782}"/>
    <cellStyle name="Note 9 3 4 2" xfId="20378" xr:uid="{F113C6E5-9C59-45B2-B2CA-B934F7A4CF08}"/>
    <cellStyle name="Note 9 3 5" xfId="20379" xr:uid="{01D5D8D8-4805-45DF-816B-59FC26CF689F}"/>
    <cellStyle name="Note 9 3 5 2" xfId="40763" xr:uid="{7E35B345-3E5B-42F2-BE4A-4DEB87BFAC83}"/>
    <cellStyle name="Note 9 3 6" xfId="20380" xr:uid="{42B70310-43BE-4C5C-AC74-314084BAB46C}"/>
    <cellStyle name="Note 9 4" xfId="20381" xr:uid="{6C079781-CEBF-4BA2-91BB-A4C518C09A61}"/>
    <cellStyle name="Note 9 4 2" xfId="20382" xr:uid="{6E51322D-E6E0-4A74-ACEA-658E857725B7}"/>
    <cellStyle name="Note 9 4 2 2" xfId="20383" xr:uid="{32D1E9B9-9936-48CD-B07D-07D552031663}"/>
    <cellStyle name="Note 9 4 2 2 2" xfId="40764" xr:uid="{25752E40-A5EB-42B2-85CA-CB9F3984A165}"/>
    <cellStyle name="Note 9 4 2 3" xfId="40765" xr:uid="{5C6AE661-9743-4CEC-BB4C-6BCCB792DCCD}"/>
    <cellStyle name="Note 9 4 2 3 2" xfId="40766" xr:uid="{A7AB78B6-6F52-44AC-B511-BF709F3D2D8F}"/>
    <cellStyle name="Note 9 4 2 4" xfId="40767" xr:uid="{5DAE9B5B-9CD1-4998-8CFB-76AC83D5CA2D}"/>
    <cellStyle name="Note 9 4 2 4 2" xfId="40768" xr:uid="{2D13751E-3F03-4F7A-8F0C-265303D1CC0D}"/>
    <cellStyle name="Note 9 4 2 5" xfId="40769" xr:uid="{A0266B97-E8D1-4504-890A-3C930FD31840}"/>
    <cellStyle name="Note 9 4 2 5 2" xfId="40770" xr:uid="{EC8FB56F-5141-446A-9781-BC86CE22B72E}"/>
    <cellStyle name="Note 9 4 2 6" xfId="40771" xr:uid="{F68F3B50-028F-42E7-9D25-5BB9296BB045}"/>
    <cellStyle name="Note 9 4 3" xfId="20384" xr:uid="{38CB9732-F6F7-4293-BDE5-580C95A8464D}"/>
    <cellStyle name="Note 9 4 3 2" xfId="20385" xr:uid="{E06014F1-8FAF-4706-90F0-8FDC58939D2B}"/>
    <cellStyle name="Note 9 4 4" xfId="20386" xr:uid="{DC3C86C1-DA62-4324-A212-9EEEAE434645}"/>
    <cellStyle name="Note 9 4 4 2" xfId="40772" xr:uid="{FBD6CE0D-15E0-4520-B340-6B92429CE1AB}"/>
    <cellStyle name="Note 9 4 5" xfId="20387" xr:uid="{FF037784-3DD9-4B55-AC9B-017BA8453C4F}"/>
    <cellStyle name="Note 9 4 5 2" xfId="40773" xr:uid="{AF495134-0720-4B24-8031-9730D1A57655}"/>
    <cellStyle name="Note 9 4 6" xfId="40774" xr:uid="{46230260-5818-45B8-9A29-40963577FA44}"/>
    <cellStyle name="Note 9 4 6 2" xfId="40775" xr:uid="{913FEA26-D45C-400A-8431-A38D06137947}"/>
    <cellStyle name="Note 9 4 7" xfId="40776" xr:uid="{841F8D45-D6E1-438B-8FEA-91786F2661A3}"/>
    <cellStyle name="Note 9 4 7 2" xfId="40777" xr:uid="{9A57BF4A-2CBA-4004-B48C-CF8B44BA399C}"/>
    <cellStyle name="Note 9 4 8" xfId="40778" xr:uid="{92ED687F-60BB-4B11-970C-606CCD622761}"/>
    <cellStyle name="Note 9 5" xfId="20388" xr:uid="{88843448-2D10-4302-9A1E-0B7DB259468E}"/>
    <cellStyle name="Note 9 5 2" xfId="20389" xr:uid="{B29909AD-189F-4A8E-A05D-AB6A753407E6}"/>
    <cellStyle name="Note 9 5 2 2" xfId="20390" xr:uid="{8BF0488B-A6F7-4FDC-A3D9-89790F549D76}"/>
    <cellStyle name="Note 9 5 2 2 2" xfId="40779" xr:uid="{F493D65B-B68E-407F-9B4F-855DDE16B97F}"/>
    <cellStyle name="Note 9 5 2 3" xfId="40780" xr:uid="{C1596210-4716-4EF8-A9AC-B57EBE1F73CE}"/>
    <cellStyle name="Note 9 5 2 3 2" xfId="40781" xr:uid="{A7B704C1-F44C-490E-BBD5-1BCA45652727}"/>
    <cellStyle name="Note 9 5 2 4" xfId="40782" xr:uid="{77FDA873-660D-4558-8E9D-AE58E1E5C489}"/>
    <cellStyle name="Note 9 5 2 4 2" xfId="40783" xr:uid="{D0851B56-CBCA-40E8-AF79-C3AAF8455262}"/>
    <cellStyle name="Note 9 5 2 5" xfId="40784" xr:uid="{2C974F3C-CE22-4B1D-8689-ADD06DF30244}"/>
    <cellStyle name="Note 9 5 2 5 2" xfId="40785" xr:uid="{13EF3728-19CE-4FE9-8E58-815E37F5B6BF}"/>
    <cellStyle name="Note 9 5 2 6" xfId="40786" xr:uid="{BB4299C7-6629-4EC4-A511-3C35D597A315}"/>
    <cellStyle name="Note 9 5 3" xfId="20391" xr:uid="{6A4CCD86-E3A2-428B-A380-3F253BC5176E}"/>
    <cellStyle name="Note 9 5 3 2" xfId="20392" xr:uid="{17E1EF85-04A1-4D37-9651-A1E44C951C7C}"/>
    <cellStyle name="Note 9 5 4" xfId="20393" xr:uid="{8B92F180-C9AE-4E13-9D01-56F404DE9E8A}"/>
    <cellStyle name="Note 9 5 4 2" xfId="40787" xr:uid="{1D851336-C198-42BD-9A42-1289A5D3D772}"/>
    <cellStyle name="Note 9 5 5" xfId="20394" xr:uid="{56570D11-8884-4079-BEE5-458295261E2A}"/>
    <cellStyle name="Note 9 5 5 2" xfId="40788" xr:uid="{3441C908-F119-4009-8F44-2F84DB9DE660}"/>
    <cellStyle name="Note 9 5 6" xfId="40789" xr:uid="{4A76732A-4303-48BA-B93F-8E15479C9BCC}"/>
    <cellStyle name="Note 9 5 6 2" xfId="40790" xr:uid="{7B80654A-7DD1-4FE5-9747-B03367DB33B5}"/>
    <cellStyle name="Note 9 5 7" xfId="40791" xr:uid="{B51792ED-728E-44F4-9FA6-5F4008559D6C}"/>
    <cellStyle name="Note 9 5 7 2" xfId="40792" xr:uid="{E4BCF891-14BB-43DC-9B02-C5F97E579722}"/>
    <cellStyle name="Note 9 5 8" xfId="40793" xr:uid="{482C1935-07A0-44CD-8122-871446617058}"/>
    <cellStyle name="Note 9 6" xfId="20395" xr:uid="{E36E8872-0DF5-4BD6-BED3-A2C0CE461D80}"/>
    <cellStyle name="Note 9 6 2" xfId="20396" xr:uid="{011CDE4D-0AF3-45AF-9AD5-C31D000A986B}"/>
    <cellStyle name="Note 9 6 2 2" xfId="20397" xr:uid="{18B9D1BC-09A7-4A89-B88C-806E8E50594B}"/>
    <cellStyle name="Note 9 6 2 2 2" xfId="40794" xr:uid="{DF01A2A4-7114-4847-A585-DB0506900917}"/>
    <cellStyle name="Note 9 6 2 3" xfId="40795" xr:uid="{1588E8FA-CB64-4B8D-8BAB-0DCA2C7F623B}"/>
    <cellStyle name="Note 9 6 2 3 2" xfId="40796" xr:uid="{7F3ADADE-7334-4E7C-8D8D-518DE8C89052}"/>
    <cellStyle name="Note 9 6 2 4" xfId="40797" xr:uid="{31C84B3A-D5E3-4A91-B095-C2EE764E9186}"/>
    <cellStyle name="Note 9 6 2 4 2" xfId="40798" xr:uid="{A4A75BF5-0593-437F-B3B2-DDEC35AC0AAB}"/>
    <cellStyle name="Note 9 6 2 5" xfId="40799" xr:uid="{7B8CADE6-17F4-4644-92BB-CFA4FE1EE561}"/>
    <cellStyle name="Note 9 6 2 5 2" xfId="40800" xr:uid="{BEAB889C-93D3-4B45-B95D-0DE347CAEA9A}"/>
    <cellStyle name="Note 9 6 2 6" xfId="40801" xr:uid="{0B54B51B-1D64-4FC6-B7C8-D415777F15E0}"/>
    <cellStyle name="Note 9 6 3" xfId="20398" xr:uid="{521CCFCB-353E-4EB0-AD23-E1294873BA25}"/>
    <cellStyle name="Note 9 6 3 2" xfId="20399" xr:uid="{C3D4671F-ABE7-418F-810B-36501FE66880}"/>
    <cellStyle name="Note 9 6 4" xfId="20400" xr:uid="{36D4B402-3F20-4AC9-AEA7-91AEE6AB9578}"/>
    <cellStyle name="Note 9 6 4 2" xfId="40802" xr:uid="{8CE86CF1-D65A-4F12-B26F-0B1181F564C2}"/>
    <cellStyle name="Note 9 6 5" xfId="20401" xr:uid="{DA259799-CC0E-4AAD-9DAD-3B5C3EB5C0A5}"/>
    <cellStyle name="Note 9 6 5 2" xfId="40803" xr:uid="{C893AF1E-B9C3-49FF-95A3-355A97A33F74}"/>
    <cellStyle name="Note 9 6 6" xfId="40804" xr:uid="{1098FC63-1D2D-4A2B-8041-8FA20AE84F08}"/>
    <cellStyle name="Note 9 6 6 2" xfId="40805" xr:uid="{4E36F6CB-FAB6-44AB-9465-C36FC8BC3C69}"/>
    <cellStyle name="Note 9 6 7" xfId="40806" xr:uid="{E3EE7DF8-1CF1-431C-A94A-BB4AF0F70706}"/>
    <cellStyle name="Note 9 6 7 2" xfId="40807" xr:uid="{01C6D8BD-E162-4B01-AFC6-18692B6C6D21}"/>
    <cellStyle name="Note 9 6 8" xfId="40808" xr:uid="{7A781022-9C95-4456-BACB-ED53A44C8BE7}"/>
    <cellStyle name="Note 9 7" xfId="20402" xr:uid="{A05C8A8D-9359-42B3-A3A7-FE9A8F16DC34}"/>
    <cellStyle name="Note 9 7 2" xfId="20403" xr:uid="{F03AEFBD-4958-441C-BBAF-D03C330A15DE}"/>
    <cellStyle name="Note 9 7 2 2" xfId="20404" xr:uid="{3D4D192A-2438-4B1F-855B-08054486439A}"/>
    <cellStyle name="Note 9 7 2 2 2" xfId="40809" xr:uid="{3870B23D-9098-4698-80C6-348C4D01C3F1}"/>
    <cellStyle name="Note 9 7 2 3" xfId="40810" xr:uid="{B9C6DC79-A40E-4FB0-8799-6500F3166204}"/>
    <cellStyle name="Note 9 7 2 3 2" xfId="40811" xr:uid="{73CEAD2B-9776-4954-B0BC-87B5F1949A38}"/>
    <cellStyle name="Note 9 7 2 4" xfId="40812" xr:uid="{BE043347-E80E-4E0D-B121-F9526B43DDF9}"/>
    <cellStyle name="Note 9 7 2 4 2" xfId="40813" xr:uid="{B3DC0381-5C20-4198-A5DB-B4C4AEA0D3A7}"/>
    <cellStyle name="Note 9 7 2 5" xfId="40814" xr:uid="{BEF3E31C-EE4F-458B-8B52-DAE45C296A62}"/>
    <cellStyle name="Note 9 7 2 5 2" xfId="40815" xr:uid="{280CA943-987B-4DF0-9E00-1B93754D3DE2}"/>
    <cellStyle name="Note 9 7 2 6" xfId="40816" xr:uid="{FCAECD4C-CF68-4AC1-A9C4-9E286FBACF24}"/>
    <cellStyle name="Note 9 7 3" xfId="20405" xr:uid="{91C10645-DA22-42DB-8EF2-BCAC585752C4}"/>
    <cellStyle name="Note 9 7 3 2" xfId="20406" xr:uid="{2F002055-E5C4-47F7-81FC-518021A7744A}"/>
    <cellStyle name="Note 9 7 4" xfId="20407" xr:uid="{0CEB87C5-28A2-4400-A2A3-8BE4A8032638}"/>
    <cellStyle name="Note 9 7 4 2" xfId="40817" xr:uid="{A9A09D38-9A6C-4F55-9C77-C5B35E732D29}"/>
    <cellStyle name="Note 9 7 5" xfId="20408" xr:uid="{A2370809-8C04-4C57-9E11-ED4A78E129C1}"/>
    <cellStyle name="Note 9 7 5 2" xfId="40818" xr:uid="{E95E8239-9625-4510-8FDF-56A0FF6AF884}"/>
    <cellStyle name="Note 9 7 6" xfId="40819" xr:uid="{F5D8151A-5C94-46D7-8FC5-C8F677AAA7B1}"/>
    <cellStyle name="Note 9 7 6 2" xfId="40820" xr:uid="{EA230FE9-EF18-48E0-81EF-9FE077CDEEF8}"/>
    <cellStyle name="Note 9 7 7" xfId="40821" xr:uid="{1F283008-746C-4E60-887D-7C8A85F8708B}"/>
    <cellStyle name="Note 9 7 7 2" xfId="40822" xr:uid="{8605BB8F-0183-4C33-807F-6B5FBDF0278E}"/>
    <cellStyle name="Note 9 7 8" xfId="40823" xr:uid="{878B09B4-4CB8-4291-9E9D-CF056E1525D2}"/>
    <cellStyle name="Note 9 8" xfId="20409" xr:uid="{219E54C2-A121-43AD-B6CF-ED8A372F387C}"/>
    <cellStyle name="Note 9 8 2" xfId="20410" xr:uid="{020246D3-052D-482F-BDEE-B81DB3AEC05E}"/>
    <cellStyle name="Note 9 8 2 2" xfId="40824" xr:uid="{B86555F1-B477-4863-A4D1-A86C3CD96CA4}"/>
    <cellStyle name="Note 9 8 2 2 2" xfId="40825" xr:uid="{1DC5DAC7-0A82-49F0-A17B-EC71C33A555F}"/>
    <cellStyle name="Note 9 8 2 3" xfId="40826" xr:uid="{BC5D31BE-D259-4CD3-B6B1-CB27D832D329}"/>
    <cellStyle name="Note 9 8 2 3 2" xfId="40827" xr:uid="{C4E7C346-EBD4-4E10-AD8B-C4788351E075}"/>
    <cellStyle name="Note 9 8 2 4" xfId="40828" xr:uid="{C3FBCD14-9B7B-4AD5-A00D-AA26658F9B6C}"/>
    <cellStyle name="Note 9 8 2 4 2" xfId="40829" xr:uid="{4ED1A7C0-2C00-4F1B-8E16-CB3F2FA17C4E}"/>
    <cellStyle name="Note 9 8 2 5" xfId="40830" xr:uid="{1A19E33C-65D3-4435-84B8-375394EA1285}"/>
    <cellStyle name="Note 9 8 2 5 2" xfId="40831" xr:uid="{197774DA-B74A-402B-B66B-921F9B9831CE}"/>
    <cellStyle name="Note 9 8 2 6" xfId="40832" xr:uid="{B580AB7E-3CB8-4135-A36D-D2EA5D952041}"/>
    <cellStyle name="Note 9 8 3" xfId="40833" xr:uid="{FF9BCABD-FB0D-40A0-A27B-E8984071E7B1}"/>
    <cellStyle name="Note 9 8 3 2" xfId="40834" xr:uid="{53A748C3-D856-42AE-A358-A6E1603F1234}"/>
    <cellStyle name="Note 9 8 4" xfId="40835" xr:uid="{0C4C6061-7B1B-4C72-8441-690E51C715AE}"/>
    <cellStyle name="Note 9 8 4 2" xfId="40836" xr:uid="{E50B64B2-F2DE-433B-9855-B15756064237}"/>
    <cellStyle name="Note 9 8 5" xfId="40837" xr:uid="{A4BAD2B3-DFC4-4DD4-A2BE-CBE630F469B9}"/>
    <cellStyle name="Note 9 8 5 2" xfId="40838" xr:uid="{28BCECFA-BE48-42F6-B3CE-092D72ED61FA}"/>
    <cellStyle name="Note 9 8 6" xfId="40839" xr:uid="{DBF87AA8-7234-47F8-B1EA-D3A0159F568C}"/>
    <cellStyle name="Note 9 8 6 2" xfId="40840" xr:uid="{0B769E1E-0A7D-4304-ABE9-3C2F4D6C56C9}"/>
    <cellStyle name="Note 9 8 7" xfId="40841" xr:uid="{B6DC3F37-F893-42F2-996B-08BB66C91C8D}"/>
    <cellStyle name="Note 9 8 7 2" xfId="40842" xr:uid="{0D419E55-71E4-4760-AC3E-2B6EE446CDE1}"/>
    <cellStyle name="Note 9 8 8" xfId="40843" xr:uid="{85EBF222-DADA-471A-896F-52B0826E6BD7}"/>
    <cellStyle name="Note 9 9" xfId="20411" xr:uid="{D825D1BE-85E3-4C2C-BD2B-DC8097B812F2}"/>
    <cellStyle name="Note 9 9 2" xfId="20412" xr:uid="{89263FD4-24EC-4C1E-828F-A6C7E4B6ED21}"/>
    <cellStyle name="Note 9 9 2 2" xfId="40844" xr:uid="{DC2B7C67-38EC-4735-B837-79332506BC51}"/>
    <cellStyle name="Note 9 9 2 2 2" xfId="40845" xr:uid="{3F743FAB-D57B-43F0-B921-F83D29D9BB6C}"/>
    <cellStyle name="Note 9 9 2 3" xfId="40846" xr:uid="{57C607F4-16D7-48A4-871C-42BD36BD70B6}"/>
    <cellStyle name="Note 9 9 2 3 2" xfId="40847" xr:uid="{0A192214-C11A-4662-BF9D-130B1A565FAC}"/>
    <cellStyle name="Note 9 9 2 4" xfId="40848" xr:uid="{834D298E-8665-4649-A8F1-9215F898A070}"/>
    <cellStyle name="Note 9 9 2 4 2" xfId="40849" xr:uid="{F58AD9CF-9EF6-4EAE-AAB0-9AC300779272}"/>
    <cellStyle name="Note 9 9 2 5" xfId="40850" xr:uid="{61E8C148-9FDC-4A36-A00C-9E5A1073938C}"/>
    <cellStyle name="Note 9 9 2 5 2" xfId="40851" xr:uid="{4303DD20-7E3D-4F4B-8D75-D42687470FAB}"/>
    <cellStyle name="Note 9 9 2 6" xfId="40852" xr:uid="{0CB7B2F1-C752-4563-BC53-9570639B08EA}"/>
    <cellStyle name="Note 9 9 3" xfId="40853" xr:uid="{7198CAFD-6E75-4045-A2BA-F035DB15B948}"/>
    <cellStyle name="Note 9 9 3 2" xfId="40854" xr:uid="{CD852C21-C7C7-40D6-98B2-258097BA739B}"/>
    <cellStyle name="Note 9 9 4" xfId="40855" xr:uid="{11CF160B-08B8-4437-97E4-438119817095}"/>
    <cellStyle name="Note 9 9 4 2" xfId="40856" xr:uid="{8950C2E7-1815-40CE-B4E5-FA4B95CE7364}"/>
    <cellStyle name="Note 9 9 5" xfId="40857" xr:uid="{2EA0CCF6-9857-4DDF-9053-DEE82AE2D8FF}"/>
    <cellStyle name="Note 9 9 5 2" xfId="40858" xr:uid="{D1F64490-5B1D-436F-BC8C-FD35EA733661}"/>
    <cellStyle name="Note 9 9 6" xfId="40859" xr:uid="{A1A03702-2CD3-40D1-AA0D-D7F5475E0832}"/>
    <cellStyle name="Note 9 9 6 2" xfId="40860" xr:uid="{75A1BB64-D43F-463B-8F5B-545130A84E22}"/>
    <cellStyle name="Note 9 9 7" xfId="40861" xr:uid="{6D61820C-3CBE-4BA1-A87C-99DD3CAAFA39}"/>
    <cellStyle name="Note 9 9 7 2" xfId="40862" xr:uid="{7985F4BE-71EB-4E9E-93A1-5A5D6E15A4FD}"/>
    <cellStyle name="Note 9 9 8" xfId="40863" xr:uid="{C87F400B-9EEC-4A63-8FF1-607060D6A747}"/>
    <cellStyle name="Notes" xfId="555" xr:uid="{981F8626-D777-4FD3-9AF2-FFDA0D2CACC5}"/>
    <cellStyle name="Notes 2" xfId="556" xr:uid="{3BFFC88D-3CCA-4189-A3EB-4B5B2928816D}"/>
    <cellStyle name="Notes 3" xfId="557" xr:uid="{8532EF68-53C6-48E8-8231-3CB31AA74887}"/>
    <cellStyle name="Notes_multi" xfId="40864" xr:uid="{0BCB1B5A-DD8A-4601-A1E9-131E01663B98}"/>
    <cellStyle name="NPV" xfId="558" xr:uid="{916727BA-AA65-411E-B7DE-63FE30FCDD5C}"/>
    <cellStyle name="NPV 2" xfId="559" xr:uid="{8CFF2CB9-C485-4C38-9106-FD7E05E518FE}"/>
    <cellStyle name="NPV 2 2" xfId="560" xr:uid="{AC108C00-93C5-4802-BACF-5BE30319EE92}"/>
    <cellStyle name="NPV 2 2 2" xfId="54864" xr:uid="{57E9539E-E873-4166-B765-D6BC8E94E9E1}"/>
    <cellStyle name="NPV 2 3" xfId="54863" xr:uid="{FBF47C1B-2833-4647-B249-531E8B85C1BD}"/>
    <cellStyle name="NPV 3" xfId="561" xr:uid="{889D0494-F0A0-4883-A100-E8B6A03E4D0F}"/>
    <cellStyle name="NPV 3 2" xfId="562" xr:uid="{61136436-5C31-4845-A638-AB04622CCF98}"/>
    <cellStyle name="NPV 3 2 2" xfId="54866" xr:uid="{09AB7911-0C35-4670-9396-C6FD674EA734}"/>
    <cellStyle name="NPV 3 3" xfId="54865" xr:uid="{8FC96EFB-E488-44F7-B1BD-B98C2E858739}"/>
    <cellStyle name="NPV 4" xfId="54862" xr:uid="{BEDF37E4-6D0A-41BA-89CD-208BDF7CAB8C}"/>
    <cellStyle name="Num0_Cal" xfId="563" xr:uid="{BFCAC048-7B52-4091-9B9D-72B2FF814591}"/>
    <cellStyle name="Num1_Cal" xfId="564" xr:uid="{DBAB9250-BDD8-4571-91FC-0D71E4C3EE4F}"/>
    <cellStyle name="Num2_Cal" xfId="565" xr:uid="{4BEBFC0A-45F1-4B85-A6E1-D1C52E2AC580}"/>
    <cellStyle name="Num3_Cal" xfId="566" xr:uid="{58F412AE-9460-462F-8C24-F84DF569DE51}"/>
    <cellStyle name="Number" xfId="567" xr:uid="{3376EACE-F249-4C0C-8A77-896A26456084}"/>
    <cellStyle name="Number 2" xfId="568" xr:uid="{2C7738EE-05F9-41ED-894A-E5C7A05F94C9}"/>
    <cellStyle name="Number 2 2" xfId="569" xr:uid="{43F470ED-7BBE-4583-ABF6-B14FDC87352B}"/>
    <cellStyle name="Number 3" xfId="570" xr:uid="{67C504F9-25CB-4DC5-9435-0DBC35F60ABF}"/>
    <cellStyle name="Number 3 2" xfId="571" xr:uid="{0042D266-0C87-4408-BA80-A0573B6AF6C0}"/>
    <cellStyle name="nXt - Calc 1" xfId="572" xr:uid="{21385E05-0F4A-460C-AE78-E5C962A92708}"/>
    <cellStyle name="nXt - Calc 10" xfId="573" xr:uid="{31FE085A-5EDB-4140-BA43-55386F6E45CA}"/>
    <cellStyle name="nXt - Calc 2" xfId="574" xr:uid="{A28F723B-D7E1-4FDE-8F1D-B19E8CBCAD05}"/>
    <cellStyle name="nXt - Calc 3" xfId="575" xr:uid="{E34BE446-2E4B-4177-9565-088BF90D59E5}"/>
    <cellStyle name="nXt - Calc 4" xfId="576" xr:uid="{C57590F5-D53C-4A3F-B4A4-C1BA96AA2FCF}"/>
    <cellStyle name="nXt - Calc 5" xfId="577" xr:uid="{B2C8FE95-862F-4F0F-94D2-18D131F7F0CE}"/>
    <cellStyle name="nXt - Calc 6" xfId="578" xr:uid="{09CB1E3B-5FD4-4E2E-B8FA-D2D01025E605}"/>
    <cellStyle name="nXt - Calc 7" xfId="579" xr:uid="{E0384532-490E-4D01-AC6B-8E672EBE6915}"/>
    <cellStyle name="nXt - Calc 8" xfId="580" xr:uid="{E2810670-F947-421E-8BB6-82D5FF8F3D7D}"/>
    <cellStyle name="nXt - Calc 9" xfId="581" xr:uid="{3FE2B693-9ECF-47F4-9238-50887F984C1E}"/>
    <cellStyle name="nXt - Input 1" xfId="582" xr:uid="{6AF34448-B319-4031-A612-77B50377C2E1}"/>
    <cellStyle name="nXt - Input 2" xfId="583" xr:uid="{59039F7B-7472-475B-B330-777EA60C765B}"/>
    <cellStyle name="nXt - Named Range" xfId="584" xr:uid="{E218CFDB-408C-4418-8071-C8D60D3FAC9F}"/>
    <cellStyle name="nXt - Named Rng Lbl" xfId="585" xr:uid="{E8934FAD-0D88-43A9-8602-2E780CB592AB}"/>
    <cellStyle name="nXt - Named Rng Lbl 2" xfId="586" xr:uid="{218250BF-2252-4F4B-8C5E-33E28DB531DB}"/>
    <cellStyle name="nXt - Named Rng Lbl 3" xfId="587" xr:uid="{7CC19686-6080-4172-95DF-4A939FBC3D29}"/>
    <cellStyle name="nXt - Title 1" xfId="588" xr:uid="{E9A0EE9C-A70D-4BCB-B987-926DAE9C72EA}"/>
    <cellStyle name="nXt - Title 2" xfId="589" xr:uid="{829CA96B-4652-486C-9622-3CC600133B85}"/>
    <cellStyle name="nXt - Title 3" xfId="590" xr:uid="{F4CB4A4D-6E8C-43B2-B30C-6F01B0510D72}"/>
    <cellStyle name="nXt - Title 4" xfId="591" xr:uid="{2820CF78-7ABA-4AF2-8453-674E5D4357E1}"/>
    <cellStyle name="Obliczenia" xfId="20413" xr:uid="{8A9C56B1-720C-488C-9B62-08E9334045F0}"/>
    <cellStyle name="Obliczenia 10" xfId="20414" xr:uid="{621F1176-4E4C-4EED-B66C-E01E166F1A3A}"/>
    <cellStyle name="Obliczenia 11" xfId="20415" xr:uid="{54EB6449-8768-480D-A050-0056E7E19EF2}"/>
    <cellStyle name="Obliczenia 12" xfId="20416" xr:uid="{F9EA9310-E9C2-4E5E-BA70-7853B29C2FD4}"/>
    <cellStyle name="Obliczenia 2" xfId="20417" xr:uid="{AA28CA01-96E0-4E1C-83BF-48A7E45DF799}"/>
    <cellStyle name="Obliczenia 2 10" xfId="20418" xr:uid="{281B6D81-BBEB-4D66-B17E-BB6217B3C78A}"/>
    <cellStyle name="Obliczenia 2 11" xfId="20419" xr:uid="{0DE6766E-AE3A-4127-A1B2-1768384C9B7B}"/>
    <cellStyle name="Obliczenia 2 2" xfId="20420" xr:uid="{D75FE48A-B1D1-4390-BEA7-C7DEDD5D3102}"/>
    <cellStyle name="Obliczenia 2 3" xfId="20421" xr:uid="{DFFF384A-B254-4C7D-8169-1D658FE0481B}"/>
    <cellStyle name="Obliczenia 2 4" xfId="20422" xr:uid="{5C5B4179-1EC3-431B-9DE9-D9AD6895AC0E}"/>
    <cellStyle name="Obliczenia 2 5" xfId="20423" xr:uid="{A41653F3-C620-4858-83F1-158063D50B67}"/>
    <cellStyle name="Obliczenia 2 6" xfId="20424" xr:uid="{02933316-4151-4613-9634-85837A2FFFFF}"/>
    <cellStyle name="Obliczenia 2 7" xfId="20425" xr:uid="{F04D9C9D-3B75-4011-93C5-B22436BB4901}"/>
    <cellStyle name="Obliczenia 2 8" xfId="20426" xr:uid="{E0E6D2B6-72C1-41A1-9FC1-53F81FEDAC4F}"/>
    <cellStyle name="Obliczenia 2 9" xfId="20427" xr:uid="{4B224EAF-CF45-4151-9EE8-051BD39077E1}"/>
    <cellStyle name="Obliczenia 3" xfId="20428" xr:uid="{22FB98F8-F289-4778-AC33-6D0BA0A5DD66}"/>
    <cellStyle name="Obliczenia 4" xfId="20429" xr:uid="{00510FAA-525F-4850-90A0-D1BAF7668085}"/>
    <cellStyle name="Obliczenia 5" xfId="20430" xr:uid="{223AD129-6BAE-469D-8440-0C214BBA8D0C}"/>
    <cellStyle name="Obliczenia 6" xfId="20431" xr:uid="{E2E7C0B7-D790-49E1-8367-BA80AA7F669E}"/>
    <cellStyle name="Obliczenia 7" xfId="20432" xr:uid="{7D633DFF-0845-475D-A256-8328A6149CF5}"/>
    <cellStyle name="Obliczenia 8" xfId="20433" xr:uid="{2D674FEA-DD8D-45E6-86A4-8AE6ADB0D148}"/>
    <cellStyle name="Obliczenia 9" xfId="20434" xr:uid="{545EDF40-77BC-4D67-9EC9-7C88827B4D37}"/>
    <cellStyle name="Out_(0dp)" xfId="592" xr:uid="{31A79E87-C6D7-4855-8639-E2230F840695}"/>
    <cellStyle name="Output 10" xfId="40865" xr:uid="{EE8481C1-71EA-42EB-84F8-BC13F93E71CE}"/>
    <cellStyle name="Output 10 10" xfId="40866" xr:uid="{79D6B66E-A977-4692-9F03-EF9CE96342F6}"/>
    <cellStyle name="Output 10 10 2" xfId="40867" xr:uid="{BD6D1879-6EAA-4773-A813-E54C232F7488}"/>
    <cellStyle name="Output 10 10 2 2" xfId="40868" xr:uid="{1F347A65-1639-43C8-900C-D588E71F9935}"/>
    <cellStyle name="Output 10 10 2 2 2" xfId="40869" xr:uid="{DFB52074-3729-4ABE-8299-B29774F97067}"/>
    <cellStyle name="Output 10 10 2 3" xfId="40870" xr:uid="{826F06A5-2C64-4759-939E-D604A8F4837E}"/>
    <cellStyle name="Output 10 10 2 3 2" xfId="40871" xr:uid="{B8851600-20B0-4ED3-817F-E5421FB50ACF}"/>
    <cellStyle name="Output 10 10 2 4" xfId="40872" xr:uid="{DA66C8F8-56BB-4221-88C5-D6AFE0AC2881}"/>
    <cellStyle name="Output 10 10 2 4 2" xfId="40873" xr:uid="{836C569C-05AF-4777-8AC3-0493DF2CD2E3}"/>
    <cellStyle name="Output 10 10 2 5" xfId="40874" xr:uid="{B5CE5647-E335-47D4-B87E-451E3A85DEA3}"/>
    <cellStyle name="Output 10 10 2 5 2" xfId="40875" xr:uid="{0550D7AF-A962-45D6-A988-45EFD5CE854D}"/>
    <cellStyle name="Output 10 10 2 6" xfId="40876" xr:uid="{F65B6DCA-ED2C-49A8-9DCB-777A3D123DB1}"/>
    <cellStyle name="Output 10 10 3" xfId="40877" xr:uid="{1AF00F20-BF93-465C-898E-844F0303BA32}"/>
    <cellStyle name="Output 10 10 3 2" xfId="40878" xr:uid="{422CCD64-C84C-4050-87C7-7C09672C4136}"/>
    <cellStyle name="Output 10 10 4" xfId="40879" xr:uid="{60A4DBF3-4777-415A-8AED-5225AA8123F9}"/>
    <cellStyle name="Output 10 10 4 2" xfId="40880" xr:uid="{DAAB1A96-5198-4131-88F4-62CD765BEFB1}"/>
    <cellStyle name="Output 10 10 5" xfId="40881" xr:uid="{58EFEE1D-C569-4662-8608-739F8CFF4BE1}"/>
    <cellStyle name="Output 10 10 5 2" xfId="40882" xr:uid="{087090F5-FD0C-475D-8ED9-0DE10E673400}"/>
    <cellStyle name="Output 10 10 6" xfId="40883" xr:uid="{BEE55DBB-5680-47A7-AD7B-0A88621C4A32}"/>
    <cellStyle name="Output 10 10 6 2" xfId="40884" xr:uid="{3F951A03-3489-4862-97E4-1B1820FD7ECC}"/>
    <cellStyle name="Output 10 10 7" xfId="40885" xr:uid="{4692BD77-0816-46AC-90D2-3A3369BFE7AE}"/>
    <cellStyle name="Output 10 10 7 2" xfId="40886" xr:uid="{AF54ECCD-23B2-482D-BA02-3CECECE5D666}"/>
    <cellStyle name="Output 10 10 8" xfId="40887" xr:uid="{4D1FBEBE-93CC-40A7-AA2C-184DDDC15721}"/>
    <cellStyle name="Output 10 11" xfId="40888" xr:uid="{2A2A11CC-8D71-496F-9DB3-DC02CB4F583E}"/>
    <cellStyle name="Output 10 11 2" xfId="40889" xr:uid="{CA6B5F6E-05B1-4B35-A016-35D81CD124C6}"/>
    <cellStyle name="Output 10 11 2 2" xfId="40890" xr:uid="{1DE116FF-42C9-4F3F-9C37-26001DDCD2E9}"/>
    <cellStyle name="Output 10 11 2 2 2" xfId="40891" xr:uid="{D32BC88D-0AE9-4BB1-8C0B-6484F3FAF4D1}"/>
    <cellStyle name="Output 10 11 2 3" xfId="40892" xr:uid="{A42E503B-052E-4D95-ACDE-D9745A61202C}"/>
    <cellStyle name="Output 10 11 2 3 2" xfId="40893" xr:uid="{22826403-F04C-4C32-979A-C3744B825C50}"/>
    <cellStyle name="Output 10 11 2 4" xfId="40894" xr:uid="{02509C59-3323-4FBD-8EB3-872DB2FE9F6A}"/>
    <cellStyle name="Output 10 11 2 4 2" xfId="40895" xr:uid="{CBCD2797-B2B9-4C8B-B1F2-BD673FF2BF24}"/>
    <cellStyle name="Output 10 11 2 5" xfId="40896" xr:uid="{A4D29CD0-999F-46C5-834F-FAD56D7557AC}"/>
    <cellStyle name="Output 10 11 2 5 2" xfId="40897" xr:uid="{19806D16-BB68-47A4-BCBA-5D6395B3EC8F}"/>
    <cellStyle name="Output 10 11 2 6" xfId="40898" xr:uid="{C27FC338-83C5-49A8-9085-7A58E7B67F32}"/>
    <cellStyle name="Output 10 11 3" xfId="40899" xr:uid="{F2884378-48A0-4D7C-9B16-91EBE471F48D}"/>
    <cellStyle name="Output 10 11 3 2" xfId="40900" xr:uid="{8EE879D3-3818-42C9-A7FA-B55F4A278B33}"/>
    <cellStyle name="Output 10 11 4" xfId="40901" xr:uid="{1CF03D39-F36E-4EED-A216-11983BBDFA0B}"/>
    <cellStyle name="Output 10 11 4 2" xfId="40902" xr:uid="{C6C8197E-525B-4839-81E7-9DBDBC1655BF}"/>
    <cellStyle name="Output 10 11 5" xfId="40903" xr:uid="{24334CD1-BF98-4215-A13F-870139CB8412}"/>
    <cellStyle name="Output 10 11 5 2" xfId="40904" xr:uid="{AE0D6C33-F405-4CB0-96D2-D2B3D08DE8A9}"/>
    <cellStyle name="Output 10 11 6" xfId="40905" xr:uid="{0E3EB99F-B508-45C6-BD86-896A89B61D72}"/>
    <cellStyle name="Output 10 11 6 2" xfId="40906" xr:uid="{47C67F37-694E-4243-9D26-27F8FFA561EF}"/>
    <cellStyle name="Output 10 11 7" xfId="40907" xr:uid="{4292D199-CC3E-4855-A37C-57DE5A25C168}"/>
    <cellStyle name="Output 10 11 7 2" xfId="40908" xr:uid="{6CD598DA-EE43-43DF-A49E-AE851F3057FE}"/>
    <cellStyle name="Output 10 11 8" xfId="40909" xr:uid="{9E041697-7B09-44D4-876A-8846BD5C5510}"/>
    <cellStyle name="Output 10 12" xfId="40910" xr:uid="{418DCC5D-0771-49AB-9E2C-B922F9A94DAB}"/>
    <cellStyle name="Output 10 12 2" xfId="40911" xr:uid="{2C9BBB50-3CE4-4637-A49D-06EDDD2A9071}"/>
    <cellStyle name="Output 10 12 2 2" xfId="40912" xr:uid="{D83FDB8C-438C-44CE-8273-CC16D3E32240}"/>
    <cellStyle name="Output 10 12 2 2 2" xfId="40913" xr:uid="{8CEFE944-D84E-4C87-9647-3401D34D956C}"/>
    <cellStyle name="Output 10 12 2 3" xfId="40914" xr:uid="{505574D4-13D2-44D5-B3FF-A2315B87D145}"/>
    <cellStyle name="Output 10 12 2 3 2" xfId="40915" xr:uid="{1B586494-3F8F-43D1-A58B-879858FC6E87}"/>
    <cellStyle name="Output 10 12 2 4" xfId="40916" xr:uid="{A851B637-8EBE-467B-83E3-3B60EB9F95E8}"/>
    <cellStyle name="Output 10 12 2 4 2" xfId="40917" xr:uid="{E4D40D8F-8740-46E7-8E72-E98DE632B5DF}"/>
    <cellStyle name="Output 10 12 2 5" xfId="40918" xr:uid="{FE7D5EE5-AC41-4D97-B671-BC7FC7F1A5D3}"/>
    <cellStyle name="Output 10 12 2 5 2" xfId="40919" xr:uid="{E3386FA6-2951-43F9-A7F9-BDF4F3E311AF}"/>
    <cellStyle name="Output 10 12 2 6" xfId="40920" xr:uid="{49526779-527A-4986-A1D2-7A4232F2B0C1}"/>
    <cellStyle name="Output 10 12 3" xfId="40921" xr:uid="{5B943269-BBD3-4C8A-A3D0-ABA163D7FD90}"/>
    <cellStyle name="Output 10 12 3 2" xfId="40922" xr:uid="{0D1800E2-2FC3-4AC6-B29F-BDF3C7522C47}"/>
    <cellStyle name="Output 10 12 4" xfId="40923" xr:uid="{E8DB66F6-6996-49D2-B656-4FF35EB79EEF}"/>
    <cellStyle name="Output 10 12 4 2" xfId="40924" xr:uid="{A2523712-21C6-41A6-A4E4-1E1BE6EED049}"/>
    <cellStyle name="Output 10 12 5" xfId="40925" xr:uid="{0544B9E0-8AAC-426D-B1B5-41EF19DD408A}"/>
    <cellStyle name="Output 10 12 5 2" xfId="40926" xr:uid="{6785DBDA-8097-4625-A8BB-AFCF9A84009B}"/>
    <cellStyle name="Output 10 12 6" xfId="40927" xr:uid="{9DEBD62D-7C5D-4F4C-A90E-9FB617600E8F}"/>
    <cellStyle name="Output 10 12 6 2" xfId="40928" xr:uid="{85721431-70EF-448A-8F64-E60F925652D6}"/>
    <cellStyle name="Output 10 12 7" xfId="40929" xr:uid="{2FFAA514-9F31-483A-B555-64D1585890CC}"/>
    <cellStyle name="Output 10 12 7 2" xfId="40930" xr:uid="{069C1F18-750D-4A73-B28F-1203865992B5}"/>
    <cellStyle name="Output 10 12 8" xfId="40931" xr:uid="{6C3B7E98-E775-4586-8FED-E9EAAF73B8DA}"/>
    <cellStyle name="Output 10 13" xfId="40932" xr:uid="{EEF6582B-8976-4906-861E-4D8A27537219}"/>
    <cellStyle name="Output 10 13 2" xfId="40933" xr:uid="{C6E5F69A-75E7-4C44-8AD7-15057E0C132B}"/>
    <cellStyle name="Output 10 13 2 2" xfId="40934" xr:uid="{24C59D02-2AF9-487B-AC6E-A5EEBF9BAAD0}"/>
    <cellStyle name="Output 10 13 2 2 2" xfId="40935" xr:uid="{2FA6D471-3A89-432D-91D2-11FB57C2AF83}"/>
    <cellStyle name="Output 10 13 2 3" xfId="40936" xr:uid="{68D954AF-EEC4-4ED3-8F04-55CB82510299}"/>
    <cellStyle name="Output 10 13 2 3 2" xfId="40937" xr:uid="{9D84DB0D-FA2D-4BE5-A2D2-9A9F6912BFE9}"/>
    <cellStyle name="Output 10 13 2 4" xfId="40938" xr:uid="{8291A118-8B20-48E1-941A-4E2A366E21E5}"/>
    <cellStyle name="Output 10 13 2 4 2" xfId="40939" xr:uid="{BFB3C998-4A28-4B05-BEFC-BCE839B81C67}"/>
    <cellStyle name="Output 10 13 2 5" xfId="40940" xr:uid="{90807198-0535-4CFE-8BE4-B5AF7AA106AC}"/>
    <cellStyle name="Output 10 13 2 5 2" xfId="40941" xr:uid="{A192FDB8-9B0E-4ADD-BBC0-ECA04155BEAB}"/>
    <cellStyle name="Output 10 13 2 6" xfId="40942" xr:uid="{EF02F4AF-2480-4315-B644-09ECC0960FD6}"/>
    <cellStyle name="Output 10 13 3" xfId="40943" xr:uid="{79205BD9-5725-4089-BE46-E353F4840CF6}"/>
    <cellStyle name="Output 10 13 3 2" xfId="40944" xr:uid="{D8A3299B-7527-4773-8A08-1C58FF4E3580}"/>
    <cellStyle name="Output 10 13 4" xfId="40945" xr:uid="{D00928C4-26B7-4C0D-902D-8033089AC25C}"/>
    <cellStyle name="Output 10 13 4 2" xfId="40946" xr:uid="{CDDF71B7-14A5-493B-8572-0E3D8DBFA271}"/>
    <cellStyle name="Output 10 13 5" xfId="40947" xr:uid="{F752D06F-5FA0-429D-927B-582CB9BC0CE1}"/>
    <cellStyle name="Output 10 13 5 2" xfId="40948" xr:uid="{F882F292-4A0E-40D0-90F7-B52D25211F28}"/>
    <cellStyle name="Output 10 13 6" xfId="40949" xr:uid="{F0DF9BE3-2F58-4504-86D7-07BCB32AE482}"/>
    <cellStyle name="Output 10 13 6 2" xfId="40950" xr:uid="{F3F40ED7-F9B5-45B3-B0F2-6D2A9E4B4A76}"/>
    <cellStyle name="Output 10 13 7" xfId="40951" xr:uid="{A41D4959-B4E9-4C23-88BF-69B67D9CDDED}"/>
    <cellStyle name="Output 10 13 7 2" xfId="40952" xr:uid="{A7606A66-9730-4AF8-8C70-5B1D93BFA988}"/>
    <cellStyle name="Output 10 13 8" xfId="40953" xr:uid="{13C3F7B4-1009-40BD-B035-E6FAC932AA99}"/>
    <cellStyle name="Output 10 14" xfId="40954" xr:uid="{5A1139B8-CD15-440D-BE37-FE5CC479ED1D}"/>
    <cellStyle name="Output 10 14 2" xfId="40955" xr:uid="{07DC2603-446C-4816-B926-A6409FEFAE49}"/>
    <cellStyle name="Output 10 14 2 2" xfId="40956" xr:uid="{70E61C63-9F65-4153-9060-5BCF68491926}"/>
    <cellStyle name="Output 10 14 2 2 2" xfId="40957" xr:uid="{1B1BF270-FD3C-497C-B471-E1FF7FCAEB09}"/>
    <cellStyle name="Output 10 14 2 3" xfId="40958" xr:uid="{C99DCF5C-B72E-461E-AF9D-08E94C3F389A}"/>
    <cellStyle name="Output 10 14 2 3 2" xfId="40959" xr:uid="{A18E58E8-2BB0-4DF4-8CB6-204FBFE0A46B}"/>
    <cellStyle name="Output 10 14 2 4" xfId="40960" xr:uid="{A6E6A8B5-7A4C-4884-A7CA-A1B36387A680}"/>
    <cellStyle name="Output 10 14 2 4 2" xfId="40961" xr:uid="{10DB9637-E5C7-4C2A-9692-A2D20543002D}"/>
    <cellStyle name="Output 10 14 2 5" xfId="40962" xr:uid="{CA1A0E0F-42C0-4DB4-A90D-4458D13F77CC}"/>
    <cellStyle name="Output 10 14 2 5 2" xfId="40963" xr:uid="{5B9D2207-F757-4164-B2CF-CB1E103A96EE}"/>
    <cellStyle name="Output 10 14 2 6" xfId="40964" xr:uid="{0C0BD51B-7646-4C30-A221-49F05D0E8691}"/>
    <cellStyle name="Output 10 14 3" xfId="40965" xr:uid="{97748FA5-B442-4B24-ABFD-36402EEB45C3}"/>
    <cellStyle name="Output 10 14 3 2" xfId="40966" xr:uid="{4BAA8BBE-1034-442B-842D-AB13E6D19DAE}"/>
    <cellStyle name="Output 10 14 4" xfId="40967" xr:uid="{EC7D66FF-206B-4ACA-9FE1-87CE3EC712E3}"/>
    <cellStyle name="Output 10 14 4 2" xfId="40968" xr:uid="{64CAA19A-99E1-41D8-AE98-98238D6032C5}"/>
    <cellStyle name="Output 10 14 5" xfId="40969" xr:uid="{62D1CB62-EC12-42E9-A732-17FD7854E19E}"/>
    <cellStyle name="Output 10 14 5 2" xfId="40970" xr:uid="{87557FC6-F491-4846-835E-3727EAD4C12A}"/>
    <cellStyle name="Output 10 14 6" xfId="40971" xr:uid="{ADEEA971-3707-4C24-BD9E-8A39CC1A786E}"/>
    <cellStyle name="Output 10 14 6 2" xfId="40972" xr:uid="{85399B25-0BC5-44F8-A405-3E46EC2424D7}"/>
    <cellStyle name="Output 10 14 7" xfId="40973" xr:uid="{D3989F08-7018-4730-B020-4CC65CC7DF29}"/>
    <cellStyle name="Output 10 14 7 2" xfId="40974" xr:uid="{320E466B-B20E-410A-BBAC-8B2BC0CF3B58}"/>
    <cellStyle name="Output 10 14 8" xfId="40975" xr:uid="{7DBCE959-6543-43C6-B4FF-59E612BC955F}"/>
    <cellStyle name="Output 10 15" xfId="40976" xr:uid="{4C8095AC-54EC-47B0-9FFF-97D413DAE36B}"/>
    <cellStyle name="Output 10 15 2" xfId="40977" xr:uid="{044CFBDA-9613-4824-B41B-55F9CFF47317}"/>
    <cellStyle name="Output 10 15 2 2" xfId="40978" xr:uid="{0904BF19-53C2-4BE8-9F4A-D6E249C91B5F}"/>
    <cellStyle name="Output 10 15 2 2 2" xfId="40979" xr:uid="{3CD5ED71-91F3-4B9C-85D5-F1ECDE84F7A7}"/>
    <cellStyle name="Output 10 15 2 3" xfId="40980" xr:uid="{35A9BB30-AA1B-4FE4-BE49-0999B94E3EF1}"/>
    <cellStyle name="Output 10 15 2 3 2" xfId="40981" xr:uid="{62CACEA3-716A-4030-BECB-1AC4A3ACA3EA}"/>
    <cellStyle name="Output 10 15 2 4" xfId="40982" xr:uid="{908C74CD-6313-4F52-84C2-9A463BE0CF00}"/>
    <cellStyle name="Output 10 15 2 4 2" xfId="40983" xr:uid="{742A739F-DB91-4CBD-8732-8443C571280D}"/>
    <cellStyle name="Output 10 15 2 5" xfId="40984" xr:uid="{EB55366B-F951-4693-8466-1894B8C34570}"/>
    <cellStyle name="Output 10 15 2 5 2" xfId="40985" xr:uid="{04433395-B5F0-4F89-9928-A0F4ABF2A456}"/>
    <cellStyle name="Output 10 15 2 6" xfId="40986" xr:uid="{EF2BF119-88E7-4A8B-8642-2D942E1B4A67}"/>
    <cellStyle name="Output 10 15 3" xfId="40987" xr:uid="{637A3551-91C0-4384-99E1-967A17543CFB}"/>
    <cellStyle name="Output 10 15 3 2" xfId="40988" xr:uid="{FD87790F-758B-4FCC-B5E1-526C249502C3}"/>
    <cellStyle name="Output 10 15 4" xfId="40989" xr:uid="{4B59D794-414D-4367-988B-C8A12FEB6C7A}"/>
    <cellStyle name="Output 10 15 4 2" xfId="40990" xr:uid="{0FF9B321-2A67-4AF1-A7B0-B2D8E0462943}"/>
    <cellStyle name="Output 10 15 5" xfId="40991" xr:uid="{5DD1673D-75D8-4188-BBB2-26B3E1173FAC}"/>
    <cellStyle name="Output 10 15 5 2" xfId="40992" xr:uid="{8E020234-1680-40D7-90A7-8E9788276D8A}"/>
    <cellStyle name="Output 10 15 6" xfId="40993" xr:uid="{15AD9402-EA42-4034-A9AF-8D83BDBFD1EE}"/>
    <cellStyle name="Output 10 15 6 2" xfId="40994" xr:uid="{A0B31294-7B0D-4255-9503-CE6B3AD5C132}"/>
    <cellStyle name="Output 10 15 7" xfId="40995" xr:uid="{C8B0AAC5-9161-4C37-B198-01E2036D14F9}"/>
    <cellStyle name="Output 10 15 7 2" xfId="40996" xr:uid="{5523DD3C-881E-4077-9628-4921331E275E}"/>
    <cellStyle name="Output 10 15 8" xfId="40997" xr:uid="{9F912E72-6EBE-4E65-90BB-71CF2197BF75}"/>
    <cellStyle name="Output 10 16" xfId="40998" xr:uid="{51E0993E-B21A-4659-B967-DD75DEE1445B}"/>
    <cellStyle name="Output 10 16 2" xfId="40999" xr:uid="{1D8A5CF9-5BCA-4E81-B70D-6BA7C8DF2770}"/>
    <cellStyle name="Output 10 16 2 2" xfId="41000" xr:uid="{367A666C-6D29-4942-9EB3-B54624DDF5BA}"/>
    <cellStyle name="Output 10 16 3" xfId="41001" xr:uid="{A337DF16-B58A-4F33-9C65-0E77E8F4F642}"/>
    <cellStyle name="Output 10 16 3 2" xfId="41002" xr:uid="{CD9B0FB6-DC78-4160-9A87-AD92043CEA0E}"/>
    <cellStyle name="Output 10 16 4" xfId="41003" xr:uid="{312965B0-C27B-4230-9D4F-82357CDD070D}"/>
    <cellStyle name="Output 10 16 4 2" xfId="41004" xr:uid="{E9CBBBE6-8BE6-48C9-851E-E1C242EB14A1}"/>
    <cellStyle name="Output 10 16 5" xfId="41005" xr:uid="{32F6E2CA-BF99-43D6-80E6-CF06B122BA30}"/>
    <cellStyle name="Output 10 16 5 2" xfId="41006" xr:uid="{96CFAB21-4579-4A27-A53F-F3ADAF4FFBFB}"/>
    <cellStyle name="Output 10 16 6" xfId="41007" xr:uid="{CAA7344E-CBDC-450E-A015-266D3B8C3E59}"/>
    <cellStyle name="Output 10 17" xfId="41008" xr:uid="{ADE9607C-A7D6-41CF-95E8-BA760A210827}"/>
    <cellStyle name="Output 10 17 2" xfId="41009" xr:uid="{BC3A4072-02FB-47E8-BA62-34AE16FF7B5F}"/>
    <cellStyle name="Output 10 18" xfId="41010" xr:uid="{EEED3529-6F25-4C53-BC09-61C0022B317B}"/>
    <cellStyle name="Output 10 18 2" xfId="41011" xr:uid="{D9B8E0AC-8F2B-429F-88E3-1F5F40CF9537}"/>
    <cellStyle name="Output 10 19" xfId="41012" xr:uid="{C9F4EBED-8048-4502-99B3-165632321237}"/>
    <cellStyle name="Output 10 19 2" xfId="41013" xr:uid="{79885952-8CB5-4AAD-AB4A-50738E3255B3}"/>
    <cellStyle name="Output 10 2" xfId="41014" xr:uid="{84F309C3-2264-4D41-ADD0-AE59356530CD}"/>
    <cellStyle name="Output 10 2 2" xfId="41015" xr:uid="{E236A47F-E7B2-4557-927E-78F78B8BAC16}"/>
    <cellStyle name="Output 10 2 2 2" xfId="41016" xr:uid="{4721CF71-636B-4D92-9187-032D8E320315}"/>
    <cellStyle name="Output 10 2 2 2 2" xfId="41017" xr:uid="{D8E996F3-157F-4FD6-BCF5-45889690F1C8}"/>
    <cellStyle name="Output 10 2 2 3" xfId="41018" xr:uid="{331ED1D4-FC50-4065-8E65-8F398859284E}"/>
    <cellStyle name="Output 10 2 2 3 2" xfId="41019" xr:uid="{CF016092-C4B2-45FC-BD5F-ED63FBE507A1}"/>
    <cellStyle name="Output 10 2 2 4" xfId="41020" xr:uid="{B40DD869-A7E9-4BE0-8DE8-034DFEA92A87}"/>
    <cellStyle name="Output 10 2 2 4 2" xfId="41021" xr:uid="{16A3CF78-FDAF-43B1-857E-A36C8BA3011E}"/>
    <cellStyle name="Output 10 2 2 5" xfId="41022" xr:uid="{C21C9166-D12C-42A6-978A-0754629119FA}"/>
    <cellStyle name="Output 10 2 2 5 2" xfId="41023" xr:uid="{E0400CF5-2DEC-4C5B-BEE4-77B9F0595F72}"/>
    <cellStyle name="Output 10 2 2 6" xfId="41024" xr:uid="{B03ECA2A-5ABA-4C84-B5A5-9B18642478AE}"/>
    <cellStyle name="Output 10 2 3" xfId="41025" xr:uid="{A13E63D9-CDDB-4F97-83C4-9D882B15005A}"/>
    <cellStyle name="Output 10 2 3 2" xfId="41026" xr:uid="{EF8C7769-A366-4141-858D-C3E872C754D9}"/>
    <cellStyle name="Output 10 2 4" xfId="41027" xr:uid="{1C101FD8-4054-4FF2-B22A-3E2243A44E45}"/>
    <cellStyle name="Output 10 2 4 2" xfId="41028" xr:uid="{03254AEA-CEA5-4BFC-827E-0FDD18761114}"/>
    <cellStyle name="Output 10 2 5" xfId="41029" xr:uid="{B0B9738F-3FF9-4C10-8E2E-65B02C892D0F}"/>
    <cellStyle name="Output 10 2 5 2" xfId="41030" xr:uid="{55B4611C-C0B6-4B3C-839A-2299BF0D55EB}"/>
    <cellStyle name="Output 10 2 6" xfId="41031" xr:uid="{D6A7503E-E867-40E2-A0FC-9F072DF78BD0}"/>
    <cellStyle name="Output 10 20" xfId="41032" xr:uid="{0126BD96-8023-4815-B363-6E0CB53F48AC}"/>
    <cellStyle name="Output 10 21" xfId="41033" xr:uid="{C4C9F732-53EA-4D65-820C-95E261FC3B80}"/>
    <cellStyle name="Output 10 22" xfId="41034" xr:uid="{5A14EE0B-F2B8-4D7A-8061-C39CEEBE6EF8}"/>
    <cellStyle name="Output 10 23" xfId="41035" xr:uid="{4718696D-3DFF-4060-A27F-5B145342D370}"/>
    <cellStyle name="Output 10 24" xfId="41036" xr:uid="{68E8B0CD-1124-4CA7-94D1-C41D1DC5FAC8}"/>
    <cellStyle name="Output 10 25" xfId="41037" xr:uid="{A60E6E52-029C-4ACF-854C-9C9D29A25DAE}"/>
    <cellStyle name="Output 10 26" xfId="41038" xr:uid="{F60DF112-2E76-4B7C-9E5E-C8B9D168DD7A}"/>
    <cellStyle name="Output 10 3" xfId="41039" xr:uid="{C845D24A-F10E-4F11-AA4A-D3F49BDFAFE8}"/>
    <cellStyle name="Output 10 3 2" xfId="41040" xr:uid="{F01BD42A-3344-4D7E-9D87-D6EB4493CA39}"/>
    <cellStyle name="Output 10 3 2 2" xfId="41041" xr:uid="{5870B8D5-84E6-4E77-94A6-EDD3B5BB1A14}"/>
    <cellStyle name="Output 10 3 2 2 2" xfId="41042" xr:uid="{DE1A3A62-524F-44CC-ACC2-EDFCAC1F47E9}"/>
    <cellStyle name="Output 10 3 2 3" xfId="41043" xr:uid="{2D1E8E69-1D75-4825-9CE8-DF41A3F191AD}"/>
    <cellStyle name="Output 10 3 2 3 2" xfId="41044" xr:uid="{DEEC26A1-ED79-4141-879A-69620EA32B9E}"/>
    <cellStyle name="Output 10 3 2 4" xfId="41045" xr:uid="{721F8FBA-A375-4E5D-8862-F3A2C6886315}"/>
    <cellStyle name="Output 10 3 2 4 2" xfId="41046" xr:uid="{CE1B58D8-4553-4B8E-8987-AD7988DFD82E}"/>
    <cellStyle name="Output 10 3 2 5" xfId="41047" xr:uid="{3B74E2AC-9EA9-4B7D-96C9-4FF78DC08F85}"/>
    <cellStyle name="Output 10 3 2 5 2" xfId="41048" xr:uid="{595FAB03-739E-4C90-AE46-C93520104848}"/>
    <cellStyle name="Output 10 3 2 6" xfId="41049" xr:uid="{976DC706-A2DE-4DDB-A219-230FED1B8B57}"/>
    <cellStyle name="Output 10 3 3" xfId="41050" xr:uid="{9C653D33-0A72-4D07-B144-7341552B2274}"/>
    <cellStyle name="Output 10 3 3 2" xfId="41051" xr:uid="{44D03DF8-BF14-4788-830A-CB9B1F05F65B}"/>
    <cellStyle name="Output 10 3 4" xfId="41052" xr:uid="{4E64ED41-B18B-43B0-9E26-6228D19AF7B0}"/>
    <cellStyle name="Output 10 3 4 2" xfId="41053" xr:uid="{0A6DC985-925F-4CED-9E80-7C0206D9FAFE}"/>
    <cellStyle name="Output 10 3 5" xfId="41054" xr:uid="{3E9A6F53-92AF-477B-B20E-2FD96E935B3C}"/>
    <cellStyle name="Output 10 3 5 2" xfId="41055" xr:uid="{42352837-57B4-406D-A04C-F8B94579F4C3}"/>
    <cellStyle name="Output 10 3 6" xfId="41056" xr:uid="{6E2B9950-CF90-4F7C-9A73-F2879ECECC5D}"/>
    <cellStyle name="Output 10 4" xfId="41057" xr:uid="{FA0E2311-DA50-482A-983E-5E5159E22A54}"/>
    <cellStyle name="Output 10 4 2" xfId="41058" xr:uid="{272445A5-41F4-4C93-B279-5D1CD028DB61}"/>
    <cellStyle name="Output 10 4 2 2" xfId="41059" xr:uid="{58BB1B9C-0C7C-4B21-8CE5-3EA282D7C3A2}"/>
    <cellStyle name="Output 10 4 2 2 2" xfId="41060" xr:uid="{D1CF3DB4-BABD-4398-A31A-FAE5062BCA89}"/>
    <cellStyle name="Output 10 4 2 3" xfId="41061" xr:uid="{197FEC7D-1719-4630-AC37-CC4C1FD0D8C6}"/>
    <cellStyle name="Output 10 4 2 3 2" xfId="41062" xr:uid="{C1CB513A-51D7-4B03-814A-680F56D9EEED}"/>
    <cellStyle name="Output 10 4 2 4" xfId="41063" xr:uid="{BB37E789-2918-45E5-84AC-E2A846D1B457}"/>
    <cellStyle name="Output 10 4 2 4 2" xfId="41064" xr:uid="{B1761A84-FA15-4AC3-BD72-89EE3BE0ACDD}"/>
    <cellStyle name="Output 10 4 2 5" xfId="41065" xr:uid="{DBE9955F-99C8-43D5-B7AB-DEAA26167C0C}"/>
    <cellStyle name="Output 10 4 2 5 2" xfId="41066" xr:uid="{A17EC845-8275-48F8-866F-3BC5C08A6BD8}"/>
    <cellStyle name="Output 10 4 2 6" xfId="41067" xr:uid="{661FD702-1704-4DEF-9BC6-43C07110AECF}"/>
    <cellStyle name="Output 10 4 3" xfId="41068" xr:uid="{8567720A-4CAA-416A-AB4B-BF91E37E10C7}"/>
    <cellStyle name="Output 10 4 3 2" xfId="41069" xr:uid="{F8252906-CF77-4F60-87FA-4C8CF2288D8B}"/>
    <cellStyle name="Output 10 4 4" xfId="41070" xr:uid="{D2B5BE11-F04A-4542-99D2-EDC7F8ABBF51}"/>
    <cellStyle name="Output 10 4 4 2" xfId="41071" xr:uid="{858EE3DA-E5F8-4696-A8C1-E7F39420E47E}"/>
    <cellStyle name="Output 10 4 5" xfId="41072" xr:uid="{A60D7C30-B379-4401-BF65-C2B744A145B4}"/>
    <cellStyle name="Output 10 4 5 2" xfId="41073" xr:uid="{B0D95572-54FF-4B76-948F-0ADE4F9E646E}"/>
    <cellStyle name="Output 10 4 6" xfId="41074" xr:uid="{2EF09D92-1D9A-4DF8-8CDC-19CB0B757A72}"/>
    <cellStyle name="Output 10 4 6 2" xfId="41075" xr:uid="{78C67CAB-09FA-4CF8-9E1D-95F7A223D396}"/>
    <cellStyle name="Output 10 4 7" xfId="41076" xr:uid="{6E006520-ED16-44A6-8221-D76ED4B71C87}"/>
    <cellStyle name="Output 10 4 7 2" xfId="41077" xr:uid="{F2BFC3D4-EBF2-43FC-AA66-14D23389E0BC}"/>
    <cellStyle name="Output 10 4 8" xfId="41078" xr:uid="{95B95ACC-34DC-4AC8-A26D-D9B9F241BFA4}"/>
    <cellStyle name="Output 10 5" xfId="41079" xr:uid="{2CA97F7D-9B87-4255-B7D2-87E506B0F13F}"/>
    <cellStyle name="Output 10 5 2" xfId="41080" xr:uid="{71D37DC1-B5CA-4E19-87AA-F310BE1D95DB}"/>
    <cellStyle name="Output 10 5 2 2" xfId="41081" xr:uid="{39154B42-66CD-4D66-8590-0341BD84EB34}"/>
    <cellStyle name="Output 10 5 2 2 2" xfId="41082" xr:uid="{BE6BCB67-7E8F-4A21-A5D9-4A132516CFFB}"/>
    <cellStyle name="Output 10 5 2 3" xfId="41083" xr:uid="{AA1E9448-B9B3-4B8D-8CCA-A8561C51641C}"/>
    <cellStyle name="Output 10 5 2 3 2" xfId="41084" xr:uid="{3B72C24A-B81D-40E1-A7BA-463D29CDD0A1}"/>
    <cellStyle name="Output 10 5 2 4" xfId="41085" xr:uid="{6178CB33-36F5-41FA-9144-BAE799FD4EA7}"/>
    <cellStyle name="Output 10 5 2 4 2" xfId="41086" xr:uid="{072B4DD4-53D7-4164-843E-92363B78FADD}"/>
    <cellStyle name="Output 10 5 2 5" xfId="41087" xr:uid="{AD49DBEA-5C1E-4C42-B19F-D8F1220D2CF6}"/>
    <cellStyle name="Output 10 5 2 5 2" xfId="41088" xr:uid="{3C6A6467-0F8F-424E-973E-6728FFD521F2}"/>
    <cellStyle name="Output 10 5 2 6" xfId="41089" xr:uid="{2342024A-6039-488E-BEF1-ACD6321D60C8}"/>
    <cellStyle name="Output 10 5 3" xfId="41090" xr:uid="{DAF7F20D-AA81-43A1-95A8-37DB7CEE2F11}"/>
    <cellStyle name="Output 10 5 3 2" xfId="41091" xr:uid="{F1AC178C-304B-4909-B9C7-96932FDBD65B}"/>
    <cellStyle name="Output 10 5 4" xfId="41092" xr:uid="{8AC04E0B-01E8-4704-9E40-A2B4A57F1132}"/>
    <cellStyle name="Output 10 5 4 2" xfId="41093" xr:uid="{E4C3BED8-FECC-4215-82D6-AD1468436BB4}"/>
    <cellStyle name="Output 10 5 5" xfId="41094" xr:uid="{51AAA3B2-9CFC-49EB-8835-EC4241CDCB1F}"/>
    <cellStyle name="Output 10 5 5 2" xfId="41095" xr:uid="{C7691E5F-D451-419F-B2CB-F0752BFF6BE4}"/>
    <cellStyle name="Output 10 5 6" xfId="41096" xr:uid="{D012B437-D5BC-4F07-AA67-F24F13B2800A}"/>
    <cellStyle name="Output 10 5 6 2" xfId="41097" xr:uid="{94512403-25E7-40D8-B8AD-045BC390696D}"/>
    <cellStyle name="Output 10 5 7" xfId="41098" xr:uid="{C48A54F9-2B1E-4B61-93F2-A5020247ADE0}"/>
    <cellStyle name="Output 10 5 7 2" xfId="41099" xr:uid="{A124D5C4-1445-4B59-9C9E-71FBC5474397}"/>
    <cellStyle name="Output 10 5 8" xfId="41100" xr:uid="{2D27B717-A793-42F6-8A62-10D9F89FB73A}"/>
    <cellStyle name="Output 10 6" xfId="41101" xr:uid="{37839BFD-14A4-49F1-96F4-36D731DDE348}"/>
    <cellStyle name="Output 10 6 2" xfId="41102" xr:uid="{089002DD-F5BB-438E-9FBD-47E6CC46093A}"/>
    <cellStyle name="Output 10 6 2 2" xfId="41103" xr:uid="{C2E43D89-9C7B-4FFA-AF44-A8A9FB9BE511}"/>
    <cellStyle name="Output 10 6 2 2 2" xfId="41104" xr:uid="{D1A868C2-6626-4205-901B-3B365315FD78}"/>
    <cellStyle name="Output 10 6 2 3" xfId="41105" xr:uid="{F07F07C2-8CB1-4A49-9E02-4848A38C5E04}"/>
    <cellStyle name="Output 10 6 2 3 2" xfId="41106" xr:uid="{5344C06B-2401-49BC-8771-482BFBDFA663}"/>
    <cellStyle name="Output 10 6 2 4" xfId="41107" xr:uid="{12E68EB1-1628-4C81-B1C7-3CB179D5AC56}"/>
    <cellStyle name="Output 10 6 2 4 2" xfId="41108" xr:uid="{A0736880-A2E9-42F8-A07A-72AC6EA73298}"/>
    <cellStyle name="Output 10 6 2 5" xfId="41109" xr:uid="{EB7F1CF6-B4D0-4C35-870E-98E9304EB3A6}"/>
    <cellStyle name="Output 10 6 2 5 2" xfId="41110" xr:uid="{FBA6390C-277F-423D-86EF-E0DA4841CE0B}"/>
    <cellStyle name="Output 10 6 2 6" xfId="41111" xr:uid="{BCD5EE0B-12B7-49C7-9BCA-EB0831BAEB04}"/>
    <cellStyle name="Output 10 6 3" xfId="41112" xr:uid="{87DC1DB9-6AE6-42C9-8525-80480F2729AB}"/>
    <cellStyle name="Output 10 6 3 2" xfId="41113" xr:uid="{AE77628A-7B99-444E-874C-47D0475A24C0}"/>
    <cellStyle name="Output 10 6 4" xfId="41114" xr:uid="{49291E63-624E-4D99-AAC5-6534FFE9B138}"/>
    <cellStyle name="Output 10 6 4 2" xfId="41115" xr:uid="{14DC9C00-A2FC-479C-B66D-F58A91F28891}"/>
    <cellStyle name="Output 10 6 5" xfId="41116" xr:uid="{D9511923-6168-4820-871B-F1CB2939AFAC}"/>
    <cellStyle name="Output 10 6 5 2" xfId="41117" xr:uid="{E1B49112-780F-4DFD-A2C8-8C7532007EE5}"/>
    <cellStyle name="Output 10 6 6" xfId="41118" xr:uid="{F9C1CC64-B050-4236-8738-E4CE97DBF299}"/>
    <cellStyle name="Output 10 6 6 2" xfId="41119" xr:uid="{CC2F224B-9087-4113-9C8C-9420BC36F17F}"/>
    <cellStyle name="Output 10 6 7" xfId="41120" xr:uid="{9BBF974D-E042-4AC2-BF2E-CF9C28DA0D48}"/>
    <cellStyle name="Output 10 6 7 2" xfId="41121" xr:uid="{DE612D65-9DBD-44B5-B2E9-B867C1220AE9}"/>
    <cellStyle name="Output 10 6 8" xfId="41122" xr:uid="{D6828EFF-C3B5-490A-8F77-22336D289F0A}"/>
    <cellStyle name="Output 10 7" xfId="41123" xr:uid="{468D922D-3E5A-45D6-8189-ADF894E1291D}"/>
    <cellStyle name="Output 10 7 2" xfId="41124" xr:uid="{FB6C2EE4-1DA3-40E6-A8D6-7C9F0040BB36}"/>
    <cellStyle name="Output 10 7 2 2" xfId="41125" xr:uid="{5A1B4F4B-9595-4934-A40E-ADE69DF97857}"/>
    <cellStyle name="Output 10 7 2 2 2" xfId="41126" xr:uid="{B41E5066-FED4-42E0-86EC-45C662A5EDC0}"/>
    <cellStyle name="Output 10 7 2 3" xfId="41127" xr:uid="{78844F94-4CF6-48F7-86F8-0BC1B7ABF456}"/>
    <cellStyle name="Output 10 7 2 3 2" xfId="41128" xr:uid="{B5CA59BF-6472-4DF0-B8B4-8DC71C262348}"/>
    <cellStyle name="Output 10 7 2 4" xfId="41129" xr:uid="{4723F7A0-F2F5-4822-948D-8D7990693AE4}"/>
    <cellStyle name="Output 10 7 2 4 2" xfId="41130" xr:uid="{99918723-EFA4-4913-9994-1E5DC79CFAFF}"/>
    <cellStyle name="Output 10 7 2 5" xfId="41131" xr:uid="{8CE85F35-3867-4798-801A-ECEEB87405F5}"/>
    <cellStyle name="Output 10 7 2 5 2" xfId="41132" xr:uid="{84F9208B-F97F-4E8C-838C-0DBA503C0589}"/>
    <cellStyle name="Output 10 7 2 6" xfId="41133" xr:uid="{0774FF76-BB0E-4983-88D4-0673E6B10FF6}"/>
    <cellStyle name="Output 10 7 3" xfId="41134" xr:uid="{F80D0BE9-CC03-4CF6-B311-6487357321BD}"/>
    <cellStyle name="Output 10 7 3 2" xfId="41135" xr:uid="{B0F26A4D-9ABA-4D15-AD9A-A2B6DAFD9EEF}"/>
    <cellStyle name="Output 10 7 4" xfId="41136" xr:uid="{5A29C118-2A2A-4ED0-9646-26E920447D6A}"/>
    <cellStyle name="Output 10 7 4 2" xfId="41137" xr:uid="{14E1DE4B-34DD-42FE-95AE-5A7022DEA194}"/>
    <cellStyle name="Output 10 7 5" xfId="41138" xr:uid="{D913EC95-5860-43EE-AB34-2B276C83B6C3}"/>
    <cellStyle name="Output 10 7 5 2" xfId="41139" xr:uid="{959DFE3E-EB2F-45B4-B019-A97289B1806F}"/>
    <cellStyle name="Output 10 7 6" xfId="41140" xr:uid="{1B851218-8D04-491E-BB55-F118CDCCD325}"/>
    <cellStyle name="Output 10 7 6 2" xfId="41141" xr:uid="{0BD1314F-4EE3-4C26-8306-C8F2B387FABF}"/>
    <cellStyle name="Output 10 7 7" xfId="41142" xr:uid="{68B86A62-6F7B-4B4F-A4D5-A92461E56038}"/>
    <cellStyle name="Output 10 7 7 2" xfId="41143" xr:uid="{0E768B92-3F7B-4963-B032-6E71C48E203F}"/>
    <cellStyle name="Output 10 7 8" xfId="41144" xr:uid="{A336AF29-CC8C-4D8D-9F06-EC49E373083C}"/>
    <cellStyle name="Output 10 8" xfId="41145" xr:uid="{9096F163-26FA-435E-B145-BDCF38B6C847}"/>
    <cellStyle name="Output 10 8 2" xfId="41146" xr:uid="{CFD8605B-470D-49A6-8EE8-67FBECF58283}"/>
    <cellStyle name="Output 10 8 2 2" xfId="41147" xr:uid="{387469F9-7942-46F6-87DD-72BAEB3B7C27}"/>
    <cellStyle name="Output 10 8 2 2 2" xfId="41148" xr:uid="{54219D56-55E6-4387-98AF-8B9CE616C07B}"/>
    <cellStyle name="Output 10 8 2 3" xfId="41149" xr:uid="{47504BBF-74C4-4026-876C-51760FC42EA2}"/>
    <cellStyle name="Output 10 8 2 3 2" xfId="41150" xr:uid="{659EF7A7-B425-4A5F-8D02-3A4C07B25804}"/>
    <cellStyle name="Output 10 8 2 4" xfId="41151" xr:uid="{04B398D0-289A-496F-BB96-57F9743E2C97}"/>
    <cellStyle name="Output 10 8 2 4 2" xfId="41152" xr:uid="{05E9CB9C-D731-4916-8946-F18F8E47261E}"/>
    <cellStyle name="Output 10 8 2 5" xfId="41153" xr:uid="{4AFBAE0C-65CD-4084-9E74-CD5B57727906}"/>
    <cellStyle name="Output 10 8 2 5 2" xfId="41154" xr:uid="{B4F874A2-7024-4EC7-8A44-38670CD72D1E}"/>
    <cellStyle name="Output 10 8 2 6" xfId="41155" xr:uid="{B0576136-97B2-4626-AEFB-54ADCF7196C0}"/>
    <cellStyle name="Output 10 8 3" xfId="41156" xr:uid="{FE887BA2-608E-4E19-A622-A8E6937B04A1}"/>
    <cellStyle name="Output 10 8 3 2" xfId="41157" xr:uid="{1DCF01AB-C477-4D98-A405-9181669045C9}"/>
    <cellStyle name="Output 10 8 4" xfId="41158" xr:uid="{D1BA6DB4-2346-4780-BFE4-FACB0CA0BC98}"/>
    <cellStyle name="Output 10 8 4 2" xfId="41159" xr:uid="{631855B2-5E22-491A-9531-6C5D707FC2B3}"/>
    <cellStyle name="Output 10 8 5" xfId="41160" xr:uid="{3C82561E-50F5-496A-AC7E-144F198FBAF7}"/>
    <cellStyle name="Output 10 8 5 2" xfId="41161" xr:uid="{5E6BAFD7-9A89-478B-8CFD-3ED90F22D5F5}"/>
    <cellStyle name="Output 10 8 6" xfId="41162" xr:uid="{D72819A0-0354-48FA-B0DC-21956EC43A12}"/>
    <cellStyle name="Output 10 8 6 2" xfId="41163" xr:uid="{BF1F6CC0-AE75-42EA-81B4-CEFE433252E4}"/>
    <cellStyle name="Output 10 8 7" xfId="41164" xr:uid="{5AF2ED63-345C-44CC-AB84-A8D9D1CFA324}"/>
    <cellStyle name="Output 10 8 7 2" xfId="41165" xr:uid="{10A1687E-43F6-41DF-9B67-B248AF454DDA}"/>
    <cellStyle name="Output 10 8 8" xfId="41166" xr:uid="{FFA1B388-B1BB-4CFC-9906-0BA0639753A0}"/>
    <cellStyle name="Output 10 9" xfId="41167" xr:uid="{1B98B093-FD11-4D1F-B89A-39239C39A724}"/>
    <cellStyle name="Output 10 9 2" xfId="41168" xr:uid="{733F4696-CFF7-4BF5-955A-CAFFE1024DDF}"/>
    <cellStyle name="Output 10 9 2 2" xfId="41169" xr:uid="{E435498A-565E-4B8C-B04B-5B7087B6A0BD}"/>
    <cellStyle name="Output 10 9 2 2 2" xfId="41170" xr:uid="{91B1A450-0F83-48B4-A14D-BF82CBEA10F9}"/>
    <cellStyle name="Output 10 9 2 3" xfId="41171" xr:uid="{E0C6B734-E5FB-4A59-BA7D-BD01DECEEF6D}"/>
    <cellStyle name="Output 10 9 2 3 2" xfId="41172" xr:uid="{F459B17E-96E2-4B8E-A4B4-E966C21D8487}"/>
    <cellStyle name="Output 10 9 2 4" xfId="41173" xr:uid="{8698FA5B-5AF3-4C35-BD2E-18425CC5E306}"/>
    <cellStyle name="Output 10 9 2 4 2" xfId="41174" xr:uid="{A14EFDC5-1D51-4EF1-AB59-D325A9EB27B6}"/>
    <cellStyle name="Output 10 9 2 5" xfId="41175" xr:uid="{D54799E3-D4A9-484B-9DB2-723B4AAD4C40}"/>
    <cellStyle name="Output 10 9 2 5 2" xfId="41176" xr:uid="{86C55605-CDA0-408E-A49E-489109AEC428}"/>
    <cellStyle name="Output 10 9 2 6" xfId="41177" xr:uid="{5C8F4A5C-BB44-4F30-8F1B-E2153788A981}"/>
    <cellStyle name="Output 10 9 3" xfId="41178" xr:uid="{CC9E5E89-EFF1-4C9B-AD8E-77412017A0BC}"/>
    <cellStyle name="Output 10 9 3 2" xfId="41179" xr:uid="{C6370BA6-99E4-44A4-8B3E-E5285A6EFB0C}"/>
    <cellStyle name="Output 10 9 4" xfId="41180" xr:uid="{C7ACA013-393B-4FC3-B943-06DAE6A7B050}"/>
    <cellStyle name="Output 10 9 4 2" xfId="41181" xr:uid="{BBB60036-2424-4782-8A6A-1FC0E0996D2E}"/>
    <cellStyle name="Output 10 9 5" xfId="41182" xr:uid="{2AFEF446-02A1-4729-AE93-4F068EEC56D8}"/>
    <cellStyle name="Output 10 9 5 2" xfId="41183" xr:uid="{3D16D2CF-5A2B-4BA6-A966-D33673C98E3F}"/>
    <cellStyle name="Output 10 9 6" xfId="41184" xr:uid="{4A8F7995-EEB8-460F-9842-18B30BF7A470}"/>
    <cellStyle name="Output 10 9 6 2" xfId="41185" xr:uid="{C65CBBA7-0665-4C02-A880-7724B66BB819}"/>
    <cellStyle name="Output 10 9 7" xfId="41186" xr:uid="{DDAA4E0B-E526-43AE-BD0A-B6083DC72BE0}"/>
    <cellStyle name="Output 10 9 7 2" xfId="41187" xr:uid="{D0D86688-F935-4892-9214-F6C9D0E2EB3B}"/>
    <cellStyle name="Output 10 9 8" xfId="41188" xr:uid="{6E930762-22EF-45BE-9C25-EA06439163E0}"/>
    <cellStyle name="Output 11" xfId="41189" xr:uid="{7DEE88D6-F0C2-40E9-8D30-ACAB7895A519}"/>
    <cellStyle name="Output 11 10" xfId="41190" xr:uid="{987C719C-65C0-4C29-8AD8-6772C4B75C6E}"/>
    <cellStyle name="Output 11 10 2" xfId="41191" xr:uid="{B895742C-D572-4EFE-98C1-2C830C56D808}"/>
    <cellStyle name="Output 11 10 2 2" xfId="41192" xr:uid="{C6941323-7DB1-466D-9551-AAFB4DF69429}"/>
    <cellStyle name="Output 11 10 2 2 2" xfId="41193" xr:uid="{B46B2DC8-94FB-490F-8EC0-36A41FAA7033}"/>
    <cellStyle name="Output 11 10 2 3" xfId="41194" xr:uid="{5FB76261-A01F-45FD-B27D-F8CA6ED4197D}"/>
    <cellStyle name="Output 11 10 2 3 2" xfId="41195" xr:uid="{73FAA7DD-DEF1-4756-80AC-3774FD89619E}"/>
    <cellStyle name="Output 11 10 2 4" xfId="41196" xr:uid="{9B0FD96B-2FCF-4FD4-BCDC-583EE60C83DE}"/>
    <cellStyle name="Output 11 10 2 4 2" xfId="41197" xr:uid="{F0B54AA4-4087-4ABB-B740-5F0664408C4B}"/>
    <cellStyle name="Output 11 10 2 5" xfId="41198" xr:uid="{FC157E4A-0896-4B53-A43D-9F4504472149}"/>
    <cellStyle name="Output 11 10 2 5 2" xfId="41199" xr:uid="{6C29BBAF-E43B-4279-BC49-B62A76C8857A}"/>
    <cellStyle name="Output 11 10 2 6" xfId="41200" xr:uid="{92B6E2AC-442E-4C79-AF9E-EA087E469F54}"/>
    <cellStyle name="Output 11 10 3" xfId="41201" xr:uid="{E895699E-A5D5-4C31-852E-BB4FFCB5FFAF}"/>
    <cellStyle name="Output 11 10 3 2" xfId="41202" xr:uid="{8413A9FF-404D-4A68-825F-5FACD546421C}"/>
    <cellStyle name="Output 11 10 4" xfId="41203" xr:uid="{DE1D3F6D-4DF8-400A-827B-DAE9D4351393}"/>
    <cellStyle name="Output 11 10 4 2" xfId="41204" xr:uid="{9C45C8FB-8F8E-4CA2-91CE-FDE1456588BE}"/>
    <cellStyle name="Output 11 10 5" xfId="41205" xr:uid="{A5D28F6A-45D0-4E78-8182-F72CE3C4D70D}"/>
    <cellStyle name="Output 11 10 5 2" xfId="41206" xr:uid="{C9DA9F3B-726B-4019-9299-F57C3FC04201}"/>
    <cellStyle name="Output 11 10 6" xfId="41207" xr:uid="{C55364F2-F6BA-4666-AF20-6DF51BD0E8DF}"/>
    <cellStyle name="Output 11 10 6 2" xfId="41208" xr:uid="{70F78303-8721-49D3-AD59-4ADCBA1EDF91}"/>
    <cellStyle name="Output 11 10 7" xfId="41209" xr:uid="{ABC41B50-C202-452B-8244-958DB16ABEE3}"/>
    <cellStyle name="Output 11 10 7 2" xfId="41210" xr:uid="{82B08AFE-D2CA-4117-A8B5-69EFBBDF72D0}"/>
    <cellStyle name="Output 11 10 8" xfId="41211" xr:uid="{443D7ACD-16B7-4165-9C8D-E84EBA65B149}"/>
    <cellStyle name="Output 11 11" xfId="41212" xr:uid="{897F96A1-A82F-4573-B28D-FBFFB6A9DCC5}"/>
    <cellStyle name="Output 11 11 2" xfId="41213" xr:uid="{D9BFA62D-71C9-4318-92CC-A821722525C0}"/>
    <cellStyle name="Output 11 11 2 2" xfId="41214" xr:uid="{9F614895-B1A2-4432-8123-B95581535F89}"/>
    <cellStyle name="Output 11 11 2 2 2" xfId="41215" xr:uid="{0F6110CC-EE91-4F11-AF2E-F1F154094E4E}"/>
    <cellStyle name="Output 11 11 2 3" xfId="41216" xr:uid="{64C617BF-6079-4644-B533-2137520FA32B}"/>
    <cellStyle name="Output 11 11 2 3 2" xfId="41217" xr:uid="{A0C6053F-3489-4A4B-BFC9-EC91782726CE}"/>
    <cellStyle name="Output 11 11 2 4" xfId="41218" xr:uid="{9A7758EF-E4C4-4D44-BFB6-0D3439558FD4}"/>
    <cellStyle name="Output 11 11 2 4 2" xfId="41219" xr:uid="{59C1B2ED-1E6E-4910-B21B-4CE9BCBFE793}"/>
    <cellStyle name="Output 11 11 2 5" xfId="41220" xr:uid="{1A26A0BB-3A02-4565-B51E-EBA6B87D7652}"/>
    <cellStyle name="Output 11 11 2 5 2" xfId="41221" xr:uid="{0C812B7B-BDC4-49B5-811C-4E2B55CC89AA}"/>
    <cellStyle name="Output 11 11 2 6" xfId="41222" xr:uid="{FA86FC62-EF41-4802-B27F-EEE2A1A3C6AE}"/>
    <cellStyle name="Output 11 11 3" xfId="41223" xr:uid="{9289EB0E-2A9C-4D85-B4A8-DE6CD604256E}"/>
    <cellStyle name="Output 11 11 3 2" xfId="41224" xr:uid="{0B82F78A-3701-4503-8477-146EDD7F6241}"/>
    <cellStyle name="Output 11 11 4" xfId="41225" xr:uid="{FA9221C6-A5F8-4211-A03A-523621ED13F2}"/>
    <cellStyle name="Output 11 11 4 2" xfId="41226" xr:uid="{58EBCC35-723F-4AC9-8D8E-E6CFCBE4B7F2}"/>
    <cellStyle name="Output 11 11 5" xfId="41227" xr:uid="{453B8F1A-6C93-4915-A179-7F0468FB527A}"/>
    <cellStyle name="Output 11 11 5 2" xfId="41228" xr:uid="{2A85263A-D4A1-4901-80C9-2EE508384D53}"/>
    <cellStyle name="Output 11 11 6" xfId="41229" xr:uid="{962FE78C-1CF5-4B97-BEFD-1B6FF994C2CC}"/>
    <cellStyle name="Output 11 11 6 2" xfId="41230" xr:uid="{35C248A8-491D-4210-95DE-49F60295619A}"/>
    <cellStyle name="Output 11 11 7" xfId="41231" xr:uid="{7ABF0345-3BE5-460A-9601-21AAF6A74D1C}"/>
    <cellStyle name="Output 11 11 7 2" xfId="41232" xr:uid="{BF32358E-E8DD-4397-8F90-5FFFA809DBE6}"/>
    <cellStyle name="Output 11 11 8" xfId="41233" xr:uid="{B5F6193A-804D-4980-96F5-39EBB00592DE}"/>
    <cellStyle name="Output 11 12" xfId="41234" xr:uid="{A8326C18-B385-4B3A-B0A5-929C99CDD6F4}"/>
    <cellStyle name="Output 11 12 2" xfId="41235" xr:uid="{0D7CC1A5-2B9C-49FE-A976-BFDF1FA7EF77}"/>
    <cellStyle name="Output 11 12 2 2" xfId="41236" xr:uid="{AB02ADB5-5C6C-4DE6-8BED-C110228F1AC4}"/>
    <cellStyle name="Output 11 12 2 2 2" xfId="41237" xr:uid="{C1180627-62C5-42F3-8898-E4C395BEB71A}"/>
    <cellStyle name="Output 11 12 2 3" xfId="41238" xr:uid="{98DAE1B2-CB6F-4C56-9913-3F8E0AC98480}"/>
    <cellStyle name="Output 11 12 2 3 2" xfId="41239" xr:uid="{BB57C28F-1F1D-42E3-9F34-57C90AA8A8E4}"/>
    <cellStyle name="Output 11 12 2 4" xfId="41240" xr:uid="{E77F6D0E-3B2B-4835-BA87-5D2CB1BA103E}"/>
    <cellStyle name="Output 11 12 2 4 2" xfId="41241" xr:uid="{546A9539-54B9-4A4A-99A1-26139FF0073A}"/>
    <cellStyle name="Output 11 12 2 5" xfId="41242" xr:uid="{70603028-70BE-4D57-8857-034BC1D8A9FA}"/>
    <cellStyle name="Output 11 12 2 5 2" xfId="41243" xr:uid="{DE810286-648F-425E-986D-0FFDA0EE9E3F}"/>
    <cellStyle name="Output 11 12 2 6" xfId="41244" xr:uid="{AEC6D4B9-DD74-4EDC-9A3D-C62DCC874DC4}"/>
    <cellStyle name="Output 11 12 3" xfId="41245" xr:uid="{9E5D2EFF-9483-4556-B435-1CAB6C243692}"/>
    <cellStyle name="Output 11 12 3 2" xfId="41246" xr:uid="{4B371055-41BC-4609-A74E-BFA069EC1463}"/>
    <cellStyle name="Output 11 12 4" xfId="41247" xr:uid="{F7A0F70B-295C-496E-854C-2C5E02F0B8E8}"/>
    <cellStyle name="Output 11 12 4 2" xfId="41248" xr:uid="{28B4E98C-6307-4ABA-8454-B285422F7652}"/>
    <cellStyle name="Output 11 12 5" xfId="41249" xr:uid="{76371853-4BA2-43C0-B21C-40C1C17E98BF}"/>
    <cellStyle name="Output 11 12 5 2" xfId="41250" xr:uid="{CF8D32C0-641A-4BDC-9728-913F30932115}"/>
    <cellStyle name="Output 11 12 6" xfId="41251" xr:uid="{704EF8F1-B43B-4C0B-8A86-4912A54D4F81}"/>
    <cellStyle name="Output 11 12 6 2" xfId="41252" xr:uid="{07BAFBF7-7758-4CCB-95B2-9021FDAF674A}"/>
    <cellStyle name="Output 11 12 7" xfId="41253" xr:uid="{F68B0EE2-84C0-463F-9341-7AAB5D1868A9}"/>
    <cellStyle name="Output 11 12 7 2" xfId="41254" xr:uid="{18CDDADE-CA74-43DD-9748-7E3477BB3361}"/>
    <cellStyle name="Output 11 12 8" xfId="41255" xr:uid="{90A65077-766D-4473-9646-FAE0B6E99261}"/>
    <cellStyle name="Output 11 13" xfId="41256" xr:uid="{3F79B82D-8CB4-4B6B-B396-B74AA73F275F}"/>
    <cellStyle name="Output 11 13 2" xfId="41257" xr:uid="{838A8741-0E96-403D-955A-909165F6B35B}"/>
    <cellStyle name="Output 11 13 2 2" xfId="41258" xr:uid="{BDBF59DE-C32C-42B6-A20F-C663B6CA9C0C}"/>
    <cellStyle name="Output 11 13 2 2 2" xfId="41259" xr:uid="{199CB04F-AC95-45F6-90EF-CC111F901D89}"/>
    <cellStyle name="Output 11 13 2 3" xfId="41260" xr:uid="{353F57A8-4B44-454A-8C01-D60513DED19D}"/>
    <cellStyle name="Output 11 13 2 3 2" xfId="41261" xr:uid="{892B1EB6-18E5-4BC0-B4BC-6017C3276A69}"/>
    <cellStyle name="Output 11 13 2 4" xfId="41262" xr:uid="{595F4064-CC57-4A11-829F-1718EAA1C732}"/>
    <cellStyle name="Output 11 13 2 4 2" xfId="41263" xr:uid="{47D8EF22-2392-495E-871B-D111C454A881}"/>
    <cellStyle name="Output 11 13 2 5" xfId="41264" xr:uid="{B1EAEA97-845E-45EA-B5CD-2C9CBA4BD87B}"/>
    <cellStyle name="Output 11 13 2 5 2" xfId="41265" xr:uid="{8AF84E75-6F1C-4601-8BD2-D3BEFA0AF8B8}"/>
    <cellStyle name="Output 11 13 2 6" xfId="41266" xr:uid="{5D90888C-7213-434B-AE1F-AF694F6E0490}"/>
    <cellStyle name="Output 11 13 3" xfId="41267" xr:uid="{4B793345-C0DE-4247-AD68-74B864F6542E}"/>
    <cellStyle name="Output 11 13 3 2" xfId="41268" xr:uid="{8A02D6BE-D7DA-4B0A-959D-5769D321BBD2}"/>
    <cellStyle name="Output 11 13 4" xfId="41269" xr:uid="{54F38B12-DD61-48AE-A24A-CA298BA31A60}"/>
    <cellStyle name="Output 11 13 4 2" xfId="41270" xr:uid="{C8F610B7-8015-42BB-AB11-30DBEC1DD7FF}"/>
    <cellStyle name="Output 11 13 5" xfId="41271" xr:uid="{065D911B-306F-427C-84FB-79B85944164C}"/>
    <cellStyle name="Output 11 13 5 2" xfId="41272" xr:uid="{4DC2B0F0-74E3-499B-88E0-72A1C8D34591}"/>
    <cellStyle name="Output 11 13 6" xfId="41273" xr:uid="{F4F76699-8629-4B61-BD6C-7C6F979565B5}"/>
    <cellStyle name="Output 11 13 6 2" xfId="41274" xr:uid="{D1B70466-3A6C-485D-BD86-AD9DFB7933E4}"/>
    <cellStyle name="Output 11 13 7" xfId="41275" xr:uid="{06D836C1-6878-49AE-B708-CA2F57626C7E}"/>
    <cellStyle name="Output 11 13 7 2" xfId="41276" xr:uid="{3BCC6002-D1BE-4E35-9F14-6A32764C7A9D}"/>
    <cellStyle name="Output 11 13 8" xfId="41277" xr:uid="{DAFABB20-9485-4567-9A07-7E7C98575FA6}"/>
    <cellStyle name="Output 11 14" xfId="41278" xr:uid="{01CCC8CB-1662-41A9-B65A-1FC7F96A4812}"/>
    <cellStyle name="Output 11 14 2" xfId="41279" xr:uid="{4F62AB6D-17C7-4726-8C46-8BB922A7C69F}"/>
    <cellStyle name="Output 11 14 2 2" xfId="41280" xr:uid="{D620795D-113B-413C-8B15-A15D555FCED7}"/>
    <cellStyle name="Output 11 14 2 2 2" xfId="41281" xr:uid="{C24F97E5-A322-456C-8B7F-A40B0A5CB7EC}"/>
    <cellStyle name="Output 11 14 2 3" xfId="41282" xr:uid="{6D0AFCB1-7061-4634-812D-63E8B9A56B69}"/>
    <cellStyle name="Output 11 14 2 3 2" xfId="41283" xr:uid="{D2A9A584-EDAA-4D5F-B871-BB70991E393C}"/>
    <cellStyle name="Output 11 14 2 4" xfId="41284" xr:uid="{913AE5B7-B571-41D3-BA78-4D472DE80599}"/>
    <cellStyle name="Output 11 14 2 4 2" xfId="41285" xr:uid="{38A71E2C-37D6-4AB4-935C-28E059ED2800}"/>
    <cellStyle name="Output 11 14 2 5" xfId="41286" xr:uid="{99D6E230-0C16-4A48-86A7-CE394E3849F4}"/>
    <cellStyle name="Output 11 14 2 5 2" xfId="41287" xr:uid="{FF11D348-6B6C-4752-BE13-1BCFA3911F02}"/>
    <cellStyle name="Output 11 14 2 6" xfId="41288" xr:uid="{7EE5B0B2-9ED6-46D8-AF1E-9C0645ACC04D}"/>
    <cellStyle name="Output 11 14 3" xfId="41289" xr:uid="{7569B81A-8E63-4AC3-8D9E-036D702C77AB}"/>
    <cellStyle name="Output 11 14 3 2" xfId="41290" xr:uid="{035D705A-ACB5-4463-B761-F16202AE9610}"/>
    <cellStyle name="Output 11 14 4" xfId="41291" xr:uid="{72BFCF0F-24C9-41A8-9CC5-1E6D4315B7DE}"/>
    <cellStyle name="Output 11 14 4 2" xfId="41292" xr:uid="{15007C08-9242-4579-ABC4-FBB7B8D902C9}"/>
    <cellStyle name="Output 11 14 5" xfId="41293" xr:uid="{E4D804AB-AF24-4247-8D0D-4753AF96445E}"/>
    <cellStyle name="Output 11 14 5 2" xfId="41294" xr:uid="{2264B890-3A57-440F-9856-84F1C579D65E}"/>
    <cellStyle name="Output 11 14 6" xfId="41295" xr:uid="{C1A5B3FF-AFBA-40E2-8473-17EC50F603BC}"/>
    <cellStyle name="Output 11 14 6 2" xfId="41296" xr:uid="{21D76CA2-FC98-4EFF-8F16-2319ACDE88F1}"/>
    <cellStyle name="Output 11 14 7" xfId="41297" xr:uid="{3D295AEE-BB4D-451A-A359-078E113DE696}"/>
    <cellStyle name="Output 11 14 7 2" xfId="41298" xr:uid="{30F5E45A-175E-4756-B627-A6CFB94BF6D5}"/>
    <cellStyle name="Output 11 14 8" xfId="41299" xr:uid="{A886432F-FF5B-484F-934F-EA8E6250DE25}"/>
    <cellStyle name="Output 11 15" xfId="41300" xr:uid="{5A564772-B873-41BB-B5B3-DA802EC27219}"/>
    <cellStyle name="Output 11 15 2" xfId="41301" xr:uid="{812A14A5-71C3-462D-B2B2-28CEE0BA9B3A}"/>
    <cellStyle name="Output 11 15 2 2" xfId="41302" xr:uid="{CECE5F97-02D1-4930-B95F-238C7FE409DD}"/>
    <cellStyle name="Output 11 15 2 2 2" xfId="41303" xr:uid="{AA43723C-7DC6-44E9-AA8D-A2F587A19368}"/>
    <cellStyle name="Output 11 15 2 3" xfId="41304" xr:uid="{0350D33D-FBF9-4D48-B426-374B59036B14}"/>
    <cellStyle name="Output 11 15 2 3 2" xfId="41305" xr:uid="{B3CB450E-751F-417F-AC41-B6CEA78EFB41}"/>
    <cellStyle name="Output 11 15 2 4" xfId="41306" xr:uid="{A0D0E606-4FD5-4F82-AFC8-1052AD9C4F88}"/>
    <cellStyle name="Output 11 15 2 4 2" xfId="41307" xr:uid="{66E2B912-D936-42BB-AC53-6076C2CFF0A1}"/>
    <cellStyle name="Output 11 15 2 5" xfId="41308" xr:uid="{B18A208D-B4AA-4AAE-8982-3C9A8C5912E2}"/>
    <cellStyle name="Output 11 15 2 5 2" xfId="41309" xr:uid="{48E9F35D-450C-4F9B-943C-F4DA12A44D5A}"/>
    <cellStyle name="Output 11 15 2 6" xfId="41310" xr:uid="{4828AA5A-B700-44E4-940E-CF7D4AE377EE}"/>
    <cellStyle name="Output 11 15 3" xfId="41311" xr:uid="{0B1B48FB-3B84-4BDD-B8BC-DC9C077DAFD4}"/>
    <cellStyle name="Output 11 15 3 2" xfId="41312" xr:uid="{53635199-B806-4B32-A998-AE626C63AC3F}"/>
    <cellStyle name="Output 11 15 4" xfId="41313" xr:uid="{08CDE7F4-156C-4F05-873C-3B0EB0E48073}"/>
    <cellStyle name="Output 11 15 4 2" xfId="41314" xr:uid="{0883A682-0826-4671-BEC7-BC97A25F6BAF}"/>
    <cellStyle name="Output 11 15 5" xfId="41315" xr:uid="{A1BE1D34-7512-4842-B741-F26F5E7EF806}"/>
    <cellStyle name="Output 11 15 5 2" xfId="41316" xr:uid="{135032F8-E46E-4949-BB68-5B7610AD2150}"/>
    <cellStyle name="Output 11 15 6" xfId="41317" xr:uid="{F80DC5E3-320C-4AAD-8921-CD115FF1426C}"/>
    <cellStyle name="Output 11 15 6 2" xfId="41318" xr:uid="{0DE860EE-CF47-461D-ACA9-C6B0EC3F8B0F}"/>
    <cellStyle name="Output 11 15 7" xfId="41319" xr:uid="{B264E9CA-A79D-4C06-9AFE-BAFAA819C527}"/>
    <cellStyle name="Output 11 15 7 2" xfId="41320" xr:uid="{879EFB58-4702-47D0-8CF3-F001183C58DE}"/>
    <cellStyle name="Output 11 15 8" xfId="41321" xr:uid="{91E75338-A819-40F0-B001-1E87D6094C47}"/>
    <cellStyle name="Output 11 16" xfId="41322" xr:uid="{8BA28AD5-8113-4536-B8AD-8A66E96652F8}"/>
    <cellStyle name="Output 11 16 2" xfId="41323" xr:uid="{D7BE86AE-760C-406E-A9EC-913B9BBB9FA4}"/>
    <cellStyle name="Output 11 16 2 2" xfId="41324" xr:uid="{E5794E8F-0702-47C7-9DB4-19EA81291A80}"/>
    <cellStyle name="Output 11 16 3" xfId="41325" xr:uid="{4A178B31-FD22-4AFB-8CDF-142D7A091134}"/>
    <cellStyle name="Output 11 16 3 2" xfId="41326" xr:uid="{39DDAAF6-CB56-4EF1-9F2F-6ECBC4F900E7}"/>
    <cellStyle name="Output 11 16 4" xfId="41327" xr:uid="{6201BA51-2FBA-4A66-9928-8B0718C53F43}"/>
    <cellStyle name="Output 11 16 4 2" xfId="41328" xr:uid="{3D0DB745-D775-41D6-A63D-048057C385C3}"/>
    <cellStyle name="Output 11 16 5" xfId="41329" xr:uid="{9D737C4E-3DE3-4BDD-B7E9-217318333EE1}"/>
    <cellStyle name="Output 11 16 5 2" xfId="41330" xr:uid="{C302E4EA-503A-4E22-B8FB-9E219140EF5B}"/>
    <cellStyle name="Output 11 16 6" xfId="41331" xr:uid="{770C9D27-72EC-4ED2-814D-002FC44203E2}"/>
    <cellStyle name="Output 11 17" xfId="41332" xr:uid="{DA680385-6163-4212-9B84-31F631401212}"/>
    <cellStyle name="Output 11 17 2" xfId="41333" xr:uid="{E8B638BC-D62B-4987-9B78-6D36C4528CF9}"/>
    <cellStyle name="Output 11 18" xfId="41334" xr:uid="{39EFEC7B-E3C0-46B6-9FC1-2DBBE3D68E76}"/>
    <cellStyle name="Output 11 18 2" xfId="41335" xr:uid="{1933C43D-1471-495B-95DA-649DD474E51E}"/>
    <cellStyle name="Output 11 19" xfId="41336" xr:uid="{C2824373-069C-44A9-AA94-869436E9A81B}"/>
    <cellStyle name="Output 11 19 2" xfId="41337" xr:uid="{7C159BB6-ABEF-44BC-B897-FFC3E39A5BC1}"/>
    <cellStyle name="Output 11 2" xfId="41338" xr:uid="{90F31C5B-B899-4FC8-B2CC-9564212EA4F0}"/>
    <cellStyle name="Output 11 2 2" xfId="41339" xr:uid="{56F14898-DCB9-4D46-86DA-E2B8222416B1}"/>
    <cellStyle name="Output 11 2 2 2" xfId="41340" xr:uid="{BEA042C5-470C-43A7-8AD0-C598318E28B3}"/>
    <cellStyle name="Output 11 2 2 2 2" xfId="41341" xr:uid="{4B0CE974-8A24-464C-AD13-8A3B557848C6}"/>
    <cellStyle name="Output 11 2 2 3" xfId="41342" xr:uid="{82F681D5-D215-4694-9376-871A5CA4586E}"/>
    <cellStyle name="Output 11 2 2 3 2" xfId="41343" xr:uid="{84203F92-3714-43F8-B4A9-102423284D2A}"/>
    <cellStyle name="Output 11 2 2 4" xfId="41344" xr:uid="{3D3759DF-682B-4092-A1F2-300CB2D3789E}"/>
    <cellStyle name="Output 11 2 2 4 2" xfId="41345" xr:uid="{C017F5C5-8A3C-4558-AD07-F83CC55EBB62}"/>
    <cellStyle name="Output 11 2 2 5" xfId="41346" xr:uid="{7D9B1761-0D3C-4236-BC19-8D8B0ABED34F}"/>
    <cellStyle name="Output 11 2 2 5 2" xfId="41347" xr:uid="{869FFCE9-88FB-4651-AED9-B5F85C62639D}"/>
    <cellStyle name="Output 11 2 2 6" xfId="41348" xr:uid="{548A1A01-B57E-429D-8586-B9E41184BF8F}"/>
    <cellStyle name="Output 11 2 3" xfId="41349" xr:uid="{F2519B54-A047-4987-927C-8A77C0DEA62D}"/>
    <cellStyle name="Output 11 2 3 2" xfId="41350" xr:uid="{EA1C06C0-0D11-4DCD-9D45-E1C6B96D7620}"/>
    <cellStyle name="Output 11 2 4" xfId="41351" xr:uid="{0EC8A44B-FC86-4328-8902-D88D303A0B08}"/>
    <cellStyle name="Output 11 2 4 2" xfId="41352" xr:uid="{7D717A2C-2446-49B5-9388-61E5ACDFF4EF}"/>
    <cellStyle name="Output 11 2 5" xfId="41353" xr:uid="{77830317-7BB0-4C19-85C9-B24EDCA86DED}"/>
    <cellStyle name="Output 11 2 5 2" xfId="41354" xr:uid="{BD18F6DE-B94E-41A8-96BD-376726CA481D}"/>
    <cellStyle name="Output 11 2 6" xfId="41355" xr:uid="{E8E71398-1E10-40BD-A7BF-8B528680F9CF}"/>
    <cellStyle name="Output 11 20" xfId="41356" xr:uid="{E08DFAAB-F039-47C0-884F-8CEBC721EA5B}"/>
    <cellStyle name="Output 11 21" xfId="41357" xr:uid="{00211D09-8462-4C4C-83A5-9B2F7DF6012D}"/>
    <cellStyle name="Output 11 22" xfId="41358" xr:uid="{3C8E71EA-32E7-4FB1-A698-76942786D25E}"/>
    <cellStyle name="Output 11 23" xfId="41359" xr:uid="{5542A939-653A-4172-95A4-CE8F81800027}"/>
    <cellStyle name="Output 11 24" xfId="41360" xr:uid="{B1434448-A932-4388-B526-3F45DF862D02}"/>
    <cellStyle name="Output 11 25" xfId="41361" xr:uid="{2DC81D82-7F81-468A-B7F8-63CCBCCCAEC3}"/>
    <cellStyle name="Output 11 26" xfId="41362" xr:uid="{801B5B4F-C95D-4ACF-923F-E3990C74E77A}"/>
    <cellStyle name="Output 11 3" xfId="41363" xr:uid="{9297C361-232F-47A2-9934-0DB147654A17}"/>
    <cellStyle name="Output 11 3 2" xfId="41364" xr:uid="{876B2A13-7E05-4AC7-B41E-5687664C31A8}"/>
    <cellStyle name="Output 11 3 2 2" xfId="41365" xr:uid="{B94B4D65-F41F-483E-A61F-D260E89FDBFD}"/>
    <cellStyle name="Output 11 3 2 2 2" xfId="41366" xr:uid="{A1C292E0-A61F-4268-A0DB-2F3F43E1BB2B}"/>
    <cellStyle name="Output 11 3 2 3" xfId="41367" xr:uid="{674DD9FE-6D13-42D8-B1E0-06F0D5189FE6}"/>
    <cellStyle name="Output 11 3 2 3 2" xfId="41368" xr:uid="{3EA8D2B3-FA44-434E-BFBE-F97F669160E8}"/>
    <cellStyle name="Output 11 3 2 4" xfId="41369" xr:uid="{691D8409-F207-4056-85CA-83A8B94046C5}"/>
    <cellStyle name="Output 11 3 2 4 2" xfId="41370" xr:uid="{CDD0600C-A43D-40B7-BDDD-404379CE0A76}"/>
    <cellStyle name="Output 11 3 2 5" xfId="41371" xr:uid="{3EA62E6B-9D89-45E4-A881-612AFC0D87E1}"/>
    <cellStyle name="Output 11 3 2 5 2" xfId="41372" xr:uid="{F2D66D67-E070-4971-B1AD-09EC28493F62}"/>
    <cellStyle name="Output 11 3 2 6" xfId="41373" xr:uid="{99B7E3C5-EE9E-4A6D-BF82-ED51018E7BBD}"/>
    <cellStyle name="Output 11 3 3" xfId="41374" xr:uid="{C3A242F6-33CF-464D-917C-D7883E1B32B5}"/>
    <cellStyle name="Output 11 3 3 2" xfId="41375" xr:uid="{27FD5ACA-C2F7-4D93-B713-F40ABAB09000}"/>
    <cellStyle name="Output 11 3 4" xfId="41376" xr:uid="{B587CA52-8F19-4D26-B803-D2B2CC026CF8}"/>
    <cellStyle name="Output 11 3 4 2" xfId="41377" xr:uid="{F9A985A3-DFA6-4E0A-932A-E8A44DA0ED74}"/>
    <cellStyle name="Output 11 3 5" xfId="41378" xr:uid="{9EAABE2A-4FD2-4E9E-A606-417F9EE92181}"/>
    <cellStyle name="Output 11 3 5 2" xfId="41379" xr:uid="{CC5D87C4-0673-4F16-9A02-765257E42A08}"/>
    <cellStyle name="Output 11 3 6" xfId="41380" xr:uid="{92828297-D94A-4631-BC71-F7F45E761FBD}"/>
    <cellStyle name="Output 11 4" xfId="41381" xr:uid="{A48DBA18-E6AF-4CAE-A426-47C43A4B1A43}"/>
    <cellStyle name="Output 11 4 2" xfId="41382" xr:uid="{3267F37B-8440-4AC7-B742-CD4F6D0DE295}"/>
    <cellStyle name="Output 11 4 2 2" xfId="41383" xr:uid="{5CAF9A80-EAE3-44FD-92D5-B5EA17F8B588}"/>
    <cellStyle name="Output 11 4 2 2 2" xfId="41384" xr:uid="{FF79170B-32A7-4106-9902-E5E62B223B43}"/>
    <cellStyle name="Output 11 4 2 3" xfId="41385" xr:uid="{D41703B1-BC45-482C-A6E8-61C3EC6992FA}"/>
    <cellStyle name="Output 11 4 2 3 2" xfId="41386" xr:uid="{4AC39476-A5E8-4C2B-98DA-FBF57957A52E}"/>
    <cellStyle name="Output 11 4 2 4" xfId="41387" xr:uid="{F4D11B9B-0105-4C32-B3F4-E1068408B6D4}"/>
    <cellStyle name="Output 11 4 2 4 2" xfId="41388" xr:uid="{CDCE0F9E-04AC-4960-ADFA-689909E9E198}"/>
    <cellStyle name="Output 11 4 2 5" xfId="41389" xr:uid="{3C206AD8-043D-4CD2-A3E8-E31E1B62ED20}"/>
    <cellStyle name="Output 11 4 2 5 2" xfId="41390" xr:uid="{31D421D0-9FCE-4545-BBA1-3019CD482CAC}"/>
    <cellStyle name="Output 11 4 2 6" xfId="41391" xr:uid="{0E300826-013B-4488-9135-B6980DF202F7}"/>
    <cellStyle name="Output 11 4 3" xfId="41392" xr:uid="{72248877-BCE2-44A8-8E41-D93A0E61E555}"/>
    <cellStyle name="Output 11 4 3 2" xfId="41393" xr:uid="{843B8433-6C3F-48BB-ABA8-00FD43D4CA2D}"/>
    <cellStyle name="Output 11 4 4" xfId="41394" xr:uid="{A8C1A47A-BF7C-463B-B273-B95F046A099A}"/>
    <cellStyle name="Output 11 4 4 2" xfId="41395" xr:uid="{22AD982A-201D-4F79-8283-12FA3D8DB4DA}"/>
    <cellStyle name="Output 11 4 5" xfId="41396" xr:uid="{653B43D7-1202-48F2-B4EF-3FEFF40E5268}"/>
    <cellStyle name="Output 11 4 5 2" xfId="41397" xr:uid="{5960443B-A452-425C-B450-F5BDC8882C32}"/>
    <cellStyle name="Output 11 4 6" xfId="41398" xr:uid="{95F05B30-EB08-42E0-A4FF-74F5036FF039}"/>
    <cellStyle name="Output 11 4 6 2" xfId="41399" xr:uid="{50D11D45-5EF4-4BF5-AD03-2210A6673577}"/>
    <cellStyle name="Output 11 4 7" xfId="41400" xr:uid="{FB8DC7AF-5A65-489B-AF60-39D5E177F5F7}"/>
    <cellStyle name="Output 11 4 7 2" xfId="41401" xr:uid="{62BED0B2-958F-4B15-9553-BDF8EB0AE9B7}"/>
    <cellStyle name="Output 11 4 8" xfId="41402" xr:uid="{27057AE3-51ED-4DCB-A97D-F17C2BC31393}"/>
    <cellStyle name="Output 11 5" xfId="41403" xr:uid="{2CC8E544-B80F-4F67-9FD7-BF09C20117FD}"/>
    <cellStyle name="Output 11 5 2" xfId="41404" xr:uid="{9E1E1C6E-70C1-464B-BABD-C95DB9B8419A}"/>
    <cellStyle name="Output 11 5 2 2" xfId="41405" xr:uid="{91D1A033-AD66-4B2B-AC1B-43E9914AA5EF}"/>
    <cellStyle name="Output 11 5 2 2 2" xfId="41406" xr:uid="{CF681FF6-7DEE-4CB4-B406-7849E55960B6}"/>
    <cellStyle name="Output 11 5 2 3" xfId="41407" xr:uid="{0CE73FBB-B496-4F16-83BB-7C7BD95EEE40}"/>
    <cellStyle name="Output 11 5 2 3 2" xfId="41408" xr:uid="{36194F50-178D-4515-9486-B97E715EE114}"/>
    <cellStyle name="Output 11 5 2 4" xfId="41409" xr:uid="{DD6BC3D8-6945-437A-8F1F-2E3473EE8046}"/>
    <cellStyle name="Output 11 5 2 4 2" xfId="41410" xr:uid="{0AD11E3A-FBA9-4FD1-9448-30C61EB7EA96}"/>
    <cellStyle name="Output 11 5 2 5" xfId="41411" xr:uid="{49ABE0D6-F158-42CC-8D8D-232C16AD5E55}"/>
    <cellStyle name="Output 11 5 2 5 2" xfId="41412" xr:uid="{B5372494-A965-4772-9882-162D8875D273}"/>
    <cellStyle name="Output 11 5 2 6" xfId="41413" xr:uid="{A79ECF69-C202-4862-834A-CF0A8C8E1A0D}"/>
    <cellStyle name="Output 11 5 3" xfId="41414" xr:uid="{49979994-A8AA-48DB-9AE3-614CFF9689F5}"/>
    <cellStyle name="Output 11 5 3 2" xfId="41415" xr:uid="{C988A7BC-5524-4E01-B18A-47CF792D4326}"/>
    <cellStyle name="Output 11 5 4" xfId="41416" xr:uid="{D0F50092-8086-4D4B-94FD-F2E58A6845D8}"/>
    <cellStyle name="Output 11 5 4 2" xfId="41417" xr:uid="{C046ABB4-AA94-4BBA-9E4D-FF19B6CD40C0}"/>
    <cellStyle name="Output 11 5 5" xfId="41418" xr:uid="{E14A2F48-B6FF-450D-BDE7-D89FFB810E7D}"/>
    <cellStyle name="Output 11 5 5 2" xfId="41419" xr:uid="{312F1E36-D475-4266-A8D5-DB21CE56605A}"/>
    <cellStyle name="Output 11 5 6" xfId="41420" xr:uid="{FDBC19B9-B038-4A6C-AD67-3558AF0CE98F}"/>
    <cellStyle name="Output 11 5 6 2" xfId="41421" xr:uid="{A7E172C7-4CF9-4861-89EA-D7B7B2F1379B}"/>
    <cellStyle name="Output 11 5 7" xfId="41422" xr:uid="{2A4ACAA8-DA1A-446D-AEA2-3FB1BB705EA9}"/>
    <cellStyle name="Output 11 5 7 2" xfId="41423" xr:uid="{650E10AE-8FE1-4537-90FA-CAA8DDEBDF32}"/>
    <cellStyle name="Output 11 5 8" xfId="41424" xr:uid="{720FCB5A-5517-4D68-ACD3-280F83E97FD7}"/>
    <cellStyle name="Output 11 6" xfId="41425" xr:uid="{0A00CEF6-735C-42C4-B6D5-5416C754B30D}"/>
    <cellStyle name="Output 11 6 2" xfId="41426" xr:uid="{FCB3CA09-DB79-48EB-B155-589C315F8645}"/>
    <cellStyle name="Output 11 6 2 2" xfId="41427" xr:uid="{489CD3AB-A6C4-4766-9A31-40AA30476FEA}"/>
    <cellStyle name="Output 11 6 2 2 2" xfId="41428" xr:uid="{18DDC37F-F339-4A35-A7A0-6EDCCCABB2C6}"/>
    <cellStyle name="Output 11 6 2 3" xfId="41429" xr:uid="{BB238476-273A-4493-A82F-082F69A09970}"/>
    <cellStyle name="Output 11 6 2 3 2" xfId="41430" xr:uid="{E8183FDE-755C-49D5-B103-BA73D725E593}"/>
    <cellStyle name="Output 11 6 2 4" xfId="41431" xr:uid="{58E3BDB3-796B-43A8-BDD7-34A05C1C53E4}"/>
    <cellStyle name="Output 11 6 2 4 2" xfId="41432" xr:uid="{D16B7250-03D9-4EE2-90B0-9F133A4708C6}"/>
    <cellStyle name="Output 11 6 2 5" xfId="41433" xr:uid="{939A7F81-0E98-48F8-BCD5-F09B9BB1195F}"/>
    <cellStyle name="Output 11 6 2 5 2" xfId="41434" xr:uid="{13A33623-BA59-4101-92AC-78235C9883B1}"/>
    <cellStyle name="Output 11 6 2 6" xfId="41435" xr:uid="{F540F685-86DD-459D-BBC5-CB965E2EF18F}"/>
    <cellStyle name="Output 11 6 3" xfId="41436" xr:uid="{69CC410A-504E-46BB-993B-1CC038B42FBD}"/>
    <cellStyle name="Output 11 6 3 2" xfId="41437" xr:uid="{BA8C9B2C-2795-4ECD-BB9B-C2BE555BDDF7}"/>
    <cellStyle name="Output 11 6 4" xfId="41438" xr:uid="{DE10EE13-3170-4EDD-9E23-764B656CE330}"/>
    <cellStyle name="Output 11 6 4 2" xfId="41439" xr:uid="{27099229-3125-49DD-B132-BBBCEE90E214}"/>
    <cellStyle name="Output 11 6 5" xfId="41440" xr:uid="{543F1BD8-F425-4133-B6D7-0FD26562A4A8}"/>
    <cellStyle name="Output 11 6 5 2" xfId="41441" xr:uid="{D1B07B20-14D6-48BF-9D8B-153F463E024B}"/>
    <cellStyle name="Output 11 6 6" xfId="41442" xr:uid="{945BBF13-DF63-4C70-9F88-D9D4A6FCEB22}"/>
    <cellStyle name="Output 11 6 6 2" xfId="41443" xr:uid="{EB8378FD-AC7D-49C6-BBB6-B498C37E6782}"/>
    <cellStyle name="Output 11 6 7" xfId="41444" xr:uid="{827CFB46-110D-4F78-A370-B503722DFB03}"/>
    <cellStyle name="Output 11 6 7 2" xfId="41445" xr:uid="{5E65AB81-8BF4-4535-9F7F-1662B1AF0A4F}"/>
    <cellStyle name="Output 11 6 8" xfId="41446" xr:uid="{19B2677A-A5A3-4161-8D43-546914C9ECA8}"/>
    <cellStyle name="Output 11 7" xfId="41447" xr:uid="{DDD69E47-1EA7-48DB-B85C-593E0DE2F2F7}"/>
    <cellStyle name="Output 11 7 2" xfId="41448" xr:uid="{7A7264CF-9A67-48DA-99BA-9CDBE841C2D9}"/>
    <cellStyle name="Output 11 7 2 2" xfId="41449" xr:uid="{77C96EE8-119B-4A5B-94AD-5AA0D501EF4A}"/>
    <cellStyle name="Output 11 7 2 2 2" xfId="41450" xr:uid="{1F4AD766-2E97-4601-ABA8-FB9691076CFA}"/>
    <cellStyle name="Output 11 7 2 3" xfId="41451" xr:uid="{44698ED5-77F5-4381-9A75-8DCDA73B9BF8}"/>
    <cellStyle name="Output 11 7 2 3 2" xfId="41452" xr:uid="{F3AFF15E-400D-4560-B2FA-DCF8F7C185F7}"/>
    <cellStyle name="Output 11 7 2 4" xfId="41453" xr:uid="{EE5AE305-D7A0-4F01-BBAB-5624342D36D5}"/>
    <cellStyle name="Output 11 7 2 4 2" xfId="41454" xr:uid="{37D6D70F-A33C-4A41-B3EE-2F9A49946F70}"/>
    <cellStyle name="Output 11 7 2 5" xfId="41455" xr:uid="{33582435-D848-4732-9809-7BDA9154993D}"/>
    <cellStyle name="Output 11 7 2 5 2" xfId="41456" xr:uid="{3849CB48-FFFE-4D94-9F75-E378CF2557AD}"/>
    <cellStyle name="Output 11 7 2 6" xfId="41457" xr:uid="{642A33BC-0984-4F40-914F-3529ED817019}"/>
    <cellStyle name="Output 11 7 3" xfId="41458" xr:uid="{1DF29176-57B2-48EE-AACC-E1A04ACA340A}"/>
    <cellStyle name="Output 11 7 3 2" xfId="41459" xr:uid="{90BD2B2F-5FBE-4525-A722-BDB303A968EF}"/>
    <cellStyle name="Output 11 7 4" xfId="41460" xr:uid="{E050C3CA-AE1B-4333-B039-22C8BCCE0732}"/>
    <cellStyle name="Output 11 7 4 2" xfId="41461" xr:uid="{94CA108B-720D-4B3B-AE76-CD9A4B3C53E2}"/>
    <cellStyle name="Output 11 7 5" xfId="41462" xr:uid="{ED6F6D2B-23A1-43F5-ABFF-A1DD4385BE26}"/>
    <cellStyle name="Output 11 7 5 2" xfId="41463" xr:uid="{9DC05563-0294-4C88-A420-8C6850A9163F}"/>
    <cellStyle name="Output 11 7 6" xfId="41464" xr:uid="{EB6A4CB6-676A-434B-9643-4BFDEFCFB53D}"/>
    <cellStyle name="Output 11 7 6 2" xfId="41465" xr:uid="{2CF07006-CAC9-443E-9127-7E7E647D4874}"/>
    <cellStyle name="Output 11 7 7" xfId="41466" xr:uid="{B17CB5AB-909D-4C0F-B0D8-CA2C168AE842}"/>
    <cellStyle name="Output 11 7 7 2" xfId="41467" xr:uid="{6A929B9A-A4F7-4A36-B3D5-9F38F34FD347}"/>
    <cellStyle name="Output 11 7 8" xfId="41468" xr:uid="{688C5CD0-A886-4ACC-998F-54795B9A63F4}"/>
    <cellStyle name="Output 11 8" xfId="41469" xr:uid="{812372B3-1C46-4F08-AD75-36A4D2FB47A7}"/>
    <cellStyle name="Output 11 8 2" xfId="41470" xr:uid="{6DFC50AF-9902-420E-8754-A3F3B698B8C7}"/>
    <cellStyle name="Output 11 8 2 2" xfId="41471" xr:uid="{DEAF98EC-8FA7-4492-A6FE-4EDD84D7A779}"/>
    <cellStyle name="Output 11 8 2 2 2" xfId="41472" xr:uid="{70FDC654-8DE1-4AAF-A873-73C0DBB780BD}"/>
    <cellStyle name="Output 11 8 2 3" xfId="41473" xr:uid="{785727A6-A959-4CED-A9EC-78AEF75C565E}"/>
    <cellStyle name="Output 11 8 2 3 2" xfId="41474" xr:uid="{8E3D8282-CD38-401F-B4C5-2CF053887180}"/>
    <cellStyle name="Output 11 8 2 4" xfId="41475" xr:uid="{DCE52A77-3734-464A-AB55-A5EF4F7F8368}"/>
    <cellStyle name="Output 11 8 2 4 2" xfId="41476" xr:uid="{19FFDA93-7C3E-477C-929E-D15F3E46C6A3}"/>
    <cellStyle name="Output 11 8 2 5" xfId="41477" xr:uid="{A026958E-FA62-400B-AF2B-697B762F7466}"/>
    <cellStyle name="Output 11 8 2 5 2" xfId="41478" xr:uid="{31C93EBA-A168-468C-BBDB-FDAD25CA1079}"/>
    <cellStyle name="Output 11 8 2 6" xfId="41479" xr:uid="{0A4F36B2-7A4C-480A-AE1B-0D8474FFDFF2}"/>
    <cellStyle name="Output 11 8 3" xfId="41480" xr:uid="{E7A8FEEE-ABD1-4B8E-9E08-EF69D2FD4870}"/>
    <cellStyle name="Output 11 8 3 2" xfId="41481" xr:uid="{A2CC84FE-92B3-4F71-A243-C94BED5E6B16}"/>
    <cellStyle name="Output 11 8 4" xfId="41482" xr:uid="{B54B8BC9-C2DD-4BF7-9DE9-8ED56F6D0827}"/>
    <cellStyle name="Output 11 8 4 2" xfId="41483" xr:uid="{88038C63-C52B-4008-B33D-4D726D5CC68F}"/>
    <cellStyle name="Output 11 8 5" xfId="41484" xr:uid="{AA7FBE5B-9076-461B-A2E7-2BA32CCE8004}"/>
    <cellStyle name="Output 11 8 5 2" xfId="41485" xr:uid="{46F0C744-662E-4C5A-BBD4-DDB9903B3176}"/>
    <cellStyle name="Output 11 8 6" xfId="41486" xr:uid="{CB6C7DBB-1C15-4977-AB3C-DCEEB40AA626}"/>
    <cellStyle name="Output 11 8 6 2" xfId="41487" xr:uid="{51BA166C-1594-46FD-96B1-9172A7838FA4}"/>
    <cellStyle name="Output 11 8 7" xfId="41488" xr:uid="{7BE0BE66-2F8B-4443-BF8B-91ECA7D35676}"/>
    <cellStyle name="Output 11 8 7 2" xfId="41489" xr:uid="{7D13664A-E113-4354-B131-76445ADDB9CB}"/>
    <cellStyle name="Output 11 8 8" xfId="41490" xr:uid="{38A5F91D-4EC6-427A-AFFC-ED7010EECFF7}"/>
    <cellStyle name="Output 11 9" xfId="41491" xr:uid="{A905AD23-86D6-459C-9F9B-5411E2747D31}"/>
    <cellStyle name="Output 11 9 2" xfId="41492" xr:uid="{8E1DBDE2-385B-4B73-AD5A-BFB26395CD0C}"/>
    <cellStyle name="Output 11 9 2 2" xfId="41493" xr:uid="{6F24A8EF-C476-4247-966C-467D7E568776}"/>
    <cellStyle name="Output 11 9 2 2 2" xfId="41494" xr:uid="{218FABE2-E2EA-4DD1-9AFF-2B951EAAA527}"/>
    <cellStyle name="Output 11 9 2 3" xfId="41495" xr:uid="{A48BE7CC-3389-4F18-B2EC-59E46921F9AB}"/>
    <cellStyle name="Output 11 9 2 3 2" xfId="41496" xr:uid="{EB42F7EE-0A18-4F7B-802D-17B23B1F6A26}"/>
    <cellStyle name="Output 11 9 2 4" xfId="41497" xr:uid="{4C3BA665-3FE4-44F6-8B3C-33131901C711}"/>
    <cellStyle name="Output 11 9 2 4 2" xfId="41498" xr:uid="{B983E0F4-69EB-4EDC-8627-88F314455DBE}"/>
    <cellStyle name="Output 11 9 2 5" xfId="41499" xr:uid="{49D660E0-8891-4806-BF2D-169B0CF99516}"/>
    <cellStyle name="Output 11 9 2 5 2" xfId="41500" xr:uid="{1B8A74D5-BDC9-42B8-9438-1FCADD8B10D0}"/>
    <cellStyle name="Output 11 9 2 6" xfId="41501" xr:uid="{9E45F69B-0B16-422D-97D2-4E4715CB3D0B}"/>
    <cellStyle name="Output 11 9 3" xfId="41502" xr:uid="{58D362C7-CC39-4193-8ADF-279955B6EE4D}"/>
    <cellStyle name="Output 11 9 3 2" xfId="41503" xr:uid="{09FBC40F-CF0F-430C-A792-C1148184D017}"/>
    <cellStyle name="Output 11 9 4" xfId="41504" xr:uid="{5FD0851F-4E1A-4F47-8E9B-424681770FF2}"/>
    <cellStyle name="Output 11 9 4 2" xfId="41505" xr:uid="{CE8781E0-2873-42A2-A116-78FB2BF39A44}"/>
    <cellStyle name="Output 11 9 5" xfId="41506" xr:uid="{A405A27D-0228-4310-B9CA-52F309055554}"/>
    <cellStyle name="Output 11 9 5 2" xfId="41507" xr:uid="{586D2E91-5907-452C-9D3E-AAA91734464D}"/>
    <cellStyle name="Output 11 9 6" xfId="41508" xr:uid="{5A218985-AF92-4D82-9BEE-D59BF1DE9563}"/>
    <cellStyle name="Output 11 9 6 2" xfId="41509" xr:uid="{6FD147D6-26F2-4BD9-B00C-B372AD571D1C}"/>
    <cellStyle name="Output 11 9 7" xfId="41510" xr:uid="{82382E9A-F05C-400F-8A71-1B8EC2624B15}"/>
    <cellStyle name="Output 11 9 7 2" xfId="41511" xr:uid="{E059C6F5-954A-4CF9-88A1-6CF9BFE6706A}"/>
    <cellStyle name="Output 11 9 8" xfId="41512" xr:uid="{4834140D-5FA7-43FB-8917-EB00F1B952FC}"/>
    <cellStyle name="Output 12" xfId="54867" xr:uid="{CF2B530D-D69F-4632-86CC-FE75772C08B2}"/>
    <cellStyle name="Output 13" xfId="54877" xr:uid="{E2013862-F92F-4651-BC54-FDEC68BDB019}"/>
    <cellStyle name="Output 14" xfId="593" xr:uid="{7D2EFCBB-A00E-4248-9370-0633106A10FF}"/>
    <cellStyle name="Output 2" xfId="198" xr:uid="{C5772FF4-A9A1-48E0-8A41-3A7E5020E0E5}"/>
    <cellStyle name="Output 2 10" xfId="20435" xr:uid="{2036B2EE-716D-4D8E-80A4-23F1CF616F91}"/>
    <cellStyle name="Output 2 10 10" xfId="41513" xr:uid="{3C1E2B2A-F65B-4C21-A926-2E0EC9E11BC8}"/>
    <cellStyle name="Output 2 10 10 2" xfId="41514" xr:uid="{1F68B7CE-713E-43CC-B560-2676BEF48CA6}"/>
    <cellStyle name="Output 2 10 10 2 2" xfId="41515" xr:uid="{84963ADD-A93A-41EE-B599-2F0303EDB990}"/>
    <cellStyle name="Output 2 10 10 2 2 2" xfId="41516" xr:uid="{DE93A13E-88EF-4EB8-A336-FFE6C704D9AD}"/>
    <cellStyle name="Output 2 10 10 2 3" xfId="41517" xr:uid="{0C6364D4-A89D-4E92-93FE-04B01F987A54}"/>
    <cellStyle name="Output 2 10 10 2 3 2" xfId="41518" xr:uid="{01DFB24A-293A-470E-A1CA-96287A2C6F43}"/>
    <cellStyle name="Output 2 10 10 2 4" xfId="41519" xr:uid="{B02AD2A3-D615-4A49-BB50-8E26AB882F6A}"/>
    <cellStyle name="Output 2 10 10 2 4 2" xfId="41520" xr:uid="{6A3167DD-66A8-4D95-BA0B-7FB84AA7E1D6}"/>
    <cellStyle name="Output 2 10 10 2 5" xfId="41521" xr:uid="{63BA34E5-8CF0-47D4-8613-435D3433418E}"/>
    <cellStyle name="Output 2 10 10 2 5 2" xfId="41522" xr:uid="{08799090-696C-4C6A-9828-C60D4FEE8239}"/>
    <cellStyle name="Output 2 10 10 2 6" xfId="41523" xr:uid="{D437D830-6434-41BB-8D38-AC7C6DC547C9}"/>
    <cellStyle name="Output 2 10 10 3" xfId="41524" xr:uid="{27894222-D987-4098-ACBC-09C0A66ED91B}"/>
    <cellStyle name="Output 2 10 10 3 2" xfId="41525" xr:uid="{CAFFBBF0-3A57-4FB1-B1DB-4D5E06C909A3}"/>
    <cellStyle name="Output 2 10 10 4" xfId="41526" xr:uid="{6A8EC38C-D20A-462D-BB63-0D25BDFEBBA1}"/>
    <cellStyle name="Output 2 10 10 4 2" xfId="41527" xr:uid="{7C8A58C9-60E0-4D38-9DAA-D64E3A2F4803}"/>
    <cellStyle name="Output 2 10 10 5" xfId="41528" xr:uid="{41337477-46A9-4ED9-BCE4-84458775B4D2}"/>
    <cellStyle name="Output 2 10 10 5 2" xfId="41529" xr:uid="{328673E3-642F-41BB-90D1-3EB613AF380E}"/>
    <cellStyle name="Output 2 10 10 6" xfId="41530" xr:uid="{5E711E55-D844-4B27-9FB8-4651AAD6786B}"/>
    <cellStyle name="Output 2 10 10 6 2" xfId="41531" xr:uid="{97CAE214-1772-423E-A1AB-E8A4CC0AA005}"/>
    <cellStyle name="Output 2 10 10 7" xfId="41532" xr:uid="{AF0031BE-753E-489F-8B5A-10CE0627DAFD}"/>
    <cellStyle name="Output 2 10 10 7 2" xfId="41533" xr:uid="{B6D7B0B4-AD74-4BD5-A229-C46943D011FB}"/>
    <cellStyle name="Output 2 10 10 8" xfId="41534" xr:uid="{D725C55B-9A6C-4B71-A708-A956F9B567B7}"/>
    <cellStyle name="Output 2 10 11" xfId="41535" xr:uid="{1634BE14-3A40-4A82-944A-3E32DD77F5D4}"/>
    <cellStyle name="Output 2 10 11 2" xfId="41536" xr:uid="{A35268AD-B039-4192-8A6E-DAEDA3C4A477}"/>
    <cellStyle name="Output 2 10 11 2 2" xfId="41537" xr:uid="{D6967309-A182-4A78-92CF-BCF8E36A8059}"/>
    <cellStyle name="Output 2 10 11 2 2 2" xfId="41538" xr:uid="{62740EE3-2643-481C-9F31-4898828CDDB3}"/>
    <cellStyle name="Output 2 10 11 2 3" xfId="41539" xr:uid="{5DB714FA-380F-4B7C-96D9-09D59A0E3BC0}"/>
    <cellStyle name="Output 2 10 11 2 3 2" xfId="41540" xr:uid="{B6983696-B57D-4C4F-B5A5-51C9739F1678}"/>
    <cellStyle name="Output 2 10 11 2 4" xfId="41541" xr:uid="{352E06F3-D8C9-40D8-8E36-237BB26C04E4}"/>
    <cellStyle name="Output 2 10 11 2 4 2" xfId="41542" xr:uid="{49CDEAA2-E9F0-4A68-9CBC-749CEE61FD27}"/>
    <cellStyle name="Output 2 10 11 2 5" xfId="41543" xr:uid="{4122C2C6-C31F-4E24-8E0D-A296F43B23BF}"/>
    <cellStyle name="Output 2 10 11 2 5 2" xfId="41544" xr:uid="{EDB58E27-1FC5-45E3-95B1-32E3159605DC}"/>
    <cellStyle name="Output 2 10 11 2 6" xfId="41545" xr:uid="{9F6244D3-29D6-4559-B4DC-349C1790951D}"/>
    <cellStyle name="Output 2 10 11 3" xfId="41546" xr:uid="{5ABB350E-1B93-4508-AA1C-BB1E13A57465}"/>
    <cellStyle name="Output 2 10 11 3 2" xfId="41547" xr:uid="{893B7A70-1D0D-4EC7-8803-91F0F84051B2}"/>
    <cellStyle name="Output 2 10 11 4" xfId="41548" xr:uid="{FA041D1B-2928-496A-9727-E05A07111610}"/>
    <cellStyle name="Output 2 10 11 4 2" xfId="41549" xr:uid="{329BBBFF-B1F8-4A2F-8108-E7AAE737E824}"/>
    <cellStyle name="Output 2 10 11 5" xfId="41550" xr:uid="{8EA98AD3-6B2B-4C8D-AB1A-F6C4FCBCB470}"/>
    <cellStyle name="Output 2 10 11 5 2" xfId="41551" xr:uid="{4268453D-5110-409E-967B-2568075FDE17}"/>
    <cellStyle name="Output 2 10 11 6" xfId="41552" xr:uid="{B6C06094-9A3B-4750-BDF3-77C6569C4B59}"/>
    <cellStyle name="Output 2 10 11 6 2" xfId="41553" xr:uid="{6614EB81-A507-4167-98D7-8784FF7084BA}"/>
    <cellStyle name="Output 2 10 11 7" xfId="41554" xr:uid="{456D9F83-D68F-4253-B159-5768D36D1FF5}"/>
    <cellStyle name="Output 2 10 11 7 2" xfId="41555" xr:uid="{429D0A08-B27F-4F4F-A65E-D527E5C643DB}"/>
    <cellStyle name="Output 2 10 11 8" xfId="41556" xr:uid="{21352348-7300-42DB-8387-B2DF7B64D05D}"/>
    <cellStyle name="Output 2 10 12" xfId="41557" xr:uid="{F7CEFF19-9661-4FF2-86CA-5283E55B9CAE}"/>
    <cellStyle name="Output 2 10 12 2" xfId="41558" xr:uid="{1C0440B9-DD29-4406-B20B-E6BD7C6AE8F5}"/>
    <cellStyle name="Output 2 10 12 2 2" xfId="41559" xr:uid="{A82323E7-762A-475B-8F05-B0B957F5C8EA}"/>
    <cellStyle name="Output 2 10 12 2 2 2" xfId="41560" xr:uid="{3F62A8BB-6555-40FF-B4EA-1E198D2E4586}"/>
    <cellStyle name="Output 2 10 12 2 3" xfId="41561" xr:uid="{3EE7E321-DA26-4BEF-853A-F043096189D8}"/>
    <cellStyle name="Output 2 10 12 2 3 2" xfId="41562" xr:uid="{F17C27C7-1EE2-4C9F-8F1C-727BB89B3635}"/>
    <cellStyle name="Output 2 10 12 2 4" xfId="41563" xr:uid="{D23AD579-3700-47D1-80D4-DDE8063A84C0}"/>
    <cellStyle name="Output 2 10 12 2 4 2" xfId="41564" xr:uid="{E6A7B4A1-15ED-4B2E-BDE9-0C379343F2D5}"/>
    <cellStyle name="Output 2 10 12 2 5" xfId="41565" xr:uid="{93690EB5-6563-48AD-A4CB-F2BA96EF6DC4}"/>
    <cellStyle name="Output 2 10 12 2 5 2" xfId="41566" xr:uid="{6671C655-9739-4828-960C-5CE30CD6E2A2}"/>
    <cellStyle name="Output 2 10 12 2 6" xfId="41567" xr:uid="{AD734E0E-139C-49BB-A561-9AAE76B8403F}"/>
    <cellStyle name="Output 2 10 12 3" xfId="41568" xr:uid="{E0F6A53E-7568-408E-B9B5-8BB6D967D660}"/>
    <cellStyle name="Output 2 10 12 3 2" xfId="41569" xr:uid="{1CE8E5F5-B8DB-4A2B-8233-00FC8546F4FA}"/>
    <cellStyle name="Output 2 10 12 4" xfId="41570" xr:uid="{DA52C52F-E256-4ACD-BC9F-348F3225FA17}"/>
    <cellStyle name="Output 2 10 12 4 2" xfId="41571" xr:uid="{B751930B-9E39-4D3F-98D2-FA77AE8CA730}"/>
    <cellStyle name="Output 2 10 12 5" xfId="41572" xr:uid="{C3C14B1A-6373-4050-BEC0-6AA6EBA383E0}"/>
    <cellStyle name="Output 2 10 12 5 2" xfId="41573" xr:uid="{80CC945F-79AB-4752-BD64-ADA6E8D0DC91}"/>
    <cellStyle name="Output 2 10 12 6" xfId="41574" xr:uid="{791D499F-C3FA-4727-88C1-47DB32C3169B}"/>
    <cellStyle name="Output 2 10 12 6 2" xfId="41575" xr:uid="{E51F292E-0A54-4496-8E9F-48B6CC7A67E8}"/>
    <cellStyle name="Output 2 10 12 7" xfId="41576" xr:uid="{8884EFF3-1524-40EB-A2DF-5BC285E24124}"/>
    <cellStyle name="Output 2 10 12 7 2" xfId="41577" xr:uid="{C9D92258-C13F-4E51-BF53-55C73C44713A}"/>
    <cellStyle name="Output 2 10 12 8" xfId="41578" xr:uid="{D2A4B26D-4434-489D-B8A7-66195FCE1DE0}"/>
    <cellStyle name="Output 2 10 13" xfId="41579" xr:uid="{70059EAA-A314-4B13-8519-7C837545B13A}"/>
    <cellStyle name="Output 2 10 13 2" xfId="41580" xr:uid="{3D7F4121-D88D-46B0-B5F1-23B533CD8608}"/>
    <cellStyle name="Output 2 10 13 2 2" xfId="41581" xr:uid="{634152A8-93EA-49D1-A9AE-C1568268D1BC}"/>
    <cellStyle name="Output 2 10 13 2 2 2" xfId="41582" xr:uid="{EF8AD725-4236-4571-B089-C973B7916DEC}"/>
    <cellStyle name="Output 2 10 13 2 3" xfId="41583" xr:uid="{93E671C7-2BDE-4D74-AFD3-CA22AAAEE4AA}"/>
    <cellStyle name="Output 2 10 13 2 3 2" xfId="41584" xr:uid="{EE340DF5-1167-42E4-952B-AC3A27986291}"/>
    <cellStyle name="Output 2 10 13 2 4" xfId="41585" xr:uid="{0CF46C68-A4A6-4B14-9C00-A9ECB8FD0999}"/>
    <cellStyle name="Output 2 10 13 2 4 2" xfId="41586" xr:uid="{F16DF97F-4075-43C5-9746-4ED07ADD095D}"/>
    <cellStyle name="Output 2 10 13 2 5" xfId="41587" xr:uid="{54D27BE5-FCA8-40DA-BD93-637E2E6C345B}"/>
    <cellStyle name="Output 2 10 13 2 5 2" xfId="41588" xr:uid="{BBBC39DF-B6C5-473C-A324-E1512CA22117}"/>
    <cellStyle name="Output 2 10 13 2 6" xfId="41589" xr:uid="{5C8D20D2-D075-458F-AED9-12ABEE1A758F}"/>
    <cellStyle name="Output 2 10 13 3" xfId="41590" xr:uid="{DD3B97B7-9B13-4733-BDF1-90183E98565F}"/>
    <cellStyle name="Output 2 10 13 3 2" xfId="41591" xr:uid="{61B64D6A-D569-4A34-9EA1-90581B3EC3F8}"/>
    <cellStyle name="Output 2 10 13 4" xfId="41592" xr:uid="{C15DB298-88E2-4DEB-B070-75AFE2645D14}"/>
    <cellStyle name="Output 2 10 13 4 2" xfId="41593" xr:uid="{2379A6BE-C7E2-4396-9B24-B7DE981948A6}"/>
    <cellStyle name="Output 2 10 13 5" xfId="41594" xr:uid="{A3EB49A1-D55D-4B71-8901-C9E06CCD62A2}"/>
    <cellStyle name="Output 2 10 13 5 2" xfId="41595" xr:uid="{7FA39614-FFB6-4F93-B91C-3B532F07FB6D}"/>
    <cellStyle name="Output 2 10 13 6" xfId="41596" xr:uid="{75DB7F06-0A14-429D-BA51-8739C1205F38}"/>
    <cellStyle name="Output 2 10 13 6 2" xfId="41597" xr:uid="{0DACA12F-1D4A-479D-8B17-A663BEB52A11}"/>
    <cellStyle name="Output 2 10 13 7" xfId="41598" xr:uid="{F897501A-B678-4942-9888-7450A20170F6}"/>
    <cellStyle name="Output 2 10 13 7 2" xfId="41599" xr:uid="{7A053A02-5F33-4C80-AE7F-2798D23940E1}"/>
    <cellStyle name="Output 2 10 13 8" xfId="41600" xr:uid="{DED70606-193E-4FE6-8AE5-075D043A32AA}"/>
    <cellStyle name="Output 2 10 14" xfId="41601" xr:uid="{F2B84A28-55FB-4A88-888D-657B85A3C785}"/>
    <cellStyle name="Output 2 10 14 2" xfId="41602" xr:uid="{B6D5F885-2704-4B46-84EE-32AE17970A88}"/>
    <cellStyle name="Output 2 10 14 2 2" xfId="41603" xr:uid="{4E925710-0A3E-4222-AAC7-694CC72315F9}"/>
    <cellStyle name="Output 2 10 14 2 2 2" xfId="41604" xr:uid="{5CED833B-C5A5-4F30-B832-739B17BD4408}"/>
    <cellStyle name="Output 2 10 14 2 3" xfId="41605" xr:uid="{1B96FC0E-384D-4B78-BE3D-37638E73B869}"/>
    <cellStyle name="Output 2 10 14 2 3 2" xfId="41606" xr:uid="{AB227E64-95E8-4980-9ED7-CE84A225F1AB}"/>
    <cellStyle name="Output 2 10 14 2 4" xfId="41607" xr:uid="{58CEDBB7-5102-4A2F-9CEE-5DE94042A1CB}"/>
    <cellStyle name="Output 2 10 14 2 4 2" xfId="41608" xr:uid="{E216A408-812E-4053-AECA-9691BBC475D9}"/>
    <cellStyle name="Output 2 10 14 2 5" xfId="41609" xr:uid="{B734E34F-3194-4B5B-96FB-1C2B6F92DA36}"/>
    <cellStyle name="Output 2 10 14 2 5 2" xfId="41610" xr:uid="{C5B2EA6F-D360-45F0-A084-3D01FFEF562C}"/>
    <cellStyle name="Output 2 10 14 2 6" xfId="41611" xr:uid="{F52E08F3-6C33-4222-8C79-2FCAD58013D5}"/>
    <cellStyle name="Output 2 10 14 3" xfId="41612" xr:uid="{CC27186D-BB6D-42B6-AC81-FF8D0E2EA57B}"/>
    <cellStyle name="Output 2 10 14 3 2" xfId="41613" xr:uid="{FB0C12E2-D67A-4E6A-A3C6-7D88BC926DFA}"/>
    <cellStyle name="Output 2 10 14 4" xfId="41614" xr:uid="{AA79E7F9-4947-453E-82A7-81CD43A4D863}"/>
    <cellStyle name="Output 2 10 14 4 2" xfId="41615" xr:uid="{2388E33B-037A-4D80-B1C4-D41197C8BE3E}"/>
    <cellStyle name="Output 2 10 14 5" xfId="41616" xr:uid="{384F15AA-A644-4BAE-94BC-2D01572803A7}"/>
    <cellStyle name="Output 2 10 14 5 2" xfId="41617" xr:uid="{B4A4FB77-2111-4738-B762-3DC276854CBC}"/>
    <cellStyle name="Output 2 10 14 6" xfId="41618" xr:uid="{FD678185-D862-449B-9FE6-7D5247B4BDD1}"/>
    <cellStyle name="Output 2 10 14 6 2" xfId="41619" xr:uid="{239E3816-D156-4D01-8C7E-E78056EE8810}"/>
    <cellStyle name="Output 2 10 14 7" xfId="41620" xr:uid="{64B922B0-13A5-485B-BD47-C5A3315DAA21}"/>
    <cellStyle name="Output 2 10 14 7 2" xfId="41621" xr:uid="{02A56C4A-7F77-4CAE-A14C-983BECA8EBCC}"/>
    <cellStyle name="Output 2 10 14 8" xfId="41622" xr:uid="{8C15CB72-0886-4B99-8B88-8F808585CF8F}"/>
    <cellStyle name="Output 2 10 15" xfId="41623" xr:uid="{D1E66335-31F8-4E5F-B291-AE9A9964F424}"/>
    <cellStyle name="Output 2 10 15 2" xfId="41624" xr:uid="{4B15C94E-DF30-480A-8322-E3DCDCCFC3B9}"/>
    <cellStyle name="Output 2 10 15 2 2" xfId="41625" xr:uid="{5970D03B-C306-4E9E-A4B7-DDB633B93837}"/>
    <cellStyle name="Output 2 10 15 2 2 2" xfId="41626" xr:uid="{DA291153-E92F-4CAA-8D89-693721C5D0F4}"/>
    <cellStyle name="Output 2 10 15 2 3" xfId="41627" xr:uid="{1B1603D3-309B-4A43-9C5F-8CBD66F99AED}"/>
    <cellStyle name="Output 2 10 15 2 3 2" xfId="41628" xr:uid="{A92AB3D3-D932-451C-BE03-2A1A776B295F}"/>
    <cellStyle name="Output 2 10 15 2 4" xfId="41629" xr:uid="{1002E102-38BE-4449-A3AB-E2D9B358ED5C}"/>
    <cellStyle name="Output 2 10 15 2 4 2" xfId="41630" xr:uid="{DC66A223-5550-4901-B9EC-4EFEC83CFFAB}"/>
    <cellStyle name="Output 2 10 15 2 5" xfId="41631" xr:uid="{F12C5D88-449C-4672-AF07-8049B9FD8170}"/>
    <cellStyle name="Output 2 10 15 2 5 2" xfId="41632" xr:uid="{A2F5F161-5796-4943-99C9-1218D66B647A}"/>
    <cellStyle name="Output 2 10 15 2 6" xfId="41633" xr:uid="{1FD0EEFE-342A-490E-8EF7-9B0F0E6D2EA7}"/>
    <cellStyle name="Output 2 10 15 3" xfId="41634" xr:uid="{72482E2B-B910-41EF-8349-442E6BF42752}"/>
    <cellStyle name="Output 2 10 15 3 2" xfId="41635" xr:uid="{542FDC66-07B3-47DD-A9A6-BFD458B10C62}"/>
    <cellStyle name="Output 2 10 15 4" xfId="41636" xr:uid="{EE9EEE6E-55D4-4BC0-8AFF-CC1F3DB94FEF}"/>
    <cellStyle name="Output 2 10 15 4 2" xfId="41637" xr:uid="{D803D472-ECB6-489E-81DC-AF61E8C919C6}"/>
    <cellStyle name="Output 2 10 15 5" xfId="41638" xr:uid="{9990A65D-2F83-451B-921E-02D60F7E9EC3}"/>
    <cellStyle name="Output 2 10 15 5 2" xfId="41639" xr:uid="{D2C6FA5F-87D7-4841-864B-87EFA9CD2051}"/>
    <cellStyle name="Output 2 10 15 6" xfId="41640" xr:uid="{DB91554D-A80A-438B-B952-BCA98BD7B9F3}"/>
    <cellStyle name="Output 2 10 15 6 2" xfId="41641" xr:uid="{A7BC779A-07A7-4F34-9097-7D81B041FC23}"/>
    <cellStyle name="Output 2 10 15 7" xfId="41642" xr:uid="{3C25CC04-34C5-46C9-BD86-247C11AE728E}"/>
    <cellStyle name="Output 2 10 15 7 2" xfId="41643" xr:uid="{CD172DFE-B165-4B6D-8B2D-1E69D983A071}"/>
    <cellStyle name="Output 2 10 15 8" xfId="41644" xr:uid="{73B5B449-3AAC-4EE5-8A80-6982314183D8}"/>
    <cellStyle name="Output 2 10 16" xfId="41645" xr:uid="{D74DEEB9-4AAE-4362-BA4B-168A1AC2A09E}"/>
    <cellStyle name="Output 2 10 16 2" xfId="41646" xr:uid="{EC4720B0-4CC3-4B68-AF32-F08B6EB86E12}"/>
    <cellStyle name="Output 2 10 16 2 2" xfId="41647" xr:uid="{AF36A0C8-CEC4-46B4-A6BF-240F5479491D}"/>
    <cellStyle name="Output 2 10 16 3" xfId="41648" xr:uid="{2E6C7ACC-0EBA-419A-84F2-626DE17F1806}"/>
    <cellStyle name="Output 2 10 16 3 2" xfId="41649" xr:uid="{F39FCFE8-14B4-4FB7-BBAB-AE95F9168170}"/>
    <cellStyle name="Output 2 10 16 4" xfId="41650" xr:uid="{4897D8AD-E95F-4A34-96FD-EA73720E715F}"/>
    <cellStyle name="Output 2 10 16 4 2" xfId="41651" xr:uid="{75D4CA21-028B-4E38-BFC7-61D301218C93}"/>
    <cellStyle name="Output 2 10 16 5" xfId="41652" xr:uid="{1C6BF365-9FED-4D25-AA8B-E010A4B673D7}"/>
    <cellStyle name="Output 2 10 16 5 2" xfId="41653" xr:uid="{B85DF77A-05D0-435E-870E-660E2C00C2BE}"/>
    <cellStyle name="Output 2 10 16 6" xfId="41654" xr:uid="{FD81E0E1-32CE-4BBF-B959-5BA1799366B6}"/>
    <cellStyle name="Output 2 10 17" xfId="41655" xr:uid="{1075A215-1977-4913-B2F9-31FD34333752}"/>
    <cellStyle name="Output 2 10 17 2" xfId="41656" xr:uid="{3338086E-C74A-43A2-923C-B172DE900BBA}"/>
    <cellStyle name="Output 2 10 18" xfId="41657" xr:uid="{802B2770-133A-497B-8ECE-11FD1B2DC95E}"/>
    <cellStyle name="Output 2 10 18 2" xfId="41658" xr:uid="{E6FCD9B3-7DFB-43D9-8142-3A865B8F6701}"/>
    <cellStyle name="Output 2 10 19" xfId="41659" xr:uid="{401E76F9-9CBE-43C6-AEF3-98FF9FDF82EB}"/>
    <cellStyle name="Output 2 10 19 2" xfId="41660" xr:uid="{8E87C8A8-E0E4-4C65-9144-71655731BF6B}"/>
    <cellStyle name="Output 2 10 2" xfId="41661" xr:uid="{2D5F7DE1-1A27-4F3F-ADB6-A012C45A1D68}"/>
    <cellStyle name="Output 2 10 2 2" xfId="41662" xr:uid="{1E4CADA1-2CF3-4360-8949-C5B5745A5A8F}"/>
    <cellStyle name="Output 2 10 2 2 2" xfId="41663" xr:uid="{B117E936-767F-458D-B8C7-E02637902EED}"/>
    <cellStyle name="Output 2 10 2 2 2 2" xfId="41664" xr:uid="{D4581B2C-0D3B-4104-9A3E-2637B5103E9F}"/>
    <cellStyle name="Output 2 10 2 2 3" xfId="41665" xr:uid="{1C9E7FE4-E1FE-48E6-82FD-8088D8E3415B}"/>
    <cellStyle name="Output 2 10 2 2 3 2" xfId="41666" xr:uid="{40850B44-3ED2-4927-BE0F-DBC3E5DFBD54}"/>
    <cellStyle name="Output 2 10 2 2 4" xfId="41667" xr:uid="{81CD5FFD-E414-49FA-AD44-60304BFEACBD}"/>
    <cellStyle name="Output 2 10 2 2 4 2" xfId="41668" xr:uid="{3106DC67-E397-4B4E-8722-EC8A9E0686BB}"/>
    <cellStyle name="Output 2 10 2 2 5" xfId="41669" xr:uid="{72ADC0C1-34CA-4729-A470-BBCC6ED94973}"/>
    <cellStyle name="Output 2 10 2 2 5 2" xfId="41670" xr:uid="{2AB55601-4D47-4C99-9C3A-3DA9F2AF4C88}"/>
    <cellStyle name="Output 2 10 2 2 6" xfId="41671" xr:uid="{FC16649C-A416-48C4-B7FF-9F8072624022}"/>
    <cellStyle name="Output 2 10 2 3" xfId="41672" xr:uid="{36069D2E-79D8-4158-A8A3-399A7F57833B}"/>
    <cellStyle name="Output 2 10 2 3 2" xfId="41673" xr:uid="{EFBBF201-9DED-4655-98A6-364B6083ACE1}"/>
    <cellStyle name="Output 2 10 2 4" xfId="41674" xr:uid="{0A814515-7959-4862-A1FA-35D69144D076}"/>
    <cellStyle name="Output 2 10 2 4 2" xfId="41675" xr:uid="{A2A5EEE7-FD3B-49BE-B635-9B790F1A2078}"/>
    <cellStyle name="Output 2 10 2 5" xfId="41676" xr:uid="{8F058245-440E-4FE1-98F0-3C4CA9251D16}"/>
    <cellStyle name="Output 2 10 2 5 2" xfId="41677" xr:uid="{BCA6EC0A-36CD-423C-92DC-D30EBB9DC17A}"/>
    <cellStyle name="Output 2 10 2 6" xfId="41678" xr:uid="{CAFAB483-CB0B-441B-8F9C-97B4EC189B7D}"/>
    <cellStyle name="Output 2 10 20" xfId="41679" xr:uid="{1647C545-F420-441A-A722-A14C20BB7DA1}"/>
    <cellStyle name="Output 2 10 21" xfId="41680" xr:uid="{72604D0F-4D67-4024-B2F3-E43B39E754BA}"/>
    <cellStyle name="Output 2 10 22" xfId="41681" xr:uid="{A49F833B-F1CB-4CE3-B1B0-C32D83DC4121}"/>
    <cellStyle name="Output 2 10 23" xfId="41682" xr:uid="{65EB8391-4F01-4AFA-9A3B-4E4955475D60}"/>
    <cellStyle name="Output 2 10 24" xfId="41683" xr:uid="{D6150DFD-7036-4D71-8A85-3EEC310369C0}"/>
    <cellStyle name="Output 2 10 25" xfId="41684" xr:uid="{F4E81003-22FC-47C4-A545-E25E438DE02C}"/>
    <cellStyle name="Output 2 10 26" xfId="41685" xr:uid="{EBDA7A9F-4EFB-41AE-A252-611267E28A56}"/>
    <cellStyle name="Output 2 10 3" xfId="41686" xr:uid="{AA811B34-2AD7-428E-A3E9-AAB39FF0A4D6}"/>
    <cellStyle name="Output 2 10 3 2" xfId="41687" xr:uid="{8CE1998C-1A14-4AB9-836A-9C2FB85CC5DD}"/>
    <cellStyle name="Output 2 10 3 2 2" xfId="41688" xr:uid="{B5C2EDFD-2900-45E5-B0DA-10BE30012C61}"/>
    <cellStyle name="Output 2 10 3 2 2 2" xfId="41689" xr:uid="{0B356C0C-BBB0-4399-9C1C-CF840566B25B}"/>
    <cellStyle name="Output 2 10 3 2 3" xfId="41690" xr:uid="{59669F2D-A73F-4779-AABF-2358B095D9A0}"/>
    <cellStyle name="Output 2 10 3 2 3 2" xfId="41691" xr:uid="{E39C1ABA-6C2A-489F-8C67-A66CE51ED660}"/>
    <cellStyle name="Output 2 10 3 2 4" xfId="41692" xr:uid="{E6C3A765-1947-4B61-812C-FAB0C7B38EDE}"/>
    <cellStyle name="Output 2 10 3 2 4 2" xfId="41693" xr:uid="{E8A6E13B-8320-4FA4-8F3F-32EDD14F03C3}"/>
    <cellStyle name="Output 2 10 3 2 5" xfId="41694" xr:uid="{78BD25D9-B0F2-4954-A488-7DFB0F4D7FFD}"/>
    <cellStyle name="Output 2 10 3 2 5 2" xfId="41695" xr:uid="{F539F85A-BA8E-4524-9053-6694DD2B2441}"/>
    <cellStyle name="Output 2 10 3 2 6" xfId="41696" xr:uid="{3B9DD947-9AD5-4D86-9670-279C056C0C00}"/>
    <cellStyle name="Output 2 10 3 3" xfId="41697" xr:uid="{A2EF33AB-2830-4735-89DC-EA6F9B1746D6}"/>
    <cellStyle name="Output 2 10 3 3 2" xfId="41698" xr:uid="{A4C43ABB-3EDB-439A-BBA0-559292924C59}"/>
    <cellStyle name="Output 2 10 3 4" xfId="41699" xr:uid="{3A811836-1981-4F0F-8073-408A3FD4D8B6}"/>
    <cellStyle name="Output 2 10 3 4 2" xfId="41700" xr:uid="{D407E4B1-99B3-48CC-995A-AA13DD5E67FF}"/>
    <cellStyle name="Output 2 10 3 5" xfId="41701" xr:uid="{FB56EAD6-E855-48CE-8AFE-A21163789CFF}"/>
    <cellStyle name="Output 2 10 3 5 2" xfId="41702" xr:uid="{DBD315F0-7A73-4A04-8242-A192825D095E}"/>
    <cellStyle name="Output 2 10 3 6" xfId="41703" xr:uid="{CFDCE7A1-2988-4524-A879-E21B3D14C2EF}"/>
    <cellStyle name="Output 2 10 4" xfId="41704" xr:uid="{1700A352-3AC7-4BD1-9DAE-5602981E9437}"/>
    <cellStyle name="Output 2 10 4 2" xfId="41705" xr:uid="{8AA927F8-CEAA-435D-BCE8-85ED35E00A25}"/>
    <cellStyle name="Output 2 10 4 2 2" xfId="41706" xr:uid="{FBED932F-DE2F-439E-9E78-EFE764EFEF45}"/>
    <cellStyle name="Output 2 10 4 2 2 2" xfId="41707" xr:uid="{4B1B499A-3B1B-4D4F-AC46-F8EBC64A3121}"/>
    <cellStyle name="Output 2 10 4 2 3" xfId="41708" xr:uid="{E25C9003-38DC-4C9B-A815-AE996A5B9861}"/>
    <cellStyle name="Output 2 10 4 2 3 2" xfId="41709" xr:uid="{E7867077-235F-4729-8112-21C5FA708020}"/>
    <cellStyle name="Output 2 10 4 2 4" xfId="41710" xr:uid="{B035BF5E-47E6-46E3-8A33-D4587CBE16A3}"/>
    <cellStyle name="Output 2 10 4 2 4 2" xfId="41711" xr:uid="{C222D19C-7CEC-47E6-8F9D-A12D53BCA7B8}"/>
    <cellStyle name="Output 2 10 4 2 5" xfId="41712" xr:uid="{2D15FAC2-F4CF-4DE7-9F6A-1202748090DC}"/>
    <cellStyle name="Output 2 10 4 2 5 2" xfId="41713" xr:uid="{79F46301-3DBA-4ED3-856B-94E9655266A4}"/>
    <cellStyle name="Output 2 10 4 2 6" xfId="41714" xr:uid="{33C260E6-010D-478D-BE42-5242A8EBF948}"/>
    <cellStyle name="Output 2 10 4 3" xfId="41715" xr:uid="{9B4655B2-D6E6-4046-AA3C-8A5DC1DCF4F1}"/>
    <cellStyle name="Output 2 10 4 3 2" xfId="41716" xr:uid="{54194D9C-79B6-4E21-B45F-782B5A03F688}"/>
    <cellStyle name="Output 2 10 4 4" xfId="41717" xr:uid="{59DF88AA-DCB5-4F79-911D-A5185BCCB28E}"/>
    <cellStyle name="Output 2 10 4 4 2" xfId="41718" xr:uid="{55FC7498-7444-42FE-9A4F-F4B0C96457E1}"/>
    <cellStyle name="Output 2 10 4 5" xfId="41719" xr:uid="{45C9D2FD-8AEF-4B3C-A58C-766746BD6510}"/>
    <cellStyle name="Output 2 10 4 5 2" xfId="41720" xr:uid="{54C37F9A-EF4E-4AE1-B426-2C22094DDE48}"/>
    <cellStyle name="Output 2 10 4 6" xfId="41721" xr:uid="{416D7B67-1F17-48D9-8F45-CCCDF8EB57C0}"/>
    <cellStyle name="Output 2 10 4 6 2" xfId="41722" xr:uid="{00C4FD7D-36A5-4B2A-9FC0-5F8B91C97135}"/>
    <cellStyle name="Output 2 10 4 7" xfId="41723" xr:uid="{957B305A-420D-4EC9-9E1A-A5CD08D666AC}"/>
    <cellStyle name="Output 2 10 4 7 2" xfId="41724" xr:uid="{534C8CE4-52B0-4CE8-A614-D0299E7D4289}"/>
    <cellStyle name="Output 2 10 4 8" xfId="41725" xr:uid="{6F304465-4E9A-400B-A051-285302253A98}"/>
    <cellStyle name="Output 2 10 5" xfId="41726" xr:uid="{A51072E1-8460-4724-8501-79293C1F3A90}"/>
    <cellStyle name="Output 2 10 5 2" xfId="41727" xr:uid="{D0C5F33F-261F-4211-8ACE-DD96EDB1E366}"/>
    <cellStyle name="Output 2 10 5 2 2" xfId="41728" xr:uid="{4F60B2BC-CBB8-4C80-AE69-500017FA1BDF}"/>
    <cellStyle name="Output 2 10 5 2 2 2" xfId="41729" xr:uid="{6EE0C24D-BB45-488D-9FAB-CA3975EC6754}"/>
    <cellStyle name="Output 2 10 5 2 3" xfId="41730" xr:uid="{5B59C360-5DC7-44E9-9A8F-A6F26CEE7771}"/>
    <cellStyle name="Output 2 10 5 2 3 2" xfId="41731" xr:uid="{1C7403F8-6C88-4456-82B5-E4E758ECBE1C}"/>
    <cellStyle name="Output 2 10 5 2 4" xfId="41732" xr:uid="{F6703546-B943-4097-B576-0E00D83EC772}"/>
    <cellStyle name="Output 2 10 5 2 4 2" xfId="41733" xr:uid="{B5BA609C-A617-4822-80C8-0BC5F8AE0117}"/>
    <cellStyle name="Output 2 10 5 2 5" xfId="41734" xr:uid="{7A51CDE0-F294-4B1E-9683-4E12A773029A}"/>
    <cellStyle name="Output 2 10 5 2 5 2" xfId="41735" xr:uid="{895FF693-3F2D-4E95-8F5E-8B47F90161E1}"/>
    <cellStyle name="Output 2 10 5 2 6" xfId="41736" xr:uid="{624325DB-6CE9-47DA-AE3A-035877645C3C}"/>
    <cellStyle name="Output 2 10 5 3" xfId="41737" xr:uid="{538AA3EF-91E8-41A8-8219-333BD543EEBC}"/>
    <cellStyle name="Output 2 10 5 3 2" xfId="41738" xr:uid="{322D5AC3-1E4B-4781-BD43-366C67273FAF}"/>
    <cellStyle name="Output 2 10 5 4" xfId="41739" xr:uid="{E6C1066E-0BBF-486E-BA18-3805295F0781}"/>
    <cellStyle name="Output 2 10 5 4 2" xfId="41740" xr:uid="{EAB1B03B-6500-4ACD-970D-7007DDDEBBE7}"/>
    <cellStyle name="Output 2 10 5 5" xfId="41741" xr:uid="{85E2CF10-BF36-4861-BD8E-8382EE61249B}"/>
    <cellStyle name="Output 2 10 5 5 2" xfId="41742" xr:uid="{3C13B044-9855-4471-9A37-28D4FE460535}"/>
    <cellStyle name="Output 2 10 5 6" xfId="41743" xr:uid="{0A51C140-4C8C-4150-BFC5-C5E3E6AC3D9A}"/>
    <cellStyle name="Output 2 10 5 6 2" xfId="41744" xr:uid="{FB42951E-BB64-499A-9FA2-E11D2F31FBDC}"/>
    <cellStyle name="Output 2 10 5 7" xfId="41745" xr:uid="{33DBAF4D-B182-4787-9446-672704CBFF67}"/>
    <cellStyle name="Output 2 10 5 7 2" xfId="41746" xr:uid="{9582B3F4-7EF2-43F7-B548-A3687D37A343}"/>
    <cellStyle name="Output 2 10 5 8" xfId="41747" xr:uid="{2FAAD2C2-89D6-449A-AA37-42A0D76956C1}"/>
    <cellStyle name="Output 2 10 6" xfId="41748" xr:uid="{5D43C65E-D2DE-4D70-BDF7-C6DAD06B3D42}"/>
    <cellStyle name="Output 2 10 6 2" xfId="41749" xr:uid="{46EFA849-AE92-4EFF-A301-A109ED568E38}"/>
    <cellStyle name="Output 2 10 6 2 2" xfId="41750" xr:uid="{2D23BEF2-BC33-4D4E-A2B4-AB429EB8B4A9}"/>
    <cellStyle name="Output 2 10 6 2 2 2" xfId="41751" xr:uid="{07E8879B-439C-4516-B566-1F341611FB6C}"/>
    <cellStyle name="Output 2 10 6 2 3" xfId="41752" xr:uid="{68A4B5F2-37DC-46E6-B2B0-3F225BAC8F98}"/>
    <cellStyle name="Output 2 10 6 2 3 2" xfId="41753" xr:uid="{CAD2910F-E41F-40A7-9235-0A229653B609}"/>
    <cellStyle name="Output 2 10 6 2 4" xfId="41754" xr:uid="{7DED7748-8BEB-4AE2-A136-288A2B57C5D5}"/>
    <cellStyle name="Output 2 10 6 2 4 2" xfId="41755" xr:uid="{6E7F12B6-9B5B-49D5-A7EB-5A1AC545A6B3}"/>
    <cellStyle name="Output 2 10 6 2 5" xfId="41756" xr:uid="{FE630A11-1F76-4335-9E59-010589CFC698}"/>
    <cellStyle name="Output 2 10 6 2 5 2" xfId="41757" xr:uid="{A7256B8F-1DBE-4E94-8418-49A36CA5310C}"/>
    <cellStyle name="Output 2 10 6 2 6" xfId="41758" xr:uid="{84A8305E-E88F-4C5F-A8E2-A739B54CD61E}"/>
    <cellStyle name="Output 2 10 6 3" xfId="41759" xr:uid="{BC85F54C-069A-46E9-AA6A-6C642418E008}"/>
    <cellStyle name="Output 2 10 6 3 2" xfId="41760" xr:uid="{7EE4A217-394A-42BC-9332-6BADB94A4905}"/>
    <cellStyle name="Output 2 10 6 4" xfId="41761" xr:uid="{023F88A8-450D-453F-8D77-13F629FFA052}"/>
    <cellStyle name="Output 2 10 6 4 2" xfId="41762" xr:uid="{95F8A8D1-F752-4FEF-B24F-782BB9A32CE5}"/>
    <cellStyle name="Output 2 10 6 5" xfId="41763" xr:uid="{D3915D57-3FE5-4B6C-BEB7-8A9150957922}"/>
    <cellStyle name="Output 2 10 6 5 2" xfId="41764" xr:uid="{67CAD057-FCFC-47CC-A762-0F88DC5D221B}"/>
    <cellStyle name="Output 2 10 6 6" xfId="41765" xr:uid="{94797D4F-0E33-4D52-9B86-3960D9BCA065}"/>
    <cellStyle name="Output 2 10 6 6 2" xfId="41766" xr:uid="{BA99A82D-E54B-42E1-9AD8-9DF372A89201}"/>
    <cellStyle name="Output 2 10 6 7" xfId="41767" xr:uid="{BD9CEF82-7585-47F6-8D7C-86B9002ADE61}"/>
    <cellStyle name="Output 2 10 6 7 2" xfId="41768" xr:uid="{48668661-0EEB-492B-8287-96ACB608BA8F}"/>
    <cellStyle name="Output 2 10 6 8" xfId="41769" xr:uid="{BDBF2FAE-A233-4194-93D5-CF765B841ED1}"/>
    <cellStyle name="Output 2 10 7" xfId="41770" xr:uid="{5764846E-69D6-4938-9F1F-083190D6595C}"/>
    <cellStyle name="Output 2 10 7 2" xfId="41771" xr:uid="{3C472206-3808-4522-A38B-C2F552A0BAED}"/>
    <cellStyle name="Output 2 10 7 2 2" xfId="41772" xr:uid="{5908CB62-AADC-4DE2-8454-F96F07D32AEF}"/>
    <cellStyle name="Output 2 10 7 2 2 2" xfId="41773" xr:uid="{EE439413-E9A7-49F0-A6D0-AC5F3C220439}"/>
    <cellStyle name="Output 2 10 7 2 3" xfId="41774" xr:uid="{8721CBAB-D960-49B1-B2DE-0BBCEFC1AE23}"/>
    <cellStyle name="Output 2 10 7 2 3 2" xfId="41775" xr:uid="{579F72E0-0587-4289-98AC-913F3D9D1EFC}"/>
    <cellStyle name="Output 2 10 7 2 4" xfId="41776" xr:uid="{C7CCC284-7174-4E30-A0DB-F580EB2FA867}"/>
    <cellStyle name="Output 2 10 7 2 4 2" xfId="41777" xr:uid="{7D898A99-8431-4A4E-932F-2B907209B97D}"/>
    <cellStyle name="Output 2 10 7 2 5" xfId="41778" xr:uid="{26EFC5D4-ABDA-4452-9C8F-CE0C713C3E20}"/>
    <cellStyle name="Output 2 10 7 2 5 2" xfId="41779" xr:uid="{1F04D1B1-B120-4FB3-AD13-0406ECA22921}"/>
    <cellStyle name="Output 2 10 7 2 6" xfId="41780" xr:uid="{1445C52B-8831-4365-84B0-C6F65DFF596E}"/>
    <cellStyle name="Output 2 10 7 3" xfId="41781" xr:uid="{5884ED35-5A43-4445-95E6-F8B922E7E13D}"/>
    <cellStyle name="Output 2 10 7 3 2" xfId="41782" xr:uid="{63C4D1FF-E581-4110-8544-5934961E7B92}"/>
    <cellStyle name="Output 2 10 7 4" xfId="41783" xr:uid="{0AA1DCD6-7F9C-40D1-BD33-2D9F5A518B14}"/>
    <cellStyle name="Output 2 10 7 4 2" xfId="41784" xr:uid="{D3F1669A-F417-477C-A745-71F1BD0B0790}"/>
    <cellStyle name="Output 2 10 7 5" xfId="41785" xr:uid="{64673925-6261-4286-A534-18F8D701F05D}"/>
    <cellStyle name="Output 2 10 7 5 2" xfId="41786" xr:uid="{F40DB8CB-CEE7-4799-9931-09F96BA40845}"/>
    <cellStyle name="Output 2 10 7 6" xfId="41787" xr:uid="{DB5D426E-CFD8-4F5F-BA98-5B8AA78AB11E}"/>
    <cellStyle name="Output 2 10 7 6 2" xfId="41788" xr:uid="{B45711FF-2B9F-400A-97F4-81C380C97E4C}"/>
    <cellStyle name="Output 2 10 7 7" xfId="41789" xr:uid="{587FBF4D-1532-465D-ACB4-0F1316569A0E}"/>
    <cellStyle name="Output 2 10 7 7 2" xfId="41790" xr:uid="{C00A6A4A-888D-4D8E-9548-B68D7BE815AB}"/>
    <cellStyle name="Output 2 10 7 8" xfId="41791" xr:uid="{D94563CE-1852-4468-88F0-A061FAE20410}"/>
    <cellStyle name="Output 2 10 8" xfId="41792" xr:uid="{7F03445C-C4DA-4BE0-BEBB-FBBA61B8A3E1}"/>
    <cellStyle name="Output 2 10 8 2" xfId="41793" xr:uid="{3D0190C0-7928-4592-9E89-22F72AF5B41B}"/>
    <cellStyle name="Output 2 10 8 2 2" xfId="41794" xr:uid="{05545F25-D5C5-404B-B870-FB69D6D27D2C}"/>
    <cellStyle name="Output 2 10 8 2 2 2" xfId="41795" xr:uid="{E3EE218F-3DE5-462E-B31B-1D2B6C836EEA}"/>
    <cellStyle name="Output 2 10 8 2 3" xfId="41796" xr:uid="{1E994E91-B1B8-47FC-930D-54947EB4039B}"/>
    <cellStyle name="Output 2 10 8 2 3 2" xfId="41797" xr:uid="{7DC6A321-2832-41BD-B244-AB8CF8150117}"/>
    <cellStyle name="Output 2 10 8 2 4" xfId="41798" xr:uid="{BD088C68-2307-4A56-970A-EBA1AA4AB956}"/>
    <cellStyle name="Output 2 10 8 2 4 2" xfId="41799" xr:uid="{1442CFDC-6437-460C-B860-FD5C044F17DF}"/>
    <cellStyle name="Output 2 10 8 2 5" xfId="41800" xr:uid="{BA35E3C9-06BF-4A66-97B1-CF7902930D6F}"/>
    <cellStyle name="Output 2 10 8 2 5 2" xfId="41801" xr:uid="{2B2ECD4D-7026-4BA7-B09D-E142D940B856}"/>
    <cellStyle name="Output 2 10 8 2 6" xfId="41802" xr:uid="{6083F2FE-F6FB-408A-8022-36BCE03F07F8}"/>
    <cellStyle name="Output 2 10 8 3" xfId="41803" xr:uid="{710F0D89-11BD-4FB3-AE5B-F81B0AA20720}"/>
    <cellStyle name="Output 2 10 8 3 2" xfId="41804" xr:uid="{6D5FD80A-8675-4854-8235-BD0F624E59F7}"/>
    <cellStyle name="Output 2 10 8 4" xfId="41805" xr:uid="{939D63D6-F4E4-43E8-963C-D4846E724562}"/>
    <cellStyle name="Output 2 10 8 4 2" xfId="41806" xr:uid="{AF82CD4F-5EE2-45C2-BDB6-E3552CB2803A}"/>
    <cellStyle name="Output 2 10 8 5" xfId="41807" xr:uid="{3FCE82AE-F295-42C9-86D1-65A3E392361F}"/>
    <cellStyle name="Output 2 10 8 5 2" xfId="41808" xr:uid="{F918CDDC-5264-4C10-B489-645738C8BEB7}"/>
    <cellStyle name="Output 2 10 8 6" xfId="41809" xr:uid="{F8B309E5-DFA4-455C-8799-1022F315B44F}"/>
    <cellStyle name="Output 2 10 8 6 2" xfId="41810" xr:uid="{7E532CC9-C822-4589-81FA-565C9F73D9AD}"/>
    <cellStyle name="Output 2 10 8 7" xfId="41811" xr:uid="{A1D82BA5-E783-4745-9258-C54B02717DFE}"/>
    <cellStyle name="Output 2 10 8 7 2" xfId="41812" xr:uid="{A34A69F9-E3A4-40CD-A52E-E91C02392F27}"/>
    <cellStyle name="Output 2 10 8 8" xfId="41813" xr:uid="{87666352-6B1A-4DC7-9A32-DF43FADF89E8}"/>
    <cellStyle name="Output 2 10 9" xfId="41814" xr:uid="{71821603-8B74-4E80-9281-85B411C85FB2}"/>
    <cellStyle name="Output 2 10 9 2" xfId="41815" xr:uid="{4E0AD2CE-D2CF-4990-9BB5-7D1361B0C75A}"/>
    <cellStyle name="Output 2 10 9 2 2" xfId="41816" xr:uid="{396FD65A-2FFE-4C47-9E51-D497E281058E}"/>
    <cellStyle name="Output 2 10 9 2 2 2" xfId="41817" xr:uid="{8F2D5644-2809-4BB6-A838-269625F8378A}"/>
    <cellStyle name="Output 2 10 9 2 3" xfId="41818" xr:uid="{8FD81770-011C-4A2B-9709-5DDD901A6B8E}"/>
    <cellStyle name="Output 2 10 9 2 3 2" xfId="41819" xr:uid="{3FD50832-4BCF-4DF0-9510-4BDBFAAAD867}"/>
    <cellStyle name="Output 2 10 9 2 4" xfId="41820" xr:uid="{795FDBC0-29F6-443C-8CFF-1B18C3AB9EF4}"/>
    <cellStyle name="Output 2 10 9 2 4 2" xfId="41821" xr:uid="{9265BC21-3E91-44F5-B523-A1CD5980F350}"/>
    <cellStyle name="Output 2 10 9 2 5" xfId="41822" xr:uid="{AA91294D-E968-4E38-8FD9-65C1D2CB712C}"/>
    <cellStyle name="Output 2 10 9 2 5 2" xfId="41823" xr:uid="{B8D1C9EC-1BB7-47C9-9B62-F6E6B1306E58}"/>
    <cellStyle name="Output 2 10 9 2 6" xfId="41824" xr:uid="{77578A45-94C7-488A-9BE1-CFD2BE02AEFD}"/>
    <cellStyle name="Output 2 10 9 3" xfId="41825" xr:uid="{6D840C0B-A76D-49BA-AD95-CD24D3ED4C84}"/>
    <cellStyle name="Output 2 10 9 3 2" xfId="41826" xr:uid="{77AC6BCE-3615-4414-B15D-D8AF6B7FAC59}"/>
    <cellStyle name="Output 2 10 9 4" xfId="41827" xr:uid="{B831EB17-F1F0-4421-9CD0-56B3852AF33B}"/>
    <cellStyle name="Output 2 10 9 4 2" xfId="41828" xr:uid="{4E4469CA-D44A-4288-AEF8-5F1E5983CE2D}"/>
    <cellStyle name="Output 2 10 9 5" xfId="41829" xr:uid="{E20C429D-0054-4A74-A10E-F9D3BDA64743}"/>
    <cellStyle name="Output 2 10 9 5 2" xfId="41830" xr:uid="{892DFFB5-DF3D-4734-9A1F-D103D1E42335}"/>
    <cellStyle name="Output 2 10 9 6" xfId="41831" xr:uid="{A9D98925-1211-459A-B90F-1C897206F903}"/>
    <cellStyle name="Output 2 10 9 6 2" xfId="41832" xr:uid="{B40D88B3-5B63-4011-966D-7D07FC182469}"/>
    <cellStyle name="Output 2 10 9 7" xfId="41833" xr:uid="{1FCB462A-4F89-4574-8C58-8D2120B4C0FF}"/>
    <cellStyle name="Output 2 10 9 7 2" xfId="41834" xr:uid="{980727C2-CF12-42B4-B607-7F154C46940A}"/>
    <cellStyle name="Output 2 10 9 8" xfId="41835" xr:uid="{31EDBF31-A1CA-4FC2-B722-7A35B7F4C652}"/>
    <cellStyle name="Output 2 11" xfId="20436" xr:uid="{EF01E6D9-4792-49EA-837B-698F9E1D31DA}"/>
    <cellStyle name="Output 2 11 10" xfId="41836" xr:uid="{82EFCE4B-0C5D-4938-B184-E66E729DE721}"/>
    <cellStyle name="Output 2 11 10 2" xfId="41837" xr:uid="{EE22B92D-A1D8-422D-9B49-28CC5F9284DF}"/>
    <cellStyle name="Output 2 11 10 2 2" xfId="41838" xr:uid="{43D707D8-CBBF-4623-B212-6A8F24A0FCA6}"/>
    <cellStyle name="Output 2 11 10 2 2 2" xfId="41839" xr:uid="{3FDBB6A5-57B2-4E2F-A6D6-841CC935AF50}"/>
    <cellStyle name="Output 2 11 10 2 3" xfId="41840" xr:uid="{F77FEC90-E288-4572-B63B-220EF40FBAC7}"/>
    <cellStyle name="Output 2 11 10 2 3 2" xfId="41841" xr:uid="{9DFB42AC-D9CF-4B4E-BF3E-1D5A83DE6D5A}"/>
    <cellStyle name="Output 2 11 10 2 4" xfId="41842" xr:uid="{276A5640-CE15-44A2-9FEA-49B92BCECB9E}"/>
    <cellStyle name="Output 2 11 10 2 4 2" xfId="41843" xr:uid="{7AC61C49-9158-40B4-8F21-64C4D4499D46}"/>
    <cellStyle name="Output 2 11 10 2 5" xfId="41844" xr:uid="{D1EC2415-FD2F-46BB-8F83-DD2E42140D15}"/>
    <cellStyle name="Output 2 11 10 2 5 2" xfId="41845" xr:uid="{1A3E98DB-C277-4767-A67F-40544E79DF8D}"/>
    <cellStyle name="Output 2 11 10 2 6" xfId="41846" xr:uid="{D73446DD-BCE0-4D2F-9DD7-08B368FDFB63}"/>
    <cellStyle name="Output 2 11 10 3" xfId="41847" xr:uid="{CF654510-7D89-4770-BBC5-D027FE81696A}"/>
    <cellStyle name="Output 2 11 10 3 2" xfId="41848" xr:uid="{04891E20-224A-4659-8BF1-FEFABF5DBFD7}"/>
    <cellStyle name="Output 2 11 10 4" xfId="41849" xr:uid="{95BC3316-B8FC-42E3-9ABF-4427F645573D}"/>
    <cellStyle name="Output 2 11 10 4 2" xfId="41850" xr:uid="{5B487979-3791-4AC5-9384-FA25794CE30B}"/>
    <cellStyle name="Output 2 11 10 5" xfId="41851" xr:uid="{3C36151A-95C2-4F53-8621-E89D02B5C844}"/>
    <cellStyle name="Output 2 11 10 5 2" xfId="41852" xr:uid="{24FFA6F2-5123-4AE4-817B-FAE4EAE9BA07}"/>
    <cellStyle name="Output 2 11 10 6" xfId="41853" xr:uid="{E8A8CB1A-9413-4576-A32E-0560017373F2}"/>
    <cellStyle name="Output 2 11 10 6 2" xfId="41854" xr:uid="{DE0C1E7F-EFB6-47A2-A6BB-0D753037D89B}"/>
    <cellStyle name="Output 2 11 10 7" xfId="41855" xr:uid="{1B2C4824-50B9-450E-B13B-DFFE223F7981}"/>
    <cellStyle name="Output 2 11 10 7 2" xfId="41856" xr:uid="{8306B088-4BE3-47CB-8813-E34047318F19}"/>
    <cellStyle name="Output 2 11 10 8" xfId="41857" xr:uid="{17C5F232-6A23-400E-857F-712C66A9EF62}"/>
    <cellStyle name="Output 2 11 11" xfId="41858" xr:uid="{C25BE10B-C4E2-47F1-85FC-2FA6EED2AF5B}"/>
    <cellStyle name="Output 2 11 11 2" xfId="41859" xr:uid="{0D65CC99-07E6-461F-9178-7EFD00F2F9BC}"/>
    <cellStyle name="Output 2 11 11 2 2" xfId="41860" xr:uid="{060B8F84-114E-40C5-8D75-A011E770F348}"/>
    <cellStyle name="Output 2 11 11 2 2 2" xfId="41861" xr:uid="{273D6C98-0FB8-416F-9ACA-BA8F9F8A0292}"/>
    <cellStyle name="Output 2 11 11 2 3" xfId="41862" xr:uid="{E3A9354F-2753-4E82-9A30-B43FAF69CDEC}"/>
    <cellStyle name="Output 2 11 11 2 3 2" xfId="41863" xr:uid="{9E628A99-D0A1-40B9-A6F6-EE8F54AFD6AA}"/>
    <cellStyle name="Output 2 11 11 2 4" xfId="41864" xr:uid="{F024FADF-D634-49B2-A31B-B1D5EBAFB23E}"/>
    <cellStyle name="Output 2 11 11 2 4 2" xfId="41865" xr:uid="{BC52A513-A3EE-4C7A-BE3E-81AD07A5B650}"/>
    <cellStyle name="Output 2 11 11 2 5" xfId="41866" xr:uid="{BD1F2245-9A9E-4CB5-80F0-17F373EDF4E5}"/>
    <cellStyle name="Output 2 11 11 2 5 2" xfId="41867" xr:uid="{C4755CEE-1F18-4327-B5E1-1F016F0BB1EA}"/>
    <cellStyle name="Output 2 11 11 2 6" xfId="41868" xr:uid="{F86AA1B5-4A5A-4F21-BC99-5E50C462479D}"/>
    <cellStyle name="Output 2 11 11 3" xfId="41869" xr:uid="{9BB6666D-5E32-4373-9624-A1FA8965C0EB}"/>
    <cellStyle name="Output 2 11 11 3 2" xfId="41870" xr:uid="{2B454916-C3E5-40FD-8D69-A18B72B010A9}"/>
    <cellStyle name="Output 2 11 11 4" xfId="41871" xr:uid="{84853D68-69A0-4A26-A276-34FF6F1DF868}"/>
    <cellStyle name="Output 2 11 11 4 2" xfId="41872" xr:uid="{C5C3ABF2-5A6F-4BE1-B551-59AF69FDCF3A}"/>
    <cellStyle name="Output 2 11 11 5" xfId="41873" xr:uid="{25C13524-CEBF-411C-8551-9BEC1FA38FD2}"/>
    <cellStyle name="Output 2 11 11 5 2" xfId="41874" xr:uid="{0085AA48-0636-49F2-AD9F-2C70EEE14623}"/>
    <cellStyle name="Output 2 11 11 6" xfId="41875" xr:uid="{76E4FA23-2B28-4E86-9BA1-92E704898F64}"/>
    <cellStyle name="Output 2 11 11 6 2" xfId="41876" xr:uid="{E730FDD9-CB0F-4E62-ACDE-70DBD32F14D7}"/>
    <cellStyle name="Output 2 11 11 7" xfId="41877" xr:uid="{AEA26745-6341-47FF-A770-6CCB059DA6EC}"/>
    <cellStyle name="Output 2 11 11 7 2" xfId="41878" xr:uid="{9A7072EB-C058-4B62-A2CE-E8FD0E7314BD}"/>
    <cellStyle name="Output 2 11 11 8" xfId="41879" xr:uid="{3760E6A9-5955-47C9-BC39-E605B12E3EBA}"/>
    <cellStyle name="Output 2 11 12" xfId="41880" xr:uid="{4FDD14D0-E8EC-4F4C-81D7-3234D0CE8560}"/>
    <cellStyle name="Output 2 11 12 2" xfId="41881" xr:uid="{ACE77E67-2070-4288-BF62-91FC2174CDB8}"/>
    <cellStyle name="Output 2 11 12 2 2" xfId="41882" xr:uid="{E6A204DC-0238-45F7-8BC9-553ABE5556EC}"/>
    <cellStyle name="Output 2 11 12 2 2 2" xfId="41883" xr:uid="{BAC80E48-2EBE-4CFD-8161-427A61D79F42}"/>
    <cellStyle name="Output 2 11 12 2 3" xfId="41884" xr:uid="{9F58843D-9835-4ACC-8C19-03D5902B743D}"/>
    <cellStyle name="Output 2 11 12 2 3 2" xfId="41885" xr:uid="{4EBF2AF2-6387-47DD-9CFF-1D2B34768CC3}"/>
    <cellStyle name="Output 2 11 12 2 4" xfId="41886" xr:uid="{EEC94D00-49D9-4465-8EA5-E5DF5D9C67F2}"/>
    <cellStyle name="Output 2 11 12 2 4 2" xfId="41887" xr:uid="{60AA0C03-2B7F-4407-A3E5-4F4C29E87B07}"/>
    <cellStyle name="Output 2 11 12 2 5" xfId="41888" xr:uid="{6FCDB105-32F1-40FE-97FE-658C10C243B3}"/>
    <cellStyle name="Output 2 11 12 2 5 2" xfId="41889" xr:uid="{AAE2D66D-AB18-4FB5-BBA1-7DD6367D25D5}"/>
    <cellStyle name="Output 2 11 12 2 6" xfId="41890" xr:uid="{23703BE6-79C3-495D-859D-84B975B9E42D}"/>
    <cellStyle name="Output 2 11 12 3" xfId="41891" xr:uid="{4779575F-AE2B-4241-AFAF-4750A1544899}"/>
    <cellStyle name="Output 2 11 12 3 2" xfId="41892" xr:uid="{8A1F81AB-1FA2-41E0-873C-C74EE90E98E8}"/>
    <cellStyle name="Output 2 11 12 4" xfId="41893" xr:uid="{5969E5EB-C69A-4E32-AD30-3FEE24943888}"/>
    <cellStyle name="Output 2 11 12 4 2" xfId="41894" xr:uid="{4EECA6E7-16DA-4DEF-BAA9-083988858E9F}"/>
    <cellStyle name="Output 2 11 12 5" xfId="41895" xr:uid="{3FF235F6-99A3-45B4-BAF6-B9ADB5632922}"/>
    <cellStyle name="Output 2 11 12 5 2" xfId="41896" xr:uid="{8C0F8C16-EFE5-41AC-A238-7EF1BC228933}"/>
    <cellStyle name="Output 2 11 12 6" xfId="41897" xr:uid="{84691B6A-0BEB-4E5C-8DEB-6A3630B5D106}"/>
    <cellStyle name="Output 2 11 12 6 2" xfId="41898" xr:uid="{49B76889-4C90-4A84-8B25-47D06382B501}"/>
    <cellStyle name="Output 2 11 12 7" xfId="41899" xr:uid="{5E9F3F79-9524-43B8-96C5-05D224D25691}"/>
    <cellStyle name="Output 2 11 12 7 2" xfId="41900" xr:uid="{83CF6C6D-09EF-4A56-A3AD-011BE37EB4F9}"/>
    <cellStyle name="Output 2 11 12 8" xfId="41901" xr:uid="{14C3E61B-5F3B-4FD8-9142-9944F5D3FE1B}"/>
    <cellStyle name="Output 2 11 13" xfId="41902" xr:uid="{1DAA29AC-E1FC-4238-9BF8-86D6BF75CF07}"/>
    <cellStyle name="Output 2 11 13 2" xfId="41903" xr:uid="{8D7D4947-3B43-4A04-ADA5-7323560D54C6}"/>
    <cellStyle name="Output 2 11 13 2 2" xfId="41904" xr:uid="{F1795729-C208-4A72-B409-85959B4AA716}"/>
    <cellStyle name="Output 2 11 13 2 2 2" xfId="41905" xr:uid="{E0D0A4A5-C180-48C9-A4DF-66EA6C729426}"/>
    <cellStyle name="Output 2 11 13 2 3" xfId="41906" xr:uid="{5466A448-2A71-4D77-916A-0CB9F84DB89D}"/>
    <cellStyle name="Output 2 11 13 2 3 2" xfId="41907" xr:uid="{84982950-1BB0-42C5-BFC2-C5C7F7E911A8}"/>
    <cellStyle name="Output 2 11 13 2 4" xfId="41908" xr:uid="{AA5B40B1-316B-43F4-8D15-1023E7F0A078}"/>
    <cellStyle name="Output 2 11 13 2 4 2" xfId="41909" xr:uid="{24C32B07-D038-4F3D-A333-E21D61C1D80E}"/>
    <cellStyle name="Output 2 11 13 2 5" xfId="41910" xr:uid="{6FDE15A3-A6A9-462E-A029-5AB789F3D6CD}"/>
    <cellStyle name="Output 2 11 13 2 5 2" xfId="41911" xr:uid="{6F8C1E9F-50CD-4C88-9930-13EF310EB1F7}"/>
    <cellStyle name="Output 2 11 13 2 6" xfId="41912" xr:uid="{2B613C3F-F369-4723-A989-A7B367E29EC1}"/>
    <cellStyle name="Output 2 11 13 3" xfId="41913" xr:uid="{75284678-CE1E-42F2-9C33-BB167A171922}"/>
    <cellStyle name="Output 2 11 13 3 2" xfId="41914" xr:uid="{50CEFFD8-87F2-4724-9750-62A04BFB3584}"/>
    <cellStyle name="Output 2 11 13 4" xfId="41915" xr:uid="{703E1344-D5A7-409B-A690-492525613FFB}"/>
    <cellStyle name="Output 2 11 13 4 2" xfId="41916" xr:uid="{6122711D-5F48-4A79-89D3-60D6EA4A5FB6}"/>
    <cellStyle name="Output 2 11 13 5" xfId="41917" xr:uid="{E05F044E-7AF6-4200-A55C-FA45DEE6C52C}"/>
    <cellStyle name="Output 2 11 13 5 2" xfId="41918" xr:uid="{A9CA2A88-A3FF-4364-B53D-0C588FEC1AEF}"/>
    <cellStyle name="Output 2 11 13 6" xfId="41919" xr:uid="{FB6196A3-2381-4966-B20C-C230E49DED2E}"/>
    <cellStyle name="Output 2 11 13 6 2" xfId="41920" xr:uid="{E23E0E74-7CB3-4A88-B947-2C531276037F}"/>
    <cellStyle name="Output 2 11 13 7" xfId="41921" xr:uid="{B77EBD54-DA9A-419E-AE83-B9E165CED337}"/>
    <cellStyle name="Output 2 11 13 7 2" xfId="41922" xr:uid="{FF56C635-A342-48BC-8213-B66B0CE06725}"/>
    <cellStyle name="Output 2 11 13 8" xfId="41923" xr:uid="{A83AEA7B-6205-48A6-BB22-B30126FA8CDF}"/>
    <cellStyle name="Output 2 11 14" xfId="41924" xr:uid="{E98D035F-75A4-42AF-A152-9BA6DE8FE82D}"/>
    <cellStyle name="Output 2 11 14 2" xfId="41925" xr:uid="{9C50134A-61CC-4AFD-B5A3-3FFFC14D55A6}"/>
    <cellStyle name="Output 2 11 14 2 2" xfId="41926" xr:uid="{A196EA2E-15F7-4500-9C5B-C1A3575052F4}"/>
    <cellStyle name="Output 2 11 14 2 2 2" xfId="41927" xr:uid="{719D1334-D847-4A93-BFD9-7EB9F752CDF6}"/>
    <cellStyle name="Output 2 11 14 2 3" xfId="41928" xr:uid="{98D91BDC-C6AD-4C65-B181-411E6808ED08}"/>
    <cellStyle name="Output 2 11 14 2 3 2" xfId="41929" xr:uid="{200B612A-7BEE-4F2F-944F-C0EA15916F05}"/>
    <cellStyle name="Output 2 11 14 2 4" xfId="41930" xr:uid="{4ABEF666-32D7-49A3-8251-3232E107AD13}"/>
    <cellStyle name="Output 2 11 14 2 4 2" xfId="41931" xr:uid="{8F14815F-0D27-4A28-90FC-BCC4D12E57A5}"/>
    <cellStyle name="Output 2 11 14 2 5" xfId="41932" xr:uid="{8DDDE173-D40F-4B99-B6D5-F04BA162F66C}"/>
    <cellStyle name="Output 2 11 14 2 5 2" xfId="41933" xr:uid="{3321F261-41FC-477E-BBB3-13F3CDBBFFD1}"/>
    <cellStyle name="Output 2 11 14 2 6" xfId="41934" xr:uid="{A0C50C6E-2381-4678-91EE-DC82E21EE147}"/>
    <cellStyle name="Output 2 11 14 3" xfId="41935" xr:uid="{645E3CC0-2D97-46A4-8B03-3D97CEAFD360}"/>
    <cellStyle name="Output 2 11 14 3 2" xfId="41936" xr:uid="{855ADE4D-466C-4340-AF05-E9AA3BDB44A0}"/>
    <cellStyle name="Output 2 11 14 4" xfId="41937" xr:uid="{885922DA-32C0-4F93-8D2F-583AC1A671A0}"/>
    <cellStyle name="Output 2 11 14 4 2" xfId="41938" xr:uid="{9C322DB3-915F-4419-BAEB-574132F5CBE2}"/>
    <cellStyle name="Output 2 11 14 5" xfId="41939" xr:uid="{FEE2D73A-5F4D-4877-97E7-5489386CDB46}"/>
    <cellStyle name="Output 2 11 14 5 2" xfId="41940" xr:uid="{3CEA97D0-4770-4850-847A-F7A64D13020B}"/>
    <cellStyle name="Output 2 11 14 6" xfId="41941" xr:uid="{1AB198B7-D5D2-4A7C-983E-0BD74F8075C4}"/>
    <cellStyle name="Output 2 11 14 6 2" xfId="41942" xr:uid="{B0C6A29B-C32F-4CF0-9E0F-613C5A3CAC6A}"/>
    <cellStyle name="Output 2 11 14 7" xfId="41943" xr:uid="{681A1EB3-22C5-4DBE-B7B2-8175A36343DB}"/>
    <cellStyle name="Output 2 11 14 7 2" xfId="41944" xr:uid="{C793E613-96C5-45E4-BBFC-27BBB9AB42FA}"/>
    <cellStyle name="Output 2 11 14 8" xfId="41945" xr:uid="{F38C780D-A1D4-4E56-82B8-403A6FB8D491}"/>
    <cellStyle name="Output 2 11 15" xfId="41946" xr:uid="{87B01579-10C8-4CB4-A07D-F07D698E00EB}"/>
    <cellStyle name="Output 2 11 15 2" xfId="41947" xr:uid="{CF98B671-3DEA-4FC2-9DD9-CF33E01C1B97}"/>
    <cellStyle name="Output 2 11 15 2 2" xfId="41948" xr:uid="{7ADCE7A6-6406-453E-B195-2F69D101EFF4}"/>
    <cellStyle name="Output 2 11 15 2 2 2" xfId="41949" xr:uid="{76474142-3C9A-460A-A086-96F90AD13D8A}"/>
    <cellStyle name="Output 2 11 15 2 3" xfId="41950" xr:uid="{30D4DAF0-2B73-42A0-AEE7-9288527DBDE5}"/>
    <cellStyle name="Output 2 11 15 2 3 2" xfId="41951" xr:uid="{F22E8A95-C728-434D-8C9A-4BC3260860E3}"/>
    <cellStyle name="Output 2 11 15 2 4" xfId="41952" xr:uid="{5F119350-FBFC-42FF-AC30-D16B613710DD}"/>
    <cellStyle name="Output 2 11 15 2 4 2" xfId="41953" xr:uid="{AC457666-CBB4-48BB-BEA1-74BCCA1C428D}"/>
    <cellStyle name="Output 2 11 15 2 5" xfId="41954" xr:uid="{0F92CD94-DA3E-44E7-80F5-B644A6534164}"/>
    <cellStyle name="Output 2 11 15 2 5 2" xfId="41955" xr:uid="{BCED50DB-6EF2-414E-A9E5-9EC44F5502B8}"/>
    <cellStyle name="Output 2 11 15 2 6" xfId="41956" xr:uid="{ECAA3C24-068C-4366-B8A9-FE526946068F}"/>
    <cellStyle name="Output 2 11 15 3" xfId="41957" xr:uid="{5FDCBFAB-33ED-4EF9-AA23-E5533DC60A93}"/>
    <cellStyle name="Output 2 11 15 3 2" xfId="41958" xr:uid="{E4302B62-7E87-4B82-A81F-9E7BDA81370E}"/>
    <cellStyle name="Output 2 11 15 4" xfId="41959" xr:uid="{C5002F37-A4D0-4988-92C3-16BA81FF5C0A}"/>
    <cellStyle name="Output 2 11 15 4 2" xfId="41960" xr:uid="{4BED9330-126F-4A34-A4CC-D54650DE1637}"/>
    <cellStyle name="Output 2 11 15 5" xfId="41961" xr:uid="{D47FFB56-3319-4D2B-959C-22AD284217BA}"/>
    <cellStyle name="Output 2 11 15 5 2" xfId="41962" xr:uid="{8E43747C-203F-44EA-BA4B-F82A7BFB98BB}"/>
    <cellStyle name="Output 2 11 15 6" xfId="41963" xr:uid="{A1503E12-8044-4797-AB88-C47EE10C9375}"/>
    <cellStyle name="Output 2 11 15 6 2" xfId="41964" xr:uid="{8A01022F-B5F3-4331-8C0A-E3D1C5129CE8}"/>
    <cellStyle name="Output 2 11 15 7" xfId="41965" xr:uid="{B9D0C4E9-9B20-48BF-A23B-94B8A2BAA068}"/>
    <cellStyle name="Output 2 11 15 7 2" xfId="41966" xr:uid="{00FEDA9A-C233-4850-86F5-5EF436B2FC04}"/>
    <cellStyle name="Output 2 11 15 8" xfId="41967" xr:uid="{AEFF251F-B14A-45F3-87B5-01DF91C5C84D}"/>
    <cellStyle name="Output 2 11 16" xfId="41968" xr:uid="{9F55AD14-F7D2-4732-B316-C5BA2569BF09}"/>
    <cellStyle name="Output 2 11 16 2" xfId="41969" xr:uid="{644C06DB-AAFC-4CA6-B7A3-8A3B5905C970}"/>
    <cellStyle name="Output 2 11 16 2 2" xfId="41970" xr:uid="{6684637E-20A6-4BA3-9B66-E2B1CE97A1B7}"/>
    <cellStyle name="Output 2 11 16 3" xfId="41971" xr:uid="{C6FBBACB-D04A-4CA3-99BC-AA6C7FB388AC}"/>
    <cellStyle name="Output 2 11 16 3 2" xfId="41972" xr:uid="{483BBC1D-C4CC-4964-82B7-4A0E636B030D}"/>
    <cellStyle name="Output 2 11 16 4" xfId="41973" xr:uid="{F6C7A7B5-52CF-47E0-96E0-AEFA003E7AAC}"/>
    <cellStyle name="Output 2 11 16 4 2" xfId="41974" xr:uid="{29A119E0-7467-43EF-BAE3-813862E690F7}"/>
    <cellStyle name="Output 2 11 16 5" xfId="41975" xr:uid="{9BE8944C-079B-4554-BDF0-6CC255B2906A}"/>
    <cellStyle name="Output 2 11 16 5 2" xfId="41976" xr:uid="{3A598295-FE05-40D8-8F65-7BA2A4266D45}"/>
    <cellStyle name="Output 2 11 16 6" xfId="41977" xr:uid="{4D3EC798-2130-4BFB-A8E3-BE5E8CB99FA8}"/>
    <cellStyle name="Output 2 11 17" xfId="41978" xr:uid="{88316058-A590-46D5-B435-CA1E46931EC6}"/>
    <cellStyle name="Output 2 11 17 2" xfId="41979" xr:uid="{DEFF7566-E55F-45F4-A1A8-E42A90C0E193}"/>
    <cellStyle name="Output 2 11 18" xfId="41980" xr:uid="{9BA73AC9-10F8-4E0C-8559-58D487C0DC03}"/>
    <cellStyle name="Output 2 11 18 2" xfId="41981" xr:uid="{6410AE29-2FCF-49E5-A8DB-F7DA995B82BA}"/>
    <cellStyle name="Output 2 11 19" xfId="41982" xr:uid="{61D73806-8395-4ED8-AE47-ABB4CA1807C6}"/>
    <cellStyle name="Output 2 11 19 2" xfId="41983" xr:uid="{19083A8F-A44B-4EFC-8CF9-F39FA70E93D0}"/>
    <cellStyle name="Output 2 11 2" xfId="41984" xr:uid="{9616C0D9-BB75-469F-9C2A-38BEA70A2640}"/>
    <cellStyle name="Output 2 11 2 2" xfId="41985" xr:uid="{7FA3BFAB-E47A-4FAE-892D-CB912CA77B7E}"/>
    <cellStyle name="Output 2 11 2 2 2" xfId="41986" xr:uid="{999AF248-F19D-4916-AF20-5ADB34DE2430}"/>
    <cellStyle name="Output 2 11 2 2 2 2" xfId="41987" xr:uid="{4A61F05E-2282-4D52-8B07-6A85126DBA1E}"/>
    <cellStyle name="Output 2 11 2 2 3" xfId="41988" xr:uid="{6D744EDF-2304-45EE-B289-C2E23727E9AC}"/>
    <cellStyle name="Output 2 11 2 2 3 2" xfId="41989" xr:uid="{85B69772-7F50-4C7E-8291-88F190FD4B6E}"/>
    <cellStyle name="Output 2 11 2 2 4" xfId="41990" xr:uid="{6779F7F5-D50B-47BB-81F9-FA7690AD3E6F}"/>
    <cellStyle name="Output 2 11 2 2 4 2" xfId="41991" xr:uid="{46EAA2EF-474E-47F6-975C-0CC66402CC2D}"/>
    <cellStyle name="Output 2 11 2 2 5" xfId="41992" xr:uid="{C9CB9893-C99B-4BA7-8887-B2B1F29FC365}"/>
    <cellStyle name="Output 2 11 2 2 5 2" xfId="41993" xr:uid="{BD7FF38E-A1D5-4903-969E-CD51DE40493B}"/>
    <cellStyle name="Output 2 11 2 2 6" xfId="41994" xr:uid="{F3FB9609-6C6B-4DAD-B6B7-914C6BF35806}"/>
    <cellStyle name="Output 2 11 2 3" xfId="41995" xr:uid="{4E5AE68D-71A7-4956-A5FA-E587A68C59CC}"/>
    <cellStyle name="Output 2 11 2 3 2" xfId="41996" xr:uid="{DCCF40F3-59B4-448F-B457-C86EC26696DD}"/>
    <cellStyle name="Output 2 11 2 4" xfId="41997" xr:uid="{0379BE45-7077-4653-92D0-FEB72BAB8117}"/>
    <cellStyle name="Output 2 11 2 4 2" xfId="41998" xr:uid="{EF1BC1B7-FF4A-4C4C-A759-6264B8902933}"/>
    <cellStyle name="Output 2 11 2 5" xfId="41999" xr:uid="{65B0C469-784A-4EFF-B0FC-A06701184069}"/>
    <cellStyle name="Output 2 11 2 5 2" xfId="42000" xr:uid="{4E10804F-963D-4059-AE79-71CE0396FFFD}"/>
    <cellStyle name="Output 2 11 2 6" xfId="42001" xr:uid="{306406D1-7F21-47DF-A8F8-8F4CD3750881}"/>
    <cellStyle name="Output 2 11 20" xfId="42002" xr:uid="{20CEBE5B-FFA5-4397-941E-51446E1AB8BC}"/>
    <cellStyle name="Output 2 11 21" xfId="42003" xr:uid="{41F5D417-2A79-4CBA-9A42-60654AC35A37}"/>
    <cellStyle name="Output 2 11 22" xfId="42004" xr:uid="{DC326FCB-E0B8-4673-BE14-262C20684E69}"/>
    <cellStyle name="Output 2 11 23" xfId="42005" xr:uid="{C9D133F8-FF3C-488D-BC03-BDAE81491D4F}"/>
    <cellStyle name="Output 2 11 24" xfId="42006" xr:uid="{83227F7C-8FDD-4AB7-92BC-961BB75B6823}"/>
    <cellStyle name="Output 2 11 25" xfId="42007" xr:uid="{9B9FA05D-3383-4A30-9624-96B6B87B694A}"/>
    <cellStyle name="Output 2 11 26" xfId="42008" xr:uid="{C8FA1362-F6C2-4526-BA21-E0E0FEAEEF2F}"/>
    <cellStyle name="Output 2 11 3" xfId="42009" xr:uid="{F0EA565B-9ED3-46FA-829D-1F5E7A15B59F}"/>
    <cellStyle name="Output 2 11 3 2" xfId="42010" xr:uid="{4C6E7CE9-B1C8-4686-8920-A24C01F22DF9}"/>
    <cellStyle name="Output 2 11 3 2 2" xfId="42011" xr:uid="{C7A943FF-1AC5-469D-B9E0-5184657ECC9E}"/>
    <cellStyle name="Output 2 11 3 2 2 2" xfId="42012" xr:uid="{836AD788-92C2-4618-A8B4-23B4F6C3423D}"/>
    <cellStyle name="Output 2 11 3 2 3" xfId="42013" xr:uid="{D4740ED8-70CE-438F-AF76-7BC2DC644864}"/>
    <cellStyle name="Output 2 11 3 2 3 2" xfId="42014" xr:uid="{BF72857A-1F60-4D1F-AD5C-B7645A358B22}"/>
    <cellStyle name="Output 2 11 3 2 4" xfId="42015" xr:uid="{1AED5821-C660-43EE-951C-5E9FFA18D376}"/>
    <cellStyle name="Output 2 11 3 2 4 2" xfId="42016" xr:uid="{232096E7-EAEA-4B23-9129-60CCC541AC17}"/>
    <cellStyle name="Output 2 11 3 2 5" xfId="42017" xr:uid="{AA153518-2D0E-4548-A29D-417020CAD322}"/>
    <cellStyle name="Output 2 11 3 2 5 2" xfId="42018" xr:uid="{D95B3E39-F0E4-49CF-BF03-430A5F0FEB8F}"/>
    <cellStyle name="Output 2 11 3 2 6" xfId="42019" xr:uid="{60EFFA8F-516D-442F-830F-F1613E052131}"/>
    <cellStyle name="Output 2 11 3 3" xfId="42020" xr:uid="{BCBBEC0C-B268-461B-BA4F-D3ACFCB22B8D}"/>
    <cellStyle name="Output 2 11 3 3 2" xfId="42021" xr:uid="{50AB69E9-22B3-4895-9811-5E10C978E290}"/>
    <cellStyle name="Output 2 11 3 4" xfId="42022" xr:uid="{0F26256A-C57D-412E-96AF-4722B68EAFA6}"/>
    <cellStyle name="Output 2 11 3 4 2" xfId="42023" xr:uid="{498FA635-6D0C-4F06-83D8-A73E1FF021B8}"/>
    <cellStyle name="Output 2 11 3 5" xfId="42024" xr:uid="{CF4BAD13-216E-4B6D-BF07-C645AF79B83D}"/>
    <cellStyle name="Output 2 11 3 5 2" xfId="42025" xr:uid="{CE8B82F5-D1DC-414C-BB32-3F54405705B1}"/>
    <cellStyle name="Output 2 11 3 6" xfId="42026" xr:uid="{6A4F1FDF-2489-4146-9A3C-199674CA392F}"/>
    <cellStyle name="Output 2 11 4" xfId="42027" xr:uid="{3CCD02EE-4713-497C-9166-0CC7A155C324}"/>
    <cellStyle name="Output 2 11 4 2" xfId="42028" xr:uid="{97F07003-18B6-434D-83F3-8C717454F5F9}"/>
    <cellStyle name="Output 2 11 4 2 2" xfId="42029" xr:uid="{C15AA2BB-8262-43B3-939A-C5C61383E583}"/>
    <cellStyle name="Output 2 11 4 2 2 2" xfId="42030" xr:uid="{A643DFAE-15F6-4269-A7ED-959F7BB8A316}"/>
    <cellStyle name="Output 2 11 4 2 3" xfId="42031" xr:uid="{D7EC1AB7-0CCC-4211-A60A-D3134638A332}"/>
    <cellStyle name="Output 2 11 4 2 3 2" xfId="42032" xr:uid="{8DFE8B68-B656-4233-BB13-7A3F5625ADC7}"/>
    <cellStyle name="Output 2 11 4 2 4" xfId="42033" xr:uid="{1BF39947-C6BF-4AD1-B4E5-9ADF05990566}"/>
    <cellStyle name="Output 2 11 4 2 4 2" xfId="42034" xr:uid="{60070592-97E4-4876-B8BE-D123C41EB610}"/>
    <cellStyle name="Output 2 11 4 2 5" xfId="42035" xr:uid="{340495B9-88CF-42CE-8491-099D796E2EA9}"/>
    <cellStyle name="Output 2 11 4 2 5 2" xfId="42036" xr:uid="{EFCC1C16-8C05-4540-9566-45D569F8F790}"/>
    <cellStyle name="Output 2 11 4 2 6" xfId="42037" xr:uid="{86DA37CD-E78E-4F2F-83D6-7D3DBF785E63}"/>
    <cellStyle name="Output 2 11 4 3" xfId="42038" xr:uid="{9A7C0C53-BC88-4838-B7CC-A84D5DA93927}"/>
    <cellStyle name="Output 2 11 4 3 2" xfId="42039" xr:uid="{BA563F5D-F19D-4150-A8E0-F1C595F3C28A}"/>
    <cellStyle name="Output 2 11 4 4" xfId="42040" xr:uid="{73DF13A4-8CE0-4CFD-9847-64D4084EAA8F}"/>
    <cellStyle name="Output 2 11 4 4 2" xfId="42041" xr:uid="{98183B5C-9B13-4315-AF95-E22F4B739F23}"/>
    <cellStyle name="Output 2 11 4 5" xfId="42042" xr:uid="{2B224935-106F-4AF7-8837-974A5997CB9A}"/>
    <cellStyle name="Output 2 11 4 5 2" xfId="42043" xr:uid="{A8C31F95-26EA-4364-A803-9EDAA4ADF804}"/>
    <cellStyle name="Output 2 11 4 6" xfId="42044" xr:uid="{9CCA293A-467D-42BD-AD9F-363DFED7447B}"/>
    <cellStyle name="Output 2 11 4 6 2" xfId="42045" xr:uid="{4E35E411-7F6B-4518-95C4-28DF4A4EC155}"/>
    <cellStyle name="Output 2 11 4 7" xfId="42046" xr:uid="{4E16B9F6-FAA3-4793-9DE5-4D6ABF9298A0}"/>
    <cellStyle name="Output 2 11 4 7 2" xfId="42047" xr:uid="{50E97495-51B2-4B33-A57A-6EE4332D111B}"/>
    <cellStyle name="Output 2 11 4 8" xfId="42048" xr:uid="{559B2EAE-3628-489F-8440-C26C196A044C}"/>
    <cellStyle name="Output 2 11 5" xfId="42049" xr:uid="{187AD684-91E2-4AC4-86C2-4253EA495B75}"/>
    <cellStyle name="Output 2 11 5 2" xfId="42050" xr:uid="{7D8291AD-F4C8-419D-8288-A0E5E8C8EF60}"/>
    <cellStyle name="Output 2 11 5 2 2" xfId="42051" xr:uid="{6AD69707-3444-4FDE-A3C2-4825BFE17B42}"/>
    <cellStyle name="Output 2 11 5 2 2 2" xfId="42052" xr:uid="{90F82C51-D99F-4C56-8F4F-DCAC5734E25D}"/>
    <cellStyle name="Output 2 11 5 2 3" xfId="42053" xr:uid="{5DFA7DE2-BE90-41AE-A5CF-7F31BDD5A1DE}"/>
    <cellStyle name="Output 2 11 5 2 3 2" xfId="42054" xr:uid="{D23FB9BC-6ACF-47A3-AEB0-64B836B5B5D5}"/>
    <cellStyle name="Output 2 11 5 2 4" xfId="42055" xr:uid="{3B159AE7-FE04-4183-B30E-2B57B02AD271}"/>
    <cellStyle name="Output 2 11 5 2 4 2" xfId="42056" xr:uid="{3E73B938-7E09-4EA2-85C9-A0F350C39817}"/>
    <cellStyle name="Output 2 11 5 2 5" xfId="42057" xr:uid="{410E9087-F4EC-463D-BB09-A544D07DE925}"/>
    <cellStyle name="Output 2 11 5 2 5 2" xfId="42058" xr:uid="{280D78A9-FEB7-4AD4-936E-B2A6E3AFFE87}"/>
    <cellStyle name="Output 2 11 5 2 6" xfId="42059" xr:uid="{8352BA3E-A24B-4DE9-84CF-F4C6ABB31422}"/>
    <cellStyle name="Output 2 11 5 3" xfId="42060" xr:uid="{06032AA4-F2B8-4D00-80AA-75EDB4E0204B}"/>
    <cellStyle name="Output 2 11 5 3 2" xfId="42061" xr:uid="{FDB86755-FADB-42EA-8821-B895FF69362A}"/>
    <cellStyle name="Output 2 11 5 4" xfId="42062" xr:uid="{B38EA035-87EC-4202-845A-AB44A5C2ED24}"/>
    <cellStyle name="Output 2 11 5 4 2" xfId="42063" xr:uid="{5E06DF77-E408-479D-B2F5-30A04C862E1A}"/>
    <cellStyle name="Output 2 11 5 5" xfId="42064" xr:uid="{67B40023-A815-4C1A-A42B-290204AFB57E}"/>
    <cellStyle name="Output 2 11 5 5 2" xfId="42065" xr:uid="{F1742221-798C-4992-B271-BCA8E0B40C90}"/>
    <cellStyle name="Output 2 11 5 6" xfId="42066" xr:uid="{D2AB6E1C-CC61-457F-90A4-74C70A0DE461}"/>
    <cellStyle name="Output 2 11 5 6 2" xfId="42067" xr:uid="{5D86FF74-30A8-4D04-A794-F75F8DBB577D}"/>
    <cellStyle name="Output 2 11 5 7" xfId="42068" xr:uid="{16A663B8-D129-4DBA-AEAB-601A5ABFC762}"/>
    <cellStyle name="Output 2 11 5 7 2" xfId="42069" xr:uid="{47D29A70-EA7D-47B3-B63A-E405E59BA68E}"/>
    <cellStyle name="Output 2 11 5 8" xfId="42070" xr:uid="{BA86F51A-A2E1-4EDF-A410-392979290F28}"/>
    <cellStyle name="Output 2 11 6" xfId="42071" xr:uid="{78243A6F-8668-4F88-858C-7604C77F9DCC}"/>
    <cellStyle name="Output 2 11 6 2" xfId="42072" xr:uid="{50D2BE80-59AD-48BE-BF81-D2F0CAFDF7EA}"/>
    <cellStyle name="Output 2 11 6 2 2" xfId="42073" xr:uid="{3E8324AC-7D4B-4F37-83DF-B05F90B1EB4A}"/>
    <cellStyle name="Output 2 11 6 2 2 2" xfId="42074" xr:uid="{FD393826-34F2-49EC-8F9A-45A582EFD34A}"/>
    <cellStyle name="Output 2 11 6 2 3" xfId="42075" xr:uid="{A0764BC6-8727-422C-A97D-2C6F907B598C}"/>
    <cellStyle name="Output 2 11 6 2 3 2" xfId="42076" xr:uid="{F1467A3B-61B0-46A7-B201-01CDE143A2CB}"/>
    <cellStyle name="Output 2 11 6 2 4" xfId="42077" xr:uid="{83C71AE9-3B0C-4BC6-930A-C00D82A24171}"/>
    <cellStyle name="Output 2 11 6 2 4 2" xfId="42078" xr:uid="{BC110EFA-74C9-4E25-AB93-9B1CCF676CDC}"/>
    <cellStyle name="Output 2 11 6 2 5" xfId="42079" xr:uid="{37DA3DFA-B1AB-4343-B2C3-C085EBDFE755}"/>
    <cellStyle name="Output 2 11 6 2 5 2" xfId="42080" xr:uid="{59705035-7892-46C7-8130-E9168057185B}"/>
    <cellStyle name="Output 2 11 6 2 6" xfId="42081" xr:uid="{6D39D761-A6BB-459B-A56F-49475E6BCBDD}"/>
    <cellStyle name="Output 2 11 6 3" xfId="42082" xr:uid="{D47EED52-87C4-46D7-8CD6-B3AA25AF1924}"/>
    <cellStyle name="Output 2 11 6 3 2" xfId="42083" xr:uid="{922ECE2A-DB27-4452-B920-DE658F18FC9D}"/>
    <cellStyle name="Output 2 11 6 4" xfId="42084" xr:uid="{561ED0B0-F164-4169-8417-5EAFC4BC14FB}"/>
    <cellStyle name="Output 2 11 6 4 2" xfId="42085" xr:uid="{F757C250-B314-4542-AAFF-5D83BEDEFD3B}"/>
    <cellStyle name="Output 2 11 6 5" xfId="42086" xr:uid="{954CF2D5-5A65-4C31-B452-0CB1CE5AB451}"/>
    <cellStyle name="Output 2 11 6 5 2" xfId="42087" xr:uid="{4A39B299-8862-473A-A98D-2715B1871680}"/>
    <cellStyle name="Output 2 11 6 6" xfId="42088" xr:uid="{7715E10A-96FE-4162-9E26-C023269F5258}"/>
    <cellStyle name="Output 2 11 6 6 2" xfId="42089" xr:uid="{8C67780A-F5A9-468B-B5FC-460CB7B588C3}"/>
    <cellStyle name="Output 2 11 6 7" xfId="42090" xr:uid="{DA097B06-5DF8-480D-AAB7-947CEBF445F9}"/>
    <cellStyle name="Output 2 11 6 7 2" xfId="42091" xr:uid="{134FA513-4F85-457F-BF48-1E5959A95CD3}"/>
    <cellStyle name="Output 2 11 6 8" xfId="42092" xr:uid="{30134F13-98F3-4937-AF29-C9033342151D}"/>
    <cellStyle name="Output 2 11 7" xfId="42093" xr:uid="{2E42D384-D5C6-4F37-8345-70379F475362}"/>
    <cellStyle name="Output 2 11 7 2" xfId="42094" xr:uid="{D795B3FB-5961-47C1-8813-EFD85F817098}"/>
    <cellStyle name="Output 2 11 7 2 2" xfId="42095" xr:uid="{D63D3361-2636-4828-B50C-B2AD909B1252}"/>
    <cellStyle name="Output 2 11 7 2 2 2" xfId="42096" xr:uid="{21EFA00B-FAF9-4EA5-A386-C73C0A90DA0E}"/>
    <cellStyle name="Output 2 11 7 2 3" xfId="42097" xr:uid="{2C7DDA7A-DF90-472F-B0E0-485CFFBE94DD}"/>
    <cellStyle name="Output 2 11 7 2 3 2" xfId="42098" xr:uid="{C1F97B59-BE27-48E8-BFCB-2116EBF3D1AF}"/>
    <cellStyle name="Output 2 11 7 2 4" xfId="42099" xr:uid="{8F7E937E-1EAA-4BE2-A9E7-6302EB746C4C}"/>
    <cellStyle name="Output 2 11 7 2 4 2" xfId="42100" xr:uid="{C353038A-C7A3-4620-9983-DD5377CB023F}"/>
    <cellStyle name="Output 2 11 7 2 5" xfId="42101" xr:uid="{1C26FA21-E875-4D43-883B-0FB1104DE849}"/>
    <cellStyle name="Output 2 11 7 2 5 2" xfId="42102" xr:uid="{BFF6C9FB-9E1D-46B0-8DA5-A0A699D77F6E}"/>
    <cellStyle name="Output 2 11 7 2 6" xfId="42103" xr:uid="{83DDA614-96B2-46D0-B804-E744F36591E1}"/>
    <cellStyle name="Output 2 11 7 3" xfId="42104" xr:uid="{E44AC058-19C1-4218-BAC8-F44D8E954E51}"/>
    <cellStyle name="Output 2 11 7 3 2" xfId="42105" xr:uid="{9870A289-D6CF-44DF-8E80-67337ED3CF41}"/>
    <cellStyle name="Output 2 11 7 4" xfId="42106" xr:uid="{6CDC93BA-CCD1-4D8A-816F-820B2A226497}"/>
    <cellStyle name="Output 2 11 7 4 2" xfId="42107" xr:uid="{AC831FE1-CBD8-48D8-96D6-8A97C2F5FDF5}"/>
    <cellStyle name="Output 2 11 7 5" xfId="42108" xr:uid="{07C3DDE9-3591-4DB5-AE05-A4336DC311CF}"/>
    <cellStyle name="Output 2 11 7 5 2" xfId="42109" xr:uid="{E0302574-BBA3-44CC-B095-887A57CE4453}"/>
    <cellStyle name="Output 2 11 7 6" xfId="42110" xr:uid="{1C68B6FA-1ABB-4353-B2F1-AC1061FBEF8A}"/>
    <cellStyle name="Output 2 11 7 6 2" xfId="42111" xr:uid="{63394E9A-BB94-4D05-890B-E2A49F5EEC3B}"/>
    <cellStyle name="Output 2 11 7 7" xfId="42112" xr:uid="{93098FB0-A696-442C-9951-06605395C88C}"/>
    <cellStyle name="Output 2 11 7 7 2" xfId="42113" xr:uid="{C395AFDE-843F-40B4-A083-C0859B07375B}"/>
    <cellStyle name="Output 2 11 7 8" xfId="42114" xr:uid="{F1D049EE-1823-4A46-9D7A-FABB7E102E37}"/>
    <cellStyle name="Output 2 11 8" xfId="42115" xr:uid="{1827BB03-F77D-4F84-9960-A466E44B12C5}"/>
    <cellStyle name="Output 2 11 8 2" xfId="42116" xr:uid="{529BFEDE-B9B4-43F7-968E-BF1DFC7462DD}"/>
    <cellStyle name="Output 2 11 8 2 2" xfId="42117" xr:uid="{029AE796-4A19-4B68-BC3D-148869602E9A}"/>
    <cellStyle name="Output 2 11 8 2 2 2" xfId="42118" xr:uid="{6A993508-3001-4C48-B117-ECFCB14E14DB}"/>
    <cellStyle name="Output 2 11 8 2 3" xfId="42119" xr:uid="{71B54C67-CB85-40EA-9FF1-D9FDE624207A}"/>
    <cellStyle name="Output 2 11 8 2 3 2" xfId="42120" xr:uid="{2B462923-0244-4738-B63A-E0270D0C57AE}"/>
    <cellStyle name="Output 2 11 8 2 4" xfId="42121" xr:uid="{F5F85A69-4565-4DBE-BC2E-6AE074B2E865}"/>
    <cellStyle name="Output 2 11 8 2 4 2" xfId="42122" xr:uid="{BDD98C34-1D6E-45F9-A087-986997F368FB}"/>
    <cellStyle name="Output 2 11 8 2 5" xfId="42123" xr:uid="{A1DE54DF-010D-41A4-99DC-C3A9F89574A3}"/>
    <cellStyle name="Output 2 11 8 2 5 2" xfId="42124" xr:uid="{C05D3B73-0287-4D2B-9133-470ABE88D24F}"/>
    <cellStyle name="Output 2 11 8 2 6" xfId="42125" xr:uid="{74FB294F-C845-4DFC-BBB5-D05A1D2603D9}"/>
    <cellStyle name="Output 2 11 8 3" xfId="42126" xr:uid="{D7C55FD7-2B3E-442A-8D72-709C55BC6BC7}"/>
    <cellStyle name="Output 2 11 8 3 2" xfId="42127" xr:uid="{58693EE8-45BA-4E26-A6E9-EEDFE530790C}"/>
    <cellStyle name="Output 2 11 8 4" xfId="42128" xr:uid="{BB092F69-EBCA-44D3-B733-A5368DE78034}"/>
    <cellStyle name="Output 2 11 8 4 2" xfId="42129" xr:uid="{519C07FF-BF86-4787-9BA6-CB059B960DDA}"/>
    <cellStyle name="Output 2 11 8 5" xfId="42130" xr:uid="{70430A3A-000B-4C14-AFC9-F0633498E2D2}"/>
    <cellStyle name="Output 2 11 8 5 2" xfId="42131" xr:uid="{18AE6694-A566-4DC0-B6F5-37076C1339AB}"/>
    <cellStyle name="Output 2 11 8 6" xfId="42132" xr:uid="{976EFC30-3C1C-43F7-98B4-EEEAC13EDA47}"/>
    <cellStyle name="Output 2 11 8 6 2" xfId="42133" xr:uid="{4903CFB9-6626-4CDE-B234-6445944959E9}"/>
    <cellStyle name="Output 2 11 8 7" xfId="42134" xr:uid="{96A1B7B7-F343-444D-8BBD-9EB43650E86F}"/>
    <cellStyle name="Output 2 11 8 7 2" xfId="42135" xr:uid="{BD58AC43-5412-40E1-997C-65640C6D5D2D}"/>
    <cellStyle name="Output 2 11 8 8" xfId="42136" xr:uid="{B26FE3F6-7075-4AC1-BDB7-6148416CD1BA}"/>
    <cellStyle name="Output 2 11 9" xfId="42137" xr:uid="{26DF67F5-35A5-42DD-B1D1-0E287494707E}"/>
    <cellStyle name="Output 2 11 9 2" xfId="42138" xr:uid="{96733B3C-A277-4275-92F0-2F0CE1D09763}"/>
    <cellStyle name="Output 2 11 9 2 2" xfId="42139" xr:uid="{169BD9D6-8A9C-43AC-86DE-BF6D1039A7BE}"/>
    <cellStyle name="Output 2 11 9 2 2 2" xfId="42140" xr:uid="{3403C93E-5617-4923-B5EB-6361690C09B7}"/>
    <cellStyle name="Output 2 11 9 2 3" xfId="42141" xr:uid="{12780928-C367-4DE0-959C-50B0ADAE78B7}"/>
    <cellStyle name="Output 2 11 9 2 3 2" xfId="42142" xr:uid="{3756CF55-B5FD-44FD-9462-02CC688B9A0F}"/>
    <cellStyle name="Output 2 11 9 2 4" xfId="42143" xr:uid="{6D11E3DC-C1A1-4AE9-BA73-38980CADCF83}"/>
    <cellStyle name="Output 2 11 9 2 4 2" xfId="42144" xr:uid="{4399FCB0-A66E-4F1E-B79E-AEB5CB3D18AE}"/>
    <cellStyle name="Output 2 11 9 2 5" xfId="42145" xr:uid="{84A70E6E-6B32-49F4-A825-3658826BEC3B}"/>
    <cellStyle name="Output 2 11 9 2 5 2" xfId="42146" xr:uid="{A43EE506-BB1E-4869-A1A6-84A84BC47683}"/>
    <cellStyle name="Output 2 11 9 2 6" xfId="42147" xr:uid="{608D32A4-AEC9-431B-A604-66F539AE7F45}"/>
    <cellStyle name="Output 2 11 9 3" xfId="42148" xr:uid="{D76CA63E-1D67-40B7-BDAF-6659D3AFAF62}"/>
    <cellStyle name="Output 2 11 9 3 2" xfId="42149" xr:uid="{B66D8550-C2D7-4B66-BD56-7F1C909EB9DE}"/>
    <cellStyle name="Output 2 11 9 4" xfId="42150" xr:uid="{2471514F-3A21-4D35-BAB4-F22675007561}"/>
    <cellStyle name="Output 2 11 9 4 2" xfId="42151" xr:uid="{1A0BAC27-1D13-411B-B1DF-73CF9C29EF5A}"/>
    <cellStyle name="Output 2 11 9 5" xfId="42152" xr:uid="{625FA07C-9DDF-46AF-B41A-7D6B22C02A23}"/>
    <cellStyle name="Output 2 11 9 5 2" xfId="42153" xr:uid="{90502569-3C0A-47E4-8A9F-E2D3BA366A48}"/>
    <cellStyle name="Output 2 11 9 6" xfId="42154" xr:uid="{E4BD5A8B-789C-4DA0-872C-CA86E1FAB942}"/>
    <cellStyle name="Output 2 11 9 6 2" xfId="42155" xr:uid="{D2CF6BE5-BFEC-4B62-B50C-9776F088E75A}"/>
    <cellStyle name="Output 2 11 9 7" xfId="42156" xr:uid="{02D7DAAB-30D8-4577-81C0-B768C9D91094}"/>
    <cellStyle name="Output 2 11 9 7 2" xfId="42157" xr:uid="{EBA6DEE5-F481-4B83-B2EB-072CA6B1A350}"/>
    <cellStyle name="Output 2 11 9 8" xfId="42158" xr:uid="{E347E11B-8527-4B91-8555-F89FD60F38ED}"/>
    <cellStyle name="Output 2 12" xfId="42159" xr:uid="{1E1CDFB0-FFCE-484E-8178-5ABA692BFDA1}"/>
    <cellStyle name="Output 2 12 2" xfId="42160" xr:uid="{80E9AB30-34F8-498D-AB52-7E0C7F626C56}"/>
    <cellStyle name="Output 2 12 2 2" xfId="42161" xr:uid="{85E33D3C-7F06-4BE2-9808-382E72088BB0}"/>
    <cellStyle name="Output 2 12 2 2 2" xfId="42162" xr:uid="{E4A639E5-065E-4F76-B998-8844A0AB195D}"/>
    <cellStyle name="Output 2 12 2 3" xfId="42163" xr:uid="{FBCE613B-154A-4E32-8093-7E63841DFBAA}"/>
    <cellStyle name="Output 2 12 2 3 2" xfId="42164" xr:uid="{8E72A7A1-D76E-4F58-92C1-AE2715890EF3}"/>
    <cellStyle name="Output 2 12 2 4" xfId="42165" xr:uid="{50E366C0-D585-4B1D-A353-2F074809AC41}"/>
    <cellStyle name="Output 2 12 2 4 2" xfId="42166" xr:uid="{3E3AE27A-1EC5-404B-B988-E0A0685E0112}"/>
    <cellStyle name="Output 2 12 2 5" xfId="42167" xr:uid="{D6F746CE-099C-451A-835E-BD854B7ECF33}"/>
    <cellStyle name="Output 2 12 2 5 2" xfId="42168" xr:uid="{E5DF88E0-0356-4FDB-AE0A-28C28C227636}"/>
    <cellStyle name="Output 2 12 2 6" xfId="42169" xr:uid="{7673621A-9F1A-4ED8-BECD-159B851643A3}"/>
    <cellStyle name="Output 2 12 3" xfId="42170" xr:uid="{9561A9F5-A0AC-4F46-B8F0-F24F7F5CD9AD}"/>
    <cellStyle name="Output 2 12 3 2" xfId="42171" xr:uid="{E2D9F66B-EFA2-44C1-833C-6BF5E9B00C17}"/>
    <cellStyle name="Output 2 12 4" xfId="42172" xr:uid="{86840269-7C40-4B4B-9A9B-0A9A8963A1E0}"/>
    <cellStyle name="Output 2 12 4 2" xfId="42173" xr:uid="{E744E91B-6393-4B2D-9E91-2D0E52039AB7}"/>
    <cellStyle name="Output 2 12 5" xfId="42174" xr:uid="{C5B2F0D1-D9EC-41CD-A7A6-8444BDCAC92B}"/>
    <cellStyle name="Output 2 12 5 2" xfId="42175" xr:uid="{0A61E45D-217A-4FC2-978D-49CDCDAE8C41}"/>
    <cellStyle name="Output 2 12 6" xfId="42176" xr:uid="{60101D17-1529-417A-ADC7-92A36C8CAEBC}"/>
    <cellStyle name="Output 2 13" xfId="42177" xr:uid="{42C469A7-377C-4A48-849C-8D72C63C6AFF}"/>
    <cellStyle name="Output 2 13 2" xfId="42178" xr:uid="{B3D53F0D-E203-4C64-B457-E9A53C704CB2}"/>
    <cellStyle name="Output 2 13 2 2" xfId="42179" xr:uid="{A1AF9466-195C-4DCB-8B12-A64CD4BB808E}"/>
    <cellStyle name="Output 2 13 2 2 2" xfId="42180" xr:uid="{31D2787D-DFE0-4122-9F85-6ED63372E907}"/>
    <cellStyle name="Output 2 13 2 3" xfId="42181" xr:uid="{588DDB6C-FEB4-4BF0-B9AA-FB7331859775}"/>
    <cellStyle name="Output 2 13 2 3 2" xfId="42182" xr:uid="{533E0484-1091-4271-9F6C-8359B856D593}"/>
    <cellStyle name="Output 2 13 2 4" xfId="42183" xr:uid="{6BA2E1E2-DAE6-4D86-BA22-74D9B465D775}"/>
    <cellStyle name="Output 2 13 2 4 2" xfId="42184" xr:uid="{626866D9-2496-451C-8E8F-64DB44548E7D}"/>
    <cellStyle name="Output 2 13 2 5" xfId="42185" xr:uid="{11D9D164-1873-464A-9F0D-776EE24F3A06}"/>
    <cellStyle name="Output 2 13 2 5 2" xfId="42186" xr:uid="{68955401-7515-49C5-8A42-EFF3C7F18892}"/>
    <cellStyle name="Output 2 13 2 6" xfId="42187" xr:uid="{EB18D551-CA79-44CC-98AB-C46EEFC9E609}"/>
    <cellStyle name="Output 2 13 3" xfId="42188" xr:uid="{FB2A6737-39AB-4B96-A07F-AEA60DCA7A2E}"/>
    <cellStyle name="Output 2 13 3 2" xfId="42189" xr:uid="{8A0EFDDF-C7F2-43E6-AB33-9023F67F3013}"/>
    <cellStyle name="Output 2 13 4" xfId="42190" xr:uid="{325D8EC3-DF14-4437-B653-DC9FFF7A2785}"/>
    <cellStyle name="Output 2 13 4 2" xfId="42191" xr:uid="{3872D7C9-BD6A-4C4B-9CC7-4EC9A2BF5771}"/>
    <cellStyle name="Output 2 13 5" xfId="42192" xr:uid="{B132344E-C620-44BE-B84A-35F4146F60A4}"/>
    <cellStyle name="Output 2 13 5 2" xfId="42193" xr:uid="{D8A9A2CE-DC21-4CC0-965B-2C877234F9CB}"/>
    <cellStyle name="Output 2 13 6" xfId="42194" xr:uid="{D90BAD85-16D9-43F6-AC2F-F9B7E5CA1212}"/>
    <cellStyle name="Output 2 14" xfId="42195" xr:uid="{DCA83206-386B-4C6F-B4E7-13AA011F0C5D}"/>
    <cellStyle name="Output 2 14 2" xfId="42196" xr:uid="{705AEE4E-F692-4BA3-9B4D-A9D53E51D79B}"/>
    <cellStyle name="Output 2 14 2 2" xfId="42197" xr:uid="{0876F609-CBC3-4D6C-80B1-12516C1EBA39}"/>
    <cellStyle name="Output 2 14 2 2 2" xfId="42198" xr:uid="{B8F89C3E-CD63-4A2B-8D25-9E450F091827}"/>
    <cellStyle name="Output 2 14 2 3" xfId="42199" xr:uid="{35A75246-89D0-4004-8EAF-2B2575AF7566}"/>
    <cellStyle name="Output 2 14 2 3 2" xfId="42200" xr:uid="{5832371F-CC2E-41A5-B33A-28CDA17FAECC}"/>
    <cellStyle name="Output 2 14 2 4" xfId="42201" xr:uid="{1C962DCE-946C-4BA8-B964-3658AACFFAB5}"/>
    <cellStyle name="Output 2 14 2 4 2" xfId="42202" xr:uid="{3A390536-09DC-4B38-BAFE-60DFEF73D340}"/>
    <cellStyle name="Output 2 14 2 5" xfId="42203" xr:uid="{81FB069B-F7B2-423E-9FD6-E22EED3D098A}"/>
    <cellStyle name="Output 2 14 2 5 2" xfId="42204" xr:uid="{3BF5F3BF-9578-4E1C-9A19-B88DDE27003E}"/>
    <cellStyle name="Output 2 14 2 6" xfId="42205" xr:uid="{4A485122-F536-439D-A532-4EF8C9ADDDCE}"/>
    <cellStyle name="Output 2 14 3" xfId="42206" xr:uid="{205DCE1A-8ED3-405D-8700-F7832024D5C2}"/>
    <cellStyle name="Output 2 14 3 2" xfId="42207" xr:uid="{8CCC8747-A5F2-4472-A2DB-2F4374DF01A4}"/>
    <cellStyle name="Output 2 14 4" xfId="42208" xr:uid="{CA59A26D-D6BE-41A4-8F3C-04F076A96988}"/>
    <cellStyle name="Output 2 14 4 2" xfId="42209" xr:uid="{48A0C645-9812-4A6C-83B3-48990D66861A}"/>
    <cellStyle name="Output 2 14 5" xfId="42210" xr:uid="{E975200B-6515-42D7-A017-CD98BF9A7538}"/>
    <cellStyle name="Output 2 14 5 2" xfId="42211" xr:uid="{4EB03123-46EA-4BD4-BF04-05B62FF491D5}"/>
    <cellStyle name="Output 2 14 6" xfId="42212" xr:uid="{62073731-C813-4AD5-975F-B041B4A33B6C}"/>
    <cellStyle name="Output 2 14 6 2" xfId="42213" xr:uid="{B4243B3C-5D87-4FA4-83CA-E947757C7CF9}"/>
    <cellStyle name="Output 2 14 7" xfId="42214" xr:uid="{281A6169-0D4A-407C-8B5A-C5BC4FFDF9EF}"/>
    <cellStyle name="Output 2 14 7 2" xfId="42215" xr:uid="{A2846BC0-4E5F-4463-BFAF-6FF2A6D49C81}"/>
    <cellStyle name="Output 2 14 8" xfId="42216" xr:uid="{2B061E1B-0C9A-4D1E-B79A-B8A89C4FE51E}"/>
    <cellStyle name="Output 2 15" xfId="42217" xr:uid="{2665987D-CA24-4AB3-8543-B925144CD6E8}"/>
    <cellStyle name="Output 2 15 2" xfId="42218" xr:uid="{2E998EDB-B7B1-4482-B3B9-F23E27629404}"/>
    <cellStyle name="Output 2 15 2 2" xfId="42219" xr:uid="{70552E94-8D4A-4B28-89F8-F24B79F6527E}"/>
    <cellStyle name="Output 2 15 2 2 2" xfId="42220" xr:uid="{752D152B-96E4-4601-8D9C-188028EEDBA2}"/>
    <cellStyle name="Output 2 15 2 3" xfId="42221" xr:uid="{B5C89EF7-D764-4732-BC98-B38B9A799C99}"/>
    <cellStyle name="Output 2 15 2 3 2" xfId="42222" xr:uid="{BFDB8FC0-E439-4105-A2D5-90A6B79B2BF9}"/>
    <cellStyle name="Output 2 15 2 4" xfId="42223" xr:uid="{8A0FEB3B-3C80-4004-8671-AC8F21305D4D}"/>
    <cellStyle name="Output 2 15 2 4 2" xfId="42224" xr:uid="{0E083868-D5A1-41A5-A884-734CE0A22F32}"/>
    <cellStyle name="Output 2 15 2 5" xfId="42225" xr:uid="{22C31556-F994-4766-91C7-98BAF37C7259}"/>
    <cellStyle name="Output 2 15 2 5 2" xfId="42226" xr:uid="{BBBD34EE-9838-485B-9D66-5E1FC9167559}"/>
    <cellStyle name="Output 2 15 2 6" xfId="42227" xr:uid="{BB35B229-698E-4AFA-B0EB-B45781D69B4D}"/>
    <cellStyle name="Output 2 15 3" xfId="42228" xr:uid="{E141E9D2-3797-461D-8825-75C3C98BFF08}"/>
    <cellStyle name="Output 2 15 3 2" xfId="42229" xr:uid="{81EC1E74-1B5F-4C35-A356-E744A39DEF06}"/>
    <cellStyle name="Output 2 15 4" xfId="42230" xr:uid="{8600B791-79EA-4F0D-8120-DB982745C3AD}"/>
    <cellStyle name="Output 2 15 4 2" xfId="42231" xr:uid="{4802FEA1-D1D2-46EC-B00A-1C88082CBDFA}"/>
    <cellStyle name="Output 2 15 5" xfId="42232" xr:uid="{1053AEFA-2231-4E34-B559-466B18852710}"/>
    <cellStyle name="Output 2 15 5 2" xfId="42233" xr:uid="{6AA60B90-3E67-425B-85D5-0C151A83FA6B}"/>
    <cellStyle name="Output 2 15 6" xfId="42234" xr:uid="{C2EEF2A0-7C7A-4CF9-9A17-4DD7BE28A806}"/>
    <cellStyle name="Output 2 15 6 2" xfId="42235" xr:uid="{CCB4A13B-4132-4753-90A3-35B861F5F45B}"/>
    <cellStyle name="Output 2 15 7" xfId="42236" xr:uid="{A78A5ED1-F151-4EE3-AEA4-18773970BD90}"/>
    <cellStyle name="Output 2 15 7 2" xfId="42237" xr:uid="{B0685617-A970-4CC6-AF67-7AF76B745E93}"/>
    <cellStyle name="Output 2 15 8" xfId="42238" xr:uid="{A7E3583D-B788-4E48-9DC2-CB85B0E8B91A}"/>
    <cellStyle name="Output 2 16" xfId="42239" xr:uid="{96E1871C-A491-4451-B557-2CBA57DBFFDA}"/>
    <cellStyle name="Output 2 16 2" xfId="42240" xr:uid="{C129D491-809A-4A62-A72D-2181ADD95DEE}"/>
    <cellStyle name="Output 2 16 2 2" xfId="42241" xr:uid="{C721EB61-DB71-47E7-A081-A5E920D38CC1}"/>
    <cellStyle name="Output 2 16 2 2 2" xfId="42242" xr:uid="{77B300F0-1062-4323-8F2A-439DE36044C3}"/>
    <cellStyle name="Output 2 16 2 3" xfId="42243" xr:uid="{39D16208-A96D-4C5E-B653-05BCC5388EF0}"/>
    <cellStyle name="Output 2 16 2 3 2" xfId="42244" xr:uid="{30413427-5D9A-4A5B-971A-C3C4AF11154F}"/>
    <cellStyle name="Output 2 16 2 4" xfId="42245" xr:uid="{FFC2EA24-14E8-4015-9C95-FA4C25D11D13}"/>
    <cellStyle name="Output 2 16 2 4 2" xfId="42246" xr:uid="{EA093694-444A-407A-B2AF-04FBAB4D836E}"/>
    <cellStyle name="Output 2 16 2 5" xfId="42247" xr:uid="{CC40A6A9-13CC-4E89-A83D-F5EB58B1F7C6}"/>
    <cellStyle name="Output 2 16 2 5 2" xfId="42248" xr:uid="{570DDCF0-F70F-4ADB-87EE-8E44181C9C16}"/>
    <cellStyle name="Output 2 16 2 6" xfId="42249" xr:uid="{915AAE24-BE33-4841-A758-3C463814C644}"/>
    <cellStyle name="Output 2 16 3" xfId="42250" xr:uid="{970FE432-4A8D-47D3-B849-9D00C29FCA74}"/>
    <cellStyle name="Output 2 16 3 2" xfId="42251" xr:uid="{7E227C21-B9C5-4916-A879-6E448213AB0A}"/>
    <cellStyle name="Output 2 16 4" xfId="42252" xr:uid="{53AE9770-FF3A-4C95-8982-25FE7D84CDBD}"/>
    <cellStyle name="Output 2 16 4 2" xfId="42253" xr:uid="{74FAFE8F-626C-45BC-8035-A5C494AFA7FE}"/>
    <cellStyle name="Output 2 16 5" xfId="42254" xr:uid="{80B067F2-201D-4673-80E8-CFF29E047257}"/>
    <cellStyle name="Output 2 16 5 2" xfId="42255" xr:uid="{67E22AC2-2898-4732-9A8A-B20D3C4703E6}"/>
    <cellStyle name="Output 2 16 6" xfId="42256" xr:uid="{620514C0-AABB-4110-A3C6-D496C7916353}"/>
    <cellStyle name="Output 2 16 6 2" xfId="42257" xr:uid="{F8FD3931-FF73-4A41-BD21-B0CC40E5AB79}"/>
    <cellStyle name="Output 2 16 7" xfId="42258" xr:uid="{F9DF03DD-B3F0-4DCF-8398-938AA8BD8A7C}"/>
    <cellStyle name="Output 2 16 7 2" xfId="42259" xr:uid="{147E2554-DE34-4C5F-993D-E3527A37346F}"/>
    <cellStyle name="Output 2 16 8" xfId="42260" xr:uid="{0A6399F9-EE68-4ADE-A662-A807C8B76E96}"/>
    <cellStyle name="Output 2 17" xfId="42261" xr:uid="{41C8AC74-F9E5-42DF-B66F-BF407F02C6C2}"/>
    <cellStyle name="Output 2 17 2" xfId="42262" xr:uid="{7AB99FFD-CB33-4C19-8A45-292B0A2313EB}"/>
    <cellStyle name="Output 2 17 2 2" xfId="42263" xr:uid="{B7AAD2EC-CBFC-40BD-A727-50B574A5626D}"/>
    <cellStyle name="Output 2 17 2 2 2" xfId="42264" xr:uid="{9098DCCA-BE34-40B6-B258-0882903CAD1C}"/>
    <cellStyle name="Output 2 17 2 3" xfId="42265" xr:uid="{4D5C10FB-C529-41D0-BC4C-70C916ABDE1A}"/>
    <cellStyle name="Output 2 17 2 3 2" xfId="42266" xr:uid="{43F3A303-8862-4C65-8D21-5229B78E6739}"/>
    <cellStyle name="Output 2 17 2 4" xfId="42267" xr:uid="{A27CE17C-ADBD-4F9E-81FD-DC63F2F09C1C}"/>
    <cellStyle name="Output 2 17 2 4 2" xfId="42268" xr:uid="{9EDBA5D1-2399-4793-9550-81E4EADCCF84}"/>
    <cellStyle name="Output 2 17 2 5" xfId="42269" xr:uid="{954763F4-F92A-44B6-AC37-3668E90FA23E}"/>
    <cellStyle name="Output 2 17 2 5 2" xfId="42270" xr:uid="{3D2B1DDB-2EC1-4E00-89A9-40AF5616F2A2}"/>
    <cellStyle name="Output 2 17 2 6" xfId="42271" xr:uid="{EAECFF0D-7D48-4BA2-BCE1-714A859EF6AD}"/>
    <cellStyle name="Output 2 17 3" xfId="42272" xr:uid="{294FDA06-A665-4791-9EDD-E13C3B62E064}"/>
    <cellStyle name="Output 2 17 3 2" xfId="42273" xr:uid="{79239CE5-90DF-4FA9-8A5A-0DF45EDE9533}"/>
    <cellStyle name="Output 2 17 4" xfId="42274" xr:uid="{B17C13C0-3E5C-49B7-BD12-CED6244B805C}"/>
    <cellStyle name="Output 2 17 4 2" xfId="42275" xr:uid="{D216ADC6-9E93-4E22-A1D2-288EF3774676}"/>
    <cellStyle name="Output 2 17 5" xfId="42276" xr:uid="{DF80C9F8-B2D5-4D6E-99C3-F42B64037EEA}"/>
    <cellStyle name="Output 2 17 5 2" xfId="42277" xr:uid="{C5E4042C-25B1-4449-9A60-F1922B225987}"/>
    <cellStyle name="Output 2 17 6" xfId="42278" xr:uid="{FEEE32CC-9293-45D7-806F-6339F0ED9069}"/>
    <cellStyle name="Output 2 17 6 2" xfId="42279" xr:uid="{61899107-00CF-4C57-A9C0-9E42C78C026F}"/>
    <cellStyle name="Output 2 17 7" xfId="42280" xr:uid="{3C052A62-F7BF-477F-8D05-B3E72055BD31}"/>
    <cellStyle name="Output 2 17 7 2" xfId="42281" xr:uid="{7BCC24AD-448F-464F-A7E3-6F2620B77E70}"/>
    <cellStyle name="Output 2 17 8" xfId="42282" xr:uid="{FFF1385B-5595-452E-BA3E-F4023EB00DC5}"/>
    <cellStyle name="Output 2 18" xfId="42283" xr:uid="{49332C99-B150-4E1F-83CE-7CA52823AA4B}"/>
    <cellStyle name="Output 2 18 2" xfId="42284" xr:uid="{1DFA7243-1085-4975-96A7-479255CAC8AD}"/>
    <cellStyle name="Output 2 18 2 2" xfId="42285" xr:uid="{7A488C9E-D410-41F3-8EBA-9F16C03B7BBD}"/>
    <cellStyle name="Output 2 18 2 2 2" xfId="42286" xr:uid="{8F0D634A-6A23-4CA5-8BEE-AA9A72973213}"/>
    <cellStyle name="Output 2 18 2 3" xfId="42287" xr:uid="{59E60EEF-A4D6-4718-92EE-85E6B504E737}"/>
    <cellStyle name="Output 2 18 2 3 2" xfId="42288" xr:uid="{0F6FD82B-BBBF-459D-8E1A-3EC455114DAD}"/>
    <cellStyle name="Output 2 18 2 4" xfId="42289" xr:uid="{AEB67A53-F383-4106-88C5-A83E0213AD21}"/>
    <cellStyle name="Output 2 18 2 4 2" xfId="42290" xr:uid="{36099611-CD44-417C-93E9-BE7A228C0CE8}"/>
    <cellStyle name="Output 2 18 2 5" xfId="42291" xr:uid="{0F909487-EDDE-49C7-8B64-07A36FB0E68A}"/>
    <cellStyle name="Output 2 18 2 5 2" xfId="42292" xr:uid="{3BDD9C28-5FD8-4B54-8018-6B43C3988900}"/>
    <cellStyle name="Output 2 18 2 6" xfId="42293" xr:uid="{138489D4-8DB3-4797-9D38-A72F5ADD8895}"/>
    <cellStyle name="Output 2 18 3" xfId="42294" xr:uid="{A2192B87-7061-4D1F-97C8-5E38249980D2}"/>
    <cellStyle name="Output 2 18 3 2" xfId="42295" xr:uid="{B1585B43-4762-41F8-9DFE-42075C9A2A3B}"/>
    <cellStyle name="Output 2 18 4" xfId="42296" xr:uid="{0A4D46A1-7CB4-49D2-B7D0-3EFAD5FA4C87}"/>
    <cellStyle name="Output 2 18 4 2" xfId="42297" xr:uid="{E7899D9B-E3BE-4EA3-A6EA-6267C325BC93}"/>
    <cellStyle name="Output 2 18 5" xfId="42298" xr:uid="{607B9F3D-0166-4680-BC25-1B86EDFAE9C3}"/>
    <cellStyle name="Output 2 18 5 2" xfId="42299" xr:uid="{1F70551B-AC90-48CF-BDE1-37BD1BD2EECB}"/>
    <cellStyle name="Output 2 18 6" xfId="42300" xr:uid="{6CCC449E-EA28-4985-81C4-62E24B4A408A}"/>
    <cellStyle name="Output 2 18 6 2" xfId="42301" xr:uid="{BFAC54FA-07B8-4B0C-858C-82FB6165B1D2}"/>
    <cellStyle name="Output 2 18 7" xfId="42302" xr:uid="{07D12FE3-A084-4CD5-9D5D-10F972B5336A}"/>
    <cellStyle name="Output 2 18 7 2" xfId="42303" xr:uid="{EBB53565-23D1-4468-AACE-E420E069BF1C}"/>
    <cellStyle name="Output 2 18 8" xfId="42304" xr:uid="{B4C39AA6-90EC-4A7D-BE56-12624E5BA927}"/>
    <cellStyle name="Output 2 19" xfId="42305" xr:uid="{EECA2802-0D63-445D-A877-CAB76B8BC024}"/>
    <cellStyle name="Output 2 19 2" xfId="42306" xr:uid="{BE70C5DB-CB72-47ED-93D2-97ACC92FBD0C}"/>
    <cellStyle name="Output 2 19 2 2" xfId="42307" xr:uid="{C20EE4C2-1E21-44A1-A0C0-D19A98C2CCE8}"/>
    <cellStyle name="Output 2 19 2 2 2" xfId="42308" xr:uid="{4EE88339-B6F2-49A9-A7A0-11C651ACEA01}"/>
    <cellStyle name="Output 2 19 2 3" xfId="42309" xr:uid="{623F4834-8290-4C18-8CC9-492620744377}"/>
    <cellStyle name="Output 2 19 2 3 2" xfId="42310" xr:uid="{66FE6B8E-3ADC-409B-A876-EDF05507B98C}"/>
    <cellStyle name="Output 2 19 2 4" xfId="42311" xr:uid="{2C513874-09E7-4025-B690-8A0D22430AEF}"/>
    <cellStyle name="Output 2 19 2 4 2" xfId="42312" xr:uid="{4CBE386A-FAA5-47A2-9616-708A9B10E6E0}"/>
    <cellStyle name="Output 2 19 2 5" xfId="42313" xr:uid="{0837AA3F-992D-46E7-BFB3-8514237F5CCF}"/>
    <cellStyle name="Output 2 19 2 5 2" xfId="42314" xr:uid="{5B0CE5D0-91BA-43F3-8B8E-F2677989AC84}"/>
    <cellStyle name="Output 2 19 2 6" xfId="42315" xr:uid="{C911FBB7-5ABC-4960-8AF7-41FED2CF578C}"/>
    <cellStyle name="Output 2 19 3" xfId="42316" xr:uid="{08AC760C-9A09-4FDA-AF44-48E725958B6D}"/>
    <cellStyle name="Output 2 19 3 2" xfId="42317" xr:uid="{67D31521-73CE-4BAB-BDF6-B915D2E977C5}"/>
    <cellStyle name="Output 2 19 4" xfId="42318" xr:uid="{0E6C3FB2-C768-4F8A-B7A7-74FB8C9A5D08}"/>
    <cellStyle name="Output 2 19 4 2" xfId="42319" xr:uid="{3DB10A02-57EC-4C66-9825-A805F9ADE1F4}"/>
    <cellStyle name="Output 2 19 5" xfId="42320" xr:uid="{B7B6ECAB-98E6-4C2A-A45E-3C54409DEC74}"/>
    <cellStyle name="Output 2 19 5 2" xfId="42321" xr:uid="{A86FE27B-6646-4F5C-A6CC-7E23CA05FBC3}"/>
    <cellStyle name="Output 2 19 6" xfId="42322" xr:uid="{FD4C34AD-C6DD-48FB-8BFC-FD2CD9377DED}"/>
    <cellStyle name="Output 2 19 6 2" xfId="42323" xr:uid="{B2025603-007E-4573-AB6D-6FB8ECB2F149}"/>
    <cellStyle name="Output 2 19 7" xfId="42324" xr:uid="{FF9DF8FF-7452-430E-91E7-06E1E7C5EBEA}"/>
    <cellStyle name="Output 2 19 7 2" xfId="42325" xr:uid="{699570CE-6503-4F74-9624-2763208113D4}"/>
    <cellStyle name="Output 2 19 8" xfId="42326" xr:uid="{F2931A5C-9049-4762-9A04-3FA7A8F12A78}"/>
    <cellStyle name="Output 2 2" xfId="20437" xr:uid="{812A9E0A-AF3E-460F-9C7F-6E4CECA35992}"/>
    <cellStyle name="Output 2 2 10" xfId="42327" xr:uid="{127981D5-A345-4978-B8F8-3CDEDCA258E8}"/>
    <cellStyle name="Output 2 2 10 2" xfId="42328" xr:uid="{872665AE-2E30-4538-BE3F-0C6CACF55D39}"/>
    <cellStyle name="Output 2 2 10 2 2" xfId="42329" xr:uid="{1CCD5E6B-730D-400C-A2A7-A29EFA623CF0}"/>
    <cellStyle name="Output 2 2 10 2 2 2" xfId="42330" xr:uid="{E23AE157-BC0A-4A36-8446-90648EEF3BE4}"/>
    <cellStyle name="Output 2 2 10 2 3" xfId="42331" xr:uid="{9C4CB6CC-0F0F-4118-8DEE-06C4841C489B}"/>
    <cellStyle name="Output 2 2 10 2 3 2" xfId="42332" xr:uid="{2EBAF4BD-F458-49AE-8106-AD20751605E3}"/>
    <cellStyle name="Output 2 2 10 2 4" xfId="42333" xr:uid="{086A3F3C-6F95-48DD-B877-304E18265B1D}"/>
    <cellStyle name="Output 2 2 10 2 4 2" xfId="42334" xr:uid="{0CEE92C9-BF69-4F65-9B40-2AB15834CF4E}"/>
    <cellStyle name="Output 2 2 10 2 5" xfId="42335" xr:uid="{A166040E-004E-4D0F-B629-A4FE46DE5801}"/>
    <cellStyle name="Output 2 2 10 2 5 2" xfId="42336" xr:uid="{1DF91236-5EB5-49CA-AE77-A5ED7A54EE0C}"/>
    <cellStyle name="Output 2 2 10 2 6" xfId="42337" xr:uid="{AC960114-9D33-45EC-BC4A-15EFBF662E70}"/>
    <cellStyle name="Output 2 2 10 3" xfId="42338" xr:uid="{5B0F83F4-3500-4F06-B860-7D6CD9522582}"/>
    <cellStyle name="Output 2 2 10 3 2" xfId="42339" xr:uid="{F1A5540B-7D9C-409E-B42D-FB553DF16F39}"/>
    <cellStyle name="Output 2 2 10 4" xfId="42340" xr:uid="{95D41380-9444-433B-84A6-42F064C43836}"/>
    <cellStyle name="Output 2 2 10 4 2" xfId="42341" xr:uid="{5A6E57A0-3B4D-4C96-A8E5-F08CDF665E54}"/>
    <cellStyle name="Output 2 2 10 5" xfId="42342" xr:uid="{2075FB14-08A7-4B32-9E6D-766A97369E4A}"/>
    <cellStyle name="Output 2 2 10 5 2" xfId="42343" xr:uid="{779F259D-CB76-4815-917E-923688E5AA5C}"/>
    <cellStyle name="Output 2 2 10 6" xfId="42344" xr:uid="{6857256A-D3FA-4FDC-863B-D47B9C9A22E7}"/>
    <cellStyle name="Output 2 2 10 6 2" xfId="42345" xr:uid="{10E5FA9E-1549-42C2-8C98-C041763F0D32}"/>
    <cellStyle name="Output 2 2 10 7" xfId="42346" xr:uid="{F1BE9440-7144-46A1-A8B9-4DE0E4DA6295}"/>
    <cellStyle name="Output 2 2 10 7 2" xfId="42347" xr:uid="{304C220B-93A2-4480-934E-03AEEE5C3A3A}"/>
    <cellStyle name="Output 2 2 10 8" xfId="42348" xr:uid="{D84E1AA6-18A8-4F35-9C11-E1FB7091E3CA}"/>
    <cellStyle name="Output 2 2 11" xfId="42349" xr:uid="{D18E0120-8936-4CAE-887B-534625EB7287}"/>
    <cellStyle name="Output 2 2 11 2" xfId="42350" xr:uid="{ECA5126C-DD66-4854-9ED7-5ACE0AAD5AAA}"/>
    <cellStyle name="Output 2 2 11 2 2" xfId="42351" xr:uid="{09733B18-5DA8-4FAB-A745-88A79FBC7908}"/>
    <cellStyle name="Output 2 2 11 2 2 2" xfId="42352" xr:uid="{E263FC8A-6CA7-4A7A-92FF-E3046210ED12}"/>
    <cellStyle name="Output 2 2 11 2 3" xfId="42353" xr:uid="{09A62DE4-9139-4C98-AC77-26404842D1C5}"/>
    <cellStyle name="Output 2 2 11 2 3 2" xfId="42354" xr:uid="{A568BA8B-1F45-4351-A68B-016C80AF437C}"/>
    <cellStyle name="Output 2 2 11 2 4" xfId="42355" xr:uid="{8B55C7A9-E61F-4362-ACF9-1F508ACAF070}"/>
    <cellStyle name="Output 2 2 11 2 4 2" xfId="42356" xr:uid="{9B0E4B3D-0B11-48AA-BA54-5CE215147C2F}"/>
    <cellStyle name="Output 2 2 11 2 5" xfId="42357" xr:uid="{8CD067E9-4663-474F-80CA-221A6AAC0E44}"/>
    <cellStyle name="Output 2 2 11 2 5 2" xfId="42358" xr:uid="{2A7B1D89-696D-4887-8E48-A394E16CABBE}"/>
    <cellStyle name="Output 2 2 11 2 6" xfId="42359" xr:uid="{2435BF7C-7879-4EA3-B627-3688D34C05C3}"/>
    <cellStyle name="Output 2 2 11 3" xfId="42360" xr:uid="{5E1F3AA0-A660-4CB1-9254-F838751AA564}"/>
    <cellStyle name="Output 2 2 11 3 2" xfId="42361" xr:uid="{F2A8EBC3-4533-435C-9C3D-F8F3ABA0F5D3}"/>
    <cellStyle name="Output 2 2 11 4" xfId="42362" xr:uid="{F2167FB4-16AA-4881-BDF8-50EC4D3083E5}"/>
    <cellStyle name="Output 2 2 11 4 2" xfId="42363" xr:uid="{E06DAEF2-E7BD-4FDA-904E-4DED261FF0EB}"/>
    <cellStyle name="Output 2 2 11 5" xfId="42364" xr:uid="{C28A6356-C829-486D-8A81-5D939C94A74A}"/>
    <cellStyle name="Output 2 2 11 5 2" xfId="42365" xr:uid="{35410BF7-F836-4DF7-88CD-D45E65B22A9A}"/>
    <cellStyle name="Output 2 2 11 6" xfId="42366" xr:uid="{40DBDDD6-1F5C-4A58-9DEB-71A4C89A1FC0}"/>
    <cellStyle name="Output 2 2 11 6 2" xfId="42367" xr:uid="{5FAB5F13-D6DE-4070-AE1F-5A21CE3FAE6E}"/>
    <cellStyle name="Output 2 2 11 7" xfId="42368" xr:uid="{DE234508-D332-4757-BA61-A03E6D38176A}"/>
    <cellStyle name="Output 2 2 11 7 2" xfId="42369" xr:uid="{900B6DB1-7328-4B3A-95BF-18DD18112D13}"/>
    <cellStyle name="Output 2 2 11 8" xfId="42370" xr:uid="{7D2E3EBD-E31F-47B6-B1D3-DC5FD67776A8}"/>
    <cellStyle name="Output 2 2 12" xfId="42371" xr:uid="{B37A21DD-728B-4A49-8808-9AA31E16C0B0}"/>
    <cellStyle name="Output 2 2 12 2" xfId="42372" xr:uid="{0490791A-C15A-413F-BBF3-C645AB1F988D}"/>
    <cellStyle name="Output 2 2 12 2 2" xfId="42373" xr:uid="{5552FE0B-DE3F-49FF-9524-B7A4DE4AB266}"/>
    <cellStyle name="Output 2 2 12 2 2 2" xfId="42374" xr:uid="{0D2369AF-2754-45B6-A20E-8D140C6E0195}"/>
    <cellStyle name="Output 2 2 12 2 3" xfId="42375" xr:uid="{FFDC7491-4E42-462E-AD9E-3709820E00FD}"/>
    <cellStyle name="Output 2 2 12 2 3 2" xfId="42376" xr:uid="{B81D0D35-6481-4A62-97C1-0A1ABB20261A}"/>
    <cellStyle name="Output 2 2 12 2 4" xfId="42377" xr:uid="{824F72B3-D79A-4707-A84A-1DE554F23652}"/>
    <cellStyle name="Output 2 2 12 2 4 2" xfId="42378" xr:uid="{A126632E-2A21-477C-9A7C-D8220C172EE6}"/>
    <cellStyle name="Output 2 2 12 2 5" xfId="42379" xr:uid="{1C992417-06A9-452D-B45C-B31C527FFD73}"/>
    <cellStyle name="Output 2 2 12 2 5 2" xfId="42380" xr:uid="{FFBF7BB5-A68B-4B0B-8D7C-B2BA88ADEFDC}"/>
    <cellStyle name="Output 2 2 12 2 6" xfId="42381" xr:uid="{A60AE36D-D1E4-49CC-8D54-E91FFFC38B09}"/>
    <cellStyle name="Output 2 2 12 3" xfId="42382" xr:uid="{70BBDB93-C0CF-4166-9A3E-52F11A5EE63C}"/>
    <cellStyle name="Output 2 2 12 3 2" xfId="42383" xr:uid="{8F0BE685-E08D-4C12-9A4C-19F9D6127B43}"/>
    <cellStyle name="Output 2 2 12 4" xfId="42384" xr:uid="{DCD67A01-4E3B-40A8-A559-D4C1CB0A8681}"/>
    <cellStyle name="Output 2 2 12 4 2" xfId="42385" xr:uid="{6FA62FEB-BCF4-46E8-A9A4-1B41E64421A3}"/>
    <cellStyle name="Output 2 2 12 5" xfId="42386" xr:uid="{EE44189E-FC38-47A6-8F09-26659429320B}"/>
    <cellStyle name="Output 2 2 12 5 2" xfId="42387" xr:uid="{08C90E88-C7CD-48EC-AA42-10F30B736F6B}"/>
    <cellStyle name="Output 2 2 12 6" xfId="42388" xr:uid="{867E3C29-F0EA-4A4A-895D-E8B5F537EB13}"/>
    <cellStyle name="Output 2 2 12 6 2" xfId="42389" xr:uid="{A8579AFF-BBFE-4DCB-B795-4A248F5341C0}"/>
    <cellStyle name="Output 2 2 12 7" xfId="42390" xr:uid="{B18E8B99-8FB6-4001-A1DB-E362A3A9A089}"/>
    <cellStyle name="Output 2 2 12 7 2" xfId="42391" xr:uid="{28FB0637-B4AA-4FD7-AC11-5229462E3E5F}"/>
    <cellStyle name="Output 2 2 12 8" xfId="42392" xr:uid="{C8390E21-E82F-4569-AA97-A5A0593A2912}"/>
    <cellStyle name="Output 2 2 13" xfId="42393" xr:uid="{DBC9519B-0E1D-4954-BFD7-65EB4EDBF5AB}"/>
    <cellStyle name="Output 2 2 13 2" xfId="42394" xr:uid="{30812DC8-BC52-40A8-9CEB-258098EF01FB}"/>
    <cellStyle name="Output 2 2 13 2 2" xfId="42395" xr:uid="{88E496B4-4060-4F7F-BE05-859BCECADD28}"/>
    <cellStyle name="Output 2 2 13 2 2 2" xfId="42396" xr:uid="{A35F284B-440F-4325-B8AA-7EA19EE8225E}"/>
    <cellStyle name="Output 2 2 13 2 3" xfId="42397" xr:uid="{9A91E145-8EEB-4AF1-A111-0C4306941A07}"/>
    <cellStyle name="Output 2 2 13 2 3 2" xfId="42398" xr:uid="{352177BA-2307-4175-AA83-D44614587E78}"/>
    <cellStyle name="Output 2 2 13 2 4" xfId="42399" xr:uid="{48A331B3-F946-4720-8361-99FB9A71444E}"/>
    <cellStyle name="Output 2 2 13 2 4 2" xfId="42400" xr:uid="{48CD91CD-22D0-4CA1-B3B1-4A6FB60152E0}"/>
    <cellStyle name="Output 2 2 13 2 5" xfId="42401" xr:uid="{87F3623D-4479-40CA-BE78-638035734C7E}"/>
    <cellStyle name="Output 2 2 13 2 5 2" xfId="42402" xr:uid="{5B2F411B-92A0-4B9C-B73F-1AAF1D5C6D45}"/>
    <cellStyle name="Output 2 2 13 2 6" xfId="42403" xr:uid="{CA17AA59-2ADE-42A0-819A-9FED02800FBC}"/>
    <cellStyle name="Output 2 2 13 3" xfId="42404" xr:uid="{3E8D30D8-D99E-45B1-91B4-962304883FC5}"/>
    <cellStyle name="Output 2 2 13 3 2" xfId="42405" xr:uid="{B7C53B71-1E47-4417-936C-13C16E7045D2}"/>
    <cellStyle name="Output 2 2 13 4" xfId="42406" xr:uid="{95B5C25E-8D51-4255-8DCA-BADE539D2D37}"/>
    <cellStyle name="Output 2 2 13 4 2" xfId="42407" xr:uid="{35B08746-82A9-4665-AB6D-B2E1AB34E0D6}"/>
    <cellStyle name="Output 2 2 13 5" xfId="42408" xr:uid="{0F2BB78F-D4D1-40F5-A593-C67598BF19AE}"/>
    <cellStyle name="Output 2 2 13 5 2" xfId="42409" xr:uid="{20EC9371-910C-46ED-ACD2-06E88E368B16}"/>
    <cellStyle name="Output 2 2 13 6" xfId="42410" xr:uid="{F6AC2B9D-C79E-42DA-B7DD-0B1765111B60}"/>
    <cellStyle name="Output 2 2 13 6 2" xfId="42411" xr:uid="{0DC332BA-3C84-4449-BBF3-E0E4B4180E2C}"/>
    <cellStyle name="Output 2 2 13 7" xfId="42412" xr:uid="{6A9502BA-C5DF-4C51-8D67-551FADE96AFC}"/>
    <cellStyle name="Output 2 2 13 7 2" xfId="42413" xr:uid="{C622CE1E-02D7-4265-B759-91B2A37C7020}"/>
    <cellStyle name="Output 2 2 13 8" xfId="42414" xr:uid="{71BC084E-9D78-46C5-B4B5-84D70E8AE60D}"/>
    <cellStyle name="Output 2 2 14" xfId="42415" xr:uid="{4902C7EE-6ACF-4232-ABA7-1A3FD83E5B31}"/>
    <cellStyle name="Output 2 2 14 2" xfId="42416" xr:uid="{EBB5D898-3742-47ED-A58D-D28E6956F888}"/>
    <cellStyle name="Output 2 2 14 2 2" xfId="42417" xr:uid="{1823AF9D-9CF6-48F7-97A4-FA80B1CEF9BB}"/>
    <cellStyle name="Output 2 2 14 2 2 2" xfId="42418" xr:uid="{5FED1272-4F0F-4532-981F-99C06FECDB93}"/>
    <cellStyle name="Output 2 2 14 2 3" xfId="42419" xr:uid="{A523FC37-325E-4297-9964-AA4768DD95CD}"/>
    <cellStyle name="Output 2 2 14 2 3 2" xfId="42420" xr:uid="{0EFD7B88-776C-4573-9E9E-1563E772C25C}"/>
    <cellStyle name="Output 2 2 14 2 4" xfId="42421" xr:uid="{6065F7C8-9FF6-4AAE-8678-F52B58B5A1EC}"/>
    <cellStyle name="Output 2 2 14 2 4 2" xfId="42422" xr:uid="{7715D62C-4841-405B-8F2D-4E12B1660B70}"/>
    <cellStyle name="Output 2 2 14 2 5" xfId="42423" xr:uid="{8F60D9D9-34E1-4B10-8438-CFC0431380F3}"/>
    <cellStyle name="Output 2 2 14 2 5 2" xfId="42424" xr:uid="{03F9AC57-E12D-44DD-856D-A2AD7985C467}"/>
    <cellStyle name="Output 2 2 14 2 6" xfId="42425" xr:uid="{E63AEA5A-E2D9-4268-BFD6-F1686A1FD051}"/>
    <cellStyle name="Output 2 2 14 3" xfId="42426" xr:uid="{5A5EA2FD-B35D-46F1-8E5D-8C4969DF0CB7}"/>
    <cellStyle name="Output 2 2 14 3 2" xfId="42427" xr:uid="{45097CAC-D263-4938-A789-34C739F97C98}"/>
    <cellStyle name="Output 2 2 14 4" xfId="42428" xr:uid="{77509A27-0B7C-4732-9516-D2976B45D29E}"/>
    <cellStyle name="Output 2 2 14 4 2" xfId="42429" xr:uid="{4D2B8827-B61F-40E4-8E5C-F3DDB76A8353}"/>
    <cellStyle name="Output 2 2 14 5" xfId="42430" xr:uid="{5349EC03-08B7-4644-BF00-A755C86D83E1}"/>
    <cellStyle name="Output 2 2 14 5 2" xfId="42431" xr:uid="{54CFACF3-8FB1-4E53-9552-09F6879A87E6}"/>
    <cellStyle name="Output 2 2 14 6" xfId="42432" xr:uid="{4628F239-8294-44D0-A9CD-D404276FF1B4}"/>
    <cellStyle name="Output 2 2 14 6 2" xfId="42433" xr:uid="{B6FE1CA9-CBE8-4298-B927-5967D2F5095A}"/>
    <cellStyle name="Output 2 2 14 7" xfId="42434" xr:uid="{A3B4151C-0539-4A44-8A09-2CA5B881ADA1}"/>
    <cellStyle name="Output 2 2 14 7 2" xfId="42435" xr:uid="{441CC70C-2003-44D4-B971-FAC5E02808C6}"/>
    <cellStyle name="Output 2 2 14 8" xfId="42436" xr:uid="{5CE77DDB-EB9F-4254-ABC5-EF2BB09041CF}"/>
    <cellStyle name="Output 2 2 15" xfId="42437" xr:uid="{AA648465-94A5-4470-B4E1-947709F0DB2D}"/>
    <cellStyle name="Output 2 2 15 2" xfId="42438" xr:uid="{5E023397-77EF-4914-9CFA-9DA4960042AB}"/>
    <cellStyle name="Output 2 2 15 2 2" xfId="42439" xr:uid="{1F1A8034-6344-4EE3-BA29-D3BBE8AED57A}"/>
    <cellStyle name="Output 2 2 15 2 2 2" xfId="42440" xr:uid="{02FE3A93-7E0D-496D-9557-36140FB611A4}"/>
    <cellStyle name="Output 2 2 15 2 3" xfId="42441" xr:uid="{47BA2F3C-63EB-4DFD-9175-0B7C306F7290}"/>
    <cellStyle name="Output 2 2 15 2 3 2" xfId="42442" xr:uid="{FDEB99D2-87E9-4B70-B98D-84D4A8B19FC4}"/>
    <cellStyle name="Output 2 2 15 2 4" xfId="42443" xr:uid="{C6E8D5D4-70FB-431A-B219-7C39F1DA554B}"/>
    <cellStyle name="Output 2 2 15 2 4 2" xfId="42444" xr:uid="{9BEECF4A-B811-493F-B885-E96A8BB5A9C6}"/>
    <cellStyle name="Output 2 2 15 2 5" xfId="42445" xr:uid="{858FBEF1-C2B6-4D9D-86EA-629437B20A2C}"/>
    <cellStyle name="Output 2 2 15 2 5 2" xfId="42446" xr:uid="{46968366-FD8E-46F5-8335-8BE15617C8EC}"/>
    <cellStyle name="Output 2 2 15 2 6" xfId="42447" xr:uid="{EA47DFA3-3E72-4CF6-8FE8-6B22ECB26ECF}"/>
    <cellStyle name="Output 2 2 15 3" xfId="42448" xr:uid="{4E83191A-4921-470B-A2D6-20E6AA6028DE}"/>
    <cellStyle name="Output 2 2 15 3 2" xfId="42449" xr:uid="{9E09CDC0-B24C-43D0-A9F2-541F81EBA807}"/>
    <cellStyle name="Output 2 2 15 4" xfId="42450" xr:uid="{D1D995BB-7F00-448F-927C-8322859CD3E5}"/>
    <cellStyle name="Output 2 2 15 4 2" xfId="42451" xr:uid="{CD30E6D4-E70C-4335-919B-48203F58E797}"/>
    <cellStyle name="Output 2 2 15 5" xfId="42452" xr:uid="{CC8F4A81-50BB-4DE9-A1B8-5DF26E2410B7}"/>
    <cellStyle name="Output 2 2 15 5 2" xfId="42453" xr:uid="{E8FA0CA0-40AE-4FE0-8CC6-B97B8B966B74}"/>
    <cellStyle name="Output 2 2 15 6" xfId="42454" xr:uid="{81566FF8-A991-41AB-82D6-DFEDB098CED8}"/>
    <cellStyle name="Output 2 2 15 6 2" xfId="42455" xr:uid="{0FF1CDDC-2772-4E9D-A168-0776C60C6ED6}"/>
    <cellStyle name="Output 2 2 15 7" xfId="42456" xr:uid="{B378766B-770F-4090-81EF-9E854302FA9C}"/>
    <cellStyle name="Output 2 2 15 7 2" xfId="42457" xr:uid="{6E744586-FC54-4611-88DD-10D2BDC925E4}"/>
    <cellStyle name="Output 2 2 15 8" xfId="42458" xr:uid="{D0E2F24C-BDF6-4858-AE79-01C5A6C94484}"/>
    <cellStyle name="Output 2 2 16" xfId="42459" xr:uid="{627AD282-FC33-4D82-B209-2F47DC814F40}"/>
    <cellStyle name="Output 2 2 16 2" xfId="42460" xr:uid="{ABD56C13-1FD2-461C-A857-826722435030}"/>
    <cellStyle name="Output 2 2 16 2 2" xfId="42461" xr:uid="{4D8A466F-7CE5-48E7-A81D-2E2D45CB7551}"/>
    <cellStyle name="Output 2 2 16 3" xfId="42462" xr:uid="{1F81E54F-9CC5-4BC4-A027-09E73D6E72EC}"/>
    <cellStyle name="Output 2 2 16 3 2" xfId="42463" xr:uid="{BFCB9982-F8E1-4023-9F9A-95D803B29399}"/>
    <cellStyle name="Output 2 2 16 4" xfId="42464" xr:uid="{1396E7B0-7107-461C-929F-D6E6C31E6FEB}"/>
    <cellStyle name="Output 2 2 16 4 2" xfId="42465" xr:uid="{3BE38761-1B0B-4B97-AEB0-CDAC5EA831AC}"/>
    <cellStyle name="Output 2 2 16 5" xfId="42466" xr:uid="{D3CE1813-73B0-40B5-BFC2-2968373F5AD8}"/>
    <cellStyle name="Output 2 2 16 5 2" xfId="42467" xr:uid="{06457300-3938-4714-899A-94FA2CF55AD0}"/>
    <cellStyle name="Output 2 2 16 6" xfId="42468" xr:uid="{E21E636A-DC77-4908-86D0-3FC9E3D548C1}"/>
    <cellStyle name="Output 2 2 17" xfId="42469" xr:uid="{8FE15BD1-443D-4B96-8EB7-37C27F343EAD}"/>
    <cellStyle name="Output 2 2 17 2" xfId="42470" xr:uid="{AE0B55F2-6AA8-4860-B1D5-F15912AF26CB}"/>
    <cellStyle name="Output 2 2 18" xfId="42471" xr:uid="{689C7DF4-DC1C-45A1-B1DB-CA42CBD9FA29}"/>
    <cellStyle name="Output 2 2 18 2" xfId="42472" xr:uid="{091A0672-76A5-4C67-B0CF-45CC34A4BD95}"/>
    <cellStyle name="Output 2 2 19" xfId="42473" xr:uid="{46C012E2-A904-4A3C-B285-7D5352A80DAF}"/>
    <cellStyle name="Output 2 2 19 2" xfId="42474" xr:uid="{8DE4D282-BF96-4FE2-9DA3-7E740D8C4A7C}"/>
    <cellStyle name="Output 2 2 2" xfId="42475" xr:uid="{B14FE595-DAAD-4BCC-9F27-355612041978}"/>
    <cellStyle name="Output 2 2 2 2" xfId="42476" xr:uid="{493A2780-905E-4D88-ADE4-3A2CA6036136}"/>
    <cellStyle name="Output 2 2 2 2 2" xfId="42477" xr:uid="{126C77FF-2AC5-46C1-8A7D-2A3182D81B7A}"/>
    <cellStyle name="Output 2 2 2 2 2 2" xfId="42478" xr:uid="{668CF341-B034-4EE8-AB98-A9CCA3086F42}"/>
    <cellStyle name="Output 2 2 2 2 3" xfId="42479" xr:uid="{B82E7FD8-BD28-4A78-8CC2-869641FFC650}"/>
    <cellStyle name="Output 2 2 2 2 3 2" xfId="42480" xr:uid="{078F8AC3-75FA-40F3-A594-5907EFE37AE5}"/>
    <cellStyle name="Output 2 2 2 2 4" xfId="42481" xr:uid="{0E5B43AE-E493-4D8B-B7CA-BB3F28FA9CF7}"/>
    <cellStyle name="Output 2 2 2 2 4 2" xfId="42482" xr:uid="{866CCA71-CC2D-4A58-AF22-AB6E55F3D7DA}"/>
    <cellStyle name="Output 2 2 2 2 5" xfId="42483" xr:uid="{36CF325A-121F-4998-9FC9-F4C549AF3E64}"/>
    <cellStyle name="Output 2 2 2 2 5 2" xfId="42484" xr:uid="{C6EB32D3-6F0A-4ACC-87F5-C6948B1E4F64}"/>
    <cellStyle name="Output 2 2 2 2 6" xfId="42485" xr:uid="{84FEB7D6-11F2-414E-906B-77411477C454}"/>
    <cellStyle name="Output 2 2 2 3" xfId="42486" xr:uid="{806BDF01-90BA-4E88-BA21-6002730AE5B9}"/>
    <cellStyle name="Output 2 2 2 3 2" xfId="42487" xr:uid="{FEFFCFAB-F88B-4FA1-9DED-195EEE16C771}"/>
    <cellStyle name="Output 2 2 2 4" xfId="42488" xr:uid="{30A1E1DB-FABC-4451-8990-3784F278B84D}"/>
    <cellStyle name="Output 2 2 2 4 2" xfId="42489" xr:uid="{7F94A161-FECE-4159-92A2-9EB33C6F58A9}"/>
    <cellStyle name="Output 2 2 2 5" xfId="42490" xr:uid="{87F8642F-4E61-4824-BF7C-7A69AD062F2A}"/>
    <cellStyle name="Output 2 2 2 5 2" xfId="42491" xr:uid="{845F8E0F-909C-4CB3-82F6-AAE80B920026}"/>
    <cellStyle name="Output 2 2 2 6" xfId="42492" xr:uid="{2B7049C0-6A48-4859-B6C0-1DCC8976DF95}"/>
    <cellStyle name="Output 2 2 20" xfId="42493" xr:uid="{25FBE8DE-2193-4D77-B517-33AF4C6E0893}"/>
    <cellStyle name="Output 2 2 21" xfId="42494" xr:uid="{5B5605CB-1390-46CB-831D-15587EC5C645}"/>
    <cellStyle name="Output 2 2 22" xfId="42495" xr:uid="{47F5F85F-42CA-4A9E-9494-F842708EEA28}"/>
    <cellStyle name="Output 2 2 23" xfId="42496" xr:uid="{304CF656-1459-49DE-A5AB-09FBD00CD6A4}"/>
    <cellStyle name="Output 2 2 24" xfId="42497" xr:uid="{8CDCC42B-9C6F-4299-9FFB-04D82A2B8D90}"/>
    <cellStyle name="Output 2 2 25" xfId="42498" xr:uid="{6CFF38A2-12EC-4C73-8D07-C5F21438CFED}"/>
    <cellStyle name="Output 2 2 26" xfId="42499" xr:uid="{2B02A115-FEEC-49A0-A46C-34A982283959}"/>
    <cellStyle name="Output 2 2 3" xfId="42500" xr:uid="{6A3B481C-59B5-48C6-BE6E-D8636B94C0E2}"/>
    <cellStyle name="Output 2 2 3 2" xfId="42501" xr:uid="{A157146F-4B4A-4E30-BEE3-49401593C1AC}"/>
    <cellStyle name="Output 2 2 3 2 2" xfId="42502" xr:uid="{A5CB9851-2BBA-4675-901E-95454A64102F}"/>
    <cellStyle name="Output 2 2 3 2 2 2" xfId="42503" xr:uid="{2110ACD0-2060-4471-984C-859D012E8050}"/>
    <cellStyle name="Output 2 2 3 2 3" xfId="42504" xr:uid="{C93EAD26-4BF9-4717-8C01-D772E82E1D4A}"/>
    <cellStyle name="Output 2 2 3 2 3 2" xfId="42505" xr:uid="{4A969C6A-CCCD-4795-B6B2-0F3FBC210DD7}"/>
    <cellStyle name="Output 2 2 3 2 4" xfId="42506" xr:uid="{93743437-6431-4352-92EB-A77937D1D64A}"/>
    <cellStyle name="Output 2 2 3 2 4 2" xfId="42507" xr:uid="{1D18C629-CBBE-4E5C-80EC-9755793D7DBD}"/>
    <cellStyle name="Output 2 2 3 2 5" xfId="42508" xr:uid="{E4CDE039-C7D1-4800-A40B-B3C6B1EA3922}"/>
    <cellStyle name="Output 2 2 3 2 5 2" xfId="42509" xr:uid="{0895736C-C0C4-40E8-8DF4-4E274AF566A3}"/>
    <cellStyle name="Output 2 2 3 2 6" xfId="42510" xr:uid="{95D566BA-6A6B-4B99-99DF-D6E3469D47C2}"/>
    <cellStyle name="Output 2 2 3 3" xfId="42511" xr:uid="{7AB6C498-9DEE-4C25-8B8E-E6A08EA80172}"/>
    <cellStyle name="Output 2 2 3 3 2" xfId="42512" xr:uid="{AD84FC26-7647-4A9A-A3ED-E8702EB4430F}"/>
    <cellStyle name="Output 2 2 3 4" xfId="42513" xr:uid="{7AB02843-C586-4982-A4E9-6820A4FB1AA8}"/>
    <cellStyle name="Output 2 2 3 4 2" xfId="42514" xr:uid="{3E504327-6A12-4219-AECA-A2039599C698}"/>
    <cellStyle name="Output 2 2 3 5" xfId="42515" xr:uid="{D3165FFF-8670-4544-BF3C-BB9CB1DD8B3A}"/>
    <cellStyle name="Output 2 2 3 5 2" xfId="42516" xr:uid="{54B19332-6282-468B-84D3-034C3F42463A}"/>
    <cellStyle name="Output 2 2 3 6" xfId="42517" xr:uid="{D9B9B036-94E0-43FF-9D6C-69A4FC2615DF}"/>
    <cellStyle name="Output 2 2 4" xfId="42518" xr:uid="{9C10ED52-BDEA-41F2-95F5-2E4DF0909EAA}"/>
    <cellStyle name="Output 2 2 4 2" xfId="42519" xr:uid="{01099EE9-0B94-4882-97C0-8C08CFC3B80E}"/>
    <cellStyle name="Output 2 2 4 2 2" xfId="42520" xr:uid="{BE4190B8-11AC-48BC-BF02-DC718C715F50}"/>
    <cellStyle name="Output 2 2 4 2 2 2" xfId="42521" xr:uid="{A85A36E9-F5A0-4947-AC86-D53B968DD18E}"/>
    <cellStyle name="Output 2 2 4 2 3" xfId="42522" xr:uid="{CFDBFE4F-DE23-4724-BF27-1F73DE61D408}"/>
    <cellStyle name="Output 2 2 4 2 3 2" xfId="42523" xr:uid="{1A86D587-3ED4-4009-B3E6-72DA717D9772}"/>
    <cellStyle name="Output 2 2 4 2 4" xfId="42524" xr:uid="{483DEBF4-3983-4A48-912E-BF9F053C8D21}"/>
    <cellStyle name="Output 2 2 4 2 4 2" xfId="42525" xr:uid="{E8CB02AE-F850-4A79-8F71-9C2CE60832BB}"/>
    <cellStyle name="Output 2 2 4 2 5" xfId="42526" xr:uid="{60D0371E-A162-4A17-A182-C29E05DE5899}"/>
    <cellStyle name="Output 2 2 4 2 5 2" xfId="42527" xr:uid="{EF4DEF76-865E-46A0-88D5-B6109903C761}"/>
    <cellStyle name="Output 2 2 4 2 6" xfId="42528" xr:uid="{56209E62-03ED-447E-B0F1-188EF50BBDF7}"/>
    <cellStyle name="Output 2 2 4 3" xfId="42529" xr:uid="{BA94DA73-37E5-4D43-B697-01EBD03E1277}"/>
    <cellStyle name="Output 2 2 4 3 2" xfId="42530" xr:uid="{78A22403-5401-4CF9-B2B7-323C5DB404A9}"/>
    <cellStyle name="Output 2 2 4 4" xfId="42531" xr:uid="{BE14AB01-43E1-4E82-B151-244364643D70}"/>
    <cellStyle name="Output 2 2 4 4 2" xfId="42532" xr:uid="{C42A7BA0-63C8-4915-9837-E7164056EBC6}"/>
    <cellStyle name="Output 2 2 4 5" xfId="42533" xr:uid="{C9493B77-62EA-40EA-AEF2-E8E191B50CF0}"/>
    <cellStyle name="Output 2 2 4 5 2" xfId="42534" xr:uid="{0E7B4465-ADB6-486D-912C-CB6471303B1D}"/>
    <cellStyle name="Output 2 2 4 6" xfId="42535" xr:uid="{B5AB15FB-BA7A-4CD8-84C6-07BA21EC06F2}"/>
    <cellStyle name="Output 2 2 4 6 2" xfId="42536" xr:uid="{A1E985EF-D506-44D0-BE39-D2A944FE5216}"/>
    <cellStyle name="Output 2 2 4 7" xfId="42537" xr:uid="{A6E8090E-7F29-4052-863C-4FC25F79D3FA}"/>
    <cellStyle name="Output 2 2 4 7 2" xfId="42538" xr:uid="{40EB12E7-DE4E-4970-9EA5-269EC77A49BB}"/>
    <cellStyle name="Output 2 2 4 8" xfId="42539" xr:uid="{021813BE-25DD-430E-9427-37AAD848F518}"/>
    <cellStyle name="Output 2 2 5" xfId="42540" xr:uid="{E6F184C1-66DD-4FD0-BA42-CDDB102E2CD5}"/>
    <cellStyle name="Output 2 2 5 2" xfId="42541" xr:uid="{57B8A45F-E3BF-4505-85D1-EBC5D56CF871}"/>
    <cellStyle name="Output 2 2 5 2 2" xfId="42542" xr:uid="{86D4E048-56D5-432D-BC7D-190894EC7186}"/>
    <cellStyle name="Output 2 2 5 2 2 2" xfId="42543" xr:uid="{228703A0-C123-4519-ABD0-060C048FEE99}"/>
    <cellStyle name="Output 2 2 5 2 3" xfId="42544" xr:uid="{2B173AFF-829D-4EDF-A0A3-6A10B5823E7E}"/>
    <cellStyle name="Output 2 2 5 2 3 2" xfId="42545" xr:uid="{453C86A3-6079-4AEB-9187-67A4616AD0EF}"/>
    <cellStyle name="Output 2 2 5 2 4" xfId="42546" xr:uid="{2EC0F59B-93DE-4991-AF3B-F6AD7267776A}"/>
    <cellStyle name="Output 2 2 5 2 4 2" xfId="42547" xr:uid="{E2348DD0-D251-4914-885F-B6B000C6F6AA}"/>
    <cellStyle name="Output 2 2 5 2 5" xfId="42548" xr:uid="{6A7A3779-D03B-4C74-A2C6-7B098112A649}"/>
    <cellStyle name="Output 2 2 5 2 5 2" xfId="42549" xr:uid="{8156C89D-2FE1-424E-BE43-A0384BDFC0B7}"/>
    <cellStyle name="Output 2 2 5 2 6" xfId="42550" xr:uid="{5464562A-9D79-4859-A0C9-3FE237D72D0B}"/>
    <cellStyle name="Output 2 2 5 3" xfId="42551" xr:uid="{A8AB2A68-650D-4D2F-A434-43CEF18E243F}"/>
    <cellStyle name="Output 2 2 5 3 2" xfId="42552" xr:uid="{4DD54C9E-2D42-4293-A79D-7D618FB74581}"/>
    <cellStyle name="Output 2 2 5 4" xfId="42553" xr:uid="{D311B027-41D3-4A52-AA60-A242E1B2C5D1}"/>
    <cellStyle name="Output 2 2 5 4 2" xfId="42554" xr:uid="{54B57E3F-A8DD-494A-BC70-8B7A6665E2DF}"/>
    <cellStyle name="Output 2 2 5 5" xfId="42555" xr:uid="{D63C6EA5-0E3C-41D4-8462-8C34CD572428}"/>
    <cellStyle name="Output 2 2 5 5 2" xfId="42556" xr:uid="{8CBCF18B-BAD3-45FC-AFFF-43CA352C81B6}"/>
    <cellStyle name="Output 2 2 5 6" xfId="42557" xr:uid="{D4102ECC-3D0D-4E91-B961-D8498AC0A600}"/>
    <cellStyle name="Output 2 2 5 6 2" xfId="42558" xr:uid="{4C63C570-3C62-49AA-A70C-9C54CE2EFFB4}"/>
    <cellStyle name="Output 2 2 5 7" xfId="42559" xr:uid="{8A33C271-6BD2-4998-B5C7-227833124E77}"/>
    <cellStyle name="Output 2 2 5 7 2" xfId="42560" xr:uid="{4CE7168D-4FE0-40BE-A57E-95FB479F101A}"/>
    <cellStyle name="Output 2 2 5 8" xfId="42561" xr:uid="{DEBA2FD2-99DA-4F86-9E09-C91AFA746F3C}"/>
    <cellStyle name="Output 2 2 6" xfId="42562" xr:uid="{FDF18D57-964F-46EC-8E01-08B42C8B4040}"/>
    <cellStyle name="Output 2 2 6 2" xfId="42563" xr:uid="{377D246D-2FE8-43D0-BDB3-9B86F8717FE9}"/>
    <cellStyle name="Output 2 2 6 2 2" xfId="42564" xr:uid="{06A498DF-0809-474C-A1C4-B934EC910A7B}"/>
    <cellStyle name="Output 2 2 6 2 2 2" xfId="42565" xr:uid="{BE54F6DD-AD90-4260-902F-390AE9E9BE9E}"/>
    <cellStyle name="Output 2 2 6 2 3" xfId="42566" xr:uid="{BD95B29F-BF4E-4686-B44F-519BA5BC44F1}"/>
    <cellStyle name="Output 2 2 6 2 3 2" xfId="42567" xr:uid="{6BD6E030-D0FF-4E10-AE76-6DE78B267FA4}"/>
    <cellStyle name="Output 2 2 6 2 4" xfId="42568" xr:uid="{F54E4A3B-671A-4C03-B164-F9F4DBDC3C74}"/>
    <cellStyle name="Output 2 2 6 2 4 2" xfId="42569" xr:uid="{75C8B8A4-3358-4C58-879D-72769FF3E94C}"/>
    <cellStyle name="Output 2 2 6 2 5" xfId="42570" xr:uid="{BF5632BA-C39B-45CF-987B-B840E8472395}"/>
    <cellStyle name="Output 2 2 6 2 5 2" xfId="42571" xr:uid="{3917CF48-3E04-47F6-B8D2-67857D0B1F12}"/>
    <cellStyle name="Output 2 2 6 2 6" xfId="42572" xr:uid="{AAFD1575-5544-43AD-8957-44DBC30AB418}"/>
    <cellStyle name="Output 2 2 6 3" xfId="42573" xr:uid="{4E7C1348-D61F-4FCC-924C-B0B7D9F01FAD}"/>
    <cellStyle name="Output 2 2 6 3 2" xfId="42574" xr:uid="{1D593712-153D-4D16-B13E-2D77FBEC5B3A}"/>
    <cellStyle name="Output 2 2 6 4" xfId="42575" xr:uid="{4C50533E-1F25-4B94-B44C-573E41B8CC70}"/>
    <cellStyle name="Output 2 2 6 4 2" xfId="42576" xr:uid="{02A19A38-D442-4E5C-88C6-10CB2AC0E428}"/>
    <cellStyle name="Output 2 2 6 5" xfId="42577" xr:uid="{19B591B2-0C21-4A6B-B5FD-99DFE353F839}"/>
    <cellStyle name="Output 2 2 6 5 2" xfId="42578" xr:uid="{AFD98A8B-FC7C-42AC-BA81-36A5E8D36DC8}"/>
    <cellStyle name="Output 2 2 6 6" xfId="42579" xr:uid="{F4E5AA01-039C-4A02-8EC1-ADE5843A9446}"/>
    <cellStyle name="Output 2 2 6 6 2" xfId="42580" xr:uid="{1CB0BBC7-0108-4188-9F8F-CFFD09AE0AB4}"/>
    <cellStyle name="Output 2 2 6 7" xfId="42581" xr:uid="{255BB9A0-7C0E-4C68-8EC9-522648CEE064}"/>
    <cellStyle name="Output 2 2 6 7 2" xfId="42582" xr:uid="{2FBC54CA-2FB1-4424-BEC8-E501707947C5}"/>
    <cellStyle name="Output 2 2 6 8" xfId="42583" xr:uid="{4F8F2D85-0429-4D6F-92E4-A38525ACF4D8}"/>
    <cellStyle name="Output 2 2 7" xfId="42584" xr:uid="{66739C28-B773-4EBC-9E96-8840B4310BFC}"/>
    <cellStyle name="Output 2 2 7 2" xfId="42585" xr:uid="{B5F6542F-8940-405F-92F9-7B93CC11264F}"/>
    <cellStyle name="Output 2 2 7 2 2" xfId="42586" xr:uid="{73B9D0C3-28A0-4C9D-BF5E-E74A7ED35859}"/>
    <cellStyle name="Output 2 2 7 2 2 2" xfId="42587" xr:uid="{C7A94A17-4163-456D-AE4F-B7A1D22F527C}"/>
    <cellStyle name="Output 2 2 7 2 3" xfId="42588" xr:uid="{A1A2EFBC-3F45-44A1-AF7D-46165392E8FC}"/>
    <cellStyle name="Output 2 2 7 2 3 2" xfId="42589" xr:uid="{F0D6FAA0-C5F7-49FD-99B3-D149E8693CDF}"/>
    <cellStyle name="Output 2 2 7 2 4" xfId="42590" xr:uid="{8F3B95FD-7E08-4D3E-AA14-A444285D9255}"/>
    <cellStyle name="Output 2 2 7 2 4 2" xfId="42591" xr:uid="{DE704966-6155-4119-9351-3854C9BBC746}"/>
    <cellStyle name="Output 2 2 7 2 5" xfId="42592" xr:uid="{B05A43A9-48A1-4DE4-BF6E-27F54819DC95}"/>
    <cellStyle name="Output 2 2 7 2 5 2" xfId="42593" xr:uid="{FBAFDC6C-F297-431B-840C-FFB89E61DEBC}"/>
    <cellStyle name="Output 2 2 7 2 6" xfId="42594" xr:uid="{305F1C93-40C1-4CD4-9030-E12E2D897580}"/>
    <cellStyle name="Output 2 2 7 3" xfId="42595" xr:uid="{80702AA8-68BF-4F19-8C75-B7FF75588AFA}"/>
    <cellStyle name="Output 2 2 7 3 2" xfId="42596" xr:uid="{A0F138E2-BF57-4149-B78E-52A265E4DED5}"/>
    <cellStyle name="Output 2 2 7 4" xfId="42597" xr:uid="{1F24020C-F6F6-4A36-8549-8C330B1F4050}"/>
    <cellStyle name="Output 2 2 7 4 2" xfId="42598" xr:uid="{F9B83F0A-C81D-44FE-9BD5-26FFF29C1E68}"/>
    <cellStyle name="Output 2 2 7 5" xfId="42599" xr:uid="{3979A8D1-5C05-4EF5-86CC-C37077627288}"/>
    <cellStyle name="Output 2 2 7 5 2" xfId="42600" xr:uid="{83BD87BE-E4EF-4CCC-8D1E-2AD228F62C7B}"/>
    <cellStyle name="Output 2 2 7 6" xfId="42601" xr:uid="{43B36F4B-88D2-4F3D-9185-EE7BCFD88437}"/>
    <cellStyle name="Output 2 2 7 6 2" xfId="42602" xr:uid="{7263D9D7-E823-48C6-B6F3-828F12769C37}"/>
    <cellStyle name="Output 2 2 7 7" xfId="42603" xr:uid="{2F75F84B-FD94-4FD2-A827-C94032056493}"/>
    <cellStyle name="Output 2 2 7 7 2" xfId="42604" xr:uid="{BACD2086-9BA6-460E-96F2-FFD2C5E474DE}"/>
    <cellStyle name="Output 2 2 7 8" xfId="42605" xr:uid="{EB28D063-23BE-4695-B4BF-E829655F2F71}"/>
    <cellStyle name="Output 2 2 8" xfId="42606" xr:uid="{B6805127-2944-4BD1-829D-BF97EB9A5294}"/>
    <cellStyle name="Output 2 2 8 2" xfId="42607" xr:uid="{18DD31E3-83F7-45BE-9697-EAFF4FE7A1EC}"/>
    <cellStyle name="Output 2 2 8 2 2" xfId="42608" xr:uid="{3A5E75BD-85AA-4342-A81B-1B9AD7D09F40}"/>
    <cellStyle name="Output 2 2 8 2 2 2" xfId="42609" xr:uid="{188D2119-3121-42BB-9ACE-644BD9F90500}"/>
    <cellStyle name="Output 2 2 8 2 3" xfId="42610" xr:uid="{8318A185-B7A7-4B6B-AD70-A211EB75B4D7}"/>
    <cellStyle name="Output 2 2 8 2 3 2" xfId="42611" xr:uid="{83AABE08-6ED9-4795-A9A9-093CAD45B0D6}"/>
    <cellStyle name="Output 2 2 8 2 4" xfId="42612" xr:uid="{7B246364-3E85-44FA-B57B-8558F187F034}"/>
    <cellStyle name="Output 2 2 8 2 4 2" xfId="42613" xr:uid="{6CE93C65-8A42-4500-83D3-9BBEE6B2391D}"/>
    <cellStyle name="Output 2 2 8 2 5" xfId="42614" xr:uid="{A82B7661-98BE-466C-9095-B45D0CD94D00}"/>
    <cellStyle name="Output 2 2 8 2 5 2" xfId="42615" xr:uid="{4150768A-3D34-4D67-8666-EEA18A4E5CE8}"/>
    <cellStyle name="Output 2 2 8 2 6" xfId="42616" xr:uid="{777E9C64-F985-49A0-9055-42C40B97849B}"/>
    <cellStyle name="Output 2 2 8 3" xfId="42617" xr:uid="{F9F5CBBF-1CB4-4B75-B4FF-D7487A2AF978}"/>
    <cellStyle name="Output 2 2 8 3 2" xfId="42618" xr:uid="{02A4227B-9D4F-4A98-B7DB-FBFDD38EDE18}"/>
    <cellStyle name="Output 2 2 8 4" xfId="42619" xr:uid="{505CA172-7C14-4B99-8BBE-9FEAF67C608E}"/>
    <cellStyle name="Output 2 2 8 4 2" xfId="42620" xr:uid="{FF4798A0-5BA4-451C-9FED-42D555647EEC}"/>
    <cellStyle name="Output 2 2 8 5" xfId="42621" xr:uid="{34FEA89D-1667-477C-AA3F-730D551BAB09}"/>
    <cellStyle name="Output 2 2 8 5 2" xfId="42622" xr:uid="{DD41E1D3-88B5-4BD0-ACB9-2AA91DF31D70}"/>
    <cellStyle name="Output 2 2 8 6" xfId="42623" xr:uid="{31D89440-BD1E-4645-A66A-AF63795B0904}"/>
    <cellStyle name="Output 2 2 8 6 2" xfId="42624" xr:uid="{0DF06335-F37D-4CAC-BA15-224C5AD834D3}"/>
    <cellStyle name="Output 2 2 8 7" xfId="42625" xr:uid="{B1655C9F-2020-483D-BED6-AE44AE3FFD76}"/>
    <cellStyle name="Output 2 2 8 7 2" xfId="42626" xr:uid="{87A7B207-8845-4834-BC95-2E55E8DB9B11}"/>
    <cellStyle name="Output 2 2 8 8" xfId="42627" xr:uid="{53F4E7F1-9EBE-4082-825E-987F82B27754}"/>
    <cellStyle name="Output 2 2 9" xfId="42628" xr:uid="{1DF6B8EF-1684-4E6B-B209-DC61C1E41493}"/>
    <cellStyle name="Output 2 2 9 2" xfId="42629" xr:uid="{8F40602A-DEBE-42D0-8FAA-774EAC3D4C47}"/>
    <cellStyle name="Output 2 2 9 2 2" xfId="42630" xr:uid="{C4F3BB9A-F6E9-4FB8-8C69-F90D550DB579}"/>
    <cellStyle name="Output 2 2 9 2 2 2" xfId="42631" xr:uid="{3FB1A861-3253-4338-8705-45C9863E84AE}"/>
    <cellStyle name="Output 2 2 9 2 3" xfId="42632" xr:uid="{4A5F6979-82F7-4443-8E9C-1BF49FBB195D}"/>
    <cellStyle name="Output 2 2 9 2 3 2" xfId="42633" xr:uid="{86B73BBF-193F-4889-AB45-BD4AD1B524EE}"/>
    <cellStyle name="Output 2 2 9 2 4" xfId="42634" xr:uid="{EA6F2242-5FD7-4300-A81E-759F241C0922}"/>
    <cellStyle name="Output 2 2 9 2 4 2" xfId="42635" xr:uid="{36D98B23-4432-46FD-98D9-4C6126E48906}"/>
    <cellStyle name="Output 2 2 9 2 5" xfId="42636" xr:uid="{DA72195B-5F9C-4529-9C1B-CC322CE24B2B}"/>
    <cellStyle name="Output 2 2 9 2 5 2" xfId="42637" xr:uid="{2262E9F1-40A4-4FB9-AF8B-5F2A0CF43389}"/>
    <cellStyle name="Output 2 2 9 2 6" xfId="42638" xr:uid="{46AD5F2D-9A01-45E5-BD9B-3FF32C203C29}"/>
    <cellStyle name="Output 2 2 9 3" xfId="42639" xr:uid="{CA1A9F58-7C7E-4132-884C-7879C1509ECA}"/>
    <cellStyle name="Output 2 2 9 3 2" xfId="42640" xr:uid="{C154935C-2E94-4E0A-A6FE-FF99E69B3D71}"/>
    <cellStyle name="Output 2 2 9 4" xfId="42641" xr:uid="{E1B2C722-CB9A-4E92-851E-098AF42F8663}"/>
    <cellStyle name="Output 2 2 9 4 2" xfId="42642" xr:uid="{BE4CDF2F-AF6A-489B-8BB2-051BA8BF4B2B}"/>
    <cellStyle name="Output 2 2 9 5" xfId="42643" xr:uid="{AC5DE188-DAF4-4D1E-9623-AAA1E95615DD}"/>
    <cellStyle name="Output 2 2 9 5 2" xfId="42644" xr:uid="{D2C86E75-4E04-48B7-B89F-B5A5936FAD06}"/>
    <cellStyle name="Output 2 2 9 6" xfId="42645" xr:uid="{120CF31E-D8DD-4440-B1E0-162B026271B5}"/>
    <cellStyle name="Output 2 2 9 6 2" xfId="42646" xr:uid="{148CCEA9-A42D-4300-807E-ABB99BF7675B}"/>
    <cellStyle name="Output 2 2 9 7" xfId="42647" xr:uid="{EDB3FD36-5FC6-4EC7-AC44-5E647D645C4B}"/>
    <cellStyle name="Output 2 2 9 7 2" xfId="42648" xr:uid="{77881D16-957A-469B-83AF-C44D51B115BA}"/>
    <cellStyle name="Output 2 2 9 8" xfId="42649" xr:uid="{01F4C0FB-A49B-4907-A56C-6B9FF875D138}"/>
    <cellStyle name="Output 2 20" xfId="42650" xr:uid="{648E9F34-0CF8-4A34-978F-55869CCAA058}"/>
    <cellStyle name="Output 2 20 2" xfId="42651" xr:uid="{97BD34FC-141E-4C06-8F91-5DEEB54C86CE}"/>
    <cellStyle name="Output 2 20 2 2" xfId="42652" xr:uid="{2EB24A74-5DB7-4772-BA00-750648C10D83}"/>
    <cellStyle name="Output 2 20 2 2 2" xfId="42653" xr:uid="{1051FDB1-A454-405F-A1CC-AEF83FB32226}"/>
    <cellStyle name="Output 2 20 2 3" xfId="42654" xr:uid="{73EE9FBF-9496-4ADF-836D-8881BEC8A0CC}"/>
    <cellStyle name="Output 2 20 2 3 2" xfId="42655" xr:uid="{CCDBEE93-5E31-457C-BBAE-AB5E1FF42D62}"/>
    <cellStyle name="Output 2 20 2 4" xfId="42656" xr:uid="{97B36B2A-4C3C-40A0-85E7-56CD2AD17869}"/>
    <cellStyle name="Output 2 20 2 4 2" xfId="42657" xr:uid="{6BC28AC6-1DDA-45A9-B200-BD5E98E99C19}"/>
    <cellStyle name="Output 2 20 2 5" xfId="42658" xr:uid="{D7681BFF-07EF-4795-9363-0F1B59830750}"/>
    <cellStyle name="Output 2 20 2 5 2" xfId="42659" xr:uid="{BD2ABEA7-0723-41A6-A1AC-2679D29A094B}"/>
    <cellStyle name="Output 2 20 2 6" xfId="42660" xr:uid="{CF8C79DA-656F-41CB-B90E-3852E06A690B}"/>
    <cellStyle name="Output 2 20 3" xfId="42661" xr:uid="{739E2D68-2726-42A2-BE66-4D12D67F1F02}"/>
    <cellStyle name="Output 2 20 3 2" xfId="42662" xr:uid="{7DC8DD47-9274-4F76-9BDB-6BDDDC6F53FD}"/>
    <cellStyle name="Output 2 20 4" xfId="42663" xr:uid="{AB9D5B61-A2BE-4AA2-B5E0-576B1F76416F}"/>
    <cellStyle name="Output 2 20 4 2" xfId="42664" xr:uid="{22E44782-5A4E-4470-94F6-96A89D82C3C8}"/>
    <cellStyle name="Output 2 20 5" xfId="42665" xr:uid="{C5BE9BB2-E25D-4D5B-85BB-8925D189229D}"/>
    <cellStyle name="Output 2 20 5 2" xfId="42666" xr:uid="{BD1E998F-8184-4374-8326-B2CE05314709}"/>
    <cellStyle name="Output 2 20 6" xfId="42667" xr:uid="{6CDCD726-9851-4A6C-A7FB-C5C810373EA9}"/>
    <cellStyle name="Output 2 20 6 2" xfId="42668" xr:uid="{7665CD32-DDCB-410F-93FD-8D42430DC566}"/>
    <cellStyle name="Output 2 20 7" xfId="42669" xr:uid="{F6265EAD-2F6D-4013-9A33-A3E1F547E96A}"/>
    <cellStyle name="Output 2 20 7 2" xfId="42670" xr:uid="{498D7A25-562C-4A50-BBB4-F9CBCBA31C6D}"/>
    <cellStyle name="Output 2 20 8" xfId="42671" xr:uid="{18D2093E-AEDE-45AB-9350-57E836469401}"/>
    <cellStyle name="Output 2 21" xfId="42672" xr:uid="{B7016DAA-7CFF-4FFF-BE25-5A2CE19EA03C}"/>
    <cellStyle name="Output 2 21 2" xfId="42673" xr:uid="{40715118-7EB7-431C-B588-88662BFC19EF}"/>
    <cellStyle name="Output 2 21 2 2" xfId="42674" xr:uid="{6EDE607F-E05A-4E7F-8315-4F605817DCD1}"/>
    <cellStyle name="Output 2 21 2 2 2" xfId="42675" xr:uid="{14391326-02FD-468E-B047-7451A12B4DED}"/>
    <cellStyle name="Output 2 21 2 3" xfId="42676" xr:uid="{6CB711D3-08AF-43D0-898E-5A51BB8B9A02}"/>
    <cellStyle name="Output 2 21 2 3 2" xfId="42677" xr:uid="{26E2AF8D-5DD9-4D3D-8C3C-109552AEA9C6}"/>
    <cellStyle name="Output 2 21 2 4" xfId="42678" xr:uid="{F390A29D-C673-4537-AFEB-ED2E17B7F48F}"/>
    <cellStyle name="Output 2 21 2 4 2" xfId="42679" xr:uid="{891379F2-D6BF-4EDA-A22B-8F40A8E57C85}"/>
    <cellStyle name="Output 2 21 2 5" xfId="42680" xr:uid="{758044CC-E54B-4BDC-841B-9AA32DFDDC27}"/>
    <cellStyle name="Output 2 21 2 5 2" xfId="42681" xr:uid="{BAB2CEB1-1660-4930-A717-C3DAD0689E67}"/>
    <cellStyle name="Output 2 21 2 6" xfId="42682" xr:uid="{1BA3F15E-3BD5-488A-8657-C166606E254C}"/>
    <cellStyle name="Output 2 21 3" xfId="42683" xr:uid="{5DA3067D-A207-48BD-AF86-E78E59B80855}"/>
    <cellStyle name="Output 2 21 3 2" xfId="42684" xr:uid="{7D22D033-3F52-4BAF-8C2B-E73BA9473A0C}"/>
    <cellStyle name="Output 2 21 4" xfId="42685" xr:uid="{D228F915-BC08-4800-888A-3A1BB317A5CD}"/>
    <cellStyle name="Output 2 21 4 2" xfId="42686" xr:uid="{91996EBA-F11D-4088-9130-0EB93731150B}"/>
    <cellStyle name="Output 2 21 5" xfId="42687" xr:uid="{65DE6A5A-A5DE-4936-93E8-28A2B4AC9BB6}"/>
    <cellStyle name="Output 2 21 5 2" xfId="42688" xr:uid="{BF0A980F-0000-4298-81F1-A37DACA0C1E7}"/>
    <cellStyle name="Output 2 21 6" xfId="42689" xr:uid="{14F06E05-56BA-4706-A1E2-2ADE83B01956}"/>
    <cellStyle name="Output 2 21 6 2" xfId="42690" xr:uid="{78B0539C-417F-4F3F-86CB-D79C696677DA}"/>
    <cellStyle name="Output 2 21 7" xfId="42691" xr:uid="{F28EC79C-EB07-4A86-AE8E-E20FB9658D00}"/>
    <cellStyle name="Output 2 21 7 2" xfId="42692" xr:uid="{EB2ECC9A-3324-4E34-8622-FAA0FABC6FCA}"/>
    <cellStyle name="Output 2 21 8" xfId="42693" xr:uid="{21F1C66D-C5AC-49EE-9864-B6F7D82EE1B4}"/>
    <cellStyle name="Output 2 22" xfId="42694" xr:uid="{60C33157-F345-4EE5-A056-6930B7EBC609}"/>
    <cellStyle name="Output 2 22 2" xfId="42695" xr:uid="{3C287F9B-CBC0-460C-9A1A-843C731E234E}"/>
    <cellStyle name="Output 2 22 2 2" xfId="42696" xr:uid="{0CA54931-7742-4D39-A824-5B41A432CCBE}"/>
    <cellStyle name="Output 2 22 2 2 2" xfId="42697" xr:uid="{CD112CB7-8D74-40E2-AACB-957B1BA75C5E}"/>
    <cellStyle name="Output 2 22 2 3" xfId="42698" xr:uid="{B6D10052-2737-42A6-AD5F-49B8A2C182F2}"/>
    <cellStyle name="Output 2 22 2 3 2" xfId="42699" xr:uid="{B7EF1C9B-4593-40DD-822C-9F6E06DC3747}"/>
    <cellStyle name="Output 2 22 2 4" xfId="42700" xr:uid="{C21D1570-D2FB-4409-8A02-8B2B00541F79}"/>
    <cellStyle name="Output 2 22 2 4 2" xfId="42701" xr:uid="{9809608D-9424-46B9-8366-73A529C5412D}"/>
    <cellStyle name="Output 2 22 2 5" xfId="42702" xr:uid="{31959B43-DF03-4402-954E-31A1E51F0161}"/>
    <cellStyle name="Output 2 22 2 5 2" xfId="42703" xr:uid="{5BD62E99-9641-4AF5-9052-D13E38593C91}"/>
    <cellStyle name="Output 2 22 2 6" xfId="42704" xr:uid="{B3B4AFD5-1D7E-4B03-8219-9F1D0466673F}"/>
    <cellStyle name="Output 2 22 3" xfId="42705" xr:uid="{B5C20ED5-CB01-4B91-890D-07B60C641F2C}"/>
    <cellStyle name="Output 2 22 3 2" xfId="42706" xr:uid="{6AB45EA4-D6AE-4F81-BEBE-CDC65E30E42B}"/>
    <cellStyle name="Output 2 22 4" xfId="42707" xr:uid="{554C5E03-95C0-4DF1-B03A-9F3C9058CF71}"/>
    <cellStyle name="Output 2 22 4 2" xfId="42708" xr:uid="{8D29A970-F6E6-4A7D-ACEF-80E94CB813E3}"/>
    <cellStyle name="Output 2 22 5" xfId="42709" xr:uid="{CF9D996C-7F39-43A5-AFA0-C9D1B208CB00}"/>
    <cellStyle name="Output 2 22 5 2" xfId="42710" xr:uid="{3A52BD4E-9AA2-4161-ADF0-250AD7E906CE}"/>
    <cellStyle name="Output 2 22 6" xfId="42711" xr:uid="{367C8760-274F-4600-B5A8-5BCE53A39E68}"/>
    <cellStyle name="Output 2 22 6 2" xfId="42712" xr:uid="{F9ACCE69-CF94-4EF9-A67D-D015CFD67F1A}"/>
    <cellStyle name="Output 2 22 7" xfId="42713" xr:uid="{31653FC9-EDFF-4BC3-9BD2-7034C9F3400B}"/>
    <cellStyle name="Output 2 22 7 2" xfId="42714" xr:uid="{0D43ABA8-6702-4F74-888D-65376006374F}"/>
    <cellStyle name="Output 2 22 8" xfId="42715" xr:uid="{1045CEBD-69EB-43E1-BA6F-650F5EE03286}"/>
    <cellStyle name="Output 2 23" xfId="42716" xr:uid="{385B0022-0513-4F5E-852B-9653888BA93A}"/>
    <cellStyle name="Output 2 23 2" xfId="42717" xr:uid="{252D17DE-324B-4A0E-9119-B899E2A07FF9}"/>
    <cellStyle name="Output 2 23 2 2" xfId="42718" xr:uid="{0E59DCAC-5573-44B2-AA1F-9A7A9DF1A8A6}"/>
    <cellStyle name="Output 2 23 2 2 2" xfId="42719" xr:uid="{E066A1CF-2883-4A2B-85A2-B9D45258103E}"/>
    <cellStyle name="Output 2 23 2 3" xfId="42720" xr:uid="{7F738EEA-FDF9-498F-9643-90B5A2FF3E72}"/>
    <cellStyle name="Output 2 23 2 3 2" xfId="42721" xr:uid="{058A75BF-D8D5-4BAB-8461-24614834F5C0}"/>
    <cellStyle name="Output 2 23 2 4" xfId="42722" xr:uid="{3CC2AA89-642B-4561-B240-1A17F04EC296}"/>
    <cellStyle name="Output 2 23 2 4 2" xfId="42723" xr:uid="{B3CDAD2C-35B8-4BEF-A252-29E340B0ABB8}"/>
    <cellStyle name="Output 2 23 2 5" xfId="42724" xr:uid="{0F5319C6-AC5A-4E13-A441-856583613E64}"/>
    <cellStyle name="Output 2 23 2 5 2" xfId="42725" xr:uid="{0F207423-B19B-4394-9F3C-86D16C3FC8F2}"/>
    <cellStyle name="Output 2 23 2 6" xfId="42726" xr:uid="{46379C15-9E1C-4FBE-B49F-EF99CD569EE9}"/>
    <cellStyle name="Output 2 23 3" xfId="42727" xr:uid="{6EE21D71-FA05-44B4-BA29-1DA2612442EF}"/>
    <cellStyle name="Output 2 23 3 2" xfId="42728" xr:uid="{FA0EE1D2-F405-4A30-9D4D-8CDBF8D05E6D}"/>
    <cellStyle name="Output 2 23 4" xfId="42729" xr:uid="{E9150A8B-D64D-4B5D-8866-275F8AF673EE}"/>
    <cellStyle name="Output 2 23 4 2" xfId="42730" xr:uid="{650A67A1-CED4-4665-921A-949B731A946C}"/>
    <cellStyle name="Output 2 23 5" xfId="42731" xr:uid="{A2D43F1D-E98A-41E2-8BD1-F45AD66521F4}"/>
    <cellStyle name="Output 2 23 5 2" xfId="42732" xr:uid="{D3A3829C-EAA6-474C-BA15-573743BBDA97}"/>
    <cellStyle name="Output 2 23 6" xfId="42733" xr:uid="{321932EB-D01C-4F6A-89D0-0EE5FB81AF8A}"/>
    <cellStyle name="Output 2 23 6 2" xfId="42734" xr:uid="{0AFECF1B-02FE-4FC9-A6D8-8010A856F810}"/>
    <cellStyle name="Output 2 23 7" xfId="42735" xr:uid="{0F160B03-0054-4575-B142-B7A201F7DA7C}"/>
    <cellStyle name="Output 2 23 7 2" xfId="42736" xr:uid="{B9305A24-5535-4B1D-811C-2D3070603B71}"/>
    <cellStyle name="Output 2 23 8" xfId="42737" xr:uid="{A29EE623-3D4A-46CB-84FF-3A7340E492CF}"/>
    <cellStyle name="Output 2 24" xfId="42738" xr:uid="{94B0FE01-B8EA-4E98-B4F8-347769E9D9E8}"/>
    <cellStyle name="Output 2 24 2" xfId="42739" xr:uid="{34FE2008-5B56-4017-9791-2298D16AD2CE}"/>
    <cellStyle name="Output 2 24 2 2" xfId="42740" xr:uid="{2657DCDD-057C-4BA5-8E8F-018F3EEB1CF8}"/>
    <cellStyle name="Output 2 24 2 2 2" xfId="42741" xr:uid="{90553123-B786-44DE-AAAE-71E4860B6E34}"/>
    <cellStyle name="Output 2 24 2 3" xfId="42742" xr:uid="{156CE98B-CEE9-43CF-8DB4-D9B5A2105F39}"/>
    <cellStyle name="Output 2 24 2 3 2" xfId="42743" xr:uid="{A8493640-CCE8-46E6-ABD4-90531F114D50}"/>
    <cellStyle name="Output 2 24 2 4" xfId="42744" xr:uid="{6D35E6B9-5EC1-463D-BBBF-46E06E1F422E}"/>
    <cellStyle name="Output 2 24 2 4 2" xfId="42745" xr:uid="{CBD7B64C-DB0D-4C96-A348-5A3A8F97CA91}"/>
    <cellStyle name="Output 2 24 2 5" xfId="42746" xr:uid="{75E22366-429F-44C1-99E2-C83A4E6670F3}"/>
    <cellStyle name="Output 2 24 2 5 2" xfId="42747" xr:uid="{1696FE57-146D-4568-AA34-9830795E0957}"/>
    <cellStyle name="Output 2 24 2 6" xfId="42748" xr:uid="{D9F24631-3CE7-404A-B271-E73EEC2B4B8A}"/>
    <cellStyle name="Output 2 24 3" xfId="42749" xr:uid="{584C621F-761C-4A8B-BC53-6A98B744537D}"/>
    <cellStyle name="Output 2 24 3 2" xfId="42750" xr:uid="{DBB49363-0DD2-40C2-9707-9B6C5AEFAE5F}"/>
    <cellStyle name="Output 2 24 4" xfId="42751" xr:uid="{AFEC23A6-DD56-4B1D-AEC8-692F3FC5E235}"/>
    <cellStyle name="Output 2 24 4 2" xfId="42752" xr:uid="{512DA905-0E2B-469F-9FA7-E2F9429B66CC}"/>
    <cellStyle name="Output 2 24 5" xfId="42753" xr:uid="{4D6F908C-E144-4553-8DE5-C17FD5D4BF9D}"/>
    <cellStyle name="Output 2 24 5 2" xfId="42754" xr:uid="{DC1C0B80-04BF-462E-BED2-549B11A6D5E0}"/>
    <cellStyle name="Output 2 24 6" xfId="42755" xr:uid="{47A77632-A730-47FF-9D5C-D3AC8C85F960}"/>
    <cellStyle name="Output 2 24 6 2" xfId="42756" xr:uid="{2289DD00-2039-4585-8E1C-CBB09AE01B4B}"/>
    <cellStyle name="Output 2 24 7" xfId="42757" xr:uid="{E62F389C-CE8E-4203-81D9-A6936A9BA6E9}"/>
    <cellStyle name="Output 2 24 7 2" xfId="42758" xr:uid="{3A05B24A-B3C7-4EA2-ABDB-DC53B9927F2A}"/>
    <cellStyle name="Output 2 24 8" xfId="42759" xr:uid="{4B8EA37B-C1C1-4090-A865-CF102E5DBEB8}"/>
    <cellStyle name="Output 2 25" xfId="42760" xr:uid="{FC5C1F2E-A4A6-4A60-9A8E-A3B81CA0B034}"/>
    <cellStyle name="Output 2 25 2" xfId="42761" xr:uid="{C48C4F46-D4B6-41AC-B109-7A0D056C6FE7}"/>
    <cellStyle name="Output 2 25 2 2" xfId="42762" xr:uid="{74A8E212-C12F-454E-8740-25C2B363FE04}"/>
    <cellStyle name="Output 2 25 2 2 2" xfId="42763" xr:uid="{2CD69565-319C-4ACC-A66C-34CFAC4383D2}"/>
    <cellStyle name="Output 2 25 2 3" xfId="42764" xr:uid="{E4466EBB-A932-4358-B719-9B5BFA736603}"/>
    <cellStyle name="Output 2 25 2 3 2" xfId="42765" xr:uid="{03C98C82-C586-4A49-81B3-EFF661974D06}"/>
    <cellStyle name="Output 2 25 2 4" xfId="42766" xr:uid="{CB924F77-EB6C-401B-A748-04BE75520214}"/>
    <cellStyle name="Output 2 25 2 4 2" xfId="42767" xr:uid="{BBF5080C-983D-4ADA-ACAC-9E6F5B1B077C}"/>
    <cellStyle name="Output 2 25 2 5" xfId="42768" xr:uid="{2A4815A0-2046-4635-A1EF-0EC242425EE7}"/>
    <cellStyle name="Output 2 25 2 5 2" xfId="42769" xr:uid="{FC8A58E6-C08D-4FCF-BC02-1564F0E0D6AD}"/>
    <cellStyle name="Output 2 25 2 6" xfId="42770" xr:uid="{6B9295D3-C9A0-4A32-9441-90375154EF16}"/>
    <cellStyle name="Output 2 25 3" xfId="42771" xr:uid="{0BF05543-4E8E-4A32-BAF0-94066B4E80FF}"/>
    <cellStyle name="Output 2 25 3 2" xfId="42772" xr:uid="{4DE24153-6EFC-4058-81B2-D1D0D036C814}"/>
    <cellStyle name="Output 2 25 4" xfId="42773" xr:uid="{B39356F8-7A8C-4E47-B2FC-6EE2278458DD}"/>
    <cellStyle name="Output 2 25 4 2" xfId="42774" xr:uid="{579C252E-6350-466F-BC01-13A015AC0362}"/>
    <cellStyle name="Output 2 25 5" xfId="42775" xr:uid="{2CB65D40-B26C-443B-A15F-C17B57771F6C}"/>
    <cellStyle name="Output 2 25 5 2" xfId="42776" xr:uid="{21260C73-5476-4B5E-A34B-6851CC284E5D}"/>
    <cellStyle name="Output 2 25 6" xfId="42777" xr:uid="{7507F0D5-46E9-496F-B629-68656E581517}"/>
    <cellStyle name="Output 2 25 6 2" xfId="42778" xr:uid="{E62BB7D6-7DF0-4218-9932-BF0C7747938F}"/>
    <cellStyle name="Output 2 25 7" xfId="42779" xr:uid="{AFAC4DBF-B23F-40F6-8998-AE2A772F51B1}"/>
    <cellStyle name="Output 2 25 7 2" xfId="42780" xr:uid="{7EDE97CD-2B0E-4EDC-AE55-5B4D2868D848}"/>
    <cellStyle name="Output 2 25 8" xfId="42781" xr:uid="{8B438A10-01B4-4D34-8A66-742D2B13E243}"/>
    <cellStyle name="Output 2 26" xfId="42782" xr:uid="{F4EFA17A-50E5-48DB-8065-7B1911988F53}"/>
    <cellStyle name="Output 2 26 2" xfId="42783" xr:uid="{D72C3A7F-B4AF-44C9-9F87-3334E20F4A7C}"/>
    <cellStyle name="Output 2 26 2 2" xfId="42784" xr:uid="{DB54EF7F-A132-4A7B-A5F6-F1AD45169D42}"/>
    <cellStyle name="Output 2 26 3" xfId="42785" xr:uid="{2A161D3E-1C2C-4238-9A94-BCF5A8565DF0}"/>
    <cellStyle name="Output 2 26 3 2" xfId="42786" xr:uid="{8D3FEC1D-0AD5-4646-95FB-88EB882526ED}"/>
    <cellStyle name="Output 2 26 4" xfId="42787" xr:uid="{4ECC50FC-73A0-4424-974B-E90CDA6F43D4}"/>
    <cellStyle name="Output 2 26 4 2" xfId="42788" xr:uid="{2BAE365C-4972-46AD-90C4-4690D739CB9C}"/>
    <cellStyle name="Output 2 26 5" xfId="42789" xr:uid="{11ABF244-6C47-4A4B-B0D2-C6F5FD0A2AE6}"/>
    <cellStyle name="Output 2 26 5 2" xfId="42790" xr:uid="{F465F316-E976-43C9-A160-969C1A159666}"/>
    <cellStyle name="Output 2 26 6" xfId="42791" xr:uid="{766D0BC1-C15F-427F-8FCB-67E66351A9BA}"/>
    <cellStyle name="Output 2 27" xfId="42792" xr:uid="{3A252C35-5958-4968-AD8C-4873754D3E14}"/>
    <cellStyle name="Output 2 27 2" xfId="42793" xr:uid="{6AE94616-F5F1-4DCA-BD6D-BC30952B24FA}"/>
    <cellStyle name="Output 2 28" xfId="42794" xr:uid="{B1B089A7-F91B-4724-A26F-8DD9D60BAB22}"/>
    <cellStyle name="Output 2 28 2" xfId="42795" xr:uid="{CB964A5D-14E5-45BA-A211-07CD854C62BC}"/>
    <cellStyle name="Output 2 29" xfId="42796" xr:uid="{E69A2EA0-5453-4D91-B01A-68C225B780EB}"/>
    <cellStyle name="Output 2 29 2" xfId="42797" xr:uid="{6A614B9A-7989-46F2-BE7A-127A262696F5}"/>
    <cellStyle name="Output 2 3" xfId="20438" xr:uid="{B26F72C1-6379-4794-B98B-7FCFB55D89F0}"/>
    <cellStyle name="Output 2 3 10" xfId="42798" xr:uid="{0C36F59E-91A2-4193-A53C-2E1F37377EA4}"/>
    <cellStyle name="Output 2 3 10 2" xfId="42799" xr:uid="{EA34C6F1-0F79-4872-BC9E-E93F312F1F4C}"/>
    <cellStyle name="Output 2 3 10 2 2" xfId="42800" xr:uid="{B0FF12AA-D5F0-4E23-B7EA-C39C98E239A5}"/>
    <cellStyle name="Output 2 3 10 2 2 2" xfId="42801" xr:uid="{678550A2-4964-4CF5-80F3-3A3E30E5E30E}"/>
    <cellStyle name="Output 2 3 10 2 3" xfId="42802" xr:uid="{B6799501-8705-4C5D-BBC7-D22126C67537}"/>
    <cellStyle name="Output 2 3 10 2 3 2" xfId="42803" xr:uid="{4E22191D-1A1A-4102-8129-83E693A48496}"/>
    <cellStyle name="Output 2 3 10 2 4" xfId="42804" xr:uid="{87887B97-22F4-4D85-A721-AB3632725856}"/>
    <cellStyle name="Output 2 3 10 2 4 2" xfId="42805" xr:uid="{B25991E8-E8CB-48AC-9BEB-2C9BC5378F4D}"/>
    <cellStyle name="Output 2 3 10 2 5" xfId="42806" xr:uid="{3D60EB85-308C-4764-888F-173EDF59D84D}"/>
    <cellStyle name="Output 2 3 10 2 5 2" xfId="42807" xr:uid="{8DC12882-3A4A-46EB-96FF-68E0F7CCBE80}"/>
    <cellStyle name="Output 2 3 10 2 6" xfId="42808" xr:uid="{16C2071B-A7A6-454B-AD52-770CE856EAEE}"/>
    <cellStyle name="Output 2 3 10 3" xfId="42809" xr:uid="{4948022D-9DEC-4C62-A3CB-FB3355555550}"/>
    <cellStyle name="Output 2 3 10 3 2" xfId="42810" xr:uid="{2220E5AF-CB6F-417D-A8C4-34E4EE78D226}"/>
    <cellStyle name="Output 2 3 10 4" xfId="42811" xr:uid="{D8C22A0E-28CB-4E27-B17C-3094A52A9122}"/>
    <cellStyle name="Output 2 3 10 4 2" xfId="42812" xr:uid="{89286614-969D-4B49-8142-A1A3333EB5B5}"/>
    <cellStyle name="Output 2 3 10 5" xfId="42813" xr:uid="{3C2D0704-FBB0-4DEC-8255-A4B912876B1D}"/>
    <cellStyle name="Output 2 3 10 5 2" xfId="42814" xr:uid="{E38DEEFA-3CEF-4C01-BD53-DCF80983B107}"/>
    <cellStyle name="Output 2 3 10 6" xfId="42815" xr:uid="{B9D216AE-8576-4832-A8CA-71C7307AE657}"/>
    <cellStyle name="Output 2 3 10 6 2" xfId="42816" xr:uid="{499BD47D-3B49-4704-B9EE-FFC92864767F}"/>
    <cellStyle name="Output 2 3 10 7" xfId="42817" xr:uid="{B8ED3974-7FBA-47A7-B181-E84411545DFD}"/>
    <cellStyle name="Output 2 3 10 7 2" xfId="42818" xr:uid="{7EFEEA09-BF78-4135-A4C2-5158CC0CCD86}"/>
    <cellStyle name="Output 2 3 10 8" xfId="42819" xr:uid="{8206E0A2-4C7D-4C23-B29E-884DD15AB83F}"/>
    <cellStyle name="Output 2 3 11" xfId="42820" xr:uid="{9B365653-609D-42C9-8B56-7DEABFAF692F}"/>
    <cellStyle name="Output 2 3 11 2" xfId="42821" xr:uid="{CEA8B646-4E94-473C-81FF-21207938A02D}"/>
    <cellStyle name="Output 2 3 11 2 2" xfId="42822" xr:uid="{BC940E90-F4B5-4148-A7FF-8A34E1B9D8E0}"/>
    <cellStyle name="Output 2 3 11 2 2 2" xfId="42823" xr:uid="{4B6A112A-338E-452B-85DA-4573E3E39B36}"/>
    <cellStyle name="Output 2 3 11 2 3" xfId="42824" xr:uid="{B9E66E87-4B21-4283-9D54-F9F312B7F97C}"/>
    <cellStyle name="Output 2 3 11 2 3 2" xfId="42825" xr:uid="{0BD95509-F695-4D72-BDC0-969372297447}"/>
    <cellStyle name="Output 2 3 11 2 4" xfId="42826" xr:uid="{7DE0C326-34D3-41CD-AE40-A93850A18047}"/>
    <cellStyle name="Output 2 3 11 2 4 2" xfId="42827" xr:uid="{0140A93E-FB42-4734-9035-B9EEB24A0997}"/>
    <cellStyle name="Output 2 3 11 2 5" xfId="42828" xr:uid="{2745CF19-4E3B-45A9-931F-07827A0F068F}"/>
    <cellStyle name="Output 2 3 11 2 5 2" xfId="42829" xr:uid="{A810AE37-8F74-4E5E-AFB1-D0505B13F1E1}"/>
    <cellStyle name="Output 2 3 11 2 6" xfId="42830" xr:uid="{B2594068-4510-4079-8CA1-1EEF859BE40D}"/>
    <cellStyle name="Output 2 3 11 3" xfId="42831" xr:uid="{5CB01FD2-281B-4423-98F0-999ED98AE0FF}"/>
    <cellStyle name="Output 2 3 11 3 2" xfId="42832" xr:uid="{CC125642-41AC-4290-A3ED-F91E0BEA8049}"/>
    <cellStyle name="Output 2 3 11 4" xfId="42833" xr:uid="{14A0A6C4-6C69-4751-9749-D0A834061672}"/>
    <cellStyle name="Output 2 3 11 4 2" xfId="42834" xr:uid="{59D5574D-F86F-4220-8453-0EF7D3590E04}"/>
    <cellStyle name="Output 2 3 11 5" xfId="42835" xr:uid="{2E4A1317-F1B4-46FA-8BEC-EF3D8BC254EB}"/>
    <cellStyle name="Output 2 3 11 5 2" xfId="42836" xr:uid="{ACF74A94-527D-40CC-857D-E8BDBE67A4E1}"/>
    <cellStyle name="Output 2 3 11 6" xfId="42837" xr:uid="{23E5A8D0-2854-4721-9AB7-F9479191654F}"/>
    <cellStyle name="Output 2 3 11 6 2" xfId="42838" xr:uid="{E6419170-EA30-4879-97BC-FFA16D9340CB}"/>
    <cellStyle name="Output 2 3 11 7" xfId="42839" xr:uid="{7CB69371-D3F8-4F11-8F42-551FCBFD2C78}"/>
    <cellStyle name="Output 2 3 11 7 2" xfId="42840" xr:uid="{15B423B2-8E9C-4E64-A8EA-0A16C3D2C45B}"/>
    <cellStyle name="Output 2 3 11 8" xfId="42841" xr:uid="{9BFE18E7-D575-4413-83C1-BADBA9C0682F}"/>
    <cellStyle name="Output 2 3 12" xfId="42842" xr:uid="{EC788431-D5CA-4532-BFDA-E654535C486A}"/>
    <cellStyle name="Output 2 3 12 2" xfId="42843" xr:uid="{916D6982-B976-485C-A0B9-5F3F50D8B13C}"/>
    <cellStyle name="Output 2 3 12 2 2" xfId="42844" xr:uid="{DBC82F0F-8300-40CF-82EA-3BA0103D7FA0}"/>
    <cellStyle name="Output 2 3 12 2 2 2" xfId="42845" xr:uid="{63A15B36-1D67-4C12-8C14-E1716A2FA52A}"/>
    <cellStyle name="Output 2 3 12 2 3" xfId="42846" xr:uid="{793A74BB-ED36-4108-9FE1-E3B1CF83A231}"/>
    <cellStyle name="Output 2 3 12 2 3 2" xfId="42847" xr:uid="{F647AFAF-8E3B-4B12-957F-C1C785DC013A}"/>
    <cellStyle name="Output 2 3 12 2 4" xfId="42848" xr:uid="{0E209F7D-7941-4708-8CF7-C5ACDFE21948}"/>
    <cellStyle name="Output 2 3 12 2 4 2" xfId="42849" xr:uid="{7EBFDB5B-AAB9-4DF9-8454-AC2C82094B73}"/>
    <cellStyle name="Output 2 3 12 2 5" xfId="42850" xr:uid="{49169509-9299-48CC-A6AE-B6DEB0154051}"/>
    <cellStyle name="Output 2 3 12 2 5 2" xfId="42851" xr:uid="{91DC4EE2-3CE3-493D-8781-C5B30493EFE4}"/>
    <cellStyle name="Output 2 3 12 2 6" xfId="42852" xr:uid="{1799BCB2-5EDE-40F2-80F1-A44A8C5CF4C5}"/>
    <cellStyle name="Output 2 3 12 3" xfId="42853" xr:uid="{F26138B7-FD69-4F24-B764-8D6CFFF329CA}"/>
    <cellStyle name="Output 2 3 12 3 2" xfId="42854" xr:uid="{3175176B-C37F-4F76-A163-DB04C72BDAC0}"/>
    <cellStyle name="Output 2 3 12 4" xfId="42855" xr:uid="{572E3E99-1D05-4F75-A525-9BA163AD4952}"/>
    <cellStyle name="Output 2 3 12 4 2" xfId="42856" xr:uid="{A2E567F3-EF22-40C3-81B3-80FA4B5A7788}"/>
    <cellStyle name="Output 2 3 12 5" xfId="42857" xr:uid="{EDFDD0DE-9D2E-4097-9ABA-0EC05A384EF0}"/>
    <cellStyle name="Output 2 3 12 5 2" xfId="42858" xr:uid="{CC3DF662-F7D5-4A4C-B3F3-E65169DBF455}"/>
    <cellStyle name="Output 2 3 12 6" xfId="42859" xr:uid="{23075CF9-E942-4258-87E2-519562C5D81F}"/>
    <cellStyle name="Output 2 3 12 6 2" xfId="42860" xr:uid="{2230124F-28F1-4696-83FB-924F7080C6AD}"/>
    <cellStyle name="Output 2 3 12 7" xfId="42861" xr:uid="{C092F132-5160-4B8B-9180-03516ABA30EE}"/>
    <cellStyle name="Output 2 3 12 7 2" xfId="42862" xr:uid="{DF504E7B-6425-47A1-90F7-3CCB69E1FC1E}"/>
    <cellStyle name="Output 2 3 12 8" xfId="42863" xr:uid="{503DFD6F-488E-4F2F-B113-020CEFFE581C}"/>
    <cellStyle name="Output 2 3 13" xfId="42864" xr:uid="{B68F314A-F3C5-42E0-8A0E-4BA00DB39B6D}"/>
    <cellStyle name="Output 2 3 13 2" xfId="42865" xr:uid="{07C7053B-75FF-4116-87AB-6E7DEE6E5CBE}"/>
    <cellStyle name="Output 2 3 13 2 2" xfId="42866" xr:uid="{3A0C8B3E-58C5-446E-A21E-D21F15E3313A}"/>
    <cellStyle name="Output 2 3 13 2 2 2" xfId="42867" xr:uid="{501F9758-5220-495B-B01B-4243FD2A4F0B}"/>
    <cellStyle name="Output 2 3 13 2 3" xfId="42868" xr:uid="{530A7B20-0368-4FBE-8DBF-4D72F5EB81B5}"/>
    <cellStyle name="Output 2 3 13 2 3 2" xfId="42869" xr:uid="{87D54370-2820-4347-8484-121A7B97AC96}"/>
    <cellStyle name="Output 2 3 13 2 4" xfId="42870" xr:uid="{AAEAF941-4137-444F-B029-77787BCAE7FD}"/>
    <cellStyle name="Output 2 3 13 2 4 2" xfId="42871" xr:uid="{EA844A35-8626-4D38-9B69-814560864C48}"/>
    <cellStyle name="Output 2 3 13 2 5" xfId="42872" xr:uid="{8240790E-44D1-4915-9EEF-80C54459E46B}"/>
    <cellStyle name="Output 2 3 13 2 5 2" xfId="42873" xr:uid="{8F044EB9-A64C-483A-A162-2B76DEB4996D}"/>
    <cellStyle name="Output 2 3 13 2 6" xfId="42874" xr:uid="{DB3A3EDF-FF07-4619-926A-018DD1F4D6B3}"/>
    <cellStyle name="Output 2 3 13 3" xfId="42875" xr:uid="{E1DB5C4F-AEE2-41C4-A1F4-2A02DFE7392B}"/>
    <cellStyle name="Output 2 3 13 3 2" xfId="42876" xr:uid="{994BD0D3-3910-476A-96AC-71370755E212}"/>
    <cellStyle name="Output 2 3 13 4" xfId="42877" xr:uid="{510379CF-5FBA-42CE-96A9-C62286B54236}"/>
    <cellStyle name="Output 2 3 13 4 2" xfId="42878" xr:uid="{D68069E4-76C6-43B6-8D52-DA1064CDAA96}"/>
    <cellStyle name="Output 2 3 13 5" xfId="42879" xr:uid="{19D2486B-CE25-474D-A055-72020587A9B7}"/>
    <cellStyle name="Output 2 3 13 5 2" xfId="42880" xr:uid="{310F33AC-9940-4787-A66B-253F309A95C1}"/>
    <cellStyle name="Output 2 3 13 6" xfId="42881" xr:uid="{BF3EFEE1-3F12-4EEF-8BA9-8D61C8C945A9}"/>
    <cellStyle name="Output 2 3 13 6 2" xfId="42882" xr:uid="{7894A2B5-625C-4397-81B1-4809EA0AB7D9}"/>
    <cellStyle name="Output 2 3 13 7" xfId="42883" xr:uid="{F1FAE294-27DC-4970-89E4-1A8AF05810C8}"/>
    <cellStyle name="Output 2 3 13 7 2" xfId="42884" xr:uid="{319ACA6F-C39C-4654-BF90-D7F1E96BDA29}"/>
    <cellStyle name="Output 2 3 13 8" xfId="42885" xr:uid="{B108AB97-2065-4730-9FD4-D5041F7CBC64}"/>
    <cellStyle name="Output 2 3 14" xfId="42886" xr:uid="{A86ED3DB-0A96-46B9-8714-382FB668B3E7}"/>
    <cellStyle name="Output 2 3 14 2" xfId="42887" xr:uid="{369EFB9D-71BC-468A-946B-198D8075749A}"/>
    <cellStyle name="Output 2 3 14 2 2" xfId="42888" xr:uid="{5B327820-917C-448E-BE9F-2930382B2C82}"/>
    <cellStyle name="Output 2 3 14 2 2 2" xfId="42889" xr:uid="{BA4BD112-7D9C-4037-B01C-8DE7B30F1254}"/>
    <cellStyle name="Output 2 3 14 2 3" xfId="42890" xr:uid="{61240CA3-768B-48A2-8ED6-75ECCE3A1D2B}"/>
    <cellStyle name="Output 2 3 14 2 3 2" xfId="42891" xr:uid="{ED9B96BB-D21E-439B-8384-DA6F6702FD6A}"/>
    <cellStyle name="Output 2 3 14 2 4" xfId="42892" xr:uid="{1901EBFC-3FB9-498E-A788-9D7F821409A5}"/>
    <cellStyle name="Output 2 3 14 2 4 2" xfId="42893" xr:uid="{2915DDD6-B6F2-40D7-AA6F-4E42424F2072}"/>
    <cellStyle name="Output 2 3 14 2 5" xfId="42894" xr:uid="{597B8C5F-0AF0-425F-B05C-F949308AC69E}"/>
    <cellStyle name="Output 2 3 14 2 5 2" xfId="42895" xr:uid="{C980E222-B03C-4CBF-BC3A-D31289C36DED}"/>
    <cellStyle name="Output 2 3 14 2 6" xfId="42896" xr:uid="{CB4B4AB0-FA42-492A-9E68-0B314FBD2484}"/>
    <cellStyle name="Output 2 3 14 3" xfId="42897" xr:uid="{FDA80F15-5A7D-4BBA-89A8-68666B5D68C6}"/>
    <cellStyle name="Output 2 3 14 3 2" xfId="42898" xr:uid="{CD76E577-FCA8-40C1-907E-5AAB0158500A}"/>
    <cellStyle name="Output 2 3 14 4" xfId="42899" xr:uid="{2C23F3AA-4AFA-4089-869B-05AA8349A84A}"/>
    <cellStyle name="Output 2 3 14 4 2" xfId="42900" xr:uid="{0F17F59C-1CA0-4403-BD4B-4DDEF8AA5473}"/>
    <cellStyle name="Output 2 3 14 5" xfId="42901" xr:uid="{3EACA058-84E2-4EA1-9567-186C06AEBAC5}"/>
    <cellStyle name="Output 2 3 14 5 2" xfId="42902" xr:uid="{90915B5B-250A-4DDF-8D7D-17BD36DE9C61}"/>
    <cellStyle name="Output 2 3 14 6" xfId="42903" xr:uid="{F024CC5E-D545-4B0B-9435-46A43B134FDD}"/>
    <cellStyle name="Output 2 3 14 6 2" xfId="42904" xr:uid="{E0A50489-E42A-47EE-9DCF-D0EB83EC4180}"/>
    <cellStyle name="Output 2 3 14 7" xfId="42905" xr:uid="{C66C1648-14E4-4670-B7B7-6FB414D66C82}"/>
    <cellStyle name="Output 2 3 14 7 2" xfId="42906" xr:uid="{61A73CCD-8002-46B2-AF7E-80E8C62A5DEF}"/>
    <cellStyle name="Output 2 3 14 8" xfId="42907" xr:uid="{CF4C6848-7B2B-4773-A884-A173E93F9959}"/>
    <cellStyle name="Output 2 3 15" xfId="42908" xr:uid="{918347E0-CF7B-4150-9479-FAD78B31B550}"/>
    <cellStyle name="Output 2 3 15 2" xfId="42909" xr:uid="{BC5807A0-9296-45B2-B592-9D5D3A8F16D1}"/>
    <cellStyle name="Output 2 3 15 2 2" xfId="42910" xr:uid="{7876052C-10DB-4F7F-BCEC-B54E9BE1619B}"/>
    <cellStyle name="Output 2 3 15 2 2 2" xfId="42911" xr:uid="{5A9D916A-3850-4B20-A78E-61E7FC13BA62}"/>
    <cellStyle name="Output 2 3 15 2 3" xfId="42912" xr:uid="{766092CD-2DC7-4402-8E4A-5A2FA2B426D9}"/>
    <cellStyle name="Output 2 3 15 2 3 2" xfId="42913" xr:uid="{F58CF5EB-51C0-40AB-A9E4-1E9FA5E76AE5}"/>
    <cellStyle name="Output 2 3 15 2 4" xfId="42914" xr:uid="{5994D3CE-D17F-4CE1-AA50-D8F9E67977BE}"/>
    <cellStyle name="Output 2 3 15 2 4 2" xfId="42915" xr:uid="{167E16EB-CACB-4373-81A1-A91D761C8556}"/>
    <cellStyle name="Output 2 3 15 2 5" xfId="42916" xr:uid="{200B647E-0903-4430-8F5B-7FBC718ECFBA}"/>
    <cellStyle name="Output 2 3 15 2 5 2" xfId="42917" xr:uid="{1757175E-59A1-472F-A02E-58AF9455D21E}"/>
    <cellStyle name="Output 2 3 15 2 6" xfId="42918" xr:uid="{9AE7E744-8B47-41CB-BF86-0721B0352D77}"/>
    <cellStyle name="Output 2 3 15 3" xfId="42919" xr:uid="{4D4B1A87-6901-4202-9A3C-89CD469A49AB}"/>
    <cellStyle name="Output 2 3 15 3 2" xfId="42920" xr:uid="{07F6F785-CB42-4D2D-98D1-83EAD2DB19BB}"/>
    <cellStyle name="Output 2 3 15 4" xfId="42921" xr:uid="{F8A4F90B-6F10-49E9-B01E-C5E56A4251C8}"/>
    <cellStyle name="Output 2 3 15 4 2" xfId="42922" xr:uid="{A082FBAD-AE8C-4800-A3CC-BE0DC579654C}"/>
    <cellStyle name="Output 2 3 15 5" xfId="42923" xr:uid="{5D1C99C8-B08A-4797-82E2-C9674742C636}"/>
    <cellStyle name="Output 2 3 15 5 2" xfId="42924" xr:uid="{DFCAD815-74CA-434C-96DB-857298931EC1}"/>
    <cellStyle name="Output 2 3 15 6" xfId="42925" xr:uid="{2D5AC1A1-1E1A-4A64-B9BE-1DCCFFEFBD74}"/>
    <cellStyle name="Output 2 3 15 6 2" xfId="42926" xr:uid="{EA9E485E-2166-49EF-B877-9EAAB746C3EC}"/>
    <cellStyle name="Output 2 3 15 7" xfId="42927" xr:uid="{981F1CB4-3512-4C62-9E21-D18BD9189535}"/>
    <cellStyle name="Output 2 3 15 7 2" xfId="42928" xr:uid="{0A6D5753-A810-433F-BF10-A241F357A3E9}"/>
    <cellStyle name="Output 2 3 15 8" xfId="42929" xr:uid="{6ADDED7D-FF26-40BD-87E5-8CA2494ADF3E}"/>
    <cellStyle name="Output 2 3 16" xfId="42930" xr:uid="{1AF7E084-B150-442A-B6E8-23DA3532B7D6}"/>
    <cellStyle name="Output 2 3 16 2" xfId="42931" xr:uid="{C46FF8C8-783F-4339-B8DE-2F45B5D17213}"/>
    <cellStyle name="Output 2 3 16 2 2" xfId="42932" xr:uid="{AE307FAD-5EC4-4509-8E15-D2C52A04DC00}"/>
    <cellStyle name="Output 2 3 16 3" xfId="42933" xr:uid="{647C2657-C880-4CC6-B250-63EF549C7495}"/>
    <cellStyle name="Output 2 3 16 3 2" xfId="42934" xr:uid="{F336A350-D849-493B-8201-CA3E58AB8159}"/>
    <cellStyle name="Output 2 3 16 4" xfId="42935" xr:uid="{96C92D75-CD30-4B69-8FBD-B7CFB2234885}"/>
    <cellStyle name="Output 2 3 16 4 2" xfId="42936" xr:uid="{17F6A15E-E7F9-4246-AC06-E0E587665A28}"/>
    <cellStyle name="Output 2 3 16 5" xfId="42937" xr:uid="{9E851DC7-F194-4945-B810-8D30DC9D7C9D}"/>
    <cellStyle name="Output 2 3 16 5 2" xfId="42938" xr:uid="{7D364317-B948-4B22-82C4-25A97A454683}"/>
    <cellStyle name="Output 2 3 16 6" xfId="42939" xr:uid="{882066E8-0D88-46F4-B586-3E1617E73025}"/>
    <cellStyle name="Output 2 3 17" xfId="42940" xr:uid="{BA0DE76E-EA03-44BE-A71E-C500EF8DB93C}"/>
    <cellStyle name="Output 2 3 17 2" xfId="42941" xr:uid="{AAD03F89-B2F7-4226-8604-7340607B06CA}"/>
    <cellStyle name="Output 2 3 18" xfId="42942" xr:uid="{81C34E5A-BE9C-47BC-B2CB-39281FF5FED4}"/>
    <cellStyle name="Output 2 3 18 2" xfId="42943" xr:uid="{56532FE3-FAF1-4D51-83B0-F44BA7F30F5F}"/>
    <cellStyle name="Output 2 3 19" xfId="42944" xr:uid="{F9E330DC-6A11-48A1-A196-5F593CB9D07C}"/>
    <cellStyle name="Output 2 3 19 2" xfId="42945" xr:uid="{BBBE1700-4169-4A14-979D-AF307367FEC6}"/>
    <cellStyle name="Output 2 3 2" xfId="42946" xr:uid="{23C01C93-7266-49A9-ADFB-550CB442E2D5}"/>
    <cellStyle name="Output 2 3 2 2" xfId="42947" xr:uid="{ED7C1F34-77CC-4526-9FA8-2B1CAD4A635F}"/>
    <cellStyle name="Output 2 3 2 2 2" xfId="42948" xr:uid="{CFB58E08-CCC6-4D13-A5AF-4921D26C1F71}"/>
    <cellStyle name="Output 2 3 2 2 2 2" xfId="42949" xr:uid="{F9678795-5E17-4441-B84F-7953625AE4A3}"/>
    <cellStyle name="Output 2 3 2 2 3" xfId="42950" xr:uid="{7758493A-022A-4D27-96B0-A14C058DC605}"/>
    <cellStyle name="Output 2 3 2 2 3 2" xfId="42951" xr:uid="{C8941726-2041-4281-9D26-7D51EA4E60D3}"/>
    <cellStyle name="Output 2 3 2 2 4" xfId="42952" xr:uid="{540D507D-51CA-41A8-9365-46479E0D5375}"/>
    <cellStyle name="Output 2 3 2 2 4 2" xfId="42953" xr:uid="{86419E13-89A8-4050-8A36-552A8E7AB067}"/>
    <cellStyle name="Output 2 3 2 2 5" xfId="42954" xr:uid="{E03F88D4-88DF-4EE4-92E3-988FA7DF009A}"/>
    <cellStyle name="Output 2 3 2 2 5 2" xfId="42955" xr:uid="{2D202280-FA56-4476-90F6-1C27EDC58449}"/>
    <cellStyle name="Output 2 3 2 2 6" xfId="42956" xr:uid="{C9B23745-3805-4205-81DE-D60E21637E2B}"/>
    <cellStyle name="Output 2 3 2 3" xfId="42957" xr:uid="{9C517806-8404-440A-AFBE-2549662663A9}"/>
    <cellStyle name="Output 2 3 2 3 2" xfId="42958" xr:uid="{5BAA651B-7644-430B-8093-0DA03420159D}"/>
    <cellStyle name="Output 2 3 2 4" xfId="42959" xr:uid="{ED6587B2-61DA-4581-8DC9-1D5ACE7E9B65}"/>
    <cellStyle name="Output 2 3 2 4 2" xfId="42960" xr:uid="{F45EFF41-7782-4525-BEFF-8B9F055A2270}"/>
    <cellStyle name="Output 2 3 2 5" xfId="42961" xr:uid="{10F40D2A-19C8-47BF-B425-479C3DAD7271}"/>
    <cellStyle name="Output 2 3 2 5 2" xfId="42962" xr:uid="{CD54F854-6843-442E-88AE-1A7CF877C153}"/>
    <cellStyle name="Output 2 3 2 6" xfId="42963" xr:uid="{214E31AC-E379-4AAF-BE5C-BE7B5B9E059B}"/>
    <cellStyle name="Output 2 3 20" xfId="42964" xr:uid="{44AA5076-24BB-4204-BA00-71FAB2C8B578}"/>
    <cellStyle name="Output 2 3 21" xfId="42965" xr:uid="{61ACD063-3805-4A41-B9C5-4EB13E4377C5}"/>
    <cellStyle name="Output 2 3 22" xfId="42966" xr:uid="{D9C022C5-8BD5-4100-99E2-7B3445D8E9C6}"/>
    <cellStyle name="Output 2 3 23" xfId="42967" xr:uid="{22EBE5FE-BBD9-4A28-A727-A03EB711EFA2}"/>
    <cellStyle name="Output 2 3 24" xfId="42968" xr:uid="{6EA989A4-E357-4A97-A8E7-2DC56E9765A1}"/>
    <cellStyle name="Output 2 3 25" xfId="42969" xr:uid="{11657506-4ABC-4D78-B874-28BCED5D8F94}"/>
    <cellStyle name="Output 2 3 26" xfId="42970" xr:uid="{72D06CDC-D85C-44D8-98AD-794FC02E7869}"/>
    <cellStyle name="Output 2 3 3" xfId="42971" xr:uid="{FAD2AA8D-D600-484D-87C9-1D352F7BE6B9}"/>
    <cellStyle name="Output 2 3 3 2" xfId="42972" xr:uid="{87376255-0C6A-4B1C-8559-64444882C1D8}"/>
    <cellStyle name="Output 2 3 3 2 2" xfId="42973" xr:uid="{48084A69-3974-48C8-8A0B-B7714DEB287F}"/>
    <cellStyle name="Output 2 3 3 2 2 2" xfId="42974" xr:uid="{3E7958AC-B3FF-491F-8FB8-374BB8E688E5}"/>
    <cellStyle name="Output 2 3 3 2 3" xfId="42975" xr:uid="{433F116C-FEAF-479C-AA9F-341A933C3E89}"/>
    <cellStyle name="Output 2 3 3 2 3 2" xfId="42976" xr:uid="{70D62C64-9444-4273-92F2-94D36DB5ED5C}"/>
    <cellStyle name="Output 2 3 3 2 4" xfId="42977" xr:uid="{2BBE9E5B-7170-44D0-A302-4011B63B477F}"/>
    <cellStyle name="Output 2 3 3 2 4 2" xfId="42978" xr:uid="{756FCA56-B32D-487E-AB0F-F5A78A3516E4}"/>
    <cellStyle name="Output 2 3 3 2 5" xfId="42979" xr:uid="{466D7492-F3AF-41A5-B564-D1342F038E5F}"/>
    <cellStyle name="Output 2 3 3 2 5 2" xfId="42980" xr:uid="{EF3B1682-14BB-4E03-91E2-5889A39CC092}"/>
    <cellStyle name="Output 2 3 3 2 6" xfId="42981" xr:uid="{0DA82291-CC00-4C42-A57D-3152D50A6781}"/>
    <cellStyle name="Output 2 3 3 3" xfId="42982" xr:uid="{4623AFC7-9CE8-403C-B051-33755EA664E8}"/>
    <cellStyle name="Output 2 3 3 3 2" xfId="42983" xr:uid="{B640CC2A-CDB5-416B-AD59-E37600AC8B93}"/>
    <cellStyle name="Output 2 3 3 4" xfId="42984" xr:uid="{6945BB0C-F927-4204-8088-3BA9296D3C42}"/>
    <cellStyle name="Output 2 3 3 4 2" xfId="42985" xr:uid="{EA1C5FAD-4317-47C8-AA52-851777E128E2}"/>
    <cellStyle name="Output 2 3 3 5" xfId="42986" xr:uid="{40C16A98-64E2-46E9-8982-98D29E1374D7}"/>
    <cellStyle name="Output 2 3 3 5 2" xfId="42987" xr:uid="{9CA94AB9-8A3B-4C17-87F9-7C1DF1DA12E0}"/>
    <cellStyle name="Output 2 3 3 6" xfId="42988" xr:uid="{718D2594-4B34-48BA-B6D7-C427E4C79381}"/>
    <cellStyle name="Output 2 3 4" xfId="42989" xr:uid="{D18BF69E-C961-4B92-858E-2691A07A3B56}"/>
    <cellStyle name="Output 2 3 4 2" xfId="42990" xr:uid="{95694866-FFB4-4AD0-864C-A02DC66F50B0}"/>
    <cellStyle name="Output 2 3 4 2 2" xfId="42991" xr:uid="{E9A08459-0297-4B89-8B15-4EE4BA18E52C}"/>
    <cellStyle name="Output 2 3 4 2 2 2" xfId="42992" xr:uid="{F998E20D-4381-4A70-AC27-20AE4F9760C3}"/>
    <cellStyle name="Output 2 3 4 2 3" xfId="42993" xr:uid="{31123500-65EB-4035-8406-BFD9ED50CE6A}"/>
    <cellStyle name="Output 2 3 4 2 3 2" xfId="42994" xr:uid="{AF57BE2A-D5EE-4CAA-BFAA-2348BD1DEEFF}"/>
    <cellStyle name="Output 2 3 4 2 4" xfId="42995" xr:uid="{4FAF40B1-3A72-45AB-A6D2-9777A33720A3}"/>
    <cellStyle name="Output 2 3 4 2 4 2" xfId="42996" xr:uid="{9F9CBA52-084E-4DC9-A9B9-A9AB425FD090}"/>
    <cellStyle name="Output 2 3 4 2 5" xfId="42997" xr:uid="{C8141170-17D4-4C8B-80F0-3FB9843910BE}"/>
    <cellStyle name="Output 2 3 4 2 5 2" xfId="42998" xr:uid="{7E9C5EC0-BF33-4EB7-A826-0EBFB498C0E6}"/>
    <cellStyle name="Output 2 3 4 2 6" xfId="42999" xr:uid="{4C525DE5-3CCB-4A4B-B4FC-F0E2079A2471}"/>
    <cellStyle name="Output 2 3 4 3" xfId="43000" xr:uid="{69954315-D33D-4ACD-BB00-E9A995A0FD2E}"/>
    <cellStyle name="Output 2 3 4 3 2" xfId="43001" xr:uid="{8DA4DD45-C761-404E-9C61-2411896E6B78}"/>
    <cellStyle name="Output 2 3 4 4" xfId="43002" xr:uid="{34DA21A5-09ED-4061-A4EC-CF3B33F2F829}"/>
    <cellStyle name="Output 2 3 4 4 2" xfId="43003" xr:uid="{00472ECC-F84D-4C27-BD19-ABF44B56752A}"/>
    <cellStyle name="Output 2 3 4 5" xfId="43004" xr:uid="{E9E52BC0-A71D-493A-98EB-F415C12125A7}"/>
    <cellStyle name="Output 2 3 4 5 2" xfId="43005" xr:uid="{888B4EFD-1232-4110-B021-E6A192A39DF3}"/>
    <cellStyle name="Output 2 3 4 6" xfId="43006" xr:uid="{82F0A3AE-D3DE-452B-A52D-5542479566BF}"/>
    <cellStyle name="Output 2 3 4 6 2" xfId="43007" xr:uid="{87BC61E1-167B-434E-884F-71C79DA439D5}"/>
    <cellStyle name="Output 2 3 4 7" xfId="43008" xr:uid="{BC2D9945-EAAC-4E58-A87A-35585081883E}"/>
    <cellStyle name="Output 2 3 4 7 2" xfId="43009" xr:uid="{26382BD4-C6FE-424C-B572-5491D34EA0FD}"/>
    <cellStyle name="Output 2 3 4 8" xfId="43010" xr:uid="{4D33DFF4-8F58-46EC-BA1F-1E7BAAC000DD}"/>
    <cellStyle name="Output 2 3 5" xfId="43011" xr:uid="{F16570A6-84E6-4894-9AB1-4BC3BB1B19A5}"/>
    <cellStyle name="Output 2 3 5 2" xfId="43012" xr:uid="{5F13434F-7B42-4F58-927D-314ADD4E77AF}"/>
    <cellStyle name="Output 2 3 5 2 2" xfId="43013" xr:uid="{434AF0F2-2B10-44DE-824A-892E3F848FF5}"/>
    <cellStyle name="Output 2 3 5 2 2 2" xfId="43014" xr:uid="{46CC18FB-41FD-4CFB-8624-6044D5B4D1C7}"/>
    <cellStyle name="Output 2 3 5 2 3" xfId="43015" xr:uid="{AAD50485-05C6-4CA3-A5F6-99520424004E}"/>
    <cellStyle name="Output 2 3 5 2 3 2" xfId="43016" xr:uid="{01F504BA-BB60-4C86-8C32-BCDC65A49E78}"/>
    <cellStyle name="Output 2 3 5 2 4" xfId="43017" xr:uid="{4DAAD4FE-2DE1-40A2-A5C2-198A69600D36}"/>
    <cellStyle name="Output 2 3 5 2 4 2" xfId="43018" xr:uid="{78F7A006-213F-489C-A7AF-0B24D7E9EF41}"/>
    <cellStyle name="Output 2 3 5 2 5" xfId="43019" xr:uid="{A295354C-C25C-43E7-95C7-2107FC86A5A6}"/>
    <cellStyle name="Output 2 3 5 2 5 2" xfId="43020" xr:uid="{C6B61DD9-B46E-401D-B5AF-897B1B398777}"/>
    <cellStyle name="Output 2 3 5 2 6" xfId="43021" xr:uid="{C08F65C4-714C-47B1-91E6-6120D16E44C2}"/>
    <cellStyle name="Output 2 3 5 3" xfId="43022" xr:uid="{42446BD1-535A-4097-910F-2BEDF71A3DAE}"/>
    <cellStyle name="Output 2 3 5 3 2" xfId="43023" xr:uid="{0D27F1F2-FE8F-47E2-B7E8-13CAEB2061CD}"/>
    <cellStyle name="Output 2 3 5 4" xfId="43024" xr:uid="{F83DBC71-9F0E-413B-BA4E-E660BB55FC21}"/>
    <cellStyle name="Output 2 3 5 4 2" xfId="43025" xr:uid="{63F18C85-AA92-4EE7-A1D3-D67643F46514}"/>
    <cellStyle name="Output 2 3 5 5" xfId="43026" xr:uid="{ACAEAC66-E3D3-4CD0-B9EA-9A170C9A0519}"/>
    <cellStyle name="Output 2 3 5 5 2" xfId="43027" xr:uid="{3D1DAEAC-0511-46C8-BEE5-88E19ED65D4D}"/>
    <cellStyle name="Output 2 3 5 6" xfId="43028" xr:uid="{1D68D7CA-4DE8-41F0-9FC6-1072A6D8672D}"/>
    <cellStyle name="Output 2 3 5 6 2" xfId="43029" xr:uid="{CCC7EFEC-3699-439D-B0BB-D33168211269}"/>
    <cellStyle name="Output 2 3 5 7" xfId="43030" xr:uid="{2F592A97-4077-41F7-A5DB-948C1B486B78}"/>
    <cellStyle name="Output 2 3 5 7 2" xfId="43031" xr:uid="{4E201AFA-12FD-41C8-93A4-D7EC1F4282AD}"/>
    <cellStyle name="Output 2 3 5 8" xfId="43032" xr:uid="{79C1AFD2-BB6A-4151-863B-98811338460A}"/>
    <cellStyle name="Output 2 3 6" xfId="43033" xr:uid="{677550E0-302F-4427-9945-AE663AF62052}"/>
    <cellStyle name="Output 2 3 6 2" xfId="43034" xr:uid="{8996339A-186B-48CD-AF03-D62C4B17F522}"/>
    <cellStyle name="Output 2 3 6 2 2" xfId="43035" xr:uid="{884D6335-DFA3-4D81-BBC9-0094BEF281FF}"/>
    <cellStyle name="Output 2 3 6 2 2 2" xfId="43036" xr:uid="{9E269961-3C69-4A7A-89AF-21E1A4A9D9CA}"/>
    <cellStyle name="Output 2 3 6 2 3" xfId="43037" xr:uid="{93430D87-0F37-4632-90BF-EF69690F7E38}"/>
    <cellStyle name="Output 2 3 6 2 3 2" xfId="43038" xr:uid="{BB434239-6C47-4736-AD5F-168EABBA8C7F}"/>
    <cellStyle name="Output 2 3 6 2 4" xfId="43039" xr:uid="{9BC9D225-EF54-4063-92CE-43AEF23E6328}"/>
    <cellStyle name="Output 2 3 6 2 4 2" xfId="43040" xr:uid="{BCD7AB55-C829-41DB-A7B7-5CE3DC71C804}"/>
    <cellStyle name="Output 2 3 6 2 5" xfId="43041" xr:uid="{41392964-8B43-4035-94D8-31F8F2F5D2FC}"/>
    <cellStyle name="Output 2 3 6 2 5 2" xfId="43042" xr:uid="{F8E00D82-E5F9-4833-B104-DBC4118E8EEF}"/>
    <cellStyle name="Output 2 3 6 2 6" xfId="43043" xr:uid="{40DC82EC-9DB1-4665-A3C7-08FD7E4BD0B1}"/>
    <cellStyle name="Output 2 3 6 3" xfId="43044" xr:uid="{0A061305-D43F-44B0-A8B0-93A86C8AFF59}"/>
    <cellStyle name="Output 2 3 6 3 2" xfId="43045" xr:uid="{4913F66E-1370-4C2C-80EF-E7987EFD3A26}"/>
    <cellStyle name="Output 2 3 6 4" xfId="43046" xr:uid="{3E0F3D15-AFFD-4BEF-856F-31B67D065DC5}"/>
    <cellStyle name="Output 2 3 6 4 2" xfId="43047" xr:uid="{E9512F55-3087-4194-B211-2C5B8D91181C}"/>
    <cellStyle name="Output 2 3 6 5" xfId="43048" xr:uid="{749F3A43-3A43-4F5E-95B6-3E2B56725C85}"/>
    <cellStyle name="Output 2 3 6 5 2" xfId="43049" xr:uid="{593EBB34-62DA-4199-A7BD-47ECCDA67486}"/>
    <cellStyle name="Output 2 3 6 6" xfId="43050" xr:uid="{5433FA16-BFE2-4E91-8531-5BE07DB09FAE}"/>
    <cellStyle name="Output 2 3 6 6 2" xfId="43051" xr:uid="{113DC60B-6364-4771-BFCE-2B0DC2F627F0}"/>
    <cellStyle name="Output 2 3 6 7" xfId="43052" xr:uid="{2628C0C2-4110-4167-AA05-8B77E29857EB}"/>
    <cellStyle name="Output 2 3 6 7 2" xfId="43053" xr:uid="{5BAAEC35-98B4-46DB-9411-33CDDADAFBCD}"/>
    <cellStyle name="Output 2 3 6 8" xfId="43054" xr:uid="{538AFB09-949F-4529-B847-C2F101C52D5E}"/>
    <cellStyle name="Output 2 3 7" xfId="43055" xr:uid="{14880597-CA3A-44E1-9598-00E2EB4FE9EB}"/>
    <cellStyle name="Output 2 3 7 2" xfId="43056" xr:uid="{F06567E2-6788-4A6C-949E-DA4134FB7F4C}"/>
    <cellStyle name="Output 2 3 7 2 2" xfId="43057" xr:uid="{EE8A2295-7F8E-4D47-AA5C-7B924630990A}"/>
    <cellStyle name="Output 2 3 7 2 2 2" xfId="43058" xr:uid="{D534C74B-450E-4B9C-BE70-6C8421CF905D}"/>
    <cellStyle name="Output 2 3 7 2 3" xfId="43059" xr:uid="{B3A09198-6A28-4B4F-80E1-944AFFCFAC35}"/>
    <cellStyle name="Output 2 3 7 2 3 2" xfId="43060" xr:uid="{62CC326A-0258-466E-BFE4-FD72284FDFDE}"/>
    <cellStyle name="Output 2 3 7 2 4" xfId="43061" xr:uid="{A717A174-D7D0-4D0E-9EF9-49375F6D062E}"/>
    <cellStyle name="Output 2 3 7 2 4 2" xfId="43062" xr:uid="{7ECBC53A-951A-48EC-9B78-671C6E507C62}"/>
    <cellStyle name="Output 2 3 7 2 5" xfId="43063" xr:uid="{1BC785C4-2A8D-4236-A84A-442AE434FF98}"/>
    <cellStyle name="Output 2 3 7 2 5 2" xfId="43064" xr:uid="{CB378EE5-1962-49B1-8D12-3E7D1D85D428}"/>
    <cellStyle name="Output 2 3 7 2 6" xfId="43065" xr:uid="{39050BCB-AF21-4D0F-AF5D-613E0379D80E}"/>
    <cellStyle name="Output 2 3 7 3" xfId="43066" xr:uid="{DE14D552-13A3-4998-9774-718AA047CCF4}"/>
    <cellStyle name="Output 2 3 7 3 2" xfId="43067" xr:uid="{0277DDDC-791F-451C-8AD2-AE3205D6C87E}"/>
    <cellStyle name="Output 2 3 7 4" xfId="43068" xr:uid="{0E6563D5-2188-4AA0-829A-8DECC529C8AF}"/>
    <cellStyle name="Output 2 3 7 4 2" xfId="43069" xr:uid="{6F40435A-BFDD-4FF0-B6E2-C55B9F7327AD}"/>
    <cellStyle name="Output 2 3 7 5" xfId="43070" xr:uid="{53360EE8-F7D1-48D2-8B6A-D6C2E2D8FCBA}"/>
    <cellStyle name="Output 2 3 7 5 2" xfId="43071" xr:uid="{B83D7B4F-5779-4C4D-92C9-A52BCE2C718A}"/>
    <cellStyle name="Output 2 3 7 6" xfId="43072" xr:uid="{833E2C22-DDEF-4D6E-AC2D-8A21B15B004F}"/>
    <cellStyle name="Output 2 3 7 6 2" xfId="43073" xr:uid="{BA25CA85-9811-4610-8D38-3F424905507C}"/>
    <cellStyle name="Output 2 3 7 7" xfId="43074" xr:uid="{D390BB5A-3727-455D-98CE-AC8AD4469EF7}"/>
    <cellStyle name="Output 2 3 7 7 2" xfId="43075" xr:uid="{D247BE4D-C6AA-4F5D-BB14-BB77FC225025}"/>
    <cellStyle name="Output 2 3 7 8" xfId="43076" xr:uid="{9168DE79-EDFC-423E-B52E-BB1E78680A9B}"/>
    <cellStyle name="Output 2 3 8" xfId="43077" xr:uid="{74E9E185-55C5-46AE-9F7E-D44D1ACA3772}"/>
    <cellStyle name="Output 2 3 8 2" xfId="43078" xr:uid="{7B53BBBB-77E8-4E6D-9281-B323A2C20BCC}"/>
    <cellStyle name="Output 2 3 8 2 2" xfId="43079" xr:uid="{8256B198-F992-4BAE-9FA3-0EC11F5EB620}"/>
    <cellStyle name="Output 2 3 8 2 2 2" xfId="43080" xr:uid="{DF62765B-3404-4690-8F88-1BD94B86F1A9}"/>
    <cellStyle name="Output 2 3 8 2 3" xfId="43081" xr:uid="{CD14B8BD-7F64-47DE-B28A-146764FD95B9}"/>
    <cellStyle name="Output 2 3 8 2 3 2" xfId="43082" xr:uid="{DA7549B9-8603-4A3D-840D-48675F180AA6}"/>
    <cellStyle name="Output 2 3 8 2 4" xfId="43083" xr:uid="{B407CCF1-B8A4-4EE4-9D76-833C8BE42EA1}"/>
    <cellStyle name="Output 2 3 8 2 4 2" xfId="43084" xr:uid="{B306EF2C-0402-4471-A404-653C1B7FD953}"/>
    <cellStyle name="Output 2 3 8 2 5" xfId="43085" xr:uid="{25AE09B6-9872-410E-87AB-12CBCB914164}"/>
    <cellStyle name="Output 2 3 8 2 5 2" xfId="43086" xr:uid="{967F04D4-6B1F-4331-85DC-1EB79328CFF7}"/>
    <cellStyle name="Output 2 3 8 2 6" xfId="43087" xr:uid="{7C973DD1-F96A-496F-ABFD-818D5A7E1419}"/>
    <cellStyle name="Output 2 3 8 3" xfId="43088" xr:uid="{634B8445-3957-4715-9991-D4CFABF896BB}"/>
    <cellStyle name="Output 2 3 8 3 2" xfId="43089" xr:uid="{2DF18C01-8C68-45D5-A5B9-30062E00B739}"/>
    <cellStyle name="Output 2 3 8 4" xfId="43090" xr:uid="{C81C8A12-F464-467A-9416-D77A4FC26FB6}"/>
    <cellStyle name="Output 2 3 8 4 2" xfId="43091" xr:uid="{1A1435B0-FE2A-4CC0-B6B2-F2BEA3F52E30}"/>
    <cellStyle name="Output 2 3 8 5" xfId="43092" xr:uid="{46D96328-F042-4B3A-992F-F85B6208C86A}"/>
    <cellStyle name="Output 2 3 8 5 2" xfId="43093" xr:uid="{C6926AD2-B27D-403B-A994-400FB4B205A8}"/>
    <cellStyle name="Output 2 3 8 6" xfId="43094" xr:uid="{C845D29B-1BD3-4083-8D39-21DEB48728DF}"/>
    <cellStyle name="Output 2 3 8 6 2" xfId="43095" xr:uid="{7E4F29B5-BFC3-457E-BA5B-FCACA933156B}"/>
    <cellStyle name="Output 2 3 8 7" xfId="43096" xr:uid="{DCED8462-CE60-4249-A0AA-C0160163A884}"/>
    <cellStyle name="Output 2 3 8 7 2" xfId="43097" xr:uid="{A3890B24-C955-4C00-B5D2-79FFA9CA041C}"/>
    <cellStyle name="Output 2 3 8 8" xfId="43098" xr:uid="{28747DDF-BA01-4DBA-8E58-9A1264423866}"/>
    <cellStyle name="Output 2 3 9" xfId="43099" xr:uid="{5E99D9DE-4DA9-4B5B-A337-E3F2620389DD}"/>
    <cellStyle name="Output 2 3 9 2" xfId="43100" xr:uid="{C279AAC4-BC98-42BC-AC1B-F8284B31CEFD}"/>
    <cellStyle name="Output 2 3 9 2 2" xfId="43101" xr:uid="{A5524FBA-513E-41EE-AB26-9DB3B017A05D}"/>
    <cellStyle name="Output 2 3 9 2 2 2" xfId="43102" xr:uid="{AEAABE3E-7173-44BD-B0D6-FCB9A3096697}"/>
    <cellStyle name="Output 2 3 9 2 3" xfId="43103" xr:uid="{053B23A4-627D-4EFA-B379-5716ED3A9591}"/>
    <cellStyle name="Output 2 3 9 2 3 2" xfId="43104" xr:uid="{36704E7B-A934-438A-9486-AEE845A96835}"/>
    <cellStyle name="Output 2 3 9 2 4" xfId="43105" xr:uid="{3A446811-9593-42F8-BA92-01033B59EA26}"/>
    <cellStyle name="Output 2 3 9 2 4 2" xfId="43106" xr:uid="{B0113504-62A6-4EF0-B117-52140B381AC7}"/>
    <cellStyle name="Output 2 3 9 2 5" xfId="43107" xr:uid="{5F7D00AF-38FE-40A1-AF51-ACACE34FF0FE}"/>
    <cellStyle name="Output 2 3 9 2 5 2" xfId="43108" xr:uid="{AB98C22C-2D88-4B71-85FA-75F78ADBE7E7}"/>
    <cellStyle name="Output 2 3 9 2 6" xfId="43109" xr:uid="{472E672A-DF1C-4B72-8968-3BE38A4F6DEA}"/>
    <cellStyle name="Output 2 3 9 3" xfId="43110" xr:uid="{DCBCC29D-E036-4C33-B96E-B947432357C4}"/>
    <cellStyle name="Output 2 3 9 3 2" xfId="43111" xr:uid="{1E716D68-B792-4A63-8B34-1E8E2A2830FE}"/>
    <cellStyle name="Output 2 3 9 4" xfId="43112" xr:uid="{C2B41DCB-6F19-4A2B-8BF5-FBEF62B74519}"/>
    <cellStyle name="Output 2 3 9 4 2" xfId="43113" xr:uid="{3BC02AE9-F02A-44C5-83C8-624D896A137F}"/>
    <cellStyle name="Output 2 3 9 5" xfId="43114" xr:uid="{F57456E5-7913-4601-80D6-CF8A5A662D6C}"/>
    <cellStyle name="Output 2 3 9 5 2" xfId="43115" xr:uid="{2045C631-5252-4B80-8DEB-16846233FA1E}"/>
    <cellStyle name="Output 2 3 9 6" xfId="43116" xr:uid="{3F979FA1-E8E2-4EFD-AB78-E2CD65EAB903}"/>
    <cellStyle name="Output 2 3 9 6 2" xfId="43117" xr:uid="{B51D1767-7B11-4F11-A85B-73E5396537FE}"/>
    <cellStyle name="Output 2 3 9 7" xfId="43118" xr:uid="{A66D98D0-A4F7-4ED4-980B-254400314E4A}"/>
    <cellStyle name="Output 2 3 9 7 2" xfId="43119" xr:uid="{9A349261-11BA-4D4A-A943-DF8FFA3623A5}"/>
    <cellStyle name="Output 2 3 9 8" xfId="43120" xr:uid="{E270330A-59F6-47F2-B87E-34EE613026B2}"/>
    <cellStyle name="Output 2 30" xfId="43121" xr:uid="{6D4C9181-E066-4C0E-96AF-53F1DD38806A}"/>
    <cellStyle name="Output 2 31" xfId="43122" xr:uid="{4A199C5B-5BB2-4D49-B48B-BB08AFA2BFB7}"/>
    <cellStyle name="Output 2 32" xfId="43123" xr:uid="{C7C73C01-D727-4D25-A0CF-E52042B6660C}"/>
    <cellStyle name="Output 2 33" xfId="43124" xr:uid="{7E430552-B7D7-4E07-B1B4-2E11561D6A49}"/>
    <cellStyle name="Output 2 34" xfId="43125" xr:uid="{2F308A3F-1680-44C0-90C2-371E0B07FC6B}"/>
    <cellStyle name="Output 2 35" xfId="43126" xr:uid="{1C72C12A-1FCE-4B31-8432-F1450D72C4D6}"/>
    <cellStyle name="Output 2 36" xfId="43127" xr:uid="{ED3731EB-A55F-4752-9D26-F356EBC32338}"/>
    <cellStyle name="Output 2 37" xfId="54868" xr:uid="{BA6BFED8-8A25-4AE7-AE33-492F5BBDB05C}"/>
    <cellStyle name="Output 2 38" xfId="54878" xr:uid="{B7B79095-563E-441B-87D5-51DE766AC92D}"/>
    <cellStyle name="Output 2 39" xfId="594" xr:uid="{42A7733C-AD2D-4DAC-852B-16C956912E81}"/>
    <cellStyle name="Output 2 4" xfId="20439" xr:uid="{787952A5-BAB7-4991-8999-E5DF90EC3C80}"/>
    <cellStyle name="Output 2 4 10" xfId="43128" xr:uid="{6A85B172-6ECC-4D0A-819B-2CC95E874F2C}"/>
    <cellStyle name="Output 2 4 10 2" xfId="43129" xr:uid="{FFECC9B0-CC4F-466B-AF77-0DC978015C52}"/>
    <cellStyle name="Output 2 4 10 2 2" xfId="43130" xr:uid="{3D165724-77CE-4871-996F-0AE619D489DE}"/>
    <cellStyle name="Output 2 4 10 2 2 2" xfId="43131" xr:uid="{1E94BD44-E3C2-4BD4-8B15-4E2809671BF6}"/>
    <cellStyle name="Output 2 4 10 2 3" xfId="43132" xr:uid="{BD1264A0-9374-4F6A-AA2A-61A037AA3E87}"/>
    <cellStyle name="Output 2 4 10 2 3 2" xfId="43133" xr:uid="{57102C71-EA16-4128-A74A-910397182888}"/>
    <cellStyle name="Output 2 4 10 2 4" xfId="43134" xr:uid="{81405BA0-4CEE-4224-9532-5100A57977E8}"/>
    <cellStyle name="Output 2 4 10 2 4 2" xfId="43135" xr:uid="{68478AC0-1949-44F5-BFB0-FC804E6EDC0F}"/>
    <cellStyle name="Output 2 4 10 2 5" xfId="43136" xr:uid="{B5E58D5F-1380-4FE7-B657-1FD667DCCADF}"/>
    <cellStyle name="Output 2 4 10 2 5 2" xfId="43137" xr:uid="{CB50C82C-BB7D-4A93-BCCC-ED667E601680}"/>
    <cellStyle name="Output 2 4 10 2 6" xfId="43138" xr:uid="{6D918AFB-3E4D-4D6F-9999-53DBF707B69E}"/>
    <cellStyle name="Output 2 4 10 3" xfId="43139" xr:uid="{072558CF-60A0-435D-B226-8DDE07359F03}"/>
    <cellStyle name="Output 2 4 10 3 2" xfId="43140" xr:uid="{98196497-2606-4FB0-A542-27DB17EFDE92}"/>
    <cellStyle name="Output 2 4 10 4" xfId="43141" xr:uid="{4AD23051-5D12-4197-8E98-27CBF56D03AB}"/>
    <cellStyle name="Output 2 4 10 4 2" xfId="43142" xr:uid="{BB9CA784-F02B-40B4-B32B-5A19821FF555}"/>
    <cellStyle name="Output 2 4 10 5" xfId="43143" xr:uid="{417149D1-66A7-49CC-9019-9363C1A676F7}"/>
    <cellStyle name="Output 2 4 10 5 2" xfId="43144" xr:uid="{A805D8D0-8DA3-49C3-A9FF-6A1AB36749CE}"/>
    <cellStyle name="Output 2 4 10 6" xfId="43145" xr:uid="{82B4E987-67C2-4431-AB0E-D7B01A35BC29}"/>
    <cellStyle name="Output 2 4 10 6 2" xfId="43146" xr:uid="{949D3CAB-3593-4666-9A1E-B8F29844ACEC}"/>
    <cellStyle name="Output 2 4 10 7" xfId="43147" xr:uid="{69769647-E74D-4637-9A10-FBE42DD49E02}"/>
    <cellStyle name="Output 2 4 10 7 2" xfId="43148" xr:uid="{A59B6EF1-ADFB-4F9E-BFA0-415A8C7545BD}"/>
    <cellStyle name="Output 2 4 10 8" xfId="43149" xr:uid="{874B1601-F0B3-4A19-AC72-96EC2A208064}"/>
    <cellStyle name="Output 2 4 11" xfId="43150" xr:uid="{468F494F-04EA-408E-AB84-60A52A11B697}"/>
    <cellStyle name="Output 2 4 11 2" xfId="43151" xr:uid="{AE047B6B-8F62-42F0-B91E-2E664F41555E}"/>
    <cellStyle name="Output 2 4 11 2 2" xfId="43152" xr:uid="{F8AF4BCD-7D69-49C4-984A-6F55EBB119C5}"/>
    <cellStyle name="Output 2 4 11 2 2 2" xfId="43153" xr:uid="{CF987D98-61A0-42DB-ABD2-056DA373EADE}"/>
    <cellStyle name="Output 2 4 11 2 3" xfId="43154" xr:uid="{B034EA16-CF1B-43A8-80B0-40D92B66B3D8}"/>
    <cellStyle name="Output 2 4 11 2 3 2" xfId="43155" xr:uid="{7B568054-8758-4F76-829F-2EB2041CC381}"/>
    <cellStyle name="Output 2 4 11 2 4" xfId="43156" xr:uid="{11F9324F-5129-4976-8CCA-8803683850F7}"/>
    <cellStyle name="Output 2 4 11 2 4 2" xfId="43157" xr:uid="{BF4C29A9-894D-4212-92E0-37C96624C5FB}"/>
    <cellStyle name="Output 2 4 11 2 5" xfId="43158" xr:uid="{7CFBEDE0-AB61-4217-9813-F66036741A8C}"/>
    <cellStyle name="Output 2 4 11 2 5 2" xfId="43159" xr:uid="{CC607E90-EB22-44D6-8BDA-3F62485C3762}"/>
    <cellStyle name="Output 2 4 11 2 6" xfId="43160" xr:uid="{EE1148C4-799F-460A-86DF-54D2F319E721}"/>
    <cellStyle name="Output 2 4 11 3" xfId="43161" xr:uid="{51108E9B-EA34-46AA-8AA7-D46F2F0D8398}"/>
    <cellStyle name="Output 2 4 11 3 2" xfId="43162" xr:uid="{20F52D55-4388-40BE-AF27-2F86CEE5D2F4}"/>
    <cellStyle name="Output 2 4 11 4" xfId="43163" xr:uid="{E0B66E81-F57B-4F77-81AB-288CC84755BF}"/>
    <cellStyle name="Output 2 4 11 4 2" xfId="43164" xr:uid="{2EBCC2A6-7A43-429B-8EE2-668FDAF7A009}"/>
    <cellStyle name="Output 2 4 11 5" xfId="43165" xr:uid="{C4C9CA72-5187-473D-A610-FD86853087E1}"/>
    <cellStyle name="Output 2 4 11 5 2" xfId="43166" xr:uid="{1F4BC7E7-87D9-4687-9B6E-E30C964C789D}"/>
    <cellStyle name="Output 2 4 11 6" xfId="43167" xr:uid="{32F961B5-236D-4F69-B9BB-E19D948DA7DA}"/>
    <cellStyle name="Output 2 4 11 6 2" xfId="43168" xr:uid="{1235397D-B33A-4C1E-993D-AC2380EBC0C7}"/>
    <cellStyle name="Output 2 4 11 7" xfId="43169" xr:uid="{734C82D0-C26F-4965-AC08-2207579B8842}"/>
    <cellStyle name="Output 2 4 11 7 2" xfId="43170" xr:uid="{C0104D9B-59E5-4D8C-955E-AC88534181E9}"/>
    <cellStyle name="Output 2 4 11 8" xfId="43171" xr:uid="{CBC8F481-F2F0-4353-ACBE-840DAD119FE9}"/>
    <cellStyle name="Output 2 4 12" xfId="43172" xr:uid="{EA6F8A9A-B08F-4A04-928C-DD74B224FE0E}"/>
    <cellStyle name="Output 2 4 12 2" xfId="43173" xr:uid="{D250923F-FE86-4C39-A257-B82A26E5CA86}"/>
    <cellStyle name="Output 2 4 12 2 2" xfId="43174" xr:uid="{1CC7CB24-0E1C-4D2E-8882-46056E356D71}"/>
    <cellStyle name="Output 2 4 12 2 2 2" xfId="43175" xr:uid="{EE106267-5517-48E2-A796-32BEDB296037}"/>
    <cellStyle name="Output 2 4 12 2 3" xfId="43176" xr:uid="{EC8A0965-E4CE-4D34-9982-74EA1354CBC2}"/>
    <cellStyle name="Output 2 4 12 2 3 2" xfId="43177" xr:uid="{8F76D3B1-A2A4-4AE6-8A71-8AD9E419E6A6}"/>
    <cellStyle name="Output 2 4 12 2 4" xfId="43178" xr:uid="{280FAA25-83FB-4267-A2E4-38D96F428072}"/>
    <cellStyle name="Output 2 4 12 2 4 2" xfId="43179" xr:uid="{C5DBAD30-40C7-48DC-BF07-DF12BF604E00}"/>
    <cellStyle name="Output 2 4 12 2 5" xfId="43180" xr:uid="{9C88260A-5EFD-4126-BE27-447DA0DD8C15}"/>
    <cellStyle name="Output 2 4 12 2 5 2" xfId="43181" xr:uid="{5491E3AE-ED7B-469B-B377-415F18EAC4E8}"/>
    <cellStyle name="Output 2 4 12 2 6" xfId="43182" xr:uid="{E5439385-C937-417A-B2C0-ED6609D5199E}"/>
    <cellStyle name="Output 2 4 12 3" xfId="43183" xr:uid="{632BDF1C-BFE6-4163-A7AC-F76B7560F553}"/>
    <cellStyle name="Output 2 4 12 3 2" xfId="43184" xr:uid="{80670337-A935-43E3-9C3C-604FC45E85F0}"/>
    <cellStyle name="Output 2 4 12 4" xfId="43185" xr:uid="{3A09AF1C-E7E9-4059-9634-2F255BF5512B}"/>
    <cellStyle name="Output 2 4 12 4 2" xfId="43186" xr:uid="{EC26C3D9-DD61-43A6-A3BD-BC869D0C4129}"/>
    <cellStyle name="Output 2 4 12 5" xfId="43187" xr:uid="{3C7082B9-C69D-4AD5-BA10-39EBA2C84BD6}"/>
    <cellStyle name="Output 2 4 12 5 2" xfId="43188" xr:uid="{E702781F-08CA-4B6E-88D9-D2F8B1F8D16B}"/>
    <cellStyle name="Output 2 4 12 6" xfId="43189" xr:uid="{A8549C9D-555E-44EE-B5C1-819BEE1A2D35}"/>
    <cellStyle name="Output 2 4 12 6 2" xfId="43190" xr:uid="{7CC66783-96BA-4262-B347-C3D47BA335E4}"/>
    <cellStyle name="Output 2 4 12 7" xfId="43191" xr:uid="{534B5BE1-1732-4295-9D1D-CE44F54DD29A}"/>
    <cellStyle name="Output 2 4 12 7 2" xfId="43192" xr:uid="{928E7A66-1950-4C70-9979-1B9A173E9273}"/>
    <cellStyle name="Output 2 4 12 8" xfId="43193" xr:uid="{9F02EC12-9AFF-47D9-B663-35734C37D0FB}"/>
    <cellStyle name="Output 2 4 13" xfId="43194" xr:uid="{AF6732EE-4081-49F3-B83A-B058A8E75E2B}"/>
    <cellStyle name="Output 2 4 13 2" xfId="43195" xr:uid="{A9FD2A61-04D2-4787-9AAB-C6DA228E94D5}"/>
    <cellStyle name="Output 2 4 13 2 2" xfId="43196" xr:uid="{3C1B8102-210E-4893-9C05-ED872DC9093F}"/>
    <cellStyle name="Output 2 4 13 2 2 2" xfId="43197" xr:uid="{FBFAF7FE-191A-4536-8075-F313B20107E1}"/>
    <cellStyle name="Output 2 4 13 2 3" xfId="43198" xr:uid="{01E7774B-86F1-4B69-8287-A2C69E8A6108}"/>
    <cellStyle name="Output 2 4 13 2 3 2" xfId="43199" xr:uid="{265742DD-6E68-41CA-8F21-3010CA4A48F8}"/>
    <cellStyle name="Output 2 4 13 2 4" xfId="43200" xr:uid="{3AF23978-A07B-4156-821F-799A09F82D59}"/>
    <cellStyle name="Output 2 4 13 2 4 2" xfId="43201" xr:uid="{E2E87944-4F21-4EE0-9565-869D96A49CC4}"/>
    <cellStyle name="Output 2 4 13 2 5" xfId="43202" xr:uid="{5242AB84-72C2-4D72-8FCC-25D0AA32B8DB}"/>
    <cellStyle name="Output 2 4 13 2 5 2" xfId="43203" xr:uid="{9A322770-39B6-430C-96CC-D4DBD17DD289}"/>
    <cellStyle name="Output 2 4 13 2 6" xfId="43204" xr:uid="{87F0AE11-AD91-4F63-A063-2F125D9D3EA5}"/>
    <cellStyle name="Output 2 4 13 3" xfId="43205" xr:uid="{0ECBDA84-7B6F-412A-91DF-16385782AC6E}"/>
    <cellStyle name="Output 2 4 13 3 2" xfId="43206" xr:uid="{DCC81412-247C-421C-9AC8-AEBB1BC1A2CB}"/>
    <cellStyle name="Output 2 4 13 4" xfId="43207" xr:uid="{0B5B4C6B-4FC8-473C-8A81-3FF8BE8FC660}"/>
    <cellStyle name="Output 2 4 13 4 2" xfId="43208" xr:uid="{D6E49DC9-C6E0-4EA4-AD8D-5D40C433C274}"/>
    <cellStyle name="Output 2 4 13 5" xfId="43209" xr:uid="{9FBEEF3F-4D3A-4FF3-B313-D236C47CC862}"/>
    <cellStyle name="Output 2 4 13 5 2" xfId="43210" xr:uid="{4012D4F8-8906-465A-9E87-E8E8FBE8E627}"/>
    <cellStyle name="Output 2 4 13 6" xfId="43211" xr:uid="{A72C6720-EF82-441B-8EA2-7EE8E0F0524F}"/>
    <cellStyle name="Output 2 4 13 6 2" xfId="43212" xr:uid="{1C2CCDD9-FF02-4242-9015-7C8F1883A8BE}"/>
    <cellStyle name="Output 2 4 13 7" xfId="43213" xr:uid="{99DB9FF2-BA3F-4CE3-BD6C-07BBF41E3D8A}"/>
    <cellStyle name="Output 2 4 13 7 2" xfId="43214" xr:uid="{168D6A03-964C-4875-AA3A-45131D834F20}"/>
    <cellStyle name="Output 2 4 13 8" xfId="43215" xr:uid="{82754A2C-BB26-48D3-9D6E-0222DF06F3A2}"/>
    <cellStyle name="Output 2 4 14" xfId="43216" xr:uid="{83F6C3FA-D294-416C-8DA6-637B6EDDBF60}"/>
    <cellStyle name="Output 2 4 14 2" xfId="43217" xr:uid="{8E1177EA-D22A-4E5F-99E3-3B9226C72F12}"/>
    <cellStyle name="Output 2 4 14 2 2" xfId="43218" xr:uid="{528D09D1-DC1C-49B8-ADB2-B3AA855E4D63}"/>
    <cellStyle name="Output 2 4 14 2 2 2" xfId="43219" xr:uid="{C9A38DAE-72B2-48E5-B46F-E7EF5106FF6D}"/>
    <cellStyle name="Output 2 4 14 2 3" xfId="43220" xr:uid="{7C33AC2B-0BEB-4BB1-9562-8796A3BDAA55}"/>
    <cellStyle name="Output 2 4 14 2 3 2" xfId="43221" xr:uid="{92FE6210-18DB-4B99-B1A6-C3BA14EABBF8}"/>
    <cellStyle name="Output 2 4 14 2 4" xfId="43222" xr:uid="{DD5BBD46-806D-4A4F-B89F-7A45B32A8258}"/>
    <cellStyle name="Output 2 4 14 2 4 2" xfId="43223" xr:uid="{E26BB3C7-8F74-43A7-993A-933E4E55D63E}"/>
    <cellStyle name="Output 2 4 14 2 5" xfId="43224" xr:uid="{3606EB23-BA3C-4F38-A59D-1F3DD3034E71}"/>
    <cellStyle name="Output 2 4 14 2 5 2" xfId="43225" xr:uid="{D9FF00E1-A1D6-4B44-A914-3FD856FA19B0}"/>
    <cellStyle name="Output 2 4 14 2 6" xfId="43226" xr:uid="{C5223926-C61F-4ACE-992B-9E4C3A737016}"/>
    <cellStyle name="Output 2 4 14 3" xfId="43227" xr:uid="{02E0D9CB-F1EE-480D-802B-EF573D1A008C}"/>
    <cellStyle name="Output 2 4 14 3 2" xfId="43228" xr:uid="{73DCC006-DD26-4E06-854B-0F9F6F6A2677}"/>
    <cellStyle name="Output 2 4 14 4" xfId="43229" xr:uid="{EF575104-38E6-4644-9812-5DEE69E31FEA}"/>
    <cellStyle name="Output 2 4 14 4 2" xfId="43230" xr:uid="{F7E3E8DF-4D3F-4D67-8DC6-59FBD683F140}"/>
    <cellStyle name="Output 2 4 14 5" xfId="43231" xr:uid="{C9601893-B195-4D30-B08E-D19CA9A71940}"/>
    <cellStyle name="Output 2 4 14 5 2" xfId="43232" xr:uid="{36FB16FA-35A9-47E3-844D-59DCA4D3C2C4}"/>
    <cellStyle name="Output 2 4 14 6" xfId="43233" xr:uid="{43E20719-9853-4CC9-A4C0-30373D86877F}"/>
    <cellStyle name="Output 2 4 14 6 2" xfId="43234" xr:uid="{56B703AD-C8F7-4734-97A8-D1289D202FD7}"/>
    <cellStyle name="Output 2 4 14 7" xfId="43235" xr:uid="{BE656F61-2C01-47C7-883D-F7D1D2ED1316}"/>
    <cellStyle name="Output 2 4 14 7 2" xfId="43236" xr:uid="{0609FDB7-7485-4FAA-9D9D-C406009CCE22}"/>
    <cellStyle name="Output 2 4 14 8" xfId="43237" xr:uid="{9321892D-F0B2-4DB6-BCEC-495FD7D34A67}"/>
    <cellStyle name="Output 2 4 15" xfId="43238" xr:uid="{F6E0A925-B976-4478-8021-ED97DAA81785}"/>
    <cellStyle name="Output 2 4 15 2" xfId="43239" xr:uid="{E5DC44BE-DB31-4C2B-8E6A-E14DD38C66C9}"/>
    <cellStyle name="Output 2 4 15 2 2" xfId="43240" xr:uid="{51430B7C-F98E-4F66-86ED-3966CEC79975}"/>
    <cellStyle name="Output 2 4 15 2 2 2" xfId="43241" xr:uid="{E00AD989-F688-45E8-932E-ACE2F66B2439}"/>
    <cellStyle name="Output 2 4 15 2 3" xfId="43242" xr:uid="{183E1C54-C3B8-427E-8E7A-58EAE4C6F834}"/>
    <cellStyle name="Output 2 4 15 2 3 2" xfId="43243" xr:uid="{1445000F-C4D4-4446-A4F2-34767BD7359F}"/>
    <cellStyle name="Output 2 4 15 2 4" xfId="43244" xr:uid="{37962918-5370-47C3-8925-FC06B1C1B430}"/>
    <cellStyle name="Output 2 4 15 2 4 2" xfId="43245" xr:uid="{14EB7B43-0EDA-442C-908B-018D14954040}"/>
    <cellStyle name="Output 2 4 15 2 5" xfId="43246" xr:uid="{2E7E4541-3184-4E84-9619-27B2F16AB98D}"/>
    <cellStyle name="Output 2 4 15 2 5 2" xfId="43247" xr:uid="{645287B4-5753-46C3-8A8D-B940CC71F46F}"/>
    <cellStyle name="Output 2 4 15 2 6" xfId="43248" xr:uid="{5C27F181-076C-4805-9C53-AEBFA075FB97}"/>
    <cellStyle name="Output 2 4 15 3" xfId="43249" xr:uid="{7007630E-691C-4CD6-ACAC-2A2C7755200A}"/>
    <cellStyle name="Output 2 4 15 3 2" xfId="43250" xr:uid="{3B84F10D-A90A-484A-8D52-7ADBC430E18C}"/>
    <cellStyle name="Output 2 4 15 4" xfId="43251" xr:uid="{68B94962-5857-447A-AE94-FF4264B70B0D}"/>
    <cellStyle name="Output 2 4 15 4 2" xfId="43252" xr:uid="{22BF93C5-2D77-49B1-A853-A7790BD83F70}"/>
    <cellStyle name="Output 2 4 15 5" xfId="43253" xr:uid="{8055988D-8DE3-4697-8F57-146A39099E3F}"/>
    <cellStyle name="Output 2 4 15 5 2" xfId="43254" xr:uid="{C3C80B58-774F-4C96-BE2F-43C9BE341037}"/>
    <cellStyle name="Output 2 4 15 6" xfId="43255" xr:uid="{B0A9D47D-3FA9-4834-9668-7FCF16A637B6}"/>
    <cellStyle name="Output 2 4 15 6 2" xfId="43256" xr:uid="{91662D6E-52BB-4115-854C-BAE73C008A19}"/>
    <cellStyle name="Output 2 4 15 7" xfId="43257" xr:uid="{CB7C011C-0A29-44F1-BFFE-2A98ADF99FA5}"/>
    <cellStyle name="Output 2 4 15 7 2" xfId="43258" xr:uid="{82E7270A-B9EC-4E4F-98D9-5FCB91031F6E}"/>
    <cellStyle name="Output 2 4 15 8" xfId="43259" xr:uid="{2B050BD3-67D4-4428-B4BD-FB988398B210}"/>
    <cellStyle name="Output 2 4 16" xfId="43260" xr:uid="{67D6D841-4BC1-48BE-B4B9-3E24D2D51D53}"/>
    <cellStyle name="Output 2 4 16 2" xfId="43261" xr:uid="{276C4990-3798-4EF7-8C87-2B1A62B8ED22}"/>
    <cellStyle name="Output 2 4 16 2 2" xfId="43262" xr:uid="{3C121044-E309-4044-A34C-0D43C3331A36}"/>
    <cellStyle name="Output 2 4 16 3" xfId="43263" xr:uid="{F34C865D-B329-44EF-AA0B-EDA841BD5E16}"/>
    <cellStyle name="Output 2 4 16 3 2" xfId="43264" xr:uid="{A622DBCC-ECD9-4B29-B551-D2040BA283D1}"/>
    <cellStyle name="Output 2 4 16 4" xfId="43265" xr:uid="{6F9F7BE4-2A95-4198-9450-3A805CDBA3A4}"/>
    <cellStyle name="Output 2 4 16 4 2" xfId="43266" xr:uid="{E3CE4D7C-23FA-47B8-ACD6-0B9F35444D9F}"/>
    <cellStyle name="Output 2 4 16 5" xfId="43267" xr:uid="{1262D411-AA20-4EE3-B7F4-297147302186}"/>
    <cellStyle name="Output 2 4 16 5 2" xfId="43268" xr:uid="{04320F16-212C-45F4-9DA6-B3CC9FDB50C5}"/>
    <cellStyle name="Output 2 4 16 6" xfId="43269" xr:uid="{8315B5B4-9E21-47EA-A859-1C5C2CBBD9F0}"/>
    <cellStyle name="Output 2 4 17" xfId="43270" xr:uid="{17048C9E-90B7-4AE9-95A5-A3A8B4854844}"/>
    <cellStyle name="Output 2 4 17 2" xfId="43271" xr:uid="{6FA4CF81-9EAB-4F54-BFF8-9A0C8E111725}"/>
    <cellStyle name="Output 2 4 18" xfId="43272" xr:uid="{C6548FE3-AEC9-430F-80CA-ECF76FBC26A6}"/>
    <cellStyle name="Output 2 4 18 2" xfId="43273" xr:uid="{780C2A4E-9989-49DF-B035-99A1C1DAD6BB}"/>
    <cellStyle name="Output 2 4 19" xfId="43274" xr:uid="{BF51DE52-CC78-48DD-BFC7-A418405F3E91}"/>
    <cellStyle name="Output 2 4 19 2" xfId="43275" xr:uid="{6FE0A34F-91BA-450A-8278-BB14BDEEEDE7}"/>
    <cellStyle name="Output 2 4 2" xfId="43276" xr:uid="{443FC407-0945-4458-A092-E710D6EA590F}"/>
    <cellStyle name="Output 2 4 2 2" xfId="43277" xr:uid="{C3DA13F5-E846-4B85-9EAC-950877E4C40B}"/>
    <cellStyle name="Output 2 4 2 2 2" xfId="43278" xr:uid="{40C3D4CB-4E99-45F0-A76B-C0D04A2629FA}"/>
    <cellStyle name="Output 2 4 2 2 2 2" xfId="43279" xr:uid="{F9EE61F1-16F5-46BA-8294-9519C779BC27}"/>
    <cellStyle name="Output 2 4 2 2 3" xfId="43280" xr:uid="{230F0ABD-5AB3-4E0F-8243-CD07002EEDFA}"/>
    <cellStyle name="Output 2 4 2 2 3 2" xfId="43281" xr:uid="{AD9C50CF-AE6F-4FC9-AFA8-642C2B70F634}"/>
    <cellStyle name="Output 2 4 2 2 4" xfId="43282" xr:uid="{85F54793-FC4A-458C-B244-724F8A607572}"/>
    <cellStyle name="Output 2 4 2 2 4 2" xfId="43283" xr:uid="{48F6E103-D642-452D-B711-39ADB594E200}"/>
    <cellStyle name="Output 2 4 2 2 5" xfId="43284" xr:uid="{34987799-3E65-4C2E-97A8-9E2DADAC57B7}"/>
    <cellStyle name="Output 2 4 2 2 5 2" xfId="43285" xr:uid="{79E09835-BE87-417A-8B18-EFD316C1BFC6}"/>
    <cellStyle name="Output 2 4 2 2 6" xfId="43286" xr:uid="{D5249238-AC6B-4EF3-8F26-D3D399C86078}"/>
    <cellStyle name="Output 2 4 2 3" xfId="43287" xr:uid="{E7463F90-ECB3-4A84-A876-92D5F12E32E1}"/>
    <cellStyle name="Output 2 4 2 3 2" xfId="43288" xr:uid="{495582EE-0019-4AD1-9CA6-78074DE0B082}"/>
    <cellStyle name="Output 2 4 2 4" xfId="43289" xr:uid="{E1C9C540-F876-4DE6-8D1D-B8FDB3E9EBD1}"/>
    <cellStyle name="Output 2 4 2 4 2" xfId="43290" xr:uid="{44FCF02C-DDAB-4F71-BA81-6C43003A8ED6}"/>
    <cellStyle name="Output 2 4 2 5" xfId="43291" xr:uid="{214FBCD7-22CA-45BD-AC1C-FBE21328F779}"/>
    <cellStyle name="Output 2 4 2 5 2" xfId="43292" xr:uid="{C62F7B10-E217-41F8-9394-249561B26B26}"/>
    <cellStyle name="Output 2 4 2 6" xfId="43293" xr:uid="{581E1EBF-3010-484D-979E-9E74E796D284}"/>
    <cellStyle name="Output 2 4 20" xfId="43294" xr:uid="{862DEBF8-3700-4CFA-A5E7-3AC28218839A}"/>
    <cellStyle name="Output 2 4 21" xfId="43295" xr:uid="{B55346D4-24E4-4ADC-91C4-F22B102B10FF}"/>
    <cellStyle name="Output 2 4 22" xfId="43296" xr:uid="{495D66A5-B9A9-4D7C-8C79-B454B3B83A16}"/>
    <cellStyle name="Output 2 4 23" xfId="43297" xr:uid="{AB106701-DD8E-4784-AA1F-3E630A804391}"/>
    <cellStyle name="Output 2 4 24" xfId="43298" xr:uid="{C2289D4C-D568-48D2-A433-97F7116BFAFD}"/>
    <cellStyle name="Output 2 4 25" xfId="43299" xr:uid="{7F126478-1496-47AB-BB34-DC4A97E65753}"/>
    <cellStyle name="Output 2 4 26" xfId="43300" xr:uid="{F07B8FE5-63F8-4D7B-9996-370AF9042A89}"/>
    <cellStyle name="Output 2 4 3" xfId="43301" xr:uid="{916239E2-8C28-4C78-85AD-9DAEDA1418A4}"/>
    <cellStyle name="Output 2 4 3 2" xfId="43302" xr:uid="{4FEC8BC6-E6AF-405A-9419-6D062EC4A2B1}"/>
    <cellStyle name="Output 2 4 3 2 2" xfId="43303" xr:uid="{CE787BB2-DE41-4EC2-AC3D-DB5A646ACEE7}"/>
    <cellStyle name="Output 2 4 3 2 2 2" xfId="43304" xr:uid="{558B6A62-36A9-453F-ABCC-6D3F73DB3E9E}"/>
    <cellStyle name="Output 2 4 3 2 3" xfId="43305" xr:uid="{435DA62E-8F61-4DB4-BA42-71AE0FEE3317}"/>
    <cellStyle name="Output 2 4 3 2 3 2" xfId="43306" xr:uid="{0F36DC2B-0DD0-4DFD-ADE3-292F999D5615}"/>
    <cellStyle name="Output 2 4 3 2 4" xfId="43307" xr:uid="{A4437D9A-80EA-4CA3-BFF5-88554BAD2D0A}"/>
    <cellStyle name="Output 2 4 3 2 4 2" xfId="43308" xr:uid="{2358DEAB-A862-4320-B395-CBF068A4FDAC}"/>
    <cellStyle name="Output 2 4 3 2 5" xfId="43309" xr:uid="{41D9A26E-C3BF-4161-A70D-9A94C4727EEB}"/>
    <cellStyle name="Output 2 4 3 2 5 2" xfId="43310" xr:uid="{0E3DA8F2-DBD6-4F0C-871E-F8CD87F04803}"/>
    <cellStyle name="Output 2 4 3 2 6" xfId="43311" xr:uid="{0850EE02-6E21-426E-8F41-A95B8072D445}"/>
    <cellStyle name="Output 2 4 3 3" xfId="43312" xr:uid="{2D2D5D1C-77AE-4691-927C-CBD51751ED07}"/>
    <cellStyle name="Output 2 4 3 3 2" xfId="43313" xr:uid="{66A9A948-BDCC-4094-B42F-EFDDE271F611}"/>
    <cellStyle name="Output 2 4 3 4" xfId="43314" xr:uid="{3CFE2348-24C8-458A-89E1-725FA1BE95B4}"/>
    <cellStyle name="Output 2 4 3 4 2" xfId="43315" xr:uid="{CE482225-45EA-4D7E-84B0-8470DDDFEF4B}"/>
    <cellStyle name="Output 2 4 3 5" xfId="43316" xr:uid="{3AC122A4-D30B-4D68-AEA3-1435EE4E2B10}"/>
    <cellStyle name="Output 2 4 3 5 2" xfId="43317" xr:uid="{C5853277-98F1-48B6-96C2-A7CC1F74C241}"/>
    <cellStyle name="Output 2 4 3 6" xfId="43318" xr:uid="{32B70E4B-EDAA-490D-8A56-6A7D441D9674}"/>
    <cellStyle name="Output 2 4 4" xfId="43319" xr:uid="{5BB9B802-4FDA-41B3-A252-1C7700CFCBFB}"/>
    <cellStyle name="Output 2 4 4 2" xfId="43320" xr:uid="{15193827-C642-4714-AB89-A1315AC4FCFE}"/>
    <cellStyle name="Output 2 4 4 2 2" xfId="43321" xr:uid="{4C208AA9-2AAE-4E11-904E-178ECEEED1BC}"/>
    <cellStyle name="Output 2 4 4 2 2 2" xfId="43322" xr:uid="{4FE7EBDB-9CC9-4561-AD87-82BD3A26E31D}"/>
    <cellStyle name="Output 2 4 4 2 3" xfId="43323" xr:uid="{C28F3F1B-9D54-4F7C-82ED-04BDF0C2DC16}"/>
    <cellStyle name="Output 2 4 4 2 3 2" xfId="43324" xr:uid="{A03AFFC7-A7C0-4B5D-90D1-FEE70D562A63}"/>
    <cellStyle name="Output 2 4 4 2 4" xfId="43325" xr:uid="{0DB0CEC4-19F6-4BC4-BACA-61EE489EB3F1}"/>
    <cellStyle name="Output 2 4 4 2 4 2" xfId="43326" xr:uid="{46DBB638-8325-4D11-B0E1-AF38C78F6B9E}"/>
    <cellStyle name="Output 2 4 4 2 5" xfId="43327" xr:uid="{D05707C2-1DD7-4B28-83BF-23A898A3FE1A}"/>
    <cellStyle name="Output 2 4 4 2 5 2" xfId="43328" xr:uid="{1E8A858F-8261-4A69-8335-A47101BC68D9}"/>
    <cellStyle name="Output 2 4 4 2 6" xfId="43329" xr:uid="{0EEA3407-4038-4133-A3E7-7B2FF01CBD2A}"/>
    <cellStyle name="Output 2 4 4 3" xfId="43330" xr:uid="{14DB2D70-36D2-4B22-9B5F-6F3ADECE924F}"/>
    <cellStyle name="Output 2 4 4 3 2" xfId="43331" xr:uid="{7AE41354-BC84-4C48-9556-E1C8171B0D3D}"/>
    <cellStyle name="Output 2 4 4 4" xfId="43332" xr:uid="{4F1C64A8-99B4-4F24-8A47-68940B2CEA47}"/>
    <cellStyle name="Output 2 4 4 4 2" xfId="43333" xr:uid="{5EA05E60-3F42-44DC-89B0-F455B6DFED89}"/>
    <cellStyle name="Output 2 4 4 5" xfId="43334" xr:uid="{A4D2FB8A-93F9-4BCE-AB3D-7CD8868FF370}"/>
    <cellStyle name="Output 2 4 4 5 2" xfId="43335" xr:uid="{68DAF1FA-DF3C-4010-8A49-1F054A526C1F}"/>
    <cellStyle name="Output 2 4 4 6" xfId="43336" xr:uid="{0BF16A5F-6630-4CEC-A324-E8FAD786F358}"/>
    <cellStyle name="Output 2 4 4 6 2" xfId="43337" xr:uid="{7F8EBB8F-FE52-4342-BD55-05722ED374F9}"/>
    <cellStyle name="Output 2 4 4 7" xfId="43338" xr:uid="{A3E97153-59FD-4D72-A285-5CC8D559893E}"/>
    <cellStyle name="Output 2 4 4 7 2" xfId="43339" xr:uid="{D05B5F4B-799E-4C36-A22D-34D085560BEB}"/>
    <cellStyle name="Output 2 4 4 8" xfId="43340" xr:uid="{3C461BEA-191F-4F22-A5B4-7084A7A18FB5}"/>
    <cellStyle name="Output 2 4 5" xfId="43341" xr:uid="{6C87C4A0-A9F6-4A5F-9EA6-A660416A2F2B}"/>
    <cellStyle name="Output 2 4 5 2" xfId="43342" xr:uid="{1C20FE3C-EF23-4157-8432-75B3042AFA2D}"/>
    <cellStyle name="Output 2 4 5 2 2" xfId="43343" xr:uid="{25D4AEA7-0684-4A71-B15B-6FDBED3337AC}"/>
    <cellStyle name="Output 2 4 5 2 2 2" xfId="43344" xr:uid="{17A431C1-BD86-48BC-B0FD-006BCF4644CE}"/>
    <cellStyle name="Output 2 4 5 2 3" xfId="43345" xr:uid="{43D5ECB2-47F5-4E7A-A2F0-331A6D453F18}"/>
    <cellStyle name="Output 2 4 5 2 3 2" xfId="43346" xr:uid="{4B9AF6F2-3C0B-4C50-BD74-47C40D057806}"/>
    <cellStyle name="Output 2 4 5 2 4" xfId="43347" xr:uid="{5D3608FD-5725-461D-BC3B-777529204FA6}"/>
    <cellStyle name="Output 2 4 5 2 4 2" xfId="43348" xr:uid="{96E49904-2E5B-49A0-8562-BECDD6A29A0C}"/>
    <cellStyle name="Output 2 4 5 2 5" xfId="43349" xr:uid="{677A8818-56B5-401D-9C57-E52BFD206D5B}"/>
    <cellStyle name="Output 2 4 5 2 5 2" xfId="43350" xr:uid="{8090662A-985E-4B80-8EC3-B130CD4DF7F7}"/>
    <cellStyle name="Output 2 4 5 2 6" xfId="43351" xr:uid="{F9CF05B8-B278-4611-802E-2C998BCD0805}"/>
    <cellStyle name="Output 2 4 5 3" xfId="43352" xr:uid="{1CEE434D-B7BD-4157-9377-37332FB93A22}"/>
    <cellStyle name="Output 2 4 5 3 2" xfId="43353" xr:uid="{5AA950C8-29EE-46A6-8225-132050713A49}"/>
    <cellStyle name="Output 2 4 5 4" xfId="43354" xr:uid="{E368A4D4-7C40-452F-B526-3AEC23895F92}"/>
    <cellStyle name="Output 2 4 5 4 2" xfId="43355" xr:uid="{73361E83-86AE-4F0E-87A2-EF70841068DB}"/>
    <cellStyle name="Output 2 4 5 5" xfId="43356" xr:uid="{647B45B6-5904-41C1-B028-A5D2473EC697}"/>
    <cellStyle name="Output 2 4 5 5 2" xfId="43357" xr:uid="{EAECBF56-25D9-4638-8707-5071C57F6FC6}"/>
    <cellStyle name="Output 2 4 5 6" xfId="43358" xr:uid="{9E27EFA1-E84E-4F16-AE0E-65A56FCAA2B7}"/>
    <cellStyle name="Output 2 4 5 6 2" xfId="43359" xr:uid="{20A8596D-7D89-42E2-921A-C175A69C1D72}"/>
    <cellStyle name="Output 2 4 5 7" xfId="43360" xr:uid="{484B3773-7B2E-4A67-B382-0056CD300096}"/>
    <cellStyle name="Output 2 4 5 7 2" xfId="43361" xr:uid="{9C790B5B-084F-49E9-9BEF-115DFD056DFC}"/>
    <cellStyle name="Output 2 4 5 8" xfId="43362" xr:uid="{E571D5A9-6962-4DF0-943A-DDC11ACD8388}"/>
    <cellStyle name="Output 2 4 6" xfId="43363" xr:uid="{4C427D3D-1F39-4EC0-B36C-6F27C5332865}"/>
    <cellStyle name="Output 2 4 6 2" xfId="43364" xr:uid="{9CEDCB37-6F2D-4D7D-9697-4213CED1C5FB}"/>
    <cellStyle name="Output 2 4 6 2 2" xfId="43365" xr:uid="{76C6CACF-CA55-46F3-9428-42D7977C0AB2}"/>
    <cellStyle name="Output 2 4 6 2 2 2" xfId="43366" xr:uid="{5FA0978F-EFFA-4D1C-9E35-97C03155A9A6}"/>
    <cellStyle name="Output 2 4 6 2 3" xfId="43367" xr:uid="{E13D408F-CC5F-4E37-9A9E-B2D3C15FF3B4}"/>
    <cellStyle name="Output 2 4 6 2 3 2" xfId="43368" xr:uid="{B339DC3B-E1C5-435F-9DDB-1C64C559F5D4}"/>
    <cellStyle name="Output 2 4 6 2 4" xfId="43369" xr:uid="{20F8E2CE-CC96-4421-B233-5B1F1897D4C4}"/>
    <cellStyle name="Output 2 4 6 2 4 2" xfId="43370" xr:uid="{25BCAC00-8A1B-47C9-B3C8-A0FEE43A920B}"/>
    <cellStyle name="Output 2 4 6 2 5" xfId="43371" xr:uid="{6BC18534-2369-4BE9-BCC4-CC545AF9FE9B}"/>
    <cellStyle name="Output 2 4 6 2 5 2" xfId="43372" xr:uid="{7558BA7D-0837-415D-8816-D83F377FE825}"/>
    <cellStyle name="Output 2 4 6 2 6" xfId="43373" xr:uid="{C8604EEB-899D-4D4E-911D-1B0D53082467}"/>
    <cellStyle name="Output 2 4 6 3" xfId="43374" xr:uid="{BED4FCCA-0293-413D-85E1-A8A140FC3200}"/>
    <cellStyle name="Output 2 4 6 3 2" xfId="43375" xr:uid="{EC1CB0A3-DF3A-454C-8A05-44ED0F185018}"/>
    <cellStyle name="Output 2 4 6 4" xfId="43376" xr:uid="{497A662E-AFF7-4693-99B2-B1497AF3B021}"/>
    <cellStyle name="Output 2 4 6 4 2" xfId="43377" xr:uid="{C9BDE6AA-1792-4ED2-BB67-F2B015603905}"/>
    <cellStyle name="Output 2 4 6 5" xfId="43378" xr:uid="{7B08F01C-BD10-40D2-9CC3-82C94046810E}"/>
    <cellStyle name="Output 2 4 6 5 2" xfId="43379" xr:uid="{09A31857-1EBE-4D98-A073-5E4B262AEE76}"/>
    <cellStyle name="Output 2 4 6 6" xfId="43380" xr:uid="{E2518CEE-29DC-4AEE-80B4-8877A3B48106}"/>
    <cellStyle name="Output 2 4 6 6 2" xfId="43381" xr:uid="{EFA3EC59-96AD-4ACE-898D-354709CA6DAF}"/>
    <cellStyle name="Output 2 4 6 7" xfId="43382" xr:uid="{1D9A3B0F-EFE9-4B77-93EC-5241892BEA22}"/>
    <cellStyle name="Output 2 4 6 7 2" xfId="43383" xr:uid="{72DA35EF-513F-4B70-8116-1D703F60FE87}"/>
    <cellStyle name="Output 2 4 6 8" xfId="43384" xr:uid="{B0D05D68-48DD-4305-8144-FEBA62734978}"/>
    <cellStyle name="Output 2 4 7" xfId="43385" xr:uid="{E5650830-304A-4C18-91B3-BAA12B9563DC}"/>
    <cellStyle name="Output 2 4 7 2" xfId="43386" xr:uid="{4180008E-72D2-4DBC-A48C-0DC735C98734}"/>
    <cellStyle name="Output 2 4 7 2 2" xfId="43387" xr:uid="{FDEDF4D4-2FEA-4CD0-9C6B-2223FCEAF92A}"/>
    <cellStyle name="Output 2 4 7 2 2 2" xfId="43388" xr:uid="{16EE35EF-AC5C-400F-8EE9-1BF8C39239A2}"/>
    <cellStyle name="Output 2 4 7 2 3" xfId="43389" xr:uid="{3192CC09-4B57-4F23-893B-AE6888202B36}"/>
    <cellStyle name="Output 2 4 7 2 3 2" xfId="43390" xr:uid="{EC2E9379-F6AC-4273-9215-F826F5CC474F}"/>
    <cellStyle name="Output 2 4 7 2 4" xfId="43391" xr:uid="{6D497845-A868-429A-8A00-FFD55B90CE3D}"/>
    <cellStyle name="Output 2 4 7 2 4 2" xfId="43392" xr:uid="{DD631CC0-7324-4573-9BFF-F7D45E9A8F46}"/>
    <cellStyle name="Output 2 4 7 2 5" xfId="43393" xr:uid="{33BC7D0F-FF33-4338-AEF1-A105BCE7402A}"/>
    <cellStyle name="Output 2 4 7 2 5 2" xfId="43394" xr:uid="{9ED568E5-7DFC-447D-94CE-A4AB8E3105A4}"/>
    <cellStyle name="Output 2 4 7 2 6" xfId="43395" xr:uid="{9B8C143E-2AA4-44F1-BACA-2E68433B7AA6}"/>
    <cellStyle name="Output 2 4 7 3" xfId="43396" xr:uid="{2281648F-5941-405A-BC33-B16A79397229}"/>
    <cellStyle name="Output 2 4 7 3 2" xfId="43397" xr:uid="{EB9FE1C8-B61B-4AF0-9A8A-BE695D3C2B6E}"/>
    <cellStyle name="Output 2 4 7 4" xfId="43398" xr:uid="{CF180B75-71BB-4C63-819B-A9CDCA29761D}"/>
    <cellStyle name="Output 2 4 7 4 2" xfId="43399" xr:uid="{B2BFB138-EA04-426B-895E-3E71AA9E173E}"/>
    <cellStyle name="Output 2 4 7 5" xfId="43400" xr:uid="{C0EF23BD-B2DF-4E3F-BEED-6D91DE426DEB}"/>
    <cellStyle name="Output 2 4 7 5 2" xfId="43401" xr:uid="{73CAFAB7-5C6F-4C1F-AEFD-C2AE55C9C303}"/>
    <cellStyle name="Output 2 4 7 6" xfId="43402" xr:uid="{63A2FAD6-1F94-4F93-9A6D-7DA4F8EA1AF0}"/>
    <cellStyle name="Output 2 4 7 6 2" xfId="43403" xr:uid="{6428C51A-94E4-4F1D-B15B-F0691EFBAD7E}"/>
    <cellStyle name="Output 2 4 7 7" xfId="43404" xr:uid="{988BC6F0-8228-4DE0-B3CB-CD3ED4640E87}"/>
    <cellStyle name="Output 2 4 7 7 2" xfId="43405" xr:uid="{CB79AC56-87CA-46E3-9FA7-7750C1A8D789}"/>
    <cellStyle name="Output 2 4 7 8" xfId="43406" xr:uid="{5D1246CB-CC7C-40EA-BF0D-AAA9AD335C3E}"/>
    <cellStyle name="Output 2 4 8" xfId="43407" xr:uid="{26D10D0E-D119-4D46-97BB-6DB6D9A385D6}"/>
    <cellStyle name="Output 2 4 8 2" xfId="43408" xr:uid="{58C2CB49-DB6D-4584-AD71-71862AFB993B}"/>
    <cellStyle name="Output 2 4 8 2 2" xfId="43409" xr:uid="{0D5A9F1C-3EFA-4D68-B44E-ADBAFB067B85}"/>
    <cellStyle name="Output 2 4 8 2 2 2" xfId="43410" xr:uid="{213845CE-0267-4D7D-B4C9-1DB692C1164F}"/>
    <cellStyle name="Output 2 4 8 2 3" xfId="43411" xr:uid="{425ECA2A-0D35-4D10-B758-A9E5B5648125}"/>
    <cellStyle name="Output 2 4 8 2 3 2" xfId="43412" xr:uid="{0EC378B0-301F-4E92-AEFD-CFF44919BB48}"/>
    <cellStyle name="Output 2 4 8 2 4" xfId="43413" xr:uid="{266FBC0C-845A-49F0-A8F4-DD8D980BA7F3}"/>
    <cellStyle name="Output 2 4 8 2 4 2" xfId="43414" xr:uid="{D4527058-8DA6-4B7F-93AC-823E4A8452F7}"/>
    <cellStyle name="Output 2 4 8 2 5" xfId="43415" xr:uid="{0EEDC471-7DD6-480C-B729-4BFD01F36DD6}"/>
    <cellStyle name="Output 2 4 8 2 5 2" xfId="43416" xr:uid="{88755D56-FB5A-4FDC-B061-74449FC8F11C}"/>
    <cellStyle name="Output 2 4 8 2 6" xfId="43417" xr:uid="{10DC6512-B0CB-4717-BAB8-4E6218EB1703}"/>
    <cellStyle name="Output 2 4 8 3" xfId="43418" xr:uid="{BC3C0735-40F2-49D3-A125-A0B5DE9F184E}"/>
    <cellStyle name="Output 2 4 8 3 2" xfId="43419" xr:uid="{EF21F502-4E8C-4B9C-A671-1A97F73ED1FC}"/>
    <cellStyle name="Output 2 4 8 4" xfId="43420" xr:uid="{39342D9C-94D6-4DA6-9F1A-FD186363FCB1}"/>
    <cellStyle name="Output 2 4 8 4 2" xfId="43421" xr:uid="{6B823671-3B6D-438F-BE63-CD0FE9ACABBA}"/>
    <cellStyle name="Output 2 4 8 5" xfId="43422" xr:uid="{8F9ECE3E-39F5-4373-ADE2-E222651978B1}"/>
    <cellStyle name="Output 2 4 8 5 2" xfId="43423" xr:uid="{FD2136D0-A2E4-4D5D-B9CF-97C079DB4853}"/>
    <cellStyle name="Output 2 4 8 6" xfId="43424" xr:uid="{C60B8CB3-F25C-42D4-B95D-B14D47E64E9A}"/>
    <cellStyle name="Output 2 4 8 6 2" xfId="43425" xr:uid="{DB17CAEA-9668-4D53-B1A1-C79CF56CCA26}"/>
    <cellStyle name="Output 2 4 8 7" xfId="43426" xr:uid="{81CF8B7A-ADF0-492C-B8C8-8A6462AC910D}"/>
    <cellStyle name="Output 2 4 8 7 2" xfId="43427" xr:uid="{858ADB05-7E61-4EAB-803C-252FAA0F58F3}"/>
    <cellStyle name="Output 2 4 8 8" xfId="43428" xr:uid="{69091F2B-B600-4D0E-9A03-C9D1C38F1EA3}"/>
    <cellStyle name="Output 2 4 9" xfId="43429" xr:uid="{1AABA5F1-5066-48A0-AD21-11C1EFA8025E}"/>
    <cellStyle name="Output 2 4 9 2" xfId="43430" xr:uid="{4FDE0988-4B1E-4E31-B42D-F6335D33E928}"/>
    <cellStyle name="Output 2 4 9 2 2" xfId="43431" xr:uid="{0E76A393-A085-4FF1-A7B3-24EE0FF2C454}"/>
    <cellStyle name="Output 2 4 9 2 2 2" xfId="43432" xr:uid="{3379738D-2C0B-4A47-A4DD-9CBAABFB1CD6}"/>
    <cellStyle name="Output 2 4 9 2 3" xfId="43433" xr:uid="{4FA4856A-4C9B-477A-8518-052785EFD50E}"/>
    <cellStyle name="Output 2 4 9 2 3 2" xfId="43434" xr:uid="{1A0BBA5C-FA96-48EC-A31D-BE2A57032C48}"/>
    <cellStyle name="Output 2 4 9 2 4" xfId="43435" xr:uid="{222C000F-DDF1-4EEC-8CFD-D28D46D151E6}"/>
    <cellStyle name="Output 2 4 9 2 4 2" xfId="43436" xr:uid="{B640605D-28F0-445E-94EA-F221987035BD}"/>
    <cellStyle name="Output 2 4 9 2 5" xfId="43437" xr:uid="{E7BF6A94-BD85-4894-93E6-135EA872D139}"/>
    <cellStyle name="Output 2 4 9 2 5 2" xfId="43438" xr:uid="{C99AF2A9-BD45-4402-B00A-C0605DBC8643}"/>
    <cellStyle name="Output 2 4 9 2 6" xfId="43439" xr:uid="{DD9B2DA0-1D38-49A7-9E7C-C947B205D545}"/>
    <cellStyle name="Output 2 4 9 3" xfId="43440" xr:uid="{DF859091-A8D6-4918-AEAF-43E9BFA80AF5}"/>
    <cellStyle name="Output 2 4 9 3 2" xfId="43441" xr:uid="{7A628EC8-A801-4212-92F6-2B177D14FCF5}"/>
    <cellStyle name="Output 2 4 9 4" xfId="43442" xr:uid="{7CE989E2-D22C-4A97-8A2A-7FE949E51B25}"/>
    <cellStyle name="Output 2 4 9 4 2" xfId="43443" xr:uid="{3B2DFE67-B81B-48EC-B9B4-687728C47E8E}"/>
    <cellStyle name="Output 2 4 9 5" xfId="43444" xr:uid="{51EE98C4-E03F-43FA-8B1D-B0D60FF7A87B}"/>
    <cellStyle name="Output 2 4 9 5 2" xfId="43445" xr:uid="{A58D82C5-0C28-406C-818A-E3B7C7E509C5}"/>
    <cellStyle name="Output 2 4 9 6" xfId="43446" xr:uid="{3B60765D-B9C5-4781-BF1E-DF486051B2CF}"/>
    <cellStyle name="Output 2 4 9 6 2" xfId="43447" xr:uid="{B076E8F7-26A3-431B-8BE5-487404CE3567}"/>
    <cellStyle name="Output 2 4 9 7" xfId="43448" xr:uid="{F081B5D7-1A3F-486C-8883-41618375F3B5}"/>
    <cellStyle name="Output 2 4 9 7 2" xfId="43449" xr:uid="{D725E331-7BCE-4351-8389-C19BF4728912}"/>
    <cellStyle name="Output 2 4 9 8" xfId="43450" xr:uid="{74647E5E-6E68-4BD5-84A8-AAA69D984B35}"/>
    <cellStyle name="Output 2 5" xfId="20440" xr:uid="{9D50A1F6-A415-4D5B-A040-9829E232315A}"/>
    <cellStyle name="Output 2 5 10" xfId="43451" xr:uid="{8ECA226E-954D-4E36-A2FA-8DDA155DCD04}"/>
    <cellStyle name="Output 2 5 10 2" xfId="43452" xr:uid="{23F08E27-A31F-4A75-9C05-A0E16A1C5EAF}"/>
    <cellStyle name="Output 2 5 10 2 2" xfId="43453" xr:uid="{3503B099-B7C0-420C-BCAC-E399A49A709A}"/>
    <cellStyle name="Output 2 5 10 2 2 2" xfId="43454" xr:uid="{9A520DD4-FE3F-4FC1-A82E-AAD8C0BF6D9F}"/>
    <cellStyle name="Output 2 5 10 2 3" xfId="43455" xr:uid="{0730D8E4-2FA2-409E-AD62-88D40922C16B}"/>
    <cellStyle name="Output 2 5 10 2 3 2" xfId="43456" xr:uid="{AC1E8716-80D1-4996-8982-D1DE4AE2D70A}"/>
    <cellStyle name="Output 2 5 10 2 4" xfId="43457" xr:uid="{F3AA7D58-CEE8-4530-9D0D-50890FAA09D4}"/>
    <cellStyle name="Output 2 5 10 2 4 2" xfId="43458" xr:uid="{71CB5684-4E20-4100-89B8-D71DC0D98278}"/>
    <cellStyle name="Output 2 5 10 2 5" xfId="43459" xr:uid="{B0997A25-707F-47FC-86DF-0E30E6F6197C}"/>
    <cellStyle name="Output 2 5 10 2 5 2" xfId="43460" xr:uid="{4C21BEEA-3B79-49AA-9831-9759276DB27C}"/>
    <cellStyle name="Output 2 5 10 2 6" xfId="43461" xr:uid="{B93AD6D6-14F2-4D67-9D2E-26130BBBEE1F}"/>
    <cellStyle name="Output 2 5 10 3" xfId="43462" xr:uid="{948A4435-E986-42B4-AD73-519C5808B30A}"/>
    <cellStyle name="Output 2 5 10 3 2" xfId="43463" xr:uid="{9720C18F-B48F-4487-A2DC-DFC0B866B97A}"/>
    <cellStyle name="Output 2 5 10 4" xfId="43464" xr:uid="{8F3371F4-0FDB-4711-90AB-6C5BF2042334}"/>
    <cellStyle name="Output 2 5 10 4 2" xfId="43465" xr:uid="{F88171DA-44A0-4F6D-8486-257F7E86E169}"/>
    <cellStyle name="Output 2 5 10 5" xfId="43466" xr:uid="{60CACA6A-2186-4FF2-BD45-22D8E356E1B5}"/>
    <cellStyle name="Output 2 5 10 5 2" xfId="43467" xr:uid="{72854533-78DC-4165-B383-2E638FD2B6B4}"/>
    <cellStyle name="Output 2 5 10 6" xfId="43468" xr:uid="{81DD227F-EEFA-47B7-AC8C-9FB26DD5C2BC}"/>
    <cellStyle name="Output 2 5 10 6 2" xfId="43469" xr:uid="{5C33BF7D-68B5-4707-8EFD-CFD19EB17711}"/>
    <cellStyle name="Output 2 5 10 7" xfId="43470" xr:uid="{613B35A1-2C0C-43E5-97BA-A5AB2193FBEF}"/>
    <cellStyle name="Output 2 5 10 7 2" xfId="43471" xr:uid="{6148C13E-DD7C-4828-B345-9AB755FA4869}"/>
    <cellStyle name="Output 2 5 10 8" xfId="43472" xr:uid="{4C04CA36-C9F7-45D6-A06A-066EE8A957D3}"/>
    <cellStyle name="Output 2 5 11" xfId="43473" xr:uid="{792B8FED-EF36-49B0-BADE-7C5E9E0D292D}"/>
    <cellStyle name="Output 2 5 11 2" xfId="43474" xr:uid="{89D6B45A-C7E7-4A29-9CDB-E3E9B8A14549}"/>
    <cellStyle name="Output 2 5 11 2 2" xfId="43475" xr:uid="{95DE1B1E-D820-45A6-9426-E72250234421}"/>
    <cellStyle name="Output 2 5 11 2 2 2" xfId="43476" xr:uid="{43F30E44-34A1-4870-99E1-D0B176059ABE}"/>
    <cellStyle name="Output 2 5 11 2 3" xfId="43477" xr:uid="{3977A85F-E8B9-46E1-9E60-4AF053F6F4B5}"/>
    <cellStyle name="Output 2 5 11 2 3 2" xfId="43478" xr:uid="{64D61714-2850-4365-8423-C1C8954EB738}"/>
    <cellStyle name="Output 2 5 11 2 4" xfId="43479" xr:uid="{C9F3071B-AA09-4080-91FA-2C528B115886}"/>
    <cellStyle name="Output 2 5 11 2 4 2" xfId="43480" xr:uid="{2AD047CC-392D-46B1-90F9-6DC4115CFE7E}"/>
    <cellStyle name="Output 2 5 11 2 5" xfId="43481" xr:uid="{C7E9D9A7-3C36-4EDB-9905-F8C65A97B2F1}"/>
    <cellStyle name="Output 2 5 11 2 5 2" xfId="43482" xr:uid="{1FFF370D-68BB-4407-9C61-FACDDF295626}"/>
    <cellStyle name="Output 2 5 11 2 6" xfId="43483" xr:uid="{D4801167-1F22-408A-9812-5598C3EF052F}"/>
    <cellStyle name="Output 2 5 11 3" xfId="43484" xr:uid="{5FB43CD8-85B5-42D8-9862-DFCAC41EFDA2}"/>
    <cellStyle name="Output 2 5 11 3 2" xfId="43485" xr:uid="{3FB36A97-8EBC-4362-80F9-35D656482874}"/>
    <cellStyle name="Output 2 5 11 4" xfId="43486" xr:uid="{D5B417D1-0256-4295-9DFE-A6D69F177604}"/>
    <cellStyle name="Output 2 5 11 4 2" xfId="43487" xr:uid="{C37EEB41-FA82-4753-A68B-CFF05DF6BFE0}"/>
    <cellStyle name="Output 2 5 11 5" xfId="43488" xr:uid="{727ADBCF-03D6-40EF-848A-3136B90B96F5}"/>
    <cellStyle name="Output 2 5 11 5 2" xfId="43489" xr:uid="{EEBB1CA1-3B9D-44DC-9B7B-9294F21C7E74}"/>
    <cellStyle name="Output 2 5 11 6" xfId="43490" xr:uid="{4CD73FD4-A06A-487F-B95E-7FDD703E96DF}"/>
    <cellStyle name="Output 2 5 11 6 2" xfId="43491" xr:uid="{38234FA6-FA90-44B8-A7B2-6F80F75F02C7}"/>
    <cellStyle name="Output 2 5 11 7" xfId="43492" xr:uid="{781C27E1-43C5-4C81-B848-B03D23D0D62A}"/>
    <cellStyle name="Output 2 5 11 7 2" xfId="43493" xr:uid="{C6E504FC-E282-46C3-AA27-26F1AECBA53E}"/>
    <cellStyle name="Output 2 5 11 8" xfId="43494" xr:uid="{FA97E3AC-FCCC-4CE0-8E68-BE038319E1F2}"/>
    <cellStyle name="Output 2 5 12" xfId="43495" xr:uid="{A1546B30-2DAE-401A-9DE9-CD27D0BBCFA4}"/>
    <cellStyle name="Output 2 5 12 2" xfId="43496" xr:uid="{DD1279F9-BBB8-41C9-969A-0544027FD0CB}"/>
    <cellStyle name="Output 2 5 12 2 2" xfId="43497" xr:uid="{85BE7546-5EC4-4BE9-A0D7-555D8BD50EE4}"/>
    <cellStyle name="Output 2 5 12 2 2 2" xfId="43498" xr:uid="{B056AE07-0286-4598-948D-C98365C95392}"/>
    <cellStyle name="Output 2 5 12 2 3" xfId="43499" xr:uid="{B3290F45-CFB3-46D3-97C9-C3026A6E38DC}"/>
    <cellStyle name="Output 2 5 12 2 3 2" xfId="43500" xr:uid="{820DB077-6DEB-48EA-AE6C-FA8863CAA24E}"/>
    <cellStyle name="Output 2 5 12 2 4" xfId="43501" xr:uid="{5C6081DB-313A-4B38-887F-6001013FD9B0}"/>
    <cellStyle name="Output 2 5 12 2 4 2" xfId="43502" xr:uid="{59681BBC-FAF9-4016-B243-519D46BE2BAF}"/>
    <cellStyle name="Output 2 5 12 2 5" xfId="43503" xr:uid="{0769DDB8-3327-4949-8371-6D354F4B1DAA}"/>
    <cellStyle name="Output 2 5 12 2 5 2" xfId="43504" xr:uid="{45F4419F-EEBA-4FFE-98B2-F87035B218D4}"/>
    <cellStyle name="Output 2 5 12 2 6" xfId="43505" xr:uid="{3D46AFE8-E10E-4766-AC1B-F797DFB51F8A}"/>
    <cellStyle name="Output 2 5 12 3" xfId="43506" xr:uid="{AC221F02-45D5-4386-8CBB-43D3A3F77B79}"/>
    <cellStyle name="Output 2 5 12 3 2" xfId="43507" xr:uid="{8E101B85-D41B-44AC-9D34-199CFA985884}"/>
    <cellStyle name="Output 2 5 12 4" xfId="43508" xr:uid="{FA1FC975-5991-4638-9A21-0612E5CF156F}"/>
    <cellStyle name="Output 2 5 12 4 2" xfId="43509" xr:uid="{559A7E32-8AD3-4609-BC22-D7800E0F4041}"/>
    <cellStyle name="Output 2 5 12 5" xfId="43510" xr:uid="{B23A6667-3D9F-4F41-9EB7-E1E31F68EBC9}"/>
    <cellStyle name="Output 2 5 12 5 2" xfId="43511" xr:uid="{49BB9C0C-D161-4FB8-81EE-D01DA0A40A0C}"/>
    <cellStyle name="Output 2 5 12 6" xfId="43512" xr:uid="{55100EBA-5B89-4582-A585-BEF7162BCC2C}"/>
    <cellStyle name="Output 2 5 12 6 2" xfId="43513" xr:uid="{5DC06449-0291-4A84-9CD8-BC4E305C7666}"/>
    <cellStyle name="Output 2 5 12 7" xfId="43514" xr:uid="{B1053651-71B7-4CD9-94CC-3DE519688B01}"/>
    <cellStyle name="Output 2 5 12 7 2" xfId="43515" xr:uid="{FF8D8247-D352-4076-9C19-5C5C8486C032}"/>
    <cellStyle name="Output 2 5 12 8" xfId="43516" xr:uid="{57FCC469-7F47-4633-993F-C789F6C9D46D}"/>
    <cellStyle name="Output 2 5 13" xfId="43517" xr:uid="{06824781-E340-477E-995B-F9C98941E13B}"/>
    <cellStyle name="Output 2 5 13 2" xfId="43518" xr:uid="{FE8B9F90-B5A1-40B0-9C53-6266CED52AFD}"/>
    <cellStyle name="Output 2 5 13 2 2" xfId="43519" xr:uid="{F936120B-B04C-48BE-B0C0-7C672D13D7E5}"/>
    <cellStyle name="Output 2 5 13 2 2 2" xfId="43520" xr:uid="{F0A6E2AB-E729-4F44-BCC2-91B2C40FBF0E}"/>
    <cellStyle name="Output 2 5 13 2 3" xfId="43521" xr:uid="{CFCF33E4-9324-43F0-9AAB-CC9169054C9E}"/>
    <cellStyle name="Output 2 5 13 2 3 2" xfId="43522" xr:uid="{9D8DF822-C99B-40C1-AF8B-CDAE0EDC2B93}"/>
    <cellStyle name="Output 2 5 13 2 4" xfId="43523" xr:uid="{AB153BBF-3A76-4443-A912-D1B1DFE5844C}"/>
    <cellStyle name="Output 2 5 13 2 4 2" xfId="43524" xr:uid="{9692DD19-3E45-45F4-92EA-924FAF2D86FA}"/>
    <cellStyle name="Output 2 5 13 2 5" xfId="43525" xr:uid="{5E6DEFDA-DEFC-4E45-B9B3-9A44DC6017F0}"/>
    <cellStyle name="Output 2 5 13 2 5 2" xfId="43526" xr:uid="{3A8A8073-B2D5-4F8D-9F8A-549E06E86893}"/>
    <cellStyle name="Output 2 5 13 2 6" xfId="43527" xr:uid="{EEEAF3EA-1230-4205-80BE-FB1486E6FDEB}"/>
    <cellStyle name="Output 2 5 13 3" xfId="43528" xr:uid="{B5212A8A-4E2E-4825-AF09-AD26871459A0}"/>
    <cellStyle name="Output 2 5 13 3 2" xfId="43529" xr:uid="{CDE4BDA9-5369-4126-8FB6-E08E1002E8E2}"/>
    <cellStyle name="Output 2 5 13 4" xfId="43530" xr:uid="{22EA1EEF-6197-4899-9CF2-D4F17FBEBDEF}"/>
    <cellStyle name="Output 2 5 13 4 2" xfId="43531" xr:uid="{D51A6874-52AB-4330-8029-67918487BFD3}"/>
    <cellStyle name="Output 2 5 13 5" xfId="43532" xr:uid="{94AC676D-3612-4D76-B6FF-204C5AC3FFB8}"/>
    <cellStyle name="Output 2 5 13 5 2" xfId="43533" xr:uid="{1C539745-BBB7-43FE-BD53-AA359E0D3320}"/>
    <cellStyle name="Output 2 5 13 6" xfId="43534" xr:uid="{34D4470F-8DE3-49BC-A54B-238A3301DBF7}"/>
    <cellStyle name="Output 2 5 13 6 2" xfId="43535" xr:uid="{7644D074-87E0-438C-8AB8-C40651C53743}"/>
    <cellStyle name="Output 2 5 13 7" xfId="43536" xr:uid="{7CF7590A-6D84-45F0-83F4-FD7E51CDDE5D}"/>
    <cellStyle name="Output 2 5 13 7 2" xfId="43537" xr:uid="{1405F2E6-E9B4-44D3-9824-7E5BBB463F2F}"/>
    <cellStyle name="Output 2 5 13 8" xfId="43538" xr:uid="{3BC324EC-8DDC-4086-B3F7-9C0A5892F63B}"/>
    <cellStyle name="Output 2 5 14" xfId="43539" xr:uid="{F60EE8DD-1832-460F-9A17-9662DFFC702E}"/>
    <cellStyle name="Output 2 5 14 2" xfId="43540" xr:uid="{0D211DD7-7BDA-44E4-AB0E-1C4C16FD64C8}"/>
    <cellStyle name="Output 2 5 14 2 2" xfId="43541" xr:uid="{A7782094-A2D0-4B39-87E8-153A9F1428FA}"/>
    <cellStyle name="Output 2 5 14 2 2 2" xfId="43542" xr:uid="{1ADBD0AC-3AB7-4F1D-B494-3A507F8B35DC}"/>
    <cellStyle name="Output 2 5 14 2 3" xfId="43543" xr:uid="{2F16A0D4-D71A-4BC9-AF61-D60139086DFC}"/>
    <cellStyle name="Output 2 5 14 2 3 2" xfId="43544" xr:uid="{13E24061-83C5-463F-87DF-8E117260CE75}"/>
    <cellStyle name="Output 2 5 14 2 4" xfId="43545" xr:uid="{D20B12C4-0FF6-4FBD-9DA4-58B94FEF525F}"/>
    <cellStyle name="Output 2 5 14 2 4 2" xfId="43546" xr:uid="{8D39F8CB-C3AC-484F-91D0-192188D14E75}"/>
    <cellStyle name="Output 2 5 14 2 5" xfId="43547" xr:uid="{B51A96A1-E480-4F08-A02C-D75C7492AB23}"/>
    <cellStyle name="Output 2 5 14 2 5 2" xfId="43548" xr:uid="{6A8EF71D-3E5F-454C-91E7-7A63D60C3613}"/>
    <cellStyle name="Output 2 5 14 2 6" xfId="43549" xr:uid="{C86CB0A5-FCD2-4CB0-81EE-AE79508784D6}"/>
    <cellStyle name="Output 2 5 14 3" xfId="43550" xr:uid="{379D3D33-7DA8-42FC-98EC-3E092CC00D5E}"/>
    <cellStyle name="Output 2 5 14 3 2" xfId="43551" xr:uid="{E1EF43BA-AC44-4BD3-92DA-4D1DBABEBEDC}"/>
    <cellStyle name="Output 2 5 14 4" xfId="43552" xr:uid="{DBAF42AC-91A5-42DB-A8F2-2BE6ABD752B9}"/>
    <cellStyle name="Output 2 5 14 4 2" xfId="43553" xr:uid="{1BD44241-CEFD-4F32-81F8-B3CE55CC0AF9}"/>
    <cellStyle name="Output 2 5 14 5" xfId="43554" xr:uid="{F62DA94E-0928-4960-BD2A-16DD86E17724}"/>
    <cellStyle name="Output 2 5 14 5 2" xfId="43555" xr:uid="{832C0166-CC54-437E-A2E6-44CF2D08F28F}"/>
    <cellStyle name="Output 2 5 14 6" xfId="43556" xr:uid="{565EB92E-4C08-4162-8C7F-33B1ECEEFAD4}"/>
    <cellStyle name="Output 2 5 14 6 2" xfId="43557" xr:uid="{B1C6DEE3-F51D-49DE-A2CD-308C6543FA3C}"/>
    <cellStyle name="Output 2 5 14 7" xfId="43558" xr:uid="{BA17EF22-AB51-4CF5-822D-8A3DA52CF040}"/>
    <cellStyle name="Output 2 5 14 7 2" xfId="43559" xr:uid="{08C0AB83-2114-4537-854C-1447C0A9041A}"/>
    <cellStyle name="Output 2 5 14 8" xfId="43560" xr:uid="{C7887A4C-EA44-451D-879D-6E24FB4C6709}"/>
    <cellStyle name="Output 2 5 15" xfId="43561" xr:uid="{0C3EACCD-45BC-4135-B6B9-CA41FCBB0341}"/>
    <cellStyle name="Output 2 5 15 2" xfId="43562" xr:uid="{02F18962-1798-4F0F-8248-3CA396B737D1}"/>
    <cellStyle name="Output 2 5 15 2 2" xfId="43563" xr:uid="{DF6918FD-D0A1-47BF-AB56-5FE1F8691C53}"/>
    <cellStyle name="Output 2 5 15 2 2 2" xfId="43564" xr:uid="{2B9D465E-B084-4CF3-8D92-E6B3E6DEE1B9}"/>
    <cellStyle name="Output 2 5 15 2 3" xfId="43565" xr:uid="{E0857F1C-5F17-4C6A-A441-65B808A7E46D}"/>
    <cellStyle name="Output 2 5 15 2 3 2" xfId="43566" xr:uid="{522C2EA9-ABB1-4991-ADFB-C747D9D1EE62}"/>
    <cellStyle name="Output 2 5 15 2 4" xfId="43567" xr:uid="{14BE7A1F-B400-4344-880B-A9FD9CC373B4}"/>
    <cellStyle name="Output 2 5 15 2 4 2" xfId="43568" xr:uid="{A362AD6E-C3C0-42A8-A639-4A0679BFBFCF}"/>
    <cellStyle name="Output 2 5 15 2 5" xfId="43569" xr:uid="{BE859F8F-8C4B-4D35-B048-C527030A0606}"/>
    <cellStyle name="Output 2 5 15 2 5 2" xfId="43570" xr:uid="{7447FFF4-25EC-4048-A59B-E662789CE748}"/>
    <cellStyle name="Output 2 5 15 2 6" xfId="43571" xr:uid="{C44FDDA5-F8CF-444D-9E44-7A90D4F8AE0D}"/>
    <cellStyle name="Output 2 5 15 3" xfId="43572" xr:uid="{4BEE8E23-C970-4D1D-B9DE-92AD8CF9C1EE}"/>
    <cellStyle name="Output 2 5 15 3 2" xfId="43573" xr:uid="{C862E541-BFE1-4170-9394-3D9E93BA9562}"/>
    <cellStyle name="Output 2 5 15 4" xfId="43574" xr:uid="{D8844392-8144-4CA1-843E-4C0103B0D327}"/>
    <cellStyle name="Output 2 5 15 4 2" xfId="43575" xr:uid="{C8180B4D-3175-46B0-BE33-97A00A5A93E2}"/>
    <cellStyle name="Output 2 5 15 5" xfId="43576" xr:uid="{2F6115C9-B03F-4AEE-8DD8-399A9616BB80}"/>
    <cellStyle name="Output 2 5 15 5 2" xfId="43577" xr:uid="{87F7506B-A340-48A9-AB53-8A34668C2FC2}"/>
    <cellStyle name="Output 2 5 15 6" xfId="43578" xr:uid="{6433A1D1-FD62-4ABC-86C5-F0F9CD20B9D3}"/>
    <cellStyle name="Output 2 5 15 6 2" xfId="43579" xr:uid="{DCD54942-97B2-43CD-9511-AE228B10537D}"/>
    <cellStyle name="Output 2 5 15 7" xfId="43580" xr:uid="{ADFB6792-AA83-4128-A985-71A7F56FED4F}"/>
    <cellStyle name="Output 2 5 15 7 2" xfId="43581" xr:uid="{728E1CDD-A348-42E5-A45B-E7593769F516}"/>
    <cellStyle name="Output 2 5 15 8" xfId="43582" xr:uid="{E385DE2D-30B9-4294-99A5-7207386CF63F}"/>
    <cellStyle name="Output 2 5 16" xfId="43583" xr:uid="{4FB7A87A-459A-45D8-9326-7B407810DF9C}"/>
    <cellStyle name="Output 2 5 16 2" xfId="43584" xr:uid="{33258754-C893-4A62-87DA-0982AC649295}"/>
    <cellStyle name="Output 2 5 16 2 2" xfId="43585" xr:uid="{F7992530-EA63-4DD1-90E1-DF2AA0F1B1D5}"/>
    <cellStyle name="Output 2 5 16 3" xfId="43586" xr:uid="{386BF26C-9FAF-4AB3-A3DA-B67C4E1CD8E2}"/>
    <cellStyle name="Output 2 5 16 3 2" xfId="43587" xr:uid="{AE8B42C4-764A-4E46-8AB3-0C3115319B38}"/>
    <cellStyle name="Output 2 5 16 4" xfId="43588" xr:uid="{A0B6E9BA-58EF-40F3-A6FC-F8AFFC7DB493}"/>
    <cellStyle name="Output 2 5 16 4 2" xfId="43589" xr:uid="{1267ABA2-CB0B-4E48-86BA-444D058520BA}"/>
    <cellStyle name="Output 2 5 16 5" xfId="43590" xr:uid="{020B71A8-1DE8-4265-9D41-2AB44CC0E142}"/>
    <cellStyle name="Output 2 5 16 5 2" xfId="43591" xr:uid="{FBE5D0A4-C682-4300-8D5D-5F9F4F15BED0}"/>
    <cellStyle name="Output 2 5 16 6" xfId="43592" xr:uid="{26649DEE-431F-46CB-A9DA-06492171BD89}"/>
    <cellStyle name="Output 2 5 17" xfId="43593" xr:uid="{A41453C4-7324-4D44-A3B5-7465D6633D21}"/>
    <cellStyle name="Output 2 5 17 2" xfId="43594" xr:uid="{96CA5F3A-09BE-4A8A-8917-F8858973B596}"/>
    <cellStyle name="Output 2 5 18" xfId="43595" xr:uid="{8252DD85-CD5B-47E5-8804-35C73B13E532}"/>
    <cellStyle name="Output 2 5 18 2" xfId="43596" xr:uid="{86CF4990-E135-4D7C-BB4D-A0038E946F58}"/>
    <cellStyle name="Output 2 5 19" xfId="43597" xr:uid="{FC05282E-C520-4666-A702-3FE9F2E78AAB}"/>
    <cellStyle name="Output 2 5 19 2" xfId="43598" xr:uid="{DEC7A71E-3083-4E36-BA02-79286666DDED}"/>
    <cellStyle name="Output 2 5 2" xfId="43599" xr:uid="{CFE4ED67-DC5B-414F-89B7-BBD33D787DE5}"/>
    <cellStyle name="Output 2 5 2 2" xfId="43600" xr:uid="{7C8BA784-CDB5-4F9E-AE31-0FF0B0EF7948}"/>
    <cellStyle name="Output 2 5 2 2 2" xfId="43601" xr:uid="{9B047E19-6AAE-4696-907A-D06E51A9F883}"/>
    <cellStyle name="Output 2 5 2 2 2 2" xfId="43602" xr:uid="{7D164A04-C999-496C-92B9-A498139DD04E}"/>
    <cellStyle name="Output 2 5 2 2 3" xfId="43603" xr:uid="{80A1DACB-5709-4B79-9D10-C1E4A08DC10C}"/>
    <cellStyle name="Output 2 5 2 2 3 2" xfId="43604" xr:uid="{8B31CFF8-15E6-4ED7-BED5-D8C2519ECB58}"/>
    <cellStyle name="Output 2 5 2 2 4" xfId="43605" xr:uid="{0C150C61-3743-4A71-8615-825950289C9C}"/>
    <cellStyle name="Output 2 5 2 2 4 2" xfId="43606" xr:uid="{6A111EBF-19FC-4635-A46C-76CF786D0205}"/>
    <cellStyle name="Output 2 5 2 2 5" xfId="43607" xr:uid="{C38CF212-1DAB-4EAA-ABE1-CC631CA949EF}"/>
    <cellStyle name="Output 2 5 2 2 5 2" xfId="43608" xr:uid="{3B02D264-B8C4-409C-84FB-3626C6CD4AA7}"/>
    <cellStyle name="Output 2 5 2 2 6" xfId="43609" xr:uid="{08AE6936-5836-4316-A242-9738B3696DE3}"/>
    <cellStyle name="Output 2 5 2 3" xfId="43610" xr:uid="{75EEC44A-2F9F-4B22-B5C2-8FBEA6004226}"/>
    <cellStyle name="Output 2 5 2 3 2" xfId="43611" xr:uid="{3474E266-FA2E-4567-AFAA-96F4FFB05797}"/>
    <cellStyle name="Output 2 5 2 4" xfId="43612" xr:uid="{84496A4B-1933-45E8-9F19-BE1178BB2CD2}"/>
    <cellStyle name="Output 2 5 2 4 2" xfId="43613" xr:uid="{58E36871-30DA-4C84-9380-7258AF4C7D2B}"/>
    <cellStyle name="Output 2 5 2 5" xfId="43614" xr:uid="{0A9BBE1D-E0F9-49E7-8B94-A9F6EBD51562}"/>
    <cellStyle name="Output 2 5 2 5 2" xfId="43615" xr:uid="{7C9A8A01-FC8F-4E49-B41D-C9FAA94F09E9}"/>
    <cellStyle name="Output 2 5 2 6" xfId="43616" xr:uid="{EB9572B3-9512-4512-A8A3-F830EE55E358}"/>
    <cellStyle name="Output 2 5 20" xfId="43617" xr:uid="{8BA1EDC8-B59B-4A13-8CE7-AC9F2BE0D8D8}"/>
    <cellStyle name="Output 2 5 21" xfId="43618" xr:uid="{592BCE5A-E178-4BD8-B90D-7F9EA915F5C4}"/>
    <cellStyle name="Output 2 5 22" xfId="43619" xr:uid="{44F3F8B9-C05F-4234-8D33-E9DB91AFE79C}"/>
    <cellStyle name="Output 2 5 23" xfId="43620" xr:uid="{E0B2D1A7-483E-4D41-A38A-0F4F05E0BDA1}"/>
    <cellStyle name="Output 2 5 24" xfId="43621" xr:uid="{47244526-680B-404F-8BFF-A7F7551A2786}"/>
    <cellStyle name="Output 2 5 25" xfId="43622" xr:uid="{50F64446-5B18-4811-B116-16A360F3175E}"/>
    <cellStyle name="Output 2 5 26" xfId="43623" xr:uid="{C6822745-0DA0-4016-93A1-3310480E329E}"/>
    <cellStyle name="Output 2 5 3" xfId="43624" xr:uid="{CE4BCCC7-4C77-4F40-862D-28F543441463}"/>
    <cellStyle name="Output 2 5 3 2" xfId="43625" xr:uid="{4372B349-8961-42C0-BD59-139A7C25B404}"/>
    <cellStyle name="Output 2 5 3 2 2" xfId="43626" xr:uid="{842D82A5-F6AA-4F0B-ACE0-4A82DD7E9F3C}"/>
    <cellStyle name="Output 2 5 3 2 2 2" xfId="43627" xr:uid="{AD056FD1-24EE-412D-8F87-B30BAC41515A}"/>
    <cellStyle name="Output 2 5 3 2 3" xfId="43628" xr:uid="{3B11D21A-792E-4BB9-A22D-03B6303EE5DF}"/>
    <cellStyle name="Output 2 5 3 2 3 2" xfId="43629" xr:uid="{F7052C0E-2574-4271-A45C-6F14991B4251}"/>
    <cellStyle name="Output 2 5 3 2 4" xfId="43630" xr:uid="{DFB5C7E2-4883-44CB-A427-7D6E70FCE498}"/>
    <cellStyle name="Output 2 5 3 2 4 2" xfId="43631" xr:uid="{976E96A8-103D-4D01-9894-A4D4837EDC80}"/>
    <cellStyle name="Output 2 5 3 2 5" xfId="43632" xr:uid="{01269785-A8C5-4A2E-9427-F3B622606F70}"/>
    <cellStyle name="Output 2 5 3 2 5 2" xfId="43633" xr:uid="{16FCDA82-752A-46C0-9607-12C938F29C9F}"/>
    <cellStyle name="Output 2 5 3 2 6" xfId="43634" xr:uid="{23F029D1-E0CF-4C69-900D-6CE0A4D1E810}"/>
    <cellStyle name="Output 2 5 3 3" xfId="43635" xr:uid="{D66FBF0B-B011-49D1-99B5-FBC2CD7C2928}"/>
    <cellStyle name="Output 2 5 3 3 2" xfId="43636" xr:uid="{45715E54-72AA-43FF-A7FB-069DF81744A4}"/>
    <cellStyle name="Output 2 5 3 4" xfId="43637" xr:uid="{5926299E-6AB9-4531-87DD-134047A822FD}"/>
    <cellStyle name="Output 2 5 3 4 2" xfId="43638" xr:uid="{BB542504-9E7B-4394-AEED-07BF02FD35A1}"/>
    <cellStyle name="Output 2 5 3 5" xfId="43639" xr:uid="{7D6DFBFB-1218-41BD-809D-71BEB1DCE4A7}"/>
    <cellStyle name="Output 2 5 3 5 2" xfId="43640" xr:uid="{FCD6F2EE-B452-4DE7-ADB9-693BFA88D6D8}"/>
    <cellStyle name="Output 2 5 3 6" xfId="43641" xr:uid="{F2A36613-D665-4120-9C06-D2BDD3992152}"/>
    <cellStyle name="Output 2 5 4" xfId="43642" xr:uid="{8C75372D-CDBC-4CFA-A9E7-DB03FF179639}"/>
    <cellStyle name="Output 2 5 4 2" xfId="43643" xr:uid="{7357BA7E-1D89-43F3-8FA8-CBDF40326A22}"/>
    <cellStyle name="Output 2 5 4 2 2" xfId="43644" xr:uid="{7A24004C-C84C-40F9-9224-AD0E0D66C753}"/>
    <cellStyle name="Output 2 5 4 2 2 2" xfId="43645" xr:uid="{2BDEFE9F-1722-40CB-ADD5-5750B5A54383}"/>
    <cellStyle name="Output 2 5 4 2 3" xfId="43646" xr:uid="{94DBD6BD-B9B7-4002-BBBE-82CD5BB7EA27}"/>
    <cellStyle name="Output 2 5 4 2 3 2" xfId="43647" xr:uid="{3F51D890-0F4F-4890-B83F-9F2BC97BC19B}"/>
    <cellStyle name="Output 2 5 4 2 4" xfId="43648" xr:uid="{8A82C017-7A50-45E2-96EF-15548C5FF2E2}"/>
    <cellStyle name="Output 2 5 4 2 4 2" xfId="43649" xr:uid="{2C90927F-E258-4819-A372-474F2B499B83}"/>
    <cellStyle name="Output 2 5 4 2 5" xfId="43650" xr:uid="{7D4BD4BD-A74A-4B3E-B7F2-28B14B7E0001}"/>
    <cellStyle name="Output 2 5 4 2 5 2" xfId="43651" xr:uid="{F3614C25-7D27-4092-892D-A71780ADF5C3}"/>
    <cellStyle name="Output 2 5 4 2 6" xfId="43652" xr:uid="{858E93B2-ED5E-414C-A099-2DF178B490D2}"/>
    <cellStyle name="Output 2 5 4 3" xfId="43653" xr:uid="{1AC8377F-EB6D-48B9-8BB2-918C85AA6B92}"/>
    <cellStyle name="Output 2 5 4 3 2" xfId="43654" xr:uid="{124F0820-7074-4ACE-83C4-F7204CA0DD49}"/>
    <cellStyle name="Output 2 5 4 4" xfId="43655" xr:uid="{BBED512B-AF83-40C5-9313-4AFEB76A28F7}"/>
    <cellStyle name="Output 2 5 4 4 2" xfId="43656" xr:uid="{E93B0203-65AA-4D72-9B54-6F4D2DD872C4}"/>
    <cellStyle name="Output 2 5 4 5" xfId="43657" xr:uid="{E7326197-3D95-42EB-846E-C6BEC56251E6}"/>
    <cellStyle name="Output 2 5 4 5 2" xfId="43658" xr:uid="{F1874906-464B-44FD-9457-D638521B357E}"/>
    <cellStyle name="Output 2 5 4 6" xfId="43659" xr:uid="{C6136661-E277-4120-869E-CECDD0CB6051}"/>
    <cellStyle name="Output 2 5 4 6 2" xfId="43660" xr:uid="{FE29B157-FA19-4124-8323-34BD06E402BD}"/>
    <cellStyle name="Output 2 5 4 7" xfId="43661" xr:uid="{564875C4-6D1B-44B0-9110-3F437A689E0F}"/>
    <cellStyle name="Output 2 5 4 7 2" xfId="43662" xr:uid="{CB4C423C-93E9-4CD3-9AEB-98F30D46C5BC}"/>
    <cellStyle name="Output 2 5 4 8" xfId="43663" xr:uid="{873D9206-2CAB-4240-A947-12F9DF61025B}"/>
    <cellStyle name="Output 2 5 5" xfId="43664" xr:uid="{6EC56E1E-1DAD-4CBF-BC64-60AAB91CE973}"/>
    <cellStyle name="Output 2 5 5 2" xfId="43665" xr:uid="{706DEA7B-61F7-4252-A202-D4A1E6F85981}"/>
    <cellStyle name="Output 2 5 5 2 2" xfId="43666" xr:uid="{9190DA1D-C917-4C2F-BFA2-5347281AF302}"/>
    <cellStyle name="Output 2 5 5 2 2 2" xfId="43667" xr:uid="{4AA4C882-88AD-4EF3-8E6A-46AC4198F9BF}"/>
    <cellStyle name="Output 2 5 5 2 3" xfId="43668" xr:uid="{AD2E3132-010F-415D-80BA-5C60CA76EB6F}"/>
    <cellStyle name="Output 2 5 5 2 3 2" xfId="43669" xr:uid="{01D19FCD-51A5-4DBD-A144-4BAB8EE6EE87}"/>
    <cellStyle name="Output 2 5 5 2 4" xfId="43670" xr:uid="{D429DB99-CD2B-47C9-BE11-0E47761B6FCB}"/>
    <cellStyle name="Output 2 5 5 2 4 2" xfId="43671" xr:uid="{73126E26-08CD-466D-B294-EF4F3ECD88EF}"/>
    <cellStyle name="Output 2 5 5 2 5" xfId="43672" xr:uid="{02BDDB00-E376-490A-ADF8-8A9EFD56214C}"/>
    <cellStyle name="Output 2 5 5 2 5 2" xfId="43673" xr:uid="{220BE73D-7715-4418-8FCD-FD8FE4358E3B}"/>
    <cellStyle name="Output 2 5 5 2 6" xfId="43674" xr:uid="{C89D0D5F-D369-42AE-91EB-EC782DFA7FDF}"/>
    <cellStyle name="Output 2 5 5 3" xfId="43675" xr:uid="{14468C68-78D4-457C-A541-46986408F913}"/>
    <cellStyle name="Output 2 5 5 3 2" xfId="43676" xr:uid="{F14E6ECC-3BBD-492B-B187-A3FAF0AE85FC}"/>
    <cellStyle name="Output 2 5 5 4" xfId="43677" xr:uid="{CED18176-2F8D-49C1-BA94-1A81CA04FF42}"/>
    <cellStyle name="Output 2 5 5 4 2" xfId="43678" xr:uid="{A8426686-CBA4-4431-B098-C2E225C9EB94}"/>
    <cellStyle name="Output 2 5 5 5" xfId="43679" xr:uid="{87E7DF9F-290E-49C0-9FD7-595028F4D9B7}"/>
    <cellStyle name="Output 2 5 5 5 2" xfId="43680" xr:uid="{651FA28E-A448-4E41-9326-63E11926E0D6}"/>
    <cellStyle name="Output 2 5 5 6" xfId="43681" xr:uid="{8EA181C1-456D-4B29-B35A-EBAB86565171}"/>
    <cellStyle name="Output 2 5 5 6 2" xfId="43682" xr:uid="{4BFF3BA7-797A-4E7A-97D7-EBAF9F22D537}"/>
    <cellStyle name="Output 2 5 5 7" xfId="43683" xr:uid="{9BD9BFFA-7FEF-41DD-9601-A0E75847FADA}"/>
    <cellStyle name="Output 2 5 5 7 2" xfId="43684" xr:uid="{342FC6C0-572D-4960-BBA8-99197D9C5437}"/>
    <cellStyle name="Output 2 5 5 8" xfId="43685" xr:uid="{0C7AAB26-F1CE-42CD-8033-764C6793481A}"/>
    <cellStyle name="Output 2 5 6" xfId="43686" xr:uid="{9B05DE5D-AE71-41FA-A961-843709C08568}"/>
    <cellStyle name="Output 2 5 6 2" xfId="43687" xr:uid="{8CAE2961-51B2-4344-8D96-3C620B974E48}"/>
    <cellStyle name="Output 2 5 6 2 2" xfId="43688" xr:uid="{F77A1F51-FB13-407B-876C-0DA289D271DB}"/>
    <cellStyle name="Output 2 5 6 2 2 2" xfId="43689" xr:uid="{D13F3025-FD60-4283-AF3A-580987D3BE1C}"/>
    <cellStyle name="Output 2 5 6 2 3" xfId="43690" xr:uid="{6660D7A1-D85F-442E-A67E-AF0BF601A16C}"/>
    <cellStyle name="Output 2 5 6 2 3 2" xfId="43691" xr:uid="{BC9C3E19-17FD-440E-BCF8-709A46538AEC}"/>
    <cellStyle name="Output 2 5 6 2 4" xfId="43692" xr:uid="{4D605C84-C81F-4D50-8974-877856045EFD}"/>
    <cellStyle name="Output 2 5 6 2 4 2" xfId="43693" xr:uid="{23FAA94C-7770-457C-B0F0-827A7DB0CCF7}"/>
    <cellStyle name="Output 2 5 6 2 5" xfId="43694" xr:uid="{AB2B471E-1185-4FE3-A1AE-DA7EB5DE589B}"/>
    <cellStyle name="Output 2 5 6 2 5 2" xfId="43695" xr:uid="{68450CF1-F9AF-4CD4-890D-A0B0D13184EB}"/>
    <cellStyle name="Output 2 5 6 2 6" xfId="43696" xr:uid="{31916E6A-72EC-441D-B180-BB6E131E1E7D}"/>
    <cellStyle name="Output 2 5 6 3" xfId="43697" xr:uid="{71D98823-69B0-4344-8252-0A1A724BB061}"/>
    <cellStyle name="Output 2 5 6 3 2" xfId="43698" xr:uid="{19A7B95A-8CB3-4D01-9F5B-CB7664E34224}"/>
    <cellStyle name="Output 2 5 6 4" xfId="43699" xr:uid="{D75D6FD2-3A7A-4F4B-A28D-ACEFB3FE486C}"/>
    <cellStyle name="Output 2 5 6 4 2" xfId="43700" xr:uid="{F85819B9-F250-45C4-8ADF-68CB09935775}"/>
    <cellStyle name="Output 2 5 6 5" xfId="43701" xr:uid="{AB386CD8-EDAE-4418-A86D-8DCB98AC92E0}"/>
    <cellStyle name="Output 2 5 6 5 2" xfId="43702" xr:uid="{8E675608-CF9C-4F6C-973D-6B97ADF6640D}"/>
    <cellStyle name="Output 2 5 6 6" xfId="43703" xr:uid="{477DB96F-3641-49EF-B33C-FB0F87DCC6D0}"/>
    <cellStyle name="Output 2 5 6 6 2" xfId="43704" xr:uid="{D00C212E-258D-4D8C-B2B5-F5350D6DB11C}"/>
    <cellStyle name="Output 2 5 6 7" xfId="43705" xr:uid="{41799B40-AB3E-42FF-9CCC-0FD6562E0127}"/>
    <cellStyle name="Output 2 5 6 7 2" xfId="43706" xr:uid="{F019F2AA-F625-4976-8476-C2EF0911A15D}"/>
    <cellStyle name="Output 2 5 6 8" xfId="43707" xr:uid="{A1A16FE6-14EA-4E10-83DA-0E8B817892FE}"/>
    <cellStyle name="Output 2 5 7" xfId="43708" xr:uid="{AF2B1420-EAE5-46CB-8DAE-D15B7F6F7ACE}"/>
    <cellStyle name="Output 2 5 7 2" xfId="43709" xr:uid="{8C266F1B-03A7-4F5A-9C1F-6D41448DB3EB}"/>
    <cellStyle name="Output 2 5 7 2 2" xfId="43710" xr:uid="{72C2AAB5-416B-499E-A9C5-CCE440C33C15}"/>
    <cellStyle name="Output 2 5 7 2 2 2" xfId="43711" xr:uid="{EB7962E9-2474-4CA5-B99B-776C30954B47}"/>
    <cellStyle name="Output 2 5 7 2 3" xfId="43712" xr:uid="{17B905B5-E7CF-475B-9056-F476110B98EE}"/>
    <cellStyle name="Output 2 5 7 2 3 2" xfId="43713" xr:uid="{C1E89722-76EE-4F50-AC40-689FD687661C}"/>
    <cellStyle name="Output 2 5 7 2 4" xfId="43714" xr:uid="{53183982-6D57-4F39-818C-A8542AED7958}"/>
    <cellStyle name="Output 2 5 7 2 4 2" xfId="43715" xr:uid="{25C00FA7-EE90-48C6-811D-C38D11D6564F}"/>
    <cellStyle name="Output 2 5 7 2 5" xfId="43716" xr:uid="{47043CF7-8C14-4F82-842D-2BFB9C584F8D}"/>
    <cellStyle name="Output 2 5 7 2 5 2" xfId="43717" xr:uid="{CC44931E-1D63-4D72-87E3-4E3CB4B13577}"/>
    <cellStyle name="Output 2 5 7 2 6" xfId="43718" xr:uid="{C3584003-05A3-44A5-8B7C-DC9C45D15B09}"/>
    <cellStyle name="Output 2 5 7 3" xfId="43719" xr:uid="{74E6725C-CFD1-4525-897E-F3BE5BB48B3B}"/>
    <cellStyle name="Output 2 5 7 3 2" xfId="43720" xr:uid="{39AE8F26-EDB9-43DE-9D1D-E6F60A50FD46}"/>
    <cellStyle name="Output 2 5 7 4" xfId="43721" xr:uid="{7012A2D8-A8C1-42D9-8F39-2F390FCD30D1}"/>
    <cellStyle name="Output 2 5 7 4 2" xfId="43722" xr:uid="{C1AB586E-EB38-4FDC-8426-818CA41FC369}"/>
    <cellStyle name="Output 2 5 7 5" xfId="43723" xr:uid="{B213D459-CA9B-4E5F-B649-6A9A9F393717}"/>
    <cellStyle name="Output 2 5 7 5 2" xfId="43724" xr:uid="{F9493066-6B41-4BC3-AEAB-C0B4ECF8F8FF}"/>
    <cellStyle name="Output 2 5 7 6" xfId="43725" xr:uid="{F275D44B-9853-418C-8EEA-D4EEE1573EEE}"/>
    <cellStyle name="Output 2 5 7 6 2" xfId="43726" xr:uid="{3E285FC9-D6D2-46E9-A76B-8E11B5CC031D}"/>
    <cellStyle name="Output 2 5 7 7" xfId="43727" xr:uid="{3F8F2C31-DB9D-4729-9929-6E5EFD2BD43B}"/>
    <cellStyle name="Output 2 5 7 7 2" xfId="43728" xr:uid="{6978EA7F-4DAF-4881-A8D2-E7CF9E245D43}"/>
    <cellStyle name="Output 2 5 7 8" xfId="43729" xr:uid="{C1CECBF3-1B9F-4517-B6D6-EEED17DCA5CA}"/>
    <cellStyle name="Output 2 5 8" xfId="43730" xr:uid="{5ABEE97C-4018-4C59-B885-75FAA1A30055}"/>
    <cellStyle name="Output 2 5 8 2" xfId="43731" xr:uid="{E3190A40-E8CA-48FA-A705-7270FCA891AF}"/>
    <cellStyle name="Output 2 5 8 2 2" xfId="43732" xr:uid="{F5328773-8A4C-488F-97DA-D46B3297AF28}"/>
    <cellStyle name="Output 2 5 8 2 2 2" xfId="43733" xr:uid="{8A3C0BA7-FD14-4650-AD97-CC0A2A7F2BDA}"/>
    <cellStyle name="Output 2 5 8 2 3" xfId="43734" xr:uid="{20745EEA-FF07-4BCB-B09C-4AF4223010E4}"/>
    <cellStyle name="Output 2 5 8 2 3 2" xfId="43735" xr:uid="{C1CB905A-3179-4890-9694-B030D27901B5}"/>
    <cellStyle name="Output 2 5 8 2 4" xfId="43736" xr:uid="{0148E2EA-1391-4025-AECB-692CAA2187DB}"/>
    <cellStyle name="Output 2 5 8 2 4 2" xfId="43737" xr:uid="{E38DFA35-AEEB-4161-B3ED-564ACEACB8B0}"/>
    <cellStyle name="Output 2 5 8 2 5" xfId="43738" xr:uid="{5C5B1AEB-18CB-4668-B4E2-C8C8F8F5A4DF}"/>
    <cellStyle name="Output 2 5 8 2 5 2" xfId="43739" xr:uid="{302BE978-3A95-4D72-B215-C4601BB74AF3}"/>
    <cellStyle name="Output 2 5 8 2 6" xfId="43740" xr:uid="{F2FDA040-42C5-4E03-AA4B-F6FC0CE0DC1B}"/>
    <cellStyle name="Output 2 5 8 3" xfId="43741" xr:uid="{288ED5A9-989B-4B0E-8210-5D9A44417A13}"/>
    <cellStyle name="Output 2 5 8 3 2" xfId="43742" xr:uid="{82AED953-69AA-4F37-9A93-6F64A4E46CE2}"/>
    <cellStyle name="Output 2 5 8 4" xfId="43743" xr:uid="{C1178C73-A689-4B44-B753-58F97BDBB8E1}"/>
    <cellStyle name="Output 2 5 8 4 2" xfId="43744" xr:uid="{73163DF8-6EAC-416D-8553-24D10E3E4216}"/>
    <cellStyle name="Output 2 5 8 5" xfId="43745" xr:uid="{BB148EBA-5A15-4E68-A0EA-CDDEEF8C09B9}"/>
    <cellStyle name="Output 2 5 8 5 2" xfId="43746" xr:uid="{93780692-6740-4D9D-8678-D26CBD0338E0}"/>
    <cellStyle name="Output 2 5 8 6" xfId="43747" xr:uid="{D46B2C54-D0A3-460B-AD98-0DECB3619E4E}"/>
    <cellStyle name="Output 2 5 8 6 2" xfId="43748" xr:uid="{B57504C0-6D7C-431F-B165-F309D53B83AC}"/>
    <cellStyle name="Output 2 5 8 7" xfId="43749" xr:uid="{EF831666-57F6-4C1C-9A54-3465C6611012}"/>
    <cellStyle name="Output 2 5 8 7 2" xfId="43750" xr:uid="{D7EDC50C-8D87-4572-8EE3-CCFF470CEC77}"/>
    <cellStyle name="Output 2 5 8 8" xfId="43751" xr:uid="{7BC0C953-B190-455F-B406-602162CDCF7A}"/>
    <cellStyle name="Output 2 5 9" xfId="43752" xr:uid="{EAFE06BB-6016-4A2B-983C-4FAB4A4C7D3A}"/>
    <cellStyle name="Output 2 5 9 2" xfId="43753" xr:uid="{13A6D364-E769-471B-A1B1-E96C264A65F6}"/>
    <cellStyle name="Output 2 5 9 2 2" xfId="43754" xr:uid="{8CF75D03-B0A7-4C3F-AFB7-99110DF9F68B}"/>
    <cellStyle name="Output 2 5 9 2 2 2" xfId="43755" xr:uid="{08F4023D-6D20-4B86-B047-5734B1EF7A95}"/>
    <cellStyle name="Output 2 5 9 2 3" xfId="43756" xr:uid="{5788E3B7-9E8B-4C24-8913-009A14F888C6}"/>
    <cellStyle name="Output 2 5 9 2 3 2" xfId="43757" xr:uid="{DF4D4D66-B7D4-4465-9E73-0333C2C0DAA7}"/>
    <cellStyle name="Output 2 5 9 2 4" xfId="43758" xr:uid="{C1171CDC-8539-49A6-88B8-5AF1F1FE7F77}"/>
    <cellStyle name="Output 2 5 9 2 4 2" xfId="43759" xr:uid="{6BB032AB-537E-409F-BADA-A536AAB9E81D}"/>
    <cellStyle name="Output 2 5 9 2 5" xfId="43760" xr:uid="{6982E8EC-A5B9-4CB4-B1F7-BFE0B5F47BB1}"/>
    <cellStyle name="Output 2 5 9 2 5 2" xfId="43761" xr:uid="{DDAE2CE2-1247-4FE2-A991-4280A652426F}"/>
    <cellStyle name="Output 2 5 9 2 6" xfId="43762" xr:uid="{535F3D0E-86D0-428D-B24F-83963784735F}"/>
    <cellStyle name="Output 2 5 9 3" xfId="43763" xr:uid="{8E56E884-6611-4169-9097-15C822F81237}"/>
    <cellStyle name="Output 2 5 9 3 2" xfId="43764" xr:uid="{5F92233F-25E4-4753-AF5A-5F5FF35CFCCF}"/>
    <cellStyle name="Output 2 5 9 4" xfId="43765" xr:uid="{EFB1DF2E-FE08-41C8-949B-7192FA63BA64}"/>
    <cellStyle name="Output 2 5 9 4 2" xfId="43766" xr:uid="{3C84B709-CA07-49DA-8267-4D54288931B2}"/>
    <cellStyle name="Output 2 5 9 5" xfId="43767" xr:uid="{B6C932A9-E98F-485B-B352-924556542FCD}"/>
    <cellStyle name="Output 2 5 9 5 2" xfId="43768" xr:uid="{FF508BD6-2BFB-44FA-B78D-E2531119C3FC}"/>
    <cellStyle name="Output 2 5 9 6" xfId="43769" xr:uid="{EBE6CB9B-FD43-49E4-9CB0-1A7BC55AE77F}"/>
    <cellStyle name="Output 2 5 9 6 2" xfId="43770" xr:uid="{CC8D7D38-D419-4944-A84F-4AED2D7B01EB}"/>
    <cellStyle name="Output 2 5 9 7" xfId="43771" xr:uid="{0240790E-2D60-41A7-8C0C-2A82DED3198E}"/>
    <cellStyle name="Output 2 5 9 7 2" xfId="43772" xr:uid="{7680AD18-6D2E-45C6-AB78-AFBE03739160}"/>
    <cellStyle name="Output 2 5 9 8" xfId="43773" xr:uid="{07B3A73F-CA70-4BBF-A023-750330EC335C}"/>
    <cellStyle name="Output 2 6" xfId="20441" xr:uid="{EFBBB352-9EFB-45EE-BAB8-59AB7BE1815B}"/>
    <cellStyle name="Output 2 6 10" xfId="43774" xr:uid="{A8CE3C4F-1A34-4B13-9D35-DFD0369F8E0F}"/>
    <cellStyle name="Output 2 6 10 2" xfId="43775" xr:uid="{7501B577-8915-49E7-AEC9-A34324017781}"/>
    <cellStyle name="Output 2 6 10 2 2" xfId="43776" xr:uid="{A2E08861-73CF-46A5-8EBF-783C3EFB69D6}"/>
    <cellStyle name="Output 2 6 10 2 2 2" xfId="43777" xr:uid="{A65EAEC5-D399-4495-87F6-77C66DDF3365}"/>
    <cellStyle name="Output 2 6 10 2 3" xfId="43778" xr:uid="{627DC182-0B35-4120-A841-0C79535FF9A2}"/>
    <cellStyle name="Output 2 6 10 2 3 2" xfId="43779" xr:uid="{42ACEC3E-3581-4644-BAB5-4BC88108C8E9}"/>
    <cellStyle name="Output 2 6 10 2 4" xfId="43780" xr:uid="{50826FDE-6AE9-4E88-985F-BC47717F903A}"/>
    <cellStyle name="Output 2 6 10 2 4 2" xfId="43781" xr:uid="{37C0EB5A-6A56-460C-B1B3-3C808D75D677}"/>
    <cellStyle name="Output 2 6 10 2 5" xfId="43782" xr:uid="{57B11A94-14F5-4388-9895-C86685BCC3A3}"/>
    <cellStyle name="Output 2 6 10 2 5 2" xfId="43783" xr:uid="{B0E1C57C-E11B-4DCE-98A9-A3DDF79E196D}"/>
    <cellStyle name="Output 2 6 10 2 6" xfId="43784" xr:uid="{9E5A3028-6986-4BD6-9BD3-DA3864FDA6B9}"/>
    <cellStyle name="Output 2 6 10 3" xfId="43785" xr:uid="{B3C1432E-DC14-4BCB-A031-6FA7ACD159A5}"/>
    <cellStyle name="Output 2 6 10 3 2" xfId="43786" xr:uid="{B438B924-E0E0-4690-9E33-F323527C5DE0}"/>
    <cellStyle name="Output 2 6 10 4" xfId="43787" xr:uid="{57F48CBF-7CC3-47A4-9407-F31371D93384}"/>
    <cellStyle name="Output 2 6 10 4 2" xfId="43788" xr:uid="{216D936B-ED8B-475A-9DA1-C4E7C9BDEDDE}"/>
    <cellStyle name="Output 2 6 10 5" xfId="43789" xr:uid="{16C6F8A5-D2CD-4DF0-A1A9-6103D88E0110}"/>
    <cellStyle name="Output 2 6 10 5 2" xfId="43790" xr:uid="{7EFFDAC5-0353-4C06-84EF-AC79DFF3E5EF}"/>
    <cellStyle name="Output 2 6 10 6" xfId="43791" xr:uid="{1ED9CBB9-3072-41ED-A993-809FC1C283D0}"/>
    <cellStyle name="Output 2 6 10 6 2" xfId="43792" xr:uid="{AC650A5A-6B26-4D8A-9226-79692D7F2120}"/>
    <cellStyle name="Output 2 6 10 7" xfId="43793" xr:uid="{5E34AF5A-A81D-49F7-B910-6F5209FFB337}"/>
    <cellStyle name="Output 2 6 10 7 2" xfId="43794" xr:uid="{58B1C9EA-CFC6-4008-B75E-997B695A5F29}"/>
    <cellStyle name="Output 2 6 10 8" xfId="43795" xr:uid="{1925C42E-6AC1-47F9-9B2A-A5964E420281}"/>
    <cellStyle name="Output 2 6 11" xfId="43796" xr:uid="{5A12D4F9-327C-4B8A-84AC-3EC2728641AA}"/>
    <cellStyle name="Output 2 6 11 2" xfId="43797" xr:uid="{1F99C574-1235-4395-94E6-0F37274CA07A}"/>
    <cellStyle name="Output 2 6 11 2 2" xfId="43798" xr:uid="{928A42DF-C55C-4B0B-81F9-A13DF452BA58}"/>
    <cellStyle name="Output 2 6 11 2 2 2" xfId="43799" xr:uid="{EC070DF8-445D-4FF0-8711-1DDA6639366F}"/>
    <cellStyle name="Output 2 6 11 2 3" xfId="43800" xr:uid="{9BE2D100-C19B-4D13-8A27-DD56286E612D}"/>
    <cellStyle name="Output 2 6 11 2 3 2" xfId="43801" xr:uid="{EFC806D2-4F1E-4896-97EA-0354570C750D}"/>
    <cellStyle name="Output 2 6 11 2 4" xfId="43802" xr:uid="{A16239B5-3E78-4F0F-B883-D3C3FC644B4B}"/>
    <cellStyle name="Output 2 6 11 2 4 2" xfId="43803" xr:uid="{19BFC11C-CF1A-434E-B490-3EB71645BC12}"/>
    <cellStyle name="Output 2 6 11 2 5" xfId="43804" xr:uid="{EB994146-0D56-47BD-AC62-E9596BB3A87E}"/>
    <cellStyle name="Output 2 6 11 2 5 2" xfId="43805" xr:uid="{A50B097E-BA86-44D7-AD59-87DE12781C38}"/>
    <cellStyle name="Output 2 6 11 2 6" xfId="43806" xr:uid="{0F796AC9-E4B2-4F37-995B-4A26176855D7}"/>
    <cellStyle name="Output 2 6 11 3" xfId="43807" xr:uid="{E023D932-CC2F-42D9-BEB1-DCE130F3E517}"/>
    <cellStyle name="Output 2 6 11 3 2" xfId="43808" xr:uid="{0F8305DD-67ED-4123-B49B-647A50A3677F}"/>
    <cellStyle name="Output 2 6 11 4" xfId="43809" xr:uid="{4115389E-23DB-41F2-A762-B0902A054E56}"/>
    <cellStyle name="Output 2 6 11 4 2" xfId="43810" xr:uid="{E65A616A-0BA2-4BE0-8297-42D94245B317}"/>
    <cellStyle name="Output 2 6 11 5" xfId="43811" xr:uid="{5233752B-3F81-4364-A1D3-7CC1B637ACBB}"/>
    <cellStyle name="Output 2 6 11 5 2" xfId="43812" xr:uid="{51FA180C-3E06-4F7F-8CAA-7FBA1444160B}"/>
    <cellStyle name="Output 2 6 11 6" xfId="43813" xr:uid="{0187BE51-6122-49C6-865E-C1F42165991C}"/>
    <cellStyle name="Output 2 6 11 6 2" xfId="43814" xr:uid="{258205AE-583D-42D9-9B94-20D5D1820FA7}"/>
    <cellStyle name="Output 2 6 11 7" xfId="43815" xr:uid="{DC8D592A-F3F4-403A-9629-70EFE0D3E222}"/>
    <cellStyle name="Output 2 6 11 7 2" xfId="43816" xr:uid="{C0391E1B-44BF-420E-9EF5-B536356C86F0}"/>
    <cellStyle name="Output 2 6 11 8" xfId="43817" xr:uid="{34EB2AA9-0B3D-475B-8E8E-62D80EF9B3BF}"/>
    <cellStyle name="Output 2 6 12" xfId="43818" xr:uid="{76E9AB8B-C462-4C3F-8A1F-D0B5AA605A3E}"/>
    <cellStyle name="Output 2 6 12 2" xfId="43819" xr:uid="{7DD43F2C-AACF-4C17-87B4-251ED0DB95A8}"/>
    <cellStyle name="Output 2 6 12 2 2" xfId="43820" xr:uid="{97069CAA-E6AF-4D85-B0CD-3F745C4E1A19}"/>
    <cellStyle name="Output 2 6 12 2 2 2" xfId="43821" xr:uid="{E27C6867-F7AF-480A-BCD4-52E53BF912E5}"/>
    <cellStyle name="Output 2 6 12 2 3" xfId="43822" xr:uid="{EA31DD61-7225-4EF6-89C3-6485DC77D754}"/>
    <cellStyle name="Output 2 6 12 2 3 2" xfId="43823" xr:uid="{CFEC8492-CBBE-49C9-90BD-673BBB7A3CF2}"/>
    <cellStyle name="Output 2 6 12 2 4" xfId="43824" xr:uid="{AE326E1F-5707-471F-A342-1349453BC082}"/>
    <cellStyle name="Output 2 6 12 2 4 2" xfId="43825" xr:uid="{FCD400C5-6B6C-46E4-AD4A-9749E9E96C59}"/>
    <cellStyle name="Output 2 6 12 2 5" xfId="43826" xr:uid="{A0DF99BB-D8AC-499B-BFF7-B7C3B0D68638}"/>
    <cellStyle name="Output 2 6 12 2 5 2" xfId="43827" xr:uid="{05638862-86D3-4CA1-946C-25C04CC60248}"/>
    <cellStyle name="Output 2 6 12 2 6" xfId="43828" xr:uid="{0BDFFDEB-D550-4439-8BF9-B1242A4D3D3B}"/>
    <cellStyle name="Output 2 6 12 3" xfId="43829" xr:uid="{1BD09B91-4F9A-4296-8F61-F3C0A9C65F98}"/>
    <cellStyle name="Output 2 6 12 3 2" xfId="43830" xr:uid="{8CD18105-5F55-43D6-9CB5-361E825C5026}"/>
    <cellStyle name="Output 2 6 12 4" xfId="43831" xr:uid="{527F683F-52CF-47DE-81CD-CD1BD1B015B7}"/>
    <cellStyle name="Output 2 6 12 4 2" xfId="43832" xr:uid="{5543224E-A6F2-4FA5-B3C9-815452709CAC}"/>
    <cellStyle name="Output 2 6 12 5" xfId="43833" xr:uid="{FF7B4FA2-60DD-49AE-97E6-CFAFBAAFF155}"/>
    <cellStyle name="Output 2 6 12 5 2" xfId="43834" xr:uid="{FA3FB128-ED22-460F-9988-08650363EB45}"/>
    <cellStyle name="Output 2 6 12 6" xfId="43835" xr:uid="{902C7272-4FB5-4906-A5F9-938B1C9D7106}"/>
    <cellStyle name="Output 2 6 12 6 2" xfId="43836" xr:uid="{B23FFB66-A32F-4C6D-8520-2FA632F14E89}"/>
    <cellStyle name="Output 2 6 12 7" xfId="43837" xr:uid="{8E8542E3-4C8A-41AE-9B19-672CDEF7FF5D}"/>
    <cellStyle name="Output 2 6 12 7 2" xfId="43838" xr:uid="{05EAAACA-0059-44AE-85AF-C2C653F4CFFB}"/>
    <cellStyle name="Output 2 6 12 8" xfId="43839" xr:uid="{391BB961-5B90-4350-8893-BF88632A3DAD}"/>
    <cellStyle name="Output 2 6 13" xfId="43840" xr:uid="{1A8EBC02-B23D-4389-9328-9C8A80961DE7}"/>
    <cellStyle name="Output 2 6 13 2" xfId="43841" xr:uid="{F4817E1B-6FC9-4133-A2D0-7C4EAC294E60}"/>
    <cellStyle name="Output 2 6 13 2 2" xfId="43842" xr:uid="{C0170FF9-8727-497F-A769-1BC938DCC6C2}"/>
    <cellStyle name="Output 2 6 13 2 2 2" xfId="43843" xr:uid="{5F385C30-6840-4C3A-94F7-F24F9908789B}"/>
    <cellStyle name="Output 2 6 13 2 3" xfId="43844" xr:uid="{0F0598C6-B591-45F7-B294-F9B284333F27}"/>
    <cellStyle name="Output 2 6 13 2 3 2" xfId="43845" xr:uid="{BC934BA8-ADE1-4C95-828C-A46A771BB1C2}"/>
    <cellStyle name="Output 2 6 13 2 4" xfId="43846" xr:uid="{A16F6471-E122-4FCC-9977-3017A27C5FE6}"/>
    <cellStyle name="Output 2 6 13 2 4 2" xfId="43847" xr:uid="{6A7720C4-6A0E-480A-BC26-2B35E46654C7}"/>
    <cellStyle name="Output 2 6 13 2 5" xfId="43848" xr:uid="{2D973C48-122D-4938-AF03-8EBDA9D4BE7B}"/>
    <cellStyle name="Output 2 6 13 2 5 2" xfId="43849" xr:uid="{E443BF93-86CA-4A48-99B3-DF713D42D04D}"/>
    <cellStyle name="Output 2 6 13 2 6" xfId="43850" xr:uid="{D1E23A3D-606E-4A27-8FCC-11D9D002CC8C}"/>
    <cellStyle name="Output 2 6 13 3" xfId="43851" xr:uid="{BFC8CAAD-FB14-42E4-AA18-46FE28E9D083}"/>
    <cellStyle name="Output 2 6 13 3 2" xfId="43852" xr:uid="{80FCDA7E-100A-44E5-8FB4-2E6D2FC735AB}"/>
    <cellStyle name="Output 2 6 13 4" xfId="43853" xr:uid="{B51CB831-09B8-494A-A133-264D28EC1E73}"/>
    <cellStyle name="Output 2 6 13 4 2" xfId="43854" xr:uid="{885235F9-1391-4F77-8D61-549C857D3988}"/>
    <cellStyle name="Output 2 6 13 5" xfId="43855" xr:uid="{4C509CA7-6BB7-4A8A-94E7-F1B580385FA7}"/>
    <cellStyle name="Output 2 6 13 5 2" xfId="43856" xr:uid="{51995F14-6D58-47D3-AFDB-130DE70054ED}"/>
    <cellStyle name="Output 2 6 13 6" xfId="43857" xr:uid="{33800493-47F8-40FA-AB22-98D83D32F8D2}"/>
    <cellStyle name="Output 2 6 13 6 2" xfId="43858" xr:uid="{E312963A-2C2F-47B8-86BB-63478261CAAC}"/>
    <cellStyle name="Output 2 6 13 7" xfId="43859" xr:uid="{A4F97A6A-40B9-40C7-8191-83452922E683}"/>
    <cellStyle name="Output 2 6 13 7 2" xfId="43860" xr:uid="{0589CA2A-6617-446E-B9F1-2123833EE43B}"/>
    <cellStyle name="Output 2 6 13 8" xfId="43861" xr:uid="{4E45EFEA-E85B-44B5-A164-FF7546D41695}"/>
    <cellStyle name="Output 2 6 14" xfId="43862" xr:uid="{393B1E6D-CB92-4D96-973B-2A612186578E}"/>
    <cellStyle name="Output 2 6 14 2" xfId="43863" xr:uid="{A2FB0139-42AA-41EB-A8BA-63B527FE3C3A}"/>
    <cellStyle name="Output 2 6 14 2 2" xfId="43864" xr:uid="{3F646B21-AA88-47B8-9D02-7D5B8E3F6AE3}"/>
    <cellStyle name="Output 2 6 14 2 2 2" xfId="43865" xr:uid="{098679B3-FD3C-4D39-9F86-2A6861F39F60}"/>
    <cellStyle name="Output 2 6 14 2 3" xfId="43866" xr:uid="{8F9207CE-C60A-4CD2-A002-8E1F5774EDB2}"/>
    <cellStyle name="Output 2 6 14 2 3 2" xfId="43867" xr:uid="{0134CC77-2F03-4237-A1A6-B50D8E1E8F5E}"/>
    <cellStyle name="Output 2 6 14 2 4" xfId="43868" xr:uid="{436AE59D-3C29-4831-965F-9065D7F0D519}"/>
    <cellStyle name="Output 2 6 14 2 4 2" xfId="43869" xr:uid="{7C88B527-6EA1-4530-99B5-D219A1884858}"/>
    <cellStyle name="Output 2 6 14 2 5" xfId="43870" xr:uid="{7DE940BA-B9B5-4404-AD3E-EAB504645F1A}"/>
    <cellStyle name="Output 2 6 14 2 5 2" xfId="43871" xr:uid="{1287F2FF-883F-4AD8-89E0-D501042F5717}"/>
    <cellStyle name="Output 2 6 14 2 6" xfId="43872" xr:uid="{E5B93FFB-FE45-41E2-BC90-2971EDDADBA8}"/>
    <cellStyle name="Output 2 6 14 3" xfId="43873" xr:uid="{8779188C-5371-43A3-8FC2-A0A12D9C3D90}"/>
    <cellStyle name="Output 2 6 14 3 2" xfId="43874" xr:uid="{1283BD68-5737-486D-849E-F68A4514457D}"/>
    <cellStyle name="Output 2 6 14 4" xfId="43875" xr:uid="{B60704AD-59A4-426E-BA5C-6F509A0A2AD8}"/>
    <cellStyle name="Output 2 6 14 4 2" xfId="43876" xr:uid="{3D221BC5-AFDA-409F-8E59-905F4CF18C05}"/>
    <cellStyle name="Output 2 6 14 5" xfId="43877" xr:uid="{69A1BA07-CFEE-4D7D-8D99-A28EB31955D6}"/>
    <cellStyle name="Output 2 6 14 5 2" xfId="43878" xr:uid="{D90CD188-B3D2-4D2E-B39E-98747B381BA6}"/>
    <cellStyle name="Output 2 6 14 6" xfId="43879" xr:uid="{F0BA78B5-EC88-4054-910B-4B3AC5C66BCA}"/>
    <cellStyle name="Output 2 6 14 6 2" xfId="43880" xr:uid="{950F302E-9599-44CC-859C-564CB9B2E163}"/>
    <cellStyle name="Output 2 6 14 7" xfId="43881" xr:uid="{832BFFF3-905B-4CF3-8A07-C4E79D31D78A}"/>
    <cellStyle name="Output 2 6 14 7 2" xfId="43882" xr:uid="{BDA8CAAF-D113-4BF7-B025-0F7EB2085A50}"/>
    <cellStyle name="Output 2 6 14 8" xfId="43883" xr:uid="{024FF520-D75E-4AED-8164-369B91658E9D}"/>
    <cellStyle name="Output 2 6 15" xfId="43884" xr:uid="{5FDD10AE-A398-4F4D-98A5-3791B86BBB50}"/>
    <cellStyle name="Output 2 6 15 2" xfId="43885" xr:uid="{BD9C783A-A39D-477A-8897-B41BECA8173C}"/>
    <cellStyle name="Output 2 6 15 2 2" xfId="43886" xr:uid="{153E9802-7860-4D7E-8C02-3DBCAEB1FD2C}"/>
    <cellStyle name="Output 2 6 15 2 2 2" xfId="43887" xr:uid="{18077CDF-09D0-422F-9B7D-73BC9443A9BC}"/>
    <cellStyle name="Output 2 6 15 2 3" xfId="43888" xr:uid="{83A155A8-F199-4225-B0DF-5EA56AE37FA2}"/>
    <cellStyle name="Output 2 6 15 2 3 2" xfId="43889" xr:uid="{96B39EFF-0B0C-4E84-80B8-E140E7388D63}"/>
    <cellStyle name="Output 2 6 15 2 4" xfId="43890" xr:uid="{E97C7021-5A35-424A-B276-B872504A1A45}"/>
    <cellStyle name="Output 2 6 15 2 4 2" xfId="43891" xr:uid="{BA52443D-43F1-46EF-8121-7CF156539DDD}"/>
    <cellStyle name="Output 2 6 15 2 5" xfId="43892" xr:uid="{D0141E53-CF51-4880-9753-EA820E3504E8}"/>
    <cellStyle name="Output 2 6 15 2 5 2" xfId="43893" xr:uid="{EF20BCB7-64DF-447F-918A-228A6EE7226D}"/>
    <cellStyle name="Output 2 6 15 2 6" xfId="43894" xr:uid="{4B56B2AB-9C36-4E67-A179-E56DA355A1A6}"/>
    <cellStyle name="Output 2 6 15 3" xfId="43895" xr:uid="{3F44A50B-B2C2-4E3C-831C-125EBD91D833}"/>
    <cellStyle name="Output 2 6 15 3 2" xfId="43896" xr:uid="{6B173698-EED6-4703-88A0-68EC6A13EECD}"/>
    <cellStyle name="Output 2 6 15 4" xfId="43897" xr:uid="{D48CE171-AA51-4A1A-BD87-BBF4982485DB}"/>
    <cellStyle name="Output 2 6 15 4 2" xfId="43898" xr:uid="{BAD34FD8-4849-4082-8CCB-0511F92EFEFD}"/>
    <cellStyle name="Output 2 6 15 5" xfId="43899" xr:uid="{3011F498-CA37-4608-8C67-912BBF585BDE}"/>
    <cellStyle name="Output 2 6 15 5 2" xfId="43900" xr:uid="{86900537-0FCF-453F-98E8-ABACB59E6E87}"/>
    <cellStyle name="Output 2 6 15 6" xfId="43901" xr:uid="{B9125A2F-2EEE-4629-BC6B-433F09A2F8EB}"/>
    <cellStyle name="Output 2 6 15 6 2" xfId="43902" xr:uid="{C2B4E92E-69E2-4EFB-ABD4-9CBE3B9F2026}"/>
    <cellStyle name="Output 2 6 15 7" xfId="43903" xr:uid="{05D4BEBF-095D-4E94-B05D-908FAE76F003}"/>
    <cellStyle name="Output 2 6 15 7 2" xfId="43904" xr:uid="{D747D9A8-7547-4AE4-9946-23F5FB56A8C6}"/>
    <cellStyle name="Output 2 6 15 8" xfId="43905" xr:uid="{DD796250-A4DE-45AF-A376-9486D7E551B0}"/>
    <cellStyle name="Output 2 6 16" xfId="43906" xr:uid="{98245486-8C1D-4C4B-B9A6-4CE2E16242A5}"/>
    <cellStyle name="Output 2 6 16 2" xfId="43907" xr:uid="{EC9A34EA-1684-4E0B-ABC4-CE975CBA50B4}"/>
    <cellStyle name="Output 2 6 16 2 2" xfId="43908" xr:uid="{49E09987-7D28-4420-98A3-1C51BE07F07B}"/>
    <cellStyle name="Output 2 6 16 3" xfId="43909" xr:uid="{340AA9C4-0486-42C4-BEFA-DCD57DA85B38}"/>
    <cellStyle name="Output 2 6 16 3 2" xfId="43910" xr:uid="{53A0B679-CFCB-4E88-B4F9-BDE9F1E43DD2}"/>
    <cellStyle name="Output 2 6 16 4" xfId="43911" xr:uid="{80EC9C1B-7A55-4B39-B741-7852B2049085}"/>
    <cellStyle name="Output 2 6 16 4 2" xfId="43912" xr:uid="{E56DAA12-9D7A-4DC7-B129-ACE7EB662D63}"/>
    <cellStyle name="Output 2 6 16 5" xfId="43913" xr:uid="{0C582A95-9F4E-41E0-91E2-BF4AEF3ED4EE}"/>
    <cellStyle name="Output 2 6 16 5 2" xfId="43914" xr:uid="{5290A8DF-0C08-487D-B2AE-DF4CF19BA6CA}"/>
    <cellStyle name="Output 2 6 16 6" xfId="43915" xr:uid="{6FA721AB-70C9-4578-B220-42867258E85E}"/>
    <cellStyle name="Output 2 6 17" xfId="43916" xr:uid="{0637B396-C602-4765-B08F-58D8A2E60F04}"/>
    <cellStyle name="Output 2 6 17 2" xfId="43917" xr:uid="{1ECA50B5-78D2-4522-BFD5-5AF351F85978}"/>
    <cellStyle name="Output 2 6 18" xfId="43918" xr:uid="{2007BB7A-8A30-4545-98FC-A16C7582AA6D}"/>
    <cellStyle name="Output 2 6 18 2" xfId="43919" xr:uid="{02FE1309-3739-4333-9A27-DA702CC27DA8}"/>
    <cellStyle name="Output 2 6 19" xfId="43920" xr:uid="{F597938E-38FC-4945-B142-4EDEFD81B0D9}"/>
    <cellStyle name="Output 2 6 19 2" xfId="43921" xr:uid="{B23D43B8-8137-42F4-9E21-24B3A902F2D7}"/>
    <cellStyle name="Output 2 6 2" xfId="43922" xr:uid="{4308B511-4D0D-4ADC-921D-4B6CBE7B12F3}"/>
    <cellStyle name="Output 2 6 2 2" xfId="43923" xr:uid="{464747AF-D56B-472E-AC0B-BE14AD12EED0}"/>
    <cellStyle name="Output 2 6 2 2 2" xfId="43924" xr:uid="{1A8F5400-C718-449A-9A7E-35D3F2483AC4}"/>
    <cellStyle name="Output 2 6 2 2 2 2" xfId="43925" xr:uid="{61F17ED4-A509-4307-B7F6-CF2FB26CE782}"/>
    <cellStyle name="Output 2 6 2 2 3" xfId="43926" xr:uid="{7E365926-63C3-4B92-BFEB-51130FD00A79}"/>
    <cellStyle name="Output 2 6 2 2 3 2" xfId="43927" xr:uid="{B7A72096-ADE9-4C28-B2EF-F781C758409D}"/>
    <cellStyle name="Output 2 6 2 2 4" xfId="43928" xr:uid="{E3EDEA93-1A4F-447C-B753-0A67ECB1FA9E}"/>
    <cellStyle name="Output 2 6 2 2 4 2" xfId="43929" xr:uid="{F904AC96-7464-434D-B7F6-8EBE34304168}"/>
    <cellStyle name="Output 2 6 2 2 5" xfId="43930" xr:uid="{5DF4B273-DCFA-4BAF-81FF-7BDE91F92956}"/>
    <cellStyle name="Output 2 6 2 2 5 2" xfId="43931" xr:uid="{E51CE0DA-C1E8-4521-B5B6-2B7F8B704856}"/>
    <cellStyle name="Output 2 6 2 2 6" xfId="43932" xr:uid="{E1324C9F-5528-40D6-B2CB-593479659114}"/>
    <cellStyle name="Output 2 6 2 3" xfId="43933" xr:uid="{8E8CD012-0B87-44E4-B9FA-7A5845FFD4D0}"/>
    <cellStyle name="Output 2 6 2 3 2" xfId="43934" xr:uid="{E5700DE6-2AA5-4D2D-B051-C0FF35FFD4D7}"/>
    <cellStyle name="Output 2 6 2 4" xfId="43935" xr:uid="{5A439D71-DA8C-44B2-84AB-3CD44A855D43}"/>
    <cellStyle name="Output 2 6 2 4 2" xfId="43936" xr:uid="{F87B92E5-96BB-4F56-B8A8-EB2382853CA1}"/>
    <cellStyle name="Output 2 6 2 5" xfId="43937" xr:uid="{D60EF47E-91C3-414F-B3CE-5B894F5982A8}"/>
    <cellStyle name="Output 2 6 2 5 2" xfId="43938" xr:uid="{86B40C57-BC47-4492-BDD8-8B4F38E19F58}"/>
    <cellStyle name="Output 2 6 2 6" xfId="43939" xr:uid="{4B77C641-8BD5-4A0D-AE22-B97A38ADA2C4}"/>
    <cellStyle name="Output 2 6 20" xfId="43940" xr:uid="{E6BBDEAA-9D86-41DA-880C-868198315C96}"/>
    <cellStyle name="Output 2 6 21" xfId="43941" xr:uid="{81BAD949-48B5-4E8C-BEFC-48CF5B2AF549}"/>
    <cellStyle name="Output 2 6 22" xfId="43942" xr:uid="{EAB1506E-9495-4E7D-8DC3-D20FD5C99FCC}"/>
    <cellStyle name="Output 2 6 23" xfId="43943" xr:uid="{377208DE-993C-4856-9003-180E48FD1BE2}"/>
    <cellStyle name="Output 2 6 24" xfId="43944" xr:uid="{AFC1F12B-1582-42EF-9C98-D0C9925C8EF9}"/>
    <cellStyle name="Output 2 6 25" xfId="43945" xr:uid="{61A83E07-B727-4D0A-B0E8-0DE9234B1147}"/>
    <cellStyle name="Output 2 6 26" xfId="43946" xr:uid="{5C355826-9D2D-4FBF-87F1-F834A2A7835B}"/>
    <cellStyle name="Output 2 6 3" xfId="43947" xr:uid="{81F7AF8B-52E1-4AA6-8F9A-2154C0E7C54C}"/>
    <cellStyle name="Output 2 6 3 2" xfId="43948" xr:uid="{D4CD4564-5385-45B9-B92C-7AE95A75E247}"/>
    <cellStyle name="Output 2 6 3 2 2" xfId="43949" xr:uid="{E73C5F69-8792-46DA-A410-CCB37DA89DEE}"/>
    <cellStyle name="Output 2 6 3 2 2 2" xfId="43950" xr:uid="{65F75095-4A6E-4F7A-9FA8-C2572D8E732C}"/>
    <cellStyle name="Output 2 6 3 2 3" xfId="43951" xr:uid="{D4E46735-B9EE-43F7-94CB-930904FE9D39}"/>
    <cellStyle name="Output 2 6 3 2 3 2" xfId="43952" xr:uid="{1D9C327B-78C1-4820-9AC3-27082829DEEE}"/>
    <cellStyle name="Output 2 6 3 2 4" xfId="43953" xr:uid="{23C61F61-528B-4F6D-B1CF-0CEF0709B5B5}"/>
    <cellStyle name="Output 2 6 3 2 4 2" xfId="43954" xr:uid="{002DF528-1BD3-4111-8147-B45FAB865917}"/>
    <cellStyle name="Output 2 6 3 2 5" xfId="43955" xr:uid="{97E5EEE5-BD8A-4169-8F35-836BBA098C59}"/>
    <cellStyle name="Output 2 6 3 2 5 2" xfId="43956" xr:uid="{49C3A7DF-0A82-4959-8294-2E9F07E02E93}"/>
    <cellStyle name="Output 2 6 3 2 6" xfId="43957" xr:uid="{8251B15E-EB69-4CF4-A4B0-76277984233E}"/>
    <cellStyle name="Output 2 6 3 3" xfId="43958" xr:uid="{E209A4BB-8B44-43E2-A171-A73BD39799D1}"/>
    <cellStyle name="Output 2 6 3 3 2" xfId="43959" xr:uid="{6AE77623-449C-42C4-822E-B2F87F2CFDCF}"/>
    <cellStyle name="Output 2 6 3 4" xfId="43960" xr:uid="{685E4947-E78E-429E-BB2D-4AF4B6225786}"/>
    <cellStyle name="Output 2 6 3 4 2" xfId="43961" xr:uid="{5E778564-8029-430E-B928-ED326044C1F8}"/>
    <cellStyle name="Output 2 6 3 5" xfId="43962" xr:uid="{1BEACB57-D804-45DF-8BE5-D77C1B27A991}"/>
    <cellStyle name="Output 2 6 3 5 2" xfId="43963" xr:uid="{ED4BA825-F390-41E9-86B4-C745D3DBB808}"/>
    <cellStyle name="Output 2 6 3 6" xfId="43964" xr:uid="{75EE77AE-89AA-44C9-95FD-1E1F38CE84A4}"/>
    <cellStyle name="Output 2 6 4" xfId="43965" xr:uid="{0843B6D1-DCAA-4E34-9005-9B5D9C18F80E}"/>
    <cellStyle name="Output 2 6 4 2" xfId="43966" xr:uid="{62ED1776-CACC-4F9C-A077-A14A974D6323}"/>
    <cellStyle name="Output 2 6 4 2 2" xfId="43967" xr:uid="{9B8D3A16-3276-4E8A-AA6B-A15B2CB93137}"/>
    <cellStyle name="Output 2 6 4 2 2 2" xfId="43968" xr:uid="{3F2E3B65-ECC8-455F-8979-D5ABA59500D7}"/>
    <cellStyle name="Output 2 6 4 2 3" xfId="43969" xr:uid="{7CB9514C-D63E-4A85-B579-6CB80AB49A9C}"/>
    <cellStyle name="Output 2 6 4 2 3 2" xfId="43970" xr:uid="{AEBD99CC-06EE-4816-860F-51A7A1559A71}"/>
    <cellStyle name="Output 2 6 4 2 4" xfId="43971" xr:uid="{924810C0-65EF-4EB3-94C5-19F1E5A97EDD}"/>
    <cellStyle name="Output 2 6 4 2 4 2" xfId="43972" xr:uid="{16AACF7D-8B7F-4062-BD7B-8D031D202BBA}"/>
    <cellStyle name="Output 2 6 4 2 5" xfId="43973" xr:uid="{1A959321-EA10-43AD-B200-198D1135327F}"/>
    <cellStyle name="Output 2 6 4 2 5 2" xfId="43974" xr:uid="{B5B397FD-39F9-4BF4-B9CF-585D0826ADE1}"/>
    <cellStyle name="Output 2 6 4 2 6" xfId="43975" xr:uid="{0EAFD45B-FAA2-4EC4-A208-B1BEEE201FD0}"/>
    <cellStyle name="Output 2 6 4 3" xfId="43976" xr:uid="{70641D10-3DDC-47A8-934B-670057807159}"/>
    <cellStyle name="Output 2 6 4 3 2" xfId="43977" xr:uid="{6826903B-FE5A-404A-9BB5-48716B33325F}"/>
    <cellStyle name="Output 2 6 4 4" xfId="43978" xr:uid="{4FC85A49-F194-4836-BE99-33C98729A956}"/>
    <cellStyle name="Output 2 6 4 4 2" xfId="43979" xr:uid="{7582ACCC-E49F-44B2-B883-5D084AAF8621}"/>
    <cellStyle name="Output 2 6 4 5" xfId="43980" xr:uid="{21E673EE-CD3B-4AF3-87FF-1CB521B3BDB7}"/>
    <cellStyle name="Output 2 6 4 5 2" xfId="43981" xr:uid="{263C436B-AF75-4281-A186-E30995EC838C}"/>
    <cellStyle name="Output 2 6 4 6" xfId="43982" xr:uid="{64F6BA78-3D55-483C-89DA-2C0E87718DC3}"/>
    <cellStyle name="Output 2 6 4 6 2" xfId="43983" xr:uid="{43A431D2-904B-4045-AA31-D67A7F22E636}"/>
    <cellStyle name="Output 2 6 4 7" xfId="43984" xr:uid="{247EE758-1562-40D1-9ACB-E109E8978A51}"/>
    <cellStyle name="Output 2 6 4 7 2" xfId="43985" xr:uid="{1126AFAF-F06D-48F4-9F8D-77DD72A7FDF2}"/>
    <cellStyle name="Output 2 6 4 8" xfId="43986" xr:uid="{1F1EE264-C6CF-4200-A428-07E39D33EA42}"/>
    <cellStyle name="Output 2 6 5" xfId="43987" xr:uid="{29F274FA-DF48-49B4-9647-510B6809B3CA}"/>
    <cellStyle name="Output 2 6 5 2" xfId="43988" xr:uid="{719561A6-BCF5-40A6-9185-9582AF45A423}"/>
    <cellStyle name="Output 2 6 5 2 2" xfId="43989" xr:uid="{B22F2A84-D66C-4330-A58B-F2919986AEE0}"/>
    <cellStyle name="Output 2 6 5 2 2 2" xfId="43990" xr:uid="{71C15E9B-EC0D-471D-B441-2CAF1956CB9B}"/>
    <cellStyle name="Output 2 6 5 2 3" xfId="43991" xr:uid="{441594BD-8E0B-4977-BBCB-59680D746424}"/>
    <cellStyle name="Output 2 6 5 2 3 2" xfId="43992" xr:uid="{1781AE44-E9DE-4679-997C-753882D8A42A}"/>
    <cellStyle name="Output 2 6 5 2 4" xfId="43993" xr:uid="{605DCA44-422C-4391-9E07-EC2976090DCD}"/>
    <cellStyle name="Output 2 6 5 2 4 2" xfId="43994" xr:uid="{D75BB090-5049-4975-B1C9-75FB95D80C73}"/>
    <cellStyle name="Output 2 6 5 2 5" xfId="43995" xr:uid="{647A3612-CA89-4E3E-9D7F-A572C324DD72}"/>
    <cellStyle name="Output 2 6 5 2 5 2" xfId="43996" xr:uid="{BBFE2F08-ED55-4F33-AC49-EC1EC1DEE39F}"/>
    <cellStyle name="Output 2 6 5 2 6" xfId="43997" xr:uid="{15D74707-66ED-4541-81D6-2999D9BEFDBA}"/>
    <cellStyle name="Output 2 6 5 3" xfId="43998" xr:uid="{A47F90D7-AC93-4089-BE42-7C2B3F1ECB8A}"/>
    <cellStyle name="Output 2 6 5 3 2" xfId="43999" xr:uid="{D29A7488-F616-49AF-9905-8D84BD38E550}"/>
    <cellStyle name="Output 2 6 5 4" xfId="44000" xr:uid="{FC25193C-AA2A-4624-B17B-36448281257A}"/>
    <cellStyle name="Output 2 6 5 4 2" xfId="44001" xr:uid="{11E7DE01-4998-4FE5-BACA-D386F93760C9}"/>
    <cellStyle name="Output 2 6 5 5" xfId="44002" xr:uid="{2F884FC7-C89F-415A-9E0C-41A92F7ABBF9}"/>
    <cellStyle name="Output 2 6 5 5 2" xfId="44003" xr:uid="{8DE72393-AFD3-4DC5-8BA0-AF9A925F7697}"/>
    <cellStyle name="Output 2 6 5 6" xfId="44004" xr:uid="{63AAE327-76A5-40A2-AB86-70CBC4454C9B}"/>
    <cellStyle name="Output 2 6 5 6 2" xfId="44005" xr:uid="{A1002084-8B27-4028-87DF-DE782424AC06}"/>
    <cellStyle name="Output 2 6 5 7" xfId="44006" xr:uid="{A66AFBCE-5747-4BD6-9D33-B5E4F76FE9CC}"/>
    <cellStyle name="Output 2 6 5 7 2" xfId="44007" xr:uid="{8297B041-D0B5-47BA-AA58-A772789B4BC3}"/>
    <cellStyle name="Output 2 6 5 8" xfId="44008" xr:uid="{E5F2F8A7-8803-464F-8FCA-3E0C2E48FF2D}"/>
    <cellStyle name="Output 2 6 6" xfId="44009" xr:uid="{8D64B13B-66F9-4A36-968A-9A9B420DB086}"/>
    <cellStyle name="Output 2 6 6 2" xfId="44010" xr:uid="{DA6A4CA6-125B-4D44-A03D-E4C37886C0F2}"/>
    <cellStyle name="Output 2 6 6 2 2" xfId="44011" xr:uid="{EAC7C323-4324-40D0-9728-D7BC00207064}"/>
    <cellStyle name="Output 2 6 6 2 2 2" xfId="44012" xr:uid="{98A2138B-ECC4-4FC1-8015-83347EA9FE1D}"/>
    <cellStyle name="Output 2 6 6 2 3" xfId="44013" xr:uid="{4E13E389-00CC-4563-BD51-59F7CB80E759}"/>
    <cellStyle name="Output 2 6 6 2 3 2" xfId="44014" xr:uid="{2F174DF6-8BED-4D4D-B1B2-93B27B9ECF41}"/>
    <cellStyle name="Output 2 6 6 2 4" xfId="44015" xr:uid="{B9795E0B-BC78-4425-AEE3-72BD7F0E5E45}"/>
    <cellStyle name="Output 2 6 6 2 4 2" xfId="44016" xr:uid="{FBBA5179-E664-4EE5-8194-12CD057ED8A9}"/>
    <cellStyle name="Output 2 6 6 2 5" xfId="44017" xr:uid="{5E9C28A7-FA74-4C31-9C6E-B38E263555D6}"/>
    <cellStyle name="Output 2 6 6 2 5 2" xfId="44018" xr:uid="{22C1271F-D7C5-46AA-B3ED-020CD034F1C1}"/>
    <cellStyle name="Output 2 6 6 2 6" xfId="44019" xr:uid="{29AD231B-0043-4154-A8D9-9746E41D8B6F}"/>
    <cellStyle name="Output 2 6 6 3" xfId="44020" xr:uid="{CCFB5A26-4B1A-4548-9F52-B72869D17734}"/>
    <cellStyle name="Output 2 6 6 3 2" xfId="44021" xr:uid="{9E7843BF-3705-4070-932E-DCD359E9CE7D}"/>
    <cellStyle name="Output 2 6 6 4" xfId="44022" xr:uid="{2D58E4D4-23B0-4757-B67C-5A404E47AB35}"/>
    <cellStyle name="Output 2 6 6 4 2" xfId="44023" xr:uid="{CB6E3914-96D6-4B6B-AD91-2B2DBC533D40}"/>
    <cellStyle name="Output 2 6 6 5" xfId="44024" xr:uid="{FA78C13A-EE2C-4B78-96DC-386B5F7808CA}"/>
    <cellStyle name="Output 2 6 6 5 2" xfId="44025" xr:uid="{1906521E-5F32-4A43-AEA0-58A850514AFD}"/>
    <cellStyle name="Output 2 6 6 6" xfId="44026" xr:uid="{115FDD07-71DA-4922-BE0E-1BD1DF8AD9D0}"/>
    <cellStyle name="Output 2 6 6 6 2" xfId="44027" xr:uid="{E4CD88B1-DB5A-4283-B29B-204E53748558}"/>
    <cellStyle name="Output 2 6 6 7" xfId="44028" xr:uid="{0C5C5194-5482-413D-970C-267CE3148404}"/>
    <cellStyle name="Output 2 6 6 7 2" xfId="44029" xr:uid="{BE70A82E-8A04-4946-AA81-DA01B12467A1}"/>
    <cellStyle name="Output 2 6 6 8" xfId="44030" xr:uid="{B4ED030C-41AE-4236-BE16-A80BDCDFB413}"/>
    <cellStyle name="Output 2 6 7" xfId="44031" xr:uid="{17968426-0B32-4EB7-BEA6-E947645DF3A4}"/>
    <cellStyle name="Output 2 6 7 2" xfId="44032" xr:uid="{0D0C073A-BFD2-4EFD-963F-FCD0B495FD54}"/>
    <cellStyle name="Output 2 6 7 2 2" xfId="44033" xr:uid="{989E14C3-F44C-480F-B5E5-C2FFDF77A934}"/>
    <cellStyle name="Output 2 6 7 2 2 2" xfId="44034" xr:uid="{D3AAB515-5762-4787-8CDD-8C165C481869}"/>
    <cellStyle name="Output 2 6 7 2 3" xfId="44035" xr:uid="{DCFF2620-B5E7-4E16-A367-FC7A542FA87B}"/>
    <cellStyle name="Output 2 6 7 2 3 2" xfId="44036" xr:uid="{91DF5865-DB9D-4CD5-9976-4B183E623C37}"/>
    <cellStyle name="Output 2 6 7 2 4" xfId="44037" xr:uid="{92689FEC-0DA7-408D-868C-F68CD36A43B8}"/>
    <cellStyle name="Output 2 6 7 2 4 2" xfId="44038" xr:uid="{2388AA6D-4204-4544-87A6-9F91DA9F507B}"/>
    <cellStyle name="Output 2 6 7 2 5" xfId="44039" xr:uid="{0E59C752-E4E8-4F9B-A7B1-90F0EB01956C}"/>
    <cellStyle name="Output 2 6 7 2 5 2" xfId="44040" xr:uid="{68BA43D7-E9C0-4E4D-8B25-B95E14425DFA}"/>
    <cellStyle name="Output 2 6 7 2 6" xfId="44041" xr:uid="{2D076105-5364-4635-AE6F-DD1EDF0F3318}"/>
    <cellStyle name="Output 2 6 7 3" xfId="44042" xr:uid="{45A4D2FB-A89B-4A6D-B3F1-90A797824BFF}"/>
    <cellStyle name="Output 2 6 7 3 2" xfId="44043" xr:uid="{62E8E788-5015-444D-A125-2FE458F45A07}"/>
    <cellStyle name="Output 2 6 7 4" xfId="44044" xr:uid="{EAB19118-4F95-4D49-AFE9-4F2C87CE0202}"/>
    <cellStyle name="Output 2 6 7 4 2" xfId="44045" xr:uid="{E43CE5E6-C761-40E6-AB55-6AF0028DED38}"/>
    <cellStyle name="Output 2 6 7 5" xfId="44046" xr:uid="{0C924210-91DF-4053-B677-65F655970835}"/>
    <cellStyle name="Output 2 6 7 5 2" xfId="44047" xr:uid="{43B0AF2E-6115-4B00-BA17-DC8B349C1BAC}"/>
    <cellStyle name="Output 2 6 7 6" xfId="44048" xr:uid="{FE572987-39B3-461E-B0F4-223BF48ED05F}"/>
    <cellStyle name="Output 2 6 7 6 2" xfId="44049" xr:uid="{00EB5A26-64D6-497E-A283-00644C40D4B5}"/>
    <cellStyle name="Output 2 6 7 7" xfId="44050" xr:uid="{4EC131C7-BE71-45B9-AC46-3DC80DC320F4}"/>
    <cellStyle name="Output 2 6 7 7 2" xfId="44051" xr:uid="{E980EC39-E900-4FB4-8588-1D147276ACEB}"/>
    <cellStyle name="Output 2 6 7 8" xfId="44052" xr:uid="{1455BAC8-24C2-4C22-9003-B04713CF4AB7}"/>
    <cellStyle name="Output 2 6 8" xfId="44053" xr:uid="{6A98D259-0683-4EDF-AF8F-4516CCB42360}"/>
    <cellStyle name="Output 2 6 8 2" xfId="44054" xr:uid="{682A7C35-C0F7-4590-B749-5FA344F884B6}"/>
    <cellStyle name="Output 2 6 8 2 2" xfId="44055" xr:uid="{F3CB2D38-AAEF-4CBB-8A68-A98D5E4ECB9E}"/>
    <cellStyle name="Output 2 6 8 2 2 2" xfId="44056" xr:uid="{26883F05-E1FE-49C2-8A48-1D61F3CD3C30}"/>
    <cellStyle name="Output 2 6 8 2 3" xfId="44057" xr:uid="{62F4FF83-D5C9-4D5D-B47E-C3DE28CE399C}"/>
    <cellStyle name="Output 2 6 8 2 3 2" xfId="44058" xr:uid="{B234DAE2-6677-488B-B5EA-B1AADD0A4762}"/>
    <cellStyle name="Output 2 6 8 2 4" xfId="44059" xr:uid="{6FF2BF75-8FFF-4845-A2F9-A047AF23FC7A}"/>
    <cellStyle name="Output 2 6 8 2 4 2" xfId="44060" xr:uid="{D8FB365D-0546-465F-B0C9-474089AFB326}"/>
    <cellStyle name="Output 2 6 8 2 5" xfId="44061" xr:uid="{2F2DCE86-6280-4587-8E79-3CFF0CB2D037}"/>
    <cellStyle name="Output 2 6 8 2 5 2" xfId="44062" xr:uid="{DC0FB96A-749F-4330-B1C5-7381D7AB33D8}"/>
    <cellStyle name="Output 2 6 8 2 6" xfId="44063" xr:uid="{B7D1C439-A249-49D8-B3B3-C7565F5CCAEE}"/>
    <cellStyle name="Output 2 6 8 3" xfId="44064" xr:uid="{ED6AA454-1F6A-4764-9FA0-59CD5D22A4B6}"/>
    <cellStyle name="Output 2 6 8 3 2" xfId="44065" xr:uid="{8283C5A1-7EB3-4FB6-BC5D-60A1B89FFB0F}"/>
    <cellStyle name="Output 2 6 8 4" xfId="44066" xr:uid="{2938F850-5255-4214-B982-63678755304A}"/>
    <cellStyle name="Output 2 6 8 4 2" xfId="44067" xr:uid="{82CE2E10-0FDC-4B5F-AAF4-4DD4B2591A22}"/>
    <cellStyle name="Output 2 6 8 5" xfId="44068" xr:uid="{497253B6-581D-48A7-AD3A-9859B9F343B5}"/>
    <cellStyle name="Output 2 6 8 5 2" xfId="44069" xr:uid="{7A8874D2-F588-4BB1-AAFB-BAB64991BBA6}"/>
    <cellStyle name="Output 2 6 8 6" xfId="44070" xr:uid="{3001777E-5980-4945-90A8-60AC17948FBB}"/>
    <cellStyle name="Output 2 6 8 6 2" xfId="44071" xr:uid="{F3A7F91C-D46E-4BE3-9ABF-532D759C6DD7}"/>
    <cellStyle name="Output 2 6 8 7" xfId="44072" xr:uid="{A1083539-8A23-493C-9099-CBA7CF207A09}"/>
    <cellStyle name="Output 2 6 8 7 2" xfId="44073" xr:uid="{7C323558-8123-499A-AD29-377DCD25E1C5}"/>
    <cellStyle name="Output 2 6 8 8" xfId="44074" xr:uid="{824CBF3A-DD2E-478B-8527-6284AFD6B612}"/>
    <cellStyle name="Output 2 6 9" xfId="44075" xr:uid="{6DF8527B-AFBD-4739-BEE7-1F2F11E92346}"/>
    <cellStyle name="Output 2 6 9 2" xfId="44076" xr:uid="{8DE50307-76BD-4EA0-86A2-71569232149D}"/>
    <cellStyle name="Output 2 6 9 2 2" xfId="44077" xr:uid="{6E4AC164-D068-4164-9DAA-1453B7811FE2}"/>
    <cellStyle name="Output 2 6 9 2 2 2" xfId="44078" xr:uid="{B8B55963-8C71-49D3-A24B-95E1D622996E}"/>
    <cellStyle name="Output 2 6 9 2 3" xfId="44079" xr:uid="{53733A8D-E069-4F36-933B-88A4D8031333}"/>
    <cellStyle name="Output 2 6 9 2 3 2" xfId="44080" xr:uid="{C7E70FBC-32B3-42B9-B16A-445D781A8E68}"/>
    <cellStyle name="Output 2 6 9 2 4" xfId="44081" xr:uid="{FE2DD80F-A420-4963-9EB4-49E1901E40C9}"/>
    <cellStyle name="Output 2 6 9 2 4 2" xfId="44082" xr:uid="{A5C6F184-86C9-4E05-965F-6E4F8514EB41}"/>
    <cellStyle name="Output 2 6 9 2 5" xfId="44083" xr:uid="{2EBA7989-B844-4B68-8556-3EEAA8F0D975}"/>
    <cellStyle name="Output 2 6 9 2 5 2" xfId="44084" xr:uid="{2113A478-C56B-49AD-9C03-C5CC764E3743}"/>
    <cellStyle name="Output 2 6 9 2 6" xfId="44085" xr:uid="{38A9B679-134A-42C4-B000-74E20E19966B}"/>
    <cellStyle name="Output 2 6 9 3" xfId="44086" xr:uid="{F598B10F-FBD0-4371-9AEA-D0C46CE245BD}"/>
    <cellStyle name="Output 2 6 9 3 2" xfId="44087" xr:uid="{7982D91F-B04D-4E76-B3D2-BADD4EF66BE0}"/>
    <cellStyle name="Output 2 6 9 4" xfId="44088" xr:uid="{82848B5D-4EFC-4E5E-88DE-0BBFDBF9ACFB}"/>
    <cellStyle name="Output 2 6 9 4 2" xfId="44089" xr:uid="{DA8C10B5-6F5F-42C7-B404-B057E5FA40AD}"/>
    <cellStyle name="Output 2 6 9 5" xfId="44090" xr:uid="{F71D2AAA-28AD-4996-A8C4-EF81ABAF4FA8}"/>
    <cellStyle name="Output 2 6 9 5 2" xfId="44091" xr:uid="{BD41F8EA-DA61-4F8D-AF0A-5927696936A5}"/>
    <cellStyle name="Output 2 6 9 6" xfId="44092" xr:uid="{C6C24E94-FE4A-48CD-9F4F-A039AEEE785F}"/>
    <cellStyle name="Output 2 6 9 6 2" xfId="44093" xr:uid="{EFE263AA-5BFB-49B6-AAA9-A47DB88711EC}"/>
    <cellStyle name="Output 2 6 9 7" xfId="44094" xr:uid="{0B2E48C6-D3F3-46CC-9FE8-58B7FA260190}"/>
    <cellStyle name="Output 2 6 9 7 2" xfId="44095" xr:uid="{5E16EFF1-9540-4DCE-8E6F-D04E341BEB11}"/>
    <cellStyle name="Output 2 6 9 8" xfId="44096" xr:uid="{06E0F113-8C45-4726-BBB3-5347FB5DDD24}"/>
    <cellStyle name="Output 2 7" xfId="20442" xr:uid="{21B466E8-0D25-419B-ACB1-C27EAE41D13D}"/>
    <cellStyle name="Output 2 7 10" xfId="44097" xr:uid="{B74D06D4-1D78-4FE6-B61D-0F4D73022544}"/>
    <cellStyle name="Output 2 7 10 2" xfId="44098" xr:uid="{66A54C3E-9BF9-4DE6-A692-E97A25C851BB}"/>
    <cellStyle name="Output 2 7 10 2 2" xfId="44099" xr:uid="{9637F54E-FCA8-4A2D-9BCB-5626728F22E4}"/>
    <cellStyle name="Output 2 7 10 2 2 2" xfId="44100" xr:uid="{C83F839D-A70F-47EA-B7FC-586FBF461676}"/>
    <cellStyle name="Output 2 7 10 2 3" xfId="44101" xr:uid="{9ADABC12-FC7C-45E2-A0E8-468D2589361C}"/>
    <cellStyle name="Output 2 7 10 2 3 2" xfId="44102" xr:uid="{4CCB4DAC-23C0-4D95-978B-E0B65833277D}"/>
    <cellStyle name="Output 2 7 10 2 4" xfId="44103" xr:uid="{647FE57C-EB90-40ED-86E0-4A0BDA532683}"/>
    <cellStyle name="Output 2 7 10 2 4 2" xfId="44104" xr:uid="{C45D14C2-212B-4188-A9ED-6940F6482DAA}"/>
    <cellStyle name="Output 2 7 10 2 5" xfId="44105" xr:uid="{FC1396A7-8510-4954-8711-0ABED75884ED}"/>
    <cellStyle name="Output 2 7 10 2 5 2" xfId="44106" xr:uid="{E5C27A82-627C-452C-9F67-395CA288D3C0}"/>
    <cellStyle name="Output 2 7 10 2 6" xfId="44107" xr:uid="{9E3AEFC9-929F-4144-9BB3-3BB5EAB5018A}"/>
    <cellStyle name="Output 2 7 10 3" xfId="44108" xr:uid="{F7FD0A4E-7F70-4FF1-B45D-263EF9F226F7}"/>
    <cellStyle name="Output 2 7 10 3 2" xfId="44109" xr:uid="{6A7B0996-979B-4C90-83AB-DC4987C84142}"/>
    <cellStyle name="Output 2 7 10 4" xfId="44110" xr:uid="{E13BF93C-1B81-44F6-9651-2E146F7E9A2B}"/>
    <cellStyle name="Output 2 7 10 4 2" xfId="44111" xr:uid="{9E337D34-859E-4181-9AFF-AAAB4CD96395}"/>
    <cellStyle name="Output 2 7 10 5" xfId="44112" xr:uid="{09EEBB80-FCC1-4C12-AEEA-78873FCF4145}"/>
    <cellStyle name="Output 2 7 10 5 2" xfId="44113" xr:uid="{FF39DA00-D67E-4DB9-B84D-31F98134DFBE}"/>
    <cellStyle name="Output 2 7 10 6" xfId="44114" xr:uid="{42FDA5BF-1849-4FCC-9E9B-F38DB449AD05}"/>
    <cellStyle name="Output 2 7 10 6 2" xfId="44115" xr:uid="{4F9AF899-6AE6-4F4A-8478-A30C2F96D85E}"/>
    <cellStyle name="Output 2 7 10 7" xfId="44116" xr:uid="{E8C36CED-AED1-4404-BD1F-9518F06F21DD}"/>
    <cellStyle name="Output 2 7 10 7 2" xfId="44117" xr:uid="{805432E9-0B03-43E9-BDAC-7F00C1882589}"/>
    <cellStyle name="Output 2 7 10 8" xfId="44118" xr:uid="{E86183D0-E590-4A45-B184-B3393C21C814}"/>
    <cellStyle name="Output 2 7 11" xfId="44119" xr:uid="{91D0D270-A9C6-4483-B3B8-B8973721EA1A}"/>
    <cellStyle name="Output 2 7 11 2" xfId="44120" xr:uid="{59DB3302-456B-452C-97D7-09CC5696A534}"/>
    <cellStyle name="Output 2 7 11 2 2" xfId="44121" xr:uid="{BB34E154-8CE4-430E-AA37-34F2B29BC7B1}"/>
    <cellStyle name="Output 2 7 11 2 2 2" xfId="44122" xr:uid="{1808553B-2984-4B60-BF28-89BC6D11D361}"/>
    <cellStyle name="Output 2 7 11 2 3" xfId="44123" xr:uid="{97EF9533-FD79-4B5C-AE53-FBA7C32D3486}"/>
    <cellStyle name="Output 2 7 11 2 3 2" xfId="44124" xr:uid="{C78A87BA-0328-4A63-BED5-42C33DCE5C09}"/>
    <cellStyle name="Output 2 7 11 2 4" xfId="44125" xr:uid="{540439EF-2966-413E-9260-9A349D3F43B0}"/>
    <cellStyle name="Output 2 7 11 2 4 2" xfId="44126" xr:uid="{78C3C1BB-919C-49CF-9051-627AD34917CA}"/>
    <cellStyle name="Output 2 7 11 2 5" xfId="44127" xr:uid="{C8C40243-7B23-4066-BF14-C8FC4C44E04B}"/>
    <cellStyle name="Output 2 7 11 2 5 2" xfId="44128" xr:uid="{F084228E-FAD5-4503-87C9-4A81B92AE448}"/>
    <cellStyle name="Output 2 7 11 2 6" xfId="44129" xr:uid="{1BB000DA-F7C7-4E16-9EF1-4D209B47965E}"/>
    <cellStyle name="Output 2 7 11 3" xfId="44130" xr:uid="{1A4A683F-0EF3-40A5-9FEE-A6160F70ACF7}"/>
    <cellStyle name="Output 2 7 11 3 2" xfId="44131" xr:uid="{7A0DDE5E-5977-48BF-B1DE-901588208D32}"/>
    <cellStyle name="Output 2 7 11 4" xfId="44132" xr:uid="{BEC27FB3-F17C-46A9-A049-954DBDA810CB}"/>
    <cellStyle name="Output 2 7 11 4 2" xfId="44133" xr:uid="{10ACDA7A-C8D8-4370-A1FE-36DF8115E9AF}"/>
    <cellStyle name="Output 2 7 11 5" xfId="44134" xr:uid="{04552679-5387-4BD6-A12F-770CA871E4E1}"/>
    <cellStyle name="Output 2 7 11 5 2" xfId="44135" xr:uid="{A2B5DCCA-2E74-4AC5-9BA1-1EF0DCBC2895}"/>
    <cellStyle name="Output 2 7 11 6" xfId="44136" xr:uid="{16F94C09-5A86-4B7D-BF19-3D2E2AB82B40}"/>
    <cellStyle name="Output 2 7 11 6 2" xfId="44137" xr:uid="{6817F205-25DD-4EBA-AB2E-DB7F2B1A9487}"/>
    <cellStyle name="Output 2 7 11 7" xfId="44138" xr:uid="{5B72ADCA-E952-4D96-98A9-01CFCA5178E2}"/>
    <cellStyle name="Output 2 7 11 7 2" xfId="44139" xr:uid="{31BCEB9F-5120-46D8-A0FA-9CD40B0826EC}"/>
    <cellStyle name="Output 2 7 11 8" xfId="44140" xr:uid="{E04A0285-C026-4BEB-AAB2-40AD94986200}"/>
    <cellStyle name="Output 2 7 12" xfId="44141" xr:uid="{90DC3D6A-9226-4BAE-9955-6CA10EF831FE}"/>
    <cellStyle name="Output 2 7 12 2" xfId="44142" xr:uid="{25E59EED-FDC5-488F-854C-00DA40272F40}"/>
    <cellStyle name="Output 2 7 12 2 2" xfId="44143" xr:uid="{8A042933-9CEC-4A33-BEE3-7F2F96119C62}"/>
    <cellStyle name="Output 2 7 12 2 2 2" xfId="44144" xr:uid="{5CB79406-6DDB-49ED-A5FD-199D233FDCF6}"/>
    <cellStyle name="Output 2 7 12 2 3" xfId="44145" xr:uid="{620DA21E-E8BE-4ED2-8EA6-0DC1A0818818}"/>
    <cellStyle name="Output 2 7 12 2 3 2" xfId="44146" xr:uid="{28B8855F-E262-40D0-ACA9-C036B154E2DF}"/>
    <cellStyle name="Output 2 7 12 2 4" xfId="44147" xr:uid="{D44CF249-0244-4BC2-AF94-08B266B140D8}"/>
    <cellStyle name="Output 2 7 12 2 4 2" xfId="44148" xr:uid="{3D2DDBB5-B120-44E5-921E-152837AC6874}"/>
    <cellStyle name="Output 2 7 12 2 5" xfId="44149" xr:uid="{D0DCE118-D0C8-4C33-97A2-A31517DEB750}"/>
    <cellStyle name="Output 2 7 12 2 5 2" xfId="44150" xr:uid="{B71E90BB-992A-4305-AF8F-7E21AF14DE69}"/>
    <cellStyle name="Output 2 7 12 2 6" xfId="44151" xr:uid="{28DBD05D-D5E4-4020-86A3-8878C03CB8FE}"/>
    <cellStyle name="Output 2 7 12 3" xfId="44152" xr:uid="{C4566D72-E287-496A-8EC2-2F5D7590A757}"/>
    <cellStyle name="Output 2 7 12 3 2" xfId="44153" xr:uid="{82431F0C-8AD0-46B8-8E3E-26040DD895E3}"/>
    <cellStyle name="Output 2 7 12 4" xfId="44154" xr:uid="{91A51AE8-9AC9-43B2-B276-F7A8E4121D14}"/>
    <cellStyle name="Output 2 7 12 4 2" xfId="44155" xr:uid="{9AC06029-9A26-464E-85B3-042BC6A0E936}"/>
    <cellStyle name="Output 2 7 12 5" xfId="44156" xr:uid="{8974CFDD-6560-4CC1-8D7A-5EE10A1FFEA6}"/>
    <cellStyle name="Output 2 7 12 5 2" xfId="44157" xr:uid="{DFE3E9C1-DEE4-47A7-A88B-0661DCD0F243}"/>
    <cellStyle name="Output 2 7 12 6" xfId="44158" xr:uid="{FE9B2143-DF94-4797-B250-7DD799D83785}"/>
    <cellStyle name="Output 2 7 12 6 2" xfId="44159" xr:uid="{0EDCACBD-7C75-4AF9-BB38-1061786785F8}"/>
    <cellStyle name="Output 2 7 12 7" xfId="44160" xr:uid="{4772EC87-F7BF-48A5-9080-DD6E9BEE644A}"/>
    <cellStyle name="Output 2 7 12 7 2" xfId="44161" xr:uid="{DA087CDC-55D9-463F-9C02-9BA42C0E06DE}"/>
    <cellStyle name="Output 2 7 12 8" xfId="44162" xr:uid="{5E0AD6E8-A424-496D-8069-8F42B7BE2F9D}"/>
    <cellStyle name="Output 2 7 13" xfId="44163" xr:uid="{FB611986-B42B-491F-ACD4-9C47759115C4}"/>
    <cellStyle name="Output 2 7 13 2" xfId="44164" xr:uid="{2375E10B-0F3C-4D1D-B2F0-EDC5EC1BFFA5}"/>
    <cellStyle name="Output 2 7 13 2 2" xfId="44165" xr:uid="{2E80AC84-26EA-4597-98E2-14949C450993}"/>
    <cellStyle name="Output 2 7 13 2 2 2" xfId="44166" xr:uid="{0AFACFB0-3661-4749-BB80-DD82D3386F55}"/>
    <cellStyle name="Output 2 7 13 2 3" xfId="44167" xr:uid="{568AD0CF-C3E9-4B7A-BF91-C3D772F7BCC8}"/>
    <cellStyle name="Output 2 7 13 2 3 2" xfId="44168" xr:uid="{DA669B2E-F689-4B56-92C4-D506A95EB1D2}"/>
    <cellStyle name="Output 2 7 13 2 4" xfId="44169" xr:uid="{E54257A2-7791-439D-AC0D-5A9A9314EE2A}"/>
    <cellStyle name="Output 2 7 13 2 4 2" xfId="44170" xr:uid="{7364F801-9A2D-41D1-B331-29D7A27990CC}"/>
    <cellStyle name="Output 2 7 13 2 5" xfId="44171" xr:uid="{54D58383-801D-430E-8E12-4613D842FAF7}"/>
    <cellStyle name="Output 2 7 13 2 5 2" xfId="44172" xr:uid="{0A3B7BD1-8AB4-4F36-8468-A9C1F356CD0E}"/>
    <cellStyle name="Output 2 7 13 2 6" xfId="44173" xr:uid="{861721CF-2391-47FA-A003-EB2ACB3F0503}"/>
    <cellStyle name="Output 2 7 13 3" xfId="44174" xr:uid="{79C17669-2D6B-4782-AA30-F9D7A7E08E7F}"/>
    <cellStyle name="Output 2 7 13 3 2" xfId="44175" xr:uid="{66D9E63E-0E50-4765-ABDC-F99C54E9440A}"/>
    <cellStyle name="Output 2 7 13 4" xfId="44176" xr:uid="{FB31D36A-6D4A-4E1D-81FE-103D553925AA}"/>
    <cellStyle name="Output 2 7 13 4 2" xfId="44177" xr:uid="{4ABC4758-149F-4F6B-9721-AE4FFFA016F7}"/>
    <cellStyle name="Output 2 7 13 5" xfId="44178" xr:uid="{90EE609A-C601-49F8-BCB7-BACEEA12873C}"/>
    <cellStyle name="Output 2 7 13 5 2" xfId="44179" xr:uid="{6FF82E94-5A93-4EB6-A433-8AF62637CB70}"/>
    <cellStyle name="Output 2 7 13 6" xfId="44180" xr:uid="{91C96B49-6B2C-4D99-8929-41930791990A}"/>
    <cellStyle name="Output 2 7 13 6 2" xfId="44181" xr:uid="{C8C3F9E4-F6F3-4BA4-93D8-C065275A4D84}"/>
    <cellStyle name="Output 2 7 13 7" xfId="44182" xr:uid="{3DBF6E65-F619-4F8A-B5B1-5AC53517FC65}"/>
    <cellStyle name="Output 2 7 13 7 2" xfId="44183" xr:uid="{C6D9AE4C-8E67-41B4-ACC8-4311C79472AA}"/>
    <cellStyle name="Output 2 7 13 8" xfId="44184" xr:uid="{5CB41FAC-E275-4C12-9594-A33E820D712E}"/>
    <cellStyle name="Output 2 7 14" xfId="44185" xr:uid="{BE50D1E3-4E86-4B40-9BC1-AA591B9D22DA}"/>
    <cellStyle name="Output 2 7 14 2" xfId="44186" xr:uid="{21CE7C3C-9346-4BD4-AB65-0AD668A01ADC}"/>
    <cellStyle name="Output 2 7 14 2 2" xfId="44187" xr:uid="{CAB23F6F-AC88-47CB-AC4B-6CC379AFBA72}"/>
    <cellStyle name="Output 2 7 14 2 2 2" xfId="44188" xr:uid="{2B7FC098-9B94-4DE4-99C5-1CA51D1ED06C}"/>
    <cellStyle name="Output 2 7 14 2 3" xfId="44189" xr:uid="{B1266280-1014-4E82-A527-E3C9E776258C}"/>
    <cellStyle name="Output 2 7 14 2 3 2" xfId="44190" xr:uid="{90456518-2510-4ABD-AA16-539CBD1D6743}"/>
    <cellStyle name="Output 2 7 14 2 4" xfId="44191" xr:uid="{C788EFC4-CF79-468B-A990-AFFEEF6F6126}"/>
    <cellStyle name="Output 2 7 14 2 4 2" xfId="44192" xr:uid="{BC1ED545-D934-4860-BB07-901F2D313C83}"/>
    <cellStyle name="Output 2 7 14 2 5" xfId="44193" xr:uid="{682029FF-47D6-40E2-8DB5-FA9EE1E396B4}"/>
    <cellStyle name="Output 2 7 14 2 5 2" xfId="44194" xr:uid="{0CD9E10F-70B4-4719-8264-9BDF90E58715}"/>
    <cellStyle name="Output 2 7 14 2 6" xfId="44195" xr:uid="{549913D0-5A65-4F9B-ABCA-9F1BBE241C87}"/>
    <cellStyle name="Output 2 7 14 3" xfId="44196" xr:uid="{B52F0CB2-B233-48DD-BFD1-F0A04F8C9039}"/>
    <cellStyle name="Output 2 7 14 3 2" xfId="44197" xr:uid="{403E4920-0690-403A-AD95-3EC652D96B5A}"/>
    <cellStyle name="Output 2 7 14 4" xfId="44198" xr:uid="{7049D5DC-9B53-4931-9681-771F359F9A4A}"/>
    <cellStyle name="Output 2 7 14 4 2" xfId="44199" xr:uid="{04DC65C2-1C80-4A5C-BB30-8453E903DC5E}"/>
    <cellStyle name="Output 2 7 14 5" xfId="44200" xr:uid="{2C1FD333-143B-4C15-AF71-1A0DD10183AE}"/>
    <cellStyle name="Output 2 7 14 5 2" xfId="44201" xr:uid="{1FF87E34-BEE8-48E3-9F8B-2962F190E5F6}"/>
    <cellStyle name="Output 2 7 14 6" xfId="44202" xr:uid="{0E99EA2D-53B3-4282-8D7F-A0C529CE76C0}"/>
    <cellStyle name="Output 2 7 14 6 2" xfId="44203" xr:uid="{52CF8619-3C71-44D7-8798-B480F38819D8}"/>
    <cellStyle name="Output 2 7 14 7" xfId="44204" xr:uid="{DB380CCC-F663-4E7D-99C9-DF964E72DA50}"/>
    <cellStyle name="Output 2 7 14 7 2" xfId="44205" xr:uid="{F14D9754-C611-4EC8-8C15-1BBC307B9827}"/>
    <cellStyle name="Output 2 7 14 8" xfId="44206" xr:uid="{A9716164-59A4-49B6-808A-4E2B08213090}"/>
    <cellStyle name="Output 2 7 15" xfId="44207" xr:uid="{93F2BE9E-1B86-4ABC-823F-295900B5FCCC}"/>
    <cellStyle name="Output 2 7 15 2" xfId="44208" xr:uid="{321E73BD-3280-4829-935A-EE63C89473D0}"/>
    <cellStyle name="Output 2 7 15 2 2" xfId="44209" xr:uid="{B8D88FE1-7E93-4EAA-9504-1754C2354D51}"/>
    <cellStyle name="Output 2 7 15 2 2 2" xfId="44210" xr:uid="{10671E8B-27CD-4B48-87D8-48D692B97F7A}"/>
    <cellStyle name="Output 2 7 15 2 3" xfId="44211" xr:uid="{41CEB346-0908-4982-B4DA-4FFF6821C35F}"/>
    <cellStyle name="Output 2 7 15 2 3 2" xfId="44212" xr:uid="{4E00B3AA-B61B-4830-A898-53B8CEA59A61}"/>
    <cellStyle name="Output 2 7 15 2 4" xfId="44213" xr:uid="{FA4CA10B-B461-4891-9982-FDEB34E2739E}"/>
    <cellStyle name="Output 2 7 15 2 4 2" xfId="44214" xr:uid="{C7D072AE-0C52-4844-BADD-C9248EC2992B}"/>
    <cellStyle name="Output 2 7 15 2 5" xfId="44215" xr:uid="{D3CF3D01-0EDF-4662-9F3D-D04F8C68945D}"/>
    <cellStyle name="Output 2 7 15 2 5 2" xfId="44216" xr:uid="{C0EAB598-9918-4D16-819F-6D259406ACAC}"/>
    <cellStyle name="Output 2 7 15 2 6" xfId="44217" xr:uid="{2F5ADD03-C36F-450D-AB72-99E2D4BD1DC2}"/>
    <cellStyle name="Output 2 7 15 3" xfId="44218" xr:uid="{EE6F8B3D-BDAE-4ADF-9980-0D34D468C811}"/>
    <cellStyle name="Output 2 7 15 3 2" xfId="44219" xr:uid="{CB4D7E61-772B-40E8-A0A4-7B7EE218A820}"/>
    <cellStyle name="Output 2 7 15 4" xfId="44220" xr:uid="{B7AC2492-39F6-44E5-816F-7457AA32E0E7}"/>
    <cellStyle name="Output 2 7 15 4 2" xfId="44221" xr:uid="{5ADDE183-B791-461E-93AD-05DB1C409FC8}"/>
    <cellStyle name="Output 2 7 15 5" xfId="44222" xr:uid="{8EA6A5BA-24B0-44E8-A4EE-2EB39880B326}"/>
    <cellStyle name="Output 2 7 15 5 2" xfId="44223" xr:uid="{3CDF58CF-59F9-4931-9AB8-5690F6269C97}"/>
    <cellStyle name="Output 2 7 15 6" xfId="44224" xr:uid="{B780669B-AEF8-40D7-B46F-C0F2D0E20963}"/>
    <cellStyle name="Output 2 7 15 6 2" xfId="44225" xr:uid="{BB100BC5-4340-45C2-B57A-60944C50E4B8}"/>
    <cellStyle name="Output 2 7 15 7" xfId="44226" xr:uid="{044D6970-1E3F-4020-AA9E-9752FBC08213}"/>
    <cellStyle name="Output 2 7 15 7 2" xfId="44227" xr:uid="{981ADF8B-FF60-433E-9C25-BC754660FBC7}"/>
    <cellStyle name="Output 2 7 15 8" xfId="44228" xr:uid="{BC460D1D-63D3-4D05-9744-CF45E4CCFF09}"/>
    <cellStyle name="Output 2 7 16" xfId="44229" xr:uid="{FF50614A-FB77-4106-93E5-12597732EECD}"/>
    <cellStyle name="Output 2 7 16 2" xfId="44230" xr:uid="{AFD6AFAD-144F-4C9A-A16F-A01AB41E4880}"/>
    <cellStyle name="Output 2 7 16 2 2" xfId="44231" xr:uid="{299E5B7D-2D23-447F-B73D-938B6CA40BC9}"/>
    <cellStyle name="Output 2 7 16 3" xfId="44232" xr:uid="{7A258AC1-FC6B-4BCA-8630-B03ACBD2E1D9}"/>
    <cellStyle name="Output 2 7 16 3 2" xfId="44233" xr:uid="{1559C8DB-91DE-4B24-ADF3-28F15235A111}"/>
    <cellStyle name="Output 2 7 16 4" xfId="44234" xr:uid="{F4E68145-E12A-46E4-9D12-C4A8E4DEF900}"/>
    <cellStyle name="Output 2 7 16 4 2" xfId="44235" xr:uid="{8F88F404-2CDC-4262-A79E-74E128D060DF}"/>
    <cellStyle name="Output 2 7 16 5" xfId="44236" xr:uid="{58812C5F-FD13-47E3-89A8-063D675942C3}"/>
    <cellStyle name="Output 2 7 16 5 2" xfId="44237" xr:uid="{BB8C2A9D-A355-49F3-9037-EE9DC2BD0ECF}"/>
    <cellStyle name="Output 2 7 16 6" xfId="44238" xr:uid="{4ECEED32-4E69-486C-A34B-6B887F944DE6}"/>
    <cellStyle name="Output 2 7 17" xfId="44239" xr:uid="{DEC3D55E-4C2E-43B2-AA7B-2C50FBB1C13A}"/>
    <cellStyle name="Output 2 7 17 2" xfId="44240" xr:uid="{5E598819-F33C-4F36-973F-B8EFBABC000E}"/>
    <cellStyle name="Output 2 7 18" xfId="44241" xr:uid="{9A210E16-A6C1-48E4-A48B-DDE30C0E0EA9}"/>
    <cellStyle name="Output 2 7 18 2" xfId="44242" xr:uid="{8687F734-3AC8-4A57-A7D7-0712DFACA13E}"/>
    <cellStyle name="Output 2 7 19" xfId="44243" xr:uid="{8940A70A-F25F-4739-960F-FC95A9B02FFE}"/>
    <cellStyle name="Output 2 7 19 2" xfId="44244" xr:uid="{56E03060-F2B6-420B-9B7F-219C23698C7D}"/>
    <cellStyle name="Output 2 7 2" xfId="44245" xr:uid="{66384942-D858-4C8C-B064-7B8E67CE7C19}"/>
    <cellStyle name="Output 2 7 2 2" xfId="44246" xr:uid="{415150FB-50D5-4689-9D46-FEBCE36FF339}"/>
    <cellStyle name="Output 2 7 2 2 2" xfId="44247" xr:uid="{2F95D61B-94E3-43E2-A1AB-70EED4C05889}"/>
    <cellStyle name="Output 2 7 2 2 2 2" xfId="44248" xr:uid="{26CAAFE8-9CEC-409B-B51E-EC68766C96E4}"/>
    <cellStyle name="Output 2 7 2 2 3" xfId="44249" xr:uid="{60ED4629-3938-40D9-B56E-4CEC2B2A1B81}"/>
    <cellStyle name="Output 2 7 2 2 3 2" xfId="44250" xr:uid="{3CE2662F-72EB-48C4-B30F-6DC7C2CA3B2D}"/>
    <cellStyle name="Output 2 7 2 2 4" xfId="44251" xr:uid="{79492A1C-895C-4B5B-AD5F-2DEE45EF00B2}"/>
    <cellStyle name="Output 2 7 2 2 4 2" xfId="44252" xr:uid="{E61637A5-47CE-476D-A9AB-E80FC2FF08E1}"/>
    <cellStyle name="Output 2 7 2 2 5" xfId="44253" xr:uid="{1AAE91DD-5799-41C0-9006-CB5229F392FB}"/>
    <cellStyle name="Output 2 7 2 2 5 2" xfId="44254" xr:uid="{87B0346A-FD90-4A65-9A28-A65B3C58AAD1}"/>
    <cellStyle name="Output 2 7 2 2 6" xfId="44255" xr:uid="{307DAD8C-D57C-4D32-8191-C0A225E795A9}"/>
    <cellStyle name="Output 2 7 2 3" xfId="44256" xr:uid="{A3CBC4BC-2090-4B2D-8EF6-F08645E24F9C}"/>
    <cellStyle name="Output 2 7 2 3 2" xfId="44257" xr:uid="{88E04050-AEC0-4D50-A7AB-1CB11D33A14A}"/>
    <cellStyle name="Output 2 7 2 4" xfId="44258" xr:uid="{A59B3567-F76C-4655-AC54-4BA937F08233}"/>
    <cellStyle name="Output 2 7 2 4 2" xfId="44259" xr:uid="{D87E3A14-A587-4C33-B946-A734145F647D}"/>
    <cellStyle name="Output 2 7 2 5" xfId="44260" xr:uid="{63DD1275-11C4-4159-8256-7873458740BD}"/>
    <cellStyle name="Output 2 7 2 5 2" xfId="44261" xr:uid="{3B8FFC26-32F1-495E-BC35-C3D34508E68A}"/>
    <cellStyle name="Output 2 7 2 6" xfId="44262" xr:uid="{E169C4E9-B985-4664-BEFA-E1BACF36ED04}"/>
    <cellStyle name="Output 2 7 20" xfId="44263" xr:uid="{D57D9E14-733B-4C01-959C-3AC0B4E55BE2}"/>
    <cellStyle name="Output 2 7 21" xfId="44264" xr:uid="{4F5C02CC-65EF-485B-B32F-B763089D620C}"/>
    <cellStyle name="Output 2 7 22" xfId="44265" xr:uid="{34359B2B-6782-4A9A-BB12-0D32773CBA53}"/>
    <cellStyle name="Output 2 7 23" xfId="44266" xr:uid="{82DE9568-E142-4F81-9AF5-8D5A2DAA9576}"/>
    <cellStyle name="Output 2 7 24" xfId="44267" xr:uid="{C05827F2-7501-4C60-BBEE-664A33D75E40}"/>
    <cellStyle name="Output 2 7 25" xfId="44268" xr:uid="{19AB202A-6E94-4670-8EF4-EE3C55865F3F}"/>
    <cellStyle name="Output 2 7 26" xfId="44269" xr:uid="{7CAFA42B-E9BC-499E-92A4-CFBD72886284}"/>
    <cellStyle name="Output 2 7 3" xfId="44270" xr:uid="{AFA6D9F4-EA7C-4E29-ACAB-6BA15CBD4927}"/>
    <cellStyle name="Output 2 7 3 2" xfId="44271" xr:uid="{630B7725-7CF1-499A-AD31-7D2FC65D0060}"/>
    <cellStyle name="Output 2 7 3 2 2" xfId="44272" xr:uid="{FA1F45D0-A844-4B6F-A73B-BA4CAA1589A6}"/>
    <cellStyle name="Output 2 7 3 2 2 2" xfId="44273" xr:uid="{404F69EE-4588-4044-B802-74C67E2CB7FC}"/>
    <cellStyle name="Output 2 7 3 2 3" xfId="44274" xr:uid="{CD0C8A2F-6862-4B66-A114-04FA6F92BEEF}"/>
    <cellStyle name="Output 2 7 3 2 3 2" xfId="44275" xr:uid="{A7AD9DC9-8FA1-4639-9D42-EACA6D64465C}"/>
    <cellStyle name="Output 2 7 3 2 4" xfId="44276" xr:uid="{81C9426C-5747-483E-A3F4-7567887ECFB6}"/>
    <cellStyle name="Output 2 7 3 2 4 2" xfId="44277" xr:uid="{FF403043-8DA7-4B38-A7E4-2C7EC899C3CB}"/>
    <cellStyle name="Output 2 7 3 2 5" xfId="44278" xr:uid="{EEF3EB6D-A35C-4A97-B152-971FA6408F6C}"/>
    <cellStyle name="Output 2 7 3 2 5 2" xfId="44279" xr:uid="{53D14476-DA83-4BE3-BD21-1252023570E9}"/>
    <cellStyle name="Output 2 7 3 2 6" xfId="44280" xr:uid="{0C2214FE-95ED-48C3-8DD7-E80ED4DB4F0C}"/>
    <cellStyle name="Output 2 7 3 3" xfId="44281" xr:uid="{A3FFF6FB-6534-463B-B385-94DB2A238278}"/>
    <cellStyle name="Output 2 7 3 3 2" xfId="44282" xr:uid="{61D126AF-A234-408D-BC17-AB7421563F64}"/>
    <cellStyle name="Output 2 7 3 4" xfId="44283" xr:uid="{6C9C4E7B-D1CA-4C36-B0F2-6C0001B4233B}"/>
    <cellStyle name="Output 2 7 3 4 2" xfId="44284" xr:uid="{CEED93FE-61E9-4DC1-A830-D65399BD2C8C}"/>
    <cellStyle name="Output 2 7 3 5" xfId="44285" xr:uid="{C906D914-F705-4B85-A928-0B84CC5ACF0F}"/>
    <cellStyle name="Output 2 7 3 5 2" xfId="44286" xr:uid="{0F32AD53-4809-4250-A6BD-718E5E830156}"/>
    <cellStyle name="Output 2 7 3 6" xfId="44287" xr:uid="{0DD3A76E-2AE6-4CBD-B94E-CA7CC0577D44}"/>
    <cellStyle name="Output 2 7 4" xfId="44288" xr:uid="{392BCB0A-83D6-46B5-A679-DA705ED4F584}"/>
    <cellStyle name="Output 2 7 4 2" xfId="44289" xr:uid="{7797D620-CD36-4470-A0AA-893C5064F420}"/>
    <cellStyle name="Output 2 7 4 2 2" xfId="44290" xr:uid="{286DE894-A58A-4089-995C-FC35C2A87753}"/>
    <cellStyle name="Output 2 7 4 2 2 2" xfId="44291" xr:uid="{3B92CE91-7E37-4FA4-A758-4110533663CB}"/>
    <cellStyle name="Output 2 7 4 2 3" xfId="44292" xr:uid="{77AA52BC-F857-4A25-B9C2-27464D4B7618}"/>
    <cellStyle name="Output 2 7 4 2 3 2" xfId="44293" xr:uid="{D326E56C-15E6-498F-ACFE-08D27C95B089}"/>
    <cellStyle name="Output 2 7 4 2 4" xfId="44294" xr:uid="{8E032F95-0EA1-40E3-9584-81BD1A865AEF}"/>
    <cellStyle name="Output 2 7 4 2 4 2" xfId="44295" xr:uid="{2E516195-48D8-45D8-A469-76CB4C35C608}"/>
    <cellStyle name="Output 2 7 4 2 5" xfId="44296" xr:uid="{C4A6AC35-49E0-4EEE-AA6E-6A434D718675}"/>
    <cellStyle name="Output 2 7 4 2 5 2" xfId="44297" xr:uid="{FE6A5378-9948-44EE-B550-A4CA48B6C45D}"/>
    <cellStyle name="Output 2 7 4 2 6" xfId="44298" xr:uid="{B49F2F74-8F7B-4B64-A493-E2418E77AA0A}"/>
    <cellStyle name="Output 2 7 4 3" xfId="44299" xr:uid="{D2F68703-0554-453F-B2D0-604075841BEC}"/>
    <cellStyle name="Output 2 7 4 3 2" xfId="44300" xr:uid="{3F70AB06-E29A-4EC8-BA38-3DBFC7FEA9DB}"/>
    <cellStyle name="Output 2 7 4 4" xfId="44301" xr:uid="{B9F3750A-6C6A-4744-A97F-487572DB2FF2}"/>
    <cellStyle name="Output 2 7 4 4 2" xfId="44302" xr:uid="{86929A97-69FA-40EF-9D13-F6C6F4901456}"/>
    <cellStyle name="Output 2 7 4 5" xfId="44303" xr:uid="{90F18A31-1E42-49F8-A399-6014CDA759B9}"/>
    <cellStyle name="Output 2 7 4 5 2" xfId="44304" xr:uid="{4E65AE5D-91B0-4ABF-A796-5FE6D402A81D}"/>
    <cellStyle name="Output 2 7 4 6" xfId="44305" xr:uid="{48999040-4AD6-49CD-A1DD-AE0843AFCFFD}"/>
    <cellStyle name="Output 2 7 4 6 2" xfId="44306" xr:uid="{E18BAAEA-75E4-4C1E-8D41-242E3B18A592}"/>
    <cellStyle name="Output 2 7 4 7" xfId="44307" xr:uid="{75A24376-F2E9-40BB-B07C-A77BA49DF596}"/>
    <cellStyle name="Output 2 7 4 7 2" xfId="44308" xr:uid="{8509E946-C51C-451F-90AA-A790A756D56F}"/>
    <cellStyle name="Output 2 7 4 8" xfId="44309" xr:uid="{206D2208-ABB7-4E44-8EFE-1E0CC7F3BE35}"/>
    <cellStyle name="Output 2 7 5" xfId="44310" xr:uid="{E9869A16-C102-488B-8381-489EEE38D919}"/>
    <cellStyle name="Output 2 7 5 2" xfId="44311" xr:uid="{06FDEEAB-D6DF-4FD5-91F4-063549006ED3}"/>
    <cellStyle name="Output 2 7 5 2 2" xfId="44312" xr:uid="{0445F954-DDC6-437C-A632-7E684AACDA84}"/>
    <cellStyle name="Output 2 7 5 2 2 2" xfId="44313" xr:uid="{6388743D-A9E6-47E1-9DFC-71261C8B67CB}"/>
    <cellStyle name="Output 2 7 5 2 3" xfId="44314" xr:uid="{85DF8F9D-B4F5-48A7-9645-3CAEB98ACDB7}"/>
    <cellStyle name="Output 2 7 5 2 3 2" xfId="44315" xr:uid="{115BC9C5-5923-4938-8C5C-5BB1ACF4B468}"/>
    <cellStyle name="Output 2 7 5 2 4" xfId="44316" xr:uid="{77E096E8-4C81-4EE3-908A-A7B6B4F2A80D}"/>
    <cellStyle name="Output 2 7 5 2 4 2" xfId="44317" xr:uid="{9D8612DE-6C82-4AF6-8A24-3D5B019ADA16}"/>
    <cellStyle name="Output 2 7 5 2 5" xfId="44318" xr:uid="{2AF69B41-A35B-49F2-9C63-489E608BEBEF}"/>
    <cellStyle name="Output 2 7 5 2 5 2" xfId="44319" xr:uid="{BC3362A7-20AB-4CAA-9BFB-730E547CC6A3}"/>
    <cellStyle name="Output 2 7 5 2 6" xfId="44320" xr:uid="{2BB3F28A-C72C-428F-8E5A-1D7A621559FD}"/>
    <cellStyle name="Output 2 7 5 3" xfId="44321" xr:uid="{0819815B-09F2-4BFF-BC45-034D52FB2827}"/>
    <cellStyle name="Output 2 7 5 3 2" xfId="44322" xr:uid="{6ABC4E1A-BFED-46C1-8AA0-856BF15E19AA}"/>
    <cellStyle name="Output 2 7 5 4" xfId="44323" xr:uid="{63979305-350C-4D74-A9F4-0C8563741DB1}"/>
    <cellStyle name="Output 2 7 5 4 2" xfId="44324" xr:uid="{B5E68098-9A1B-4B8D-8E2C-EE7CA1BF1E08}"/>
    <cellStyle name="Output 2 7 5 5" xfId="44325" xr:uid="{38EE50E7-9C91-46FC-A9BC-AB911ED4A4E7}"/>
    <cellStyle name="Output 2 7 5 5 2" xfId="44326" xr:uid="{5C082F6A-2A4C-4EEC-8D2E-34A8AFED6E40}"/>
    <cellStyle name="Output 2 7 5 6" xfId="44327" xr:uid="{FC8811CC-9030-436D-A224-F3817426BC6B}"/>
    <cellStyle name="Output 2 7 5 6 2" xfId="44328" xr:uid="{0FA55905-CBE1-4161-A1E8-E3C6D472903D}"/>
    <cellStyle name="Output 2 7 5 7" xfId="44329" xr:uid="{9F7DFE72-E1AF-4ACF-84D4-16FCF83A9687}"/>
    <cellStyle name="Output 2 7 5 7 2" xfId="44330" xr:uid="{BCA99FB1-D8FB-4698-B903-17B66FC06EB1}"/>
    <cellStyle name="Output 2 7 5 8" xfId="44331" xr:uid="{1BF462F8-6A88-40DC-BBAE-E96D84F36771}"/>
    <cellStyle name="Output 2 7 6" xfId="44332" xr:uid="{4F0A94D1-A19D-4044-9288-6832C70AFDE5}"/>
    <cellStyle name="Output 2 7 6 2" xfId="44333" xr:uid="{68203F5E-6B71-4E5F-B4B5-B2A7CEFDD0DF}"/>
    <cellStyle name="Output 2 7 6 2 2" xfId="44334" xr:uid="{53BD7F19-73A2-4D9E-8F36-9C487E38B842}"/>
    <cellStyle name="Output 2 7 6 2 2 2" xfId="44335" xr:uid="{3A2551AB-CCD9-4CA3-B763-F0B8ACD6E6B5}"/>
    <cellStyle name="Output 2 7 6 2 3" xfId="44336" xr:uid="{4AB9CED8-A9FE-4398-A468-03B724314052}"/>
    <cellStyle name="Output 2 7 6 2 3 2" xfId="44337" xr:uid="{CBF992AD-754E-4AF9-96A2-C7CB64EE480F}"/>
    <cellStyle name="Output 2 7 6 2 4" xfId="44338" xr:uid="{8A4D5D13-3876-4F8E-83DE-F06DA48ECDCD}"/>
    <cellStyle name="Output 2 7 6 2 4 2" xfId="44339" xr:uid="{5713C2F7-7977-416D-B3E9-84EE21EEFA2F}"/>
    <cellStyle name="Output 2 7 6 2 5" xfId="44340" xr:uid="{F66BDE52-7DCE-4F8A-89C6-C5582C696D1D}"/>
    <cellStyle name="Output 2 7 6 2 5 2" xfId="44341" xr:uid="{2CD01505-5DFC-4FB8-B053-1513CD976825}"/>
    <cellStyle name="Output 2 7 6 2 6" xfId="44342" xr:uid="{98A6718F-FFCB-4E5B-9408-2A3DDD594455}"/>
    <cellStyle name="Output 2 7 6 3" xfId="44343" xr:uid="{264A0F39-B5D1-46AA-B2F0-A47D6DC77049}"/>
    <cellStyle name="Output 2 7 6 3 2" xfId="44344" xr:uid="{A37646D3-9890-4EF8-A753-A1ADFF379704}"/>
    <cellStyle name="Output 2 7 6 4" xfId="44345" xr:uid="{4B6236EF-B86E-491F-AA87-3AF1947DC561}"/>
    <cellStyle name="Output 2 7 6 4 2" xfId="44346" xr:uid="{CA4750C9-36A0-48C4-B670-F368A3EB3FD9}"/>
    <cellStyle name="Output 2 7 6 5" xfId="44347" xr:uid="{C35D8731-FFEC-4E05-BB22-50E213EE27FC}"/>
    <cellStyle name="Output 2 7 6 5 2" xfId="44348" xr:uid="{DBDE3973-AEC7-4082-991C-467FB2EEBD1F}"/>
    <cellStyle name="Output 2 7 6 6" xfId="44349" xr:uid="{686C8DB6-1288-477E-9F42-141C397E1A63}"/>
    <cellStyle name="Output 2 7 6 6 2" xfId="44350" xr:uid="{4E2F63A6-1533-4695-A6CE-FF8143CB62BE}"/>
    <cellStyle name="Output 2 7 6 7" xfId="44351" xr:uid="{84CA2449-DB6A-4C79-AF3C-384B18C04592}"/>
    <cellStyle name="Output 2 7 6 7 2" xfId="44352" xr:uid="{99F83CC6-66EF-44D5-B437-19C509E1E536}"/>
    <cellStyle name="Output 2 7 6 8" xfId="44353" xr:uid="{9B96CFD8-3101-4927-81A4-BAAF44D4EA75}"/>
    <cellStyle name="Output 2 7 7" xfId="44354" xr:uid="{4AD44743-DE04-40A8-ACE5-687E50F76666}"/>
    <cellStyle name="Output 2 7 7 2" xfId="44355" xr:uid="{AA4CBE06-5F53-4A4C-966F-2C353A40CACE}"/>
    <cellStyle name="Output 2 7 7 2 2" xfId="44356" xr:uid="{EF5A996A-FDA9-4AE8-B6F4-746F9EDE501C}"/>
    <cellStyle name="Output 2 7 7 2 2 2" xfId="44357" xr:uid="{854D2A26-8DB7-4C1D-A304-B1AE1E7C1C65}"/>
    <cellStyle name="Output 2 7 7 2 3" xfId="44358" xr:uid="{8DA6E091-DD0D-42F7-850F-F1E9BB15FA47}"/>
    <cellStyle name="Output 2 7 7 2 3 2" xfId="44359" xr:uid="{3CA31107-B4D6-4B4C-8A10-B4EFD273BC4C}"/>
    <cellStyle name="Output 2 7 7 2 4" xfId="44360" xr:uid="{326AB5F5-AF0C-41E8-8148-1DA56318FC6B}"/>
    <cellStyle name="Output 2 7 7 2 4 2" xfId="44361" xr:uid="{B1B0FC8D-6CB7-451C-82E0-2333F3E4DEC4}"/>
    <cellStyle name="Output 2 7 7 2 5" xfId="44362" xr:uid="{50F7B51A-8A49-48C6-8816-BC75270790B6}"/>
    <cellStyle name="Output 2 7 7 2 5 2" xfId="44363" xr:uid="{38885FD4-5B90-4F9B-8D27-6152DA38A64D}"/>
    <cellStyle name="Output 2 7 7 2 6" xfId="44364" xr:uid="{B85E12AB-547E-4037-9CBA-337E2710983D}"/>
    <cellStyle name="Output 2 7 7 3" xfId="44365" xr:uid="{F59E74A8-8B13-4C38-A81B-96C6DC5CC17F}"/>
    <cellStyle name="Output 2 7 7 3 2" xfId="44366" xr:uid="{F4698225-6EC2-4B48-8357-1BA90CF7E181}"/>
    <cellStyle name="Output 2 7 7 4" xfId="44367" xr:uid="{F490CA05-42FE-4530-B396-26FA6D9F1035}"/>
    <cellStyle name="Output 2 7 7 4 2" xfId="44368" xr:uid="{81BC5CF7-79B7-4EFB-A843-4EEEFF47F786}"/>
    <cellStyle name="Output 2 7 7 5" xfId="44369" xr:uid="{DF1BBAA1-3B36-4B75-9237-C2848BD5E970}"/>
    <cellStyle name="Output 2 7 7 5 2" xfId="44370" xr:uid="{8F305EF2-2AC2-4D35-920C-325203802FBB}"/>
    <cellStyle name="Output 2 7 7 6" xfId="44371" xr:uid="{32F2FDE2-6C0B-451A-A922-E76A1D9F4800}"/>
    <cellStyle name="Output 2 7 7 6 2" xfId="44372" xr:uid="{2E274730-82F6-4B8B-8439-605C920405F1}"/>
    <cellStyle name="Output 2 7 7 7" xfId="44373" xr:uid="{0AB6A8C0-CE29-4593-89DE-19882CF19EEE}"/>
    <cellStyle name="Output 2 7 7 7 2" xfId="44374" xr:uid="{9CD1C0D5-73FB-40C4-BF04-4256720D3398}"/>
    <cellStyle name="Output 2 7 7 8" xfId="44375" xr:uid="{401201B9-64A1-4B4F-B72D-942788357F14}"/>
    <cellStyle name="Output 2 7 8" xfId="44376" xr:uid="{D8890127-9598-4E8B-8CD3-2C7B4B6C2719}"/>
    <cellStyle name="Output 2 7 8 2" xfId="44377" xr:uid="{8862DA24-BA6B-4A77-A604-3A7013A8A370}"/>
    <cellStyle name="Output 2 7 8 2 2" xfId="44378" xr:uid="{92A1D3FB-E080-4CCB-B3B8-D5356D692508}"/>
    <cellStyle name="Output 2 7 8 2 2 2" xfId="44379" xr:uid="{7D949118-EA07-4A93-BFD6-62247CB4D59E}"/>
    <cellStyle name="Output 2 7 8 2 3" xfId="44380" xr:uid="{B5DDD970-2D17-4646-9ECF-CDBD3FE28F99}"/>
    <cellStyle name="Output 2 7 8 2 3 2" xfId="44381" xr:uid="{4312B7D9-4B99-463F-8FE6-E8B616D3FBA5}"/>
    <cellStyle name="Output 2 7 8 2 4" xfId="44382" xr:uid="{3D2B46A5-BFF4-44E7-BC12-8AA267DB2ACF}"/>
    <cellStyle name="Output 2 7 8 2 4 2" xfId="44383" xr:uid="{4685033D-4D27-48C2-95D1-5425B0420A89}"/>
    <cellStyle name="Output 2 7 8 2 5" xfId="44384" xr:uid="{FD1E6353-38A0-4C76-88C8-8E7E2127F984}"/>
    <cellStyle name="Output 2 7 8 2 5 2" xfId="44385" xr:uid="{79601092-A4BC-4386-B24A-FE5F2523C3E2}"/>
    <cellStyle name="Output 2 7 8 2 6" xfId="44386" xr:uid="{DDF549F5-A02C-439C-AA99-65092F9D8943}"/>
    <cellStyle name="Output 2 7 8 3" xfId="44387" xr:uid="{45E2CA5D-002A-4FC9-B048-748EE9490BAF}"/>
    <cellStyle name="Output 2 7 8 3 2" xfId="44388" xr:uid="{BC1E52C5-028D-4ED1-A05D-B68882554077}"/>
    <cellStyle name="Output 2 7 8 4" xfId="44389" xr:uid="{64F0372F-3076-4842-9B70-04C554391EA8}"/>
    <cellStyle name="Output 2 7 8 4 2" xfId="44390" xr:uid="{D9CEF042-ECAC-4090-845F-69FD713D53C6}"/>
    <cellStyle name="Output 2 7 8 5" xfId="44391" xr:uid="{5A99062B-1F0D-4765-B83B-47E85726F99A}"/>
    <cellStyle name="Output 2 7 8 5 2" xfId="44392" xr:uid="{67AD8B76-A42A-40A9-A733-3255B55D357B}"/>
    <cellStyle name="Output 2 7 8 6" xfId="44393" xr:uid="{7ECF6377-16BD-40DF-A8F0-C25205CD130C}"/>
    <cellStyle name="Output 2 7 8 6 2" xfId="44394" xr:uid="{E7556362-9139-4FE2-A914-804CC6F9E559}"/>
    <cellStyle name="Output 2 7 8 7" xfId="44395" xr:uid="{CF265A79-C2F4-4DC4-A68D-BD3CDA35DE2E}"/>
    <cellStyle name="Output 2 7 8 7 2" xfId="44396" xr:uid="{BCDF8DFA-6916-415A-AA0C-17F141257FAC}"/>
    <cellStyle name="Output 2 7 8 8" xfId="44397" xr:uid="{C74BB45B-708B-422D-9B80-FB00E6DCB26B}"/>
    <cellStyle name="Output 2 7 9" xfId="44398" xr:uid="{2C7434F8-7B5A-42CE-8209-658E3245D75D}"/>
    <cellStyle name="Output 2 7 9 2" xfId="44399" xr:uid="{2C378D96-25A7-496E-82FB-F5B5E1D37961}"/>
    <cellStyle name="Output 2 7 9 2 2" xfId="44400" xr:uid="{6D831F73-7F8F-433C-9B25-B258B9220DBE}"/>
    <cellStyle name="Output 2 7 9 2 2 2" xfId="44401" xr:uid="{D96154F7-00DA-4ADC-B8FD-C9E6468DB6BF}"/>
    <cellStyle name="Output 2 7 9 2 3" xfId="44402" xr:uid="{DE073973-292B-4BDB-837F-0D17BA096A02}"/>
    <cellStyle name="Output 2 7 9 2 3 2" xfId="44403" xr:uid="{BABFC482-A094-4B5A-BF59-8F780BC5DC64}"/>
    <cellStyle name="Output 2 7 9 2 4" xfId="44404" xr:uid="{EBFDD9D1-2F9B-4024-8607-5B5248A83532}"/>
    <cellStyle name="Output 2 7 9 2 4 2" xfId="44405" xr:uid="{9477AA81-56DB-4CC1-B408-734D1E0129EA}"/>
    <cellStyle name="Output 2 7 9 2 5" xfId="44406" xr:uid="{FF41A3CF-9DD7-43CE-AB87-A6D5E96E08A1}"/>
    <cellStyle name="Output 2 7 9 2 5 2" xfId="44407" xr:uid="{42304C2C-2BD2-4D19-8592-08225029DCFC}"/>
    <cellStyle name="Output 2 7 9 2 6" xfId="44408" xr:uid="{BC010455-96A0-4180-9305-7EA2674A2FA2}"/>
    <cellStyle name="Output 2 7 9 3" xfId="44409" xr:uid="{EB0C8F88-9E28-448B-BEB5-EF8EE628F012}"/>
    <cellStyle name="Output 2 7 9 3 2" xfId="44410" xr:uid="{DE59D5C5-32DD-49D2-A922-AD0F23084370}"/>
    <cellStyle name="Output 2 7 9 4" xfId="44411" xr:uid="{A2D6629C-5B21-4AB5-9F24-A031001A34BC}"/>
    <cellStyle name="Output 2 7 9 4 2" xfId="44412" xr:uid="{DB01873B-3A86-4CBD-87F4-98C41F835DAD}"/>
    <cellStyle name="Output 2 7 9 5" xfId="44413" xr:uid="{12E5E30A-41E7-43D3-92DF-F18AC8441F8B}"/>
    <cellStyle name="Output 2 7 9 5 2" xfId="44414" xr:uid="{6E05E35B-D81E-47A8-A363-544BB16EE88F}"/>
    <cellStyle name="Output 2 7 9 6" xfId="44415" xr:uid="{E74F3AD3-F6F1-4025-9617-D1D4288876F3}"/>
    <cellStyle name="Output 2 7 9 6 2" xfId="44416" xr:uid="{13FCD7B1-23A2-42AE-8045-D5D454AFA965}"/>
    <cellStyle name="Output 2 7 9 7" xfId="44417" xr:uid="{A7EA2BCB-A06B-4495-9F60-AE028DA14037}"/>
    <cellStyle name="Output 2 7 9 7 2" xfId="44418" xr:uid="{BD2FC301-D9A2-44FC-8BAB-632988B33574}"/>
    <cellStyle name="Output 2 7 9 8" xfId="44419" xr:uid="{6EC25202-BB23-4B73-80C0-F04BB9B966A7}"/>
    <cellStyle name="Output 2 8" xfId="20443" xr:uid="{1CD503EC-2B2B-4E5D-9E14-2F8254C27A83}"/>
    <cellStyle name="Output 2 8 10" xfId="44420" xr:uid="{247B1CCE-BB6F-4386-8C60-DEF66FF47EB4}"/>
    <cellStyle name="Output 2 8 10 2" xfId="44421" xr:uid="{23FF501C-0908-4FC7-AC2B-DB30630DE1AF}"/>
    <cellStyle name="Output 2 8 10 2 2" xfId="44422" xr:uid="{7546EDB6-6C68-4D66-8A85-CD14AB527DDE}"/>
    <cellStyle name="Output 2 8 10 2 2 2" xfId="44423" xr:uid="{595A4680-B004-4A85-90FD-9DF6957C6D8C}"/>
    <cellStyle name="Output 2 8 10 2 3" xfId="44424" xr:uid="{890A77E0-767B-46F4-9523-A6346A8C1CB7}"/>
    <cellStyle name="Output 2 8 10 2 3 2" xfId="44425" xr:uid="{4CBA9972-E944-4D3A-A7A7-57103FC529A7}"/>
    <cellStyle name="Output 2 8 10 2 4" xfId="44426" xr:uid="{F9E63496-662E-4279-B5C0-B6E6B22522B2}"/>
    <cellStyle name="Output 2 8 10 2 4 2" xfId="44427" xr:uid="{04605348-98DC-460A-9659-A27723521566}"/>
    <cellStyle name="Output 2 8 10 2 5" xfId="44428" xr:uid="{237FB372-9CC7-4833-A818-5D9EC700260C}"/>
    <cellStyle name="Output 2 8 10 2 5 2" xfId="44429" xr:uid="{294641C2-D5C2-4BB4-9852-A35900FD14F4}"/>
    <cellStyle name="Output 2 8 10 2 6" xfId="44430" xr:uid="{37D0483D-7DAB-4E17-9AFD-F05136A138CF}"/>
    <cellStyle name="Output 2 8 10 3" xfId="44431" xr:uid="{A0C70644-2E9F-4831-AEB7-639C9B8FAE88}"/>
    <cellStyle name="Output 2 8 10 3 2" xfId="44432" xr:uid="{629CC4A1-A9D4-4F0A-9075-5CAEC4097F10}"/>
    <cellStyle name="Output 2 8 10 4" xfId="44433" xr:uid="{33EEDE94-D1A9-4E4F-9F3A-2174EAFDA160}"/>
    <cellStyle name="Output 2 8 10 4 2" xfId="44434" xr:uid="{DAD16340-5BDA-4FCE-B038-0C7C85383788}"/>
    <cellStyle name="Output 2 8 10 5" xfId="44435" xr:uid="{463AE14A-D5B0-4A68-99A2-1D4333E5D0DA}"/>
    <cellStyle name="Output 2 8 10 5 2" xfId="44436" xr:uid="{569EF066-73ED-4847-B058-5A1F119C44FD}"/>
    <cellStyle name="Output 2 8 10 6" xfId="44437" xr:uid="{94769273-9983-4AD0-A692-C2F3136E0150}"/>
    <cellStyle name="Output 2 8 10 6 2" xfId="44438" xr:uid="{64E51A40-DBFD-4D24-A283-9466E8E2F6CB}"/>
    <cellStyle name="Output 2 8 10 7" xfId="44439" xr:uid="{2C813C38-AC2E-4ABC-89F3-1B95E862CC99}"/>
    <cellStyle name="Output 2 8 10 7 2" xfId="44440" xr:uid="{AB66F3F0-C750-4DFF-8261-E4ED7DD5509A}"/>
    <cellStyle name="Output 2 8 10 8" xfId="44441" xr:uid="{6C4659E6-FA1C-468C-B741-D74A3CF54772}"/>
    <cellStyle name="Output 2 8 11" xfId="44442" xr:uid="{FBDF74CE-43DA-404A-8699-B41E105D1AA4}"/>
    <cellStyle name="Output 2 8 11 2" xfId="44443" xr:uid="{245AECEF-E579-49C2-93A9-F4EB1630AB66}"/>
    <cellStyle name="Output 2 8 11 2 2" xfId="44444" xr:uid="{08946345-D5CE-4306-AF4F-BBBF3A0352CF}"/>
    <cellStyle name="Output 2 8 11 2 2 2" xfId="44445" xr:uid="{F3D781BE-0460-425C-920F-08F24A64CC6A}"/>
    <cellStyle name="Output 2 8 11 2 3" xfId="44446" xr:uid="{C3F5B958-2FD9-49C9-877E-620EE430AA36}"/>
    <cellStyle name="Output 2 8 11 2 3 2" xfId="44447" xr:uid="{84BB6025-2E98-489C-8365-54540A1397A8}"/>
    <cellStyle name="Output 2 8 11 2 4" xfId="44448" xr:uid="{2C6FC4CD-E24B-4233-BF6A-28DDA2493525}"/>
    <cellStyle name="Output 2 8 11 2 4 2" xfId="44449" xr:uid="{5AB3EB84-54B1-49B8-A8DE-D88017C80B1C}"/>
    <cellStyle name="Output 2 8 11 2 5" xfId="44450" xr:uid="{3EB9B1D9-5F5E-4F94-8640-1EB87AB6FC3E}"/>
    <cellStyle name="Output 2 8 11 2 5 2" xfId="44451" xr:uid="{0FB1FB72-90EA-4BB0-B7AC-05E72B811088}"/>
    <cellStyle name="Output 2 8 11 2 6" xfId="44452" xr:uid="{650AC324-3DB7-4E3C-92FC-12FC36C3F674}"/>
    <cellStyle name="Output 2 8 11 3" xfId="44453" xr:uid="{6880311F-F719-4C49-8C71-585F606AF971}"/>
    <cellStyle name="Output 2 8 11 3 2" xfId="44454" xr:uid="{A7C32EC7-AC22-42AC-A5AE-4B6D66857454}"/>
    <cellStyle name="Output 2 8 11 4" xfId="44455" xr:uid="{395F27B3-A241-4269-941E-DA0AC27CD90E}"/>
    <cellStyle name="Output 2 8 11 4 2" xfId="44456" xr:uid="{00DB56A9-958C-4DD6-8598-57071F914A52}"/>
    <cellStyle name="Output 2 8 11 5" xfId="44457" xr:uid="{AEDC2C59-91DC-4E80-AEE0-B2BCC0FE8D68}"/>
    <cellStyle name="Output 2 8 11 5 2" xfId="44458" xr:uid="{2CCFB787-61F1-47BC-A6F9-435C68A352C7}"/>
    <cellStyle name="Output 2 8 11 6" xfId="44459" xr:uid="{D436BDBE-F1CB-4341-ACDF-81A3E35DD151}"/>
    <cellStyle name="Output 2 8 11 6 2" xfId="44460" xr:uid="{FE8894AC-D418-4611-A1EE-0E667909061B}"/>
    <cellStyle name="Output 2 8 11 7" xfId="44461" xr:uid="{A4F80DAC-4BFB-43E7-BB3D-C2F0332B5337}"/>
    <cellStyle name="Output 2 8 11 7 2" xfId="44462" xr:uid="{D2E9A52E-8BF3-459D-85A4-8A944E54D85A}"/>
    <cellStyle name="Output 2 8 11 8" xfId="44463" xr:uid="{C5DA58BA-5422-417F-B51F-3578D34B6FBB}"/>
    <cellStyle name="Output 2 8 12" xfId="44464" xr:uid="{4A3E3D91-2A46-4915-A4E8-736FA13BE9A8}"/>
    <cellStyle name="Output 2 8 12 2" xfId="44465" xr:uid="{61E3CBFE-0A0C-44B6-8EBC-4C63A8F579FB}"/>
    <cellStyle name="Output 2 8 12 2 2" xfId="44466" xr:uid="{9B52763C-1752-4C17-B385-948FC2E2006E}"/>
    <cellStyle name="Output 2 8 12 2 2 2" xfId="44467" xr:uid="{55272E84-67EC-4101-A8AC-8ADB19A12C4D}"/>
    <cellStyle name="Output 2 8 12 2 3" xfId="44468" xr:uid="{1B491F32-713A-4E14-8ED6-9D80338432C3}"/>
    <cellStyle name="Output 2 8 12 2 3 2" xfId="44469" xr:uid="{4113E582-B85B-4347-BF27-A6B3D0CFD80A}"/>
    <cellStyle name="Output 2 8 12 2 4" xfId="44470" xr:uid="{5229A115-31CB-4A9C-B2F7-CDD2D8BC6748}"/>
    <cellStyle name="Output 2 8 12 2 4 2" xfId="44471" xr:uid="{2A1E21C4-FA59-4DC5-AE88-84AD08A4CD5A}"/>
    <cellStyle name="Output 2 8 12 2 5" xfId="44472" xr:uid="{AB9C6C0E-85EC-490D-9DD6-BCA4E8D5B918}"/>
    <cellStyle name="Output 2 8 12 2 5 2" xfId="44473" xr:uid="{07D12F77-0D5C-4C78-AFB7-F4E2010165B8}"/>
    <cellStyle name="Output 2 8 12 2 6" xfId="44474" xr:uid="{EA7CF20F-B643-431C-B73D-F2AF5F4C607C}"/>
    <cellStyle name="Output 2 8 12 3" xfId="44475" xr:uid="{912A3E40-F198-4602-A235-6468A6135A9F}"/>
    <cellStyle name="Output 2 8 12 3 2" xfId="44476" xr:uid="{0DD598F5-0248-4446-A61C-27D8113457B4}"/>
    <cellStyle name="Output 2 8 12 4" xfId="44477" xr:uid="{0B3B46F3-E9C3-4C07-98B4-686DC70B48D0}"/>
    <cellStyle name="Output 2 8 12 4 2" xfId="44478" xr:uid="{88117A8B-77A6-4B26-87F0-2024B1D3170E}"/>
    <cellStyle name="Output 2 8 12 5" xfId="44479" xr:uid="{CCD58E44-642E-42DF-81F8-91C4AC02DCBA}"/>
    <cellStyle name="Output 2 8 12 5 2" xfId="44480" xr:uid="{B4023497-888B-407B-85EE-826D25246CA4}"/>
    <cellStyle name="Output 2 8 12 6" xfId="44481" xr:uid="{CF53C82F-11E9-41C5-BACA-5F1BFC0BCB49}"/>
    <cellStyle name="Output 2 8 12 6 2" xfId="44482" xr:uid="{36CC79DA-AFF1-4ABE-8F95-CA5DFB42E065}"/>
    <cellStyle name="Output 2 8 12 7" xfId="44483" xr:uid="{E03CE330-473D-4672-8020-EA10FD4EB406}"/>
    <cellStyle name="Output 2 8 12 7 2" xfId="44484" xr:uid="{F27E412A-E12D-4BD5-BEA2-D111F066001B}"/>
    <cellStyle name="Output 2 8 12 8" xfId="44485" xr:uid="{558EA6E0-010B-4020-AF8D-F1FDB33F91FE}"/>
    <cellStyle name="Output 2 8 13" xfId="44486" xr:uid="{E07BB27D-05DE-403C-A994-B1A04A28E08E}"/>
    <cellStyle name="Output 2 8 13 2" xfId="44487" xr:uid="{A736E0EE-6387-4AFF-BA11-81260B6080B0}"/>
    <cellStyle name="Output 2 8 13 2 2" xfId="44488" xr:uid="{70DEAB0E-94A1-4579-BEA4-17E41E6CD113}"/>
    <cellStyle name="Output 2 8 13 2 2 2" xfId="44489" xr:uid="{8AAD7D8F-EB8B-4F7C-BD5F-06D7677552EB}"/>
    <cellStyle name="Output 2 8 13 2 3" xfId="44490" xr:uid="{C254E83C-D72C-4029-A198-356B22D0FD67}"/>
    <cellStyle name="Output 2 8 13 2 3 2" xfId="44491" xr:uid="{0F0AF4F9-13F3-4E38-A8BC-A81FEA9A6857}"/>
    <cellStyle name="Output 2 8 13 2 4" xfId="44492" xr:uid="{1AB1E381-1C83-4D16-AE22-BD2BD966DD24}"/>
    <cellStyle name="Output 2 8 13 2 4 2" xfId="44493" xr:uid="{56403F13-91E6-4C25-9B81-04E71ED6B494}"/>
    <cellStyle name="Output 2 8 13 2 5" xfId="44494" xr:uid="{76D91465-9F18-4F75-BA7F-80D93885A62F}"/>
    <cellStyle name="Output 2 8 13 2 5 2" xfId="44495" xr:uid="{3A21BBC6-8A27-49FD-B621-E8CA601CEE94}"/>
    <cellStyle name="Output 2 8 13 2 6" xfId="44496" xr:uid="{6507A87F-D533-4CB9-A3BA-376CB63D3EC0}"/>
    <cellStyle name="Output 2 8 13 3" xfId="44497" xr:uid="{84926B7C-A1FA-4012-A1AC-DAE68166789D}"/>
    <cellStyle name="Output 2 8 13 3 2" xfId="44498" xr:uid="{F5C967E1-4EE9-4A7C-A684-51C8C2389496}"/>
    <cellStyle name="Output 2 8 13 4" xfId="44499" xr:uid="{6233A6A9-1191-4BAE-B839-AEC3E53C1EDF}"/>
    <cellStyle name="Output 2 8 13 4 2" xfId="44500" xr:uid="{365DDE74-4789-4254-83B7-05C8109730ED}"/>
    <cellStyle name="Output 2 8 13 5" xfId="44501" xr:uid="{EED8772A-2750-405B-91DB-BF57734313CB}"/>
    <cellStyle name="Output 2 8 13 5 2" xfId="44502" xr:uid="{6006730B-2B35-4F2B-8BC8-FE33B8D2D62E}"/>
    <cellStyle name="Output 2 8 13 6" xfId="44503" xr:uid="{1458074C-ADB9-44EE-AD0B-95C714CA3D17}"/>
    <cellStyle name="Output 2 8 13 6 2" xfId="44504" xr:uid="{25ADAB8D-4D1B-4BDF-B7B5-5AFBF484D780}"/>
    <cellStyle name="Output 2 8 13 7" xfId="44505" xr:uid="{BBAEBF8E-709E-469D-BC33-33C634805551}"/>
    <cellStyle name="Output 2 8 13 7 2" xfId="44506" xr:uid="{68646FA1-3130-4DF1-8852-B70638B2A7DA}"/>
    <cellStyle name="Output 2 8 13 8" xfId="44507" xr:uid="{AB799260-AE89-4351-81DA-6151B2D3C009}"/>
    <cellStyle name="Output 2 8 14" xfId="44508" xr:uid="{D22F3E5A-2C28-4523-BBDD-5F0D6154C397}"/>
    <cellStyle name="Output 2 8 14 2" xfId="44509" xr:uid="{AE3C34C6-1F07-40C8-BC56-E96D83FC7928}"/>
    <cellStyle name="Output 2 8 14 2 2" xfId="44510" xr:uid="{0D74CACC-13BE-4B04-BCB5-9351AE85550E}"/>
    <cellStyle name="Output 2 8 14 2 2 2" xfId="44511" xr:uid="{9CC90A0A-A37B-4588-B79D-9BECEB1D1042}"/>
    <cellStyle name="Output 2 8 14 2 3" xfId="44512" xr:uid="{926B3849-608D-477E-9C08-AFBF69E82F78}"/>
    <cellStyle name="Output 2 8 14 2 3 2" xfId="44513" xr:uid="{9689CB32-EF80-443E-82C0-73C6F2BD0E33}"/>
    <cellStyle name="Output 2 8 14 2 4" xfId="44514" xr:uid="{CEB36735-17A5-44AD-BE16-78BE85CFED39}"/>
    <cellStyle name="Output 2 8 14 2 4 2" xfId="44515" xr:uid="{4832F13B-5BB3-45E7-805A-B7D47B1E2D8D}"/>
    <cellStyle name="Output 2 8 14 2 5" xfId="44516" xr:uid="{296870F5-6B20-4133-913E-06722F159DBB}"/>
    <cellStyle name="Output 2 8 14 2 5 2" xfId="44517" xr:uid="{B3F799DC-FF7E-484E-93F6-B13514E04878}"/>
    <cellStyle name="Output 2 8 14 2 6" xfId="44518" xr:uid="{8D3BEB9C-E252-422C-82E1-BF761721C5EE}"/>
    <cellStyle name="Output 2 8 14 3" xfId="44519" xr:uid="{7CF5806E-8C92-48B0-8053-E219EEDB7D8A}"/>
    <cellStyle name="Output 2 8 14 3 2" xfId="44520" xr:uid="{F06414ED-CB51-4345-9882-C76E27946C0E}"/>
    <cellStyle name="Output 2 8 14 4" xfId="44521" xr:uid="{5B46179D-A711-40BF-B38E-F21E09F8F34A}"/>
    <cellStyle name="Output 2 8 14 4 2" xfId="44522" xr:uid="{198AD364-CA13-4844-A182-763DC2AF8192}"/>
    <cellStyle name="Output 2 8 14 5" xfId="44523" xr:uid="{695029DE-6235-417C-8542-F102107998B7}"/>
    <cellStyle name="Output 2 8 14 5 2" xfId="44524" xr:uid="{6DE2A166-FF7E-4755-9323-22CE8039BE63}"/>
    <cellStyle name="Output 2 8 14 6" xfId="44525" xr:uid="{77280EA7-9D13-419C-80D8-C5830E437FEA}"/>
    <cellStyle name="Output 2 8 14 6 2" xfId="44526" xr:uid="{7286AE04-364D-4705-AD22-FACDABBFE24C}"/>
    <cellStyle name="Output 2 8 14 7" xfId="44527" xr:uid="{AA8EC6DD-B8E0-4DC8-BA8C-8DA28C093AA3}"/>
    <cellStyle name="Output 2 8 14 7 2" xfId="44528" xr:uid="{4EEC343C-D0E9-4534-8577-4F89E74B1BB2}"/>
    <cellStyle name="Output 2 8 14 8" xfId="44529" xr:uid="{92027E4E-70B7-44A2-8FB2-214731717924}"/>
    <cellStyle name="Output 2 8 15" xfId="44530" xr:uid="{A37597D2-3ACF-4785-A06C-31839F066579}"/>
    <cellStyle name="Output 2 8 15 2" xfId="44531" xr:uid="{D8E12C45-5760-4A24-BA6F-2D8BEB46EE54}"/>
    <cellStyle name="Output 2 8 15 2 2" xfId="44532" xr:uid="{0BEA52A9-42DA-4A90-B038-2CEF75C5F904}"/>
    <cellStyle name="Output 2 8 15 2 2 2" xfId="44533" xr:uid="{A0B6CD4E-5DB4-4671-808B-EB0E47AFB8E0}"/>
    <cellStyle name="Output 2 8 15 2 3" xfId="44534" xr:uid="{D298F17D-A170-4E02-8E6F-902C8E567F77}"/>
    <cellStyle name="Output 2 8 15 2 3 2" xfId="44535" xr:uid="{ACA9DE35-33F9-4A4A-BA05-5A40DA3A32ED}"/>
    <cellStyle name="Output 2 8 15 2 4" xfId="44536" xr:uid="{59C22D65-20C8-444F-A5B0-2F54B7DA646C}"/>
    <cellStyle name="Output 2 8 15 2 4 2" xfId="44537" xr:uid="{AFC2FA0A-6BE4-4F22-9132-39FB610C7E4C}"/>
    <cellStyle name="Output 2 8 15 2 5" xfId="44538" xr:uid="{26360663-6296-4D5E-A8BB-B63B08B0D15C}"/>
    <cellStyle name="Output 2 8 15 2 5 2" xfId="44539" xr:uid="{A65283CC-362E-4BDC-9ABE-C00430893450}"/>
    <cellStyle name="Output 2 8 15 2 6" xfId="44540" xr:uid="{A7079B1F-B485-48C7-8C8F-6E7D1D2D897A}"/>
    <cellStyle name="Output 2 8 15 3" xfId="44541" xr:uid="{5D764D9A-A371-4463-BA5A-132558EF813B}"/>
    <cellStyle name="Output 2 8 15 3 2" xfId="44542" xr:uid="{C55C036C-CCC3-483A-AD36-0F373854B144}"/>
    <cellStyle name="Output 2 8 15 4" xfId="44543" xr:uid="{3BB2C880-FA7C-455C-B457-21EA772FDC1D}"/>
    <cellStyle name="Output 2 8 15 4 2" xfId="44544" xr:uid="{1A630AEB-7140-4D4C-8A49-6B1DC534A43A}"/>
    <cellStyle name="Output 2 8 15 5" xfId="44545" xr:uid="{646E3C7B-9AD7-489C-8E2E-BA303B7B1369}"/>
    <cellStyle name="Output 2 8 15 5 2" xfId="44546" xr:uid="{C5F730B0-E61A-4131-9C82-41EB39244F57}"/>
    <cellStyle name="Output 2 8 15 6" xfId="44547" xr:uid="{8A020AE3-DE0C-40B7-A79C-6C04E8BDF060}"/>
    <cellStyle name="Output 2 8 15 6 2" xfId="44548" xr:uid="{92C70F21-2AD4-4059-BB42-C88A5D0DA67E}"/>
    <cellStyle name="Output 2 8 15 7" xfId="44549" xr:uid="{DA7699D2-B6ED-41AE-8049-C5AF8C779DD5}"/>
    <cellStyle name="Output 2 8 15 7 2" xfId="44550" xr:uid="{0751052A-29EE-48FD-AD18-A867BBC5A19D}"/>
    <cellStyle name="Output 2 8 15 8" xfId="44551" xr:uid="{1AD94C6A-71C4-44B7-9ACC-3AC7F4315B80}"/>
    <cellStyle name="Output 2 8 16" xfId="44552" xr:uid="{D60330F0-5993-4890-8728-82C6E00C2C7E}"/>
    <cellStyle name="Output 2 8 16 2" xfId="44553" xr:uid="{91CEDB9F-928B-4D9B-B938-B59E09DB6943}"/>
    <cellStyle name="Output 2 8 16 2 2" xfId="44554" xr:uid="{48E56732-5F9C-4298-A144-8D96BD38F38A}"/>
    <cellStyle name="Output 2 8 16 3" xfId="44555" xr:uid="{A3FE12A0-968D-46AD-9E43-538A9587E310}"/>
    <cellStyle name="Output 2 8 16 3 2" xfId="44556" xr:uid="{70160A1B-E063-46AC-8171-0FC0F9D67A2E}"/>
    <cellStyle name="Output 2 8 16 4" xfId="44557" xr:uid="{2FD1ABBA-87C3-496B-9665-8C3B9DFEB799}"/>
    <cellStyle name="Output 2 8 16 4 2" xfId="44558" xr:uid="{BA7BE9C1-E00E-4010-957A-7F9B5F3E2106}"/>
    <cellStyle name="Output 2 8 16 5" xfId="44559" xr:uid="{BB080275-3325-47F8-9DD8-6C6154B361F5}"/>
    <cellStyle name="Output 2 8 16 5 2" xfId="44560" xr:uid="{922B4C2C-8F38-4C3F-8D1F-097C2DB9B2CC}"/>
    <cellStyle name="Output 2 8 16 6" xfId="44561" xr:uid="{468D25FF-728B-467F-AF44-518B9DAD1BC3}"/>
    <cellStyle name="Output 2 8 17" xfId="44562" xr:uid="{3380B4C2-F86D-4C46-A66A-69C9231AF1A1}"/>
    <cellStyle name="Output 2 8 17 2" xfId="44563" xr:uid="{13C6D05D-27B4-4D95-9D43-B20C6F52381B}"/>
    <cellStyle name="Output 2 8 18" xfId="44564" xr:uid="{B16407BE-6ED4-49BD-8F73-B135E1B539CE}"/>
    <cellStyle name="Output 2 8 18 2" xfId="44565" xr:uid="{22AB5AE2-5D43-44AD-BA23-9A44D4DEA316}"/>
    <cellStyle name="Output 2 8 19" xfId="44566" xr:uid="{DB137A00-C6F9-46DC-B475-E0BA42BA2330}"/>
    <cellStyle name="Output 2 8 19 2" xfId="44567" xr:uid="{8B1953E0-3BE9-40B2-B69A-5AFD18D4BAAA}"/>
    <cellStyle name="Output 2 8 2" xfId="44568" xr:uid="{8BD8B1F2-7F9E-45D4-8D2C-71A08EB855D2}"/>
    <cellStyle name="Output 2 8 2 2" xfId="44569" xr:uid="{E103B1B7-3AD6-4791-B957-261B406E527E}"/>
    <cellStyle name="Output 2 8 2 2 2" xfId="44570" xr:uid="{783CD6B6-53F4-4700-A70E-7029F4E0699F}"/>
    <cellStyle name="Output 2 8 2 2 2 2" xfId="44571" xr:uid="{6A556E96-DBF3-4D87-9B47-D2ABA3C95778}"/>
    <cellStyle name="Output 2 8 2 2 3" xfId="44572" xr:uid="{B199546E-F9F3-4EB6-B2C0-21A9D3D336A3}"/>
    <cellStyle name="Output 2 8 2 2 3 2" xfId="44573" xr:uid="{F1BF8E25-C59C-45BF-BBB9-BF490E4884FF}"/>
    <cellStyle name="Output 2 8 2 2 4" xfId="44574" xr:uid="{D3F4CE1A-8E4A-4FA9-9482-BBE2826969A7}"/>
    <cellStyle name="Output 2 8 2 2 4 2" xfId="44575" xr:uid="{AFC415D6-979E-4FED-A1C0-41550C902629}"/>
    <cellStyle name="Output 2 8 2 2 5" xfId="44576" xr:uid="{AA381A2A-CE6C-4EA2-B470-E06EA5667176}"/>
    <cellStyle name="Output 2 8 2 2 5 2" xfId="44577" xr:uid="{DEA73DA4-4064-48EA-9DD3-8943D9D3B8E7}"/>
    <cellStyle name="Output 2 8 2 2 6" xfId="44578" xr:uid="{F25219B2-ADC7-4870-8906-7BEFBBB9B773}"/>
    <cellStyle name="Output 2 8 2 3" xfId="44579" xr:uid="{CBD14848-7E0D-4D76-A7D5-E0978C2744BF}"/>
    <cellStyle name="Output 2 8 2 3 2" xfId="44580" xr:uid="{66ACD64E-48C1-4E5F-8DAC-B8F482564128}"/>
    <cellStyle name="Output 2 8 2 4" xfId="44581" xr:uid="{8CA689A1-6E82-4F02-89C3-E025FA619B76}"/>
    <cellStyle name="Output 2 8 2 4 2" xfId="44582" xr:uid="{7789F4B6-818C-4638-9B32-F24811781B89}"/>
    <cellStyle name="Output 2 8 2 5" xfId="44583" xr:uid="{E793211F-F5EC-412E-B6B1-AEF1ABBD2F4E}"/>
    <cellStyle name="Output 2 8 2 5 2" xfId="44584" xr:uid="{B50F63A0-A109-4A5F-8CED-54398CEC0681}"/>
    <cellStyle name="Output 2 8 2 6" xfId="44585" xr:uid="{CCF03D45-DE3A-4CA3-BD62-3A1BF0471269}"/>
    <cellStyle name="Output 2 8 20" xfId="44586" xr:uid="{9913772C-7D8A-43E3-85A6-2DFDD5E30BDD}"/>
    <cellStyle name="Output 2 8 21" xfId="44587" xr:uid="{D35573E6-F8E7-4319-9FA6-35CBCAB4A157}"/>
    <cellStyle name="Output 2 8 22" xfId="44588" xr:uid="{8148C285-EEB5-4465-A92E-3A30AEFB5B18}"/>
    <cellStyle name="Output 2 8 23" xfId="44589" xr:uid="{9587F29A-CC7B-4BC1-BEA8-E3AA306A6AF1}"/>
    <cellStyle name="Output 2 8 24" xfId="44590" xr:uid="{EB407854-2845-4DAB-8903-4124CC1563DD}"/>
    <cellStyle name="Output 2 8 25" xfId="44591" xr:uid="{059C8F0E-BBCC-4E79-A058-730B0A4B6CFB}"/>
    <cellStyle name="Output 2 8 26" xfId="44592" xr:uid="{07A786C2-52AB-42B4-A072-2447C16402AB}"/>
    <cellStyle name="Output 2 8 3" xfId="44593" xr:uid="{3DA7C5CB-9D2A-4EA4-B563-7C167B702B5E}"/>
    <cellStyle name="Output 2 8 3 2" xfId="44594" xr:uid="{7B02ADAD-AB3F-452F-A430-39C560158B87}"/>
    <cellStyle name="Output 2 8 3 2 2" xfId="44595" xr:uid="{6D5E0706-701B-41CC-9B60-ABA2B836C1E1}"/>
    <cellStyle name="Output 2 8 3 2 2 2" xfId="44596" xr:uid="{84176009-B402-4481-9339-DB9A9CD57F8F}"/>
    <cellStyle name="Output 2 8 3 2 3" xfId="44597" xr:uid="{1DF2323E-D67B-410E-954E-F0A72B43D365}"/>
    <cellStyle name="Output 2 8 3 2 3 2" xfId="44598" xr:uid="{5140FA54-C5F6-46C1-B26B-3C9B6FA1E004}"/>
    <cellStyle name="Output 2 8 3 2 4" xfId="44599" xr:uid="{A5A7A42D-01BE-4F3E-8CC3-7D19E8AC7142}"/>
    <cellStyle name="Output 2 8 3 2 4 2" xfId="44600" xr:uid="{769E5826-1EEE-4D6B-B8E6-887887756674}"/>
    <cellStyle name="Output 2 8 3 2 5" xfId="44601" xr:uid="{EA9F79C8-8F42-4505-BBAB-93A87D8F82F0}"/>
    <cellStyle name="Output 2 8 3 2 5 2" xfId="44602" xr:uid="{F94A0186-06E8-472E-A9E5-A44DC74B0A52}"/>
    <cellStyle name="Output 2 8 3 2 6" xfId="44603" xr:uid="{BD936D95-E540-4AFC-BD99-3F18DCA927FC}"/>
    <cellStyle name="Output 2 8 3 3" xfId="44604" xr:uid="{6E7E1613-5AAD-4873-8E46-36BB33D79238}"/>
    <cellStyle name="Output 2 8 3 3 2" xfId="44605" xr:uid="{AA972365-3740-415D-87E9-3B05F581774A}"/>
    <cellStyle name="Output 2 8 3 4" xfId="44606" xr:uid="{95A66A4B-5BE5-48E1-9BC1-6BEA585517D4}"/>
    <cellStyle name="Output 2 8 3 4 2" xfId="44607" xr:uid="{5CF4D0DB-1CED-48BD-A715-001A6BE063CB}"/>
    <cellStyle name="Output 2 8 3 5" xfId="44608" xr:uid="{32E5820C-3997-43F0-BC1A-550A094822D2}"/>
    <cellStyle name="Output 2 8 3 5 2" xfId="44609" xr:uid="{3BBC3223-F04A-415B-84BE-6E4EC90B3539}"/>
    <cellStyle name="Output 2 8 3 6" xfId="44610" xr:uid="{FBF3E682-4027-4197-B302-34CD8A2F8B75}"/>
    <cellStyle name="Output 2 8 4" xfId="44611" xr:uid="{F34F5F7B-19E0-4231-AB0F-E80F564189C0}"/>
    <cellStyle name="Output 2 8 4 2" xfId="44612" xr:uid="{62B35C87-7D69-42A9-9739-E44F38FA131E}"/>
    <cellStyle name="Output 2 8 4 2 2" xfId="44613" xr:uid="{6726D9C0-C93F-40D1-AFDB-73E0A64218EF}"/>
    <cellStyle name="Output 2 8 4 2 2 2" xfId="44614" xr:uid="{16EDC5E4-D5AC-4226-B4A4-EF73BB5D25DB}"/>
    <cellStyle name="Output 2 8 4 2 3" xfId="44615" xr:uid="{2E6F8660-8DCE-4299-9EDE-2D57905A9E03}"/>
    <cellStyle name="Output 2 8 4 2 3 2" xfId="44616" xr:uid="{B58EC071-B6F0-499D-A103-D10C5EA823EB}"/>
    <cellStyle name="Output 2 8 4 2 4" xfId="44617" xr:uid="{1F25A0EE-1C05-4599-89D9-465142CD593C}"/>
    <cellStyle name="Output 2 8 4 2 4 2" xfId="44618" xr:uid="{10D9A378-4D39-4389-9168-26837812DFAE}"/>
    <cellStyle name="Output 2 8 4 2 5" xfId="44619" xr:uid="{623E00B6-6D11-461C-895F-CDD617E40BF5}"/>
    <cellStyle name="Output 2 8 4 2 5 2" xfId="44620" xr:uid="{21229CD9-4236-40D8-AF7A-D8082B0B55DF}"/>
    <cellStyle name="Output 2 8 4 2 6" xfId="44621" xr:uid="{029755CC-B30F-4FFA-91E1-EC66C22A2E02}"/>
    <cellStyle name="Output 2 8 4 3" xfId="44622" xr:uid="{A555A050-1D20-4479-ABF9-A083433A9958}"/>
    <cellStyle name="Output 2 8 4 3 2" xfId="44623" xr:uid="{344A3B4E-7107-4231-B3DF-F79BA7488980}"/>
    <cellStyle name="Output 2 8 4 4" xfId="44624" xr:uid="{A64DBEF9-9AB4-4A93-BFEB-5F5750E4B764}"/>
    <cellStyle name="Output 2 8 4 4 2" xfId="44625" xr:uid="{002E3651-4E22-49B9-B765-6CE1AC33419D}"/>
    <cellStyle name="Output 2 8 4 5" xfId="44626" xr:uid="{B7886498-13E6-4EED-A211-DD6698FCA495}"/>
    <cellStyle name="Output 2 8 4 5 2" xfId="44627" xr:uid="{69FD2866-D734-41F3-8B1E-89F22C28EFB2}"/>
    <cellStyle name="Output 2 8 4 6" xfId="44628" xr:uid="{74EE386B-57F8-42CD-8EBD-7F90F61BBAD5}"/>
    <cellStyle name="Output 2 8 4 6 2" xfId="44629" xr:uid="{5D062DDA-A794-4546-84AA-8C39235FF07F}"/>
    <cellStyle name="Output 2 8 4 7" xfId="44630" xr:uid="{56A41128-2A47-4C46-A491-3592F495DA22}"/>
    <cellStyle name="Output 2 8 4 7 2" xfId="44631" xr:uid="{8ACB5DEC-BEAA-4D3D-9C0B-C15B303CE823}"/>
    <cellStyle name="Output 2 8 4 8" xfId="44632" xr:uid="{E4704860-6EAC-48B8-BA48-C42FCFC16F09}"/>
    <cellStyle name="Output 2 8 5" xfId="44633" xr:uid="{73A24977-BA1A-4581-B75E-11F6F7B1596A}"/>
    <cellStyle name="Output 2 8 5 2" xfId="44634" xr:uid="{9E763EDD-EE93-4977-8C3B-5839FDC55C6E}"/>
    <cellStyle name="Output 2 8 5 2 2" xfId="44635" xr:uid="{6B8753E2-6FCD-401D-8E0D-5881D6E1158B}"/>
    <cellStyle name="Output 2 8 5 2 2 2" xfId="44636" xr:uid="{9E72B649-DEAA-453C-ACBE-411D87F846E0}"/>
    <cellStyle name="Output 2 8 5 2 3" xfId="44637" xr:uid="{35666A70-18BF-4768-81C7-5EFCF5844F9C}"/>
    <cellStyle name="Output 2 8 5 2 3 2" xfId="44638" xr:uid="{472ACBA8-D49B-44AB-927F-3130EB373365}"/>
    <cellStyle name="Output 2 8 5 2 4" xfId="44639" xr:uid="{487B4DA6-27F1-4F9C-8CEF-CB07BF9964BF}"/>
    <cellStyle name="Output 2 8 5 2 4 2" xfId="44640" xr:uid="{25A2224C-5391-4394-A448-81E324F5C55D}"/>
    <cellStyle name="Output 2 8 5 2 5" xfId="44641" xr:uid="{256A3853-D821-456B-9D4D-B58BD664BD43}"/>
    <cellStyle name="Output 2 8 5 2 5 2" xfId="44642" xr:uid="{540B77A1-6BBA-440E-9EC2-E096D6995D3F}"/>
    <cellStyle name="Output 2 8 5 2 6" xfId="44643" xr:uid="{1AFA1C06-314D-4EED-8A40-7043BFD9D9C5}"/>
    <cellStyle name="Output 2 8 5 3" xfId="44644" xr:uid="{10962D86-E2F1-4844-BF1E-ADB43F9AFBC9}"/>
    <cellStyle name="Output 2 8 5 3 2" xfId="44645" xr:uid="{8E3DFBDA-1CD6-43A2-8C43-4EDCD4373F01}"/>
    <cellStyle name="Output 2 8 5 4" xfId="44646" xr:uid="{940ECD38-386F-4897-B510-662C79DE283A}"/>
    <cellStyle name="Output 2 8 5 4 2" xfId="44647" xr:uid="{9C625E81-17A8-4CE4-90C8-8DD6406DFB1A}"/>
    <cellStyle name="Output 2 8 5 5" xfId="44648" xr:uid="{D68FBC76-CF5A-45D4-993D-FFB5F65B7051}"/>
    <cellStyle name="Output 2 8 5 5 2" xfId="44649" xr:uid="{D7F52562-38F6-41FC-AAE4-4A869DB78C31}"/>
    <cellStyle name="Output 2 8 5 6" xfId="44650" xr:uid="{7A578AE3-04E6-48EC-8285-E40B39055952}"/>
    <cellStyle name="Output 2 8 5 6 2" xfId="44651" xr:uid="{B6AA4AED-4B71-4D31-ABEC-E7C9747D0BF3}"/>
    <cellStyle name="Output 2 8 5 7" xfId="44652" xr:uid="{72F8DEEC-62BF-4089-A01E-B6E97520616C}"/>
    <cellStyle name="Output 2 8 5 7 2" xfId="44653" xr:uid="{C9AF0316-80D9-44EC-9DF2-03C787ADD9F5}"/>
    <cellStyle name="Output 2 8 5 8" xfId="44654" xr:uid="{C942C05F-B806-4892-B5B7-7F1D6994CB89}"/>
    <cellStyle name="Output 2 8 6" xfId="44655" xr:uid="{4731EE66-5BC7-4A5D-B2B3-E251AD424611}"/>
    <cellStyle name="Output 2 8 6 2" xfId="44656" xr:uid="{BE23B555-9D35-4AF8-A7A5-5013C5EFE187}"/>
    <cellStyle name="Output 2 8 6 2 2" xfId="44657" xr:uid="{2F5056CE-64C5-40A9-ACFE-8BF82D1B921C}"/>
    <cellStyle name="Output 2 8 6 2 2 2" xfId="44658" xr:uid="{7612AFD3-DF5A-46D4-B419-6DAD25DDB94E}"/>
    <cellStyle name="Output 2 8 6 2 3" xfId="44659" xr:uid="{CD70C5C3-0DDA-4534-8081-61B054BA5642}"/>
    <cellStyle name="Output 2 8 6 2 3 2" xfId="44660" xr:uid="{B4B11A77-E343-44E9-9484-327A6FBFF10E}"/>
    <cellStyle name="Output 2 8 6 2 4" xfId="44661" xr:uid="{8BD14CC8-C70F-46DB-8579-5F957334DA68}"/>
    <cellStyle name="Output 2 8 6 2 4 2" xfId="44662" xr:uid="{B5587FF6-A10B-4544-8D0F-1A4F1CC48125}"/>
    <cellStyle name="Output 2 8 6 2 5" xfId="44663" xr:uid="{0B091C87-021F-44C7-BFD3-39022A84FEB0}"/>
    <cellStyle name="Output 2 8 6 2 5 2" xfId="44664" xr:uid="{D87B1F61-3BEE-4140-87C9-DE3E6F1AD735}"/>
    <cellStyle name="Output 2 8 6 2 6" xfId="44665" xr:uid="{5AC4F812-730B-4256-B18B-8F17D855D00A}"/>
    <cellStyle name="Output 2 8 6 3" xfId="44666" xr:uid="{FAF9FBFD-A71B-4012-A2E2-B864BEA7BBD0}"/>
    <cellStyle name="Output 2 8 6 3 2" xfId="44667" xr:uid="{2881E896-2C3D-4485-9CE9-0EB1B4CAF287}"/>
    <cellStyle name="Output 2 8 6 4" xfId="44668" xr:uid="{8A70CDB8-8D56-4CF9-BDF1-DCD8BA0BA6A2}"/>
    <cellStyle name="Output 2 8 6 4 2" xfId="44669" xr:uid="{552C9094-B26E-4AC3-9985-63C8BF490A9E}"/>
    <cellStyle name="Output 2 8 6 5" xfId="44670" xr:uid="{17904FAA-5F6B-4D99-8579-822450E8BC14}"/>
    <cellStyle name="Output 2 8 6 5 2" xfId="44671" xr:uid="{B3293F8B-C21C-4C6A-BF76-09CBDCC6BA17}"/>
    <cellStyle name="Output 2 8 6 6" xfId="44672" xr:uid="{EA0EB834-F72F-4104-A778-D15B127E276A}"/>
    <cellStyle name="Output 2 8 6 6 2" xfId="44673" xr:uid="{C89167C0-FB45-4B3E-92A9-48606CA4024D}"/>
    <cellStyle name="Output 2 8 6 7" xfId="44674" xr:uid="{F9C91E6C-B13F-42CA-9FA9-3D5F92FBE1F5}"/>
    <cellStyle name="Output 2 8 6 7 2" xfId="44675" xr:uid="{E7FEF0C3-F6D5-4B9D-93E6-D1C8DB634B62}"/>
    <cellStyle name="Output 2 8 6 8" xfId="44676" xr:uid="{818F1147-38A0-4822-BD60-17310D73D6A3}"/>
    <cellStyle name="Output 2 8 7" xfId="44677" xr:uid="{51B89542-ADC9-484F-AB0F-825BD03F66BB}"/>
    <cellStyle name="Output 2 8 7 2" xfId="44678" xr:uid="{F2DFAE6D-B3B8-4C5F-9B50-85B2375B0D90}"/>
    <cellStyle name="Output 2 8 7 2 2" xfId="44679" xr:uid="{12C014A8-70AF-4778-9D62-8240BEBF6DF6}"/>
    <cellStyle name="Output 2 8 7 2 2 2" xfId="44680" xr:uid="{A55513F0-3AB0-45C4-A330-A486D0646933}"/>
    <cellStyle name="Output 2 8 7 2 3" xfId="44681" xr:uid="{D84B196B-799B-4151-AB0D-14013E758396}"/>
    <cellStyle name="Output 2 8 7 2 3 2" xfId="44682" xr:uid="{0B78E6DF-D20E-44C6-8743-8A02C5944AEE}"/>
    <cellStyle name="Output 2 8 7 2 4" xfId="44683" xr:uid="{B701AB56-E7A7-4609-92EC-6E847D4B8ABE}"/>
    <cellStyle name="Output 2 8 7 2 4 2" xfId="44684" xr:uid="{3DF2FDC5-B573-4673-A7FC-C6F472AA524B}"/>
    <cellStyle name="Output 2 8 7 2 5" xfId="44685" xr:uid="{F108C649-3B43-48F2-8700-C22422607F09}"/>
    <cellStyle name="Output 2 8 7 2 5 2" xfId="44686" xr:uid="{1A0D3387-090B-42F2-8782-0350FE43B91F}"/>
    <cellStyle name="Output 2 8 7 2 6" xfId="44687" xr:uid="{3F4EB0C0-0232-41AB-BBD2-062466A401B1}"/>
    <cellStyle name="Output 2 8 7 3" xfId="44688" xr:uid="{259CAF14-1E9B-466D-B8B5-432C2B63106F}"/>
    <cellStyle name="Output 2 8 7 3 2" xfId="44689" xr:uid="{C44F8581-EFD4-4DBA-A258-416F45EA5D90}"/>
    <cellStyle name="Output 2 8 7 4" xfId="44690" xr:uid="{1F2532ED-1470-4C29-86D3-30376943AF43}"/>
    <cellStyle name="Output 2 8 7 4 2" xfId="44691" xr:uid="{2CB5059B-8172-4BCE-ACCD-CB8C8777A184}"/>
    <cellStyle name="Output 2 8 7 5" xfId="44692" xr:uid="{046DDD28-74B1-46DA-9DE0-7150D65317D5}"/>
    <cellStyle name="Output 2 8 7 5 2" xfId="44693" xr:uid="{303B45AB-FA9E-47DA-B6EB-75E45FB9850D}"/>
    <cellStyle name="Output 2 8 7 6" xfId="44694" xr:uid="{41774172-FF84-404C-B811-9FE90F48F73A}"/>
    <cellStyle name="Output 2 8 7 6 2" xfId="44695" xr:uid="{7CE3C56D-5C8E-40A7-A320-248A8640730E}"/>
    <cellStyle name="Output 2 8 7 7" xfId="44696" xr:uid="{2F9A6970-0386-45DD-B2EB-230B4B75AFAA}"/>
    <cellStyle name="Output 2 8 7 7 2" xfId="44697" xr:uid="{A086327D-319C-4893-ADE4-12E5856F4489}"/>
    <cellStyle name="Output 2 8 7 8" xfId="44698" xr:uid="{ACFEFB85-FD59-4BCE-BF7F-2A3703E8B6BE}"/>
    <cellStyle name="Output 2 8 8" xfId="44699" xr:uid="{B4FCAF3F-51BD-4727-BB86-B9AB9E743665}"/>
    <cellStyle name="Output 2 8 8 2" xfId="44700" xr:uid="{288929A5-B1CB-4A00-BBC0-FAECDB01A300}"/>
    <cellStyle name="Output 2 8 8 2 2" xfId="44701" xr:uid="{010D008D-39FE-4B73-AA76-AC42B88C6731}"/>
    <cellStyle name="Output 2 8 8 2 2 2" xfId="44702" xr:uid="{73633DFE-63B1-441D-AC72-DFDD180C7D4B}"/>
    <cellStyle name="Output 2 8 8 2 3" xfId="44703" xr:uid="{21230C81-80B1-4626-A9F9-A96E8796ECC7}"/>
    <cellStyle name="Output 2 8 8 2 3 2" xfId="44704" xr:uid="{EDD85A91-F3A7-4068-AFF3-69FDB0401011}"/>
    <cellStyle name="Output 2 8 8 2 4" xfId="44705" xr:uid="{6A8A86FA-5304-4537-BDE4-B102862DB4BE}"/>
    <cellStyle name="Output 2 8 8 2 4 2" xfId="44706" xr:uid="{BD7EA3A3-CF34-4AA3-910E-3BCBC53337CA}"/>
    <cellStyle name="Output 2 8 8 2 5" xfId="44707" xr:uid="{AEEDB08F-2386-4FE5-9773-11DD8A2182F6}"/>
    <cellStyle name="Output 2 8 8 2 5 2" xfId="44708" xr:uid="{7C62E2DC-1D04-4684-962C-4DDACD402880}"/>
    <cellStyle name="Output 2 8 8 2 6" xfId="44709" xr:uid="{7EF0D05C-52DD-4664-B5C9-06041BD8F92C}"/>
    <cellStyle name="Output 2 8 8 3" xfId="44710" xr:uid="{3234AFB3-CCD3-4BEE-B91B-3491EC029414}"/>
    <cellStyle name="Output 2 8 8 3 2" xfId="44711" xr:uid="{BB0F749F-F205-4276-B433-B8F49BA9F45B}"/>
    <cellStyle name="Output 2 8 8 4" xfId="44712" xr:uid="{62BB4081-20E4-406C-8682-762EFD881417}"/>
    <cellStyle name="Output 2 8 8 4 2" xfId="44713" xr:uid="{EC285D47-B533-42F6-AC5D-1DF4E1FC8EAC}"/>
    <cellStyle name="Output 2 8 8 5" xfId="44714" xr:uid="{3954FA59-FA42-44D0-87E3-5E451E4BA77E}"/>
    <cellStyle name="Output 2 8 8 5 2" xfId="44715" xr:uid="{28F367BA-A3AE-4628-BE5B-51B60FBE0ABE}"/>
    <cellStyle name="Output 2 8 8 6" xfId="44716" xr:uid="{FDD6D176-0CA6-4597-8F54-39D7A2796221}"/>
    <cellStyle name="Output 2 8 8 6 2" xfId="44717" xr:uid="{D65C1205-AB11-43BD-8588-AE6B2EC4F766}"/>
    <cellStyle name="Output 2 8 8 7" xfId="44718" xr:uid="{9DBCD6BE-5E6C-4803-B5FF-0B115BE1AF25}"/>
    <cellStyle name="Output 2 8 8 7 2" xfId="44719" xr:uid="{1B0AAC50-AAB9-45D5-AA60-823DD13E7982}"/>
    <cellStyle name="Output 2 8 8 8" xfId="44720" xr:uid="{2E97E5B2-F610-4889-9620-C48B81D6865A}"/>
    <cellStyle name="Output 2 8 9" xfId="44721" xr:uid="{FC324816-A658-41E3-854A-FB9CD8F8E2A8}"/>
    <cellStyle name="Output 2 8 9 2" xfId="44722" xr:uid="{6C2C150C-6BEA-4CA7-8A6A-2DCD56262396}"/>
    <cellStyle name="Output 2 8 9 2 2" xfId="44723" xr:uid="{C4A00C95-06C5-4068-B7F6-A5D6A6420810}"/>
    <cellStyle name="Output 2 8 9 2 2 2" xfId="44724" xr:uid="{7755AB00-7F4D-4A94-BE09-A0DA61092BE4}"/>
    <cellStyle name="Output 2 8 9 2 3" xfId="44725" xr:uid="{F485D249-68A2-441C-B521-AC70A6E135E4}"/>
    <cellStyle name="Output 2 8 9 2 3 2" xfId="44726" xr:uid="{CC6460D7-F222-456F-95C2-C279B19372AF}"/>
    <cellStyle name="Output 2 8 9 2 4" xfId="44727" xr:uid="{E8B560C0-C81B-4E25-B486-82D7CEB365B0}"/>
    <cellStyle name="Output 2 8 9 2 4 2" xfId="44728" xr:uid="{1B30776B-523C-48B7-BA55-250B85DA8090}"/>
    <cellStyle name="Output 2 8 9 2 5" xfId="44729" xr:uid="{90EC564B-A9F4-44CA-94F4-DFD0DC79F771}"/>
    <cellStyle name="Output 2 8 9 2 5 2" xfId="44730" xr:uid="{D0B341D0-758A-4B7C-AFDD-E7518F8FFB39}"/>
    <cellStyle name="Output 2 8 9 2 6" xfId="44731" xr:uid="{EF77A966-E591-4B43-B3F3-61A7FDD952E8}"/>
    <cellStyle name="Output 2 8 9 3" xfId="44732" xr:uid="{5164D603-0C80-4F01-89C2-0A55F1EAF706}"/>
    <cellStyle name="Output 2 8 9 3 2" xfId="44733" xr:uid="{DB93CFB5-3C78-48A3-B7FB-7F62B8EE9F24}"/>
    <cellStyle name="Output 2 8 9 4" xfId="44734" xr:uid="{746CABE7-17F0-4980-B686-A87C9C11C7D5}"/>
    <cellStyle name="Output 2 8 9 4 2" xfId="44735" xr:uid="{0BB1C2D8-03DB-4CE7-81D1-E01BBB05DC5D}"/>
    <cellStyle name="Output 2 8 9 5" xfId="44736" xr:uid="{C3698631-FA3B-4049-9ADA-EAAE37F55BA6}"/>
    <cellStyle name="Output 2 8 9 5 2" xfId="44737" xr:uid="{471CA86A-B403-484D-ACE0-C016C6ED9DF2}"/>
    <cellStyle name="Output 2 8 9 6" xfId="44738" xr:uid="{AD2E0953-1283-41F5-9928-9F54297F041C}"/>
    <cellStyle name="Output 2 8 9 6 2" xfId="44739" xr:uid="{C23FB663-195F-473D-A99C-676DEB186928}"/>
    <cellStyle name="Output 2 8 9 7" xfId="44740" xr:uid="{AB593A77-7E77-4AC5-B6AF-3921C5B43A95}"/>
    <cellStyle name="Output 2 8 9 7 2" xfId="44741" xr:uid="{655D806C-05B9-4B85-A396-934E5E395BAA}"/>
    <cellStyle name="Output 2 8 9 8" xfId="44742" xr:uid="{1EC3B4EB-6C14-44E6-93E0-D02C7090E0CC}"/>
    <cellStyle name="Output 2 9" xfId="20444" xr:uid="{795AD1C1-2EA5-4A7B-A44D-073AA54C3205}"/>
    <cellStyle name="Output 2 9 10" xfId="44743" xr:uid="{272FC59F-8814-4871-A696-89B9A001621E}"/>
    <cellStyle name="Output 2 9 10 2" xfId="44744" xr:uid="{6DBEA314-D3C1-4ADD-BBBC-13499731347D}"/>
    <cellStyle name="Output 2 9 10 2 2" xfId="44745" xr:uid="{B7927CAC-7504-4C51-B923-7CE810E6430A}"/>
    <cellStyle name="Output 2 9 10 2 2 2" xfId="44746" xr:uid="{A94FDA42-5BCE-4E38-B673-13250262BCCB}"/>
    <cellStyle name="Output 2 9 10 2 3" xfId="44747" xr:uid="{FBA8AE42-981D-404F-B633-424F354070AE}"/>
    <cellStyle name="Output 2 9 10 2 3 2" xfId="44748" xr:uid="{F67393C2-31C1-48A9-A03B-49CC76DA0B47}"/>
    <cellStyle name="Output 2 9 10 2 4" xfId="44749" xr:uid="{7210B5D6-E7CA-439D-95E5-ED8936D29C5F}"/>
    <cellStyle name="Output 2 9 10 2 4 2" xfId="44750" xr:uid="{D3AEC5E6-8F38-44BE-B90B-F4BE8FE02E51}"/>
    <cellStyle name="Output 2 9 10 2 5" xfId="44751" xr:uid="{AAB1EAEE-D07C-4916-9AAD-C61692E613A6}"/>
    <cellStyle name="Output 2 9 10 2 5 2" xfId="44752" xr:uid="{2C9743CF-F79D-4AF7-83D8-BCC48DFD11E1}"/>
    <cellStyle name="Output 2 9 10 2 6" xfId="44753" xr:uid="{A88F3066-BAF9-4EFA-B87D-AF2B7828E5FE}"/>
    <cellStyle name="Output 2 9 10 3" xfId="44754" xr:uid="{98729E8F-17F1-4DC8-8316-D06EEA26D9FB}"/>
    <cellStyle name="Output 2 9 10 3 2" xfId="44755" xr:uid="{9F67CF74-A341-4FCE-80FB-A7F2D71A9678}"/>
    <cellStyle name="Output 2 9 10 4" xfId="44756" xr:uid="{A931A4ED-2D2C-4036-A146-090E4CF6A1E8}"/>
    <cellStyle name="Output 2 9 10 4 2" xfId="44757" xr:uid="{213CD2A6-9DEE-4852-9AF8-5A79BE28B397}"/>
    <cellStyle name="Output 2 9 10 5" xfId="44758" xr:uid="{A36A707D-72A7-4040-8C67-AFECC68C9D66}"/>
    <cellStyle name="Output 2 9 10 5 2" xfId="44759" xr:uid="{FD3E9D7D-BFE5-4514-8365-286A020C6E96}"/>
    <cellStyle name="Output 2 9 10 6" xfId="44760" xr:uid="{25B98035-FA4B-4B47-842F-DF0123407DE5}"/>
    <cellStyle name="Output 2 9 10 6 2" xfId="44761" xr:uid="{9AE1446C-A2A3-4672-BAEE-0E74167B3804}"/>
    <cellStyle name="Output 2 9 10 7" xfId="44762" xr:uid="{12698418-D91B-4988-AF1C-A1B2AB7E3413}"/>
    <cellStyle name="Output 2 9 10 7 2" xfId="44763" xr:uid="{0A9ED08E-1190-4101-A9B5-2E7414B4C27C}"/>
    <cellStyle name="Output 2 9 10 8" xfId="44764" xr:uid="{F3E4878F-3DB5-4A99-89CF-7CECE7919803}"/>
    <cellStyle name="Output 2 9 11" xfId="44765" xr:uid="{25C6F8FD-00C5-4832-A2BB-0BD65855BEFA}"/>
    <cellStyle name="Output 2 9 11 2" xfId="44766" xr:uid="{A5D3F1FC-9628-4C6A-9274-E70F6ED24ADF}"/>
    <cellStyle name="Output 2 9 11 2 2" xfId="44767" xr:uid="{0C7A60D8-A53C-44B2-8816-D31C84469A32}"/>
    <cellStyle name="Output 2 9 11 2 2 2" xfId="44768" xr:uid="{71E12933-160E-4158-9B24-F6064BA016BB}"/>
    <cellStyle name="Output 2 9 11 2 3" xfId="44769" xr:uid="{43BE917E-AF56-45ED-9EFB-CFF57DC14D59}"/>
    <cellStyle name="Output 2 9 11 2 3 2" xfId="44770" xr:uid="{2579964C-9663-4759-9671-8A21D3C53F3A}"/>
    <cellStyle name="Output 2 9 11 2 4" xfId="44771" xr:uid="{1332627F-74C2-4768-B2D2-F3A2E894C689}"/>
    <cellStyle name="Output 2 9 11 2 4 2" xfId="44772" xr:uid="{F1B1F598-9348-47FF-9D1A-D9C28B794C90}"/>
    <cellStyle name="Output 2 9 11 2 5" xfId="44773" xr:uid="{44A1303D-F0B0-4D49-9BBB-C07B7FE473CE}"/>
    <cellStyle name="Output 2 9 11 2 5 2" xfId="44774" xr:uid="{2F8BE224-B11F-4824-8F11-6F189E79C211}"/>
    <cellStyle name="Output 2 9 11 2 6" xfId="44775" xr:uid="{65A57CE0-AE04-47A1-B424-D3BC171C17C7}"/>
    <cellStyle name="Output 2 9 11 3" xfId="44776" xr:uid="{7A0D0FFA-2D0E-4843-8F96-E782321437FF}"/>
    <cellStyle name="Output 2 9 11 3 2" xfId="44777" xr:uid="{4F4DC638-C7F6-4D6C-91F4-55CEA3829D64}"/>
    <cellStyle name="Output 2 9 11 4" xfId="44778" xr:uid="{5F0C44A2-C504-45DF-BFFD-68B1DB063761}"/>
    <cellStyle name="Output 2 9 11 4 2" xfId="44779" xr:uid="{29C57CE2-86DA-473B-BF3F-4B29D1DD15A8}"/>
    <cellStyle name="Output 2 9 11 5" xfId="44780" xr:uid="{BC49F756-1BF6-499B-8358-DC0A18553E11}"/>
    <cellStyle name="Output 2 9 11 5 2" xfId="44781" xr:uid="{A2DAFFD9-1E87-4BCE-96BA-2B78CEA6D058}"/>
    <cellStyle name="Output 2 9 11 6" xfId="44782" xr:uid="{D6FC3195-DBA1-4D2C-B8E4-B6E8B560A880}"/>
    <cellStyle name="Output 2 9 11 6 2" xfId="44783" xr:uid="{9346B466-B2E2-44D2-B01A-DCC0B0C22C44}"/>
    <cellStyle name="Output 2 9 11 7" xfId="44784" xr:uid="{A385092D-A001-4457-B7B0-FE463732964C}"/>
    <cellStyle name="Output 2 9 11 7 2" xfId="44785" xr:uid="{1F9851D4-0A17-44A9-B993-C54BC799C56C}"/>
    <cellStyle name="Output 2 9 11 8" xfId="44786" xr:uid="{C8855124-98E1-47C7-9CD8-92A063F2A6C3}"/>
    <cellStyle name="Output 2 9 12" xfId="44787" xr:uid="{D44433D6-A8AA-4434-B0F7-1ADC68C3F41A}"/>
    <cellStyle name="Output 2 9 12 2" xfId="44788" xr:uid="{8666060A-6170-4F4E-80C6-2C6CF0395EDB}"/>
    <cellStyle name="Output 2 9 12 2 2" xfId="44789" xr:uid="{B698A05D-C4FC-4625-8C81-CE5E4CB9583F}"/>
    <cellStyle name="Output 2 9 12 2 2 2" xfId="44790" xr:uid="{6DB33E0F-EFB9-4499-82F1-7A2A9C13C1EC}"/>
    <cellStyle name="Output 2 9 12 2 3" xfId="44791" xr:uid="{C62A63CD-148B-4C18-8C04-BDB681CB4D36}"/>
    <cellStyle name="Output 2 9 12 2 3 2" xfId="44792" xr:uid="{48DE551A-2ABA-4FAC-85C1-18A305EFD4F9}"/>
    <cellStyle name="Output 2 9 12 2 4" xfId="44793" xr:uid="{70522446-CE7F-48E8-B66F-0E239856CD82}"/>
    <cellStyle name="Output 2 9 12 2 4 2" xfId="44794" xr:uid="{0E4D5535-E6CB-4AE2-8AC4-4484B9C9AF2A}"/>
    <cellStyle name="Output 2 9 12 2 5" xfId="44795" xr:uid="{E81B79BE-A538-4B05-BEE6-7297DA32F6B7}"/>
    <cellStyle name="Output 2 9 12 2 5 2" xfId="44796" xr:uid="{87ECE392-F026-4EBA-9DD8-0BC71E3F77DE}"/>
    <cellStyle name="Output 2 9 12 2 6" xfId="44797" xr:uid="{E503E73F-44C0-4ADF-8D53-41BC1953106D}"/>
    <cellStyle name="Output 2 9 12 3" xfId="44798" xr:uid="{55F07FD0-A8E9-4A76-B234-8DE1E6DD6631}"/>
    <cellStyle name="Output 2 9 12 3 2" xfId="44799" xr:uid="{4870AE51-908A-4968-A026-9BAE28A5CC46}"/>
    <cellStyle name="Output 2 9 12 4" xfId="44800" xr:uid="{8B9D5F01-623E-42A2-A0C3-00A89E2CB1C0}"/>
    <cellStyle name="Output 2 9 12 4 2" xfId="44801" xr:uid="{C84363DA-9C71-4573-B4C3-471BF1B0B47B}"/>
    <cellStyle name="Output 2 9 12 5" xfId="44802" xr:uid="{BE6EB018-BA72-4BF8-A450-DD20A37D861B}"/>
    <cellStyle name="Output 2 9 12 5 2" xfId="44803" xr:uid="{79976C27-C21C-4894-82AF-2D5535B7D469}"/>
    <cellStyle name="Output 2 9 12 6" xfId="44804" xr:uid="{E07FCF54-2B36-4229-B0C2-0CE598B47FD6}"/>
    <cellStyle name="Output 2 9 12 6 2" xfId="44805" xr:uid="{C4484EF5-A47F-4E9E-BE51-E232EFEA79AA}"/>
    <cellStyle name="Output 2 9 12 7" xfId="44806" xr:uid="{41FA916B-5A3A-45D0-B12B-99CC02116EFE}"/>
    <cellStyle name="Output 2 9 12 7 2" xfId="44807" xr:uid="{0FFD8DC3-2FA9-4401-819C-42805EA2E69E}"/>
    <cellStyle name="Output 2 9 12 8" xfId="44808" xr:uid="{99AD0982-572E-4B67-9B52-B13B494DA970}"/>
    <cellStyle name="Output 2 9 13" xfId="44809" xr:uid="{EE685963-19E7-4466-BEF3-C08CBC6C50C2}"/>
    <cellStyle name="Output 2 9 13 2" xfId="44810" xr:uid="{4A4404BE-48F8-4661-AD35-5E8C4BC13F87}"/>
    <cellStyle name="Output 2 9 13 2 2" xfId="44811" xr:uid="{3C14D960-DA52-4A10-B9AC-47DFD282DE7E}"/>
    <cellStyle name="Output 2 9 13 2 2 2" xfId="44812" xr:uid="{33D1C30B-9A35-4B8A-B29B-480DFA51ACBB}"/>
    <cellStyle name="Output 2 9 13 2 3" xfId="44813" xr:uid="{9C1DDCBB-F27C-428C-8496-1014718FAA39}"/>
    <cellStyle name="Output 2 9 13 2 3 2" xfId="44814" xr:uid="{FE26D826-E961-4498-873E-A47045044007}"/>
    <cellStyle name="Output 2 9 13 2 4" xfId="44815" xr:uid="{260B2D7D-2480-47E3-B6CE-C971057999B8}"/>
    <cellStyle name="Output 2 9 13 2 4 2" xfId="44816" xr:uid="{4B2C42B0-4DDF-4D0A-AD0F-C1DA4E95A6F9}"/>
    <cellStyle name="Output 2 9 13 2 5" xfId="44817" xr:uid="{BF47C900-F9D6-44F4-9FC2-BAA6100C79A0}"/>
    <cellStyle name="Output 2 9 13 2 5 2" xfId="44818" xr:uid="{4759DF81-723A-44D0-B18B-97B5EB5F9FA7}"/>
    <cellStyle name="Output 2 9 13 2 6" xfId="44819" xr:uid="{D962247B-0C46-4148-89C0-FE8486B0F8F9}"/>
    <cellStyle name="Output 2 9 13 3" xfId="44820" xr:uid="{CE19E8CD-10F9-4120-B7C0-B2189642323B}"/>
    <cellStyle name="Output 2 9 13 3 2" xfId="44821" xr:uid="{5420F7EB-26AE-488A-9E7F-3FA3E3C71900}"/>
    <cellStyle name="Output 2 9 13 4" xfId="44822" xr:uid="{8BD0AFD2-A355-4592-BED5-CCD56AA2B802}"/>
    <cellStyle name="Output 2 9 13 4 2" xfId="44823" xr:uid="{F387B769-3F18-4019-8BA3-8353C88265F2}"/>
    <cellStyle name="Output 2 9 13 5" xfId="44824" xr:uid="{4AC746E5-EBC8-4BCC-BD67-FBA3F77831A8}"/>
    <cellStyle name="Output 2 9 13 5 2" xfId="44825" xr:uid="{5FF3A52D-7A49-4F81-A081-CE6E12B17B25}"/>
    <cellStyle name="Output 2 9 13 6" xfId="44826" xr:uid="{EC38DEF9-4345-4FEE-B55A-DFA7CE083305}"/>
    <cellStyle name="Output 2 9 13 6 2" xfId="44827" xr:uid="{09E867FD-5FF8-4A08-885B-CBE7276EBF58}"/>
    <cellStyle name="Output 2 9 13 7" xfId="44828" xr:uid="{7442A38D-C61B-48CB-BA92-B99191196AD8}"/>
    <cellStyle name="Output 2 9 13 7 2" xfId="44829" xr:uid="{94D217BF-34B0-467A-B1FD-CDDE121B940F}"/>
    <cellStyle name="Output 2 9 13 8" xfId="44830" xr:uid="{0190EA2B-A6C6-4D38-B527-17143891A25A}"/>
    <cellStyle name="Output 2 9 14" xfId="44831" xr:uid="{63BE2004-53D4-4884-A9A1-49627D068A46}"/>
    <cellStyle name="Output 2 9 14 2" xfId="44832" xr:uid="{F2DA1CF6-A965-488A-B464-EB3CCC5836D7}"/>
    <cellStyle name="Output 2 9 14 2 2" xfId="44833" xr:uid="{864493B8-5674-4B7B-9D1F-4190E2D4A258}"/>
    <cellStyle name="Output 2 9 14 2 2 2" xfId="44834" xr:uid="{90FA8E21-896E-40A1-B770-42C050E5E436}"/>
    <cellStyle name="Output 2 9 14 2 3" xfId="44835" xr:uid="{373D36CA-0312-44C6-AE3A-3E7528636C90}"/>
    <cellStyle name="Output 2 9 14 2 3 2" xfId="44836" xr:uid="{E71668B7-33DC-4B8D-90BC-2A7325BD9B12}"/>
    <cellStyle name="Output 2 9 14 2 4" xfId="44837" xr:uid="{AACB2A78-32E4-4637-BEC4-280C722A57EB}"/>
    <cellStyle name="Output 2 9 14 2 4 2" xfId="44838" xr:uid="{5E2EAFCE-89A6-41FF-810F-EA0B5248D83F}"/>
    <cellStyle name="Output 2 9 14 2 5" xfId="44839" xr:uid="{204629C5-BE4F-4D86-B723-A817FC447D9B}"/>
    <cellStyle name="Output 2 9 14 2 5 2" xfId="44840" xr:uid="{331F2A15-210E-4BA0-ADD7-0FB7880A4AAA}"/>
    <cellStyle name="Output 2 9 14 2 6" xfId="44841" xr:uid="{779ED524-8E55-47AC-92D9-373D275C9F8D}"/>
    <cellStyle name="Output 2 9 14 3" xfId="44842" xr:uid="{F6C453C3-2CDC-4EF5-9D6F-FC74234CECE0}"/>
    <cellStyle name="Output 2 9 14 3 2" xfId="44843" xr:uid="{0AA662EF-8B3E-4349-8B63-BB6F8EE45227}"/>
    <cellStyle name="Output 2 9 14 4" xfId="44844" xr:uid="{B9B9A68E-8AE5-42B3-A122-B2391CE52EF6}"/>
    <cellStyle name="Output 2 9 14 4 2" xfId="44845" xr:uid="{DB93BEC1-6E71-4461-9E74-EBFDBA1D51FB}"/>
    <cellStyle name="Output 2 9 14 5" xfId="44846" xr:uid="{8586C8DB-FA97-49B3-900D-41CFC7EA9C2B}"/>
    <cellStyle name="Output 2 9 14 5 2" xfId="44847" xr:uid="{D5120D67-4832-4331-9B0A-3719755A6342}"/>
    <cellStyle name="Output 2 9 14 6" xfId="44848" xr:uid="{1386A2C0-C297-4F03-BD4F-BC3E68725EF7}"/>
    <cellStyle name="Output 2 9 14 6 2" xfId="44849" xr:uid="{B54145CC-78E6-467B-8C8E-87F276E04711}"/>
    <cellStyle name="Output 2 9 14 7" xfId="44850" xr:uid="{886F3A7C-119C-455D-9132-75B15443A941}"/>
    <cellStyle name="Output 2 9 14 7 2" xfId="44851" xr:uid="{DE125F86-8E9C-45FE-9DB6-C5EA91F8AD7B}"/>
    <cellStyle name="Output 2 9 14 8" xfId="44852" xr:uid="{7677A4D5-7BEB-4887-A27A-6509C1A378E2}"/>
    <cellStyle name="Output 2 9 15" xfId="44853" xr:uid="{D2E4F109-1173-4DA3-8A35-3AA066C7C38D}"/>
    <cellStyle name="Output 2 9 15 2" xfId="44854" xr:uid="{A1AB2E2F-C659-4504-9759-FA0B19886932}"/>
    <cellStyle name="Output 2 9 15 2 2" xfId="44855" xr:uid="{4404031F-E4AC-4466-853D-AEC8E4D073D6}"/>
    <cellStyle name="Output 2 9 15 2 2 2" xfId="44856" xr:uid="{3896159D-CE24-4F2D-B46C-79A483D91B64}"/>
    <cellStyle name="Output 2 9 15 2 3" xfId="44857" xr:uid="{205605CE-55EA-462A-B0FC-33DCACF8091F}"/>
    <cellStyle name="Output 2 9 15 2 3 2" xfId="44858" xr:uid="{703084E8-F1E5-49AA-9460-0F940A4FFAD4}"/>
    <cellStyle name="Output 2 9 15 2 4" xfId="44859" xr:uid="{68386EF9-1BD5-442D-AF4F-29258CCBDC8E}"/>
    <cellStyle name="Output 2 9 15 2 4 2" xfId="44860" xr:uid="{507EF278-F3FB-4839-A6C1-94E4DCDBB54A}"/>
    <cellStyle name="Output 2 9 15 2 5" xfId="44861" xr:uid="{BCEA2A90-E53C-434B-82CF-94F88F945BB2}"/>
    <cellStyle name="Output 2 9 15 2 5 2" xfId="44862" xr:uid="{E3C3BBEB-5A5A-4E53-9FBD-3FCE5C3582F5}"/>
    <cellStyle name="Output 2 9 15 2 6" xfId="44863" xr:uid="{5F1309D7-0EA5-4BFC-BD72-FC81FA88BEC3}"/>
    <cellStyle name="Output 2 9 15 3" xfId="44864" xr:uid="{480F7171-B921-4CDD-90CF-0C598A4A0117}"/>
    <cellStyle name="Output 2 9 15 3 2" xfId="44865" xr:uid="{22D58E02-09E6-4560-A8DF-1914783EBC6F}"/>
    <cellStyle name="Output 2 9 15 4" xfId="44866" xr:uid="{1F3ED802-5431-4071-8190-99DD17CA6801}"/>
    <cellStyle name="Output 2 9 15 4 2" xfId="44867" xr:uid="{707CC4D2-527D-4965-9BB9-B3A06674EB93}"/>
    <cellStyle name="Output 2 9 15 5" xfId="44868" xr:uid="{8EB7B1AD-41D1-4B46-A6FD-0DCF29C4EBF5}"/>
    <cellStyle name="Output 2 9 15 5 2" xfId="44869" xr:uid="{CEEA346A-E03D-4C52-BAB9-CCAB08EC4836}"/>
    <cellStyle name="Output 2 9 15 6" xfId="44870" xr:uid="{76149C73-3A79-4E6B-9B76-A03F53DDACE2}"/>
    <cellStyle name="Output 2 9 15 6 2" xfId="44871" xr:uid="{CD14ABBB-0806-4C1D-AF87-86BDDC683E5E}"/>
    <cellStyle name="Output 2 9 15 7" xfId="44872" xr:uid="{84ECE1C8-0C2D-4C1C-AC61-D8F567F56BA2}"/>
    <cellStyle name="Output 2 9 15 7 2" xfId="44873" xr:uid="{8195FB14-93B0-4C39-A38D-0C175D96D015}"/>
    <cellStyle name="Output 2 9 15 8" xfId="44874" xr:uid="{CA1993CB-C1F1-443E-9841-9F0280126F53}"/>
    <cellStyle name="Output 2 9 16" xfId="44875" xr:uid="{982F12CD-E8C9-4767-BBEF-F4645D4F1B12}"/>
    <cellStyle name="Output 2 9 16 2" xfId="44876" xr:uid="{496AB951-A39B-4747-B476-156DCE8C1F89}"/>
    <cellStyle name="Output 2 9 16 2 2" xfId="44877" xr:uid="{FF77791C-A57D-4A74-B121-077CB886F4CF}"/>
    <cellStyle name="Output 2 9 16 3" xfId="44878" xr:uid="{9D4A12CA-1CF7-4929-B1D5-35AD07514D47}"/>
    <cellStyle name="Output 2 9 16 3 2" xfId="44879" xr:uid="{7768C03A-B668-4F36-B441-E7A43686A5F9}"/>
    <cellStyle name="Output 2 9 16 4" xfId="44880" xr:uid="{A5DD7E94-23BF-4A5C-B749-04F03ACFC503}"/>
    <cellStyle name="Output 2 9 16 4 2" xfId="44881" xr:uid="{C8189939-0BB7-4215-A9A1-9E48B4706DE8}"/>
    <cellStyle name="Output 2 9 16 5" xfId="44882" xr:uid="{FDE18349-3BFD-4B96-8139-A2701F908B50}"/>
    <cellStyle name="Output 2 9 16 5 2" xfId="44883" xr:uid="{83DB66A5-5182-4FAA-AC36-CDB977BA6BB0}"/>
    <cellStyle name="Output 2 9 16 6" xfId="44884" xr:uid="{1FE9C8F0-72ED-4F7F-8B33-A04F7D52B73C}"/>
    <cellStyle name="Output 2 9 17" xfId="44885" xr:uid="{0EB32212-885D-4B0F-AF96-23BA06ACE28F}"/>
    <cellStyle name="Output 2 9 17 2" xfId="44886" xr:uid="{1757AC85-E894-4682-B0E2-F561BEB6B583}"/>
    <cellStyle name="Output 2 9 18" xfId="44887" xr:uid="{2A214597-E29D-4212-B13B-838297179A76}"/>
    <cellStyle name="Output 2 9 18 2" xfId="44888" xr:uid="{AFC888FE-14E2-44D2-AB81-7524E552284B}"/>
    <cellStyle name="Output 2 9 19" xfId="44889" xr:uid="{86A4B0AA-8E33-4176-89B8-F0CBA516BD96}"/>
    <cellStyle name="Output 2 9 19 2" xfId="44890" xr:uid="{A4C77787-B93B-4185-AA0B-F3D0A257AF00}"/>
    <cellStyle name="Output 2 9 2" xfId="44891" xr:uid="{6A6D06FE-ADF4-42CC-8795-EB486F452903}"/>
    <cellStyle name="Output 2 9 2 2" xfId="44892" xr:uid="{150A919A-0FA8-466A-A6CB-3139AD7FAE3B}"/>
    <cellStyle name="Output 2 9 2 2 2" xfId="44893" xr:uid="{390BF819-26AF-4AD8-AF03-4E4DC19ADDD8}"/>
    <cellStyle name="Output 2 9 2 2 2 2" xfId="44894" xr:uid="{5C386AEF-0D84-47B0-9B44-FAE7DCBD4147}"/>
    <cellStyle name="Output 2 9 2 2 3" xfId="44895" xr:uid="{DB099AB0-6338-45BD-AFEF-3ABFB291C5AD}"/>
    <cellStyle name="Output 2 9 2 2 3 2" xfId="44896" xr:uid="{FE80AA01-5BA2-4387-A72A-51F7C3C5D241}"/>
    <cellStyle name="Output 2 9 2 2 4" xfId="44897" xr:uid="{6C18B127-3811-4B3B-AEA3-42AA1C37643A}"/>
    <cellStyle name="Output 2 9 2 2 4 2" xfId="44898" xr:uid="{7B92E14D-1F2A-48E3-A86E-58CAC34922E7}"/>
    <cellStyle name="Output 2 9 2 2 5" xfId="44899" xr:uid="{EBA66443-AF28-43D7-B6DA-D99823D42A8F}"/>
    <cellStyle name="Output 2 9 2 2 5 2" xfId="44900" xr:uid="{21CF49BF-071F-41A7-85D6-CACD53E6DCD6}"/>
    <cellStyle name="Output 2 9 2 2 6" xfId="44901" xr:uid="{D38B576A-8193-49BD-A70B-F0DD0ADBAF61}"/>
    <cellStyle name="Output 2 9 2 3" xfId="44902" xr:uid="{EF99EE49-D015-406D-95B8-2A02CF660174}"/>
    <cellStyle name="Output 2 9 2 3 2" xfId="44903" xr:uid="{D1ED52C7-FB2E-4D5D-B33B-522C3DCAE61A}"/>
    <cellStyle name="Output 2 9 2 4" xfId="44904" xr:uid="{BEB1736B-9FD0-4617-844C-480EC05FD234}"/>
    <cellStyle name="Output 2 9 2 4 2" xfId="44905" xr:uid="{BC4F2483-489B-42C7-A944-360293FDDC70}"/>
    <cellStyle name="Output 2 9 2 5" xfId="44906" xr:uid="{5F6EC2CF-2536-492D-9ED6-98580E73413C}"/>
    <cellStyle name="Output 2 9 2 5 2" xfId="44907" xr:uid="{28E6FD63-A051-4057-A2E0-28788CEA385A}"/>
    <cellStyle name="Output 2 9 2 6" xfId="44908" xr:uid="{AC6123D1-EFEE-4848-8838-A919261112DF}"/>
    <cellStyle name="Output 2 9 20" xfId="44909" xr:uid="{EAB626EA-D730-4894-8E5F-BCC304830C4B}"/>
    <cellStyle name="Output 2 9 21" xfId="44910" xr:uid="{62653C84-B64F-4800-8909-97506DCC82F4}"/>
    <cellStyle name="Output 2 9 22" xfId="44911" xr:uid="{053ADCBE-72A0-45D1-B452-92B6B9DB6E67}"/>
    <cellStyle name="Output 2 9 23" xfId="44912" xr:uid="{EF082E73-C36E-4009-AC27-500C111E2BB3}"/>
    <cellStyle name="Output 2 9 24" xfId="44913" xr:uid="{C2D038C0-D2CD-427C-9762-48C8E11F6780}"/>
    <cellStyle name="Output 2 9 25" xfId="44914" xr:uid="{48841A44-368F-458D-8E5E-D514E823DB65}"/>
    <cellStyle name="Output 2 9 26" xfId="44915" xr:uid="{3F93A121-6B2A-453E-B982-2FCCAE250B84}"/>
    <cellStyle name="Output 2 9 3" xfId="44916" xr:uid="{50B69896-4FAE-4FE2-99C2-ECD9461E6B3B}"/>
    <cellStyle name="Output 2 9 3 2" xfId="44917" xr:uid="{583FF1AD-CA10-4C77-9D7B-7ECE316D6E51}"/>
    <cellStyle name="Output 2 9 3 2 2" xfId="44918" xr:uid="{DF652F11-743E-4516-859C-3EC2B6D7DDB0}"/>
    <cellStyle name="Output 2 9 3 2 2 2" xfId="44919" xr:uid="{E4946595-4AA3-432E-A0C1-F0E397ED87FB}"/>
    <cellStyle name="Output 2 9 3 2 3" xfId="44920" xr:uid="{33A8B5BB-E404-49D3-949B-DD47577F4646}"/>
    <cellStyle name="Output 2 9 3 2 3 2" xfId="44921" xr:uid="{6B705D93-F16E-4F14-B4EE-38FDA3F19806}"/>
    <cellStyle name="Output 2 9 3 2 4" xfId="44922" xr:uid="{90529BA0-BE94-4464-9760-2EE64C989B49}"/>
    <cellStyle name="Output 2 9 3 2 4 2" xfId="44923" xr:uid="{838EAD6B-9BF1-4D6B-BF2F-9DE871FF9D31}"/>
    <cellStyle name="Output 2 9 3 2 5" xfId="44924" xr:uid="{D9BDE3E4-07DF-4A50-B254-482AA04B5A5D}"/>
    <cellStyle name="Output 2 9 3 2 5 2" xfId="44925" xr:uid="{79E7AED5-239E-4E3F-BEBD-F2563007F9C0}"/>
    <cellStyle name="Output 2 9 3 2 6" xfId="44926" xr:uid="{F6474D18-671A-490E-B684-B340BA38E385}"/>
    <cellStyle name="Output 2 9 3 3" xfId="44927" xr:uid="{BB674629-88E7-4550-9C12-697827582819}"/>
    <cellStyle name="Output 2 9 3 3 2" xfId="44928" xr:uid="{6B8AE848-D52E-454F-A0B8-1BA615ECCD2F}"/>
    <cellStyle name="Output 2 9 3 4" xfId="44929" xr:uid="{1B5F561E-1637-4E57-83AC-2BE35DA9BD95}"/>
    <cellStyle name="Output 2 9 3 4 2" xfId="44930" xr:uid="{887DFA6D-E9E7-4BD4-AC24-4FEC54BC3D92}"/>
    <cellStyle name="Output 2 9 3 5" xfId="44931" xr:uid="{792792B0-93A9-495F-8AF2-1E375FE2D9B8}"/>
    <cellStyle name="Output 2 9 3 5 2" xfId="44932" xr:uid="{5D0E10B5-E4DD-4C19-8B21-4E0D230B4020}"/>
    <cellStyle name="Output 2 9 3 6" xfId="44933" xr:uid="{4FEDB2D7-5460-406E-B327-10164B15EF9F}"/>
    <cellStyle name="Output 2 9 4" xfId="44934" xr:uid="{75C37A54-0C71-425F-813A-72F866B1F8FF}"/>
    <cellStyle name="Output 2 9 4 2" xfId="44935" xr:uid="{8E0A70BA-F4FB-4E1D-9AE0-DC33A43A6B01}"/>
    <cellStyle name="Output 2 9 4 2 2" xfId="44936" xr:uid="{A67EC2BC-A3FF-416B-A1EC-0DEF7A4413FD}"/>
    <cellStyle name="Output 2 9 4 2 2 2" xfId="44937" xr:uid="{B15DD8E8-6B5F-452B-8268-3F43C06D651B}"/>
    <cellStyle name="Output 2 9 4 2 3" xfId="44938" xr:uid="{811341D5-57A5-4F3A-A208-3E89A8433579}"/>
    <cellStyle name="Output 2 9 4 2 3 2" xfId="44939" xr:uid="{4FBA5EEE-86ED-4AA5-A507-85703DCAB40A}"/>
    <cellStyle name="Output 2 9 4 2 4" xfId="44940" xr:uid="{B2CFA8A5-6BAE-4E2A-8AE9-EED51735998F}"/>
    <cellStyle name="Output 2 9 4 2 4 2" xfId="44941" xr:uid="{F2954089-AE7F-463C-8A53-DD9876EEA396}"/>
    <cellStyle name="Output 2 9 4 2 5" xfId="44942" xr:uid="{C01B5BE3-BFD2-4495-B8DE-1EFA41EAA4B5}"/>
    <cellStyle name="Output 2 9 4 2 5 2" xfId="44943" xr:uid="{E7F1E2CC-D211-4C5B-9C23-DD89A93F74F5}"/>
    <cellStyle name="Output 2 9 4 2 6" xfId="44944" xr:uid="{3C7F912D-2F29-4A30-8402-31ABDDA3506B}"/>
    <cellStyle name="Output 2 9 4 3" xfId="44945" xr:uid="{DABDC123-BB64-406B-A3F0-FCC624867788}"/>
    <cellStyle name="Output 2 9 4 3 2" xfId="44946" xr:uid="{53FEF0A7-B991-4D6F-A797-3999AA5F0F7C}"/>
    <cellStyle name="Output 2 9 4 4" xfId="44947" xr:uid="{AF44F44A-C2F1-4432-AB55-F5CB93F0425E}"/>
    <cellStyle name="Output 2 9 4 4 2" xfId="44948" xr:uid="{1EE7F530-DF7B-4CBF-8A45-5D4702DF0DA1}"/>
    <cellStyle name="Output 2 9 4 5" xfId="44949" xr:uid="{26008A76-8729-4FA4-A21B-DA3C1E910E72}"/>
    <cellStyle name="Output 2 9 4 5 2" xfId="44950" xr:uid="{A82CC8F6-1D0C-4CBB-B40A-ED0BCD5F78DE}"/>
    <cellStyle name="Output 2 9 4 6" xfId="44951" xr:uid="{048ECB81-BF5E-481E-91CC-18114508CFFE}"/>
    <cellStyle name="Output 2 9 4 6 2" xfId="44952" xr:uid="{DA2B365A-3C54-4890-8F06-1A07A8911E38}"/>
    <cellStyle name="Output 2 9 4 7" xfId="44953" xr:uid="{3DAA7141-0A87-45AB-A91D-8133FDC0C858}"/>
    <cellStyle name="Output 2 9 4 7 2" xfId="44954" xr:uid="{E57F0418-1708-4D33-BB77-C840F9459944}"/>
    <cellStyle name="Output 2 9 4 8" xfId="44955" xr:uid="{1821BE65-848A-40EB-9AAD-AEBB43BB4B88}"/>
    <cellStyle name="Output 2 9 5" xfId="44956" xr:uid="{618A5B21-0AF3-406C-B3D5-F017E9564BD7}"/>
    <cellStyle name="Output 2 9 5 2" xfId="44957" xr:uid="{A419E8C8-0C24-4C91-879E-3136A039FFED}"/>
    <cellStyle name="Output 2 9 5 2 2" xfId="44958" xr:uid="{29092B73-8ABB-4126-A637-90280C4E42B1}"/>
    <cellStyle name="Output 2 9 5 2 2 2" xfId="44959" xr:uid="{784A29D3-E12E-4F96-B00E-AE85956254F0}"/>
    <cellStyle name="Output 2 9 5 2 3" xfId="44960" xr:uid="{5563733F-4CC8-4B53-817F-6E28C24FF861}"/>
    <cellStyle name="Output 2 9 5 2 3 2" xfId="44961" xr:uid="{DEDC45BD-CE9F-4BFB-8B47-8A71B85D4D59}"/>
    <cellStyle name="Output 2 9 5 2 4" xfId="44962" xr:uid="{49D493B0-B209-4F78-9526-F824EED14E48}"/>
    <cellStyle name="Output 2 9 5 2 4 2" xfId="44963" xr:uid="{E3D0F2A1-2771-485A-8ACE-019078A13E41}"/>
    <cellStyle name="Output 2 9 5 2 5" xfId="44964" xr:uid="{DB532E39-A65F-44F1-A308-23144657A597}"/>
    <cellStyle name="Output 2 9 5 2 5 2" xfId="44965" xr:uid="{93824102-9508-4E5E-BCF6-5DE130D79D6C}"/>
    <cellStyle name="Output 2 9 5 2 6" xfId="44966" xr:uid="{EEA18A44-DC53-45F4-81F1-4F5BA1F9149D}"/>
    <cellStyle name="Output 2 9 5 3" xfId="44967" xr:uid="{413CEF51-8685-4203-B8C7-0F7CB5327C3C}"/>
    <cellStyle name="Output 2 9 5 3 2" xfId="44968" xr:uid="{9A726EF6-D49A-4D9E-BB11-71B2912E5B9F}"/>
    <cellStyle name="Output 2 9 5 4" xfId="44969" xr:uid="{E1A3190C-3731-4833-A5FF-56510A7AC9BD}"/>
    <cellStyle name="Output 2 9 5 4 2" xfId="44970" xr:uid="{0002E77F-2D79-4719-85AF-654C4F0F31C6}"/>
    <cellStyle name="Output 2 9 5 5" xfId="44971" xr:uid="{CDDBD30D-1D18-4A27-BCBA-189C3B60183A}"/>
    <cellStyle name="Output 2 9 5 5 2" xfId="44972" xr:uid="{8EB5BF88-5EF4-4F34-A014-66616D3A4DF9}"/>
    <cellStyle name="Output 2 9 5 6" xfId="44973" xr:uid="{2B2B07E3-E8A3-4934-A664-4A412492E260}"/>
    <cellStyle name="Output 2 9 5 6 2" xfId="44974" xr:uid="{096DC5A8-A7F2-4CD0-8334-5981504D7EAA}"/>
    <cellStyle name="Output 2 9 5 7" xfId="44975" xr:uid="{9983F9E6-25FA-4EC8-B0B8-FD2A6514DF1F}"/>
    <cellStyle name="Output 2 9 5 7 2" xfId="44976" xr:uid="{EB195D2A-539E-46E5-9CBF-96E99F7C46FD}"/>
    <cellStyle name="Output 2 9 5 8" xfId="44977" xr:uid="{FD58D180-25B9-48C2-9CA5-D7F44F366BF2}"/>
    <cellStyle name="Output 2 9 6" xfId="44978" xr:uid="{E1A63E50-49F2-4AB8-A293-E7F1D7DDA52B}"/>
    <cellStyle name="Output 2 9 6 2" xfId="44979" xr:uid="{634C62FF-19DD-4B39-BCB9-BC1140AF9FA4}"/>
    <cellStyle name="Output 2 9 6 2 2" xfId="44980" xr:uid="{46CC08C2-2860-4648-A6EC-1B993B8925D0}"/>
    <cellStyle name="Output 2 9 6 2 2 2" xfId="44981" xr:uid="{A0FA3F00-5C9F-4B48-BBEB-6D7BAB59B9BB}"/>
    <cellStyle name="Output 2 9 6 2 3" xfId="44982" xr:uid="{ABED7B3A-8158-4E08-8B51-16E12E2289E5}"/>
    <cellStyle name="Output 2 9 6 2 3 2" xfId="44983" xr:uid="{80ACABA4-984B-46E1-A587-B3C70522A551}"/>
    <cellStyle name="Output 2 9 6 2 4" xfId="44984" xr:uid="{D5DFB5DC-B42B-42B1-B199-0D5700FD3EBA}"/>
    <cellStyle name="Output 2 9 6 2 4 2" xfId="44985" xr:uid="{6B88D9A3-4CA2-46F8-8589-1FC0E3D0A042}"/>
    <cellStyle name="Output 2 9 6 2 5" xfId="44986" xr:uid="{41DD03D3-A9B3-4203-A7EF-24EFA4ABBEA8}"/>
    <cellStyle name="Output 2 9 6 2 5 2" xfId="44987" xr:uid="{A6DAA6A4-CA25-4FAF-A2AE-082D7337BFA5}"/>
    <cellStyle name="Output 2 9 6 2 6" xfId="44988" xr:uid="{E7087C66-3CF0-47EF-85EB-5F95D2CFE26B}"/>
    <cellStyle name="Output 2 9 6 3" xfId="44989" xr:uid="{3329391A-30ED-418B-8CD4-6D606877E28F}"/>
    <cellStyle name="Output 2 9 6 3 2" xfId="44990" xr:uid="{D395B8DB-6EF0-41C3-85B5-DF0D9FAC7A6B}"/>
    <cellStyle name="Output 2 9 6 4" xfId="44991" xr:uid="{7411BA11-46E1-484C-9FE7-8D5401A9EE90}"/>
    <cellStyle name="Output 2 9 6 4 2" xfId="44992" xr:uid="{5F72CD5C-12CA-42AB-9526-D1F2B52334CB}"/>
    <cellStyle name="Output 2 9 6 5" xfId="44993" xr:uid="{E1FE822B-5E02-45E0-AB7D-6DBCBD9BDB88}"/>
    <cellStyle name="Output 2 9 6 5 2" xfId="44994" xr:uid="{843B9B0E-8937-45B7-A642-99294070FE5F}"/>
    <cellStyle name="Output 2 9 6 6" xfId="44995" xr:uid="{BB6A1C4C-EAEB-40FD-938E-8FEB4E4F10F7}"/>
    <cellStyle name="Output 2 9 6 6 2" xfId="44996" xr:uid="{50D0349F-DDFD-496C-96FB-3D52F168C634}"/>
    <cellStyle name="Output 2 9 6 7" xfId="44997" xr:uid="{692FAC3D-C120-4EDA-8C65-EFBC3552B256}"/>
    <cellStyle name="Output 2 9 6 7 2" xfId="44998" xr:uid="{D5EE028B-865A-4717-BD0B-C0DA4961E358}"/>
    <cellStyle name="Output 2 9 6 8" xfId="44999" xr:uid="{C72BED6D-C646-42BB-BFA0-C595FFA88FA7}"/>
    <cellStyle name="Output 2 9 7" xfId="45000" xr:uid="{9A899F89-E5F6-431D-8D3A-4EB7495683BE}"/>
    <cellStyle name="Output 2 9 7 2" xfId="45001" xr:uid="{3DE9D2B4-FFDB-4FEF-845E-1D3AD22C2DDF}"/>
    <cellStyle name="Output 2 9 7 2 2" xfId="45002" xr:uid="{50AD082A-2CA4-40CF-B042-4BA5FBC63749}"/>
    <cellStyle name="Output 2 9 7 2 2 2" xfId="45003" xr:uid="{97776B06-9EBC-4BBE-ACC9-E51A48FDEF30}"/>
    <cellStyle name="Output 2 9 7 2 3" xfId="45004" xr:uid="{FBA3CB35-692D-45EC-8986-571077997D54}"/>
    <cellStyle name="Output 2 9 7 2 3 2" xfId="45005" xr:uid="{567901A9-F41B-42C1-AC16-42DAA301B3D0}"/>
    <cellStyle name="Output 2 9 7 2 4" xfId="45006" xr:uid="{4F4744DD-A203-4CDE-974A-9923B9874182}"/>
    <cellStyle name="Output 2 9 7 2 4 2" xfId="45007" xr:uid="{B606CAE9-A917-4A31-9152-F417C8B8B58A}"/>
    <cellStyle name="Output 2 9 7 2 5" xfId="45008" xr:uid="{A91EDB8B-7796-416E-B900-0E0F195817AC}"/>
    <cellStyle name="Output 2 9 7 2 5 2" xfId="45009" xr:uid="{E833E74C-AC7D-4F09-9D15-549C6CEA3930}"/>
    <cellStyle name="Output 2 9 7 2 6" xfId="45010" xr:uid="{EFED0A6E-387E-4647-BAB8-44A85F05695A}"/>
    <cellStyle name="Output 2 9 7 3" xfId="45011" xr:uid="{6658C2E1-40CC-4666-A9F0-6163779E0304}"/>
    <cellStyle name="Output 2 9 7 3 2" xfId="45012" xr:uid="{69E3D16B-9715-4CF0-80C5-38D568ACF908}"/>
    <cellStyle name="Output 2 9 7 4" xfId="45013" xr:uid="{59DF90D3-6E55-4D10-8DF6-33159D74D955}"/>
    <cellStyle name="Output 2 9 7 4 2" xfId="45014" xr:uid="{F05CC2DB-1082-4982-96AD-747DF5759CA4}"/>
    <cellStyle name="Output 2 9 7 5" xfId="45015" xr:uid="{8EEDC626-D0C4-498D-A956-B8F3711918F7}"/>
    <cellStyle name="Output 2 9 7 5 2" xfId="45016" xr:uid="{F8C864AA-A6D5-4A35-8252-154ADD487471}"/>
    <cellStyle name="Output 2 9 7 6" xfId="45017" xr:uid="{0AAB235C-A455-4D3D-9570-96A7BFBDB0E1}"/>
    <cellStyle name="Output 2 9 7 6 2" xfId="45018" xr:uid="{F2C7361D-BD13-4085-AD12-69695E781F66}"/>
    <cellStyle name="Output 2 9 7 7" xfId="45019" xr:uid="{56583DD5-5766-44F1-B902-071C11D989E2}"/>
    <cellStyle name="Output 2 9 7 7 2" xfId="45020" xr:uid="{A41CCA00-4CA8-45F6-A8FA-C0EAF50A5BE0}"/>
    <cellStyle name="Output 2 9 7 8" xfId="45021" xr:uid="{33AA5895-4629-4B05-BD95-70E7AFA9C09A}"/>
    <cellStyle name="Output 2 9 8" xfId="45022" xr:uid="{9CB41E81-AECB-4050-9D59-211BE84603B8}"/>
    <cellStyle name="Output 2 9 8 2" xfId="45023" xr:uid="{1C6A20EB-6BFB-4F72-9CC6-7A9CEB46E265}"/>
    <cellStyle name="Output 2 9 8 2 2" xfId="45024" xr:uid="{2C41F10F-AA59-40F6-9365-39F43F86D35D}"/>
    <cellStyle name="Output 2 9 8 2 2 2" xfId="45025" xr:uid="{5E11E64F-60D0-4127-ABE8-3BDEDC1F8216}"/>
    <cellStyle name="Output 2 9 8 2 3" xfId="45026" xr:uid="{DDF3F609-93ED-423D-9CC9-3C5190AB0247}"/>
    <cellStyle name="Output 2 9 8 2 3 2" xfId="45027" xr:uid="{D0BF0069-DD94-4144-B0EA-7940AB7F4E56}"/>
    <cellStyle name="Output 2 9 8 2 4" xfId="45028" xr:uid="{6F6290D4-7875-4F5E-AFD5-21EFFCC1A6C8}"/>
    <cellStyle name="Output 2 9 8 2 4 2" xfId="45029" xr:uid="{97A01F85-C743-4CB0-80DE-2C417503F10A}"/>
    <cellStyle name="Output 2 9 8 2 5" xfId="45030" xr:uid="{5FB6FE6C-22FA-4F2F-91A1-141CBEF3A0B4}"/>
    <cellStyle name="Output 2 9 8 2 5 2" xfId="45031" xr:uid="{5EF11624-B33A-45B1-9E99-B32194BEDE7B}"/>
    <cellStyle name="Output 2 9 8 2 6" xfId="45032" xr:uid="{CF862FEE-EB8B-4F49-9552-E365D979F437}"/>
    <cellStyle name="Output 2 9 8 3" xfId="45033" xr:uid="{E75C6CDC-EC69-414C-B2D2-38F47A0D2C68}"/>
    <cellStyle name="Output 2 9 8 3 2" xfId="45034" xr:uid="{21B19D19-5BB3-4FD2-87D9-33BED38F8B4A}"/>
    <cellStyle name="Output 2 9 8 4" xfId="45035" xr:uid="{8DCB3BB3-1B8D-402F-8B03-DF3084F37498}"/>
    <cellStyle name="Output 2 9 8 4 2" xfId="45036" xr:uid="{E5563BC7-E1EB-42AF-8511-81FBB70DD8C8}"/>
    <cellStyle name="Output 2 9 8 5" xfId="45037" xr:uid="{4AC8A50E-E04F-49C1-A2BC-E6EA241E636B}"/>
    <cellStyle name="Output 2 9 8 5 2" xfId="45038" xr:uid="{ADB9E492-E6F8-464C-B691-D8C051E5C45B}"/>
    <cellStyle name="Output 2 9 8 6" xfId="45039" xr:uid="{712003B9-7EBD-42C6-8B3C-8E89B49D69A7}"/>
    <cellStyle name="Output 2 9 8 6 2" xfId="45040" xr:uid="{91ACE2EB-EE7E-4B70-8712-C5ADE3D92F33}"/>
    <cellStyle name="Output 2 9 8 7" xfId="45041" xr:uid="{A64EA9C4-73EE-46DC-8976-266239C7D3B7}"/>
    <cellStyle name="Output 2 9 8 7 2" xfId="45042" xr:uid="{81D11ACD-0265-404F-814D-E42A2D4E5133}"/>
    <cellStyle name="Output 2 9 8 8" xfId="45043" xr:uid="{88E6B2E6-8734-4197-AE73-526F05AEB6CC}"/>
    <cellStyle name="Output 2 9 9" xfId="45044" xr:uid="{8855CA5A-4E39-4B36-B052-FE029717584E}"/>
    <cellStyle name="Output 2 9 9 2" xfId="45045" xr:uid="{6169C396-3DB8-4E1E-BFEB-C71A2105B8EE}"/>
    <cellStyle name="Output 2 9 9 2 2" xfId="45046" xr:uid="{C3F70252-8F5F-4E17-9B12-DD374B6DF321}"/>
    <cellStyle name="Output 2 9 9 2 2 2" xfId="45047" xr:uid="{17BFC1D6-2FDB-4C82-B83C-83343992C1A2}"/>
    <cellStyle name="Output 2 9 9 2 3" xfId="45048" xr:uid="{77EE41A4-5B17-44DB-B882-413017FF88E3}"/>
    <cellStyle name="Output 2 9 9 2 3 2" xfId="45049" xr:uid="{01B972CE-EDC8-460A-B2E4-6CE36F94FAED}"/>
    <cellStyle name="Output 2 9 9 2 4" xfId="45050" xr:uid="{1F3C923C-2571-479D-A6DB-9993FF1BF661}"/>
    <cellStyle name="Output 2 9 9 2 4 2" xfId="45051" xr:uid="{A4BF8483-6453-40AD-ACB6-79BCA412BD53}"/>
    <cellStyle name="Output 2 9 9 2 5" xfId="45052" xr:uid="{133A2846-EB2C-4152-9179-2F0DF0C213B8}"/>
    <cellStyle name="Output 2 9 9 2 5 2" xfId="45053" xr:uid="{D3197917-8B85-482B-82AA-A0970A457FA8}"/>
    <cellStyle name="Output 2 9 9 2 6" xfId="45054" xr:uid="{A923DF9E-4DB2-42F5-B64B-145B2FB4E7CD}"/>
    <cellStyle name="Output 2 9 9 3" xfId="45055" xr:uid="{78F99149-F04B-4760-9FF6-3FFDFBC6EF9F}"/>
    <cellStyle name="Output 2 9 9 3 2" xfId="45056" xr:uid="{1746CA2A-66BA-4451-9F84-DE0915DD736A}"/>
    <cellStyle name="Output 2 9 9 4" xfId="45057" xr:uid="{B33B088D-A7CF-4EE9-8278-A31CF0A2AC89}"/>
    <cellStyle name="Output 2 9 9 4 2" xfId="45058" xr:uid="{F538E818-FFF1-4297-A001-43C2EBD68F5A}"/>
    <cellStyle name="Output 2 9 9 5" xfId="45059" xr:uid="{36CD7FBA-F6BF-4C98-AD92-652662D2CB39}"/>
    <cellStyle name="Output 2 9 9 5 2" xfId="45060" xr:uid="{55814CB5-6F43-4B1C-9458-020FDD8A925D}"/>
    <cellStyle name="Output 2 9 9 6" xfId="45061" xr:uid="{0114EF97-9CCA-41DA-8357-D211A2A07BED}"/>
    <cellStyle name="Output 2 9 9 6 2" xfId="45062" xr:uid="{BFC628DA-FBF8-4858-BC30-703A1595AA32}"/>
    <cellStyle name="Output 2 9 9 7" xfId="45063" xr:uid="{679923D6-9584-4B0D-A0EB-53F3E1CB5CD8}"/>
    <cellStyle name="Output 2 9 9 7 2" xfId="45064" xr:uid="{73FA0A37-61EE-4A07-8038-CD7D41CAFE9C}"/>
    <cellStyle name="Output 2 9 9 8" xfId="45065" xr:uid="{18EE8155-A973-4D5C-A9FE-B9ECD77F50B5}"/>
    <cellStyle name="Output 3" xfId="20445" xr:uid="{F8E9D69B-3A89-44CD-B7FF-97E30C68C9EF}"/>
    <cellStyle name="Output 3 10" xfId="45066" xr:uid="{1A2E409F-C1E3-4ABA-B22C-2FBDE5E00B17}"/>
    <cellStyle name="Output 3 10 2" xfId="45067" xr:uid="{B7010113-DE13-4632-A817-7054B10A3A4D}"/>
    <cellStyle name="Output 3 10 2 2" xfId="45068" xr:uid="{B0C3674F-EB04-4D25-9DA1-E4248188C096}"/>
    <cellStyle name="Output 3 10 2 2 2" xfId="45069" xr:uid="{468ED2CC-91A1-4E2B-8D9E-907096ED8364}"/>
    <cellStyle name="Output 3 10 2 3" xfId="45070" xr:uid="{06919C31-1593-4AD4-B9AE-6E1550678B59}"/>
    <cellStyle name="Output 3 10 2 3 2" xfId="45071" xr:uid="{CC845C8F-3638-447C-BF22-62B0DCABC462}"/>
    <cellStyle name="Output 3 10 2 4" xfId="45072" xr:uid="{769C679E-C999-4811-A32F-9471F6644189}"/>
    <cellStyle name="Output 3 10 2 4 2" xfId="45073" xr:uid="{AD39AAAB-0B14-4863-BDB6-0FFA3A0CBF35}"/>
    <cellStyle name="Output 3 10 2 5" xfId="45074" xr:uid="{5986BA56-14DE-4969-BCF3-E3E31B159AEA}"/>
    <cellStyle name="Output 3 10 2 5 2" xfId="45075" xr:uid="{2E8FB8C8-71D1-4064-AFE7-D542724D8019}"/>
    <cellStyle name="Output 3 10 2 6" xfId="45076" xr:uid="{E44C2509-B6AD-403F-A0EC-DF04C34C8679}"/>
    <cellStyle name="Output 3 10 3" xfId="45077" xr:uid="{F763C787-B512-4237-BDED-5C0C801E40C2}"/>
    <cellStyle name="Output 3 10 3 2" xfId="45078" xr:uid="{52B63742-57B2-4AE7-B5AC-BCEDD0D2B43C}"/>
    <cellStyle name="Output 3 10 4" xfId="45079" xr:uid="{47E4E083-5F29-4FC2-97B8-D31CC2DA8B41}"/>
    <cellStyle name="Output 3 10 4 2" xfId="45080" xr:uid="{E75AC70C-900F-4156-8A03-4A2E5524AEAD}"/>
    <cellStyle name="Output 3 10 5" xfId="45081" xr:uid="{2B00E874-394B-4CC5-9AE2-335559A85498}"/>
    <cellStyle name="Output 3 10 5 2" xfId="45082" xr:uid="{03BBD50E-4141-4137-8D3C-AD1E39B60C6A}"/>
    <cellStyle name="Output 3 10 6" xfId="45083" xr:uid="{C303CC04-2C57-44DB-A545-AD879AEFCFC9}"/>
    <cellStyle name="Output 3 10 6 2" xfId="45084" xr:uid="{A6B726F9-E0CF-470B-9958-BB63CD6A4A04}"/>
    <cellStyle name="Output 3 10 7" xfId="45085" xr:uid="{EAB23C39-0425-430E-8C41-232350737915}"/>
    <cellStyle name="Output 3 10 7 2" xfId="45086" xr:uid="{049C80BB-3AF6-4FAE-B2C2-73A8CD959EF3}"/>
    <cellStyle name="Output 3 10 8" xfId="45087" xr:uid="{79C72451-F288-400E-9FEC-898233B281CD}"/>
    <cellStyle name="Output 3 11" xfId="45088" xr:uid="{E5BC4D68-B092-439B-B560-9A7F131FB4C2}"/>
    <cellStyle name="Output 3 11 2" xfId="45089" xr:uid="{1006D2EF-DD76-4FFF-AFB6-ED0A29CB3582}"/>
    <cellStyle name="Output 3 11 2 2" xfId="45090" xr:uid="{95F7CB7E-DB45-491F-BDBB-3E869A0CDE29}"/>
    <cellStyle name="Output 3 11 2 2 2" xfId="45091" xr:uid="{059926FF-69C8-41FE-A928-BEC458248EF9}"/>
    <cellStyle name="Output 3 11 2 3" xfId="45092" xr:uid="{3921D3CC-B56D-488C-90C6-7EBF56505893}"/>
    <cellStyle name="Output 3 11 2 3 2" xfId="45093" xr:uid="{C49B7EBF-1B12-4793-BE8B-0B8C73663954}"/>
    <cellStyle name="Output 3 11 2 4" xfId="45094" xr:uid="{BCF7F9DB-63C9-4E07-B3D2-B7791B32BF93}"/>
    <cellStyle name="Output 3 11 2 4 2" xfId="45095" xr:uid="{7666BBBD-05CA-4519-876E-FE4E4FB8927B}"/>
    <cellStyle name="Output 3 11 2 5" xfId="45096" xr:uid="{4751E360-4575-4D64-8D85-B0DA3EFE85B4}"/>
    <cellStyle name="Output 3 11 2 5 2" xfId="45097" xr:uid="{5DDBDC28-AB3C-4FB0-8A08-B5C4BF0871A0}"/>
    <cellStyle name="Output 3 11 2 6" xfId="45098" xr:uid="{4FFE4337-65D6-4928-88B1-8A4AB219A298}"/>
    <cellStyle name="Output 3 11 3" xfId="45099" xr:uid="{75D1A659-B2C0-4292-975D-AFD3AAC4154D}"/>
    <cellStyle name="Output 3 11 3 2" xfId="45100" xr:uid="{BE164E8D-1642-4AFD-9360-202C2BB46217}"/>
    <cellStyle name="Output 3 11 4" xfId="45101" xr:uid="{47A07842-EF68-4DB0-A23B-1259831BF376}"/>
    <cellStyle name="Output 3 11 4 2" xfId="45102" xr:uid="{754B88F2-A531-4CDD-A21A-491FD6FE957E}"/>
    <cellStyle name="Output 3 11 5" xfId="45103" xr:uid="{9A65CEC9-03B2-40E0-9ADC-09AF3A3AB215}"/>
    <cellStyle name="Output 3 11 5 2" xfId="45104" xr:uid="{9F50113E-F8D9-4A05-A4A7-9C59E01A5B0F}"/>
    <cellStyle name="Output 3 11 6" xfId="45105" xr:uid="{44A5B7F9-E152-4D09-BB45-D903EA21FEA2}"/>
    <cellStyle name="Output 3 11 6 2" xfId="45106" xr:uid="{E0FF4EDA-E96D-489D-80CF-69FB42A1C50B}"/>
    <cellStyle name="Output 3 11 7" xfId="45107" xr:uid="{6A88B619-C1AB-4A6A-B749-71F565D3DA33}"/>
    <cellStyle name="Output 3 11 7 2" xfId="45108" xr:uid="{F41995D2-1A61-4DA1-ACE3-F7D82A228D84}"/>
    <cellStyle name="Output 3 11 8" xfId="45109" xr:uid="{003A6138-0872-4E48-A5F4-99973989C02A}"/>
    <cellStyle name="Output 3 12" xfId="45110" xr:uid="{8586037D-18BF-4FEA-BA75-905D405A1214}"/>
    <cellStyle name="Output 3 12 2" xfId="45111" xr:uid="{E1DBA7FA-EBD3-42AD-BFD6-85D90072DC42}"/>
    <cellStyle name="Output 3 12 2 2" xfId="45112" xr:uid="{3D14E28E-8E24-40E4-A508-0134F1DF2035}"/>
    <cellStyle name="Output 3 12 2 2 2" xfId="45113" xr:uid="{A573C5F3-612D-4675-9E82-AA602CC3A8F4}"/>
    <cellStyle name="Output 3 12 2 3" xfId="45114" xr:uid="{A33BCE8A-F30E-41DF-9C02-91A3481FEAA7}"/>
    <cellStyle name="Output 3 12 2 3 2" xfId="45115" xr:uid="{E8E5A4BE-87D1-44A4-99C0-E3E6C05E0D17}"/>
    <cellStyle name="Output 3 12 2 4" xfId="45116" xr:uid="{C9FDD9F5-74AA-4EE7-81D0-C0A980D8A1F2}"/>
    <cellStyle name="Output 3 12 2 4 2" xfId="45117" xr:uid="{152AB6C7-96B4-47E2-9AEC-E8A32B878B7E}"/>
    <cellStyle name="Output 3 12 2 5" xfId="45118" xr:uid="{6B34EC63-4A06-471B-AD1D-6F9C172246EC}"/>
    <cellStyle name="Output 3 12 2 5 2" xfId="45119" xr:uid="{B903CB5B-4EF8-476E-B3CC-5D87A046B05E}"/>
    <cellStyle name="Output 3 12 2 6" xfId="45120" xr:uid="{AB3AD96B-5D09-4BB1-A7CF-F10B517A79B4}"/>
    <cellStyle name="Output 3 12 3" xfId="45121" xr:uid="{ADC97E02-EA52-4BD7-A130-11C62101A2BA}"/>
    <cellStyle name="Output 3 12 3 2" xfId="45122" xr:uid="{8B2584FD-A72D-4A4C-AC11-053E33EB6B23}"/>
    <cellStyle name="Output 3 12 4" xfId="45123" xr:uid="{5E45CD1B-3FC3-4C8C-A283-3D77258BF0DC}"/>
    <cellStyle name="Output 3 12 4 2" xfId="45124" xr:uid="{BDA972DC-E499-4B48-996D-7D83B6BB4C9C}"/>
    <cellStyle name="Output 3 12 5" xfId="45125" xr:uid="{81ECA32E-D9AF-425B-9852-CAA6F1855096}"/>
    <cellStyle name="Output 3 12 5 2" xfId="45126" xr:uid="{B34EC711-CDC8-464C-BDCF-4CE00481877E}"/>
    <cellStyle name="Output 3 12 6" xfId="45127" xr:uid="{89EBA357-BACF-4049-A88B-0BDA8C1E7DDC}"/>
    <cellStyle name="Output 3 12 6 2" xfId="45128" xr:uid="{70F19D88-B214-45EB-839D-964DBD7A9023}"/>
    <cellStyle name="Output 3 12 7" xfId="45129" xr:uid="{1455EA03-7037-4E01-9697-29A32B2C46AA}"/>
    <cellStyle name="Output 3 12 7 2" xfId="45130" xr:uid="{F156AB72-EF3E-4423-AB67-98A242C34CE0}"/>
    <cellStyle name="Output 3 12 8" xfId="45131" xr:uid="{7C5B30E1-2000-4B61-8802-ACE3E6BB78CE}"/>
    <cellStyle name="Output 3 13" xfId="45132" xr:uid="{58D39374-8198-414D-A475-F7F8A9B321F6}"/>
    <cellStyle name="Output 3 13 2" xfId="45133" xr:uid="{8E96B721-EE08-4432-AE8C-2A79A56E76B1}"/>
    <cellStyle name="Output 3 13 2 2" xfId="45134" xr:uid="{4779885C-9EA6-46EA-9D48-DE3DF1432C56}"/>
    <cellStyle name="Output 3 13 2 2 2" xfId="45135" xr:uid="{5FA55C30-003C-4512-8E6E-40A6A6533BA6}"/>
    <cellStyle name="Output 3 13 2 3" xfId="45136" xr:uid="{21556BE9-BDC4-4C51-AA09-A96CA42C1232}"/>
    <cellStyle name="Output 3 13 2 3 2" xfId="45137" xr:uid="{58C6BBD5-720B-4E01-9F57-DAEFABEA8DAF}"/>
    <cellStyle name="Output 3 13 2 4" xfId="45138" xr:uid="{3AAD69A9-DD70-4660-A4E1-BF55DE9EC688}"/>
    <cellStyle name="Output 3 13 2 4 2" xfId="45139" xr:uid="{D290CC6F-E6DF-4521-9D16-89805CC837B6}"/>
    <cellStyle name="Output 3 13 2 5" xfId="45140" xr:uid="{E5A41167-037E-4E02-B48C-9936BDD70353}"/>
    <cellStyle name="Output 3 13 2 5 2" xfId="45141" xr:uid="{2C7C1B5E-2E54-4CB4-BEDE-675F42766F47}"/>
    <cellStyle name="Output 3 13 2 6" xfId="45142" xr:uid="{8779CADA-4BA3-4210-89B5-2209EF8FEA39}"/>
    <cellStyle name="Output 3 13 3" xfId="45143" xr:uid="{AE2FFFD4-EBA4-437F-844C-BD656F8928F8}"/>
    <cellStyle name="Output 3 13 3 2" xfId="45144" xr:uid="{C6600FBD-321B-4532-BD39-5DAF96F818E7}"/>
    <cellStyle name="Output 3 13 4" xfId="45145" xr:uid="{7C4DD98E-C8B4-4EBC-9672-DC0311E1F32E}"/>
    <cellStyle name="Output 3 13 4 2" xfId="45146" xr:uid="{91A21E81-2E48-4798-97BF-BFCF8ED878F2}"/>
    <cellStyle name="Output 3 13 5" xfId="45147" xr:uid="{57043F39-B370-40F9-9DD0-AC18172E6AB0}"/>
    <cellStyle name="Output 3 13 5 2" xfId="45148" xr:uid="{357BB8C6-FB8A-4D81-BE92-90531C7E32C4}"/>
    <cellStyle name="Output 3 13 6" xfId="45149" xr:uid="{E9CBE9CB-840A-4602-839F-6B4FE76EF3B5}"/>
    <cellStyle name="Output 3 13 6 2" xfId="45150" xr:uid="{D16B79C2-9DEF-4408-8B55-F65D1BEFBFEE}"/>
    <cellStyle name="Output 3 13 7" xfId="45151" xr:uid="{83ED0DFB-86B7-4011-B5A3-9B4DC4CCB283}"/>
    <cellStyle name="Output 3 13 7 2" xfId="45152" xr:uid="{C01F73F0-5AE1-4D26-82C7-A926B01451B8}"/>
    <cellStyle name="Output 3 13 8" xfId="45153" xr:uid="{CD02B403-FFBE-4145-8B7D-FE5234582F24}"/>
    <cellStyle name="Output 3 14" xfId="45154" xr:uid="{4EAEDBA2-434B-4934-8491-4D71D2AC7F6E}"/>
    <cellStyle name="Output 3 14 2" xfId="45155" xr:uid="{7D8EE86D-7E4D-4BF4-B091-440B73623BF0}"/>
    <cellStyle name="Output 3 14 2 2" xfId="45156" xr:uid="{EF9E55A6-18CB-46CD-B9A2-822ECA871F1D}"/>
    <cellStyle name="Output 3 14 2 2 2" xfId="45157" xr:uid="{AFDAD09A-0ACA-46B6-BFA8-36729D27B472}"/>
    <cellStyle name="Output 3 14 2 3" xfId="45158" xr:uid="{81562971-2A48-41F9-9CC9-FAA3211F3529}"/>
    <cellStyle name="Output 3 14 2 3 2" xfId="45159" xr:uid="{5615EC4B-3571-4B96-BAEF-18B853A204B8}"/>
    <cellStyle name="Output 3 14 2 4" xfId="45160" xr:uid="{65027C0E-6ACD-4FDC-94D5-510508F75768}"/>
    <cellStyle name="Output 3 14 2 4 2" xfId="45161" xr:uid="{C9AF5ADC-6A12-436C-9CAA-41DFB066F87D}"/>
    <cellStyle name="Output 3 14 2 5" xfId="45162" xr:uid="{C75187AC-2A2C-465F-A4BE-A5BA8F47E478}"/>
    <cellStyle name="Output 3 14 2 5 2" xfId="45163" xr:uid="{98D78E54-EFD9-46E7-911D-8F1FEC8F2AD9}"/>
    <cellStyle name="Output 3 14 2 6" xfId="45164" xr:uid="{B6B186C3-0723-4D5B-A562-93988954C465}"/>
    <cellStyle name="Output 3 14 3" xfId="45165" xr:uid="{E84115AB-120B-4ECD-832F-AF9A1F8BAEC3}"/>
    <cellStyle name="Output 3 14 3 2" xfId="45166" xr:uid="{BB049DC3-00E9-4164-A49F-B43C844AA4DC}"/>
    <cellStyle name="Output 3 14 4" xfId="45167" xr:uid="{0E55DA46-DAFE-419D-BC97-A06FB350997A}"/>
    <cellStyle name="Output 3 14 4 2" xfId="45168" xr:uid="{57793C6A-1898-4B47-9009-2525DD228FDC}"/>
    <cellStyle name="Output 3 14 5" xfId="45169" xr:uid="{94DB3B64-008F-49BE-98DE-FFD384450ADB}"/>
    <cellStyle name="Output 3 14 5 2" xfId="45170" xr:uid="{416421A5-BFAD-4888-B72C-B56A7AAEEF1C}"/>
    <cellStyle name="Output 3 14 6" xfId="45171" xr:uid="{AAB1A670-6953-43EA-8F36-B08E5A24C9D6}"/>
    <cellStyle name="Output 3 14 6 2" xfId="45172" xr:uid="{8E19971A-1B2F-44F1-B3CE-B64CEC1BD06D}"/>
    <cellStyle name="Output 3 14 7" xfId="45173" xr:uid="{A845460B-94B1-410E-A256-A9E3058A0D04}"/>
    <cellStyle name="Output 3 14 7 2" xfId="45174" xr:uid="{6DC282F5-898F-4979-9671-914EEB7AC7B4}"/>
    <cellStyle name="Output 3 14 8" xfId="45175" xr:uid="{2C932E15-5439-4737-814D-9DDE7AB4A3E7}"/>
    <cellStyle name="Output 3 15" xfId="45176" xr:uid="{E7EDD3D9-C65F-42B8-A28F-A2219468E203}"/>
    <cellStyle name="Output 3 15 2" xfId="45177" xr:uid="{AEE35DAD-3008-4980-8046-D187953CF67F}"/>
    <cellStyle name="Output 3 15 2 2" xfId="45178" xr:uid="{67FEA6F4-98F8-4772-A3F3-C53BD0F7DC4D}"/>
    <cellStyle name="Output 3 15 2 2 2" xfId="45179" xr:uid="{13FFC92C-31E3-4F2A-88C1-B2FD397A1719}"/>
    <cellStyle name="Output 3 15 2 3" xfId="45180" xr:uid="{41D351D6-1412-4BA0-8882-A09EBE750031}"/>
    <cellStyle name="Output 3 15 2 3 2" xfId="45181" xr:uid="{B34256A9-1F8B-4C8C-8C44-0B301DC32E8E}"/>
    <cellStyle name="Output 3 15 2 4" xfId="45182" xr:uid="{2FA21B61-76AD-4A97-A585-8F5F9FA8020F}"/>
    <cellStyle name="Output 3 15 2 4 2" xfId="45183" xr:uid="{55AA46CE-21A5-40FC-8864-1E133EFA3BBE}"/>
    <cellStyle name="Output 3 15 2 5" xfId="45184" xr:uid="{3F2D5066-55EB-4810-9245-4D5E1D14478C}"/>
    <cellStyle name="Output 3 15 2 5 2" xfId="45185" xr:uid="{86400497-5374-482E-907D-BE3DD67A0C33}"/>
    <cellStyle name="Output 3 15 2 6" xfId="45186" xr:uid="{FDE92999-5A9C-4A32-8789-19D5DDAB41B4}"/>
    <cellStyle name="Output 3 15 3" xfId="45187" xr:uid="{191F78F6-5410-4465-9CBC-575CFF28207C}"/>
    <cellStyle name="Output 3 15 3 2" xfId="45188" xr:uid="{ED56F234-875F-4D0C-A0F1-021DAF7E32B0}"/>
    <cellStyle name="Output 3 15 4" xfId="45189" xr:uid="{1294828B-946D-4AA9-9829-5F27793E5BCE}"/>
    <cellStyle name="Output 3 15 4 2" xfId="45190" xr:uid="{3C962139-6273-409D-9E5E-DDF3D44B4887}"/>
    <cellStyle name="Output 3 15 5" xfId="45191" xr:uid="{EA1C6E87-BD5F-4997-905A-5F8DBF5191CE}"/>
    <cellStyle name="Output 3 15 5 2" xfId="45192" xr:uid="{6F1482B7-F1F6-4EBA-9457-B47B0ABDC303}"/>
    <cellStyle name="Output 3 15 6" xfId="45193" xr:uid="{DCC748AF-A0A0-44B5-AC3B-73DDE6FE6A68}"/>
    <cellStyle name="Output 3 15 6 2" xfId="45194" xr:uid="{4D798C99-4732-4BD0-A681-79266718BE8B}"/>
    <cellStyle name="Output 3 15 7" xfId="45195" xr:uid="{5E910319-948A-4C65-9ABF-959B74C8F2FF}"/>
    <cellStyle name="Output 3 15 7 2" xfId="45196" xr:uid="{71200E7F-DAE0-4E9C-A0EF-425F64096EC7}"/>
    <cellStyle name="Output 3 15 8" xfId="45197" xr:uid="{CD91CA34-BD47-4C47-AEBE-0024773A85F4}"/>
    <cellStyle name="Output 3 16" xfId="45198" xr:uid="{7461103F-A36A-4032-BEB7-15A10898A34F}"/>
    <cellStyle name="Output 3 16 2" xfId="45199" xr:uid="{98EAC6AF-112D-455D-8C9C-88607B3DA15A}"/>
    <cellStyle name="Output 3 16 2 2" xfId="45200" xr:uid="{6F4815C4-9C13-4A91-877A-E8F7151A898E}"/>
    <cellStyle name="Output 3 16 3" xfId="45201" xr:uid="{3785F1EA-76AF-4931-AFDD-A1031B821972}"/>
    <cellStyle name="Output 3 16 3 2" xfId="45202" xr:uid="{4185629D-0477-4D92-B417-51D08FA6B59C}"/>
    <cellStyle name="Output 3 16 4" xfId="45203" xr:uid="{DC102797-91DE-4A65-882D-6EFEEA3BD9C9}"/>
    <cellStyle name="Output 3 16 4 2" xfId="45204" xr:uid="{1CC053D7-F69D-4D20-B5F6-B9935EBA4CFC}"/>
    <cellStyle name="Output 3 16 5" xfId="45205" xr:uid="{F100C533-8348-438D-8792-2A5222FB2E7B}"/>
    <cellStyle name="Output 3 16 5 2" xfId="45206" xr:uid="{78C38692-A7FA-4108-B24C-C686B6976B50}"/>
    <cellStyle name="Output 3 16 6" xfId="45207" xr:uid="{5FA0B2F1-F163-4382-9549-DA9DA6E7708F}"/>
    <cellStyle name="Output 3 17" xfId="45208" xr:uid="{2767C5BD-BD82-4035-9B3D-59992197F159}"/>
    <cellStyle name="Output 3 17 2" xfId="45209" xr:uid="{913E0249-B908-4879-8458-4E408C89EA64}"/>
    <cellStyle name="Output 3 18" xfId="45210" xr:uid="{18BE56FE-A5D1-46BF-8767-4152D5868C75}"/>
    <cellStyle name="Output 3 18 2" xfId="45211" xr:uid="{442A2EDD-A208-478F-82E5-8B687904A7B3}"/>
    <cellStyle name="Output 3 19" xfId="45212" xr:uid="{9000BFCE-9BED-4EE9-A091-2876CEA0D73B}"/>
    <cellStyle name="Output 3 19 2" xfId="45213" xr:uid="{7AE8385D-303E-4CED-B5D1-EB943106E689}"/>
    <cellStyle name="Output 3 2" xfId="45214" xr:uid="{EF46BE73-813E-499B-861F-050EB3C4A3C7}"/>
    <cellStyle name="Output 3 2 2" xfId="45215" xr:uid="{43979BF3-0B9F-46AA-A51C-76797B8D1EFE}"/>
    <cellStyle name="Output 3 2 2 2" xfId="45216" xr:uid="{0B8F3162-3FF1-4168-B700-F2EBA76D5B73}"/>
    <cellStyle name="Output 3 2 2 2 2" xfId="45217" xr:uid="{9D52B18B-3EDD-4B86-A195-F7AD30A6BD56}"/>
    <cellStyle name="Output 3 2 2 3" xfId="45218" xr:uid="{1F7EB252-A20A-4603-A23B-DCB20AC974F6}"/>
    <cellStyle name="Output 3 2 2 3 2" xfId="45219" xr:uid="{6FBE3CDE-4CCF-48D0-AC1E-512ACEFAFDD7}"/>
    <cellStyle name="Output 3 2 2 4" xfId="45220" xr:uid="{A8FFBF74-674D-4EBC-AC02-C85161C17F5D}"/>
    <cellStyle name="Output 3 2 2 4 2" xfId="45221" xr:uid="{E8E32ED2-16AB-4BC7-9768-05E809B2BF12}"/>
    <cellStyle name="Output 3 2 2 5" xfId="45222" xr:uid="{22EF5F43-ECD9-44DC-93A8-6CE71DF76F19}"/>
    <cellStyle name="Output 3 2 2 5 2" xfId="45223" xr:uid="{70A4C062-65A2-4807-AAD7-B388DD38B21A}"/>
    <cellStyle name="Output 3 2 2 6" xfId="45224" xr:uid="{8B3290C9-BAE3-41A7-978D-D5D70BCA1986}"/>
    <cellStyle name="Output 3 2 3" xfId="45225" xr:uid="{46F247A9-47C1-44BE-9F0C-7CB2EF2BED2D}"/>
    <cellStyle name="Output 3 2 3 2" xfId="45226" xr:uid="{F0EF44BA-71BD-417C-95A0-186B3A94D7B5}"/>
    <cellStyle name="Output 3 2 4" xfId="45227" xr:uid="{1DB25238-30AA-4E17-859B-BB42376AD794}"/>
    <cellStyle name="Output 3 2 4 2" xfId="45228" xr:uid="{A2E6072F-E657-4123-B1FF-D45A623F90C1}"/>
    <cellStyle name="Output 3 2 5" xfId="45229" xr:uid="{1A2AEDDB-F4C8-4E40-9191-2A86E60D02A6}"/>
    <cellStyle name="Output 3 2 5 2" xfId="45230" xr:uid="{26812830-E6C3-4A3C-A4DC-3E1549C1D569}"/>
    <cellStyle name="Output 3 2 6" xfId="45231" xr:uid="{0582F5A9-D6AC-4247-ACC4-2281C833B800}"/>
    <cellStyle name="Output 3 20" xfId="45232" xr:uid="{6A09B3BD-95F2-4B45-A127-BA422F4DA595}"/>
    <cellStyle name="Output 3 21" xfId="45233" xr:uid="{64154AE3-7D61-45A7-BFA0-BB3A4213794C}"/>
    <cellStyle name="Output 3 22" xfId="45234" xr:uid="{E19E4BFE-C133-4F22-8E6E-23EEAC075C49}"/>
    <cellStyle name="Output 3 23" xfId="45235" xr:uid="{7CA15F23-CE37-4F22-8EFC-1401699B3D6E}"/>
    <cellStyle name="Output 3 24" xfId="45236" xr:uid="{3B79D2F4-DA01-4E2E-B872-1601DAFA4ED2}"/>
    <cellStyle name="Output 3 25" xfId="45237" xr:uid="{1AFB5213-2B66-49F2-B30A-F385D905B5D6}"/>
    <cellStyle name="Output 3 26" xfId="45238" xr:uid="{EA7DC692-16EF-4F60-9878-DBA2C7A5C940}"/>
    <cellStyle name="Output 3 3" xfId="45239" xr:uid="{FFD5F32B-960E-4C13-9AED-E9B4D813FF37}"/>
    <cellStyle name="Output 3 3 2" xfId="45240" xr:uid="{4C4CE641-BCBD-4F1F-AABF-28FAA0C93D23}"/>
    <cellStyle name="Output 3 3 2 2" xfId="45241" xr:uid="{AA923CF6-FA94-4E6E-B773-0A865E33D13B}"/>
    <cellStyle name="Output 3 3 2 2 2" xfId="45242" xr:uid="{F3DAEEF4-E8C7-45EF-A531-F33FE6E1C909}"/>
    <cellStyle name="Output 3 3 2 3" xfId="45243" xr:uid="{CE608473-0359-48A7-B779-8EFB5CD7D301}"/>
    <cellStyle name="Output 3 3 2 3 2" xfId="45244" xr:uid="{7F625114-BDE7-46D9-B796-D99FE45A467B}"/>
    <cellStyle name="Output 3 3 2 4" xfId="45245" xr:uid="{30A1B2C5-E2A9-453E-945B-84B885F7E8EC}"/>
    <cellStyle name="Output 3 3 2 4 2" xfId="45246" xr:uid="{1D4B44CE-7712-4F14-96E2-0F2FEAF27D1A}"/>
    <cellStyle name="Output 3 3 2 5" xfId="45247" xr:uid="{3B111533-CD85-4249-93CC-786FD040127F}"/>
    <cellStyle name="Output 3 3 2 5 2" xfId="45248" xr:uid="{61F830E1-F3ED-40FC-9079-BF976C27E0B5}"/>
    <cellStyle name="Output 3 3 2 6" xfId="45249" xr:uid="{46F0FA52-8ECE-4251-8C73-F4D32B04F3BA}"/>
    <cellStyle name="Output 3 3 3" xfId="45250" xr:uid="{B5B25D89-85C3-4BF4-AE4D-B881D899B952}"/>
    <cellStyle name="Output 3 3 3 2" xfId="45251" xr:uid="{94ACD7FD-752B-473F-9070-26B629C1EA76}"/>
    <cellStyle name="Output 3 3 4" xfId="45252" xr:uid="{5B65968E-B259-4B66-BB5E-396A25C61787}"/>
    <cellStyle name="Output 3 3 4 2" xfId="45253" xr:uid="{F81F8C96-A820-4F17-A663-40A804674623}"/>
    <cellStyle name="Output 3 3 5" xfId="45254" xr:uid="{C7CFA2EF-7D19-4798-9B80-69DCFFA3675D}"/>
    <cellStyle name="Output 3 3 5 2" xfId="45255" xr:uid="{8A67416F-7BAA-455D-8A9B-6FD93FBC5BBB}"/>
    <cellStyle name="Output 3 3 6" xfId="45256" xr:uid="{AA92DE7B-FA9C-4242-B178-EE80D57AAAD9}"/>
    <cellStyle name="Output 3 4" xfId="45257" xr:uid="{7B671A39-1440-43C9-9561-B9D1CB87D419}"/>
    <cellStyle name="Output 3 4 2" xfId="45258" xr:uid="{C3A2FD36-DBD7-411B-8674-A6F9C0765A6B}"/>
    <cellStyle name="Output 3 4 2 2" xfId="45259" xr:uid="{343ED3B9-2EF9-4602-AD9C-F0F49BE40A36}"/>
    <cellStyle name="Output 3 4 2 2 2" xfId="45260" xr:uid="{E3295033-B5AA-48F3-A50E-2C3296A19019}"/>
    <cellStyle name="Output 3 4 2 3" xfId="45261" xr:uid="{A048F7FF-B344-4DD8-85E7-C095ADE720A6}"/>
    <cellStyle name="Output 3 4 2 3 2" xfId="45262" xr:uid="{3FDF6517-9CCC-48C2-B12E-EFFF29655E41}"/>
    <cellStyle name="Output 3 4 2 4" xfId="45263" xr:uid="{6EF10952-335E-48A8-86F1-B84E8B1289EF}"/>
    <cellStyle name="Output 3 4 2 4 2" xfId="45264" xr:uid="{CA916F60-C637-4998-84D8-B074B32F20BD}"/>
    <cellStyle name="Output 3 4 2 5" xfId="45265" xr:uid="{010E040C-770E-422E-8858-AA85B79991D8}"/>
    <cellStyle name="Output 3 4 2 5 2" xfId="45266" xr:uid="{CE9F1866-4CB0-4ABB-A0A9-AFA9A8A02884}"/>
    <cellStyle name="Output 3 4 2 6" xfId="45267" xr:uid="{59BD6680-AC53-40B0-AE90-868819552942}"/>
    <cellStyle name="Output 3 4 3" xfId="45268" xr:uid="{0BF597D0-CF71-424B-BF36-6348C489F94B}"/>
    <cellStyle name="Output 3 4 3 2" xfId="45269" xr:uid="{9B437A2F-E3DA-491F-AAE8-454071B0CEA0}"/>
    <cellStyle name="Output 3 4 4" xfId="45270" xr:uid="{6AD110E2-302B-4C5F-AD59-D32D80CCA649}"/>
    <cellStyle name="Output 3 4 4 2" xfId="45271" xr:uid="{0123FD1C-7D08-4137-BD4E-C5BCB98D439D}"/>
    <cellStyle name="Output 3 4 5" xfId="45272" xr:uid="{DBD82A11-B31D-4E4E-87CA-A5833E32683F}"/>
    <cellStyle name="Output 3 4 5 2" xfId="45273" xr:uid="{5B5AFC0C-5EFB-4E41-AE61-D9C30C399647}"/>
    <cellStyle name="Output 3 4 6" xfId="45274" xr:uid="{093EFDB1-4C47-4406-B19B-13BC73C5D272}"/>
    <cellStyle name="Output 3 4 6 2" xfId="45275" xr:uid="{9BB44C78-5BC4-4077-A955-6127B4494E87}"/>
    <cellStyle name="Output 3 4 7" xfId="45276" xr:uid="{D2E122C5-08CD-436A-9023-0ECC55D7BF32}"/>
    <cellStyle name="Output 3 4 7 2" xfId="45277" xr:uid="{C578D622-24CA-4634-8744-7837F6DE265E}"/>
    <cellStyle name="Output 3 4 8" xfId="45278" xr:uid="{919BA48D-ED0E-4722-B983-73D97D369978}"/>
    <cellStyle name="Output 3 5" xfId="45279" xr:uid="{DCDE7386-444B-4C8E-98A6-B93F255AEA99}"/>
    <cellStyle name="Output 3 5 2" xfId="45280" xr:uid="{1D6C109C-AEB1-4847-94EB-9B4FE77E1BE8}"/>
    <cellStyle name="Output 3 5 2 2" xfId="45281" xr:uid="{4AE71513-1D34-4083-842F-6666EB9AE185}"/>
    <cellStyle name="Output 3 5 2 2 2" xfId="45282" xr:uid="{6AD6CD3E-9744-4CBB-AA73-8BA02DF22CB7}"/>
    <cellStyle name="Output 3 5 2 3" xfId="45283" xr:uid="{39BDCDD8-F6F5-48DF-9F67-A41D7F857B81}"/>
    <cellStyle name="Output 3 5 2 3 2" xfId="45284" xr:uid="{E101D8A7-BA75-4337-9043-753820087AC6}"/>
    <cellStyle name="Output 3 5 2 4" xfId="45285" xr:uid="{37FF1953-BB06-4E0C-935B-5CA013298913}"/>
    <cellStyle name="Output 3 5 2 4 2" xfId="45286" xr:uid="{3597E115-DB43-4F17-80F4-681B62BB476C}"/>
    <cellStyle name="Output 3 5 2 5" xfId="45287" xr:uid="{49295D17-5461-409A-A507-DB4F52DA81ED}"/>
    <cellStyle name="Output 3 5 2 5 2" xfId="45288" xr:uid="{1E1E9AB9-30CC-4DDD-9975-C60028F51F13}"/>
    <cellStyle name="Output 3 5 2 6" xfId="45289" xr:uid="{1D0A9CB3-040E-45E7-ABB1-78D6388F7727}"/>
    <cellStyle name="Output 3 5 3" xfId="45290" xr:uid="{97EA0D85-418D-4EDC-A610-F9A4B253E961}"/>
    <cellStyle name="Output 3 5 3 2" xfId="45291" xr:uid="{53405B41-11FE-4E00-9B02-62A515F8E01B}"/>
    <cellStyle name="Output 3 5 4" xfId="45292" xr:uid="{3B0834F2-E539-4CDD-867C-7CA015363D03}"/>
    <cellStyle name="Output 3 5 4 2" xfId="45293" xr:uid="{1C2630DF-D4C0-4F10-AD88-4419E3A9244B}"/>
    <cellStyle name="Output 3 5 5" xfId="45294" xr:uid="{3F102D5F-14F3-4EE5-A20B-F4570FF11C8C}"/>
    <cellStyle name="Output 3 5 5 2" xfId="45295" xr:uid="{7534A119-6F82-41F6-9533-5529B4D2B935}"/>
    <cellStyle name="Output 3 5 6" xfId="45296" xr:uid="{400454CB-A863-4410-8AB9-ED95D46421A2}"/>
    <cellStyle name="Output 3 5 6 2" xfId="45297" xr:uid="{90B88F21-C978-4979-8B44-D7418BF85444}"/>
    <cellStyle name="Output 3 5 7" xfId="45298" xr:uid="{F303CB25-7B94-4286-A7F5-D1795C09D618}"/>
    <cellStyle name="Output 3 5 7 2" xfId="45299" xr:uid="{487033CC-4216-4452-9F9F-0B9BD05B816E}"/>
    <cellStyle name="Output 3 5 8" xfId="45300" xr:uid="{1EFC9D53-0692-4799-B7AB-DB90053D56AA}"/>
    <cellStyle name="Output 3 6" xfId="45301" xr:uid="{0AF5A658-A11E-403C-94C7-477E9AAB6DAB}"/>
    <cellStyle name="Output 3 6 2" xfId="45302" xr:uid="{C6CA67E0-1392-473C-B51D-6EC64D478C70}"/>
    <cellStyle name="Output 3 6 2 2" xfId="45303" xr:uid="{6DB9974D-8587-43A9-A6BD-9BDC9B87F51F}"/>
    <cellStyle name="Output 3 6 2 2 2" xfId="45304" xr:uid="{D34CBD72-CA11-45B0-B7CC-A435EA94FFBF}"/>
    <cellStyle name="Output 3 6 2 3" xfId="45305" xr:uid="{A2D0F704-7785-4614-AE73-9C839089A164}"/>
    <cellStyle name="Output 3 6 2 3 2" xfId="45306" xr:uid="{ACED6979-245D-478C-BC3C-3769C9D71ECC}"/>
    <cellStyle name="Output 3 6 2 4" xfId="45307" xr:uid="{581D103A-B932-4261-9C1C-1C4DF147CED6}"/>
    <cellStyle name="Output 3 6 2 4 2" xfId="45308" xr:uid="{A4A08970-AB90-47B5-842F-EB892926FDBD}"/>
    <cellStyle name="Output 3 6 2 5" xfId="45309" xr:uid="{AB07CD83-DC1F-49B6-8247-6457411D9445}"/>
    <cellStyle name="Output 3 6 2 5 2" xfId="45310" xr:uid="{19D6ADE2-1BEA-4D39-BEBE-3568E6521CC0}"/>
    <cellStyle name="Output 3 6 2 6" xfId="45311" xr:uid="{53FF2960-EE27-4200-9894-02C2E0DEF9CC}"/>
    <cellStyle name="Output 3 6 3" xfId="45312" xr:uid="{EACD2013-6EDD-4E45-8039-45C781B5FA7F}"/>
    <cellStyle name="Output 3 6 3 2" xfId="45313" xr:uid="{6FE34C65-70CF-40D9-81C3-6732F9F20D1E}"/>
    <cellStyle name="Output 3 6 4" xfId="45314" xr:uid="{3177272C-C18D-41F2-94BE-8442D0CEF6B2}"/>
    <cellStyle name="Output 3 6 4 2" xfId="45315" xr:uid="{A676FCDA-BECD-42B5-9131-3CF4DC62E038}"/>
    <cellStyle name="Output 3 6 5" xfId="45316" xr:uid="{2D1F5028-5CA9-4F16-A810-2AB6E339A40B}"/>
    <cellStyle name="Output 3 6 5 2" xfId="45317" xr:uid="{70207EF3-6316-40B5-BDC0-094A6DADAE58}"/>
    <cellStyle name="Output 3 6 6" xfId="45318" xr:uid="{56F5AD9A-9E65-4B2A-9CB9-31A85DFAD4A6}"/>
    <cellStyle name="Output 3 6 6 2" xfId="45319" xr:uid="{15C5F23E-FB26-4A33-ABE5-114E06E1A986}"/>
    <cellStyle name="Output 3 6 7" xfId="45320" xr:uid="{587AE95E-14A5-4E6E-AFFC-54171204A9B8}"/>
    <cellStyle name="Output 3 6 7 2" xfId="45321" xr:uid="{F82BAC32-4126-450A-B153-D2BC5FFBE381}"/>
    <cellStyle name="Output 3 6 8" xfId="45322" xr:uid="{AFFAA823-CA4C-4EE0-A4AF-0318F1CE0535}"/>
    <cellStyle name="Output 3 7" xfId="45323" xr:uid="{CFD893E7-3576-4461-92E5-AD7BB3AB0895}"/>
    <cellStyle name="Output 3 7 2" xfId="45324" xr:uid="{1E9F3C2E-4540-41F5-BC79-14CCAA062D44}"/>
    <cellStyle name="Output 3 7 2 2" xfId="45325" xr:uid="{87AD0767-2E10-4651-9F7F-B73ABB2CF82F}"/>
    <cellStyle name="Output 3 7 2 2 2" xfId="45326" xr:uid="{292CA0F8-2FBB-4250-81F0-D5AD84799389}"/>
    <cellStyle name="Output 3 7 2 3" xfId="45327" xr:uid="{2183301A-2DED-4BC1-931F-EB54DD0CF4A3}"/>
    <cellStyle name="Output 3 7 2 3 2" xfId="45328" xr:uid="{1975E6F1-F894-49C1-B977-4AEA7EC87AFC}"/>
    <cellStyle name="Output 3 7 2 4" xfId="45329" xr:uid="{239E26C0-B345-49FB-BF2F-01F0B5FE201F}"/>
    <cellStyle name="Output 3 7 2 4 2" xfId="45330" xr:uid="{C8F2396C-3E7D-4FAA-8748-95597CAEB973}"/>
    <cellStyle name="Output 3 7 2 5" xfId="45331" xr:uid="{FDBD8FAE-61EA-44CE-B11F-FC53F7E3FFE0}"/>
    <cellStyle name="Output 3 7 2 5 2" xfId="45332" xr:uid="{A677B24F-958C-40C2-B7EE-0C5E22170440}"/>
    <cellStyle name="Output 3 7 2 6" xfId="45333" xr:uid="{DDD5BE97-1029-4AE6-B4DC-64D9F126B886}"/>
    <cellStyle name="Output 3 7 3" xfId="45334" xr:uid="{0145AAFC-2BE9-444C-838F-5A6AB0B28204}"/>
    <cellStyle name="Output 3 7 3 2" xfId="45335" xr:uid="{BEEE268E-1CD4-4340-98D7-74C44C20B7F1}"/>
    <cellStyle name="Output 3 7 4" xfId="45336" xr:uid="{2207E204-4EC6-4625-99F1-6EA741908734}"/>
    <cellStyle name="Output 3 7 4 2" xfId="45337" xr:uid="{8C678C12-D4D2-4A9B-8474-B7101EC8B07F}"/>
    <cellStyle name="Output 3 7 5" xfId="45338" xr:uid="{3BACD5A2-9E51-499F-B6CE-08A2FB4C2622}"/>
    <cellStyle name="Output 3 7 5 2" xfId="45339" xr:uid="{ECF1EDDC-5F01-40C8-BFD6-CA44C8A5DE9D}"/>
    <cellStyle name="Output 3 7 6" xfId="45340" xr:uid="{1AC4F746-31BB-490D-AFCD-6858179D8C54}"/>
    <cellStyle name="Output 3 7 6 2" xfId="45341" xr:uid="{FFA46C46-F9D1-44A8-B0B4-2D695AC92F91}"/>
    <cellStyle name="Output 3 7 7" xfId="45342" xr:uid="{B6ACC97A-68A8-4E7B-A97D-519121E2565F}"/>
    <cellStyle name="Output 3 7 7 2" xfId="45343" xr:uid="{A20F7265-2EEF-4AAD-B1D2-3954E3C790C2}"/>
    <cellStyle name="Output 3 7 8" xfId="45344" xr:uid="{2FD35E5B-9A71-4A68-97F8-C67D428B1D13}"/>
    <cellStyle name="Output 3 8" xfId="45345" xr:uid="{22CD23C4-BC54-4ED2-8D1E-A31C90E13B89}"/>
    <cellStyle name="Output 3 8 2" xfId="45346" xr:uid="{42B600A2-C7AD-46B3-9CE3-EE4B76FF6D85}"/>
    <cellStyle name="Output 3 8 2 2" xfId="45347" xr:uid="{B3144250-6F2B-4D90-B30F-FF9C5EF05436}"/>
    <cellStyle name="Output 3 8 2 2 2" xfId="45348" xr:uid="{17EC2F2E-C2E3-4818-BC96-AC4DB524742A}"/>
    <cellStyle name="Output 3 8 2 3" xfId="45349" xr:uid="{735B9650-28A1-4BEC-BE8B-BBC9B6796C84}"/>
    <cellStyle name="Output 3 8 2 3 2" xfId="45350" xr:uid="{17A4AACB-3839-45F4-B487-227575C3A566}"/>
    <cellStyle name="Output 3 8 2 4" xfId="45351" xr:uid="{38ACAA65-5A3F-4AD9-B773-DFE50B3FD0B1}"/>
    <cellStyle name="Output 3 8 2 4 2" xfId="45352" xr:uid="{60ABB7CB-79A9-49D6-A479-D4721A895C11}"/>
    <cellStyle name="Output 3 8 2 5" xfId="45353" xr:uid="{3EDA2CDE-1C54-4B02-B130-DE4357B89A3E}"/>
    <cellStyle name="Output 3 8 2 5 2" xfId="45354" xr:uid="{F48E34F1-C3CC-4DD3-83F5-142EE9092F35}"/>
    <cellStyle name="Output 3 8 2 6" xfId="45355" xr:uid="{9AE08321-87BB-40A3-A8A3-2CD0BD890D1D}"/>
    <cellStyle name="Output 3 8 3" xfId="45356" xr:uid="{6532D95F-CB75-4342-83B2-7F5DA96CA040}"/>
    <cellStyle name="Output 3 8 3 2" xfId="45357" xr:uid="{A1F0BACD-194D-48D2-BF96-1B6008BDD32D}"/>
    <cellStyle name="Output 3 8 4" xfId="45358" xr:uid="{58706038-9075-4A28-A77A-20C2CF32BCAF}"/>
    <cellStyle name="Output 3 8 4 2" xfId="45359" xr:uid="{4CDDDE7F-0974-4B17-A384-5685D2AE9152}"/>
    <cellStyle name="Output 3 8 5" xfId="45360" xr:uid="{8B5908B4-4204-45AE-AAC8-F00C00FA67BE}"/>
    <cellStyle name="Output 3 8 5 2" xfId="45361" xr:uid="{1D934E21-E3F1-4B43-B7A5-07E43BF0BF8E}"/>
    <cellStyle name="Output 3 8 6" xfId="45362" xr:uid="{A8E6A87C-A994-4468-8DB3-2E47840D58CE}"/>
    <cellStyle name="Output 3 8 6 2" xfId="45363" xr:uid="{8502FA7F-7AC0-4A09-AD8A-592C6D0FEC7C}"/>
    <cellStyle name="Output 3 8 7" xfId="45364" xr:uid="{A01F9338-2AD1-453D-9FEA-4BC2AA5265D1}"/>
    <cellStyle name="Output 3 8 7 2" xfId="45365" xr:uid="{3F0A05D2-39B9-442C-BC50-7A4E499755C5}"/>
    <cellStyle name="Output 3 8 8" xfId="45366" xr:uid="{349F0920-7AEA-4433-9776-F6E59E65908C}"/>
    <cellStyle name="Output 3 9" xfId="45367" xr:uid="{FDD08C97-EAEF-4CBB-B5BB-0CAC3845C478}"/>
    <cellStyle name="Output 3 9 2" xfId="45368" xr:uid="{D06E270D-7DDF-4491-8415-5A5DB3DE6EF9}"/>
    <cellStyle name="Output 3 9 2 2" xfId="45369" xr:uid="{DA10E648-87AC-4E6F-84B9-4DE4064EADB5}"/>
    <cellStyle name="Output 3 9 2 2 2" xfId="45370" xr:uid="{4EC0D6D9-3917-4E87-BBC3-113B3B982B88}"/>
    <cellStyle name="Output 3 9 2 3" xfId="45371" xr:uid="{55E3BFC3-33A7-4E74-B212-9B354C359538}"/>
    <cellStyle name="Output 3 9 2 3 2" xfId="45372" xr:uid="{ECD265C1-112C-44F0-8962-9D9C1E410345}"/>
    <cellStyle name="Output 3 9 2 4" xfId="45373" xr:uid="{86E605AA-7922-4CD2-80E7-CA019BEBC24E}"/>
    <cellStyle name="Output 3 9 2 4 2" xfId="45374" xr:uid="{6B57B4DF-B081-442A-BD86-DCBFD26F8B53}"/>
    <cellStyle name="Output 3 9 2 5" xfId="45375" xr:uid="{0A32F9E3-F612-41C2-8D68-EC3CC5EE4487}"/>
    <cellStyle name="Output 3 9 2 5 2" xfId="45376" xr:uid="{3DB0CB42-D79B-48AD-82F4-C80DFF91BE61}"/>
    <cellStyle name="Output 3 9 2 6" xfId="45377" xr:uid="{F3A298D7-8F96-444C-8A76-177CDA4E8145}"/>
    <cellStyle name="Output 3 9 3" xfId="45378" xr:uid="{6A08D15F-886E-4AE5-8920-DDB001463819}"/>
    <cellStyle name="Output 3 9 3 2" xfId="45379" xr:uid="{5388CDDA-8A48-4B58-BEEB-F33C7011B00E}"/>
    <cellStyle name="Output 3 9 4" xfId="45380" xr:uid="{8E002BB8-9E44-4512-BD09-7BCC83E84FDA}"/>
    <cellStyle name="Output 3 9 4 2" xfId="45381" xr:uid="{69CB281E-5004-4EEA-BC01-8471D7BC7934}"/>
    <cellStyle name="Output 3 9 5" xfId="45382" xr:uid="{85842998-65CC-437F-801F-6D45420E3DD2}"/>
    <cellStyle name="Output 3 9 5 2" xfId="45383" xr:uid="{C9A0A5B6-98F4-4FDD-9216-146D5E38B592}"/>
    <cellStyle name="Output 3 9 6" xfId="45384" xr:uid="{E641F9EA-2606-4065-9AEE-63C18AAAE030}"/>
    <cellStyle name="Output 3 9 6 2" xfId="45385" xr:uid="{D2E8A1B0-D711-4CBD-BB48-123A9D709C21}"/>
    <cellStyle name="Output 3 9 7" xfId="45386" xr:uid="{665654B7-EBEB-43F1-889F-F38B69BCEC64}"/>
    <cellStyle name="Output 3 9 7 2" xfId="45387" xr:uid="{9F30D5B9-BECA-4FC8-9834-78AA1A8D028B}"/>
    <cellStyle name="Output 3 9 8" xfId="45388" xr:uid="{F73A7756-F9AA-42D8-B7C7-C566066550BB}"/>
    <cellStyle name="Output 4" xfId="20446" xr:uid="{46C3DF1A-B784-421A-BBB8-876762FA67CA}"/>
    <cellStyle name="Output 4 10" xfId="45389" xr:uid="{8709A384-8DAE-45EF-BEFA-7DA60877FB16}"/>
    <cellStyle name="Output 4 10 2" xfId="45390" xr:uid="{29F8F373-3C8D-4802-BBEE-E11CA7198F80}"/>
    <cellStyle name="Output 4 10 2 2" xfId="45391" xr:uid="{8C3D4AA5-C57A-4B42-B55D-AC8361E7359F}"/>
    <cellStyle name="Output 4 10 2 2 2" xfId="45392" xr:uid="{910C2FD0-8A40-435A-9593-DFDF4BCAD8C8}"/>
    <cellStyle name="Output 4 10 2 3" xfId="45393" xr:uid="{DE2E9DBB-5849-4F60-AE99-43D16D9D14F1}"/>
    <cellStyle name="Output 4 10 2 3 2" xfId="45394" xr:uid="{7A0D21DE-7065-4762-B37B-5813D67D4FBF}"/>
    <cellStyle name="Output 4 10 2 4" xfId="45395" xr:uid="{0028BB9A-0113-4405-A73D-EC26EDA24995}"/>
    <cellStyle name="Output 4 10 2 4 2" xfId="45396" xr:uid="{271AC2A7-3F7E-4C5D-9144-8D63DBA8019C}"/>
    <cellStyle name="Output 4 10 2 5" xfId="45397" xr:uid="{BBE5B40E-55DB-44FD-952B-A2F13F40F5F1}"/>
    <cellStyle name="Output 4 10 2 5 2" xfId="45398" xr:uid="{6C43D1AB-EA04-42F5-984A-9A67AB629913}"/>
    <cellStyle name="Output 4 10 2 6" xfId="45399" xr:uid="{B3DA4B1A-0560-447A-928B-E464EA80DC69}"/>
    <cellStyle name="Output 4 10 3" xfId="45400" xr:uid="{880BDFF9-4073-4A05-98F1-1EA5BBFA307E}"/>
    <cellStyle name="Output 4 10 3 2" xfId="45401" xr:uid="{83181C36-6C9C-414A-8B05-28B66629CF43}"/>
    <cellStyle name="Output 4 10 4" xfId="45402" xr:uid="{D8151AC0-B612-4151-A9FF-C72E129A127E}"/>
    <cellStyle name="Output 4 10 4 2" xfId="45403" xr:uid="{F6A7639A-A98F-4268-B5C2-A6BD584CC33C}"/>
    <cellStyle name="Output 4 10 5" xfId="45404" xr:uid="{5B5A92B3-9AAD-4529-B52B-792E82F907AF}"/>
    <cellStyle name="Output 4 10 5 2" xfId="45405" xr:uid="{3FC8A1C8-9AEE-41FF-B4BF-BB9527EEF3F0}"/>
    <cellStyle name="Output 4 10 6" xfId="45406" xr:uid="{2B765FA0-5AC6-4D95-8E41-9B7418771DBC}"/>
    <cellStyle name="Output 4 10 6 2" xfId="45407" xr:uid="{E8D088F2-9E96-4B74-888E-5B9596340C24}"/>
    <cellStyle name="Output 4 10 7" xfId="45408" xr:uid="{F114E03B-4925-4A03-AB05-E8E68661709C}"/>
    <cellStyle name="Output 4 10 7 2" xfId="45409" xr:uid="{1FC979D1-99F8-44DC-A639-CAABA740B490}"/>
    <cellStyle name="Output 4 10 8" xfId="45410" xr:uid="{1F19FAFE-0C7D-4BF3-891F-4B4E5844C935}"/>
    <cellStyle name="Output 4 11" xfId="45411" xr:uid="{EC0F3DD8-B2C4-42DC-8B39-97AD5B540BAB}"/>
    <cellStyle name="Output 4 11 2" xfId="45412" xr:uid="{33CAE2AD-365E-4C6B-A42F-8E3F30856D18}"/>
    <cellStyle name="Output 4 11 2 2" xfId="45413" xr:uid="{AA82ADC5-FD46-47E8-98CD-266A305ECB68}"/>
    <cellStyle name="Output 4 11 2 2 2" xfId="45414" xr:uid="{2D1E8CD4-9FE2-4288-A88B-F65F4F6C571E}"/>
    <cellStyle name="Output 4 11 2 3" xfId="45415" xr:uid="{8EAEAE58-6E3A-4558-B19B-D1A07C78F7AA}"/>
    <cellStyle name="Output 4 11 2 3 2" xfId="45416" xr:uid="{BB5FAB1F-C6ED-468B-8E1F-F6390010EC54}"/>
    <cellStyle name="Output 4 11 2 4" xfId="45417" xr:uid="{72AA641E-E40A-45B0-B1D1-2D3CC02F3116}"/>
    <cellStyle name="Output 4 11 2 4 2" xfId="45418" xr:uid="{1966A676-2F4B-42A6-BC9E-81A382B99AD7}"/>
    <cellStyle name="Output 4 11 2 5" xfId="45419" xr:uid="{59D260B6-A047-482A-BCBF-2B9F55F8ACA6}"/>
    <cellStyle name="Output 4 11 2 5 2" xfId="45420" xr:uid="{F1D5FE38-C156-4C6F-AB35-2637C8841E06}"/>
    <cellStyle name="Output 4 11 2 6" xfId="45421" xr:uid="{5805E5D8-9BD7-4609-B58F-20B4F3C325F4}"/>
    <cellStyle name="Output 4 11 3" xfId="45422" xr:uid="{35E3BCED-1556-4C54-8E7B-6615947FF385}"/>
    <cellStyle name="Output 4 11 3 2" xfId="45423" xr:uid="{95132DCE-1927-4310-A077-DA7F3C15519D}"/>
    <cellStyle name="Output 4 11 4" xfId="45424" xr:uid="{E3F9CAA0-0903-4A9B-BB02-7E9A0E3D324F}"/>
    <cellStyle name="Output 4 11 4 2" xfId="45425" xr:uid="{1365E427-3472-41D8-B8A4-32AE09BEECD7}"/>
    <cellStyle name="Output 4 11 5" xfId="45426" xr:uid="{D16D1A3B-F9A3-4B40-B970-974BC5D2D6B6}"/>
    <cellStyle name="Output 4 11 5 2" xfId="45427" xr:uid="{F65789B4-282D-4ECC-A08B-A53C8D1105A2}"/>
    <cellStyle name="Output 4 11 6" xfId="45428" xr:uid="{A61428F2-639D-4DC9-B6D3-BBDA0CDA887F}"/>
    <cellStyle name="Output 4 11 6 2" xfId="45429" xr:uid="{AA89CDA9-82C4-4535-A2DE-810C528226B2}"/>
    <cellStyle name="Output 4 11 7" xfId="45430" xr:uid="{47A6DE23-F4F9-4FD1-BE38-3D226E650BFE}"/>
    <cellStyle name="Output 4 11 7 2" xfId="45431" xr:uid="{CA1947C0-A6A1-489C-B326-00F823E44A7D}"/>
    <cellStyle name="Output 4 11 8" xfId="45432" xr:uid="{0778F0DC-119F-46BA-8938-31B97EA5D440}"/>
    <cellStyle name="Output 4 12" xfId="45433" xr:uid="{272FCB2E-E84A-4DF2-8BC4-CD9E3C4C4CC7}"/>
    <cellStyle name="Output 4 12 2" xfId="45434" xr:uid="{647EFC9D-E98D-4606-AB7D-5F6A87F4D1A7}"/>
    <cellStyle name="Output 4 12 2 2" xfId="45435" xr:uid="{786771B0-D704-483A-81A8-62C4C08E785D}"/>
    <cellStyle name="Output 4 12 2 2 2" xfId="45436" xr:uid="{97295340-3677-4BFD-95AD-C31F3970EA82}"/>
    <cellStyle name="Output 4 12 2 3" xfId="45437" xr:uid="{1F979262-A7DC-4CD9-B642-A1147AA7778F}"/>
    <cellStyle name="Output 4 12 2 3 2" xfId="45438" xr:uid="{192101C6-055F-4F23-AF54-372CA9BAC3E6}"/>
    <cellStyle name="Output 4 12 2 4" xfId="45439" xr:uid="{4B7CDF54-2D6A-4232-AD71-F9445633AC12}"/>
    <cellStyle name="Output 4 12 2 4 2" xfId="45440" xr:uid="{7E24F525-79D8-4532-8101-AF72E0E6788D}"/>
    <cellStyle name="Output 4 12 2 5" xfId="45441" xr:uid="{65CE8A3C-3F4A-4574-9AF5-F96834DECEA3}"/>
    <cellStyle name="Output 4 12 2 5 2" xfId="45442" xr:uid="{1662130F-9E88-4763-98FB-822FC532E124}"/>
    <cellStyle name="Output 4 12 2 6" xfId="45443" xr:uid="{367226A4-14E8-484C-A9DA-943D5425FDAD}"/>
    <cellStyle name="Output 4 12 3" xfId="45444" xr:uid="{8E19807D-B37D-4B78-9403-58A49B1FDABA}"/>
    <cellStyle name="Output 4 12 3 2" xfId="45445" xr:uid="{567D1CE2-2A98-4255-81A7-5E3514559A4D}"/>
    <cellStyle name="Output 4 12 4" xfId="45446" xr:uid="{45989418-AE51-4581-A7F0-83A30CB67EDC}"/>
    <cellStyle name="Output 4 12 4 2" xfId="45447" xr:uid="{BBEEBB20-56AB-43EA-A251-C5E2C0175BCF}"/>
    <cellStyle name="Output 4 12 5" xfId="45448" xr:uid="{0D46E50F-5144-4EB5-8005-DD4E58AE269E}"/>
    <cellStyle name="Output 4 12 5 2" xfId="45449" xr:uid="{C42226AE-ED6C-4715-9ECB-5C534C118A73}"/>
    <cellStyle name="Output 4 12 6" xfId="45450" xr:uid="{25DB17BD-3BDF-49A8-98A5-652FA9E5DC28}"/>
    <cellStyle name="Output 4 12 6 2" xfId="45451" xr:uid="{5DDDA707-6F93-4124-AE34-31180D720DE5}"/>
    <cellStyle name="Output 4 12 7" xfId="45452" xr:uid="{C04472C1-D87E-41A0-B251-A8635CB414CC}"/>
    <cellStyle name="Output 4 12 7 2" xfId="45453" xr:uid="{6A35D4D7-51F0-40C9-8B33-57E6731DB853}"/>
    <cellStyle name="Output 4 12 8" xfId="45454" xr:uid="{6DFA1344-48DE-493A-82E4-1CD7C55E5941}"/>
    <cellStyle name="Output 4 13" xfId="45455" xr:uid="{783CF214-7A2E-4B21-987F-02DDB99BABC0}"/>
    <cellStyle name="Output 4 13 2" xfId="45456" xr:uid="{53916213-C394-497B-98DA-CEECF1EEF82D}"/>
    <cellStyle name="Output 4 13 2 2" xfId="45457" xr:uid="{60FDDA2D-4BEC-46F3-AF33-45EC8DACC021}"/>
    <cellStyle name="Output 4 13 2 2 2" xfId="45458" xr:uid="{2EC4B52C-B1A3-4B83-8D15-A7C39AA7755B}"/>
    <cellStyle name="Output 4 13 2 3" xfId="45459" xr:uid="{1F13558C-B167-47C9-A0EE-CF6F122C3E6B}"/>
    <cellStyle name="Output 4 13 2 3 2" xfId="45460" xr:uid="{302F321F-67ED-473D-BAC8-ED9B81037E33}"/>
    <cellStyle name="Output 4 13 2 4" xfId="45461" xr:uid="{34472B98-AE70-4204-AE9B-0173CF847892}"/>
    <cellStyle name="Output 4 13 2 4 2" xfId="45462" xr:uid="{4BEF401A-13E7-446A-8BBF-A86A8310099C}"/>
    <cellStyle name="Output 4 13 2 5" xfId="45463" xr:uid="{3BAAD275-4C34-402B-9339-BAB471150F2E}"/>
    <cellStyle name="Output 4 13 2 5 2" xfId="45464" xr:uid="{47DD15D5-7D0A-4F4D-AFF7-E2356F13C4E5}"/>
    <cellStyle name="Output 4 13 2 6" xfId="45465" xr:uid="{B701CF4F-34EE-4727-B0C1-2E8FFA1CD8AD}"/>
    <cellStyle name="Output 4 13 3" xfId="45466" xr:uid="{9D5CED1E-DD42-45B9-9584-680A1879E1AE}"/>
    <cellStyle name="Output 4 13 3 2" xfId="45467" xr:uid="{D7C15C97-969B-4F49-BD4A-9279D3E00C12}"/>
    <cellStyle name="Output 4 13 4" xfId="45468" xr:uid="{EE422E71-C218-4C6A-9228-04847EADFD23}"/>
    <cellStyle name="Output 4 13 4 2" xfId="45469" xr:uid="{3FBF4306-836C-4BC6-8A7A-6E43035C4199}"/>
    <cellStyle name="Output 4 13 5" xfId="45470" xr:uid="{44004907-C466-4C0B-AA02-0AC2449C98E5}"/>
    <cellStyle name="Output 4 13 5 2" xfId="45471" xr:uid="{AFBEF463-EDC2-4768-A686-EF9BA1428F92}"/>
    <cellStyle name="Output 4 13 6" xfId="45472" xr:uid="{A2E99520-EF2A-49A2-AFF8-22C7ACC4B484}"/>
    <cellStyle name="Output 4 13 6 2" xfId="45473" xr:uid="{976DEBD7-717A-4D59-86EE-CD76C632CDD8}"/>
    <cellStyle name="Output 4 13 7" xfId="45474" xr:uid="{0588494C-A15E-474E-96B2-AE8FACFA132C}"/>
    <cellStyle name="Output 4 13 7 2" xfId="45475" xr:uid="{C343CBAA-7EB9-4B1C-A0F5-024CAA315B49}"/>
    <cellStyle name="Output 4 13 8" xfId="45476" xr:uid="{34F58FFF-7DE2-410E-8B79-CE5A1585750E}"/>
    <cellStyle name="Output 4 14" xfId="45477" xr:uid="{B0912132-7877-4E09-8D32-691A781DC1A8}"/>
    <cellStyle name="Output 4 14 2" xfId="45478" xr:uid="{0DF5F68F-7C09-49D9-A1EA-33F782AA1D46}"/>
    <cellStyle name="Output 4 14 2 2" xfId="45479" xr:uid="{F4ACEEF0-7BA2-4561-A393-270D6E0BABC5}"/>
    <cellStyle name="Output 4 14 2 2 2" xfId="45480" xr:uid="{DF7746CD-AB15-41BD-8B81-B1A73ADE7BB2}"/>
    <cellStyle name="Output 4 14 2 3" xfId="45481" xr:uid="{4AEA52F9-92B3-4B5F-B0E8-CFB6914E454B}"/>
    <cellStyle name="Output 4 14 2 3 2" xfId="45482" xr:uid="{53E5589B-42FC-4ABA-9F41-D14BC03EB9C2}"/>
    <cellStyle name="Output 4 14 2 4" xfId="45483" xr:uid="{BEB1CA8F-D3CC-4224-BDF0-A5CEC32F1811}"/>
    <cellStyle name="Output 4 14 2 4 2" xfId="45484" xr:uid="{6919BCB7-5EDA-401F-A351-43CBEAF46AA9}"/>
    <cellStyle name="Output 4 14 2 5" xfId="45485" xr:uid="{5876E037-3862-4DEB-BED0-55D187DBAF8E}"/>
    <cellStyle name="Output 4 14 2 5 2" xfId="45486" xr:uid="{55DA8449-2343-4F30-B8DE-FBB2C63EF7D5}"/>
    <cellStyle name="Output 4 14 2 6" xfId="45487" xr:uid="{07FED942-2466-4183-9EF0-354553A93B27}"/>
    <cellStyle name="Output 4 14 3" xfId="45488" xr:uid="{F3DB6011-7867-436F-B199-70E86ACC13C1}"/>
    <cellStyle name="Output 4 14 3 2" xfId="45489" xr:uid="{7DE09332-D7A1-4CA3-903D-6C294D579D74}"/>
    <cellStyle name="Output 4 14 4" xfId="45490" xr:uid="{9879C4D9-7A76-4860-BD73-B498DF1672F0}"/>
    <cellStyle name="Output 4 14 4 2" xfId="45491" xr:uid="{82B74CCD-2573-4F6C-B2D6-519892F19361}"/>
    <cellStyle name="Output 4 14 5" xfId="45492" xr:uid="{A51F6C7F-71F8-4995-A98D-454E591904FC}"/>
    <cellStyle name="Output 4 14 5 2" xfId="45493" xr:uid="{489EDCE6-63C5-464C-9C64-40915EE171BF}"/>
    <cellStyle name="Output 4 14 6" xfId="45494" xr:uid="{735D3F45-C9D8-4FFC-874F-28ADC47E09DA}"/>
    <cellStyle name="Output 4 14 6 2" xfId="45495" xr:uid="{E4A96B55-8AD3-4D21-9077-D51F3DF700CF}"/>
    <cellStyle name="Output 4 14 7" xfId="45496" xr:uid="{616F344D-C198-4834-9487-7A2A4C5F36CE}"/>
    <cellStyle name="Output 4 14 7 2" xfId="45497" xr:uid="{1069FC62-E584-4B6F-947E-E24CD3CB669B}"/>
    <cellStyle name="Output 4 14 8" xfId="45498" xr:uid="{93C3D227-3904-4AAB-8197-3135F45A35D6}"/>
    <cellStyle name="Output 4 15" xfId="45499" xr:uid="{6577E9FF-2D49-4F09-A864-A11921CE58A4}"/>
    <cellStyle name="Output 4 15 2" xfId="45500" xr:uid="{18A71FF6-EF98-482A-8B70-7CF121EE67EA}"/>
    <cellStyle name="Output 4 15 2 2" xfId="45501" xr:uid="{92CD0CFF-243E-480C-91E7-F0E7C69416CA}"/>
    <cellStyle name="Output 4 15 2 2 2" xfId="45502" xr:uid="{9242DE82-4F5E-4F5A-8A23-8C7A0778C8AA}"/>
    <cellStyle name="Output 4 15 2 3" xfId="45503" xr:uid="{53E4F91C-F94B-4D72-BF00-D3B9C0519984}"/>
    <cellStyle name="Output 4 15 2 3 2" xfId="45504" xr:uid="{446D4732-D63C-4FDD-AA80-6ADC79562CA1}"/>
    <cellStyle name="Output 4 15 2 4" xfId="45505" xr:uid="{CD1BECE0-DA13-4287-A09A-C041239AB24F}"/>
    <cellStyle name="Output 4 15 2 4 2" xfId="45506" xr:uid="{231B47DD-E9CF-48E0-AF7C-E79B40A874E8}"/>
    <cellStyle name="Output 4 15 2 5" xfId="45507" xr:uid="{E0E39B6F-3080-4CFB-BE41-24299ACDE65F}"/>
    <cellStyle name="Output 4 15 2 5 2" xfId="45508" xr:uid="{4A07FD4A-BE99-4707-BE42-7F55ED2B49B5}"/>
    <cellStyle name="Output 4 15 2 6" xfId="45509" xr:uid="{D0BD16D2-E9E7-467A-9BAD-0328BC94E747}"/>
    <cellStyle name="Output 4 15 3" xfId="45510" xr:uid="{3C4B99D3-98EC-4DF6-8737-D90511DEDD89}"/>
    <cellStyle name="Output 4 15 3 2" xfId="45511" xr:uid="{6B71A930-31CF-4517-8CC4-0DC5AEDEDCB3}"/>
    <cellStyle name="Output 4 15 4" xfId="45512" xr:uid="{09A3A6A1-7189-460C-A1F6-7EF312BE6B01}"/>
    <cellStyle name="Output 4 15 4 2" xfId="45513" xr:uid="{856E4EB7-4509-4D31-AE72-58597D936133}"/>
    <cellStyle name="Output 4 15 5" xfId="45514" xr:uid="{8249DB89-C964-4943-A2EA-E5F96450B6FA}"/>
    <cellStyle name="Output 4 15 5 2" xfId="45515" xr:uid="{7CDD2232-487B-4F3A-842E-3296E4747098}"/>
    <cellStyle name="Output 4 15 6" xfId="45516" xr:uid="{C984400B-475D-4A1D-AD74-1D021EB63AD3}"/>
    <cellStyle name="Output 4 15 6 2" xfId="45517" xr:uid="{71BB65FC-9B6C-4675-8F71-35ABCBD9F949}"/>
    <cellStyle name="Output 4 15 7" xfId="45518" xr:uid="{8245DBB6-2B37-422E-88B7-E1FFC29FA4AC}"/>
    <cellStyle name="Output 4 15 7 2" xfId="45519" xr:uid="{1FF904A7-34EB-4803-BDD7-EC2BE84969DB}"/>
    <cellStyle name="Output 4 15 8" xfId="45520" xr:uid="{9EB52CC7-7188-4D4B-A6DC-6C3B8FE0A753}"/>
    <cellStyle name="Output 4 16" xfId="45521" xr:uid="{F937D8D4-E5DB-4DBC-85EB-651134BC1104}"/>
    <cellStyle name="Output 4 16 2" xfId="45522" xr:uid="{85C0B43C-8E30-463B-A7B5-C8BBCA967DE7}"/>
    <cellStyle name="Output 4 16 2 2" xfId="45523" xr:uid="{676D21DA-9BA9-44DF-871A-C58C60AEBDBB}"/>
    <cellStyle name="Output 4 16 3" xfId="45524" xr:uid="{A02F4F53-9796-487A-8749-D95E1C51370B}"/>
    <cellStyle name="Output 4 16 3 2" xfId="45525" xr:uid="{17C3980C-54C6-436E-A204-312505AB35CA}"/>
    <cellStyle name="Output 4 16 4" xfId="45526" xr:uid="{F5EEC207-DE13-4361-950C-CCC249B8106B}"/>
    <cellStyle name="Output 4 16 4 2" xfId="45527" xr:uid="{97D6E4BC-9E5E-4327-B242-609F1B468E70}"/>
    <cellStyle name="Output 4 16 5" xfId="45528" xr:uid="{276C817F-5F22-4F09-9E1A-E4E48A0D1C07}"/>
    <cellStyle name="Output 4 16 5 2" xfId="45529" xr:uid="{4E01277B-67A5-4976-AC3B-29CFBB57655E}"/>
    <cellStyle name="Output 4 16 6" xfId="45530" xr:uid="{A8B36D21-D8F4-4447-A3D8-3922A7576C11}"/>
    <cellStyle name="Output 4 17" xfId="45531" xr:uid="{9ACC0233-D610-4E4A-8A7E-7ADD91EDFE8C}"/>
    <cellStyle name="Output 4 17 2" xfId="45532" xr:uid="{84E4851F-B8B8-4A6E-9DDC-208870551C56}"/>
    <cellStyle name="Output 4 18" xfId="45533" xr:uid="{799A25CC-0580-40E6-AAA3-E0F0EFFA62A5}"/>
    <cellStyle name="Output 4 18 2" xfId="45534" xr:uid="{3701596A-9C6C-455D-9CCB-B87558927D90}"/>
    <cellStyle name="Output 4 19" xfId="45535" xr:uid="{2CD7C620-F8EF-4DC4-AAFE-85DFE14F3B2B}"/>
    <cellStyle name="Output 4 19 2" xfId="45536" xr:uid="{77504661-9BC9-4E82-87C1-F583D4F1685B}"/>
    <cellStyle name="Output 4 2" xfId="45537" xr:uid="{B9BE3366-4CDD-40F0-9496-C1E906A91D19}"/>
    <cellStyle name="Output 4 2 2" xfId="45538" xr:uid="{61B549E9-9DAA-4DE7-ABBF-A72322D09F57}"/>
    <cellStyle name="Output 4 2 2 2" xfId="45539" xr:uid="{EE331A36-1AFC-4F6E-A7F8-58A240D3A5E7}"/>
    <cellStyle name="Output 4 2 2 2 2" xfId="45540" xr:uid="{8B79632C-1173-4BEA-ACA8-07079D5D36B0}"/>
    <cellStyle name="Output 4 2 2 3" xfId="45541" xr:uid="{0348013D-48EC-4DB6-BFA4-4FB3703FFA09}"/>
    <cellStyle name="Output 4 2 2 3 2" xfId="45542" xr:uid="{F7EE5381-B9B2-4B0F-B2A7-F0BC53078504}"/>
    <cellStyle name="Output 4 2 2 4" xfId="45543" xr:uid="{4E85FD81-FC6F-43DE-B564-732B69BE23E4}"/>
    <cellStyle name="Output 4 2 2 4 2" xfId="45544" xr:uid="{6010CDA3-1DB5-4B1D-BFAF-258481E2AE27}"/>
    <cellStyle name="Output 4 2 2 5" xfId="45545" xr:uid="{D283DC09-155E-40E7-B89C-BF086F95E538}"/>
    <cellStyle name="Output 4 2 2 5 2" xfId="45546" xr:uid="{AD716B65-1780-487B-9BA4-466FAFF761B0}"/>
    <cellStyle name="Output 4 2 2 6" xfId="45547" xr:uid="{01238130-EBBC-445E-88CB-DFFFC98DF949}"/>
    <cellStyle name="Output 4 2 3" xfId="45548" xr:uid="{1497FA1C-23DC-44D1-8141-AD1D872E98BC}"/>
    <cellStyle name="Output 4 2 3 2" xfId="45549" xr:uid="{F90F8B15-A547-4072-95D5-778E0E7EF468}"/>
    <cellStyle name="Output 4 2 4" xfId="45550" xr:uid="{603E7090-6213-4479-A92D-8375C095164F}"/>
    <cellStyle name="Output 4 2 4 2" xfId="45551" xr:uid="{34251D48-3949-4F99-8589-F813691E2E4F}"/>
    <cellStyle name="Output 4 2 5" xfId="45552" xr:uid="{ADBCFA96-3317-4D42-A5A2-CAF661E4181E}"/>
    <cellStyle name="Output 4 2 5 2" xfId="45553" xr:uid="{4671918E-E229-4CF9-9C52-311200FF2E71}"/>
    <cellStyle name="Output 4 2 6" xfId="45554" xr:uid="{93D0037A-1F5B-4D36-B45A-33FA11D7CF06}"/>
    <cellStyle name="Output 4 20" xfId="45555" xr:uid="{6554DE08-825D-4502-9B06-DACA1E1AD203}"/>
    <cellStyle name="Output 4 21" xfId="45556" xr:uid="{380505E9-F2C8-4F91-BCB4-C2CDC42C016B}"/>
    <cellStyle name="Output 4 22" xfId="45557" xr:uid="{D47AEEEE-F383-46DE-A5F9-A554BE8680C1}"/>
    <cellStyle name="Output 4 23" xfId="45558" xr:uid="{DE0A4552-656C-4582-A770-6F37A2785C54}"/>
    <cellStyle name="Output 4 24" xfId="45559" xr:uid="{7889432D-FA36-4BD5-8E82-E5CAC4EF7625}"/>
    <cellStyle name="Output 4 25" xfId="45560" xr:uid="{998F5C3F-2DF6-4A4F-831A-86E0EB9E738B}"/>
    <cellStyle name="Output 4 26" xfId="45561" xr:uid="{15603734-C41E-449F-B2BA-4173E22237BF}"/>
    <cellStyle name="Output 4 3" xfId="45562" xr:uid="{5D26C9A4-4D44-445F-A3DF-DE82028C6AFA}"/>
    <cellStyle name="Output 4 3 2" xfId="45563" xr:uid="{BF54FE04-5B96-412D-802B-74674C7B1B5B}"/>
    <cellStyle name="Output 4 3 2 2" xfId="45564" xr:uid="{6C311B0D-4767-486D-AD90-6B31B7F59EE7}"/>
    <cellStyle name="Output 4 3 2 2 2" xfId="45565" xr:uid="{806ABC5D-08DB-4B0B-85C9-AA19D67914E2}"/>
    <cellStyle name="Output 4 3 2 3" xfId="45566" xr:uid="{56C44D0C-105D-4774-8AD9-49D018C397D5}"/>
    <cellStyle name="Output 4 3 2 3 2" xfId="45567" xr:uid="{4B90D1B8-1AC5-4641-8A73-460C73005980}"/>
    <cellStyle name="Output 4 3 2 4" xfId="45568" xr:uid="{18BB93C2-E26E-4262-B1E6-E2CCE7C7A6F4}"/>
    <cellStyle name="Output 4 3 2 4 2" xfId="45569" xr:uid="{F4E1E31F-E7CA-45FB-8666-289D1B7CDE0F}"/>
    <cellStyle name="Output 4 3 2 5" xfId="45570" xr:uid="{09096988-3136-4D40-AB08-0966B0296114}"/>
    <cellStyle name="Output 4 3 2 5 2" xfId="45571" xr:uid="{739BDCC0-7F12-44D2-A749-E55C7A73DE35}"/>
    <cellStyle name="Output 4 3 2 6" xfId="45572" xr:uid="{08AF48DC-694B-4D79-9CDE-C16FE014F97E}"/>
    <cellStyle name="Output 4 3 3" xfId="45573" xr:uid="{DF40E41E-70B7-450B-964C-D2375EBEFE4D}"/>
    <cellStyle name="Output 4 3 3 2" xfId="45574" xr:uid="{F77BA447-72E3-4940-BC1D-D3C7FC3BB308}"/>
    <cellStyle name="Output 4 3 4" xfId="45575" xr:uid="{7867E83A-DB01-4814-93DD-EB20A38CF1F4}"/>
    <cellStyle name="Output 4 3 4 2" xfId="45576" xr:uid="{8CDFC73D-96BC-47DE-8C13-B07481D10A97}"/>
    <cellStyle name="Output 4 3 5" xfId="45577" xr:uid="{0A3A54A0-9EC1-4C21-866D-FABD3B8AAFFC}"/>
    <cellStyle name="Output 4 3 5 2" xfId="45578" xr:uid="{DEAC284A-3E3C-40BF-8F05-9EADF44B551A}"/>
    <cellStyle name="Output 4 3 6" xfId="45579" xr:uid="{02EFECAE-16FE-4B41-AF28-1DE1C15CDAAB}"/>
    <cellStyle name="Output 4 4" xfId="45580" xr:uid="{B34D4E0F-59F1-449B-8047-BFF0AA3EDB0E}"/>
    <cellStyle name="Output 4 4 2" xfId="45581" xr:uid="{2C52A273-508E-4EB7-A850-599FD6CC750F}"/>
    <cellStyle name="Output 4 4 2 2" xfId="45582" xr:uid="{A067C46A-55EF-4932-A485-7C22B6F60AB7}"/>
    <cellStyle name="Output 4 4 2 2 2" xfId="45583" xr:uid="{257B5C0C-94FC-42C8-A454-4BBA62DFE4B9}"/>
    <cellStyle name="Output 4 4 2 3" xfId="45584" xr:uid="{14E5A762-8146-4456-A2ED-6BF67F245C9B}"/>
    <cellStyle name="Output 4 4 2 3 2" xfId="45585" xr:uid="{7F074934-29B0-4FF2-AA52-2457A803161E}"/>
    <cellStyle name="Output 4 4 2 4" xfId="45586" xr:uid="{2849E402-E15D-4B0A-9546-0D9F28C59A9E}"/>
    <cellStyle name="Output 4 4 2 4 2" xfId="45587" xr:uid="{D75C77DB-77AF-4538-97D0-DFBE105FA669}"/>
    <cellStyle name="Output 4 4 2 5" xfId="45588" xr:uid="{EFF1090D-F693-4FBB-9B46-79D79B86BE4C}"/>
    <cellStyle name="Output 4 4 2 5 2" xfId="45589" xr:uid="{73D5D40D-0D1F-4002-AB6E-36515CF10B79}"/>
    <cellStyle name="Output 4 4 2 6" xfId="45590" xr:uid="{752BB6D5-4D78-47E5-A422-F7EF384960AC}"/>
    <cellStyle name="Output 4 4 3" xfId="45591" xr:uid="{9B28AD9E-DA09-4E6E-BCE3-D6BA4423ADF3}"/>
    <cellStyle name="Output 4 4 3 2" xfId="45592" xr:uid="{D6E7CF5D-53D7-41E2-8C33-1B87BE760FF3}"/>
    <cellStyle name="Output 4 4 4" xfId="45593" xr:uid="{970D4DB1-92CE-45DE-B3C2-5FBC7027BDD2}"/>
    <cellStyle name="Output 4 4 4 2" xfId="45594" xr:uid="{73354274-86DE-492C-B348-CA85A0933AB3}"/>
    <cellStyle name="Output 4 4 5" xfId="45595" xr:uid="{F9146B99-A769-4721-8D0D-C55030715937}"/>
    <cellStyle name="Output 4 4 5 2" xfId="45596" xr:uid="{B6DA43E9-E535-4398-A244-37ABE7FE5674}"/>
    <cellStyle name="Output 4 4 6" xfId="45597" xr:uid="{6F2B6C3E-73FC-406E-B3F0-090BA68D34C7}"/>
    <cellStyle name="Output 4 4 6 2" xfId="45598" xr:uid="{89FC60F5-C202-4ACA-B09E-6162545E3959}"/>
    <cellStyle name="Output 4 4 7" xfId="45599" xr:uid="{DFF51E98-95A6-475C-9D8A-03C028BD8710}"/>
    <cellStyle name="Output 4 4 7 2" xfId="45600" xr:uid="{F8BE3A4D-6338-45F7-BF97-C54867CA6661}"/>
    <cellStyle name="Output 4 4 8" xfId="45601" xr:uid="{9F0DD7AA-BEC8-4E2D-8909-392BF2C2FB36}"/>
    <cellStyle name="Output 4 5" xfId="45602" xr:uid="{A4F2ABB0-7DC8-41C0-BB10-800465B79914}"/>
    <cellStyle name="Output 4 5 2" xfId="45603" xr:uid="{1EDDC7E0-808B-486C-8E82-B55AF9468FEF}"/>
    <cellStyle name="Output 4 5 2 2" xfId="45604" xr:uid="{B98A5FE1-2C45-4BC0-9F38-04955ED2FBDC}"/>
    <cellStyle name="Output 4 5 2 2 2" xfId="45605" xr:uid="{0CA74968-A333-4D29-9E95-72AFB783DA82}"/>
    <cellStyle name="Output 4 5 2 3" xfId="45606" xr:uid="{8B8D0358-8616-4DFA-A34B-17B17CA63111}"/>
    <cellStyle name="Output 4 5 2 3 2" xfId="45607" xr:uid="{1A652610-6C85-4A95-B386-2DF451ADB8FF}"/>
    <cellStyle name="Output 4 5 2 4" xfId="45608" xr:uid="{657AEB32-E28C-44DD-9E3B-CEDA2D22E53D}"/>
    <cellStyle name="Output 4 5 2 4 2" xfId="45609" xr:uid="{FF04003B-2AEE-496C-81FB-9426EC9A2733}"/>
    <cellStyle name="Output 4 5 2 5" xfId="45610" xr:uid="{DB756C6C-3306-42D6-8C10-6879E616CFEE}"/>
    <cellStyle name="Output 4 5 2 5 2" xfId="45611" xr:uid="{7081928F-5F4D-4663-9275-98B9C8EEF55E}"/>
    <cellStyle name="Output 4 5 2 6" xfId="45612" xr:uid="{82816D6C-2EA5-4F4B-83D0-2A53AE6A36D4}"/>
    <cellStyle name="Output 4 5 3" xfId="45613" xr:uid="{546DDF7C-9C37-42D8-828D-0B09DAEECE3D}"/>
    <cellStyle name="Output 4 5 3 2" xfId="45614" xr:uid="{DA183179-D80C-4BA7-9E75-61139900FD45}"/>
    <cellStyle name="Output 4 5 4" xfId="45615" xr:uid="{C7E0E5C0-51A2-4299-B286-949C4E2905C8}"/>
    <cellStyle name="Output 4 5 4 2" xfId="45616" xr:uid="{8B6568A0-D25A-4B58-89EA-56592C497461}"/>
    <cellStyle name="Output 4 5 5" xfId="45617" xr:uid="{E08C3930-2A1F-47D6-AFAF-1047CDEC1531}"/>
    <cellStyle name="Output 4 5 5 2" xfId="45618" xr:uid="{2873C20D-D6A7-46C0-AA25-886FC7C785E2}"/>
    <cellStyle name="Output 4 5 6" xfId="45619" xr:uid="{15FFEE42-E8B3-4703-84F9-2F6564D58AAB}"/>
    <cellStyle name="Output 4 5 6 2" xfId="45620" xr:uid="{2ECC75B4-9B07-4053-A188-7D4A9703CF88}"/>
    <cellStyle name="Output 4 5 7" xfId="45621" xr:uid="{D0370E79-7681-4E83-A6CD-D5D1864226AD}"/>
    <cellStyle name="Output 4 5 7 2" xfId="45622" xr:uid="{AF94A640-62AF-4380-8843-50F50F7EABBF}"/>
    <cellStyle name="Output 4 5 8" xfId="45623" xr:uid="{CDC29E7C-6D2D-4002-820F-276A3FF22E69}"/>
    <cellStyle name="Output 4 6" xfId="45624" xr:uid="{B66C5A2F-2A26-42AD-9B2F-104980627896}"/>
    <cellStyle name="Output 4 6 2" xfId="45625" xr:uid="{140D1748-B9B6-4675-87C7-7C08C7B2A25E}"/>
    <cellStyle name="Output 4 6 2 2" xfId="45626" xr:uid="{4B69664F-D9A6-4317-8340-337A8C183AB5}"/>
    <cellStyle name="Output 4 6 2 2 2" xfId="45627" xr:uid="{DD2BB985-98A3-4F74-9C2E-9DD4140A339E}"/>
    <cellStyle name="Output 4 6 2 3" xfId="45628" xr:uid="{67461FFD-EC5E-4CE6-9294-D365379B258C}"/>
    <cellStyle name="Output 4 6 2 3 2" xfId="45629" xr:uid="{242DAC9A-3477-495D-945E-BB54F1822F90}"/>
    <cellStyle name="Output 4 6 2 4" xfId="45630" xr:uid="{77113D10-7F50-44D4-809C-AFB462FB2E2E}"/>
    <cellStyle name="Output 4 6 2 4 2" xfId="45631" xr:uid="{86E3E97E-AACF-48B1-805A-620F6931D879}"/>
    <cellStyle name="Output 4 6 2 5" xfId="45632" xr:uid="{8B5D8B9C-AA8C-495C-98C5-309A5B3E7F41}"/>
    <cellStyle name="Output 4 6 2 5 2" xfId="45633" xr:uid="{7CAEDF2F-DF7D-44FB-8D39-DF2C129B9D0E}"/>
    <cellStyle name="Output 4 6 2 6" xfId="45634" xr:uid="{895E82D1-4D29-4C4A-95BD-6CC53311109D}"/>
    <cellStyle name="Output 4 6 3" xfId="45635" xr:uid="{558F9F39-7CB4-47CC-ACE7-DEF39919A211}"/>
    <cellStyle name="Output 4 6 3 2" xfId="45636" xr:uid="{00B4423F-9640-4766-BDB6-05610A10F965}"/>
    <cellStyle name="Output 4 6 4" xfId="45637" xr:uid="{8E4B290E-45EB-4F40-B0C4-99DC50A1A5A3}"/>
    <cellStyle name="Output 4 6 4 2" xfId="45638" xr:uid="{A50062D7-CD12-4D1F-B4BF-5070E74231E9}"/>
    <cellStyle name="Output 4 6 5" xfId="45639" xr:uid="{3257B725-5CF0-4C2F-B85E-7AAA70D3EA11}"/>
    <cellStyle name="Output 4 6 5 2" xfId="45640" xr:uid="{111F220E-F26A-4AF5-9708-CC940D61E2CC}"/>
    <cellStyle name="Output 4 6 6" xfId="45641" xr:uid="{CD4723FA-B596-4622-8676-726EE835C8C8}"/>
    <cellStyle name="Output 4 6 6 2" xfId="45642" xr:uid="{D5B82251-2E8E-4C1E-88FE-0ECAA944C5EA}"/>
    <cellStyle name="Output 4 6 7" xfId="45643" xr:uid="{0D85D2DC-E0FE-4B16-BE19-A2107D6FC386}"/>
    <cellStyle name="Output 4 6 7 2" xfId="45644" xr:uid="{AB7CC50C-3033-452A-9890-E6A8E50F1315}"/>
    <cellStyle name="Output 4 6 8" xfId="45645" xr:uid="{D15E7F75-6319-4DE4-BE42-00D3ABDB2913}"/>
    <cellStyle name="Output 4 7" xfId="45646" xr:uid="{2E5AEE4A-25DB-46BB-9750-50548DD8CFB5}"/>
    <cellStyle name="Output 4 7 2" xfId="45647" xr:uid="{27EAC94A-9F47-4B25-A9F3-3DB392B92F58}"/>
    <cellStyle name="Output 4 7 2 2" xfId="45648" xr:uid="{166C7299-13CA-434D-AE53-7AFE548BEBB3}"/>
    <cellStyle name="Output 4 7 2 2 2" xfId="45649" xr:uid="{3E3B50B5-189F-424A-8169-26F77C5B38F3}"/>
    <cellStyle name="Output 4 7 2 3" xfId="45650" xr:uid="{490CE36F-37B4-43F8-A402-E7477BF91D4F}"/>
    <cellStyle name="Output 4 7 2 3 2" xfId="45651" xr:uid="{7F06D388-8C04-4872-844A-30E4484573BC}"/>
    <cellStyle name="Output 4 7 2 4" xfId="45652" xr:uid="{B44A9BEB-D9E3-40C7-9161-25236659CC7D}"/>
    <cellStyle name="Output 4 7 2 4 2" xfId="45653" xr:uid="{DCD86893-8BA5-4D89-9E9E-DA760C216CF3}"/>
    <cellStyle name="Output 4 7 2 5" xfId="45654" xr:uid="{CF9479C5-7040-4F64-BAA3-F88761F2F396}"/>
    <cellStyle name="Output 4 7 2 5 2" xfId="45655" xr:uid="{ED217EAC-58EB-4EDE-8C13-A7CF2CDA3D45}"/>
    <cellStyle name="Output 4 7 2 6" xfId="45656" xr:uid="{F6EE6362-2915-4594-AA89-54590D8008ED}"/>
    <cellStyle name="Output 4 7 3" xfId="45657" xr:uid="{1E2AD635-5F4B-4A58-8E1C-EACB881C3B89}"/>
    <cellStyle name="Output 4 7 3 2" xfId="45658" xr:uid="{BA1793AF-858E-43D3-952C-C110C4F2CB9B}"/>
    <cellStyle name="Output 4 7 4" xfId="45659" xr:uid="{1F83A9E8-A123-4C54-A81C-3468762C7035}"/>
    <cellStyle name="Output 4 7 4 2" xfId="45660" xr:uid="{20380615-1BAA-4691-A1DA-8AE7AD3729F5}"/>
    <cellStyle name="Output 4 7 5" xfId="45661" xr:uid="{A384D18B-2649-4568-B6DA-CFB645D79A93}"/>
    <cellStyle name="Output 4 7 5 2" xfId="45662" xr:uid="{3D5D520D-8EF9-4023-8201-8BAB0E374A81}"/>
    <cellStyle name="Output 4 7 6" xfId="45663" xr:uid="{1FB98CB8-AB07-4B39-823A-5E049CDE2851}"/>
    <cellStyle name="Output 4 7 6 2" xfId="45664" xr:uid="{92576BDE-9D94-4252-97FF-080CAF3579F4}"/>
    <cellStyle name="Output 4 7 7" xfId="45665" xr:uid="{53D9C588-9E4F-46C1-826A-A6C6B4D67DCC}"/>
    <cellStyle name="Output 4 7 7 2" xfId="45666" xr:uid="{BA9944AD-9185-4F48-B16A-FF9D4382C128}"/>
    <cellStyle name="Output 4 7 8" xfId="45667" xr:uid="{B428B15F-7283-44BB-8701-108699D91C5A}"/>
    <cellStyle name="Output 4 8" xfId="45668" xr:uid="{AD83DDD5-FCA6-405D-9922-D97EAA51A322}"/>
    <cellStyle name="Output 4 8 2" xfId="45669" xr:uid="{7D52EDAC-AD23-4074-81EE-7B65966823A4}"/>
    <cellStyle name="Output 4 8 2 2" xfId="45670" xr:uid="{C422BC15-6B8B-4F36-9472-95DDE76D543B}"/>
    <cellStyle name="Output 4 8 2 2 2" xfId="45671" xr:uid="{427FFBBB-C7C7-4241-AA59-0EB56C2D0B27}"/>
    <cellStyle name="Output 4 8 2 3" xfId="45672" xr:uid="{05566991-71FB-4478-8EE6-019CA309535E}"/>
    <cellStyle name="Output 4 8 2 3 2" xfId="45673" xr:uid="{1C2CFAEC-8716-4642-8044-8C1E1532BF09}"/>
    <cellStyle name="Output 4 8 2 4" xfId="45674" xr:uid="{E694F655-67D8-4458-90E3-B6C75976D270}"/>
    <cellStyle name="Output 4 8 2 4 2" xfId="45675" xr:uid="{E356BDF4-17C0-491F-B2E2-7FAC337BD67E}"/>
    <cellStyle name="Output 4 8 2 5" xfId="45676" xr:uid="{F1AE7158-7BFA-4329-B586-1476EFF40C42}"/>
    <cellStyle name="Output 4 8 2 5 2" xfId="45677" xr:uid="{C4E099A2-FE20-47D4-80B7-F27BF274081E}"/>
    <cellStyle name="Output 4 8 2 6" xfId="45678" xr:uid="{1E0A95B0-E5ED-4ECE-946F-7B56AF20D67D}"/>
    <cellStyle name="Output 4 8 3" xfId="45679" xr:uid="{581D7843-157B-493F-BD69-B258D51C667E}"/>
    <cellStyle name="Output 4 8 3 2" xfId="45680" xr:uid="{530E5B1A-E775-474F-B0F1-A847617AC440}"/>
    <cellStyle name="Output 4 8 4" xfId="45681" xr:uid="{4C7CC862-0D91-4D8C-BCB0-3701FD4D9904}"/>
    <cellStyle name="Output 4 8 4 2" xfId="45682" xr:uid="{C8E7832E-5069-4741-8CC4-9EDE582A15AF}"/>
    <cellStyle name="Output 4 8 5" xfId="45683" xr:uid="{9889A265-C358-4469-B0CF-2D08D58A9013}"/>
    <cellStyle name="Output 4 8 5 2" xfId="45684" xr:uid="{61D6D98E-2AF7-494D-A500-AC2184A377D2}"/>
    <cellStyle name="Output 4 8 6" xfId="45685" xr:uid="{4B8180F0-24BC-4958-9506-D43F64850ED3}"/>
    <cellStyle name="Output 4 8 6 2" xfId="45686" xr:uid="{516C11CF-F1C1-4CDB-BA39-0F66174F51A9}"/>
    <cellStyle name="Output 4 8 7" xfId="45687" xr:uid="{00CEEB6C-B413-41CA-98F2-9BCFB142E591}"/>
    <cellStyle name="Output 4 8 7 2" xfId="45688" xr:uid="{460696CB-1940-4492-A704-57AA0DC3A09D}"/>
    <cellStyle name="Output 4 8 8" xfId="45689" xr:uid="{D051830A-43F5-4444-B5F2-5006689E5483}"/>
    <cellStyle name="Output 4 9" xfId="45690" xr:uid="{53137FDE-ED53-40C1-8367-2AB5A81CB053}"/>
    <cellStyle name="Output 4 9 2" xfId="45691" xr:uid="{3202EC4C-F5D3-410C-9FDC-993F0BC5330F}"/>
    <cellStyle name="Output 4 9 2 2" xfId="45692" xr:uid="{921206AA-3C56-45FD-91BA-A79D14AA7956}"/>
    <cellStyle name="Output 4 9 2 2 2" xfId="45693" xr:uid="{0C17A25D-398E-4B81-9A53-AD687E788933}"/>
    <cellStyle name="Output 4 9 2 3" xfId="45694" xr:uid="{01AC64AC-E248-4355-8F17-1AC6645D4A52}"/>
    <cellStyle name="Output 4 9 2 3 2" xfId="45695" xr:uid="{D9B53F41-50FE-4BA7-B598-579E257950FF}"/>
    <cellStyle name="Output 4 9 2 4" xfId="45696" xr:uid="{C10EC08C-B4B2-4D33-BD3D-28E5EC777256}"/>
    <cellStyle name="Output 4 9 2 4 2" xfId="45697" xr:uid="{5FC320C0-D726-4728-9BE2-73C298E89B78}"/>
    <cellStyle name="Output 4 9 2 5" xfId="45698" xr:uid="{898B5A45-0EA8-4439-98F0-E7F2B19DAD21}"/>
    <cellStyle name="Output 4 9 2 5 2" xfId="45699" xr:uid="{6404AAD9-B830-4622-9246-74447B0C1462}"/>
    <cellStyle name="Output 4 9 2 6" xfId="45700" xr:uid="{859101B5-9532-4E6F-9EE4-6175CCA1F608}"/>
    <cellStyle name="Output 4 9 3" xfId="45701" xr:uid="{BF177C90-13A5-4F54-9695-7951B55C9B7C}"/>
    <cellStyle name="Output 4 9 3 2" xfId="45702" xr:uid="{494B41CE-08B7-4B18-B933-1095E9F834E6}"/>
    <cellStyle name="Output 4 9 4" xfId="45703" xr:uid="{AF1060FF-C40C-4261-83D1-85F981B5EF0A}"/>
    <cellStyle name="Output 4 9 4 2" xfId="45704" xr:uid="{D5697B9C-6E25-4EDB-B0B8-6117BA40A23F}"/>
    <cellStyle name="Output 4 9 5" xfId="45705" xr:uid="{CEBF10D2-F216-4E07-82BF-2E0F1ACDD87D}"/>
    <cellStyle name="Output 4 9 5 2" xfId="45706" xr:uid="{93D04C35-FA04-402F-9000-DBDC7AE4AF75}"/>
    <cellStyle name="Output 4 9 6" xfId="45707" xr:uid="{EF86407B-EFDD-411C-9E9F-0BCB135D1C7E}"/>
    <cellStyle name="Output 4 9 6 2" xfId="45708" xr:uid="{990AB027-A1E0-4EF5-8619-8C6FE9A83C95}"/>
    <cellStyle name="Output 4 9 7" xfId="45709" xr:uid="{67AD854F-A9CD-47C8-8B8B-044F891AC616}"/>
    <cellStyle name="Output 4 9 7 2" xfId="45710" xr:uid="{0B184B7F-A6D7-48C0-84A0-2A9C58C4807E}"/>
    <cellStyle name="Output 4 9 8" xfId="45711" xr:uid="{BE3F667B-82A0-4F8D-BBEE-355A41D42B23}"/>
    <cellStyle name="Output 5" xfId="45712" xr:uid="{1971A405-9C3E-4A3B-8D0C-2493AC1510F6}"/>
    <cellStyle name="Output 5 10" xfId="45713" xr:uid="{6F2FEB5A-8A6B-4B08-9B86-FE765919559D}"/>
    <cellStyle name="Output 5 10 2" xfId="45714" xr:uid="{8031D9A7-D964-4B16-9E5F-640AD48B1B22}"/>
    <cellStyle name="Output 5 10 2 2" xfId="45715" xr:uid="{BBF99502-0F1C-4032-8180-A67B03889ED4}"/>
    <cellStyle name="Output 5 10 2 2 2" xfId="45716" xr:uid="{CEFAF160-A4D6-43B6-80F5-1AEAEDF425A3}"/>
    <cellStyle name="Output 5 10 2 3" xfId="45717" xr:uid="{3A3184A5-698F-4F80-A5E6-550CB65C9EDC}"/>
    <cellStyle name="Output 5 10 2 3 2" xfId="45718" xr:uid="{5609AAAD-2C12-44CB-AE86-B58E811DB692}"/>
    <cellStyle name="Output 5 10 2 4" xfId="45719" xr:uid="{EBE498A6-9FD9-48D5-BDDB-302637CCC824}"/>
    <cellStyle name="Output 5 10 2 4 2" xfId="45720" xr:uid="{CA8ADA23-E8A4-44DC-B10A-6DEF3EAAB1AF}"/>
    <cellStyle name="Output 5 10 2 5" xfId="45721" xr:uid="{DEED5E3E-6568-447E-921B-D7ED2A6EC47D}"/>
    <cellStyle name="Output 5 10 2 5 2" xfId="45722" xr:uid="{701CAE1E-870E-4327-A36A-661641958749}"/>
    <cellStyle name="Output 5 10 2 6" xfId="45723" xr:uid="{85BA001D-D8A6-44CE-835C-08601B220C9B}"/>
    <cellStyle name="Output 5 10 3" xfId="45724" xr:uid="{6BDBD257-20AE-411F-A6F7-676EBE16E8FA}"/>
    <cellStyle name="Output 5 10 3 2" xfId="45725" xr:uid="{2FD8C827-96CF-40E0-AC39-51F26846925A}"/>
    <cellStyle name="Output 5 10 4" xfId="45726" xr:uid="{97DE421A-65BF-423F-89F9-85DFBC8D942A}"/>
    <cellStyle name="Output 5 10 4 2" xfId="45727" xr:uid="{BE3C9F95-0526-4761-A83E-9F4817E5A574}"/>
    <cellStyle name="Output 5 10 5" xfId="45728" xr:uid="{9460A4B2-1CFB-444E-8B60-E4F519EB6EE0}"/>
    <cellStyle name="Output 5 10 5 2" xfId="45729" xr:uid="{0C028486-A80C-4BBD-A28C-2CB21D4A6E30}"/>
    <cellStyle name="Output 5 10 6" xfId="45730" xr:uid="{98B944B4-DB08-4F59-BA22-D94A742AB3EC}"/>
    <cellStyle name="Output 5 10 6 2" xfId="45731" xr:uid="{B3D101D2-E565-4A4B-B036-E49ABDACD5A6}"/>
    <cellStyle name="Output 5 10 7" xfId="45732" xr:uid="{619CDAB7-6F57-49F9-B357-A2B52D6DCBAA}"/>
    <cellStyle name="Output 5 10 7 2" xfId="45733" xr:uid="{01E8DC38-638A-4FAB-BE66-8128623DE59E}"/>
    <cellStyle name="Output 5 10 8" xfId="45734" xr:uid="{585FECDC-F5ED-49EE-8F2C-03D3A3ECADA7}"/>
    <cellStyle name="Output 5 11" xfId="45735" xr:uid="{9824BCC2-1547-4333-B037-DB2F0E3EBE7D}"/>
    <cellStyle name="Output 5 11 2" xfId="45736" xr:uid="{E914E969-8A9B-42F7-A7D4-DDDF3AD71EF8}"/>
    <cellStyle name="Output 5 11 2 2" xfId="45737" xr:uid="{94E52A66-839C-437C-BAF4-A6124440E9D9}"/>
    <cellStyle name="Output 5 11 2 2 2" xfId="45738" xr:uid="{85317F55-7BC1-4226-9589-CBE532733CEC}"/>
    <cellStyle name="Output 5 11 2 3" xfId="45739" xr:uid="{38178521-2A4C-4415-93F1-F517DCCBD756}"/>
    <cellStyle name="Output 5 11 2 3 2" xfId="45740" xr:uid="{159344B9-FBDE-495D-8D82-D0EFDB0FC07A}"/>
    <cellStyle name="Output 5 11 2 4" xfId="45741" xr:uid="{0200B076-811E-4C41-B2DE-DD1DE380C1CF}"/>
    <cellStyle name="Output 5 11 2 4 2" xfId="45742" xr:uid="{E794DDBD-5231-46A3-A0A6-DA195B3E0C78}"/>
    <cellStyle name="Output 5 11 2 5" xfId="45743" xr:uid="{F5137107-83C3-4B66-819B-BCD16FAE0D2D}"/>
    <cellStyle name="Output 5 11 2 5 2" xfId="45744" xr:uid="{AA29886D-06D2-48E2-81CD-558AAFFD256A}"/>
    <cellStyle name="Output 5 11 2 6" xfId="45745" xr:uid="{70B52EA5-5124-4475-A1CB-0A2D456B4967}"/>
    <cellStyle name="Output 5 11 3" xfId="45746" xr:uid="{0099E840-D8E4-449B-B9A1-00DE8061C9BE}"/>
    <cellStyle name="Output 5 11 3 2" xfId="45747" xr:uid="{007F9B62-B28D-4F81-860B-0DADEF889DC1}"/>
    <cellStyle name="Output 5 11 4" xfId="45748" xr:uid="{2BDABF68-FBF9-445D-A957-B28A1BD42A94}"/>
    <cellStyle name="Output 5 11 4 2" xfId="45749" xr:uid="{F3988B70-0F92-4163-AC7C-12300B049991}"/>
    <cellStyle name="Output 5 11 5" xfId="45750" xr:uid="{9AA2F7F4-1391-4CC3-A0B8-CF805434829C}"/>
    <cellStyle name="Output 5 11 5 2" xfId="45751" xr:uid="{B4A9E92E-A8C7-4B38-B845-B1681C7D1F59}"/>
    <cellStyle name="Output 5 11 6" xfId="45752" xr:uid="{7C5E1BAA-D5E6-4659-B5D8-F06890C36807}"/>
    <cellStyle name="Output 5 11 6 2" xfId="45753" xr:uid="{BF59E4AE-411C-4E22-961F-E8AD4BAF911B}"/>
    <cellStyle name="Output 5 11 7" xfId="45754" xr:uid="{9A0F21BA-EB84-4953-A944-8E8AF5EBDA4F}"/>
    <cellStyle name="Output 5 11 7 2" xfId="45755" xr:uid="{9F40F994-F205-4551-9CE4-AC20352698B4}"/>
    <cellStyle name="Output 5 11 8" xfId="45756" xr:uid="{13A6DA8F-461F-445E-8775-AF6325D549A7}"/>
    <cellStyle name="Output 5 12" xfId="45757" xr:uid="{8D28A744-01F9-4BB1-BFB1-52F3B4F84956}"/>
    <cellStyle name="Output 5 12 2" xfId="45758" xr:uid="{807D6B02-C023-4DA6-BA45-5497969579B8}"/>
    <cellStyle name="Output 5 12 2 2" xfId="45759" xr:uid="{3E6BE869-A93D-4DC1-995A-063858EFE1EB}"/>
    <cellStyle name="Output 5 12 2 2 2" xfId="45760" xr:uid="{7AF3F659-9919-4499-BDBC-46BFE024319D}"/>
    <cellStyle name="Output 5 12 2 3" xfId="45761" xr:uid="{2C9E06A0-918D-411C-BEC3-F8A13A7090AE}"/>
    <cellStyle name="Output 5 12 2 3 2" xfId="45762" xr:uid="{06D5487D-E09C-4663-8F13-DE33F208A654}"/>
    <cellStyle name="Output 5 12 2 4" xfId="45763" xr:uid="{CC7CD6DB-5ED6-4B1C-BE09-9F1EE6FFF683}"/>
    <cellStyle name="Output 5 12 2 4 2" xfId="45764" xr:uid="{EACAA8F1-36D9-4857-BDA1-BA38C4D1B8AF}"/>
    <cellStyle name="Output 5 12 2 5" xfId="45765" xr:uid="{CCB01611-C47F-41C5-B538-8EF85BE319A1}"/>
    <cellStyle name="Output 5 12 2 5 2" xfId="45766" xr:uid="{7195F93B-197E-4B31-AEC3-94ECE0FB0312}"/>
    <cellStyle name="Output 5 12 2 6" xfId="45767" xr:uid="{F2C2E358-420A-4BDA-BE54-B7E8CCACD900}"/>
    <cellStyle name="Output 5 12 3" xfId="45768" xr:uid="{D3CFA47B-7554-4E5D-B66C-7ADCE9E17042}"/>
    <cellStyle name="Output 5 12 3 2" xfId="45769" xr:uid="{12A230DE-0296-4CF7-8938-FE5317687C09}"/>
    <cellStyle name="Output 5 12 4" xfId="45770" xr:uid="{711FE735-8632-4196-A9BC-CC5B284F8721}"/>
    <cellStyle name="Output 5 12 4 2" xfId="45771" xr:uid="{C052DFE7-59ED-43B9-A808-E488B1BB50BF}"/>
    <cellStyle name="Output 5 12 5" xfId="45772" xr:uid="{BDEE742E-42F7-4BB5-A924-B88E7843AC0D}"/>
    <cellStyle name="Output 5 12 5 2" xfId="45773" xr:uid="{7DB6F209-89E9-49C3-B10F-B55E14334C35}"/>
    <cellStyle name="Output 5 12 6" xfId="45774" xr:uid="{649FEDEB-2609-4A06-827F-B078744237D1}"/>
    <cellStyle name="Output 5 12 6 2" xfId="45775" xr:uid="{2FBF979D-BF55-48DA-B2F9-C775C616BD6D}"/>
    <cellStyle name="Output 5 12 7" xfId="45776" xr:uid="{C1725A2D-6B3D-4281-8BF8-B53BCF81A2ED}"/>
    <cellStyle name="Output 5 12 7 2" xfId="45777" xr:uid="{4FFBD635-3F3B-45BE-B741-B4E17D428DC7}"/>
    <cellStyle name="Output 5 12 8" xfId="45778" xr:uid="{29AD76E2-4945-4B55-9376-FFD75CD962C5}"/>
    <cellStyle name="Output 5 13" xfId="45779" xr:uid="{7D6A28B1-F86D-41C6-A1C9-5D377970FB01}"/>
    <cellStyle name="Output 5 13 2" xfId="45780" xr:uid="{C5D51486-7FCC-4CF2-AFF1-415BEEEDE7FD}"/>
    <cellStyle name="Output 5 13 2 2" xfId="45781" xr:uid="{09C3126E-6EEE-434B-8E01-2394A726D268}"/>
    <cellStyle name="Output 5 13 2 2 2" xfId="45782" xr:uid="{876C32DA-82B6-4AC8-96AE-52671722EE00}"/>
    <cellStyle name="Output 5 13 2 3" xfId="45783" xr:uid="{43932A8D-8289-4FF8-A51E-2EC471892905}"/>
    <cellStyle name="Output 5 13 2 3 2" xfId="45784" xr:uid="{5F3FE15D-7FF1-41EA-B8F8-E574A7532061}"/>
    <cellStyle name="Output 5 13 2 4" xfId="45785" xr:uid="{23C1AE20-D3BF-4CD4-A913-E210F1E9423E}"/>
    <cellStyle name="Output 5 13 2 4 2" xfId="45786" xr:uid="{6CD1318D-2E87-45F7-8868-CFE063BB4610}"/>
    <cellStyle name="Output 5 13 2 5" xfId="45787" xr:uid="{64A73593-19E2-4B44-AFB1-FC7410856F03}"/>
    <cellStyle name="Output 5 13 2 5 2" xfId="45788" xr:uid="{37F53A8C-C8B9-49C9-AA27-AC631CECFE85}"/>
    <cellStyle name="Output 5 13 2 6" xfId="45789" xr:uid="{49DAA394-E2E9-4543-BE3B-B46DBC545397}"/>
    <cellStyle name="Output 5 13 3" xfId="45790" xr:uid="{37F7E234-E439-4BF7-8FC5-70EE51B095CA}"/>
    <cellStyle name="Output 5 13 3 2" xfId="45791" xr:uid="{AC87A95B-6CDF-4FE7-ACA2-0B83B0BCABDC}"/>
    <cellStyle name="Output 5 13 4" xfId="45792" xr:uid="{1D96D4AA-FBAE-4684-ADB0-288763F6F70A}"/>
    <cellStyle name="Output 5 13 4 2" xfId="45793" xr:uid="{819DE4E4-E526-43BF-98BB-ED2ACA65BFA6}"/>
    <cellStyle name="Output 5 13 5" xfId="45794" xr:uid="{0808158D-A101-4984-9F1B-19A1A5E28478}"/>
    <cellStyle name="Output 5 13 5 2" xfId="45795" xr:uid="{96254030-9F53-4BF4-8A3D-456043C9CEB6}"/>
    <cellStyle name="Output 5 13 6" xfId="45796" xr:uid="{7CF12165-AC32-4D48-8864-DDDF6C981265}"/>
    <cellStyle name="Output 5 13 6 2" xfId="45797" xr:uid="{3FA083EC-47C6-449F-B7DF-5DFCEB255BBF}"/>
    <cellStyle name="Output 5 13 7" xfId="45798" xr:uid="{5255AD6F-CD83-4A2A-B205-F86B206B141B}"/>
    <cellStyle name="Output 5 13 7 2" xfId="45799" xr:uid="{D835EAEC-E187-465D-A86B-AA8DE243A27E}"/>
    <cellStyle name="Output 5 13 8" xfId="45800" xr:uid="{8240B282-A11F-4830-8286-19E074F3ADFA}"/>
    <cellStyle name="Output 5 14" xfId="45801" xr:uid="{0B8D8CF3-E02B-4DBE-9860-28CB88B06C24}"/>
    <cellStyle name="Output 5 14 2" xfId="45802" xr:uid="{11AF902F-FCF9-432F-86B1-C27C1675B2AD}"/>
    <cellStyle name="Output 5 14 2 2" xfId="45803" xr:uid="{B5D68748-980F-4469-B50E-1BC37839E769}"/>
    <cellStyle name="Output 5 14 2 2 2" xfId="45804" xr:uid="{83E1A10A-7E5B-434E-8F79-79D9CDE4B3AF}"/>
    <cellStyle name="Output 5 14 2 3" xfId="45805" xr:uid="{461068EB-EDD3-42ED-B1B4-E16A601C98F6}"/>
    <cellStyle name="Output 5 14 2 3 2" xfId="45806" xr:uid="{71F685AF-90A8-4EBF-91EB-443658A2CE43}"/>
    <cellStyle name="Output 5 14 2 4" xfId="45807" xr:uid="{3B6A917F-21F7-4887-8B1C-B9578F6EB5E1}"/>
    <cellStyle name="Output 5 14 2 4 2" xfId="45808" xr:uid="{8B2A65E9-32EE-4AA1-847A-A1A3FC12A892}"/>
    <cellStyle name="Output 5 14 2 5" xfId="45809" xr:uid="{EEEEA939-3019-4DF3-A16B-2BF26DC5319A}"/>
    <cellStyle name="Output 5 14 2 5 2" xfId="45810" xr:uid="{0C735602-D41F-4E1D-8944-D91D1654D0CC}"/>
    <cellStyle name="Output 5 14 2 6" xfId="45811" xr:uid="{E7E517C4-74C6-431C-9B2A-F323FFE4983E}"/>
    <cellStyle name="Output 5 14 3" xfId="45812" xr:uid="{B0F505F8-F145-48E0-8E37-D8E7DEB72644}"/>
    <cellStyle name="Output 5 14 3 2" xfId="45813" xr:uid="{01C35B52-CA63-4DCD-9EF4-37408821B634}"/>
    <cellStyle name="Output 5 14 4" xfId="45814" xr:uid="{E1D31DC1-EC9F-4185-9359-146B8B80ED66}"/>
    <cellStyle name="Output 5 14 4 2" xfId="45815" xr:uid="{8328B02E-0F7F-4338-BD3C-A8C9A1D40C91}"/>
    <cellStyle name="Output 5 14 5" xfId="45816" xr:uid="{221ABC23-B71D-44E9-BB67-F596B001301E}"/>
    <cellStyle name="Output 5 14 5 2" xfId="45817" xr:uid="{1F0B3AE5-19A6-4A46-AECB-94D6CBE4FD1D}"/>
    <cellStyle name="Output 5 14 6" xfId="45818" xr:uid="{567A2AE9-42EE-435B-87AB-3BD67991BA33}"/>
    <cellStyle name="Output 5 14 6 2" xfId="45819" xr:uid="{60E17EBB-2F80-43AC-B6B2-BF9B096A784E}"/>
    <cellStyle name="Output 5 14 7" xfId="45820" xr:uid="{D02E06A8-F9EB-4CC2-A997-78201D3110BD}"/>
    <cellStyle name="Output 5 14 7 2" xfId="45821" xr:uid="{6A005FD5-988D-4628-91EF-8AC300EFDED1}"/>
    <cellStyle name="Output 5 14 8" xfId="45822" xr:uid="{CC265AE1-7D22-4294-AC64-A27F81AE4095}"/>
    <cellStyle name="Output 5 15" xfId="45823" xr:uid="{C36B858D-9DB9-4C87-9C85-0696F490D887}"/>
    <cellStyle name="Output 5 15 2" xfId="45824" xr:uid="{66B8F2AB-618C-45A0-97A3-3399C21EE6BF}"/>
    <cellStyle name="Output 5 15 2 2" xfId="45825" xr:uid="{FA79FEE5-44E6-46B0-ADD1-EA7E805FD5DF}"/>
    <cellStyle name="Output 5 15 2 2 2" xfId="45826" xr:uid="{8F12E36E-F99E-43C8-ABDC-641666DCF61C}"/>
    <cellStyle name="Output 5 15 2 3" xfId="45827" xr:uid="{639F68FE-4A2D-4A3D-8A96-439020338D52}"/>
    <cellStyle name="Output 5 15 2 3 2" xfId="45828" xr:uid="{57A8C3A3-BDFF-4655-B452-17DC9CC7B810}"/>
    <cellStyle name="Output 5 15 2 4" xfId="45829" xr:uid="{72A8C57A-6081-4017-8129-FDC2A83C5731}"/>
    <cellStyle name="Output 5 15 2 4 2" xfId="45830" xr:uid="{98D7158D-15BF-43EE-A807-8868837B7877}"/>
    <cellStyle name="Output 5 15 2 5" xfId="45831" xr:uid="{F67AD6DA-868C-42DF-BA02-F9B05F159A7B}"/>
    <cellStyle name="Output 5 15 2 5 2" xfId="45832" xr:uid="{1C4E6F69-C62D-4633-B71B-5D4B79EF37CD}"/>
    <cellStyle name="Output 5 15 2 6" xfId="45833" xr:uid="{108CCA3C-FEC5-40C3-AC0B-C2A6D3DE81FB}"/>
    <cellStyle name="Output 5 15 3" xfId="45834" xr:uid="{511A5E6C-ED8F-403D-9C97-736FD79C0826}"/>
    <cellStyle name="Output 5 15 3 2" xfId="45835" xr:uid="{0CC33A5D-0F4D-4F6B-9FD2-121FAE017349}"/>
    <cellStyle name="Output 5 15 4" xfId="45836" xr:uid="{435AF5D1-6C17-41DB-B84F-5466E568DBA0}"/>
    <cellStyle name="Output 5 15 4 2" xfId="45837" xr:uid="{F8E0A9DF-C7B2-430F-9972-BEA9B00FD6E1}"/>
    <cellStyle name="Output 5 15 5" xfId="45838" xr:uid="{DF2C3645-A21E-47E5-B507-09F6C16610EC}"/>
    <cellStyle name="Output 5 15 5 2" xfId="45839" xr:uid="{6CE580BC-AE57-4E7E-8C35-7CAA91B2F064}"/>
    <cellStyle name="Output 5 15 6" xfId="45840" xr:uid="{16712916-E01F-4063-A30E-08D6303D12EB}"/>
    <cellStyle name="Output 5 15 6 2" xfId="45841" xr:uid="{4C4EFFBC-4EB8-42F6-A42E-0121F6E07984}"/>
    <cellStyle name="Output 5 15 7" xfId="45842" xr:uid="{1DF75A15-4EC8-4CA7-AC5C-6C834CBD0F0E}"/>
    <cellStyle name="Output 5 15 7 2" xfId="45843" xr:uid="{2A9AE681-5D06-4446-9B5B-3863865F944B}"/>
    <cellStyle name="Output 5 15 8" xfId="45844" xr:uid="{FCA13BE3-2ED4-4809-9607-D9F233E976B6}"/>
    <cellStyle name="Output 5 16" xfId="45845" xr:uid="{F4777693-80AE-412F-AFBD-C6C4B556EDE3}"/>
    <cellStyle name="Output 5 16 2" xfId="45846" xr:uid="{328F89D1-E4F5-4DFA-9115-013B4D06CFD0}"/>
    <cellStyle name="Output 5 16 2 2" xfId="45847" xr:uid="{C1B8A7AD-0C5C-405C-A04B-C008D1C83116}"/>
    <cellStyle name="Output 5 16 3" xfId="45848" xr:uid="{190CE698-A0AC-499B-9DF2-D834AED07D81}"/>
    <cellStyle name="Output 5 16 3 2" xfId="45849" xr:uid="{E8938082-F2BB-4A6D-8D83-4D2920CA84E7}"/>
    <cellStyle name="Output 5 16 4" xfId="45850" xr:uid="{FA97B388-3437-4C65-9C0B-58DA90BA90C6}"/>
    <cellStyle name="Output 5 16 4 2" xfId="45851" xr:uid="{F7599650-6BAF-4D7A-BAF8-0B5597EA573F}"/>
    <cellStyle name="Output 5 16 5" xfId="45852" xr:uid="{A5C3B25A-DF07-4F3B-AEE1-2631F4761856}"/>
    <cellStyle name="Output 5 16 5 2" xfId="45853" xr:uid="{EB47BF7D-D5CA-4E52-9ADE-994CB14B0098}"/>
    <cellStyle name="Output 5 16 6" xfId="45854" xr:uid="{ECAB2116-7280-4F4A-A5D8-AA2DA6AF8732}"/>
    <cellStyle name="Output 5 17" xfId="45855" xr:uid="{4839E54C-D627-41BD-9844-2C346ADE30E1}"/>
    <cellStyle name="Output 5 17 2" xfId="45856" xr:uid="{6510FCE6-E378-4599-ADB5-4072C69BABCF}"/>
    <cellStyle name="Output 5 18" xfId="45857" xr:uid="{C69064B4-8EC8-4948-BD09-F275DE9D8B84}"/>
    <cellStyle name="Output 5 18 2" xfId="45858" xr:uid="{28CACC56-3319-459E-8BB3-043257088B0F}"/>
    <cellStyle name="Output 5 19" xfId="45859" xr:uid="{09766F45-DB21-4AA7-81BF-2291C0850D5D}"/>
    <cellStyle name="Output 5 19 2" xfId="45860" xr:uid="{B838B448-704B-4845-A69F-0F3032067BC4}"/>
    <cellStyle name="Output 5 2" xfId="45861" xr:uid="{C37ABF4D-9BF9-44A3-B5DE-876B78A534E9}"/>
    <cellStyle name="Output 5 2 2" xfId="45862" xr:uid="{6290A60D-E521-4190-BBED-F30E270C6369}"/>
    <cellStyle name="Output 5 2 2 2" xfId="45863" xr:uid="{6DFFA914-872B-40A2-B147-E51E7D1B52D0}"/>
    <cellStyle name="Output 5 2 2 2 2" xfId="45864" xr:uid="{25EE7574-B72B-4C36-844D-15527C417017}"/>
    <cellStyle name="Output 5 2 2 3" xfId="45865" xr:uid="{C8054E1A-E5D0-479B-9FB5-D66B43F15434}"/>
    <cellStyle name="Output 5 2 2 3 2" xfId="45866" xr:uid="{7C023C97-359B-4884-A5ED-755011370AEB}"/>
    <cellStyle name="Output 5 2 2 4" xfId="45867" xr:uid="{C77C2522-466C-4A4E-9978-9B572F1E6053}"/>
    <cellStyle name="Output 5 2 2 4 2" xfId="45868" xr:uid="{9E6B9860-6438-4F56-A25C-9ABCB954F7BC}"/>
    <cellStyle name="Output 5 2 2 5" xfId="45869" xr:uid="{02530F54-9D9E-4EEC-968C-30D6882C586A}"/>
    <cellStyle name="Output 5 2 2 5 2" xfId="45870" xr:uid="{0E59B907-C0A9-4B0D-BC3A-B41B7F88DF69}"/>
    <cellStyle name="Output 5 2 2 6" xfId="45871" xr:uid="{4AB055CF-5609-4705-BE92-4FD8D882D52A}"/>
    <cellStyle name="Output 5 2 3" xfId="45872" xr:uid="{311ACEA5-32B9-4120-AA87-798D36D778ED}"/>
    <cellStyle name="Output 5 2 3 2" xfId="45873" xr:uid="{A5068915-6A6C-4A34-940C-F74E7C45C3FC}"/>
    <cellStyle name="Output 5 2 4" xfId="45874" xr:uid="{4DE27A7D-98C4-440E-8C8B-D108A124D4AA}"/>
    <cellStyle name="Output 5 2 4 2" xfId="45875" xr:uid="{4A76736A-E4DD-43B5-8C76-599F8F7F1DDE}"/>
    <cellStyle name="Output 5 2 5" xfId="45876" xr:uid="{CFE0366B-693E-4459-944C-83F9592D7B53}"/>
    <cellStyle name="Output 5 2 5 2" xfId="45877" xr:uid="{25B36C5E-BCD3-4FCB-AE88-36556444A9E1}"/>
    <cellStyle name="Output 5 2 6" xfId="45878" xr:uid="{13AC7085-B43E-456F-B971-741AD70DA70E}"/>
    <cellStyle name="Output 5 20" xfId="45879" xr:uid="{10EDA759-25DF-4503-A2F1-05F1D2C6CA57}"/>
    <cellStyle name="Output 5 21" xfId="45880" xr:uid="{10A8E883-1B08-4FB1-9FEF-BEB589839E73}"/>
    <cellStyle name="Output 5 22" xfId="45881" xr:uid="{1529A2E1-E461-4F36-BD4A-92DE47AD8141}"/>
    <cellStyle name="Output 5 23" xfId="45882" xr:uid="{B5868EBD-6842-4CAB-9B38-CB62E1D959EF}"/>
    <cellStyle name="Output 5 24" xfId="45883" xr:uid="{CE08E160-6D3A-4D0B-A5A9-07BD53274403}"/>
    <cellStyle name="Output 5 25" xfId="45884" xr:uid="{44BB9566-C5E2-4371-BEF5-B7E834943615}"/>
    <cellStyle name="Output 5 26" xfId="45885" xr:uid="{B2D7B30F-10BE-4140-914F-4DF29324E6BC}"/>
    <cellStyle name="Output 5 3" xfId="45886" xr:uid="{982D4B65-4C40-45B3-A136-8BE81D9628CB}"/>
    <cellStyle name="Output 5 3 2" xfId="45887" xr:uid="{1A3FB8D2-7640-4A78-9032-8E761656AA69}"/>
    <cellStyle name="Output 5 3 2 2" xfId="45888" xr:uid="{39880633-964E-4DD2-9020-3A36FC6A78F5}"/>
    <cellStyle name="Output 5 3 2 2 2" xfId="45889" xr:uid="{2B2509EB-1563-4931-9341-963CDE299F5A}"/>
    <cellStyle name="Output 5 3 2 3" xfId="45890" xr:uid="{CE11B32B-E03F-4FB3-BEF4-52A4DFE60A32}"/>
    <cellStyle name="Output 5 3 2 3 2" xfId="45891" xr:uid="{2E79D107-AF1F-47BC-ABA3-F668C072D11F}"/>
    <cellStyle name="Output 5 3 2 4" xfId="45892" xr:uid="{05E06A80-631A-4FC9-8556-A332E3EEE100}"/>
    <cellStyle name="Output 5 3 2 4 2" xfId="45893" xr:uid="{CDC87993-8202-42E6-BAED-ED058F6BE86C}"/>
    <cellStyle name="Output 5 3 2 5" xfId="45894" xr:uid="{E7B0565F-E5B9-48E5-ACCB-1895EE3446B4}"/>
    <cellStyle name="Output 5 3 2 5 2" xfId="45895" xr:uid="{5396F138-869F-4C85-94AB-6D4E76FA2B17}"/>
    <cellStyle name="Output 5 3 2 6" xfId="45896" xr:uid="{96B4559F-9A28-40FE-A364-0259676CE96A}"/>
    <cellStyle name="Output 5 3 3" xfId="45897" xr:uid="{3D8FABF0-C5A2-42FB-A7D3-35DC589FCC13}"/>
    <cellStyle name="Output 5 3 3 2" xfId="45898" xr:uid="{6095A35E-E202-4DEF-99CC-65A5C5035C39}"/>
    <cellStyle name="Output 5 3 4" xfId="45899" xr:uid="{D63CEE3B-FE74-40DF-B8D5-903B5FA01933}"/>
    <cellStyle name="Output 5 3 4 2" xfId="45900" xr:uid="{EF682E59-0C1A-4108-B5FD-B7A5243AA6BF}"/>
    <cellStyle name="Output 5 3 5" xfId="45901" xr:uid="{1997E572-6EC2-4E1D-89D0-6FE9D458F5C8}"/>
    <cellStyle name="Output 5 3 5 2" xfId="45902" xr:uid="{FE6125CD-0CE4-40B4-9639-F4E4188B45D6}"/>
    <cellStyle name="Output 5 3 6" xfId="45903" xr:uid="{DDBE97BB-DB57-4292-A8FD-8EDF70CE4A6A}"/>
    <cellStyle name="Output 5 4" xfId="45904" xr:uid="{BE1B34E7-ED4E-47BD-B7BD-3680671B697E}"/>
    <cellStyle name="Output 5 4 2" xfId="45905" xr:uid="{FF002488-6BAF-4F26-BE75-BFAE6C85CCB5}"/>
    <cellStyle name="Output 5 4 2 2" xfId="45906" xr:uid="{B9CC1BCC-C5FE-4682-8BC0-C59EEED0C5DC}"/>
    <cellStyle name="Output 5 4 2 2 2" xfId="45907" xr:uid="{AB340B62-1969-4D81-AEE7-F854ED428AAB}"/>
    <cellStyle name="Output 5 4 2 3" xfId="45908" xr:uid="{576B4DF2-99C5-44E4-8A52-60A8A6C3A723}"/>
    <cellStyle name="Output 5 4 2 3 2" xfId="45909" xr:uid="{32263C52-B5CF-4915-BDCB-E0090221D9C5}"/>
    <cellStyle name="Output 5 4 2 4" xfId="45910" xr:uid="{D48C8793-5B94-44AE-B961-8682865C12A4}"/>
    <cellStyle name="Output 5 4 2 4 2" xfId="45911" xr:uid="{51863E65-C10F-4967-892E-D1D4BAD9CDB3}"/>
    <cellStyle name="Output 5 4 2 5" xfId="45912" xr:uid="{9D9C7547-D3F9-4192-ADB0-F30EB27A69E3}"/>
    <cellStyle name="Output 5 4 2 5 2" xfId="45913" xr:uid="{253ED0BE-9190-4F00-8391-F4B7B961CC3E}"/>
    <cellStyle name="Output 5 4 2 6" xfId="45914" xr:uid="{8DCFD018-3F76-47EC-982E-85C2D26DB9A1}"/>
    <cellStyle name="Output 5 4 3" xfId="45915" xr:uid="{FF4D7251-5B30-4CB1-B285-7D150A42E715}"/>
    <cellStyle name="Output 5 4 3 2" xfId="45916" xr:uid="{799112D2-2BD2-459F-BA95-8D97CB769E79}"/>
    <cellStyle name="Output 5 4 4" xfId="45917" xr:uid="{FB808F03-0154-4190-B820-2F1A153800F2}"/>
    <cellStyle name="Output 5 4 4 2" xfId="45918" xr:uid="{E70F532D-D156-414D-BDC9-5872B014151B}"/>
    <cellStyle name="Output 5 4 5" xfId="45919" xr:uid="{0748F2AA-45CD-4C9B-8E8B-B4B818BF3211}"/>
    <cellStyle name="Output 5 4 5 2" xfId="45920" xr:uid="{FC9FEE6A-5820-4EA8-873E-96C51360E1B6}"/>
    <cellStyle name="Output 5 4 6" xfId="45921" xr:uid="{0C253243-7CE9-4557-B7BE-307ED71534B3}"/>
    <cellStyle name="Output 5 4 6 2" xfId="45922" xr:uid="{8DD0A718-7F54-41C3-BD08-35723AB8910A}"/>
    <cellStyle name="Output 5 4 7" xfId="45923" xr:uid="{BDB86227-9A78-47EC-BF10-1189CD5564A9}"/>
    <cellStyle name="Output 5 4 7 2" xfId="45924" xr:uid="{A76E4667-34E0-4B54-8E5F-1FA8D7D59B3F}"/>
    <cellStyle name="Output 5 4 8" xfId="45925" xr:uid="{B90E75FE-85DA-4F03-A1CB-8AC33D9DB50E}"/>
    <cellStyle name="Output 5 5" xfId="45926" xr:uid="{57C14E72-970D-4FFD-9F08-35C06D675873}"/>
    <cellStyle name="Output 5 5 2" xfId="45927" xr:uid="{32BCCF28-6D86-4591-854F-5A7ECC59E3E3}"/>
    <cellStyle name="Output 5 5 2 2" xfId="45928" xr:uid="{860AD7A6-FB1F-4A71-A0C2-4E74D9967DC9}"/>
    <cellStyle name="Output 5 5 2 2 2" xfId="45929" xr:uid="{BECEFB92-4563-43C9-8FAD-AC093205A177}"/>
    <cellStyle name="Output 5 5 2 3" xfId="45930" xr:uid="{38B40340-113B-4A7C-8085-AA678A3E3920}"/>
    <cellStyle name="Output 5 5 2 3 2" xfId="45931" xr:uid="{4AD76B1D-16FF-42B8-9B0B-B6075590011C}"/>
    <cellStyle name="Output 5 5 2 4" xfId="45932" xr:uid="{9DCB7CD4-A748-4243-ABBD-C35724E36311}"/>
    <cellStyle name="Output 5 5 2 4 2" xfId="45933" xr:uid="{D4A6D58C-2183-4159-9B47-C499DC84E5FD}"/>
    <cellStyle name="Output 5 5 2 5" xfId="45934" xr:uid="{A7BD73B0-E0E6-41B6-B2BB-7EAB777D35AD}"/>
    <cellStyle name="Output 5 5 2 5 2" xfId="45935" xr:uid="{A1304FB2-DB0A-4285-A450-4A2E3A9B615E}"/>
    <cellStyle name="Output 5 5 2 6" xfId="45936" xr:uid="{36AADDFA-1C40-4336-83A5-E3AE16C5E784}"/>
    <cellStyle name="Output 5 5 3" xfId="45937" xr:uid="{F3DA8CE5-B515-4186-AC58-61F27F3B06B4}"/>
    <cellStyle name="Output 5 5 3 2" xfId="45938" xr:uid="{F456CCBA-6611-4100-8A00-375CA7624D5C}"/>
    <cellStyle name="Output 5 5 4" xfId="45939" xr:uid="{73DADFDD-08B8-402C-AD8B-2FB9FA989CD8}"/>
    <cellStyle name="Output 5 5 4 2" xfId="45940" xr:uid="{6E351127-E87D-4E09-8C7A-23B64058AE44}"/>
    <cellStyle name="Output 5 5 5" xfId="45941" xr:uid="{129AA9D1-3B2E-4905-8F11-DA54FD527BF8}"/>
    <cellStyle name="Output 5 5 5 2" xfId="45942" xr:uid="{64F17A8C-0D33-48F9-AF7C-AC2EEF2D631A}"/>
    <cellStyle name="Output 5 5 6" xfId="45943" xr:uid="{4C21B8CE-DDFA-421A-9015-966DF6B486D9}"/>
    <cellStyle name="Output 5 5 6 2" xfId="45944" xr:uid="{C85F6E88-F831-488C-9DA1-529AF5F490F5}"/>
    <cellStyle name="Output 5 5 7" xfId="45945" xr:uid="{14BE4A60-0FB3-4A04-933B-DECD1CD44D21}"/>
    <cellStyle name="Output 5 5 7 2" xfId="45946" xr:uid="{978E468A-AEBE-4003-B3B0-BA27B0E162C2}"/>
    <cellStyle name="Output 5 5 8" xfId="45947" xr:uid="{53C8EBC6-9F1A-405A-A766-168A1AA3CB6C}"/>
    <cellStyle name="Output 5 6" xfId="45948" xr:uid="{EFACD685-29E3-4FF8-A948-412D02931EE5}"/>
    <cellStyle name="Output 5 6 2" xfId="45949" xr:uid="{98B934AB-AD14-4C6B-9B44-45E9FA209827}"/>
    <cellStyle name="Output 5 6 2 2" xfId="45950" xr:uid="{4F3D096A-37B0-43EE-BA11-67D72C4DA820}"/>
    <cellStyle name="Output 5 6 2 2 2" xfId="45951" xr:uid="{DD9EDFDF-A9AB-4C8D-B18A-8829D72BE8FE}"/>
    <cellStyle name="Output 5 6 2 3" xfId="45952" xr:uid="{EC79D333-6409-441E-B5D9-6300FBA1E0B0}"/>
    <cellStyle name="Output 5 6 2 3 2" xfId="45953" xr:uid="{E0652313-9B6E-44E1-9A7B-6888B0FA0B74}"/>
    <cellStyle name="Output 5 6 2 4" xfId="45954" xr:uid="{25DDA508-4233-4C43-96DA-55F36CB5DF71}"/>
    <cellStyle name="Output 5 6 2 4 2" xfId="45955" xr:uid="{DA36B2BF-2BBA-4B88-9E36-C6DE88788258}"/>
    <cellStyle name="Output 5 6 2 5" xfId="45956" xr:uid="{DEA3D9BF-8177-450C-8711-E4F2CFEB7884}"/>
    <cellStyle name="Output 5 6 2 5 2" xfId="45957" xr:uid="{6FE0D8AF-798C-4E16-A2BF-BE31A4CE677E}"/>
    <cellStyle name="Output 5 6 2 6" xfId="45958" xr:uid="{DF5E78EB-0D00-450B-98C9-A7E27A26A626}"/>
    <cellStyle name="Output 5 6 3" xfId="45959" xr:uid="{EA70D11F-DE3C-49B6-B7EB-AACAEBBF52B4}"/>
    <cellStyle name="Output 5 6 3 2" xfId="45960" xr:uid="{F2893F15-6C51-48DD-A488-618948232C6D}"/>
    <cellStyle name="Output 5 6 4" xfId="45961" xr:uid="{F6511EAB-8C18-4156-92A1-5772BDF98661}"/>
    <cellStyle name="Output 5 6 4 2" xfId="45962" xr:uid="{766B5CC4-79B2-43D0-9EE1-467ECCFEFE63}"/>
    <cellStyle name="Output 5 6 5" xfId="45963" xr:uid="{A174FDB6-937B-4908-B0D5-71A81352A484}"/>
    <cellStyle name="Output 5 6 5 2" xfId="45964" xr:uid="{90CE7969-C3F5-43CC-8CEB-A8917742F291}"/>
    <cellStyle name="Output 5 6 6" xfId="45965" xr:uid="{74F1C774-9F70-4467-AE3E-36D9D513F0F8}"/>
    <cellStyle name="Output 5 6 6 2" xfId="45966" xr:uid="{6EFB698C-2643-4DD7-8B5F-103FF58ECF90}"/>
    <cellStyle name="Output 5 6 7" xfId="45967" xr:uid="{CB86D677-1813-4DE5-A67E-52078663938F}"/>
    <cellStyle name="Output 5 6 7 2" xfId="45968" xr:uid="{33C00723-B2E8-4DB1-BF42-25E0232CF09D}"/>
    <cellStyle name="Output 5 6 8" xfId="45969" xr:uid="{F0230243-68DF-403F-8EFE-19D08B7F1188}"/>
    <cellStyle name="Output 5 7" xfId="45970" xr:uid="{ACD7F6F7-D58B-4F91-A2A2-4D085C1993CA}"/>
    <cellStyle name="Output 5 7 2" xfId="45971" xr:uid="{B36E186F-8958-4D22-917D-0B768C370BCD}"/>
    <cellStyle name="Output 5 7 2 2" xfId="45972" xr:uid="{FC79C707-6046-4A35-95D0-CB4B5DE5993F}"/>
    <cellStyle name="Output 5 7 2 2 2" xfId="45973" xr:uid="{07D110DC-F44C-44C1-9266-3EE87EAEC392}"/>
    <cellStyle name="Output 5 7 2 3" xfId="45974" xr:uid="{89022260-ABEE-4AFB-88A3-D9E76455CB95}"/>
    <cellStyle name="Output 5 7 2 3 2" xfId="45975" xr:uid="{D29A364A-B1F2-44C3-80BD-A5A6523EFA35}"/>
    <cellStyle name="Output 5 7 2 4" xfId="45976" xr:uid="{34AE10E5-2821-4F8E-AEA1-8A705DF817EC}"/>
    <cellStyle name="Output 5 7 2 4 2" xfId="45977" xr:uid="{39BE4B69-D88C-47CC-BB7F-1FA584D373DA}"/>
    <cellStyle name="Output 5 7 2 5" xfId="45978" xr:uid="{59B8BA44-5171-4E7C-A0F3-060294648E0D}"/>
    <cellStyle name="Output 5 7 2 5 2" xfId="45979" xr:uid="{893FCA8C-3C1D-4701-9475-AE4EB6476117}"/>
    <cellStyle name="Output 5 7 2 6" xfId="45980" xr:uid="{042446D3-98BB-4149-884A-621A5F81E27B}"/>
    <cellStyle name="Output 5 7 3" xfId="45981" xr:uid="{DBDFC71E-D70B-4EA9-9355-CA47FAFAA84C}"/>
    <cellStyle name="Output 5 7 3 2" xfId="45982" xr:uid="{A4E92C0B-70AD-4F18-ABFC-C927E8BB5A23}"/>
    <cellStyle name="Output 5 7 4" xfId="45983" xr:uid="{D3420EF5-0F7F-4EA3-993D-10BB6FEB4C1A}"/>
    <cellStyle name="Output 5 7 4 2" xfId="45984" xr:uid="{047637FB-A1D7-48CD-B8B9-6D79C17E42BC}"/>
    <cellStyle name="Output 5 7 5" xfId="45985" xr:uid="{562ECCA2-9496-4E13-B258-2CB73F037173}"/>
    <cellStyle name="Output 5 7 5 2" xfId="45986" xr:uid="{92E4C0F6-34EF-409C-805D-D7432D300450}"/>
    <cellStyle name="Output 5 7 6" xfId="45987" xr:uid="{25775979-18A1-4DFF-9559-1F5644CB9421}"/>
    <cellStyle name="Output 5 7 6 2" xfId="45988" xr:uid="{6DDC4249-AD24-4F91-B5D2-64D3B7B2E732}"/>
    <cellStyle name="Output 5 7 7" xfId="45989" xr:uid="{A8FE8F81-370B-44B7-A4DA-1040582FB7DB}"/>
    <cellStyle name="Output 5 7 7 2" xfId="45990" xr:uid="{6CC291DB-D093-426D-87C0-5909A33B6CC6}"/>
    <cellStyle name="Output 5 7 8" xfId="45991" xr:uid="{F38FB1C3-2314-4A38-A5FF-7C38262A133E}"/>
    <cellStyle name="Output 5 8" xfId="45992" xr:uid="{F4D1ECE0-E7B1-4F8E-9C12-4D7A98CBED9C}"/>
    <cellStyle name="Output 5 8 2" xfId="45993" xr:uid="{6BF41C8B-5B3A-44A7-B506-954B71C27463}"/>
    <cellStyle name="Output 5 8 2 2" xfId="45994" xr:uid="{F32506F5-1BC7-403D-9C24-D2BFF0AFA7E2}"/>
    <cellStyle name="Output 5 8 2 2 2" xfId="45995" xr:uid="{0DDFC80C-DA00-49D7-B2E8-B48EE1D2F55B}"/>
    <cellStyle name="Output 5 8 2 3" xfId="45996" xr:uid="{A13C7D87-8D00-4CC0-96B8-A360E15B3DFF}"/>
    <cellStyle name="Output 5 8 2 3 2" xfId="45997" xr:uid="{7AB8FF89-0B94-4032-A1EA-6F1F3CEE3239}"/>
    <cellStyle name="Output 5 8 2 4" xfId="45998" xr:uid="{C6A2523D-C8A8-4CBF-B7B9-C154235A61F0}"/>
    <cellStyle name="Output 5 8 2 4 2" xfId="45999" xr:uid="{959C4D53-A633-4CA4-A56C-51F57E2CDEDE}"/>
    <cellStyle name="Output 5 8 2 5" xfId="46000" xr:uid="{C65A35AE-FA68-4A1E-833D-08D97471FFC4}"/>
    <cellStyle name="Output 5 8 2 5 2" xfId="46001" xr:uid="{7125A3CB-02D9-4E51-A6E1-F56CE199051E}"/>
    <cellStyle name="Output 5 8 2 6" xfId="46002" xr:uid="{1F282644-228A-469E-9BA6-22CE90C38864}"/>
    <cellStyle name="Output 5 8 3" xfId="46003" xr:uid="{7C73F66C-4B77-4083-8804-5DD286094DFE}"/>
    <cellStyle name="Output 5 8 3 2" xfId="46004" xr:uid="{7329DE27-A932-4E74-9BF6-242783677CB1}"/>
    <cellStyle name="Output 5 8 4" xfId="46005" xr:uid="{FD8F23BA-E3C6-4288-8935-FDB0FB7A5BD1}"/>
    <cellStyle name="Output 5 8 4 2" xfId="46006" xr:uid="{DD88A497-AFA3-44BE-A006-64B4E35011EA}"/>
    <cellStyle name="Output 5 8 5" xfId="46007" xr:uid="{D8CDE8FB-1B4D-41CF-AD1C-A7BFAAD691A7}"/>
    <cellStyle name="Output 5 8 5 2" xfId="46008" xr:uid="{080BFA8B-6570-4C31-8FCB-5357FE0519CD}"/>
    <cellStyle name="Output 5 8 6" xfId="46009" xr:uid="{2860383E-8D49-4378-960E-36C42557800C}"/>
    <cellStyle name="Output 5 8 6 2" xfId="46010" xr:uid="{770115DF-5DE7-40D7-8854-A3A8EEF4EDD7}"/>
    <cellStyle name="Output 5 8 7" xfId="46011" xr:uid="{70608FFF-6A4C-43EE-8909-9271C73FB2C1}"/>
    <cellStyle name="Output 5 8 7 2" xfId="46012" xr:uid="{93D69228-A879-4B49-9C4D-8D03DEEB902C}"/>
    <cellStyle name="Output 5 8 8" xfId="46013" xr:uid="{60626EFE-7B02-49ED-BA70-A15230A52ABF}"/>
    <cellStyle name="Output 5 9" xfId="46014" xr:uid="{26828C14-7966-4D6D-956A-20E1CCAE46DC}"/>
    <cellStyle name="Output 5 9 2" xfId="46015" xr:uid="{09144AB6-3466-4548-9D32-6FF077C97F10}"/>
    <cellStyle name="Output 5 9 2 2" xfId="46016" xr:uid="{FA35EFB8-F8FB-48A6-9A66-CA1CCF944048}"/>
    <cellStyle name="Output 5 9 2 2 2" xfId="46017" xr:uid="{61546013-3422-4C26-929B-9CEA272E706C}"/>
    <cellStyle name="Output 5 9 2 3" xfId="46018" xr:uid="{595000C8-4EF5-4DAD-9A7D-57F17A878449}"/>
    <cellStyle name="Output 5 9 2 3 2" xfId="46019" xr:uid="{D3DEFAF8-AC35-4918-ACEC-FF724C38A4FA}"/>
    <cellStyle name="Output 5 9 2 4" xfId="46020" xr:uid="{11EFB565-AFAA-4CCB-AF19-72141AD2C5B0}"/>
    <cellStyle name="Output 5 9 2 4 2" xfId="46021" xr:uid="{4780E2A8-D156-4829-A6C1-5ACAC8ECF0B5}"/>
    <cellStyle name="Output 5 9 2 5" xfId="46022" xr:uid="{9C88B621-C9DA-44D1-B7A3-A114B4AA4F75}"/>
    <cellStyle name="Output 5 9 2 5 2" xfId="46023" xr:uid="{DD36ACEB-B5A1-4242-A81D-B32B30B6CB5B}"/>
    <cellStyle name="Output 5 9 2 6" xfId="46024" xr:uid="{A5EFF140-02B6-4287-B47F-9C63E184D038}"/>
    <cellStyle name="Output 5 9 3" xfId="46025" xr:uid="{8F606ED0-BFA9-483D-9DAF-F607B83E9A84}"/>
    <cellStyle name="Output 5 9 3 2" xfId="46026" xr:uid="{8ACEBD40-AAF7-4A1C-B1BB-C81925A6BB73}"/>
    <cellStyle name="Output 5 9 4" xfId="46027" xr:uid="{80736E62-8CDF-4420-B2A7-E4E27151BE95}"/>
    <cellStyle name="Output 5 9 4 2" xfId="46028" xr:uid="{48E07B5A-958C-465E-8B6A-6992F3DF79DC}"/>
    <cellStyle name="Output 5 9 5" xfId="46029" xr:uid="{7B18683D-1629-4F01-9B96-504B1146069C}"/>
    <cellStyle name="Output 5 9 5 2" xfId="46030" xr:uid="{7960E826-7BDB-4EA4-912D-DB9485FF498E}"/>
    <cellStyle name="Output 5 9 6" xfId="46031" xr:uid="{094AC297-6D06-48C5-9D7E-3605740A2F02}"/>
    <cellStyle name="Output 5 9 6 2" xfId="46032" xr:uid="{DD1AFAD8-E2DF-487B-A0A8-49DCAD23E28D}"/>
    <cellStyle name="Output 5 9 7" xfId="46033" xr:uid="{404906D8-344D-4C91-A776-62EAE9F1F7E0}"/>
    <cellStyle name="Output 5 9 7 2" xfId="46034" xr:uid="{6471000E-F86A-4CC2-BF09-D95F9FEBF9CA}"/>
    <cellStyle name="Output 5 9 8" xfId="46035" xr:uid="{2A6FC6D3-9603-4372-A24B-C3512BF0C46A}"/>
    <cellStyle name="Output 6" xfId="46036" xr:uid="{44863972-C06E-4DC9-B305-FC4C11F60FE5}"/>
    <cellStyle name="Output 6 10" xfId="46037" xr:uid="{C99FD89A-4544-4725-980B-FD8D84EAF9CB}"/>
    <cellStyle name="Output 6 10 2" xfId="46038" xr:uid="{AB4A8BD4-02BB-4CAD-9E25-A107224D4B3D}"/>
    <cellStyle name="Output 6 10 2 2" xfId="46039" xr:uid="{11F995F5-A82B-4AB1-9390-1D87FBFDEF04}"/>
    <cellStyle name="Output 6 10 2 2 2" xfId="46040" xr:uid="{ECE49F34-30D2-4955-AE9D-C6ECC82F84E0}"/>
    <cellStyle name="Output 6 10 2 3" xfId="46041" xr:uid="{CCEA2EBA-46DC-4A3B-B6EF-3249CC30641B}"/>
    <cellStyle name="Output 6 10 2 3 2" xfId="46042" xr:uid="{8E295C4A-0832-4142-B7BF-2727A5716751}"/>
    <cellStyle name="Output 6 10 2 4" xfId="46043" xr:uid="{E0321A5A-D191-4D94-8F1C-D427CDBDF2F8}"/>
    <cellStyle name="Output 6 10 2 4 2" xfId="46044" xr:uid="{4EE7C74D-3E50-4133-AFAA-80ADA9CA80A7}"/>
    <cellStyle name="Output 6 10 2 5" xfId="46045" xr:uid="{D73EA743-7D43-40BA-9E21-714F771A20C8}"/>
    <cellStyle name="Output 6 10 2 5 2" xfId="46046" xr:uid="{19D5CE08-7D44-4E31-9FA9-BED2C8F9B9B7}"/>
    <cellStyle name="Output 6 10 2 6" xfId="46047" xr:uid="{9734DA8B-CF37-4DFD-A1F4-BB813C872207}"/>
    <cellStyle name="Output 6 10 3" xfId="46048" xr:uid="{13FA5A87-5E8B-458D-A1D9-282AE5840664}"/>
    <cellStyle name="Output 6 10 3 2" xfId="46049" xr:uid="{D2C3EF12-B5CA-480C-8DAE-B66BA00702BB}"/>
    <cellStyle name="Output 6 10 4" xfId="46050" xr:uid="{D6D46BDB-43C8-4AAF-A47C-39EF69D0D857}"/>
    <cellStyle name="Output 6 10 4 2" xfId="46051" xr:uid="{FDEFE50C-1036-478E-BF0C-45F355F8C1B7}"/>
    <cellStyle name="Output 6 10 5" xfId="46052" xr:uid="{C6F9F0D0-19F8-4CE8-BBEB-4C0C7E3983D7}"/>
    <cellStyle name="Output 6 10 5 2" xfId="46053" xr:uid="{FCFC43D5-1991-44C3-B2FF-0E651B56B61D}"/>
    <cellStyle name="Output 6 10 6" xfId="46054" xr:uid="{1189DC9B-3017-43A1-85A6-0B0E9049DC4A}"/>
    <cellStyle name="Output 6 10 6 2" xfId="46055" xr:uid="{C22F958D-2A00-4229-9AEE-E64869F65BAA}"/>
    <cellStyle name="Output 6 10 7" xfId="46056" xr:uid="{B8A13FB1-F9CF-4A66-80B4-886D648CEDAD}"/>
    <cellStyle name="Output 6 10 7 2" xfId="46057" xr:uid="{47D09B4F-5343-466E-9280-0F7A2C7AFEC1}"/>
    <cellStyle name="Output 6 10 8" xfId="46058" xr:uid="{80D8DD5D-4269-42C0-B801-676C6953191B}"/>
    <cellStyle name="Output 6 11" xfId="46059" xr:uid="{EB65B240-3776-44E4-8163-EA3372DC2138}"/>
    <cellStyle name="Output 6 11 2" xfId="46060" xr:uid="{76A61171-F175-46B7-A3DA-1C204351FC45}"/>
    <cellStyle name="Output 6 11 2 2" xfId="46061" xr:uid="{F5F28BB8-EA2C-489B-8A73-6E647218E895}"/>
    <cellStyle name="Output 6 11 2 2 2" xfId="46062" xr:uid="{A83C95E3-FF4F-4FF3-A519-6903F0FB4DA8}"/>
    <cellStyle name="Output 6 11 2 3" xfId="46063" xr:uid="{73447E2A-75FA-414D-87E1-C9A2E7819575}"/>
    <cellStyle name="Output 6 11 2 3 2" xfId="46064" xr:uid="{B79171DA-A959-48EB-B4D0-289C0E3A2411}"/>
    <cellStyle name="Output 6 11 2 4" xfId="46065" xr:uid="{B0617A91-F99B-46EA-80EB-70B563AC3DE5}"/>
    <cellStyle name="Output 6 11 2 4 2" xfId="46066" xr:uid="{4713A85D-BA8A-46DC-9A29-A3D81D0B43E8}"/>
    <cellStyle name="Output 6 11 2 5" xfId="46067" xr:uid="{8B17A50F-5632-4577-A4B1-B7E87D4A92B7}"/>
    <cellStyle name="Output 6 11 2 5 2" xfId="46068" xr:uid="{3CD60169-00AC-4BC0-A5D6-4546D9D5D967}"/>
    <cellStyle name="Output 6 11 2 6" xfId="46069" xr:uid="{375CA5E0-3B14-4920-B853-433240333B6D}"/>
    <cellStyle name="Output 6 11 3" xfId="46070" xr:uid="{3ED103F2-8921-4878-9D63-E9B5C40E772F}"/>
    <cellStyle name="Output 6 11 3 2" xfId="46071" xr:uid="{F7B8C87B-355C-4C71-BFF6-CFA5587F35CA}"/>
    <cellStyle name="Output 6 11 4" xfId="46072" xr:uid="{F43272AE-18A3-4A91-90E4-63BBA995F362}"/>
    <cellStyle name="Output 6 11 4 2" xfId="46073" xr:uid="{4FBEC7DE-0EE7-4650-83FF-C418340951F1}"/>
    <cellStyle name="Output 6 11 5" xfId="46074" xr:uid="{0C156EAC-BC4B-4C2D-9CB1-9064A05413ED}"/>
    <cellStyle name="Output 6 11 5 2" xfId="46075" xr:uid="{693154DE-06EB-4FF4-9703-F11F534E7110}"/>
    <cellStyle name="Output 6 11 6" xfId="46076" xr:uid="{E646F6BC-8680-4F96-9E15-AC184A692CDC}"/>
    <cellStyle name="Output 6 11 6 2" xfId="46077" xr:uid="{E973936C-07D0-4432-A8DD-36CD1C50A7C0}"/>
    <cellStyle name="Output 6 11 7" xfId="46078" xr:uid="{013E4E97-4C77-4972-8F98-76CCFDBA79C4}"/>
    <cellStyle name="Output 6 11 7 2" xfId="46079" xr:uid="{519029E3-8F39-4A72-8855-A94E627AE2D3}"/>
    <cellStyle name="Output 6 11 8" xfId="46080" xr:uid="{8ADA81FE-A18E-4742-BD43-1A4B6381630A}"/>
    <cellStyle name="Output 6 12" xfId="46081" xr:uid="{A42EB62F-C0FD-4B7F-BB89-5EEC2917D0DF}"/>
    <cellStyle name="Output 6 12 2" xfId="46082" xr:uid="{28452827-39C7-4EB7-BE1A-139663364543}"/>
    <cellStyle name="Output 6 12 2 2" xfId="46083" xr:uid="{49D629DE-435C-482C-9DF0-8B9C10735CBD}"/>
    <cellStyle name="Output 6 12 2 2 2" xfId="46084" xr:uid="{A85CB0F6-112A-44D2-BB7B-832DCC109877}"/>
    <cellStyle name="Output 6 12 2 3" xfId="46085" xr:uid="{FEA538A5-8521-4385-8351-DFDBB03E9129}"/>
    <cellStyle name="Output 6 12 2 3 2" xfId="46086" xr:uid="{B607E42B-1C57-4B0B-BD98-EB1E29AA4BB8}"/>
    <cellStyle name="Output 6 12 2 4" xfId="46087" xr:uid="{0F4F5CA4-F748-48B6-9D20-55E8E49A733A}"/>
    <cellStyle name="Output 6 12 2 4 2" xfId="46088" xr:uid="{721D92AD-FAE9-4EF4-9F5E-9C6155BB25EC}"/>
    <cellStyle name="Output 6 12 2 5" xfId="46089" xr:uid="{968E3704-3B56-41FC-A4AE-95E42E7122DC}"/>
    <cellStyle name="Output 6 12 2 5 2" xfId="46090" xr:uid="{9A0D1396-15DE-47EE-A9C7-5632E673ADEF}"/>
    <cellStyle name="Output 6 12 2 6" xfId="46091" xr:uid="{A85D4390-7009-4036-96F8-3CEB5D56A844}"/>
    <cellStyle name="Output 6 12 3" xfId="46092" xr:uid="{252AF7AA-94D5-49C2-8BC9-1D14C1D75C42}"/>
    <cellStyle name="Output 6 12 3 2" xfId="46093" xr:uid="{0658CC18-81B4-4FB1-86DF-DEDBE4EDFE9F}"/>
    <cellStyle name="Output 6 12 4" xfId="46094" xr:uid="{B36F9B4E-A382-4805-85FC-086DABC5C8EE}"/>
    <cellStyle name="Output 6 12 4 2" xfId="46095" xr:uid="{9B05A56B-650D-44EF-8C1A-E431FE3B5636}"/>
    <cellStyle name="Output 6 12 5" xfId="46096" xr:uid="{9C6E591D-2450-4B90-AE40-33BFD29E01AD}"/>
    <cellStyle name="Output 6 12 5 2" xfId="46097" xr:uid="{E110206E-6E50-4049-9F4B-E0C5DF6FE0D3}"/>
    <cellStyle name="Output 6 12 6" xfId="46098" xr:uid="{037BE2A8-9050-4118-B919-3CE3C9654DB9}"/>
    <cellStyle name="Output 6 12 6 2" xfId="46099" xr:uid="{CE0A9E43-8938-4F69-AA12-5E945DD291AE}"/>
    <cellStyle name="Output 6 12 7" xfId="46100" xr:uid="{B508AF16-4A3C-4EB6-8F52-A4C108E6FC0A}"/>
    <cellStyle name="Output 6 12 7 2" xfId="46101" xr:uid="{D17438F6-CF67-4DAE-9D81-FA9FF7FF2679}"/>
    <cellStyle name="Output 6 12 8" xfId="46102" xr:uid="{E505BF5D-1B83-4CDD-9DC6-7932DBFC7C81}"/>
    <cellStyle name="Output 6 13" xfId="46103" xr:uid="{EA180242-7DE1-43D7-B1F5-76A942BABF13}"/>
    <cellStyle name="Output 6 13 2" xfId="46104" xr:uid="{B59349A2-0F8F-46D8-B573-FA4DB7DB020A}"/>
    <cellStyle name="Output 6 13 2 2" xfId="46105" xr:uid="{25D90FFD-E002-4DF3-8A40-C3144AC4A983}"/>
    <cellStyle name="Output 6 13 2 2 2" xfId="46106" xr:uid="{A2235A85-C651-4BEF-BCC8-513E87D0B486}"/>
    <cellStyle name="Output 6 13 2 3" xfId="46107" xr:uid="{77739E8A-2997-477C-BDC3-19E414606778}"/>
    <cellStyle name="Output 6 13 2 3 2" xfId="46108" xr:uid="{329F9511-6356-4FE3-9EA8-7B640A7BBD56}"/>
    <cellStyle name="Output 6 13 2 4" xfId="46109" xr:uid="{78301806-F915-4B0D-800E-214D54384F45}"/>
    <cellStyle name="Output 6 13 2 4 2" xfId="46110" xr:uid="{4FFF56B3-1D57-40EB-851F-1286F3552D46}"/>
    <cellStyle name="Output 6 13 2 5" xfId="46111" xr:uid="{55367967-0FAB-449E-9B33-0619B2BC1200}"/>
    <cellStyle name="Output 6 13 2 5 2" xfId="46112" xr:uid="{55C94A3F-B7ED-42BA-BC7C-A99043A0D686}"/>
    <cellStyle name="Output 6 13 2 6" xfId="46113" xr:uid="{25252B24-5A57-4452-BD43-0EC54229B8E5}"/>
    <cellStyle name="Output 6 13 3" xfId="46114" xr:uid="{E0AFDF79-D70B-498C-BEC3-59C73787FBD4}"/>
    <cellStyle name="Output 6 13 3 2" xfId="46115" xr:uid="{41DD8F11-D9B6-4803-9322-5B482AFA77D3}"/>
    <cellStyle name="Output 6 13 4" xfId="46116" xr:uid="{81B45D46-9046-45D0-AB82-273C628C8858}"/>
    <cellStyle name="Output 6 13 4 2" xfId="46117" xr:uid="{0AD9C76B-06C2-4A00-B164-5F04CCEE38E2}"/>
    <cellStyle name="Output 6 13 5" xfId="46118" xr:uid="{23AE82A1-5024-4F73-92DA-63CE8D50551A}"/>
    <cellStyle name="Output 6 13 5 2" xfId="46119" xr:uid="{5C7D048C-2D06-4323-A8F3-A54485D3CDB4}"/>
    <cellStyle name="Output 6 13 6" xfId="46120" xr:uid="{358C5F38-D2D0-49EB-BD65-833ACCFE81A7}"/>
    <cellStyle name="Output 6 13 6 2" xfId="46121" xr:uid="{B08FDE95-BD76-4AE6-8205-46D170B7919B}"/>
    <cellStyle name="Output 6 13 7" xfId="46122" xr:uid="{EF69D576-D200-4C85-9ECF-B7E58C370D3A}"/>
    <cellStyle name="Output 6 13 7 2" xfId="46123" xr:uid="{E971D426-FB2F-4650-857B-E042EA88F430}"/>
    <cellStyle name="Output 6 13 8" xfId="46124" xr:uid="{A69230F6-61EF-445F-A330-0CC34486C9D0}"/>
    <cellStyle name="Output 6 14" xfId="46125" xr:uid="{85D71377-A72A-41A5-99ED-7E8EEFDB9A25}"/>
    <cellStyle name="Output 6 14 2" xfId="46126" xr:uid="{D1CDF32E-00E9-4CED-BB75-99137B1DB5D1}"/>
    <cellStyle name="Output 6 14 2 2" xfId="46127" xr:uid="{45896A7C-CC61-483E-AD46-7614A3F51CC8}"/>
    <cellStyle name="Output 6 14 2 2 2" xfId="46128" xr:uid="{E392DD4F-5044-4556-AAD3-8B733A996B84}"/>
    <cellStyle name="Output 6 14 2 3" xfId="46129" xr:uid="{C79CDB8F-8183-4438-A940-4719A0A21B6B}"/>
    <cellStyle name="Output 6 14 2 3 2" xfId="46130" xr:uid="{1CA9F830-597A-4C77-A906-0496E6D10402}"/>
    <cellStyle name="Output 6 14 2 4" xfId="46131" xr:uid="{851522D6-C644-4A81-B7D1-39EAF1189AF7}"/>
    <cellStyle name="Output 6 14 2 4 2" xfId="46132" xr:uid="{9A464338-19E2-44C4-85E3-C6290AABC63E}"/>
    <cellStyle name="Output 6 14 2 5" xfId="46133" xr:uid="{5469745A-D701-43D1-A299-9E734260E89B}"/>
    <cellStyle name="Output 6 14 2 5 2" xfId="46134" xr:uid="{E15E1BF5-B27B-4740-B187-1854A171D01D}"/>
    <cellStyle name="Output 6 14 2 6" xfId="46135" xr:uid="{423CD4E8-3CA2-4D8A-A195-046BC08DA76F}"/>
    <cellStyle name="Output 6 14 3" xfId="46136" xr:uid="{6BC56FDE-0203-47BF-8531-629CA6B3CF80}"/>
    <cellStyle name="Output 6 14 3 2" xfId="46137" xr:uid="{B976684A-2F57-4338-8163-C540D9D44603}"/>
    <cellStyle name="Output 6 14 4" xfId="46138" xr:uid="{D4EA7E38-28E5-425F-A62E-055D686AF254}"/>
    <cellStyle name="Output 6 14 4 2" xfId="46139" xr:uid="{CC617CBC-D0D3-430A-8FA8-430F58919439}"/>
    <cellStyle name="Output 6 14 5" xfId="46140" xr:uid="{DDE96210-F59D-4806-8458-D62684DB004E}"/>
    <cellStyle name="Output 6 14 5 2" xfId="46141" xr:uid="{2E1DA7D9-A9D7-4ACE-867A-E02EB5A7FF2C}"/>
    <cellStyle name="Output 6 14 6" xfId="46142" xr:uid="{3023D753-A3C1-4D27-AC07-00224C1453B1}"/>
    <cellStyle name="Output 6 14 6 2" xfId="46143" xr:uid="{9F980D0D-E33D-42DC-833F-2AC8674E6698}"/>
    <cellStyle name="Output 6 14 7" xfId="46144" xr:uid="{B91386CB-7910-4748-8DC3-4B7C3E53DC9C}"/>
    <cellStyle name="Output 6 14 7 2" xfId="46145" xr:uid="{33736DE7-850A-49E5-A5EF-7A5F15652E09}"/>
    <cellStyle name="Output 6 14 8" xfId="46146" xr:uid="{713FCD79-B10B-4A1A-AF73-C8A12C6243F8}"/>
    <cellStyle name="Output 6 15" xfId="46147" xr:uid="{BC0E338A-61F6-49E9-BC06-E747472CE039}"/>
    <cellStyle name="Output 6 15 2" xfId="46148" xr:uid="{4B392D31-F241-402F-8D99-EB2AE3918A60}"/>
    <cellStyle name="Output 6 15 2 2" xfId="46149" xr:uid="{738D9CD9-1F72-493A-93ED-942001389FBD}"/>
    <cellStyle name="Output 6 15 2 2 2" xfId="46150" xr:uid="{96C2F5AE-1B5A-4A7C-95A4-08E77A85A1C6}"/>
    <cellStyle name="Output 6 15 2 3" xfId="46151" xr:uid="{2F8103A2-9D06-4010-97FC-E7674F0F8005}"/>
    <cellStyle name="Output 6 15 2 3 2" xfId="46152" xr:uid="{228D6C89-2119-417F-8128-324C96B346C1}"/>
    <cellStyle name="Output 6 15 2 4" xfId="46153" xr:uid="{07314E3B-257C-42DF-8240-D3ECA24F4484}"/>
    <cellStyle name="Output 6 15 2 4 2" xfId="46154" xr:uid="{70596191-F8E1-4189-80BC-190CA04E3E71}"/>
    <cellStyle name="Output 6 15 2 5" xfId="46155" xr:uid="{413693B3-8B8C-40F1-9219-372231F56CC7}"/>
    <cellStyle name="Output 6 15 2 5 2" xfId="46156" xr:uid="{EFA812D3-F551-43BA-AEC6-A74EF7E77701}"/>
    <cellStyle name="Output 6 15 2 6" xfId="46157" xr:uid="{A0E58451-2F4B-4FF2-8841-6E058987EC91}"/>
    <cellStyle name="Output 6 15 3" xfId="46158" xr:uid="{B77D612E-3C08-4414-A154-57366DFDD76B}"/>
    <cellStyle name="Output 6 15 3 2" xfId="46159" xr:uid="{4858A89D-2B6A-45E8-AE21-21BE6EA8088E}"/>
    <cellStyle name="Output 6 15 4" xfId="46160" xr:uid="{7DA35024-63AA-4335-852D-19B57A277DBB}"/>
    <cellStyle name="Output 6 15 4 2" xfId="46161" xr:uid="{52D95441-3F96-4089-9CE5-2D26EC6848FE}"/>
    <cellStyle name="Output 6 15 5" xfId="46162" xr:uid="{CA6E3F73-C8AA-4C38-A3D1-9AA6B599CA47}"/>
    <cellStyle name="Output 6 15 5 2" xfId="46163" xr:uid="{44164442-0723-48EE-8408-78926F639C88}"/>
    <cellStyle name="Output 6 15 6" xfId="46164" xr:uid="{91B27F87-AAC0-4776-8E57-A7811E5072EC}"/>
    <cellStyle name="Output 6 15 6 2" xfId="46165" xr:uid="{240B9D65-AC11-4673-92E3-9A1E85C9BC28}"/>
    <cellStyle name="Output 6 15 7" xfId="46166" xr:uid="{D3844330-DE2A-46F9-982F-149609601977}"/>
    <cellStyle name="Output 6 15 7 2" xfId="46167" xr:uid="{E3535CB9-3E92-47D2-855D-EEB74152A7E0}"/>
    <cellStyle name="Output 6 15 8" xfId="46168" xr:uid="{0577BA2A-AB1B-45B0-A602-ECCF4391053C}"/>
    <cellStyle name="Output 6 16" xfId="46169" xr:uid="{C9C469EE-749E-476B-A476-71B9C30F68D5}"/>
    <cellStyle name="Output 6 16 2" xfId="46170" xr:uid="{C12C146B-C86B-4611-8AB8-68BD4FF0E7CF}"/>
    <cellStyle name="Output 6 16 2 2" xfId="46171" xr:uid="{98400176-1CB0-4792-9F1E-991D67D80055}"/>
    <cellStyle name="Output 6 16 3" xfId="46172" xr:uid="{D54184DD-40EB-481C-9A6D-5C1686E5AE9C}"/>
    <cellStyle name="Output 6 16 3 2" xfId="46173" xr:uid="{D2059A92-F663-40EB-A08D-F42AEAD7C328}"/>
    <cellStyle name="Output 6 16 4" xfId="46174" xr:uid="{512C6538-0876-4AC9-8C96-CDD9B4A171CD}"/>
    <cellStyle name="Output 6 16 4 2" xfId="46175" xr:uid="{D0368DA4-64AD-4AAD-A8E0-0EC581BCC0CB}"/>
    <cellStyle name="Output 6 16 5" xfId="46176" xr:uid="{9F0F12CC-293B-4BDA-884F-F555C9B1F6FC}"/>
    <cellStyle name="Output 6 16 5 2" xfId="46177" xr:uid="{8810BD21-39CD-41E7-8301-84E1A00B7579}"/>
    <cellStyle name="Output 6 16 6" xfId="46178" xr:uid="{0072127A-7947-4D5A-B0E6-DF60FEBB5089}"/>
    <cellStyle name="Output 6 17" xfId="46179" xr:uid="{2BAC0458-9457-4E14-9AF3-219CF3C97E99}"/>
    <cellStyle name="Output 6 17 2" xfId="46180" xr:uid="{B26A000C-52E9-4439-890E-23121A4230DB}"/>
    <cellStyle name="Output 6 18" xfId="46181" xr:uid="{E8A37FA9-825D-4343-AFE6-892CBD390CCA}"/>
    <cellStyle name="Output 6 18 2" xfId="46182" xr:uid="{3D7ED6A0-7954-404F-AE2F-1289E44DB639}"/>
    <cellStyle name="Output 6 19" xfId="46183" xr:uid="{CD5AD6D5-3C48-4194-BD1B-0FA851FFF979}"/>
    <cellStyle name="Output 6 19 2" xfId="46184" xr:uid="{30AE1C15-54D9-45D2-B2F5-F555B894B998}"/>
    <cellStyle name="Output 6 2" xfId="46185" xr:uid="{F960FD79-23C8-4F02-877E-1C2E39CC2092}"/>
    <cellStyle name="Output 6 2 2" xfId="46186" xr:uid="{DC321692-378B-4767-8A11-92F632698DDA}"/>
    <cellStyle name="Output 6 2 2 2" xfId="46187" xr:uid="{80EA25AC-FF78-464B-B400-88A588F7FF60}"/>
    <cellStyle name="Output 6 2 2 2 2" xfId="46188" xr:uid="{ADEB19BC-1D0E-43A0-B52E-53E80B7527B7}"/>
    <cellStyle name="Output 6 2 2 3" xfId="46189" xr:uid="{8A7AEBCE-BB2F-4F59-AE26-E1CCDF810EDF}"/>
    <cellStyle name="Output 6 2 2 3 2" xfId="46190" xr:uid="{4A6C1712-42EF-4790-8FE3-E3366D330983}"/>
    <cellStyle name="Output 6 2 2 4" xfId="46191" xr:uid="{75D2D143-DFD6-4F20-B9D5-80533F01326C}"/>
    <cellStyle name="Output 6 2 2 4 2" xfId="46192" xr:uid="{3527936D-33FF-432C-9874-3AD7384D898D}"/>
    <cellStyle name="Output 6 2 2 5" xfId="46193" xr:uid="{DFD0F203-980E-41F2-9D97-EE71F1CD6F9C}"/>
    <cellStyle name="Output 6 2 2 5 2" xfId="46194" xr:uid="{496EC6BC-17D3-480C-9C06-0841AF5C5B6C}"/>
    <cellStyle name="Output 6 2 2 6" xfId="46195" xr:uid="{10D0CF50-515A-45AE-BF92-FF2AA7B0FE01}"/>
    <cellStyle name="Output 6 2 3" xfId="46196" xr:uid="{E70886C0-B8C3-4354-9613-82BD28D3B7D7}"/>
    <cellStyle name="Output 6 2 3 2" xfId="46197" xr:uid="{C23D51BF-F9F3-4234-A2CC-23864E7EB614}"/>
    <cellStyle name="Output 6 2 4" xfId="46198" xr:uid="{7BFDC3CA-E1E5-4C47-8434-9CBE1DC27315}"/>
    <cellStyle name="Output 6 2 4 2" xfId="46199" xr:uid="{2E2CEBAD-6922-4602-A0D3-1F3864C494C3}"/>
    <cellStyle name="Output 6 2 5" xfId="46200" xr:uid="{3DD3017C-B921-48FD-9F9A-78DFFEA1DA92}"/>
    <cellStyle name="Output 6 2 5 2" xfId="46201" xr:uid="{3A3AB3B4-238E-433A-AA75-3F79F01CD88D}"/>
    <cellStyle name="Output 6 2 6" xfId="46202" xr:uid="{08A36A84-FD61-4AC4-BBEB-354021E9CD40}"/>
    <cellStyle name="Output 6 20" xfId="46203" xr:uid="{5A012FD1-B438-4132-A887-CEF8096E7D48}"/>
    <cellStyle name="Output 6 21" xfId="46204" xr:uid="{6C55630B-7634-426B-A0C7-87636C048891}"/>
    <cellStyle name="Output 6 22" xfId="46205" xr:uid="{D5A7225B-0BE0-4B68-9A1D-CE5D0A7B3672}"/>
    <cellStyle name="Output 6 23" xfId="46206" xr:uid="{933A2CC5-6FC2-4636-A5CD-2424959D0236}"/>
    <cellStyle name="Output 6 24" xfId="46207" xr:uid="{C79E7D0D-78F7-4453-909A-7EFF80C5CEC2}"/>
    <cellStyle name="Output 6 25" xfId="46208" xr:uid="{81241B2F-8356-4D52-B87B-62663ED2A773}"/>
    <cellStyle name="Output 6 26" xfId="46209" xr:uid="{37F1BBDB-2FE3-4DB7-A1AB-61D71CA5BAB7}"/>
    <cellStyle name="Output 6 3" xfId="46210" xr:uid="{FD3684B2-E591-45AB-A789-272A31EF01EF}"/>
    <cellStyle name="Output 6 3 2" xfId="46211" xr:uid="{FFA2AD4B-0C9F-4C58-9E06-CFCA699047BB}"/>
    <cellStyle name="Output 6 3 2 2" xfId="46212" xr:uid="{EBAEB55C-E0D4-4D83-A726-E1FB067E513D}"/>
    <cellStyle name="Output 6 3 2 2 2" xfId="46213" xr:uid="{745D1295-3478-4FD6-9A4F-0F21B2838527}"/>
    <cellStyle name="Output 6 3 2 3" xfId="46214" xr:uid="{095D598A-6D0E-429D-96B1-FDBD5D195FE4}"/>
    <cellStyle name="Output 6 3 2 3 2" xfId="46215" xr:uid="{19350360-4F71-4306-99F3-D2AFF6A9A74E}"/>
    <cellStyle name="Output 6 3 2 4" xfId="46216" xr:uid="{59EF0B20-F6C0-4313-BE62-FADD991A63FC}"/>
    <cellStyle name="Output 6 3 2 4 2" xfId="46217" xr:uid="{E7E96387-70DE-44FF-B491-8A789901AE00}"/>
    <cellStyle name="Output 6 3 2 5" xfId="46218" xr:uid="{A2FAA7E5-E2F8-4DB5-B951-42022859D3D5}"/>
    <cellStyle name="Output 6 3 2 5 2" xfId="46219" xr:uid="{151945C7-2BFC-4E1B-B9A2-87AA70628790}"/>
    <cellStyle name="Output 6 3 2 6" xfId="46220" xr:uid="{9660B495-2580-4BD2-8653-7BFEA34E4BBB}"/>
    <cellStyle name="Output 6 3 3" xfId="46221" xr:uid="{67AD2F80-12AE-43CF-BB34-C836B40D4897}"/>
    <cellStyle name="Output 6 3 3 2" xfId="46222" xr:uid="{18C99CB2-37D6-44DA-957D-07997051F860}"/>
    <cellStyle name="Output 6 3 4" xfId="46223" xr:uid="{2769F365-9037-439D-927B-7F5E3EA04966}"/>
    <cellStyle name="Output 6 3 4 2" xfId="46224" xr:uid="{B2BB7DB5-A2FC-4599-B5A2-ED5C6A9F9F5A}"/>
    <cellStyle name="Output 6 3 5" xfId="46225" xr:uid="{768CAA41-C179-4E14-8408-72B593617EA6}"/>
    <cellStyle name="Output 6 3 5 2" xfId="46226" xr:uid="{277F4869-8920-4967-A06F-4333C2C1CC99}"/>
    <cellStyle name="Output 6 3 6" xfId="46227" xr:uid="{04211EBD-979D-400E-8E11-331D72859FB8}"/>
    <cellStyle name="Output 6 4" xfId="46228" xr:uid="{35E2433E-2AFA-4B30-B44D-A6B9FF1D3AA3}"/>
    <cellStyle name="Output 6 4 2" xfId="46229" xr:uid="{F9B45D5F-805E-4D1B-B262-5034D00DFC03}"/>
    <cellStyle name="Output 6 4 2 2" xfId="46230" xr:uid="{EB417B10-90C8-4E52-9C72-1CD59578F32A}"/>
    <cellStyle name="Output 6 4 2 2 2" xfId="46231" xr:uid="{81A98091-DA74-4091-AC2B-CC7D637657FB}"/>
    <cellStyle name="Output 6 4 2 3" xfId="46232" xr:uid="{3A0AA192-2C90-4362-883A-51714FBC0873}"/>
    <cellStyle name="Output 6 4 2 3 2" xfId="46233" xr:uid="{27741603-BFF0-4C67-B5BE-C8EABCEACBBA}"/>
    <cellStyle name="Output 6 4 2 4" xfId="46234" xr:uid="{98A20673-C2D4-4F17-8FCD-4FE794DD2B9D}"/>
    <cellStyle name="Output 6 4 2 4 2" xfId="46235" xr:uid="{34B09C8F-A623-4A17-8954-AB25421B3F8E}"/>
    <cellStyle name="Output 6 4 2 5" xfId="46236" xr:uid="{B1B43002-034C-46C6-8E72-FF9B2C8E6853}"/>
    <cellStyle name="Output 6 4 2 5 2" xfId="46237" xr:uid="{2AB45F0A-0F14-4EE3-8AAD-74CC552092AE}"/>
    <cellStyle name="Output 6 4 2 6" xfId="46238" xr:uid="{C4370703-CCA3-4679-9E37-B159151EA8FD}"/>
    <cellStyle name="Output 6 4 3" xfId="46239" xr:uid="{4C831474-5E79-4D4E-88CC-A8D3339CF031}"/>
    <cellStyle name="Output 6 4 3 2" xfId="46240" xr:uid="{6656E6BA-3CF4-400A-A831-8A9A2245DDA9}"/>
    <cellStyle name="Output 6 4 4" xfId="46241" xr:uid="{FBF60D2B-52D7-4DC7-8464-85C866DC36DF}"/>
    <cellStyle name="Output 6 4 4 2" xfId="46242" xr:uid="{FFC5B1E3-1C82-41F0-B70A-CE58E013EDD4}"/>
    <cellStyle name="Output 6 4 5" xfId="46243" xr:uid="{10386770-A2AF-4B58-BF77-8E515AC07878}"/>
    <cellStyle name="Output 6 4 5 2" xfId="46244" xr:uid="{0DA3F6A8-8C75-4CC1-B849-880D41D49CDC}"/>
    <cellStyle name="Output 6 4 6" xfId="46245" xr:uid="{DB968BB3-8C1B-4E26-B93B-13EFCE426816}"/>
    <cellStyle name="Output 6 4 6 2" xfId="46246" xr:uid="{62DE32D2-CCD0-499A-8610-C0BBF4000798}"/>
    <cellStyle name="Output 6 4 7" xfId="46247" xr:uid="{D88EBDF7-BFC4-4332-B472-8A36395A1EC3}"/>
    <cellStyle name="Output 6 4 7 2" xfId="46248" xr:uid="{419C926A-7FFB-4A4B-972A-66421F3224A6}"/>
    <cellStyle name="Output 6 4 8" xfId="46249" xr:uid="{4C5FB8F5-3AF0-4236-8652-8D1AA5ED9187}"/>
    <cellStyle name="Output 6 5" xfId="46250" xr:uid="{A7809920-198E-4A9B-A7CC-4A9B9A96DEC8}"/>
    <cellStyle name="Output 6 5 2" xfId="46251" xr:uid="{02EF393A-68B1-43B4-B138-D34CEBEADBF4}"/>
    <cellStyle name="Output 6 5 2 2" xfId="46252" xr:uid="{ED3481B2-EEAB-4ED9-A565-51C58B856F35}"/>
    <cellStyle name="Output 6 5 2 2 2" xfId="46253" xr:uid="{C1ABD215-0654-44EB-81D6-E66EFBE9CA61}"/>
    <cellStyle name="Output 6 5 2 3" xfId="46254" xr:uid="{B6AAF250-DFE2-42DD-99D9-0D9CE00E1783}"/>
    <cellStyle name="Output 6 5 2 3 2" xfId="46255" xr:uid="{91F134BC-2E78-405E-85CD-D295081E5A81}"/>
    <cellStyle name="Output 6 5 2 4" xfId="46256" xr:uid="{F5D4CEEB-CDE9-4E9C-AE4D-2A6BE19F2447}"/>
    <cellStyle name="Output 6 5 2 4 2" xfId="46257" xr:uid="{2978A6F3-FC4C-4E17-BD68-DE84F32F60F2}"/>
    <cellStyle name="Output 6 5 2 5" xfId="46258" xr:uid="{7396BAEC-B5EC-4EA5-B13A-F38FA5A4EE21}"/>
    <cellStyle name="Output 6 5 2 5 2" xfId="46259" xr:uid="{BCC82DC6-BF29-4BFA-B051-8C200E3D5D1D}"/>
    <cellStyle name="Output 6 5 2 6" xfId="46260" xr:uid="{44078466-204D-48A6-8FDA-B2EF5C89F246}"/>
    <cellStyle name="Output 6 5 3" xfId="46261" xr:uid="{523634D1-C134-4282-B225-9E576F73305C}"/>
    <cellStyle name="Output 6 5 3 2" xfId="46262" xr:uid="{E46FE337-6752-4BF2-BAF4-279D7909AAAD}"/>
    <cellStyle name="Output 6 5 4" xfId="46263" xr:uid="{D01C2223-05CF-4362-A85B-A63C21DAEE6F}"/>
    <cellStyle name="Output 6 5 4 2" xfId="46264" xr:uid="{B68D2E16-68CA-4E03-9318-BFD1825430CB}"/>
    <cellStyle name="Output 6 5 5" xfId="46265" xr:uid="{C25FDB9A-8F75-4F43-9C7B-FA8D303EA512}"/>
    <cellStyle name="Output 6 5 5 2" xfId="46266" xr:uid="{D1B31A9F-60F5-4266-A310-093B5A92EFCB}"/>
    <cellStyle name="Output 6 5 6" xfId="46267" xr:uid="{62C23430-B2D7-45C2-9066-DC241285B9BE}"/>
    <cellStyle name="Output 6 5 6 2" xfId="46268" xr:uid="{39BBCA35-E7A8-48C2-82D4-542E5AA8AC9D}"/>
    <cellStyle name="Output 6 5 7" xfId="46269" xr:uid="{0F6B9A68-3302-4F20-990B-FCC91C93D24F}"/>
    <cellStyle name="Output 6 5 7 2" xfId="46270" xr:uid="{FB3C964C-A4AF-419E-9AFA-7A8B8F5D51AF}"/>
    <cellStyle name="Output 6 5 8" xfId="46271" xr:uid="{6235BAF6-4DD6-42FF-9C8C-D26F07AFF66B}"/>
    <cellStyle name="Output 6 6" xfId="46272" xr:uid="{E1CAE495-52C2-4439-990C-BFD1D30144E1}"/>
    <cellStyle name="Output 6 6 2" xfId="46273" xr:uid="{E8DE6CD6-40A7-4527-B42F-4E6B826A63C3}"/>
    <cellStyle name="Output 6 6 2 2" xfId="46274" xr:uid="{EEAD54FB-A18E-48E3-A046-78BD0CE4C698}"/>
    <cellStyle name="Output 6 6 2 2 2" xfId="46275" xr:uid="{01585B54-C300-401B-B451-3F0C7B590B1B}"/>
    <cellStyle name="Output 6 6 2 3" xfId="46276" xr:uid="{4F4C5087-AA67-4997-9F40-F2F8AA8C1865}"/>
    <cellStyle name="Output 6 6 2 3 2" xfId="46277" xr:uid="{15FCB6C2-FDB2-403F-A665-B87D44BB4B73}"/>
    <cellStyle name="Output 6 6 2 4" xfId="46278" xr:uid="{2FA0EA30-AB7D-4F5A-B310-59140938DD14}"/>
    <cellStyle name="Output 6 6 2 4 2" xfId="46279" xr:uid="{C3F97DD0-0ECD-438A-847C-AA22D8A17EC2}"/>
    <cellStyle name="Output 6 6 2 5" xfId="46280" xr:uid="{E0CC890B-1A73-4FDD-BFC4-8717FFFCB4B5}"/>
    <cellStyle name="Output 6 6 2 5 2" xfId="46281" xr:uid="{9E879636-D489-4767-832C-3158944EC7B6}"/>
    <cellStyle name="Output 6 6 2 6" xfId="46282" xr:uid="{327FBF55-A2B3-4812-9AA8-54F1448AC09D}"/>
    <cellStyle name="Output 6 6 3" xfId="46283" xr:uid="{1E1B0BE7-EA72-475E-9EC6-DA7A984AC4D6}"/>
    <cellStyle name="Output 6 6 3 2" xfId="46284" xr:uid="{CA880EDE-B92E-4E5B-A798-2EB29985577F}"/>
    <cellStyle name="Output 6 6 4" xfId="46285" xr:uid="{7A8A2F13-7C97-4A7E-AE75-0FBB19C23D57}"/>
    <cellStyle name="Output 6 6 4 2" xfId="46286" xr:uid="{7519D824-F941-40CB-A36D-EAD16EF0297E}"/>
    <cellStyle name="Output 6 6 5" xfId="46287" xr:uid="{F68B768F-BC8C-430D-AFD3-ED1D70014D95}"/>
    <cellStyle name="Output 6 6 5 2" xfId="46288" xr:uid="{ACF85556-BF26-45FB-8648-E0F9C22F0BF6}"/>
    <cellStyle name="Output 6 6 6" xfId="46289" xr:uid="{2644A256-BE9B-4A08-808F-3ABA20941B00}"/>
    <cellStyle name="Output 6 6 6 2" xfId="46290" xr:uid="{CF08786B-47C9-4A86-AF26-85CA66F0F7EB}"/>
    <cellStyle name="Output 6 6 7" xfId="46291" xr:uid="{859EE698-B868-4DB5-B9A2-D39ADFD78066}"/>
    <cellStyle name="Output 6 6 7 2" xfId="46292" xr:uid="{D1ADA526-9FCC-4310-80B4-F87B0C142BB2}"/>
    <cellStyle name="Output 6 6 8" xfId="46293" xr:uid="{DD57FD0F-A236-42DE-A71B-85E94C6B0CBE}"/>
    <cellStyle name="Output 6 7" xfId="46294" xr:uid="{D6CF8534-1126-4E5F-A6D7-039AD9EE9578}"/>
    <cellStyle name="Output 6 7 2" xfId="46295" xr:uid="{46ECFEA7-AC2D-4CF3-8E86-BD3B4306680B}"/>
    <cellStyle name="Output 6 7 2 2" xfId="46296" xr:uid="{91D8F7AA-5347-4B21-BA07-EC16E9E7D238}"/>
    <cellStyle name="Output 6 7 2 2 2" xfId="46297" xr:uid="{33758672-3C81-4E6A-8E77-C69E0C4C65AC}"/>
    <cellStyle name="Output 6 7 2 3" xfId="46298" xr:uid="{A87A21D4-745E-4ABB-93EC-83874F30DEE6}"/>
    <cellStyle name="Output 6 7 2 3 2" xfId="46299" xr:uid="{3B8F133B-2910-4BB8-B64D-A0751F065F85}"/>
    <cellStyle name="Output 6 7 2 4" xfId="46300" xr:uid="{864474C4-EEAC-4E84-A9E4-EFECBB4C459C}"/>
    <cellStyle name="Output 6 7 2 4 2" xfId="46301" xr:uid="{BFA11649-CAC4-4651-96FE-5F4CEDE6E7C5}"/>
    <cellStyle name="Output 6 7 2 5" xfId="46302" xr:uid="{740F0FC7-6B54-4E6A-9871-6D2B6D4CDEEE}"/>
    <cellStyle name="Output 6 7 2 5 2" xfId="46303" xr:uid="{AFA27FC6-FE8A-480B-92EC-95051EB10197}"/>
    <cellStyle name="Output 6 7 2 6" xfId="46304" xr:uid="{2BC4D585-B004-4065-8CE2-BE16EE52609C}"/>
    <cellStyle name="Output 6 7 3" xfId="46305" xr:uid="{4EC4EE9A-8C46-418C-8883-02D51FAC63AE}"/>
    <cellStyle name="Output 6 7 3 2" xfId="46306" xr:uid="{CC32FFF6-ED7A-4956-8654-21C0ED825EE6}"/>
    <cellStyle name="Output 6 7 4" xfId="46307" xr:uid="{4F7EA0A0-B2BA-44E9-93CE-BDB3611F3F47}"/>
    <cellStyle name="Output 6 7 4 2" xfId="46308" xr:uid="{5A5D2D96-2AEA-4AC3-8CD2-C5719874C0FA}"/>
    <cellStyle name="Output 6 7 5" xfId="46309" xr:uid="{43C4A7B9-5C8C-4717-A704-CDFE2E7E2099}"/>
    <cellStyle name="Output 6 7 5 2" xfId="46310" xr:uid="{7D35A3A4-858E-4E4B-83BF-A55AD242EFE4}"/>
    <cellStyle name="Output 6 7 6" xfId="46311" xr:uid="{6424D1A8-62AE-44FB-9292-A8078B1CF8F8}"/>
    <cellStyle name="Output 6 7 6 2" xfId="46312" xr:uid="{BA9D7767-B898-4EAF-A3D2-F1E6052D038F}"/>
    <cellStyle name="Output 6 7 7" xfId="46313" xr:uid="{AEF75B30-E3E0-451D-9C9F-453713D09778}"/>
    <cellStyle name="Output 6 7 7 2" xfId="46314" xr:uid="{99AE1AE4-9E34-4FAA-A83C-1446A87E392B}"/>
    <cellStyle name="Output 6 7 8" xfId="46315" xr:uid="{F8C00E95-F65A-49E7-A942-DAB0E3DFCEC4}"/>
    <cellStyle name="Output 6 8" xfId="46316" xr:uid="{DA2A26C0-28D7-4191-A00B-8BC3863D87CB}"/>
    <cellStyle name="Output 6 8 2" xfId="46317" xr:uid="{21052C86-C139-4573-82A3-FE56CA9DC526}"/>
    <cellStyle name="Output 6 8 2 2" xfId="46318" xr:uid="{1D43FBAF-CE92-4D45-AFA0-6458C25CC640}"/>
    <cellStyle name="Output 6 8 2 2 2" xfId="46319" xr:uid="{04382F34-DEF4-4978-B138-4E94F86744F3}"/>
    <cellStyle name="Output 6 8 2 3" xfId="46320" xr:uid="{AE1B843E-5A1D-4C27-A1B3-80F354C935C8}"/>
    <cellStyle name="Output 6 8 2 3 2" xfId="46321" xr:uid="{B3E99167-B3DA-402D-BC2F-40545AC36028}"/>
    <cellStyle name="Output 6 8 2 4" xfId="46322" xr:uid="{225D6029-8B01-4F23-A867-9B9202F19E38}"/>
    <cellStyle name="Output 6 8 2 4 2" xfId="46323" xr:uid="{BACF702D-B294-4195-9B74-412F422A7BCE}"/>
    <cellStyle name="Output 6 8 2 5" xfId="46324" xr:uid="{F1D16B92-8AD6-427E-9B87-E29BF2DC99A0}"/>
    <cellStyle name="Output 6 8 2 5 2" xfId="46325" xr:uid="{C8C70414-4E41-4021-80C1-9B40EE252F09}"/>
    <cellStyle name="Output 6 8 2 6" xfId="46326" xr:uid="{55F0F644-CDB4-4439-A059-701F257C91E7}"/>
    <cellStyle name="Output 6 8 3" xfId="46327" xr:uid="{D15B5D95-96C5-4F01-AA12-3F7DB0115124}"/>
    <cellStyle name="Output 6 8 3 2" xfId="46328" xr:uid="{66E72510-B9BF-4F20-B272-40EC0225A4EE}"/>
    <cellStyle name="Output 6 8 4" xfId="46329" xr:uid="{21EDB254-8EA8-4FB7-9A79-086026B5A3D0}"/>
    <cellStyle name="Output 6 8 4 2" xfId="46330" xr:uid="{B1241AEF-B769-4384-9ADF-FA7EC78F3854}"/>
    <cellStyle name="Output 6 8 5" xfId="46331" xr:uid="{47D2517F-62F6-4A98-91B5-3F7ABB12DCF8}"/>
    <cellStyle name="Output 6 8 5 2" xfId="46332" xr:uid="{7AF01F6D-F2B4-4257-B4FF-901FDE9D4DB3}"/>
    <cellStyle name="Output 6 8 6" xfId="46333" xr:uid="{046F4304-F478-461F-8DC2-519F17891D34}"/>
    <cellStyle name="Output 6 8 6 2" xfId="46334" xr:uid="{946C998C-FC52-4EEB-8E27-2B99ED3D6F6F}"/>
    <cellStyle name="Output 6 8 7" xfId="46335" xr:uid="{7890A276-400F-4395-8D0F-E0F73DB25D9D}"/>
    <cellStyle name="Output 6 8 7 2" xfId="46336" xr:uid="{6F17EAA7-62BB-4FF4-B365-757CBAFA70AD}"/>
    <cellStyle name="Output 6 8 8" xfId="46337" xr:uid="{C69CE3F5-2496-4EAE-BA15-E62EDB47DA9D}"/>
    <cellStyle name="Output 6 9" xfId="46338" xr:uid="{90E8A31B-1C4F-42D7-A3E0-33BA3157B8E3}"/>
    <cellStyle name="Output 6 9 2" xfId="46339" xr:uid="{6B141BA3-891F-41B7-B431-423F9A4F18EE}"/>
    <cellStyle name="Output 6 9 2 2" xfId="46340" xr:uid="{EC0BC4E3-0B26-439D-865C-5AC76E5CE89D}"/>
    <cellStyle name="Output 6 9 2 2 2" xfId="46341" xr:uid="{F076E8E4-6644-4D39-A8B8-312927B5AC30}"/>
    <cellStyle name="Output 6 9 2 3" xfId="46342" xr:uid="{DE6237B1-3420-4298-B119-8ECFDB6DE13D}"/>
    <cellStyle name="Output 6 9 2 3 2" xfId="46343" xr:uid="{06EE9DE1-3E3B-46FD-B4D0-00E8588F36D1}"/>
    <cellStyle name="Output 6 9 2 4" xfId="46344" xr:uid="{5FD5F0DA-8503-4343-BE78-C445FDA4A4A0}"/>
    <cellStyle name="Output 6 9 2 4 2" xfId="46345" xr:uid="{4E674095-E17E-4A37-88B1-FB66AC3B321F}"/>
    <cellStyle name="Output 6 9 2 5" xfId="46346" xr:uid="{36A9CDAD-CD2E-4C2E-88AD-11AB7B43A81C}"/>
    <cellStyle name="Output 6 9 2 5 2" xfId="46347" xr:uid="{4B56C923-8987-4C09-9BBF-05C2F4EF1393}"/>
    <cellStyle name="Output 6 9 2 6" xfId="46348" xr:uid="{74C3BA49-2571-42C2-B5CC-C75F4D13B0BD}"/>
    <cellStyle name="Output 6 9 3" xfId="46349" xr:uid="{7B89B42A-2701-4A24-9AD6-116CB5D371F7}"/>
    <cellStyle name="Output 6 9 3 2" xfId="46350" xr:uid="{8CE22937-D497-431A-BFF5-82C82451B39D}"/>
    <cellStyle name="Output 6 9 4" xfId="46351" xr:uid="{22F833A6-50F4-4276-BF6A-BFA961A901A5}"/>
    <cellStyle name="Output 6 9 4 2" xfId="46352" xr:uid="{2BC2B748-B36D-4689-A32F-5A5FFF0CA285}"/>
    <cellStyle name="Output 6 9 5" xfId="46353" xr:uid="{215302A6-B7EE-466A-A39D-81E4A48B3B01}"/>
    <cellStyle name="Output 6 9 5 2" xfId="46354" xr:uid="{C05D838A-8293-4A88-BB23-9C02D9ADC5B2}"/>
    <cellStyle name="Output 6 9 6" xfId="46355" xr:uid="{F8E20C33-0889-4D95-B331-D1DB332218DD}"/>
    <cellStyle name="Output 6 9 6 2" xfId="46356" xr:uid="{8B497A08-EF9F-458E-843C-FB8934826906}"/>
    <cellStyle name="Output 6 9 7" xfId="46357" xr:uid="{45A7ECA7-022E-4891-B9E7-F9A4CCE8A656}"/>
    <cellStyle name="Output 6 9 7 2" xfId="46358" xr:uid="{D03BC084-DF57-4955-9AFB-942840781362}"/>
    <cellStyle name="Output 6 9 8" xfId="46359" xr:uid="{8891D1FE-4C05-4144-B904-E9180284CCD7}"/>
    <cellStyle name="Output 7" xfId="46360" xr:uid="{4A1F8277-4086-43FF-96E4-EB1A089A46E2}"/>
    <cellStyle name="Output 7 10" xfId="46361" xr:uid="{9EE06323-AC9E-4F55-A7C7-0B583C7EA408}"/>
    <cellStyle name="Output 7 10 2" xfId="46362" xr:uid="{825DF442-E0BE-4937-AB86-00FF97BC8920}"/>
    <cellStyle name="Output 7 10 2 2" xfId="46363" xr:uid="{76AA1BC2-3DAF-454E-BD07-213134482FE3}"/>
    <cellStyle name="Output 7 10 2 2 2" xfId="46364" xr:uid="{69667A33-8FED-4C17-BB95-143546A94975}"/>
    <cellStyle name="Output 7 10 2 3" xfId="46365" xr:uid="{11F5394E-4327-4158-806A-1078DFC2066A}"/>
    <cellStyle name="Output 7 10 2 3 2" xfId="46366" xr:uid="{BCAD95DC-C044-474D-B376-F6F3A39CD5AB}"/>
    <cellStyle name="Output 7 10 2 4" xfId="46367" xr:uid="{11C5D2FA-EB47-460D-86C5-CEAEF9D0ACAC}"/>
    <cellStyle name="Output 7 10 2 4 2" xfId="46368" xr:uid="{9582CF66-4905-4C43-A24E-68C9C88958F9}"/>
    <cellStyle name="Output 7 10 2 5" xfId="46369" xr:uid="{0BD02F2F-24BB-4194-A9F5-40D46485D8F5}"/>
    <cellStyle name="Output 7 10 2 5 2" xfId="46370" xr:uid="{311868A0-D414-4673-9A43-03C276922766}"/>
    <cellStyle name="Output 7 10 2 6" xfId="46371" xr:uid="{E8658945-7961-4EA9-A96F-12DAA124F2B0}"/>
    <cellStyle name="Output 7 10 3" xfId="46372" xr:uid="{9AFE63AF-5EE2-4156-965C-D0C8F4E95AE8}"/>
    <cellStyle name="Output 7 10 3 2" xfId="46373" xr:uid="{3ED37AF9-604C-4124-847E-5D82BF0DFC69}"/>
    <cellStyle name="Output 7 10 4" xfId="46374" xr:uid="{2B233BD1-90F3-47E0-9D9A-65E8AD522411}"/>
    <cellStyle name="Output 7 10 4 2" xfId="46375" xr:uid="{C7AECE86-CD6B-4356-A7D6-68B00D4E7A95}"/>
    <cellStyle name="Output 7 10 5" xfId="46376" xr:uid="{BA87D60D-022E-47CA-A44E-12DE28B29170}"/>
    <cellStyle name="Output 7 10 5 2" xfId="46377" xr:uid="{94B315F4-EC8F-487B-A3CC-7415D42187F3}"/>
    <cellStyle name="Output 7 10 6" xfId="46378" xr:uid="{8D825CB2-4B6C-48AF-88E7-AAA955680FCB}"/>
    <cellStyle name="Output 7 10 6 2" xfId="46379" xr:uid="{B5164F2C-64D8-4972-882B-21A2D4E97DE9}"/>
    <cellStyle name="Output 7 10 7" xfId="46380" xr:uid="{650185DC-BBB2-42F4-AE1C-A5578DE32745}"/>
    <cellStyle name="Output 7 10 7 2" xfId="46381" xr:uid="{8510B46B-32DE-40BE-BE3D-F621EFF5F02F}"/>
    <cellStyle name="Output 7 10 8" xfId="46382" xr:uid="{03C9B8E9-3B94-4F5D-9862-9FEEAD3543F0}"/>
    <cellStyle name="Output 7 11" xfId="46383" xr:uid="{11EF55D3-3A7B-4F03-B724-31DFC41192EC}"/>
    <cellStyle name="Output 7 11 2" xfId="46384" xr:uid="{73B27B2B-F154-4BD9-84C9-DB007F2D44CF}"/>
    <cellStyle name="Output 7 11 2 2" xfId="46385" xr:uid="{1B0BB368-A80B-4988-9EBD-4D00148D714B}"/>
    <cellStyle name="Output 7 11 2 2 2" xfId="46386" xr:uid="{72F5F0CB-0490-414F-B858-EC7DD6DA235E}"/>
    <cellStyle name="Output 7 11 2 3" xfId="46387" xr:uid="{B6A7A0FC-2986-46D8-AEF2-131DBB3B8E08}"/>
    <cellStyle name="Output 7 11 2 3 2" xfId="46388" xr:uid="{9DF23013-325E-413A-ADF6-D793F647AA08}"/>
    <cellStyle name="Output 7 11 2 4" xfId="46389" xr:uid="{750823D9-DF26-4027-8F89-B7B5C4869E72}"/>
    <cellStyle name="Output 7 11 2 4 2" xfId="46390" xr:uid="{DAF3282D-D084-4DAF-8181-17BA04699A05}"/>
    <cellStyle name="Output 7 11 2 5" xfId="46391" xr:uid="{4768F0D6-0F69-41C4-BD1A-F363F81E8F86}"/>
    <cellStyle name="Output 7 11 2 5 2" xfId="46392" xr:uid="{DE8DDBBC-6C05-4215-BAE6-E5307A5A54AC}"/>
    <cellStyle name="Output 7 11 2 6" xfId="46393" xr:uid="{D5BF4E10-7E34-46AC-AF47-70942BF47DD6}"/>
    <cellStyle name="Output 7 11 3" xfId="46394" xr:uid="{687FA337-8E6B-4149-A131-E6BB87CAF17C}"/>
    <cellStyle name="Output 7 11 3 2" xfId="46395" xr:uid="{11938ED1-297F-4C24-9792-78E5689866AF}"/>
    <cellStyle name="Output 7 11 4" xfId="46396" xr:uid="{E436FDC0-F99C-4CE9-8446-426F4CAD67A7}"/>
    <cellStyle name="Output 7 11 4 2" xfId="46397" xr:uid="{9DC7883D-7E5D-480F-BF08-F96B9D6E16E9}"/>
    <cellStyle name="Output 7 11 5" xfId="46398" xr:uid="{8691AF51-E3BB-480D-9685-C985243D9502}"/>
    <cellStyle name="Output 7 11 5 2" xfId="46399" xr:uid="{B94C9831-FB3C-49CE-80CE-4853A00B110E}"/>
    <cellStyle name="Output 7 11 6" xfId="46400" xr:uid="{3541E83C-E930-4FCC-8380-415D56257CE8}"/>
    <cellStyle name="Output 7 11 6 2" xfId="46401" xr:uid="{A1C4CDA4-F789-4625-B15B-226186D3E467}"/>
    <cellStyle name="Output 7 11 7" xfId="46402" xr:uid="{ECB83A00-F6CD-4DD9-9073-9BEE87B5730F}"/>
    <cellStyle name="Output 7 11 7 2" xfId="46403" xr:uid="{C9E214DE-5BFE-448F-9BFA-08A5C53EB583}"/>
    <cellStyle name="Output 7 11 8" xfId="46404" xr:uid="{342F9F85-7868-47A0-A4DE-4AE08140F5E3}"/>
    <cellStyle name="Output 7 12" xfId="46405" xr:uid="{A73259B5-2899-4C5A-8774-C0B2251A4921}"/>
    <cellStyle name="Output 7 12 2" xfId="46406" xr:uid="{68EF3F7E-575E-4B17-90D6-331FAABACF22}"/>
    <cellStyle name="Output 7 12 2 2" xfId="46407" xr:uid="{DBBC8B71-B576-468B-85E6-790D1F712713}"/>
    <cellStyle name="Output 7 12 2 2 2" xfId="46408" xr:uid="{C2CCE52A-CD12-45A3-B0C8-5BAB20E8D097}"/>
    <cellStyle name="Output 7 12 2 3" xfId="46409" xr:uid="{A88183BA-663E-49B8-9C42-F6568C7B21DD}"/>
    <cellStyle name="Output 7 12 2 3 2" xfId="46410" xr:uid="{438E7A4F-6BE1-4BE2-A0EB-564AE1675EF8}"/>
    <cellStyle name="Output 7 12 2 4" xfId="46411" xr:uid="{2F376EF9-32FB-49E2-AFEC-3EA809B39DF7}"/>
    <cellStyle name="Output 7 12 2 4 2" xfId="46412" xr:uid="{3E6B4007-D912-4DEF-AEDD-3F3C9BC6691D}"/>
    <cellStyle name="Output 7 12 2 5" xfId="46413" xr:uid="{7B108A18-E5B0-4ED9-B4EB-438F662488C8}"/>
    <cellStyle name="Output 7 12 2 5 2" xfId="46414" xr:uid="{C63CDCD0-4E05-44B2-B2BB-1E9B3B0AE78D}"/>
    <cellStyle name="Output 7 12 2 6" xfId="46415" xr:uid="{D98A634C-9336-4B8C-BAE0-1983C2E84C5C}"/>
    <cellStyle name="Output 7 12 3" xfId="46416" xr:uid="{BC095B34-C8FB-45B5-9ABF-C36D7A4EA473}"/>
    <cellStyle name="Output 7 12 3 2" xfId="46417" xr:uid="{440F6EC4-20B7-44B6-B089-2C5167D967FD}"/>
    <cellStyle name="Output 7 12 4" xfId="46418" xr:uid="{92C745C0-90FD-4AEE-9427-C6172EB43B27}"/>
    <cellStyle name="Output 7 12 4 2" xfId="46419" xr:uid="{34364738-EA03-4116-AD86-D1884D188034}"/>
    <cellStyle name="Output 7 12 5" xfId="46420" xr:uid="{127376C7-6A43-459D-9FD8-C9392C1CE3E1}"/>
    <cellStyle name="Output 7 12 5 2" xfId="46421" xr:uid="{53859262-596B-4272-9335-623C18FD3559}"/>
    <cellStyle name="Output 7 12 6" xfId="46422" xr:uid="{EBE0B7F1-1DDC-4F3C-BE93-5A410B2739D0}"/>
    <cellStyle name="Output 7 12 6 2" xfId="46423" xr:uid="{AE6C67AD-FA83-4D7C-8456-43F6C13B10D0}"/>
    <cellStyle name="Output 7 12 7" xfId="46424" xr:uid="{9227244A-09B8-4769-AB21-25130FF7A6F9}"/>
    <cellStyle name="Output 7 12 7 2" xfId="46425" xr:uid="{8184F77A-0E29-4028-A58C-726ED4110618}"/>
    <cellStyle name="Output 7 12 8" xfId="46426" xr:uid="{6C49C89F-9FE2-47D2-850E-FEC9CA1658B5}"/>
    <cellStyle name="Output 7 13" xfId="46427" xr:uid="{858651E3-9D28-4D9B-A676-F81201B3D0DB}"/>
    <cellStyle name="Output 7 13 2" xfId="46428" xr:uid="{69F7B634-B2DB-4759-8A76-9E709E09BE8D}"/>
    <cellStyle name="Output 7 13 2 2" xfId="46429" xr:uid="{FB9288E0-EDC6-4BC7-9C76-0ADB87DC7CA8}"/>
    <cellStyle name="Output 7 13 2 2 2" xfId="46430" xr:uid="{B48D540B-3251-4370-B058-04CE5F776D65}"/>
    <cellStyle name="Output 7 13 2 3" xfId="46431" xr:uid="{1AA86017-EB1D-417A-ABD1-D0AE75B8B00C}"/>
    <cellStyle name="Output 7 13 2 3 2" xfId="46432" xr:uid="{546FE357-A828-4A17-A219-224D6319B798}"/>
    <cellStyle name="Output 7 13 2 4" xfId="46433" xr:uid="{BDE5BC8E-D9C3-4C8C-A4F8-FB3D8E834BF2}"/>
    <cellStyle name="Output 7 13 2 4 2" xfId="46434" xr:uid="{05876B71-2F71-4BDB-B54C-DCC931454C8A}"/>
    <cellStyle name="Output 7 13 2 5" xfId="46435" xr:uid="{0A2C3F97-259B-4112-B482-3E079D38CE20}"/>
    <cellStyle name="Output 7 13 2 5 2" xfId="46436" xr:uid="{0B1FAAB2-1F3C-4E2A-B302-59107076C56F}"/>
    <cellStyle name="Output 7 13 2 6" xfId="46437" xr:uid="{FF0A7BBB-7AC4-46F9-98FA-37A2BBE3E277}"/>
    <cellStyle name="Output 7 13 3" xfId="46438" xr:uid="{26006CC0-B70F-4BE4-82FB-BB3C4EA6BCB9}"/>
    <cellStyle name="Output 7 13 3 2" xfId="46439" xr:uid="{5F9DA489-D50E-482B-AC2B-AF4C3B26ED39}"/>
    <cellStyle name="Output 7 13 4" xfId="46440" xr:uid="{36D7BA07-8C6E-433E-A1F3-17D028325727}"/>
    <cellStyle name="Output 7 13 4 2" xfId="46441" xr:uid="{2AF72991-AFDC-4F5E-B96C-E8B651C28F0F}"/>
    <cellStyle name="Output 7 13 5" xfId="46442" xr:uid="{34595AFE-0915-46DE-9844-CCC0E56AFD68}"/>
    <cellStyle name="Output 7 13 5 2" xfId="46443" xr:uid="{4455F192-68E6-41FB-98AC-39B7560939CD}"/>
    <cellStyle name="Output 7 13 6" xfId="46444" xr:uid="{4DDCD452-B466-4DA7-B96F-A91329210B4F}"/>
    <cellStyle name="Output 7 13 6 2" xfId="46445" xr:uid="{97EF680E-828A-44A6-8CDA-C56592A5345A}"/>
    <cellStyle name="Output 7 13 7" xfId="46446" xr:uid="{9FD1568A-2BBE-4B3A-B912-6388998F2333}"/>
    <cellStyle name="Output 7 13 7 2" xfId="46447" xr:uid="{FED47DC2-CDE5-4C69-B330-B6DF94AFD921}"/>
    <cellStyle name="Output 7 13 8" xfId="46448" xr:uid="{A01D4EDF-D228-40F2-8DC7-946CA92C98E1}"/>
    <cellStyle name="Output 7 14" xfId="46449" xr:uid="{3DB2389D-B53A-4254-B3BD-A7AD015E9911}"/>
    <cellStyle name="Output 7 14 2" xfId="46450" xr:uid="{75219B57-B3BC-444D-867E-BAE76B7EFCB6}"/>
    <cellStyle name="Output 7 14 2 2" xfId="46451" xr:uid="{33B8A0A5-79E9-4948-9B52-2883B7E82EFE}"/>
    <cellStyle name="Output 7 14 2 2 2" xfId="46452" xr:uid="{C243480B-D566-4EDB-B055-2A45915DD268}"/>
    <cellStyle name="Output 7 14 2 3" xfId="46453" xr:uid="{1BF9C16B-9A6E-4B76-8599-EAB9127D4615}"/>
    <cellStyle name="Output 7 14 2 3 2" xfId="46454" xr:uid="{CA44C016-8D1C-4DB0-A582-3B981FFB4252}"/>
    <cellStyle name="Output 7 14 2 4" xfId="46455" xr:uid="{6FC42C49-AE4E-416F-8AB3-04CCF527124A}"/>
    <cellStyle name="Output 7 14 2 4 2" xfId="46456" xr:uid="{733F4D91-A157-45FB-ABCF-2AFFDC6D64DA}"/>
    <cellStyle name="Output 7 14 2 5" xfId="46457" xr:uid="{2F8BF825-9457-4825-9FD0-F79539C04AC4}"/>
    <cellStyle name="Output 7 14 2 5 2" xfId="46458" xr:uid="{A52B3D1F-99B5-4071-88F9-508AEF0D5C42}"/>
    <cellStyle name="Output 7 14 2 6" xfId="46459" xr:uid="{A55827D4-D662-4021-BDA7-C074EA41B552}"/>
    <cellStyle name="Output 7 14 3" xfId="46460" xr:uid="{B5855C4C-A476-4777-A7B8-E28421A0E483}"/>
    <cellStyle name="Output 7 14 3 2" xfId="46461" xr:uid="{B5EC9ACC-C5BB-401E-BF0D-E4E9D2478191}"/>
    <cellStyle name="Output 7 14 4" xfId="46462" xr:uid="{DA78F31B-DEE7-46CC-BFF7-271444B74F07}"/>
    <cellStyle name="Output 7 14 4 2" xfId="46463" xr:uid="{BED14B38-A038-44DA-9AC8-3168A3F97B04}"/>
    <cellStyle name="Output 7 14 5" xfId="46464" xr:uid="{09FE1E49-7AA6-4983-914D-AA534A72973A}"/>
    <cellStyle name="Output 7 14 5 2" xfId="46465" xr:uid="{FCE3CC6F-CB32-4060-A784-336170844820}"/>
    <cellStyle name="Output 7 14 6" xfId="46466" xr:uid="{A2E41836-4C99-4919-A435-B3B45840719B}"/>
    <cellStyle name="Output 7 14 6 2" xfId="46467" xr:uid="{2F87455F-4696-4012-9DDB-61C532A62554}"/>
    <cellStyle name="Output 7 14 7" xfId="46468" xr:uid="{A8738CCA-EB2E-4689-A5D3-2BF9A4DBB6D3}"/>
    <cellStyle name="Output 7 14 7 2" xfId="46469" xr:uid="{B5B11103-1DD5-494B-BCF8-BE05AB933648}"/>
    <cellStyle name="Output 7 14 8" xfId="46470" xr:uid="{986D7348-7911-4AF4-99B5-25918B08A443}"/>
    <cellStyle name="Output 7 15" xfId="46471" xr:uid="{2B24F5A3-DA35-412A-AEAB-D068C43008DE}"/>
    <cellStyle name="Output 7 15 2" xfId="46472" xr:uid="{118C99BC-40AD-42CE-92AA-DB34E4635036}"/>
    <cellStyle name="Output 7 15 2 2" xfId="46473" xr:uid="{194A6436-6322-4B34-8071-6D1C941F9F52}"/>
    <cellStyle name="Output 7 15 2 2 2" xfId="46474" xr:uid="{5FCB92A7-1C31-4A04-BC0A-B207AA941AB5}"/>
    <cellStyle name="Output 7 15 2 3" xfId="46475" xr:uid="{F558168F-72D6-4680-A0E1-D0CECEEDFBB7}"/>
    <cellStyle name="Output 7 15 2 3 2" xfId="46476" xr:uid="{6A33D5DF-F1DC-4A02-9C75-A2BA953905DC}"/>
    <cellStyle name="Output 7 15 2 4" xfId="46477" xr:uid="{2C1183FE-D081-4739-B041-BC6328CD76CD}"/>
    <cellStyle name="Output 7 15 2 4 2" xfId="46478" xr:uid="{69B12DB4-F2D5-4169-AA1C-8D42E0239EC3}"/>
    <cellStyle name="Output 7 15 2 5" xfId="46479" xr:uid="{064ECD8C-DA3A-40EA-A4FF-2A688F79BA26}"/>
    <cellStyle name="Output 7 15 2 5 2" xfId="46480" xr:uid="{87B02E37-9A38-44CF-944B-2923138317C5}"/>
    <cellStyle name="Output 7 15 2 6" xfId="46481" xr:uid="{6FB10F04-A028-4B96-9AAC-528B4ED35F74}"/>
    <cellStyle name="Output 7 15 3" xfId="46482" xr:uid="{97C1A14B-2EF1-462A-B3FC-DB9224E8D411}"/>
    <cellStyle name="Output 7 15 3 2" xfId="46483" xr:uid="{8D7B8E2C-1297-4978-8B22-61A265EB8F53}"/>
    <cellStyle name="Output 7 15 4" xfId="46484" xr:uid="{EE8936D5-7B2B-4F15-B8AF-52D92E52F693}"/>
    <cellStyle name="Output 7 15 4 2" xfId="46485" xr:uid="{58622778-91CF-4F17-BED9-B544999760F9}"/>
    <cellStyle name="Output 7 15 5" xfId="46486" xr:uid="{CC014FDE-9265-47B5-893D-F755C339E0E7}"/>
    <cellStyle name="Output 7 15 5 2" xfId="46487" xr:uid="{DBDABC25-E4D3-475D-8B6B-4C4312C50E76}"/>
    <cellStyle name="Output 7 15 6" xfId="46488" xr:uid="{B4953E18-53E7-4F83-86EE-622989547349}"/>
    <cellStyle name="Output 7 15 6 2" xfId="46489" xr:uid="{100B4049-20D5-4C91-9ED8-648157E24685}"/>
    <cellStyle name="Output 7 15 7" xfId="46490" xr:uid="{EBB02994-79CE-48DC-8C3F-042DC45930E9}"/>
    <cellStyle name="Output 7 15 7 2" xfId="46491" xr:uid="{9AE2FFA8-F48F-4DFA-AF58-C347B6FADE5A}"/>
    <cellStyle name="Output 7 15 8" xfId="46492" xr:uid="{6E40DA04-4D49-452E-8412-BE30B0419864}"/>
    <cellStyle name="Output 7 16" xfId="46493" xr:uid="{D3E3E5F6-B265-477B-8094-1E377C7F68DD}"/>
    <cellStyle name="Output 7 16 2" xfId="46494" xr:uid="{0313B854-2707-4745-BB81-8564212F375C}"/>
    <cellStyle name="Output 7 16 2 2" xfId="46495" xr:uid="{64C4E80E-7616-49DA-9A76-B33FDEC414B3}"/>
    <cellStyle name="Output 7 16 3" xfId="46496" xr:uid="{80A0B809-DABA-459D-B661-097EA5D9ED40}"/>
    <cellStyle name="Output 7 16 3 2" xfId="46497" xr:uid="{33361EA6-35D6-4E0E-9C4F-1927B39D8769}"/>
    <cellStyle name="Output 7 16 4" xfId="46498" xr:uid="{6204EED0-9188-4DCE-A735-E8FA04E1E6BE}"/>
    <cellStyle name="Output 7 16 4 2" xfId="46499" xr:uid="{914D0E14-D031-4B99-B889-1DF67E425DB1}"/>
    <cellStyle name="Output 7 16 5" xfId="46500" xr:uid="{191EE635-C678-400C-86A0-73A1602E6BFE}"/>
    <cellStyle name="Output 7 16 5 2" xfId="46501" xr:uid="{21D9334B-5F59-4701-83FA-B1B413225D7E}"/>
    <cellStyle name="Output 7 16 6" xfId="46502" xr:uid="{C9740C72-529E-476D-83BE-2923D62D41D1}"/>
    <cellStyle name="Output 7 17" xfId="46503" xr:uid="{121851AE-A2F3-4AFB-9D1C-6E6CF77C0A24}"/>
    <cellStyle name="Output 7 17 2" xfId="46504" xr:uid="{AA5D255D-7CAC-46DE-ACD9-FF2B2D280EB5}"/>
    <cellStyle name="Output 7 18" xfId="46505" xr:uid="{F296EB15-9512-4A0A-973C-B06B8EF96CC3}"/>
    <cellStyle name="Output 7 18 2" xfId="46506" xr:uid="{518AC3DF-9C7D-43A1-827B-BA8B92D2BDAC}"/>
    <cellStyle name="Output 7 19" xfId="46507" xr:uid="{48A6BD74-2359-4FE1-BC9F-A627A6DF4B95}"/>
    <cellStyle name="Output 7 19 2" xfId="46508" xr:uid="{46F113DD-5F54-4477-B4EC-8A72279E09C5}"/>
    <cellStyle name="Output 7 2" xfId="46509" xr:uid="{63B26626-6136-471D-AE73-6483C69DA1CE}"/>
    <cellStyle name="Output 7 2 2" xfId="46510" xr:uid="{03473E81-D290-45DC-903B-F8A8160A949A}"/>
    <cellStyle name="Output 7 2 2 2" xfId="46511" xr:uid="{A405A51B-69F7-49DB-A6B7-248A89DB3EDC}"/>
    <cellStyle name="Output 7 2 2 2 2" xfId="46512" xr:uid="{ED3B80C2-29E4-4A36-BA92-A407DA2F1354}"/>
    <cellStyle name="Output 7 2 2 3" xfId="46513" xr:uid="{EA800994-F4F9-49C3-B0FF-0C5203E213E7}"/>
    <cellStyle name="Output 7 2 2 3 2" xfId="46514" xr:uid="{3DFDE249-81F6-4BF9-8D57-0AA1797180B1}"/>
    <cellStyle name="Output 7 2 2 4" xfId="46515" xr:uid="{82FA7F9C-79A2-4BC4-B47D-015A6CB76388}"/>
    <cellStyle name="Output 7 2 2 4 2" xfId="46516" xr:uid="{8F81688D-26F3-4BEE-8BA6-E49B2E29498C}"/>
    <cellStyle name="Output 7 2 2 5" xfId="46517" xr:uid="{7EEBA31C-29D1-4C6C-BDFA-3CA44A953EBE}"/>
    <cellStyle name="Output 7 2 2 5 2" xfId="46518" xr:uid="{34DDB9EC-87A9-4C9E-B229-6B37A6620790}"/>
    <cellStyle name="Output 7 2 2 6" xfId="46519" xr:uid="{64383144-8FD4-4046-BB67-F551100169DE}"/>
    <cellStyle name="Output 7 2 3" xfId="46520" xr:uid="{EC12000D-9F88-430E-A269-63140194B57A}"/>
    <cellStyle name="Output 7 2 3 2" xfId="46521" xr:uid="{AAA7C5C3-407E-43FD-BDB2-6DAF3CA6621D}"/>
    <cellStyle name="Output 7 2 4" xfId="46522" xr:uid="{FEBF501C-50FC-4577-B521-1A75DD3B7F43}"/>
    <cellStyle name="Output 7 2 4 2" xfId="46523" xr:uid="{1A894A3C-21BB-482E-942F-D3A8A929C938}"/>
    <cellStyle name="Output 7 2 5" xfId="46524" xr:uid="{C4EA99A2-2C89-4BEA-A571-BB30414E8C23}"/>
    <cellStyle name="Output 7 2 5 2" xfId="46525" xr:uid="{B455E1B4-FD66-4CA9-A83C-32BBB3B6CA1A}"/>
    <cellStyle name="Output 7 2 6" xfId="46526" xr:uid="{1B07BE8F-3C8A-4378-A612-DB83A4AD3FB5}"/>
    <cellStyle name="Output 7 20" xfId="46527" xr:uid="{693D9D06-6261-4337-8DAC-7B56BD7DF611}"/>
    <cellStyle name="Output 7 21" xfId="46528" xr:uid="{B6EF4993-3836-47E8-A6E5-A9B044CED28C}"/>
    <cellStyle name="Output 7 22" xfId="46529" xr:uid="{2185F844-4D53-4682-A10E-911CF8CA21A9}"/>
    <cellStyle name="Output 7 23" xfId="46530" xr:uid="{1D84C839-47E1-456B-A8C9-66D669FD9389}"/>
    <cellStyle name="Output 7 24" xfId="46531" xr:uid="{3370477F-846E-475F-AC07-E128329695F9}"/>
    <cellStyle name="Output 7 25" xfId="46532" xr:uid="{D70E6B6E-FE32-4B59-917B-F2C1AC1EFD09}"/>
    <cellStyle name="Output 7 26" xfId="46533" xr:uid="{6107CFC3-59DA-4C13-BB90-9B58FC4C45B7}"/>
    <cellStyle name="Output 7 3" xfId="46534" xr:uid="{F38502AB-29C9-4C39-BD08-A974C1FA976D}"/>
    <cellStyle name="Output 7 3 2" xfId="46535" xr:uid="{B9AC5B07-AC48-46B3-B706-3E47CE001044}"/>
    <cellStyle name="Output 7 3 2 2" xfId="46536" xr:uid="{6B93CF8E-935C-466B-ADB5-371A4377706B}"/>
    <cellStyle name="Output 7 3 2 2 2" xfId="46537" xr:uid="{1AEC5916-DBBE-4F91-9075-3B216C1FD6C8}"/>
    <cellStyle name="Output 7 3 2 3" xfId="46538" xr:uid="{E8B5D4D4-B02D-4C24-BAC2-AD956479F84A}"/>
    <cellStyle name="Output 7 3 2 3 2" xfId="46539" xr:uid="{B6E380BD-C9C0-40DF-8C9A-0C768FC51D0B}"/>
    <cellStyle name="Output 7 3 2 4" xfId="46540" xr:uid="{FC9F150D-FBEF-48F6-A17E-3DF44538B7D1}"/>
    <cellStyle name="Output 7 3 2 4 2" xfId="46541" xr:uid="{65B57F6F-BB57-46F0-97DA-AAFB7B054271}"/>
    <cellStyle name="Output 7 3 2 5" xfId="46542" xr:uid="{79C1EE30-D9A0-4811-9FE9-A9A91E929AC1}"/>
    <cellStyle name="Output 7 3 2 5 2" xfId="46543" xr:uid="{98E6528B-CAEE-43CE-9B1A-A94837706DB7}"/>
    <cellStyle name="Output 7 3 2 6" xfId="46544" xr:uid="{B3D4ED6B-CEE7-4E0D-B1AC-3E7DD5C091B8}"/>
    <cellStyle name="Output 7 3 3" xfId="46545" xr:uid="{3123CC9F-D524-4490-A0FE-205533B02E7E}"/>
    <cellStyle name="Output 7 3 3 2" xfId="46546" xr:uid="{15EA8E63-023F-4BBE-9CDB-5B32F36165DD}"/>
    <cellStyle name="Output 7 3 4" xfId="46547" xr:uid="{A415C096-5BF3-41CB-A85F-D0E81F9D7F58}"/>
    <cellStyle name="Output 7 3 4 2" xfId="46548" xr:uid="{166AE036-7A95-476E-89A0-F0DFD0750A54}"/>
    <cellStyle name="Output 7 3 5" xfId="46549" xr:uid="{E6E2625C-AEB5-48FB-A86D-0BEABDE9BBB4}"/>
    <cellStyle name="Output 7 3 5 2" xfId="46550" xr:uid="{70175132-5B11-41C4-96EA-61125ABAE272}"/>
    <cellStyle name="Output 7 3 6" xfId="46551" xr:uid="{5985E5B7-4FCB-42D1-882F-A47E5CEA0C0E}"/>
    <cellStyle name="Output 7 4" xfId="46552" xr:uid="{351BACC7-9F77-4487-AAFC-485A1C854CB9}"/>
    <cellStyle name="Output 7 4 2" xfId="46553" xr:uid="{BB2D780B-E53D-42EC-8691-609D9CCC927C}"/>
    <cellStyle name="Output 7 4 2 2" xfId="46554" xr:uid="{5A8919AD-9210-49E9-B563-E7BE94A023C1}"/>
    <cellStyle name="Output 7 4 2 2 2" xfId="46555" xr:uid="{E8392A88-AC8F-4888-98F3-4EE5FA78E481}"/>
    <cellStyle name="Output 7 4 2 3" xfId="46556" xr:uid="{06D42A49-75DC-488C-AC38-924CBABD6FF0}"/>
    <cellStyle name="Output 7 4 2 3 2" xfId="46557" xr:uid="{4986D5CF-FB2C-4DC6-82ED-C5146A368222}"/>
    <cellStyle name="Output 7 4 2 4" xfId="46558" xr:uid="{DB7DFF03-4102-4562-954F-8E0E10DC7C6B}"/>
    <cellStyle name="Output 7 4 2 4 2" xfId="46559" xr:uid="{6FE8BDEF-6FA6-4555-9E2A-CCB6E13E45DE}"/>
    <cellStyle name="Output 7 4 2 5" xfId="46560" xr:uid="{94C655A0-9D38-4927-BB83-869D600475DF}"/>
    <cellStyle name="Output 7 4 2 5 2" xfId="46561" xr:uid="{9D952330-4F6F-4C4B-89D8-1950257F0FE8}"/>
    <cellStyle name="Output 7 4 2 6" xfId="46562" xr:uid="{F11FDD80-AE6F-476E-9BB7-8188779114B9}"/>
    <cellStyle name="Output 7 4 3" xfId="46563" xr:uid="{2F6D12A3-C8A8-40C0-AA53-7776A45395A4}"/>
    <cellStyle name="Output 7 4 3 2" xfId="46564" xr:uid="{C582C999-EEF1-4F25-9BCC-A3A68306DDC3}"/>
    <cellStyle name="Output 7 4 4" xfId="46565" xr:uid="{D6B49FBE-90EC-46A8-B36B-63ED3FE7AA45}"/>
    <cellStyle name="Output 7 4 4 2" xfId="46566" xr:uid="{806F3F67-C5DE-4986-B4A4-BB382BFBB88F}"/>
    <cellStyle name="Output 7 4 5" xfId="46567" xr:uid="{C5A06E8F-2B4E-4218-940F-C26549A6474D}"/>
    <cellStyle name="Output 7 4 5 2" xfId="46568" xr:uid="{04CA5485-3896-433B-AC8E-A6698B0320B7}"/>
    <cellStyle name="Output 7 4 6" xfId="46569" xr:uid="{1DC96F22-533B-4BC6-BECF-DEBBE7472C1E}"/>
    <cellStyle name="Output 7 4 6 2" xfId="46570" xr:uid="{6B43A996-0F48-4397-8673-33C767547BEF}"/>
    <cellStyle name="Output 7 4 7" xfId="46571" xr:uid="{8029C4FE-B436-4CA7-BEC2-2B80D82E3FDF}"/>
    <cellStyle name="Output 7 4 7 2" xfId="46572" xr:uid="{165B20D5-DE5D-4A1C-B24B-6834F921C427}"/>
    <cellStyle name="Output 7 4 8" xfId="46573" xr:uid="{1454B59C-7E22-4ABD-AEE2-257394CC2299}"/>
    <cellStyle name="Output 7 5" xfId="46574" xr:uid="{C87104FC-CCAE-4D0F-BA7A-0A7FBB809E5A}"/>
    <cellStyle name="Output 7 5 2" xfId="46575" xr:uid="{9376BBB4-DDB6-4898-870B-793B91F60A03}"/>
    <cellStyle name="Output 7 5 2 2" xfId="46576" xr:uid="{4C98192B-C8DD-41E5-934A-A9BE3F7F3601}"/>
    <cellStyle name="Output 7 5 2 2 2" xfId="46577" xr:uid="{07E7927D-0509-4CAD-85B7-5D8986832670}"/>
    <cellStyle name="Output 7 5 2 3" xfId="46578" xr:uid="{B8B3CEB7-011D-46E7-90E6-F58D0A6F6160}"/>
    <cellStyle name="Output 7 5 2 3 2" xfId="46579" xr:uid="{10160278-8F62-49C9-872A-72D049B99B94}"/>
    <cellStyle name="Output 7 5 2 4" xfId="46580" xr:uid="{9657B26E-947A-447A-8C4A-A53C8BA62293}"/>
    <cellStyle name="Output 7 5 2 4 2" xfId="46581" xr:uid="{F3C607CE-E12B-47FA-B553-417F229C63B1}"/>
    <cellStyle name="Output 7 5 2 5" xfId="46582" xr:uid="{0195AAAD-E696-4811-B77E-90BC2FBCA16D}"/>
    <cellStyle name="Output 7 5 2 5 2" xfId="46583" xr:uid="{42D6DCFC-DB6E-443D-9800-5D1A2D8E1670}"/>
    <cellStyle name="Output 7 5 2 6" xfId="46584" xr:uid="{A031181A-4988-4668-B5D9-A25191115DAE}"/>
    <cellStyle name="Output 7 5 3" xfId="46585" xr:uid="{E1D28D51-46C5-4675-8894-8A2FBAA7C683}"/>
    <cellStyle name="Output 7 5 3 2" xfId="46586" xr:uid="{7D688673-BC32-4A3A-A4BA-566D5972EF36}"/>
    <cellStyle name="Output 7 5 4" xfId="46587" xr:uid="{E1237B73-73DD-4C60-B39A-FA5A2EB50006}"/>
    <cellStyle name="Output 7 5 4 2" xfId="46588" xr:uid="{1EAABEA1-57F6-4DBB-B7F5-731014A4E15A}"/>
    <cellStyle name="Output 7 5 5" xfId="46589" xr:uid="{B7F468C0-816A-4072-91EF-FECD3834387C}"/>
    <cellStyle name="Output 7 5 5 2" xfId="46590" xr:uid="{3055FB54-3D62-47C0-96A4-D066FB89EE32}"/>
    <cellStyle name="Output 7 5 6" xfId="46591" xr:uid="{8350AE08-9EE7-4679-80F2-BC20E4EF8906}"/>
    <cellStyle name="Output 7 5 6 2" xfId="46592" xr:uid="{3E8E6041-DA75-4D35-8E91-0D3737DABD7F}"/>
    <cellStyle name="Output 7 5 7" xfId="46593" xr:uid="{511593DA-CC90-4BB8-8811-226662341A27}"/>
    <cellStyle name="Output 7 5 7 2" xfId="46594" xr:uid="{249AAB29-EC1E-44EC-BF26-81CDC2E0006F}"/>
    <cellStyle name="Output 7 5 8" xfId="46595" xr:uid="{CE1FFBB4-DA33-4BC8-ADFF-0AD4ECC0DA72}"/>
    <cellStyle name="Output 7 6" xfId="46596" xr:uid="{47962222-D999-4D3E-87F9-5A2B5154A593}"/>
    <cellStyle name="Output 7 6 2" xfId="46597" xr:uid="{2C2F1308-A65F-45A6-9758-D85FF7FB14DF}"/>
    <cellStyle name="Output 7 6 2 2" xfId="46598" xr:uid="{E272CC1E-6777-43F0-8667-05B3C98BAC93}"/>
    <cellStyle name="Output 7 6 2 2 2" xfId="46599" xr:uid="{8DAF3C28-0F10-43F0-9DD6-2DDCD42D9FF9}"/>
    <cellStyle name="Output 7 6 2 3" xfId="46600" xr:uid="{7D3AB327-0AF2-4D5A-B423-D35EB189A773}"/>
    <cellStyle name="Output 7 6 2 3 2" xfId="46601" xr:uid="{1A4283B7-29F0-404C-9878-D5D6BED0A548}"/>
    <cellStyle name="Output 7 6 2 4" xfId="46602" xr:uid="{C0ED495D-4622-4F5F-8FD7-4B34BA76CC80}"/>
    <cellStyle name="Output 7 6 2 4 2" xfId="46603" xr:uid="{F9478B86-0947-4D49-AF35-92185EF3C761}"/>
    <cellStyle name="Output 7 6 2 5" xfId="46604" xr:uid="{F30024A8-A726-4C95-A67E-7AC3D3EA03DD}"/>
    <cellStyle name="Output 7 6 2 5 2" xfId="46605" xr:uid="{9345BDF1-685C-4875-8E21-AEDCA1FDCAA9}"/>
    <cellStyle name="Output 7 6 2 6" xfId="46606" xr:uid="{F18344B2-79D9-4A36-89CA-9A358B1AA271}"/>
    <cellStyle name="Output 7 6 3" xfId="46607" xr:uid="{5A1AEC47-E69D-4D6D-AB62-6A54ABD8FA56}"/>
    <cellStyle name="Output 7 6 3 2" xfId="46608" xr:uid="{D9A379E9-43DC-4C74-8B4F-77780C53D149}"/>
    <cellStyle name="Output 7 6 4" xfId="46609" xr:uid="{22248420-C9DE-4CDB-988C-A0346C68B28C}"/>
    <cellStyle name="Output 7 6 4 2" xfId="46610" xr:uid="{2D5B3AF8-F4B7-4A70-B9A8-C404C3BA2398}"/>
    <cellStyle name="Output 7 6 5" xfId="46611" xr:uid="{7DC078FF-1833-4CE5-A6F6-DE604B34CC93}"/>
    <cellStyle name="Output 7 6 5 2" xfId="46612" xr:uid="{A048A92E-5BFB-4A22-A919-20BE8324975A}"/>
    <cellStyle name="Output 7 6 6" xfId="46613" xr:uid="{5D4742E2-E941-45AD-84B0-6FD52F19C5F5}"/>
    <cellStyle name="Output 7 6 6 2" xfId="46614" xr:uid="{55D6B524-5465-4A39-8874-05319A074958}"/>
    <cellStyle name="Output 7 6 7" xfId="46615" xr:uid="{1EF3FAED-03B7-4386-8E5C-3349A80731D5}"/>
    <cellStyle name="Output 7 6 7 2" xfId="46616" xr:uid="{F56E5D7C-11AD-40ED-AE11-9E225127EB9D}"/>
    <cellStyle name="Output 7 6 8" xfId="46617" xr:uid="{80CE72A5-995B-40B1-83E3-BEFCBF02B3DC}"/>
    <cellStyle name="Output 7 7" xfId="46618" xr:uid="{BBA9A155-0C6A-4BA5-BF8D-B5A516D90C7C}"/>
    <cellStyle name="Output 7 7 2" xfId="46619" xr:uid="{2E97193E-62A7-4697-934A-CA8B7A126187}"/>
    <cellStyle name="Output 7 7 2 2" xfId="46620" xr:uid="{32BF7992-B6DC-4752-AE03-233C56210983}"/>
    <cellStyle name="Output 7 7 2 2 2" xfId="46621" xr:uid="{1A8E7C38-6B73-4182-94FE-F2623ACCB9EC}"/>
    <cellStyle name="Output 7 7 2 3" xfId="46622" xr:uid="{651FAC6C-03ED-48D5-B29E-57A16AB1B3FF}"/>
    <cellStyle name="Output 7 7 2 3 2" xfId="46623" xr:uid="{E3B466BE-B5C6-48F3-BFDB-08FB8B2ACC3B}"/>
    <cellStyle name="Output 7 7 2 4" xfId="46624" xr:uid="{712B838B-9D7A-4807-9B2B-0D778C04FB49}"/>
    <cellStyle name="Output 7 7 2 4 2" xfId="46625" xr:uid="{A8C949FE-748C-48C9-8ADF-9241CFE31C92}"/>
    <cellStyle name="Output 7 7 2 5" xfId="46626" xr:uid="{5EEA2E47-BFDC-47FF-A477-1C0760B5FE7A}"/>
    <cellStyle name="Output 7 7 2 5 2" xfId="46627" xr:uid="{A754A1A1-4D4E-4EDF-9824-42EBDB24702E}"/>
    <cellStyle name="Output 7 7 2 6" xfId="46628" xr:uid="{F5C67D0D-2F44-464A-B5DB-7F2168BA47D8}"/>
    <cellStyle name="Output 7 7 3" xfId="46629" xr:uid="{DE1376D5-5D5B-4F07-984D-D80C8BDAA091}"/>
    <cellStyle name="Output 7 7 3 2" xfId="46630" xr:uid="{31D104B8-E13B-4771-B6EC-26FED85FB322}"/>
    <cellStyle name="Output 7 7 4" xfId="46631" xr:uid="{801E3B77-A50F-4E6D-9B82-EC3F6119A211}"/>
    <cellStyle name="Output 7 7 4 2" xfId="46632" xr:uid="{C3DEDABB-2949-4644-89FC-ACC5CE2277DF}"/>
    <cellStyle name="Output 7 7 5" xfId="46633" xr:uid="{40CE06C6-13C9-4F2A-87A8-A1F01C39A8E7}"/>
    <cellStyle name="Output 7 7 5 2" xfId="46634" xr:uid="{7D55E3E0-35CD-46B8-8828-3CB0B01DBF26}"/>
    <cellStyle name="Output 7 7 6" xfId="46635" xr:uid="{2F4B414E-7225-4300-966D-F66D40BB648B}"/>
    <cellStyle name="Output 7 7 6 2" xfId="46636" xr:uid="{2B753E09-90E6-465A-A699-C27D73CEEEB8}"/>
    <cellStyle name="Output 7 7 7" xfId="46637" xr:uid="{47928BC5-6B3B-4212-9F57-F0ACE0FC7453}"/>
    <cellStyle name="Output 7 7 7 2" xfId="46638" xr:uid="{BC6A772E-89F5-483C-8278-EB276FF792A6}"/>
    <cellStyle name="Output 7 7 8" xfId="46639" xr:uid="{B75A2FA6-DE19-4AC4-8130-48B34336D49C}"/>
    <cellStyle name="Output 7 8" xfId="46640" xr:uid="{D56ED94E-EB9D-4121-8B8A-303F9FE20487}"/>
    <cellStyle name="Output 7 8 2" xfId="46641" xr:uid="{8F387327-F6C8-4CDD-BAC0-3F71A1A960B3}"/>
    <cellStyle name="Output 7 8 2 2" xfId="46642" xr:uid="{C3F91E26-47DA-45F1-BB70-854CE815BD3A}"/>
    <cellStyle name="Output 7 8 2 2 2" xfId="46643" xr:uid="{AEFC9B6E-1C06-495D-AE6F-4190CD2565A2}"/>
    <cellStyle name="Output 7 8 2 3" xfId="46644" xr:uid="{E6FDACAE-EB0E-4154-88C1-FA0A37DB954A}"/>
    <cellStyle name="Output 7 8 2 3 2" xfId="46645" xr:uid="{EE509C3E-690E-4EA7-8713-FD212F5A7017}"/>
    <cellStyle name="Output 7 8 2 4" xfId="46646" xr:uid="{EC5700C8-AE65-4B46-A474-7AC2DB870863}"/>
    <cellStyle name="Output 7 8 2 4 2" xfId="46647" xr:uid="{7DE76B08-0978-4206-A068-82312FDA681B}"/>
    <cellStyle name="Output 7 8 2 5" xfId="46648" xr:uid="{143D3A9C-9DFB-47EE-9CD8-F53E385E22CC}"/>
    <cellStyle name="Output 7 8 2 5 2" xfId="46649" xr:uid="{B3782D00-D715-434F-8625-365A69602AB4}"/>
    <cellStyle name="Output 7 8 2 6" xfId="46650" xr:uid="{C4842BDC-A49E-4508-82C8-3A6EE9C3DFA6}"/>
    <cellStyle name="Output 7 8 3" xfId="46651" xr:uid="{59F6E208-C08D-4B77-8EF1-E8BCC2C15831}"/>
    <cellStyle name="Output 7 8 3 2" xfId="46652" xr:uid="{69F50F5E-1990-404F-8A8B-ECC8523E1674}"/>
    <cellStyle name="Output 7 8 4" xfId="46653" xr:uid="{CDFEEE99-4F3F-409B-9ABA-30341AC8C7B7}"/>
    <cellStyle name="Output 7 8 4 2" xfId="46654" xr:uid="{3CEA7995-6484-47AC-999B-CE61CB95A408}"/>
    <cellStyle name="Output 7 8 5" xfId="46655" xr:uid="{3C596789-DCC4-4CE6-9EBF-31C8FB23C2EE}"/>
    <cellStyle name="Output 7 8 5 2" xfId="46656" xr:uid="{DC41F154-9CDB-4DF5-B226-C30FE15A7398}"/>
    <cellStyle name="Output 7 8 6" xfId="46657" xr:uid="{D08E88C4-D995-4BDD-A3F0-417F45617A51}"/>
    <cellStyle name="Output 7 8 6 2" xfId="46658" xr:uid="{B2D8823C-A070-45BB-AD8B-9BB17587CDE5}"/>
    <cellStyle name="Output 7 8 7" xfId="46659" xr:uid="{C7583192-3BEF-452D-97B0-9576A73203B6}"/>
    <cellStyle name="Output 7 8 7 2" xfId="46660" xr:uid="{37C154CA-1526-4A1D-BF78-ABF749F7EE8B}"/>
    <cellStyle name="Output 7 8 8" xfId="46661" xr:uid="{E7E4572A-2A89-419E-8E11-49AA25EE8E79}"/>
    <cellStyle name="Output 7 9" xfId="46662" xr:uid="{6F65A553-0B11-4C7B-907A-618DBB893767}"/>
    <cellStyle name="Output 7 9 2" xfId="46663" xr:uid="{524C478E-A6C9-4D44-8672-97093509CF91}"/>
    <cellStyle name="Output 7 9 2 2" xfId="46664" xr:uid="{0910452A-6990-4CE3-A4F1-C5AB9DCCBCD2}"/>
    <cellStyle name="Output 7 9 2 2 2" xfId="46665" xr:uid="{A531929B-566C-4FBB-86B0-3C8E499A28B3}"/>
    <cellStyle name="Output 7 9 2 3" xfId="46666" xr:uid="{F72A7E0D-A405-4539-B4D4-3C6AE61834C5}"/>
    <cellStyle name="Output 7 9 2 3 2" xfId="46667" xr:uid="{228F4505-F564-40AD-941C-D5DDD6AC1443}"/>
    <cellStyle name="Output 7 9 2 4" xfId="46668" xr:uid="{AE69D8EE-1864-4BD9-8F83-E0CA125D2149}"/>
    <cellStyle name="Output 7 9 2 4 2" xfId="46669" xr:uid="{8C4F72B2-FDFF-4B11-BD0A-F7B6B9C37500}"/>
    <cellStyle name="Output 7 9 2 5" xfId="46670" xr:uid="{92D0BF19-D711-403F-82C9-669C5664732C}"/>
    <cellStyle name="Output 7 9 2 5 2" xfId="46671" xr:uid="{05E33FEE-EA3C-4410-9F3A-E9F76E653265}"/>
    <cellStyle name="Output 7 9 2 6" xfId="46672" xr:uid="{8B7D350C-B18A-49D2-A2F6-0E5459156287}"/>
    <cellStyle name="Output 7 9 3" xfId="46673" xr:uid="{746C57E3-5269-46A7-83AD-75D00D2ECFA1}"/>
    <cellStyle name="Output 7 9 3 2" xfId="46674" xr:uid="{530FE4B9-CAA5-46DD-A1BA-93708183D8C5}"/>
    <cellStyle name="Output 7 9 4" xfId="46675" xr:uid="{67271433-222C-4363-9910-8E92AFDD2075}"/>
    <cellStyle name="Output 7 9 4 2" xfId="46676" xr:uid="{5B5EA90A-782C-43CA-B0D5-43286A6C2E97}"/>
    <cellStyle name="Output 7 9 5" xfId="46677" xr:uid="{0C2B8D25-D207-4C27-827E-7C4D430A3333}"/>
    <cellStyle name="Output 7 9 5 2" xfId="46678" xr:uid="{99208683-73BC-41F8-AD14-1B00C15F837C}"/>
    <cellStyle name="Output 7 9 6" xfId="46679" xr:uid="{958786AC-521D-479B-9EBB-2DE42C93D931}"/>
    <cellStyle name="Output 7 9 6 2" xfId="46680" xr:uid="{53515537-9DB7-4E78-9B8C-AC437AC19490}"/>
    <cellStyle name="Output 7 9 7" xfId="46681" xr:uid="{AF78486D-CBAB-4B06-AA92-7BF5ABB90EAC}"/>
    <cellStyle name="Output 7 9 7 2" xfId="46682" xr:uid="{42BD1AFD-BFFD-45CB-AAFF-1CD3E16151E4}"/>
    <cellStyle name="Output 7 9 8" xfId="46683" xr:uid="{D24CACBD-92BF-4F34-8E28-C9FE95C96969}"/>
    <cellStyle name="Output 8" xfId="46684" xr:uid="{606B7D32-5A53-43E5-A8E3-2B6855024B38}"/>
    <cellStyle name="Output 8 10" xfId="46685" xr:uid="{1A98E297-B192-4587-98C3-ADE0D80C78A2}"/>
    <cellStyle name="Output 8 10 2" xfId="46686" xr:uid="{99562CC8-F848-437C-A04B-323154DD4C1E}"/>
    <cellStyle name="Output 8 10 2 2" xfId="46687" xr:uid="{B214DA6A-623D-44AE-B654-47C4C6C7A748}"/>
    <cellStyle name="Output 8 10 2 2 2" xfId="46688" xr:uid="{B3EEA0EF-F6DB-46B2-B61F-0A68B804523C}"/>
    <cellStyle name="Output 8 10 2 3" xfId="46689" xr:uid="{539FF4BC-0BA1-4548-93B4-A68B5367E0AC}"/>
    <cellStyle name="Output 8 10 2 3 2" xfId="46690" xr:uid="{7ED82BC3-9AA6-4656-A169-9FBFC47B2364}"/>
    <cellStyle name="Output 8 10 2 4" xfId="46691" xr:uid="{8565C9A1-5A56-44E1-8F3F-42C7003A7747}"/>
    <cellStyle name="Output 8 10 2 4 2" xfId="46692" xr:uid="{5C147810-9D8B-494E-BB86-575DA47ABABF}"/>
    <cellStyle name="Output 8 10 2 5" xfId="46693" xr:uid="{A76757F4-A152-4729-B37D-4A873DDCEE3A}"/>
    <cellStyle name="Output 8 10 2 5 2" xfId="46694" xr:uid="{9B2AD85F-530D-452F-8EB7-06F4866E3EA0}"/>
    <cellStyle name="Output 8 10 2 6" xfId="46695" xr:uid="{0103F938-EE39-4449-8C71-ED09BAFCE01B}"/>
    <cellStyle name="Output 8 10 3" xfId="46696" xr:uid="{6298DA7D-3D1A-4481-AB32-22D4B65C3F8A}"/>
    <cellStyle name="Output 8 10 3 2" xfId="46697" xr:uid="{EDEBDE3B-32BA-4E8E-9BA0-0ECC5E5F672D}"/>
    <cellStyle name="Output 8 10 4" xfId="46698" xr:uid="{2464CC68-134F-4D11-980B-9BD8BF494899}"/>
    <cellStyle name="Output 8 10 4 2" xfId="46699" xr:uid="{FFF54EEB-AF90-4740-952E-B9CE16DAD0F9}"/>
    <cellStyle name="Output 8 10 5" xfId="46700" xr:uid="{44596277-666F-4991-A2F8-401DBF3D277F}"/>
    <cellStyle name="Output 8 10 5 2" xfId="46701" xr:uid="{F9CA0E6E-5ED8-4735-AD7B-768A40600E61}"/>
    <cellStyle name="Output 8 10 6" xfId="46702" xr:uid="{9B883542-45A1-4CD7-AC40-61FB20659247}"/>
    <cellStyle name="Output 8 10 6 2" xfId="46703" xr:uid="{D9066DCD-9AA0-4BEB-8399-73FAA750A0D2}"/>
    <cellStyle name="Output 8 10 7" xfId="46704" xr:uid="{7B21BE44-0D87-4C8E-AEA0-1850F5D3548B}"/>
    <cellStyle name="Output 8 10 7 2" xfId="46705" xr:uid="{933F35A6-1053-462A-833F-6A6D011390A4}"/>
    <cellStyle name="Output 8 10 8" xfId="46706" xr:uid="{4EAF124C-5EE5-497F-9156-BA887AA2EB27}"/>
    <cellStyle name="Output 8 11" xfId="46707" xr:uid="{81FA2DC5-78FF-4358-AF25-69F1C03E1C4B}"/>
    <cellStyle name="Output 8 11 2" xfId="46708" xr:uid="{B8928EA0-FDB2-4AA6-BA58-40909FCCA7D9}"/>
    <cellStyle name="Output 8 11 2 2" xfId="46709" xr:uid="{754E50BE-BEAC-478A-9EA2-269B89D67955}"/>
    <cellStyle name="Output 8 11 2 2 2" xfId="46710" xr:uid="{8722BC29-97D7-4719-B9BF-7E17913F7400}"/>
    <cellStyle name="Output 8 11 2 3" xfId="46711" xr:uid="{BC7F247C-B075-4428-AE1C-94198E0381BC}"/>
    <cellStyle name="Output 8 11 2 3 2" xfId="46712" xr:uid="{51488D49-19B6-4064-8330-00946A4C7947}"/>
    <cellStyle name="Output 8 11 2 4" xfId="46713" xr:uid="{8FB23B75-4BAE-4FE7-A88E-52221C5B125C}"/>
    <cellStyle name="Output 8 11 2 4 2" xfId="46714" xr:uid="{30FE2DCD-959C-468A-9C4F-5972B346198C}"/>
    <cellStyle name="Output 8 11 2 5" xfId="46715" xr:uid="{F7CF3F8D-8926-4969-8593-E1BEC316486C}"/>
    <cellStyle name="Output 8 11 2 5 2" xfId="46716" xr:uid="{B630C89E-6077-4959-A89D-9908602176F6}"/>
    <cellStyle name="Output 8 11 2 6" xfId="46717" xr:uid="{00AB68BC-4454-44BD-914C-2BC66796E0D9}"/>
    <cellStyle name="Output 8 11 3" xfId="46718" xr:uid="{6D91A404-2FE3-4357-AA4A-F500B42B4E43}"/>
    <cellStyle name="Output 8 11 3 2" xfId="46719" xr:uid="{B4B3C1AE-A792-4CC8-A2EB-C5F9F3BE17F5}"/>
    <cellStyle name="Output 8 11 4" xfId="46720" xr:uid="{80F11216-2D49-454D-9EEF-67F151A134C5}"/>
    <cellStyle name="Output 8 11 4 2" xfId="46721" xr:uid="{0895149B-17E1-4E3B-AB07-D8F0B475630F}"/>
    <cellStyle name="Output 8 11 5" xfId="46722" xr:uid="{81B4042E-02B9-4671-9507-978671F49190}"/>
    <cellStyle name="Output 8 11 5 2" xfId="46723" xr:uid="{6A92BA05-4967-4587-96DA-C3A4887D6B98}"/>
    <cellStyle name="Output 8 11 6" xfId="46724" xr:uid="{0B747F24-9E85-4524-9CD0-0C20B7E9C824}"/>
    <cellStyle name="Output 8 11 6 2" xfId="46725" xr:uid="{116FC6C3-375D-425B-8ABE-0FB339DE1F24}"/>
    <cellStyle name="Output 8 11 7" xfId="46726" xr:uid="{B639317A-8B5C-4F1D-8242-DA2955D65DDE}"/>
    <cellStyle name="Output 8 11 7 2" xfId="46727" xr:uid="{C1A63238-F194-4324-8BF2-47568BE2B0EC}"/>
    <cellStyle name="Output 8 11 8" xfId="46728" xr:uid="{069D2746-CBA3-47E7-971C-2E68D452DDB9}"/>
    <cellStyle name="Output 8 12" xfId="46729" xr:uid="{3321D0E3-0258-4762-967F-7E1E2ED84810}"/>
    <cellStyle name="Output 8 12 2" xfId="46730" xr:uid="{6DA06793-D3B1-45D9-A511-E316E0D0B66A}"/>
    <cellStyle name="Output 8 12 2 2" xfId="46731" xr:uid="{BC13534C-302B-4393-9A8F-0892BC7D00CA}"/>
    <cellStyle name="Output 8 12 2 2 2" xfId="46732" xr:uid="{82F6BAB3-0842-407A-8382-A0AA5F500EFA}"/>
    <cellStyle name="Output 8 12 2 3" xfId="46733" xr:uid="{2A2E321D-24A6-426D-9DED-604B33A7F223}"/>
    <cellStyle name="Output 8 12 2 3 2" xfId="46734" xr:uid="{24C7D851-9B7D-4E83-A3C6-B2211D5C4752}"/>
    <cellStyle name="Output 8 12 2 4" xfId="46735" xr:uid="{5826F844-801B-414C-822F-8542FE7EF9A7}"/>
    <cellStyle name="Output 8 12 2 4 2" xfId="46736" xr:uid="{8265E305-9134-40A6-B34D-C58D25C20B4E}"/>
    <cellStyle name="Output 8 12 2 5" xfId="46737" xr:uid="{1DD2DDBD-AC8E-479F-9AF3-31BE1926DFD1}"/>
    <cellStyle name="Output 8 12 2 5 2" xfId="46738" xr:uid="{787EFD44-1163-4792-B1FC-E32CD929E3AB}"/>
    <cellStyle name="Output 8 12 2 6" xfId="46739" xr:uid="{79090162-216D-4F75-AB5E-171435A452E3}"/>
    <cellStyle name="Output 8 12 3" xfId="46740" xr:uid="{777E72DD-2D35-4E19-9503-60759387AAB5}"/>
    <cellStyle name="Output 8 12 3 2" xfId="46741" xr:uid="{8FECF5C6-E4D3-4AB7-BC15-6D639FE62166}"/>
    <cellStyle name="Output 8 12 4" xfId="46742" xr:uid="{BCDF5CC5-3B7B-4748-B89D-AAE4FCB67B8B}"/>
    <cellStyle name="Output 8 12 4 2" xfId="46743" xr:uid="{2B24D992-F3BF-4CE7-9016-0A37F1F4D8C3}"/>
    <cellStyle name="Output 8 12 5" xfId="46744" xr:uid="{B7B89EB8-22E8-4995-8D28-A17A76FFC198}"/>
    <cellStyle name="Output 8 12 5 2" xfId="46745" xr:uid="{2023E498-9160-4E03-90F0-60F5CA2C2457}"/>
    <cellStyle name="Output 8 12 6" xfId="46746" xr:uid="{E9942381-121F-4896-9FE2-D70B7A8BA40B}"/>
    <cellStyle name="Output 8 12 6 2" xfId="46747" xr:uid="{E3B1F4D5-FA9B-4CE6-83FC-A13BD165F1D4}"/>
    <cellStyle name="Output 8 12 7" xfId="46748" xr:uid="{58D1B821-C940-4800-A217-48B0390D2341}"/>
    <cellStyle name="Output 8 12 7 2" xfId="46749" xr:uid="{85B7BFC7-B06B-4C2D-94E9-102BD83A5E8B}"/>
    <cellStyle name="Output 8 12 8" xfId="46750" xr:uid="{ABC9BB61-95C6-4449-954E-E4B89B2757ED}"/>
    <cellStyle name="Output 8 13" xfId="46751" xr:uid="{40D0DB28-EA49-4014-8C5A-A0101CACD990}"/>
    <cellStyle name="Output 8 13 2" xfId="46752" xr:uid="{B921DF09-DACF-4E7E-917A-3396CD3B867F}"/>
    <cellStyle name="Output 8 13 2 2" xfId="46753" xr:uid="{A8E98F00-E4EC-4C47-BB0B-C93DB94B594A}"/>
    <cellStyle name="Output 8 13 2 2 2" xfId="46754" xr:uid="{8548F901-7BEF-4CC9-BA3C-C6282F2EB079}"/>
    <cellStyle name="Output 8 13 2 3" xfId="46755" xr:uid="{97D84671-28E3-4121-A2E3-E9F5DA48DE0F}"/>
    <cellStyle name="Output 8 13 2 3 2" xfId="46756" xr:uid="{BB53F4EF-91DB-4F3D-90A8-7F5CF0C53595}"/>
    <cellStyle name="Output 8 13 2 4" xfId="46757" xr:uid="{AB46B5C3-7E27-4A2D-8C19-628013A1D721}"/>
    <cellStyle name="Output 8 13 2 4 2" xfId="46758" xr:uid="{0D14935C-F7D0-45E2-9ABF-E279AC4FD616}"/>
    <cellStyle name="Output 8 13 2 5" xfId="46759" xr:uid="{BA57A632-80DC-4977-8803-2A434CF3E771}"/>
    <cellStyle name="Output 8 13 2 5 2" xfId="46760" xr:uid="{735DDEB3-0BA3-440A-B326-4A7FCDC8CD4B}"/>
    <cellStyle name="Output 8 13 2 6" xfId="46761" xr:uid="{505898C7-65D3-41F5-814C-E55A42D0335D}"/>
    <cellStyle name="Output 8 13 3" xfId="46762" xr:uid="{B7CC926E-B2FB-4109-BDF1-C669BF11ADB1}"/>
    <cellStyle name="Output 8 13 3 2" xfId="46763" xr:uid="{CE564933-A543-4791-9E87-272D6BA2317C}"/>
    <cellStyle name="Output 8 13 4" xfId="46764" xr:uid="{AB93266E-12E1-4FC3-8353-B50D71001CE1}"/>
    <cellStyle name="Output 8 13 4 2" xfId="46765" xr:uid="{08D4CC0A-B429-4D68-A933-9B8670BC3E78}"/>
    <cellStyle name="Output 8 13 5" xfId="46766" xr:uid="{1CF3C35B-FB7E-404D-8F8C-B996D4376AA1}"/>
    <cellStyle name="Output 8 13 5 2" xfId="46767" xr:uid="{B1AAA284-6C3E-4C6F-B7FB-07FC56A899D3}"/>
    <cellStyle name="Output 8 13 6" xfId="46768" xr:uid="{72D3AEFD-5A90-4EFF-988C-A6B371BABB1E}"/>
    <cellStyle name="Output 8 13 6 2" xfId="46769" xr:uid="{61D7FF06-07AF-495A-82A8-218BC063EBCC}"/>
    <cellStyle name="Output 8 13 7" xfId="46770" xr:uid="{64DB5BEB-987E-4D25-8F87-2C3EC11536DA}"/>
    <cellStyle name="Output 8 13 7 2" xfId="46771" xr:uid="{444CBA52-44A7-49E3-AB19-4093C062E3D2}"/>
    <cellStyle name="Output 8 13 8" xfId="46772" xr:uid="{C250E911-1456-44CC-AF78-5AF4C866ACAC}"/>
    <cellStyle name="Output 8 14" xfId="46773" xr:uid="{8FB5464A-A1D7-4341-9FC5-68F3CE2272DF}"/>
    <cellStyle name="Output 8 14 2" xfId="46774" xr:uid="{2FA39830-C644-45D5-BE8E-6D0C40DF2120}"/>
    <cellStyle name="Output 8 14 2 2" xfId="46775" xr:uid="{2B8DEDAC-F14E-43D8-A6D9-5141B6080520}"/>
    <cellStyle name="Output 8 14 2 2 2" xfId="46776" xr:uid="{B78B9EAA-808A-48BB-8A98-A50B98F32AE2}"/>
    <cellStyle name="Output 8 14 2 3" xfId="46777" xr:uid="{A32B3862-DF91-4976-8662-0DB97B97C61C}"/>
    <cellStyle name="Output 8 14 2 3 2" xfId="46778" xr:uid="{92814C9E-3AA4-4457-B7E4-85E9F1652C85}"/>
    <cellStyle name="Output 8 14 2 4" xfId="46779" xr:uid="{44BE35E9-CA01-42D3-9E65-115F72593822}"/>
    <cellStyle name="Output 8 14 2 4 2" xfId="46780" xr:uid="{0577950A-BD85-4470-9B23-83F9CCAAB884}"/>
    <cellStyle name="Output 8 14 2 5" xfId="46781" xr:uid="{0B8F0E4D-13C2-46A5-B764-272D62D5D102}"/>
    <cellStyle name="Output 8 14 2 5 2" xfId="46782" xr:uid="{0D7686CF-1E9B-4640-A6B6-D6CF3E8BD6C1}"/>
    <cellStyle name="Output 8 14 2 6" xfId="46783" xr:uid="{772CBD5B-7674-4395-974C-F7F26E0470CC}"/>
    <cellStyle name="Output 8 14 3" xfId="46784" xr:uid="{7BEF0C8F-6EF4-4A80-9A98-7953EC327FDC}"/>
    <cellStyle name="Output 8 14 3 2" xfId="46785" xr:uid="{8883451D-3BD8-4FC5-9FC0-6261E57FB0A2}"/>
    <cellStyle name="Output 8 14 4" xfId="46786" xr:uid="{2BDBF852-F49A-4600-8D63-B13F51B84677}"/>
    <cellStyle name="Output 8 14 4 2" xfId="46787" xr:uid="{FB753E1B-C90C-4528-84AB-CCA572A28DCD}"/>
    <cellStyle name="Output 8 14 5" xfId="46788" xr:uid="{DB05855C-6891-4D48-BAAE-425310C93364}"/>
    <cellStyle name="Output 8 14 5 2" xfId="46789" xr:uid="{C60181A9-8580-4815-9044-D0F462701125}"/>
    <cellStyle name="Output 8 14 6" xfId="46790" xr:uid="{85B7D360-7405-4C54-B28C-F1F2CCE0FC6D}"/>
    <cellStyle name="Output 8 14 6 2" xfId="46791" xr:uid="{4A8B6265-17A2-4CC8-977B-0DEB2D7E2B7D}"/>
    <cellStyle name="Output 8 14 7" xfId="46792" xr:uid="{CDCF6D1D-41F4-484C-8A95-380C7041F050}"/>
    <cellStyle name="Output 8 14 7 2" xfId="46793" xr:uid="{F2FA4710-5437-4D4E-8D0E-BE0E026C4FFA}"/>
    <cellStyle name="Output 8 14 8" xfId="46794" xr:uid="{2F31AC34-B858-4A99-B18D-55DDD2669CAB}"/>
    <cellStyle name="Output 8 15" xfId="46795" xr:uid="{C19A58CB-221A-4550-BB5D-FD3246AC37B8}"/>
    <cellStyle name="Output 8 15 2" xfId="46796" xr:uid="{A93C0618-9751-4F65-848C-BE570BB5CEE1}"/>
    <cellStyle name="Output 8 15 2 2" xfId="46797" xr:uid="{7A7C9628-8EB9-465F-9EC2-D3A545CAB608}"/>
    <cellStyle name="Output 8 15 2 2 2" xfId="46798" xr:uid="{BD9E9157-5F63-4A1F-B62C-D15DAE083B64}"/>
    <cellStyle name="Output 8 15 2 3" xfId="46799" xr:uid="{BE0C0A4C-1B25-45AA-9B89-8A907A7597DC}"/>
    <cellStyle name="Output 8 15 2 3 2" xfId="46800" xr:uid="{FE8F1BDB-79C8-44EE-98AA-22923872A8AD}"/>
    <cellStyle name="Output 8 15 2 4" xfId="46801" xr:uid="{3042F686-49EF-4060-94BB-7F43C166A37A}"/>
    <cellStyle name="Output 8 15 2 4 2" xfId="46802" xr:uid="{8AA37CE5-A22A-40B0-988A-DCDBA9A026ED}"/>
    <cellStyle name="Output 8 15 2 5" xfId="46803" xr:uid="{B1CFF4ED-37CA-46FD-8038-EA8AE7E7FE8B}"/>
    <cellStyle name="Output 8 15 2 5 2" xfId="46804" xr:uid="{7CE753F5-F60A-462D-BECB-8313C8F9AFFE}"/>
    <cellStyle name="Output 8 15 2 6" xfId="46805" xr:uid="{089F8434-5ADB-4615-8009-050962A70FC5}"/>
    <cellStyle name="Output 8 15 3" xfId="46806" xr:uid="{A564B2FC-FED2-41FC-9A82-15D3EB1AB285}"/>
    <cellStyle name="Output 8 15 3 2" xfId="46807" xr:uid="{F269E7E6-D405-4E2A-963C-4D33ED4B0815}"/>
    <cellStyle name="Output 8 15 4" xfId="46808" xr:uid="{16A0D49A-9A32-4AAA-9EB8-EC4DF71C7DDA}"/>
    <cellStyle name="Output 8 15 4 2" xfId="46809" xr:uid="{C9574C27-EFD8-4F83-99EB-6EAAD21E0AAA}"/>
    <cellStyle name="Output 8 15 5" xfId="46810" xr:uid="{ED224599-B44C-4CD5-92D4-8EE569458258}"/>
    <cellStyle name="Output 8 15 5 2" xfId="46811" xr:uid="{A350C8C6-AD56-437C-B7A2-3F76FD62F6CC}"/>
    <cellStyle name="Output 8 15 6" xfId="46812" xr:uid="{2BB0D860-1085-4752-958C-80C8EA365B02}"/>
    <cellStyle name="Output 8 15 6 2" xfId="46813" xr:uid="{8D1D81A9-77BF-4EE8-8C91-E252A5CD4C37}"/>
    <cellStyle name="Output 8 15 7" xfId="46814" xr:uid="{54FE3F42-1143-4AF5-8B62-F2F9049A60ED}"/>
    <cellStyle name="Output 8 15 7 2" xfId="46815" xr:uid="{5684F497-C0A0-4CC6-9B99-866069BBF43F}"/>
    <cellStyle name="Output 8 15 8" xfId="46816" xr:uid="{C49A9A47-B07C-4EE3-83A9-C37C796CCB97}"/>
    <cellStyle name="Output 8 16" xfId="46817" xr:uid="{47EF6675-A31B-40AE-BA07-2A5317DBC9B0}"/>
    <cellStyle name="Output 8 16 2" xfId="46818" xr:uid="{FFBB390B-180D-481D-8BB7-4B91A98D6208}"/>
    <cellStyle name="Output 8 16 2 2" xfId="46819" xr:uid="{CA348C32-6C6B-46AA-BE24-DDB57023055E}"/>
    <cellStyle name="Output 8 16 3" xfId="46820" xr:uid="{B370C340-D885-4184-8FA2-4F11EC334727}"/>
    <cellStyle name="Output 8 16 3 2" xfId="46821" xr:uid="{56D76793-6A4A-4E83-816F-776C88C38BBD}"/>
    <cellStyle name="Output 8 16 4" xfId="46822" xr:uid="{825BB144-C2D2-49DD-867C-536E4706526D}"/>
    <cellStyle name="Output 8 16 4 2" xfId="46823" xr:uid="{EB1A5804-8DC7-4468-883D-8CC8112D26B6}"/>
    <cellStyle name="Output 8 16 5" xfId="46824" xr:uid="{CBC44D89-B2E3-46DE-B3C7-E8AA02742F5C}"/>
    <cellStyle name="Output 8 16 5 2" xfId="46825" xr:uid="{7DBAD473-1368-4C5D-92DF-1BBB0C2698DB}"/>
    <cellStyle name="Output 8 16 6" xfId="46826" xr:uid="{92769CAC-53A3-4F95-9FCC-7385F66333E5}"/>
    <cellStyle name="Output 8 17" xfId="46827" xr:uid="{51356798-AF86-4B47-B9F4-88CEE51CCBC3}"/>
    <cellStyle name="Output 8 17 2" xfId="46828" xr:uid="{8A3B9D70-F019-4985-9682-F9247E419477}"/>
    <cellStyle name="Output 8 18" xfId="46829" xr:uid="{B3C9DC70-6211-48FA-BF32-6B436811844A}"/>
    <cellStyle name="Output 8 18 2" xfId="46830" xr:uid="{098B6C92-C89C-4964-87AD-19D7592C83B8}"/>
    <cellStyle name="Output 8 19" xfId="46831" xr:uid="{6E5F7F09-9782-4232-AB89-DB38B7DB5000}"/>
    <cellStyle name="Output 8 19 2" xfId="46832" xr:uid="{CBC02AF4-4F0B-4B0A-A4E4-131FF8FF1EA0}"/>
    <cellStyle name="Output 8 2" xfId="46833" xr:uid="{F4A16893-6B90-464C-A40F-60476EA1AE5B}"/>
    <cellStyle name="Output 8 2 2" xfId="46834" xr:uid="{5E6AA31C-D461-40A0-B55C-BC19351B8DF9}"/>
    <cellStyle name="Output 8 2 2 2" xfId="46835" xr:uid="{D700800C-C56B-4462-B472-04A5E63CE349}"/>
    <cellStyle name="Output 8 2 2 2 2" xfId="46836" xr:uid="{FCBF4492-31DB-4484-B4A3-DC6EF3DA7C54}"/>
    <cellStyle name="Output 8 2 2 3" xfId="46837" xr:uid="{949BD7C2-D470-43DF-B8A8-81EE3B3E4CC6}"/>
    <cellStyle name="Output 8 2 2 3 2" xfId="46838" xr:uid="{8855FBAA-5CBE-4907-95A7-4B498986F92B}"/>
    <cellStyle name="Output 8 2 2 4" xfId="46839" xr:uid="{04771FBE-86D7-4EC7-8D33-3B496B3C1E33}"/>
    <cellStyle name="Output 8 2 2 4 2" xfId="46840" xr:uid="{825B42B9-58D6-4E24-88D4-221B72740CE8}"/>
    <cellStyle name="Output 8 2 2 5" xfId="46841" xr:uid="{E0F21F1A-C30E-49C3-8088-9515CA536868}"/>
    <cellStyle name="Output 8 2 2 5 2" xfId="46842" xr:uid="{C34AFD25-D365-424E-A5E8-36227EBA8B9A}"/>
    <cellStyle name="Output 8 2 2 6" xfId="46843" xr:uid="{9EE7BFD6-A39A-41A4-AA53-72FC5C6A4D05}"/>
    <cellStyle name="Output 8 2 3" xfId="46844" xr:uid="{EC19BE39-6C36-42C6-BFFD-9A00A71E751F}"/>
    <cellStyle name="Output 8 2 3 2" xfId="46845" xr:uid="{541691C1-79B5-4F70-8EF5-AEB24A49F097}"/>
    <cellStyle name="Output 8 2 4" xfId="46846" xr:uid="{EB5543DB-81AC-4E03-B320-ECC2DDC7C8FE}"/>
    <cellStyle name="Output 8 2 4 2" xfId="46847" xr:uid="{C1BAB6E8-E00D-4DD4-9E11-9824B57F79F4}"/>
    <cellStyle name="Output 8 2 5" xfId="46848" xr:uid="{F76C78D1-8BDA-4C7F-9D0A-6F96936A263A}"/>
    <cellStyle name="Output 8 2 5 2" xfId="46849" xr:uid="{B9A12FE1-3225-480E-B058-DBF7779B97DF}"/>
    <cellStyle name="Output 8 2 6" xfId="46850" xr:uid="{893DBCFA-321D-44B4-BF14-BEDC7A4AAE93}"/>
    <cellStyle name="Output 8 20" xfId="46851" xr:uid="{BC47FAE5-DD98-4712-8452-2F32122C349E}"/>
    <cellStyle name="Output 8 21" xfId="46852" xr:uid="{6A54F592-8D61-4A44-9110-9120606368F7}"/>
    <cellStyle name="Output 8 22" xfId="46853" xr:uid="{DC758A12-0394-484D-A547-789C76331042}"/>
    <cellStyle name="Output 8 23" xfId="46854" xr:uid="{22A5F62C-E571-4A9E-9578-1BD9C8947F83}"/>
    <cellStyle name="Output 8 24" xfId="46855" xr:uid="{79BB1001-8E68-49AE-9E0C-D6021549861E}"/>
    <cellStyle name="Output 8 25" xfId="46856" xr:uid="{BA9E63E5-FCD2-4048-BD7D-6C7A72E227F1}"/>
    <cellStyle name="Output 8 26" xfId="46857" xr:uid="{FD328723-523F-4AAB-B9FA-8B28F35C0D24}"/>
    <cellStyle name="Output 8 3" xfId="46858" xr:uid="{0007A737-0D5C-4EB6-8AB5-63039BB1AAD8}"/>
    <cellStyle name="Output 8 3 2" xfId="46859" xr:uid="{94ECF456-5E39-44F3-9ACC-261C99506299}"/>
    <cellStyle name="Output 8 3 2 2" xfId="46860" xr:uid="{BDF23497-1B6C-4A17-A668-072DA87FA2D6}"/>
    <cellStyle name="Output 8 3 2 2 2" xfId="46861" xr:uid="{9FC8E429-3049-4212-8A7E-EEA9AFC0DC00}"/>
    <cellStyle name="Output 8 3 2 3" xfId="46862" xr:uid="{19290EED-F217-43CE-AEA7-829AAC9D5090}"/>
    <cellStyle name="Output 8 3 2 3 2" xfId="46863" xr:uid="{C4B33AB0-7F5A-4F51-AF2C-8CA174E1012A}"/>
    <cellStyle name="Output 8 3 2 4" xfId="46864" xr:uid="{1AEDB178-EE80-4B25-9617-E1F3F530B8AB}"/>
    <cellStyle name="Output 8 3 2 4 2" xfId="46865" xr:uid="{82AD0975-D9DC-4727-88B4-9538E3038F57}"/>
    <cellStyle name="Output 8 3 2 5" xfId="46866" xr:uid="{7BAD482E-222C-40D5-BCB9-2E53F48FED2F}"/>
    <cellStyle name="Output 8 3 2 5 2" xfId="46867" xr:uid="{6C5D1219-DC05-4378-96B9-95D632F26FCE}"/>
    <cellStyle name="Output 8 3 2 6" xfId="46868" xr:uid="{C09E9D5C-DF3E-4BC8-A673-810D984EE041}"/>
    <cellStyle name="Output 8 3 3" xfId="46869" xr:uid="{1556D55B-C6DC-4EDF-861F-C5C94739FF78}"/>
    <cellStyle name="Output 8 3 3 2" xfId="46870" xr:uid="{3A29F94E-080A-4309-A54D-3EF6EB2B9616}"/>
    <cellStyle name="Output 8 3 4" xfId="46871" xr:uid="{655207D3-559A-423B-92E0-79FB9FD76DB4}"/>
    <cellStyle name="Output 8 3 4 2" xfId="46872" xr:uid="{B2C18A58-C34A-4C0D-9C4E-913A65EEBCB5}"/>
    <cellStyle name="Output 8 3 5" xfId="46873" xr:uid="{50FC67E8-63BB-414E-946F-B7EE7D7446F1}"/>
    <cellStyle name="Output 8 3 5 2" xfId="46874" xr:uid="{B2D06598-8836-4A82-828D-87F89074B218}"/>
    <cellStyle name="Output 8 3 6" xfId="46875" xr:uid="{AA35619B-6E06-4B01-AFBD-77872C20DFB1}"/>
    <cellStyle name="Output 8 4" xfId="46876" xr:uid="{985B964E-46D9-4F08-967F-9B04B1DDEC49}"/>
    <cellStyle name="Output 8 4 2" xfId="46877" xr:uid="{0F410917-4071-46F2-8D5D-6202F6F4945D}"/>
    <cellStyle name="Output 8 4 2 2" xfId="46878" xr:uid="{DD999856-CE5C-4009-B4C2-4B341D3262CD}"/>
    <cellStyle name="Output 8 4 2 2 2" xfId="46879" xr:uid="{A17CF57B-A6A0-4B55-B299-5CC510602089}"/>
    <cellStyle name="Output 8 4 2 3" xfId="46880" xr:uid="{08B9D843-157E-491A-8284-4262C009881B}"/>
    <cellStyle name="Output 8 4 2 3 2" xfId="46881" xr:uid="{0F903594-51AF-422B-BD9B-6AF79B08E83B}"/>
    <cellStyle name="Output 8 4 2 4" xfId="46882" xr:uid="{AA36DE19-EC94-497A-8C8A-1D89EC1C4FEA}"/>
    <cellStyle name="Output 8 4 2 4 2" xfId="46883" xr:uid="{6AFD2565-C83B-4E60-B2AA-52F44F95C0AF}"/>
    <cellStyle name="Output 8 4 2 5" xfId="46884" xr:uid="{159B838C-2395-43BF-8136-B5157F6DA0BD}"/>
    <cellStyle name="Output 8 4 2 5 2" xfId="46885" xr:uid="{80D82663-C649-42DD-9AD8-93B7D90C0C55}"/>
    <cellStyle name="Output 8 4 2 6" xfId="46886" xr:uid="{E1844BAC-BFA3-4B73-B824-BA39FA1C0211}"/>
    <cellStyle name="Output 8 4 3" xfId="46887" xr:uid="{5FCDF3DF-8F30-4F56-A87A-9E8FDDD86DC5}"/>
    <cellStyle name="Output 8 4 3 2" xfId="46888" xr:uid="{466E5B41-1605-4634-A57E-09C125DA056E}"/>
    <cellStyle name="Output 8 4 4" xfId="46889" xr:uid="{B61D30E2-96BE-423E-90DD-4E519F1A7CBA}"/>
    <cellStyle name="Output 8 4 4 2" xfId="46890" xr:uid="{DF567922-9B1E-4BF1-B24E-12FAF830F255}"/>
    <cellStyle name="Output 8 4 5" xfId="46891" xr:uid="{EFA8FCF9-09C3-4226-81C0-E9651E886D9C}"/>
    <cellStyle name="Output 8 4 5 2" xfId="46892" xr:uid="{ADC57D99-CBEF-4F65-9B95-DC1D7CAB7950}"/>
    <cellStyle name="Output 8 4 6" xfId="46893" xr:uid="{F38C08DB-B5E3-41F0-A844-7D40E4AA1A2C}"/>
    <cellStyle name="Output 8 4 6 2" xfId="46894" xr:uid="{5D246254-DF87-4102-AFD1-25E4CE30CED9}"/>
    <cellStyle name="Output 8 4 7" xfId="46895" xr:uid="{A32063B3-05E6-4334-ABE8-FA15C2C34945}"/>
    <cellStyle name="Output 8 4 7 2" xfId="46896" xr:uid="{4ADE14EB-EE45-432E-A9FC-3840C5451F52}"/>
    <cellStyle name="Output 8 4 8" xfId="46897" xr:uid="{AB002229-76DB-4CF0-BC0E-56488A89036C}"/>
    <cellStyle name="Output 8 5" xfId="46898" xr:uid="{EFB16AE4-099B-4894-BBE3-17519C37DD26}"/>
    <cellStyle name="Output 8 5 2" xfId="46899" xr:uid="{09C03BE7-E841-478A-92B9-415818B00DD9}"/>
    <cellStyle name="Output 8 5 2 2" xfId="46900" xr:uid="{82B53ADD-AEA0-4FA2-A199-EFBD279D5122}"/>
    <cellStyle name="Output 8 5 2 2 2" xfId="46901" xr:uid="{E897B0B4-8C2B-4F84-8EE9-509820BEC613}"/>
    <cellStyle name="Output 8 5 2 3" xfId="46902" xr:uid="{7CFA8CE5-8974-4023-A2A0-A2E5E8131B43}"/>
    <cellStyle name="Output 8 5 2 3 2" xfId="46903" xr:uid="{1314AFBE-2E9A-49E0-9DC6-2645639FB47F}"/>
    <cellStyle name="Output 8 5 2 4" xfId="46904" xr:uid="{99864429-2CAD-4B30-99DE-8D09172F138C}"/>
    <cellStyle name="Output 8 5 2 4 2" xfId="46905" xr:uid="{12061C9E-FE26-421C-89EC-702664BB3D58}"/>
    <cellStyle name="Output 8 5 2 5" xfId="46906" xr:uid="{380FCD05-3F36-44B7-9B69-8977E301B7F2}"/>
    <cellStyle name="Output 8 5 2 5 2" xfId="46907" xr:uid="{40310015-9D39-47C4-8C47-F40E00B460F4}"/>
    <cellStyle name="Output 8 5 2 6" xfId="46908" xr:uid="{35F9FB2F-A47B-4A6E-AD41-4EB173519514}"/>
    <cellStyle name="Output 8 5 3" xfId="46909" xr:uid="{B799B224-5BF4-4C88-9F33-5A394766D5B4}"/>
    <cellStyle name="Output 8 5 3 2" xfId="46910" xr:uid="{07112ACF-2FD0-406D-9446-E32EC0BD4988}"/>
    <cellStyle name="Output 8 5 4" xfId="46911" xr:uid="{4A6761F5-1487-44EC-B082-4E44E6068F79}"/>
    <cellStyle name="Output 8 5 4 2" xfId="46912" xr:uid="{1D24F0FC-6F1C-4EB3-A63E-89EBEF90659D}"/>
    <cellStyle name="Output 8 5 5" xfId="46913" xr:uid="{C5F55EFC-F866-45C6-B1C4-5891D9F5F006}"/>
    <cellStyle name="Output 8 5 5 2" xfId="46914" xr:uid="{C063F0D8-B0EE-4790-A3D9-D383E9DA348C}"/>
    <cellStyle name="Output 8 5 6" xfId="46915" xr:uid="{C7FC0783-340D-42AB-904C-BB5AA7A0088B}"/>
    <cellStyle name="Output 8 5 6 2" xfId="46916" xr:uid="{BAA7322A-59D0-46CC-B530-E4224095E776}"/>
    <cellStyle name="Output 8 5 7" xfId="46917" xr:uid="{42640F95-A6A0-494C-AF8F-27256C664C94}"/>
    <cellStyle name="Output 8 5 7 2" xfId="46918" xr:uid="{22033969-ADE3-445E-BA47-56882E6A91AB}"/>
    <cellStyle name="Output 8 5 8" xfId="46919" xr:uid="{362593BD-C085-463E-BDB6-A780E66CDEAA}"/>
    <cellStyle name="Output 8 6" xfId="46920" xr:uid="{83D201E1-5C04-422B-9092-39A9F90BDF16}"/>
    <cellStyle name="Output 8 6 2" xfId="46921" xr:uid="{E08ED8A2-01B6-43E7-BEA7-B2D6DBA1D883}"/>
    <cellStyle name="Output 8 6 2 2" xfId="46922" xr:uid="{E35BB10E-D2DC-4C82-9B25-DAC269F343FB}"/>
    <cellStyle name="Output 8 6 2 2 2" xfId="46923" xr:uid="{F09C6375-94FB-42D3-AB71-CF58DF56D031}"/>
    <cellStyle name="Output 8 6 2 3" xfId="46924" xr:uid="{E2813150-5F47-421C-BBC1-4182AF490DDA}"/>
    <cellStyle name="Output 8 6 2 3 2" xfId="46925" xr:uid="{890150AA-CF31-4EC8-8F89-6F71803C9F2F}"/>
    <cellStyle name="Output 8 6 2 4" xfId="46926" xr:uid="{E6FA3123-60ED-4162-8E56-D873366E25D2}"/>
    <cellStyle name="Output 8 6 2 4 2" xfId="46927" xr:uid="{CEC4219A-1ACD-4B1F-BA95-8FC5567870D8}"/>
    <cellStyle name="Output 8 6 2 5" xfId="46928" xr:uid="{ABE38C0B-2100-4523-B133-275D36053F27}"/>
    <cellStyle name="Output 8 6 2 5 2" xfId="46929" xr:uid="{C4FF6152-1B96-439B-9A81-87C7457AD9D2}"/>
    <cellStyle name="Output 8 6 2 6" xfId="46930" xr:uid="{D0C97BD2-4290-427C-98BE-B296A792BA9C}"/>
    <cellStyle name="Output 8 6 3" xfId="46931" xr:uid="{71D15D0D-7720-486A-B5E5-F631F900F38E}"/>
    <cellStyle name="Output 8 6 3 2" xfId="46932" xr:uid="{B7083722-9F4C-4C58-89E6-B7D989C57804}"/>
    <cellStyle name="Output 8 6 4" xfId="46933" xr:uid="{613D1295-27D9-409C-854E-80C1916E024E}"/>
    <cellStyle name="Output 8 6 4 2" xfId="46934" xr:uid="{67BAFDF7-120D-49CE-A878-D2014F69594C}"/>
    <cellStyle name="Output 8 6 5" xfId="46935" xr:uid="{A9F82341-0EF6-4046-A9CB-3BAB3B7BF628}"/>
    <cellStyle name="Output 8 6 5 2" xfId="46936" xr:uid="{336BFE59-2E7F-49AB-9834-5C60129F25BF}"/>
    <cellStyle name="Output 8 6 6" xfId="46937" xr:uid="{FF33EAB1-A8FD-4078-A996-F633FF0498CA}"/>
    <cellStyle name="Output 8 6 6 2" xfId="46938" xr:uid="{E9E59D65-54D6-4937-A9FE-4172E8D539C5}"/>
    <cellStyle name="Output 8 6 7" xfId="46939" xr:uid="{757FF093-57B5-4D6C-B5E0-AE179D98D38F}"/>
    <cellStyle name="Output 8 6 7 2" xfId="46940" xr:uid="{3FA10FBE-61ED-4B7A-B695-342CED3DDD51}"/>
    <cellStyle name="Output 8 6 8" xfId="46941" xr:uid="{AE1B9AC4-9853-4C5B-8ABB-38930E22A613}"/>
    <cellStyle name="Output 8 7" xfId="46942" xr:uid="{E2E369DD-BFAB-43EF-AEBC-219A73912E7E}"/>
    <cellStyle name="Output 8 7 2" xfId="46943" xr:uid="{B1C3751C-76A6-4FED-AAD4-C38BE54D2879}"/>
    <cellStyle name="Output 8 7 2 2" xfId="46944" xr:uid="{7AA04200-2031-41A8-8E1C-3E42DCCFC3E2}"/>
    <cellStyle name="Output 8 7 2 2 2" xfId="46945" xr:uid="{151A371C-7598-4289-A988-720D078BCFD8}"/>
    <cellStyle name="Output 8 7 2 3" xfId="46946" xr:uid="{B5F029B2-36D8-4085-9D62-609B29F3FAF1}"/>
    <cellStyle name="Output 8 7 2 3 2" xfId="46947" xr:uid="{FD0D3877-DDCE-4CEE-B424-443DAF9F26D4}"/>
    <cellStyle name="Output 8 7 2 4" xfId="46948" xr:uid="{BD3F1871-1676-481A-9E6A-AADB24CE6C65}"/>
    <cellStyle name="Output 8 7 2 4 2" xfId="46949" xr:uid="{D2B2104B-358F-4CE5-801D-B4BBB93E0369}"/>
    <cellStyle name="Output 8 7 2 5" xfId="46950" xr:uid="{F2748F40-AD62-4848-90AE-51D42B6FA8C9}"/>
    <cellStyle name="Output 8 7 2 5 2" xfId="46951" xr:uid="{EF9EE9B9-342D-4FB2-9EC4-CD99569F5C96}"/>
    <cellStyle name="Output 8 7 2 6" xfId="46952" xr:uid="{E8C10E69-3E65-4BA9-9970-AF76C1CE96AC}"/>
    <cellStyle name="Output 8 7 3" xfId="46953" xr:uid="{A7063F5A-4806-4489-9692-F2D97FB65B1D}"/>
    <cellStyle name="Output 8 7 3 2" xfId="46954" xr:uid="{10B2B5BF-5999-449A-8ACC-8F73CD124139}"/>
    <cellStyle name="Output 8 7 4" xfId="46955" xr:uid="{E51183F7-15E4-4A42-8B99-EAC7DF47A9DA}"/>
    <cellStyle name="Output 8 7 4 2" xfId="46956" xr:uid="{33DD4414-BCE3-4EC0-9038-F0A8E3B4BAB8}"/>
    <cellStyle name="Output 8 7 5" xfId="46957" xr:uid="{676EFEF7-01E5-4068-B480-316A38E7661F}"/>
    <cellStyle name="Output 8 7 5 2" xfId="46958" xr:uid="{66E4A1DA-D994-469A-B26A-F37306AC1F79}"/>
    <cellStyle name="Output 8 7 6" xfId="46959" xr:uid="{9D5CF1A7-5BBC-475C-AD90-FD843F167161}"/>
    <cellStyle name="Output 8 7 6 2" xfId="46960" xr:uid="{1806BB4C-73BF-4A1F-BF9C-88A8A7F927A1}"/>
    <cellStyle name="Output 8 7 7" xfId="46961" xr:uid="{E883653F-6C34-4579-B339-C813177C9DBA}"/>
    <cellStyle name="Output 8 7 7 2" xfId="46962" xr:uid="{B181C4AB-10BE-47FD-83E1-BED8AC855C68}"/>
    <cellStyle name="Output 8 7 8" xfId="46963" xr:uid="{3B567861-2A29-48C2-91F7-C43CE64C7F96}"/>
    <cellStyle name="Output 8 8" xfId="46964" xr:uid="{0A3A597C-CA74-4D16-85BE-7BFB80EAA202}"/>
    <cellStyle name="Output 8 8 2" xfId="46965" xr:uid="{4139C34E-D154-43D3-BE86-A288B18BE933}"/>
    <cellStyle name="Output 8 8 2 2" xfId="46966" xr:uid="{D2DD9644-3E8A-4465-B9D4-33D9A4CBECC7}"/>
    <cellStyle name="Output 8 8 2 2 2" xfId="46967" xr:uid="{6AE88357-EA8C-49DE-B231-BE0B33391471}"/>
    <cellStyle name="Output 8 8 2 3" xfId="46968" xr:uid="{468E81CA-91F6-46FE-BB02-797D31BBBF3E}"/>
    <cellStyle name="Output 8 8 2 3 2" xfId="46969" xr:uid="{4F506727-EABD-4857-9CB2-69360E7A4C46}"/>
    <cellStyle name="Output 8 8 2 4" xfId="46970" xr:uid="{41F04407-42E2-4E3A-9377-3225BA698DF1}"/>
    <cellStyle name="Output 8 8 2 4 2" xfId="46971" xr:uid="{E01C7504-990D-420B-8BD6-055F53D94245}"/>
    <cellStyle name="Output 8 8 2 5" xfId="46972" xr:uid="{F317E72D-FF45-42DE-BF8C-C9C91AD05EF5}"/>
    <cellStyle name="Output 8 8 2 5 2" xfId="46973" xr:uid="{F16D2151-DE7A-40EE-BC80-065AC2CA7783}"/>
    <cellStyle name="Output 8 8 2 6" xfId="46974" xr:uid="{82CBDFC7-D7E5-40DD-B097-0FE9CA74DDD9}"/>
    <cellStyle name="Output 8 8 3" xfId="46975" xr:uid="{CF7BED84-D968-430C-980D-BC075449FF86}"/>
    <cellStyle name="Output 8 8 3 2" xfId="46976" xr:uid="{5410420F-0881-4590-917B-B6E7B7B1C664}"/>
    <cellStyle name="Output 8 8 4" xfId="46977" xr:uid="{390365F6-0DF9-45C0-8325-97910243EF88}"/>
    <cellStyle name="Output 8 8 4 2" xfId="46978" xr:uid="{BFA9EB90-627B-458C-9BDB-623A1D8BF36D}"/>
    <cellStyle name="Output 8 8 5" xfId="46979" xr:uid="{B35CA87D-1EC3-479B-B840-E192E17168D5}"/>
    <cellStyle name="Output 8 8 5 2" xfId="46980" xr:uid="{A04D280C-0F2E-4228-AAFF-38AF8C4FDC06}"/>
    <cellStyle name="Output 8 8 6" xfId="46981" xr:uid="{4BB0A1B8-D5B0-46B9-91FE-84F3791384E6}"/>
    <cellStyle name="Output 8 8 6 2" xfId="46982" xr:uid="{C5957068-758C-4C09-820F-C57A873D1016}"/>
    <cellStyle name="Output 8 8 7" xfId="46983" xr:uid="{CBA8BABB-1FB9-45F3-BD3E-9F8846BFC110}"/>
    <cellStyle name="Output 8 8 7 2" xfId="46984" xr:uid="{2BB874DD-DD79-436D-9A44-EE71C5FABF25}"/>
    <cellStyle name="Output 8 8 8" xfId="46985" xr:uid="{96BD4615-DFC5-49E9-A38C-A65DB36B8F9C}"/>
    <cellStyle name="Output 8 9" xfId="46986" xr:uid="{8D9F0D34-F44B-42EB-B365-D8AC30C02E9F}"/>
    <cellStyle name="Output 8 9 2" xfId="46987" xr:uid="{1A183095-4B59-4EB9-8403-A2B968F16070}"/>
    <cellStyle name="Output 8 9 2 2" xfId="46988" xr:uid="{2844F6B3-1E8B-4457-A79F-A278FFB91A47}"/>
    <cellStyle name="Output 8 9 2 2 2" xfId="46989" xr:uid="{C1CEB5BA-BAE1-478D-90ED-7E6776FC2368}"/>
    <cellStyle name="Output 8 9 2 3" xfId="46990" xr:uid="{8E96EB64-3CD1-4DE4-A26F-B55EA3B6A947}"/>
    <cellStyle name="Output 8 9 2 3 2" xfId="46991" xr:uid="{570000D7-57CA-4FE7-8686-BDDAC62B0490}"/>
    <cellStyle name="Output 8 9 2 4" xfId="46992" xr:uid="{CCFC8C5F-C70F-4008-962D-6B1B4C4BFBFF}"/>
    <cellStyle name="Output 8 9 2 4 2" xfId="46993" xr:uid="{2825D36B-7495-4FB3-9DE4-E0069B109E7B}"/>
    <cellStyle name="Output 8 9 2 5" xfId="46994" xr:uid="{6DBCF8D1-E3E8-424F-9634-7D3AA00C5C3E}"/>
    <cellStyle name="Output 8 9 2 5 2" xfId="46995" xr:uid="{F71A119D-E853-40B1-955C-1CF3461C681E}"/>
    <cellStyle name="Output 8 9 2 6" xfId="46996" xr:uid="{DAB0B5B3-8DE7-46D5-9044-D7E22341C0AA}"/>
    <cellStyle name="Output 8 9 3" xfId="46997" xr:uid="{DE06EFBA-7E0F-47FE-9997-F40B13656517}"/>
    <cellStyle name="Output 8 9 3 2" xfId="46998" xr:uid="{B16D1CC9-07EB-4C85-86F7-1C674EA2386A}"/>
    <cellStyle name="Output 8 9 4" xfId="46999" xr:uid="{1C56DC3C-637C-434D-B792-B352669E4412}"/>
    <cellStyle name="Output 8 9 4 2" xfId="47000" xr:uid="{791492A3-E95A-4AF2-8C30-9E57AE82E667}"/>
    <cellStyle name="Output 8 9 5" xfId="47001" xr:uid="{A2D344D5-5896-4FE2-8CB0-ACB2C42244E1}"/>
    <cellStyle name="Output 8 9 5 2" xfId="47002" xr:uid="{DDEC0325-1A62-409B-ACEB-8700C6BBC33E}"/>
    <cellStyle name="Output 8 9 6" xfId="47003" xr:uid="{B9EA7857-8F19-4E2E-9303-D1F424E926D0}"/>
    <cellStyle name="Output 8 9 6 2" xfId="47004" xr:uid="{ED1B0074-6FC8-458C-BCE4-8761EA28E96A}"/>
    <cellStyle name="Output 8 9 7" xfId="47005" xr:uid="{8B90FFB8-314F-4C7B-9ADF-A218142E6566}"/>
    <cellStyle name="Output 8 9 7 2" xfId="47006" xr:uid="{15A10F42-7CFE-470D-A7E3-7AD5A6CCB571}"/>
    <cellStyle name="Output 8 9 8" xfId="47007" xr:uid="{65C534E2-4AAD-4E89-8CCF-481D0F65AD71}"/>
    <cellStyle name="Output 9" xfId="47008" xr:uid="{02C9E5D5-042A-41C0-B037-6FAB2710E39B}"/>
    <cellStyle name="Output 9 10" xfId="47009" xr:uid="{AD56085A-1814-4A44-9A1B-32CEE74BD175}"/>
    <cellStyle name="Output 9 10 2" xfId="47010" xr:uid="{45BBF65D-4ED5-45ED-9A65-9EB4DFEA6639}"/>
    <cellStyle name="Output 9 10 2 2" xfId="47011" xr:uid="{8A65356D-A764-439A-846D-F58DD8C9233F}"/>
    <cellStyle name="Output 9 10 2 2 2" xfId="47012" xr:uid="{28CE5EA0-CE1B-4314-860D-8539F731A045}"/>
    <cellStyle name="Output 9 10 2 3" xfId="47013" xr:uid="{DB40752B-38B2-4E1D-8C95-7AA57B937AAA}"/>
    <cellStyle name="Output 9 10 2 3 2" xfId="47014" xr:uid="{4AAB3906-250E-4F2B-932C-3FC833A599C1}"/>
    <cellStyle name="Output 9 10 2 4" xfId="47015" xr:uid="{3EA593BB-C60C-4EF9-A8C5-0164F5E35F37}"/>
    <cellStyle name="Output 9 10 2 4 2" xfId="47016" xr:uid="{30D9F2AF-1496-470F-9358-1DF8B3DC66FE}"/>
    <cellStyle name="Output 9 10 2 5" xfId="47017" xr:uid="{43D66979-6C1E-40DB-9AD5-96D81414475E}"/>
    <cellStyle name="Output 9 10 2 5 2" xfId="47018" xr:uid="{39C2DC63-23BE-41DA-9277-6C63C2904C76}"/>
    <cellStyle name="Output 9 10 2 6" xfId="47019" xr:uid="{A16AC936-68FF-4086-8570-B1B945D62BC0}"/>
    <cellStyle name="Output 9 10 3" xfId="47020" xr:uid="{33F31B6C-E386-49E0-BCF0-7DF65988C8F7}"/>
    <cellStyle name="Output 9 10 3 2" xfId="47021" xr:uid="{DE8599F4-8BF0-460C-BDFC-F5BD07F948FA}"/>
    <cellStyle name="Output 9 10 4" xfId="47022" xr:uid="{DF7A1070-DBC1-42C7-B637-FA970417D7A6}"/>
    <cellStyle name="Output 9 10 4 2" xfId="47023" xr:uid="{8C9E1DE9-6824-4C12-AC25-6DF4CAE48ED1}"/>
    <cellStyle name="Output 9 10 5" xfId="47024" xr:uid="{5721437B-38C4-4516-93B3-447AE77CE0C6}"/>
    <cellStyle name="Output 9 10 5 2" xfId="47025" xr:uid="{69F0A96F-92C4-4586-9D4B-F91A3DF9D90E}"/>
    <cellStyle name="Output 9 10 6" xfId="47026" xr:uid="{3A0A67A6-F09F-46E9-9D51-735B73F51064}"/>
    <cellStyle name="Output 9 10 6 2" xfId="47027" xr:uid="{CB2AD50D-8322-4297-A77F-E4D6BCA3F8C6}"/>
    <cellStyle name="Output 9 10 7" xfId="47028" xr:uid="{1A37C304-D2E3-4B5E-83E2-F98D678F3083}"/>
    <cellStyle name="Output 9 10 7 2" xfId="47029" xr:uid="{5CDFAF1B-2238-4711-9126-B1CB53D0A05C}"/>
    <cellStyle name="Output 9 10 8" xfId="47030" xr:uid="{161A8193-7126-44D3-A02B-2851C34EFFDC}"/>
    <cellStyle name="Output 9 11" xfId="47031" xr:uid="{FD3997E2-7F73-42E4-B955-CEF9A5A3BE81}"/>
    <cellStyle name="Output 9 11 2" xfId="47032" xr:uid="{8948E54D-772B-4410-9D20-5304AEE84A38}"/>
    <cellStyle name="Output 9 11 2 2" xfId="47033" xr:uid="{039AC040-47D3-4E3F-8D2D-D1EA20B1FB1D}"/>
    <cellStyle name="Output 9 11 2 2 2" xfId="47034" xr:uid="{87CF20C9-55EE-4898-A0A8-6E5A44AB872E}"/>
    <cellStyle name="Output 9 11 2 3" xfId="47035" xr:uid="{F785C711-03FF-4493-9773-4A82CDDA8920}"/>
    <cellStyle name="Output 9 11 2 3 2" xfId="47036" xr:uid="{0421858D-4566-4E6C-9D1D-555ECF050245}"/>
    <cellStyle name="Output 9 11 2 4" xfId="47037" xr:uid="{98C28682-C262-4D65-AA2E-146AB3CB0C3F}"/>
    <cellStyle name="Output 9 11 2 4 2" xfId="47038" xr:uid="{23B0A414-61EB-4E93-9899-045264BCDA15}"/>
    <cellStyle name="Output 9 11 2 5" xfId="47039" xr:uid="{0B6C049C-327C-4A7C-93C6-ECEF70492828}"/>
    <cellStyle name="Output 9 11 2 5 2" xfId="47040" xr:uid="{FE114D89-0424-4BCC-8457-986A87304788}"/>
    <cellStyle name="Output 9 11 2 6" xfId="47041" xr:uid="{E97CD985-2334-45DC-9B82-BDF198D29C70}"/>
    <cellStyle name="Output 9 11 3" xfId="47042" xr:uid="{D23A4497-19D3-4660-9B17-EDE75125EF19}"/>
    <cellStyle name="Output 9 11 3 2" xfId="47043" xr:uid="{9CB1A2F4-E172-4BBC-BD2D-A1F503AFBB28}"/>
    <cellStyle name="Output 9 11 4" xfId="47044" xr:uid="{E672DE9E-5E2E-4FBA-9B56-E4B96B267ADF}"/>
    <cellStyle name="Output 9 11 4 2" xfId="47045" xr:uid="{233F66DF-F79F-4CFE-84AA-0AA4A8A780C6}"/>
    <cellStyle name="Output 9 11 5" xfId="47046" xr:uid="{E33E1374-1C83-4BE9-A7BE-744AEB04C6D3}"/>
    <cellStyle name="Output 9 11 5 2" xfId="47047" xr:uid="{EDD73A9E-8372-4C31-B891-C6C2089DA0A0}"/>
    <cellStyle name="Output 9 11 6" xfId="47048" xr:uid="{A39CAEE2-05A1-461B-A5FA-D715DF5D8138}"/>
    <cellStyle name="Output 9 11 6 2" xfId="47049" xr:uid="{743E343A-71C8-48C6-BDC7-1DCE633FE23E}"/>
    <cellStyle name="Output 9 11 7" xfId="47050" xr:uid="{F3416E80-9A28-463A-928F-1F88876C8453}"/>
    <cellStyle name="Output 9 11 7 2" xfId="47051" xr:uid="{EAA9CD9B-DE24-4311-8A01-F924D00A6591}"/>
    <cellStyle name="Output 9 11 8" xfId="47052" xr:uid="{E5B2F50F-80B7-40AC-8D28-988A7D6613B0}"/>
    <cellStyle name="Output 9 12" xfId="47053" xr:uid="{4969312F-2D6D-4D5E-833B-F0805C596537}"/>
    <cellStyle name="Output 9 12 2" xfId="47054" xr:uid="{6D11B570-DCBB-419B-BC31-9A2857F6F892}"/>
    <cellStyle name="Output 9 12 2 2" xfId="47055" xr:uid="{CCE8A76F-5C1B-4407-BC2A-6A13B4FCBFDF}"/>
    <cellStyle name="Output 9 12 2 2 2" xfId="47056" xr:uid="{97321316-BB08-4585-8547-0E2929C046E8}"/>
    <cellStyle name="Output 9 12 2 3" xfId="47057" xr:uid="{2261A859-BFC1-4D46-8C50-7DA773FC4174}"/>
    <cellStyle name="Output 9 12 2 3 2" xfId="47058" xr:uid="{28019D64-FE0E-4FC9-A563-33B53E1CADE6}"/>
    <cellStyle name="Output 9 12 2 4" xfId="47059" xr:uid="{095E5242-7452-4617-B586-F71C28CE6538}"/>
    <cellStyle name="Output 9 12 2 4 2" xfId="47060" xr:uid="{79EDB864-9D8E-45F5-8015-19CAD141D788}"/>
    <cellStyle name="Output 9 12 2 5" xfId="47061" xr:uid="{022969DB-681D-4055-A758-A07FD05C0AFB}"/>
    <cellStyle name="Output 9 12 2 5 2" xfId="47062" xr:uid="{63472954-0C24-46B6-9746-3CC88725B73F}"/>
    <cellStyle name="Output 9 12 2 6" xfId="47063" xr:uid="{BCE4F541-D3A6-411D-B736-6FD6B4F90B31}"/>
    <cellStyle name="Output 9 12 3" xfId="47064" xr:uid="{1F252A94-4AB7-4C8C-88DC-84D11D10C3F5}"/>
    <cellStyle name="Output 9 12 3 2" xfId="47065" xr:uid="{B52C8A13-7D9B-43A6-9073-0E037E944A78}"/>
    <cellStyle name="Output 9 12 4" xfId="47066" xr:uid="{DDF8EAEA-54E5-4467-96FD-BC8ECFBCB014}"/>
    <cellStyle name="Output 9 12 4 2" xfId="47067" xr:uid="{3E23BB19-CBD8-47AC-AB44-48E5B4F60A79}"/>
    <cellStyle name="Output 9 12 5" xfId="47068" xr:uid="{13C428E1-A922-4134-9889-9641315D56C9}"/>
    <cellStyle name="Output 9 12 5 2" xfId="47069" xr:uid="{ACFA27EA-0178-43A2-AD22-9EBAF647E84A}"/>
    <cellStyle name="Output 9 12 6" xfId="47070" xr:uid="{D5BA62D7-C674-4BC2-899F-418D178E4AC5}"/>
    <cellStyle name="Output 9 12 6 2" xfId="47071" xr:uid="{839BDACC-DEE1-4E10-B363-8E70E6B6A6DC}"/>
    <cellStyle name="Output 9 12 7" xfId="47072" xr:uid="{FDFFB7BA-CA14-4023-90B0-DD524A262DC2}"/>
    <cellStyle name="Output 9 12 7 2" xfId="47073" xr:uid="{AD00A80B-D6A4-4444-BBCC-2FBBF64D853F}"/>
    <cellStyle name="Output 9 12 8" xfId="47074" xr:uid="{6624BA71-9AA1-43F4-8C18-ED720510B292}"/>
    <cellStyle name="Output 9 13" xfId="47075" xr:uid="{BB9F7379-4E12-4EC5-8414-F2DFC6047695}"/>
    <cellStyle name="Output 9 13 2" xfId="47076" xr:uid="{58FD64C3-68BA-4C81-8827-3690604EEF62}"/>
    <cellStyle name="Output 9 13 2 2" xfId="47077" xr:uid="{8DAA6EB1-2A63-4830-8052-F0872AE7286B}"/>
    <cellStyle name="Output 9 13 2 2 2" xfId="47078" xr:uid="{AE146A65-1F63-420E-95CF-8B6A6D1E17DA}"/>
    <cellStyle name="Output 9 13 2 3" xfId="47079" xr:uid="{4FBB48C7-B14E-4AE2-BD71-9B6BC5AA3DEE}"/>
    <cellStyle name="Output 9 13 2 3 2" xfId="47080" xr:uid="{5BEFA9C8-0F92-4C4E-9F2E-58E23979DF71}"/>
    <cellStyle name="Output 9 13 2 4" xfId="47081" xr:uid="{220CD51D-2431-45DD-81F7-FC1CE2FE193C}"/>
    <cellStyle name="Output 9 13 2 4 2" xfId="47082" xr:uid="{82FCFEF7-D8C6-4D64-A005-A137A7128B73}"/>
    <cellStyle name="Output 9 13 2 5" xfId="47083" xr:uid="{976E4E1E-964F-403A-895C-31B65C88B976}"/>
    <cellStyle name="Output 9 13 2 5 2" xfId="47084" xr:uid="{43CE8850-BF20-4827-9FC1-C6D745FAD3BD}"/>
    <cellStyle name="Output 9 13 2 6" xfId="47085" xr:uid="{3FC8C164-BD94-421A-8A3C-612747F99EC1}"/>
    <cellStyle name="Output 9 13 3" xfId="47086" xr:uid="{D84C0E7A-BD9A-4092-ABA0-ACA9BF4E3A77}"/>
    <cellStyle name="Output 9 13 3 2" xfId="47087" xr:uid="{0508902C-3084-4591-97EC-9882FE155AA7}"/>
    <cellStyle name="Output 9 13 4" xfId="47088" xr:uid="{A092F639-C4E0-4DE9-8A2D-5BFAA5F053B7}"/>
    <cellStyle name="Output 9 13 4 2" xfId="47089" xr:uid="{B483171A-4C52-406E-994C-F8C1916C4299}"/>
    <cellStyle name="Output 9 13 5" xfId="47090" xr:uid="{8F60D920-C01E-4A4E-9EB8-F2D0DB0253DC}"/>
    <cellStyle name="Output 9 13 5 2" xfId="47091" xr:uid="{40F44471-5AAC-47AF-8A82-932D66AFD2BC}"/>
    <cellStyle name="Output 9 13 6" xfId="47092" xr:uid="{A7561137-14EA-4CE0-ADB9-CA92CC67804E}"/>
    <cellStyle name="Output 9 13 6 2" xfId="47093" xr:uid="{F7CF0156-3A59-41A5-B158-21DE0C47D02A}"/>
    <cellStyle name="Output 9 13 7" xfId="47094" xr:uid="{9DE8CDC0-B05A-464F-B512-01867440DE9C}"/>
    <cellStyle name="Output 9 13 7 2" xfId="47095" xr:uid="{B79BC088-CE62-43A3-8F00-F71E982469C2}"/>
    <cellStyle name="Output 9 13 8" xfId="47096" xr:uid="{E084D41A-86AD-4C7F-8EC2-A3114A572E52}"/>
    <cellStyle name="Output 9 14" xfId="47097" xr:uid="{950DA07E-3E3B-4DEC-91C8-F3A74C88C664}"/>
    <cellStyle name="Output 9 14 2" xfId="47098" xr:uid="{92414FF5-8392-4510-953E-4C40FE2BFD4E}"/>
    <cellStyle name="Output 9 14 2 2" xfId="47099" xr:uid="{8D7FE72F-058F-47B7-84CE-581C82F161C3}"/>
    <cellStyle name="Output 9 14 2 2 2" xfId="47100" xr:uid="{8FB2DAF5-B8E0-426D-A2F4-9D6341E3B7A7}"/>
    <cellStyle name="Output 9 14 2 3" xfId="47101" xr:uid="{28F8E683-47A7-4516-BA35-E33D7F3DD15F}"/>
    <cellStyle name="Output 9 14 2 3 2" xfId="47102" xr:uid="{56765A82-9086-4F16-A5DF-DC037E2E4B44}"/>
    <cellStyle name="Output 9 14 2 4" xfId="47103" xr:uid="{2B0CAA68-59C7-45E8-9607-85A84CBC3AFF}"/>
    <cellStyle name="Output 9 14 2 4 2" xfId="47104" xr:uid="{51915521-5413-48FB-AE04-A440DB2854D8}"/>
    <cellStyle name="Output 9 14 2 5" xfId="47105" xr:uid="{F36FC5A1-5A31-49C6-963A-58577E18C2D0}"/>
    <cellStyle name="Output 9 14 2 5 2" xfId="47106" xr:uid="{E9D018B7-6579-46E4-8141-E9B7A8581F83}"/>
    <cellStyle name="Output 9 14 2 6" xfId="47107" xr:uid="{10AB9CFC-6EF1-4FCF-B59A-87EA05550C27}"/>
    <cellStyle name="Output 9 14 3" xfId="47108" xr:uid="{5787A966-5D8A-4C95-B08B-0EF549B9D1CC}"/>
    <cellStyle name="Output 9 14 3 2" xfId="47109" xr:uid="{B9314DD8-421C-4EF1-8D65-FD4AB48D99F9}"/>
    <cellStyle name="Output 9 14 4" xfId="47110" xr:uid="{C03F757F-9DEC-4A44-A582-218E9798B895}"/>
    <cellStyle name="Output 9 14 4 2" xfId="47111" xr:uid="{E13586A2-8F25-472D-BBDE-BE2A52619DBF}"/>
    <cellStyle name="Output 9 14 5" xfId="47112" xr:uid="{412D31C7-0805-46C4-B8C2-A8AEC211FB23}"/>
    <cellStyle name="Output 9 14 5 2" xfId="47113" xr:uid="{7A2E8AF1-991B-4B3F-A6DE-35130D4EFD78}"/>
    <cellStyle name="Output 9 14 6" xfId="47114" xr:uid="{24435248-0FBE-4F0F-8A3C-7EC1C7802651}"/>
    <cellStyle name="Output 9 14 6 2" xfId="47115" xr:uid="{F4171F54-44C3-48FF-90EA-EB713679C2EF}"/>
    <cellStyle name="Output 9 14 7" xfId="47116" xr:uid="{8D346418-74C9-4625-B634-6256AD8A5A3D}"/>
    <cellStyle name="Output 9 14 7 2" xfId="47117" xr:uid="{1713DEFC-1C6F-419F-9BEC-350D410EFABF}"/>
    <cellStyle name="Output 9 14 8" xfId="47118" xr:uid="{C6B791EC-4B03-491D-8426-EA678EDFDA23}"/>
    <cellStyle name="Output 9 15" xfId="47119" xr:uid="{57F77FD8-137C-4143-B3EA-3D03D1671BD0}"/>
    <cellStyle name="Output 9 15 2" xfId="47120" xr:uid="{5C7C860A-F102-4EB7-9229-B45634553C1D}"/>
    <cellStyle name="Output 9 15 2 2" xfId="47121" xr:uid="{FCA46274-9E39-4F60-AA12-6D2A1EFD509D}"/>
    <cellStyle name="Output 9 15 2 2 2" xfId="47122" xr:uid="{479B53D7-F036-4687-A1B0-A415EFC6431C}"/>
    <cellStyle name="Output 9 15 2 3" xfId="47123" xr:uid="{6F684DD4-4035-4FB2-BDEA-B08A78EE3070}"/>
    <cellStyle name="Output 9 15 2 3 2" xfId="47124" xr:uid="{AD59DD4C-E3A1-4058-A498-EFE2E16177FE}"/>
    <cellStyle name="Output 9 15 2 4" xfId="47125" xr:uid="{5E181C06-FA74-4DB2-8BCC-F6EE7B6701C7}"/>
    <cellStyle name="Output 9 15 2 4 2" xfId="47126" xr:uid="{BB904C59-716F-4297-8465-3BF21C5828DC}"/>
    <cellStyle name="Output 9 15 2 5" xfId="47127" xr:uid="{6C34CA0E-ED51-4741-8DEF-811E46BC4751}"/>
    <cellStyle name="Output 9 15 2 5 2" xfId="47128" xr:uid="{BB6AB1CF-03EF-4711-A2D2-0E604810E2B1}"/>
    <cellStyle name="Output 9 15 2 6" xfId="47129" xr:uid="{C3F5531A-45F9-4374-92E9-3ADE402FBDFE}"/>
    <cellStyle name="Output 9 15 3" xfId="47130" xr:uid="{26BF8FEA-8A4C-457B-AEE8-EAE9C4D23814}"/>
    <cellStyle name="Output 9 15 3 2" xfId="47131" xr:uid="{104EEFF2-64F4-4E3C-9B38-9CC555022D8A}"/>
    <cellStyle name="Output 9 15 4" xfId="47132" xr:uid="{CB5B651E-90D9-4650-84D5-166AA2E31A5F}"/>
    <cellStyle name="Output 9 15 4 2" xfId="47133" xr:uid="{E1CBCB36-B995-48DE-915A-1A3A670EA641}"/>
    <cellStyle name="Output 9 15 5" xfId="47134" xr:uid="{EBE28E80-CC11-4467-A9CB-4AFCA5F3FDDA}"/>
    <cellStyle name="Output 9 15 5 2" xfId="47135" xr:uid="{30A50EF6-E01C-4ED7-BF65-B5EF76B219FD}"/>
    <cellStyle name="Output 9 15 6" xfId="47136" xr:uid="{AF228916-E850-4961-909A-D136D1B368FF}"/>
    <cellStyle name="Output 9 15 6 2" xfId="47137" xr:uid="{58F11A2C-EF5D-41A7-832A-D7E20E67F998}"/>
    <cellStyle name="Output 9 15 7" xfId="47138" xr:uid="{03A36DE2-FB48-4DFC-BA06-64A1B9C59A33}"/>
    <cellStyle name="Output 9 15 7 2" xfId="47139" xr:uid="{29BB207F-6DB4-44F5-AA70-891EB24E6F4E}"/>
    <cellStyle name="Output 9 15 8" xfId="47140" xr:uid="{77961E4A-B2F2-40D7-B873-03032E537202}"/>
    <cellStyle name="Output 9 16" xfId="47141" xr:uid="{D796FF65-7F1B-4007-A1CF-17EFDAACBB9E}"/>
    <cellStyle name="Output 9 16 2" xfId="47142" xr:uid="{3BDA3BC8-77ED-43A0-9764-33358A1A7FA4}"/>
    <cellStyle name="Output 9 16 2 2" xfId="47143" xr:uid="{E5852408-EBD8-4DA4-8BFA-A53A22DD59ED}"/>
    <cellStyle name="Output 9 16 3" xfId="47144" xr:uid="{2F019589-8534-49DE-B1D0-F31E51466B77}"/>
    <cellStyle name="Output 9 16 3 2" xfId="47145" xr:uid="{F0201662-6321-4831-B057-5780CF593B14}"/>
    <cellStyle name="Output 9 16 4" xfId="47146" xr:uid="{455AA9A6-7DAB-4BFA-9E78-348C1B812856}"/>
    <cellStyle name="Output 9 16 4 2" xfId="47147" xr:uid="{89FCA941-36AB-45E4-B1B5-90606930E52F}"/>
    <cellStyle name="Output 9 16 5" xfId="47148" xr:uid="{4FD33121-6631-4B71-8E48-D3DD0E6C9379}"/>
    <cellStyle name="Output 9 16 5 2" xfId="47149" xr:uid="{D6339761-E04D-490B-B2DF-6A6652AE638B}"/>
    <cellStyle name="Output 9 16 6" xfId="47150" xr:uid="{551FCD52-AEA2-41AE-9244-FAC5C2B7AFE2}"/>
    <cellStyle name="Output 9 17" xfId="47151" xr:uid="{04C02BC7-7196-4AD2-8EEB-F9EE636A2288}"/>
    <cellStyle name="Output 9 17 2" xfId="47152" xr:uid="{9402D213-71B5-4157-B8FD-1B9CB62E411A}"/>
    <cellStyle name="Output 9 18" xfId="47153" xr:uid="{597E4862-0098-4148-8289-3A132F6E1764}"/>
    <cellStyle name="Output 9 18 2" xfId="47154" xr:uid="{9B458BA6-B7BB-47CB-9046-6A98DA2669DC}"/>
    <cellStyle name="Output 9 19" xfId="47155" xr:uid="{0B28A9FA-A70A-4C91-A114-488B5F150690}"/>
    <cellStyle name="Output 9 19 2" xfId="47156" xr:uid="{BCD19B38-FEFC-4CF1-92F5-D51C4A8B61C8}"/>
    <cellStyle name="Output 9 2" xfId="47157" xr:uid="{123C2323-38D4-43C3-9AD8-9250551C8683}"/>
    <cellStyle name="Output 9 2 2" xfId="47158" xr:uid="{0C520469-FA69-4F76-BC28-CC54E2CEADD5}"/>
    <cellStyle name="Output 9 2 2 2" xfId="47159" xr:uid="{55E40845-2A82-4A42-BF07-13D97C216517}"/>
    <cellStyle name="Output 9 2 2 2 2" xfId="47160" xr:uid="{00F9A002-F6FA-43D3-9212-B2929DED3E64}"/>
    <cellStyle name="Output 9 2 2 3" xfId="47161" xr:uid="{9B70CDEA-EEE1-4C25-A6D2-B24E42631E26}"/>
    <cellStyle name="Output 9 2 2 3 2" xfId="47162" xr:uid="{E4FD1AC0-F5EC-4A85-8784-46344F82CA4C}"/>
    <cellStyle name="Output 9 2 2 4" xfId="47163" xr:uid="{289D344C-E167-43BF-9530-248B3003FF76}"/>
    <cellStyle name="Output 9 2 2 4 2" xfId="47164" xr:uid="{CB6BF825-F19B-435C-A8B6-FBB641E7697D}"/>
    <cellStyle name="Output 9 2 2 5" xfId="47165" xr:uid="{F9A511A5-B79B-4CDA-9D08-AB345B345F32}"/>
    <cellStyle name="Output 9 2 2 5 2" xfId="47166" xr:uid="{D9FE860F-58E6-45BE-A551-2C077ADEF0F8}"/>
    <cellStyle name="Output 9 2 2 6" xfId="47167" xr:uid="{22CB9BF8-62E0-4B54-A6CA-B28760893402}"/>
    <cellStyle name="Output 9 2 3" xfId="47168" xr:uid="{1AAC1D48-5F2B-461D-A1B3-3DD8FA64B480}"/>
    <cellStyle name="Output 9 2 3 2" xfId="47169" xr:uid="{620CFA37-56D7-4559-8E2B-840BF1A15C6E}"/>
    <cellStyle name="Output 9 2 4" xfId="47170" xr:uid="{37ABE9C8-720A-465E-97F6-5DF47FFBB32C}"/>
    <cellStyle name="Output 9 2 4 2" xfId="47171" xr:uid="{682CCF71-CDFC-4766-BE02-80CE63F2F760}"/>
    <cellStyle name="Output 9 2 5" xfId="47172" xr:uid="{37D22A7C-953B-4235-B385-DD67ECBB00FC}"/>
    <cellStyle name="Output 9 2 5 2" xfId="47173" xr:uid="{619226C0-85B0-4525-85AD-29725DAD30C0}"/>
    <cellStyle name="Output 9 2 6" xfId="47174" xr:uid="{7544A297-06A6-4DEE-8771-453B882A5D10}"/>
    <cellStyle name="Output 9 20" xfId="47175" xr:uid="{F94874FC-0CE1-4C84-93A3-FDFA8D6709D5}"/>
    <cellStyle name="Output 9 21" xfId="47176" xr:uid="{3033FAB2-1D3F-476B-950A-A1BB17E841B5}"/>
    <cellStyle name="Output 9 22" xfId="47177" xr:uid="{028B97F5-5ACC-474A-BAB7-9885C1E17BFE}"/>
    <cellStyle name="Output 9 23" xfId="47178" xr:uid="{63E92AC5-5080-4B5E-B21B-62614A44B8CD}"/>
    <cellStyle name="Output 9 24" xfId="47179" xr:uid="{60F29E2B-EA3A-457B-A463-4508F6530BCC}"/>
    <cellStyle name="Output 9 25" xfId="47180" xr:uid="{F02E57C9-8F69-4933-A7AC-71BF5862FB70}"/>
    <cellStyle name="Output 9 26" xfId="47181" xr:uid="{7A5FF6CC-3A39-4171-867B-46DE4A4EB180}"/>
    <cellStyle name="Output 9 3" xfId="47182" xr:uid="{E725440A-B664-4931-9B6C-7EB6FEE09703}"/>
    <cellStyle name="Output 9 3 2" xfId="47183" xr:uid="{5769E244-21C6-44CE-B505-F55DA1AA2295}"/>
    <cellStyle name="Output 9 3 2 2" xfId="47184" xr:uid="{ECA6F014-8828-4434-89B0-15186B91AE5F}"/>
    <cellStyle name="Output 9 3 2 2 2" xfId="47185" xr:uid="{A4F0BC66-7AD2-4C2F-91C1-2865D108C5BC}"/>
    <cellStyle name="Output 9 3 2 3" xfId="47186" xr:uid="{440D40FF-897E-4476-85CB-F00BF225F82F}"/>
    <cellStyle name="Output 9 3 2 3 2" xfId="47187" xr:uid="{E96ED3B7-C617-4B95-897E-68A69BE9CD9D}"/>
    <cellStyle name="Output 9 3 2 4" xfId="47188" xr:uid="{D0E15A70-7E30-49CD-A6F6-61B0816C6D80}"/>
    <cellStyle name="Output 9 3 2 4 2" xfId="47189" xr:uid="{C6FFA42C-DC41-450F-BC60-9811FD7D7F6A}"/>
    <cellStyle name="Output 9 3 2 5" xfId="47190" xr:uid="{B3CCCCF3-868B-41A5-A274-65B207A540C9}"/>
    <cellStyle name="Output 9 3 2 5 2" xfId="47191" xr:uid="{3632B584-43B5-472C-92F7-2AB241ED0621}"/>
    <cellStyle name="Output 9 3 2 6" xfId="47192" xr:uid="{5EB8A2B9-A313-4FE9-9D87-A363D3AF1C98}"/>
    <cellStyle name="Output 9 3 3" xfId="47193" xr:uid="{F8DD3B45-FBF2-428F-82A6-03FF5C0730D0}"/>
    <cellStyle name="Output 9 3 3 2" xfId="47194" xr:uid="{5FAFE02C-8DAA-4DBA-A977-BD914F3661BF}"/>
    <cellStyle name="Output 9 3 4" xfId="47195" xr:uid="{DF1EFF0B-DB73-4BE4-8628-FEBFB94120FC}"/>
    <cellStyle name="Output 9 3 4 2" xfId="47196" xr:uid="{DD71B3D6-EC68-4482-B8D1-5735B27A3F71}"/>
    <cellStyle name="Output 9 3 5" xfId="47197" xr:uid="{1FFC16FA-70E4-438B-A393-27A6BACFFCC3}"/>
    <cellStyle name="Output 9 3 5 2" xfId="47198" xr:uid="{E588B760-CC41-408C-9326-7C7442D3D2A0}"/>
    <cellStyle name="Output 9 3 6" xfId="47199" xr:uid="{C8CBE60A-4293-4950-B07D-9B76C2B778EE}"/>
    <cellStyle name="Output 9 4" xfId="47200" xr:uid="{2DC644CA-FBA4-4597-9418-A377AC7B9A8D}"/>
    <cellStyle name="Output 9 4 2" xfId="47201" xr:uid="{65B32867-96FC-42B8-B5EF-927661E1E2E1}"/>
    <cellStyle name="Output 9 4 2 2" xfId="47202" xr:uid="{5FF10BB7-1308-40E8-8306-859D9CCD446B}"/>
    <cellStyle name="Output 9 4 2 2 2" xfId="47203" xr:uid="{970D75F6-EEBC-4743-B2C9-545085612156}"/>
    <cellStyle name="Output 9 4 2 3" xfId="47204" xr:uid="{CE1CA23F-4B8C-4029-94AE-F96372B4D117}"/>
    <cellStyle name="Output 9 4 2 3 2" xfId="47205" xr:uid="{54A1DFD3-9A6E-48F2-A2DA-93B3672040E1}"/>
    <cellStyle name="Output 9 4 2 4" xfId="47206" xr:uid="{78FEEFA6-232E-4033-B0C4-901B22888C5D}"/>
    <cellStyle name="Output 9 4 2 4 2" xfId="47207" xr:uid="{6D4AE0A6-0820-441D-AD7C-24D5E43D6019}"/>
    <cellStyle name="Output 9 4 2 5" xfId="47208" xr:uid="{652A46DD-241E-4637-B0BD-2007E5B4DB78}"/>
    <cellStyle name="Output 9 4 2 5 2" xfId="47209" xr:uid="{FC1115F6-B94D-4D1D-A704-22FE83B11885}"/>
    <cellStyle name="Output 9 4 2 6" xfId="47210" xr:uid="{D712CC23-7330-4632-9E0A-4BD50447E6A9}"/>
    <cellStyle name="Output 9 4 3" xfId="47211" xr:uid="{C3DBDFDA-F2D0-4D93-AF89-BC24F4F6D012}"/>
    <cellStyle name="Output 9 4 3 2" xfId="47212" xr:uid="{097CD202-2020-4EC7-8D4C-09E584F9AC36}"/>
    <cellStyle name="Output 9 4 4" xfId="47213" xr:uid="{796E252F-F34C-4CA0-907F-D0CE35924D79}"/>
    <cellStyle name="Output 9 4 4 2" xfId="47214" xr:uid="{7771EBAB-3D61-4B97-B5BE-FF89D0926EBC}"/>
    <cellStyle name="Output 9 4 5" xfId="47215" xr:uid="{F11EEBDD-8DC0-4C96-89C1-23D4C588D2C5}"/>
    <cellStyle name="Output 9 4 5 2" xfId="47216" xr:uid="{41B8EE77-631B-4C8E-A1C5-4D62ED7CEBFD}"/>
    <cellStyle name="Output 9 4 6" xfId="47217" xr:uid="{23932ECC-41DC-4EE3-8DBC-E829CB071C19}"/>
    <cellStyle name="Output 9 4 6 2" xfId="47218" xr:uid="{4D768D61-5D08-4AE9-8007-878BFA1013F5}"/>
    <cellStyle name="Output 9 4 7" xfId="47219" xr:uid="{3599D466-3AF9-4297-859D-816CEF2C758F}"/>
    <cellStyle name="Output 9 4 7 2" xfId="47220" xr:uid="{008F7586-CB6E-4006-BBC8-BD13AEA803A9}"/>
    <cellStyle name="Output 9 4 8" xfId="47221" xr:uid="{1E94BC66-2890-4450-A7B9-397629598CEF}"/>
    <cellStyle name="Output 9 5" xfId="47222" xr:uid="{0C815367-8276-48B6-9C35-123CD2AD83CD}"/>
    <cellStyle name="Output 9 5 2" xfId="47223" xr:uid="{1C3E1FDF-7309-4318-B27F-9ACC2096C890}"/>
    <cellStyle name="Output 9 5 2 2" xfId="47224" xr:uid="{F0A11435-EA1E-47A5-A18D-7A14F9684C4B}"/>
    <cellStyle name="Output 9 5 2 2 2" xfId="47225" xr:uid="{57E25297-D675-4707-8349-B9555A11F6F8}"/>
    <cellStyle name="Output 9 5 2 3" xfId="47226" xr:uid="{A65D5637-E1DB-4BFC-AE87-BA366EFAD998}"/>
    <cellStyle name="Output 9 5 2 3 2" xfId="47227" xr:uid="{CE5678AB-A8DC-48A8-9C6D-4C34C5D42C06}"/>
    <cellStyle name="Output 9 5 2 4" xfId="47228" xr:uid="{A1106FB8-385D-4EBE-912B-32FAAA8C76E4}"/>
    <cellStyle name="Output 9 5 2 4 2" xfId="47229" xr:uid="{C5E0D8C2-4E52-4D74-965C-046C2C5BD85A}"/>
    <cellStyle name="Output 9 5 2 5" xfId="47230" xr:uid="{C301EB49-1CD7-4924-9EC6-4B7F303B3AF2}"/>
    <cellStyle name="Output 9 5 2 5 2" xfId="47231" xr:uid="{716758B4-9A8A-4218-A5D8-BF999CB67510}"/>
    <cellStyle name="Output 9 5 2 6" xfId="47232" xr:uid="{24C04A30-4C8D-43FA-90E1-981CE7A9AFF4}"/>
    <cellStyle name="Output 9 5 3" xfId="47233" xr:uid="{D0F23A3A-3FEA-4E77-85EC-DDCB207B414A}"/>
    <cellStyle name="Output 9 5 3 2" xfId="47234" xr:uid="{C036E567-B6C7-4F39-9EC1-C47A870DEAFC}"/>
    <cellStyle name="Output 9 5 4" xfId="47235" xr:uid="{7F31DB73-BFC1-4B72-849B-E04A047A304F}"/>
    <cellStyle name="Output 9 5 4 2" xfId="47236" xr:uid="{12340743-923A-44F9-8324-F12FE6C82877}"/>
    <cellStyle name="Output 9 5 5" xfId="47237" xr:uid="{B3E0D6E6-048F-465A-9A2F-098CBCBFD183}"/>
    <cellStyle name="Output 9 5 5 2" xfId="47238" xr:uid="{75B7B75E-3C7F-4AAE-9968-78A08F5E6538}"/>
    <cellStyle name="Output 9 5 6" xfId="47239" xr:uid="{E83C63C0-F192-4A46-8B42-7D9FE47440B7}"/>
    <cellStyle name="Output 9 5 6 2" xfId="47240" xr:uid="{E839932D-FA0E-49AA-A51A-7FD272C1E301}"/>
    <cellStyle name="Output 9 5 7" xfId="47241" xr:uid="{3FA68459-C005-4885-9818-C0FB241F0915}"/>
    <cellStyle name="Output 9 5 7 2" xfId="47242" xr:uid="{098D633A-30CD-460B-AF04-1312D44E1B5A}"/>
    <cellStyle name="Output 9 5 8" xfId="47243" xr:uid="{C5ABDC80-5415-46EF-ADFF-3921347C6933}"/>
    <cellStyle name="Output 9 6" xfId="47244" xr:uid="{28FF3240-161A-442E-8411-1DA4C62D59B7}"/>
    <cellStyle name="Output 9 6 2" xfId="47245" xr:uid="{582D9C68-C450-4C0F-91F8-40EEECD81B5A}"/>
    <cellStyle name="Output 9 6 2 2" xfId="47246" xr:uid="{2FF6B309-8C13-4DE4-9259-6F7EE365127D}"/>
    <cellStyle name="Output 9 6 2 2 2" xfId="47247" xr:uid="{0DF14BE3-0272-421B-B341-0943098D7908}"/>
    <cellStyle name="Output 9 6 2 3" xfId="47248" xr:uid="{18D0D15C-7042-41CB-AF5B-0787B837FF64}"/>
    <cellStyle name="Output 9 6 2 3 2" xfId="47249" xr:uid="{5A52979B-7255-49CB-8E4B-05AE954EB11D}"/>
    <cellStyle name="Output 9 6 2 4" xfId="47250" xr:uid="{A250811C-3DBA-41D2-A6B5-DABBAA3DA45A}"/>
    <cellStyle name="Output 9 6 2 4 2" xfId="47251" xr:uid="{3E45C6B4-7D16-42BE-A932-6C1EF9966114}"/>
    <cellStyle name="Output 9 6 2 5" xfId="47252" xr:uid="{0291ECF9-19F1-4AA8-B74A-717001774339}"/>
    <cellStyle name="Output 9 6 2 5 2" xfId="47253" xr:uid="{37F67B4E-60F6-46D8-A42A-BDB46D5099C1}"/>
    <cellStyle name="Output 9 6 2 6" xfId="47254" xr:uid="{BE4FE298-827C-4BA1-AC84-0FE6A844EB4D}"/>
    <cellStyle name="Output 9 6 3" xfId="47255" xr:uid="{AC3D7BC9-49AE-4BFF-8B5D-3D6B84AEEA96}"/>
    <cellStyle name="Output 9 6 3 2" xfId="47256" xr:uid="{8FA78DA1-70ED-4167-A0DE-AC53DC5C5487}"/>
    <cellStyle name="Output 9 6 4" xfId="47257" xr:uid="{7C5B276A-B9F6-4696-8F1B-A5F370D4A269}"/>
    <cellStyle name="Output 9 6 4 2" xfId="47258" xr:uid="{FB91C860-8755-463C-BAB7-9BEA288CA670}"/>
    <cellStyle name="Output 9 6 5" xfId="47259" xr:uid="{44395D8C-3BF7-497C-930B-857987A5D9F2}"/>
    <cellStyle name="Output 9 6 5 2" xfId="47260" xr:uid="{860CA397-F45B-4747-BADB-E7622F5BBC86}"/>
    <cellStyle name="Output 9 6 6" xfId="47261" xr:uid="{B11201C6-1BF5-4B7B-8415-0D52139D18B4}"/>
    <cellStyle name="Output 9 6 6 2" xfId="47262" xr:uid="{A5D1A500-6DD9-4B55-AF75-1B31CE40E532}"/>
    <cellStyle name="Output 9 6 7" xfId="47263" xr:uid="{1F659D2A-8D9F-42FC-8BF9-3A7831545C06}"/>
    <cellStyle name="Output 9 6 7 2" xfId="47264" xr:uid="{101A825E-96C6-451C-9943-DA77ECE52550}"/>
    <cellStyle name="Output 9 6 8" xfId="47265" xr:uid="{378C1C22-D4CE-4FE9-A9E6-7005655E86F5}"/>
    <cellStyle name="Output 9 7" xfId="47266" xr:uid="{A46475D1-5F2B-4003-A3E0-EB18232E56E1}"/>
    <cellStyle name="Output 9 7 2" xfId="47267" xr:uid="{632266AE-6EF3-41E4-8362-A556C193EC46}"/>
    <cellStyle name="Output 9 7 2 2" xfId="47268" xr:uid="{121710B9-3CFA-4FF7-89F8-F606799B993D}"/>
    <cellStyle name="Output 9 7 2 2 2" xfId="47269" xr:uid="{38768DF2-D26E-4342-B3B6-F8291763E2A6}"/>
    <cellStyle name="Output 9 7 2 3" xfId="47270" xr:uid="{7ED7EA42-ED58-4B91-9872-90182EDFBC8B}"/>
    <cellStyle name="Output 9 7 2 3 2" xfId="47271" xr:uid="{FF7E4820-E5C4-4458-BE67-2E22D8881B4C}"/>
    <cellStyle name="Output 9 7 2 4" xfId="47272" xr:uid="{11921A6B-9D63-4FA1-8491-E4780EF04964}"/>
    <cellStyle name="Output 9 7 2 4 2" xfId="47273" xr:uid="{77690442-43DC-4AC2-87C4-4938A3A96243}"/>
    <cellStyle name="Output 9 7 2 5" xfId="47274" xr:uid="{7BA514C5-799F-4877-B8C4-F6ADFF701446}"/>
    <cellStyle name="Output 9 7 2 5 2" xfId="47275" xr:uid="{841C924F-2BE8-4058-B257-1B02AC2F1885}"/>
    <cellStyle name="Output 9 7 2 6" xfId="47276" xr:uid="{04A0465E-489C-423C-A6DB-1AAC0D67A4F5}"/>
    <cellStyle name="Output 9 7 3" xfId="47277" xr:uid="{F73D98D7-C2B7-49CD-9B70-0F261707EFC6}"/>
    <cellStyle name="Output 9 7 3 2" xfId="47278" xr:uid="{27A57C4E-113F-43E5-B84E-BB6E05D5AB04}"/>
    <cellStyle name="Output 9 7 4" xfId="47279" xr:uid="{F368A2EB-8415-4ACB-B714-80D3BAFED44A}"/>
    <cellStyle name="Output 9 7 4 2" xfId="47280" xr:uid="{63DE70C9-C7AB-4C30-A0D0-635E0094089E}"/>
    <cellStyle name="Output 9 7 5" xfId="47281" xr:uid="{7F8386D6-D2C3-41F8-9772-B1DAA6789C81}"/>
    <cellStyle name="Output 9 7 5 2" xfId="47282" xr:uid="{586AA003-C698-490D-81D3-0F31DAC2CA30}"/>
    <cellStyle name="Output 9 7 6" xfId="47283" xr:uid="{36AD736C-FF2E-409B-B9A5-D5925958E6B1}"/>
    <cellStyle name="Output 9 7 6 2" xfId="47284" xr:uid="{C0D456C1-6D3C-4DD3-83C7-5D43E85CE89B}"/>
    <cellStyle name="Output 9 7 7" xfId="47285" xr:uid="{B3D5773B-6087-4D7B-92A2-C235D1C53A24}"/>
    <cellStyle name="Output 9 7 7 2" xfId="47286" xr:uid="{0E97640C-B927-499C-9D07-4B75B8AF740B}"/>
    <cellStyle name="Output 9 7 8" xfId="47287" xr:uid="{7B6CD20F-1501-4D3F-8729-E22C295B23AA}"/>
    <cellStyle name="Output 9 8" xfId="47288" xr:uid="{33CD3833-A6FE-4AB7-872A-D91CDE15B140}"/>
    <cellStyle name="Output 9 8 2" xfId="47289" xr:uid="{5E26B750-7A52-432F-9FBD-983B87E5C760}"/>
    <cellStyle name="Output 9 8 2 2" xfId="47290" xr:uid="{6C74B230-2543-48B9-A470-4008F40A44DB}"/>
    <cellStyle name="Output 9 8 2 2 2" xfId="47291" xr:uid="{27915444-DA9A-4C73-B49C-241F5F1D5BD8}"/>
    <cellStyle name="Output 9 8 2 3" xfId="47292" xr:uid="{4406ECAA-BA2D-4B18-8186-126D5159BF99}"/>
    <cellStyle name="Output 9 8 2 3 2" xfId="47293" xr:uid="{63C36E76-D1E1-4815-B2EA-4AE80041D216}"/>
    <cellStyle name="Output 9 8 2 4" xfId="47294" xr:uid="{2FD53CD2-23F9-47AB-A4C9-358706E11898}"/>
    <cellStyle name="Output 9 8 2 4 2" xfId="47295" xr:uid="{8021E592-B0C2-4F1C-A75E-8B57434FE0BB}"/>
    <cellStyle name="Output 9 8 2 5" xfId="47296" xr:uid="{10FB94BC-CFE8-4AEA-B7AF-4D68D6D853F2}"/>
    <cellStyle name="Output 9 8 2 5 2" xfId="47297" xr:uid="{E6DF4C19-5401-4196-B719-F3075377B84F}"/>
    <cellStyle name="Output 9 8 2 6" xfId="47298" xr:uid="{F89620F3-E270-4FCD-B0E9-11B5D9BAA51E}"/>
    <cellStyle name="Output 9 8 3" xfId="47299" xr:uid="{6C4B7D0A-8D4F-47BE-A0B7-AADD3B8FDFCD}"/>
    <cellStyle name="Output 9 8 3 2" xfId="47300" xr:uid="{DF1259A3-AF07-4597-BD67-FC83DA4D435D}"/>
    <cellStyle name="Output 9 8 4" xfId="47301" xr:uid="{C8ECCED2-F4E0-4017-B7AA-4705D009CFF1}"/>
    <cellStyle name="Output 9 8 4 2" xfId="47302" xr:uid="{E4C23BE9-D735-4D03-A420-12469E5C3830}"/>
    <cellStyle name="Output 9 8 5" xfId="47303" xr:uid="{8A260816-1D23-458D-8B3F-6E8993F9DB5F}"/>
    <cellStyle name="Output 9 8 5 2" xfId="47304" xr:uid="{AC569626-5089-4EA6-B874-AB4D3EA32113}"/>
    <cellStyle name="Output 9 8 6" xfId="47305" xr:uid="{22D515FE-8EE0-4426-9521-BDD26879266A}"/>
    <cellStyle name="Output 9 8 6 2" xfId="47306" xr:uid="{606DC176-BB0D-4C91-96CA-E7ED08A6DE08}"/>
    <cellStyle name="Output 9 8 7" xfId="47307" xr:uid="{4EF60B4E-F085-4001-BC0A-48BD66A23747}"/>
    <cellStyle name="Output 9 8 7 2" xfId="47308" xr:uid="{F04CE377-E18E-4234-BBC3-D9FAEB874AF0}"/>
    <cellStyle name="Output 9 8 8" xfId="47309" xr:uid="{7D83DE7A-6E0A-4494-84FE-1C9D5421A7EF}"/>
    <cellStyle name="Output 9 9" xfId="47310" xr:uid="{8580C9EC-4EF5-4C01-9C9F-1D5E21119185}"/>
    <cellStyle name="Output 9 9 2" xfId="47311" xr:uid="{7BEF5233-5CD6-414C-9BD9-19C55A707F55}"/>
    <cellStyle name="Output 9 9 2 2" xfId="47312" xr:uid="{9801D560-9F6F-44E8-9EED-124215FD85A4}"/>
    <cellStyle name="Output 9 9 2 2 2" xfId="47313" xr:uid="{964F2895-64FF-4B36-9006-8679E303A237}"/>
    <cellStyle name="Output 9 9 2 3" xfId="47314" xr:uid="{A31CA46E-D7C6-4FB5-A51D-20854B79B8AB}"/>
    <cellStyle name="Output 9 9 2 3 2" xfId="47315" xr:uid="{5AE0A21F-3FFE-4A1F-88D5-F33FE516FD4D}"/>
    <cellStyle name="Output 9 9 2 4" xfId="47316" xr:uid="{40EE9B56-E9F1-4B0B-9E71-5B93B100A5AA}"/>
    <cellStyle name="Output 9 9 2 4 2" xfId="47317" xr:uid="{57ECD836-E535-4686-A9DE-537E4A604698}"/>
    <cellStyle name="Output 9 9 2 5" xfId="47318" xr:uid="{B62B51D9-BAD2-4B94-923C-A65B2E33D99E}"/>
    <cellStyle name="Output 9 9 2 5 2" xfId="47319" xr:uid="{44007BE0-5613-4E2E-9BCA-CD23C9ED211D}"/>
    <cellStyle name="Output 9 9 2 6" xfId="47320" xr:uid="{90DFD2DB-691C-453F-BB26-F70D5B1D7DDC}"/>
    <cellStyle name="Output 9 9 3" xfId="47321" xr:uid="{C6A66994-B0B5-498B-BDB1-30EBBC37732B}"/>
    <cellStyle name="Output 9 9 3 2" xfId="47322" xr:uid="{027EF152-4642-4B4B-AD3C-BCF07D5AF20B}"/>
    <cellStyle name="Output 9 9 4" xfId="47323" xr:uid="{AFC7C7F6-4CF3-4E9A-A85C-44E09A8C70DB}"/>
    <cellStyle name="Output 9 9 4 2" xfId="47324" xr:uid="{011BF558-5772-4B65-BA09-41569DC3F169}"/>
    <cellStyle name="Output 9 9 5" xfId="47325" xr:uid="{E8DF9DB4-071D-4ED6-A5CE-60E707ABF81E}"/>
    <cellStyle name="Output 9 9 5 2" xfId="47326" xr:uid="{95AF57E3-8FBF-41C9-9D3B-9C5AEC888B5E}"/>
    <cellStyle name="Output 9 9 6" xfId="47327" xr:uid="{2FDBF19A-267F-49C3-9DC5-F48045DCA657}"/>
    <cellStyle name="Output 9 9 6 2" xfId="47328" xr:uid="{CC6216B1-E6A3-4434-B82B-4544ADAF1D9B}"/>
    <cellStyle name="Output 9 9 7" xfId="47329" xr:uid="{C913E967-7661-4852-998A-E93A3028BD4B}"/>
    <cellStyle name="Output 9 9 7 2" xfId="47330" xr:uid="{490FE2F5-EE19-4AF1-B40B-58CAC5A1483C}"/>
    <cellStyle name="Output 9 9 8" xfId="47331" xr:uid="{A01C6744-464E-45FD-87A9-FFDFBA91BEDB}"/>
    <cellStyle name="Output Amounts" xfId="199" xr:uid="{7AA09862-3291-4F4B-BDAB-6D3D12A5257A}"/>
    <cellStyle name="OUTPUT AMOUNTS 2" xfId="595" xr:uid="{F059E0F5-6FEF-45E4-8A85-0987AFCCAA6B}"/>
    <cellStyle name="Output Column Headings" xfId="200" xr:uid="{0A255B23-E731-4DEC-B667-CB63DD66C299}"/>
    <cellStyle name="OUTPUT COLUMN HEADINGS 2" xfId="596" xr:uid="{0E018203-31D2-4163-B408-D32149BDA9BE}"/>
    <cellStyle name="Output Line Items" xfId="201" xr:uid="{040AFE54-3F76-4B41-9608-D9F77F6F6F63}"/>
    <cellStyle name="OUTPUT LINE ITEMS 2" xfId="597" xr:uid="{0E58F540-210F-4F8F-BCB6-69FA4A01865C}"/>
    <cellStyle name="Output Report Heading" xfId="202" xr:uid="{A0CA4A2E-9465-45EC-80F1-B36F1A1CC18F}"/>
    <cellStyle name="OUTPUT REPORT HEADING 2" xfId="598" xr:uid="{8003332B-E870-46BE-B4A0-1701F7D19B3E}"/>
    <cellStyle name="Output Report Title" xfId="203" xr:uid="{090AEDA7-1D5C-4651-ADF3-862F214602AB}"/>
    <cellStyle name="OUTPUT REPORT TITLE 2" xfId="599" xr:uid="{06338033-F1ED-4E4C-84CB-1559B935CB2F}"/>
    <cellStyle name="P" xfId="204" xr:uid="{807C8391-7A32-47EB-929C-449D3CCA028D}"/>
    <cellStyle name="P 2" xfId="205" xr:uid="{D0995FFB-2434-4707-B2EE-B9846FD1D259}"/>
    <cellStyle name="Perc0_Cal" xfId="600" xr:uid="{F24291EB-E25E-4B78-B532-8D267AC07D9B}"/>
    <cellStyle name="Perc1_Cal" xfId="601" xr:uid="{3D024EA9-4232-4885-8559-AD6993743DD6}"/>
    <cellStyle name="Perc2_Cal" xfId="602" xr:uid="{02A7D571-B83C-48CB-9DC0-CA96AC7C4F1C}"/>
    <cellStyle name="Percent" xfId="55011" builtinId="5"/>
    <cellStyle name="Percent [2]" xfId="206" xr:uid="{D14B7E82-D9C8-44A8-B6EC-057B4AA01B8B}"/>
    <cellStyle name="Percent 10" xfId="47332" xr:uid="{67AB56FA-9FB3-4718-B76E-B388A6D72D30}"/>
    <cellStyle name="Percent 11" xfId="55010" xr:uid="{EFE94F4B-ACFA-44E2-AA7D-C44BCEF98A83}"/>
    <cellStyle name="Percent 12" xfId="333" xr:uid="{5B364324-13B2-4131-A2D0-441986FA5FE2}"/>
    <cellStyle name="Percent 13" xfId="603" xr:uid="{4E0C15C1-9A6C-407E-8501-ABBBA017E082}"/>
    <cellStyle name="Percent 16" xfId="20447" xr:uid="{43A9C6B9-7FE1-476D-B2A6-01EE46F2DBBA}"/>
    <cellStyle name="Percent 16 2" xfId="20448" xr:uid="{33553A53-5DBB-4044-A02A-814F3D1509A2}"/>
    <cellStyle name="Percent 2" xfId="207" xr:uid="{4924AA50-269B-462B-AF2D-E4C47C2DC753}"/>
    <cellStyle name="Percent 2 2" xfId="604" xr:uid="{4457D42E-4B87-4A3B-B6B1-A2A56C8D1DB7}"/>
    <cellStyle name="Percent 2 2 2" xfId="20449" xr:uid="{2C90D93A-CAC5-4A5D-840F-DD4E06FE950F}"/>
    <cellStyle name="Percent 2 2 2 2" xfId="20450" xr:uid="{2F397BC1-D1AF-43A6-8A22-AD5C1FE84EE8}"/>
    <cellStyle name="Percent 2 2 2 2 2" xfId="55004" xr:uid="{C47A68CE-3A36-4F8F-9584-B8147259645E}"/>
    <cellStyle name="Percent 2 2 3" xfId="20451" xr:uid="{2DF593BA-5D59-4C98-8628-919897242E4E}"/>
    <cellStyle name="Percent 2 3" xfId="20452" xr:uid="{5207F18A-AD2F-46D1-9C05-51C50AF0E53F}"/>
    <cellStyle name="Percent 2 4" xfId="20453" xr:uid="{3947840F-5102-48B9-A0E0-DCAA7A0054AB}"/>
    <cellStyle name="Percent 2 5" xfId="20454" xr:uid="{84D91775-9D7B-453D-B78D-C64C90CDE048}"/>
    <cellStyle name="Percent 3" xfId="208" xr:uid="{849D36F4-1F9C-473D-88F4-4D703613101E}"/>
    <cellStyle name="Percent 3 2" xfId="209" xr:uid="{FB394BF3-55DC-4B3E-9116-2146E72EF4A4}"/>
    <cellStyle name="Percent 3 3" xfId="47333" xr:uid="{F151488A-8341-4DBB-88F5-5B56B68D570D}"/>
    <cellStyle name="Percent 4" xfId="210" xr:uid="{E6BBD004-4D2F-483E-8E70-0BEAAC7B6AEB}"/>
    <cellStyle name="Percent 4 2" xfId="211" xr:uid="{D912475E-2A62-4602-97A4-E0C2031C977C}"/>
    <cellStyle name="Percent 4 2 2" xfId="606" xr:uid="{859663CC-8C6F-48E9-B89A-9E5F2130CFF4}"/>
    <cellStyle name="Percent 4 3" xfId="605" xr:uid="{EE16A730-FEE2-4944-82C1-36951F90B2AE}"/>
    <cellStyle name="Percent 5" xfId="212" xr:uid="{52BD8321-9809-43B7-BB27-8457158DEAA1}"/>
    <cellStyle name="Percent 5 2" xfId="20456" xr:uid="{61A6204B-1CC3-4FBD-ACFD-AA6E21A93899}"/>
    <cellStyle name="Percent 5 3" xfId="20455" xr:uid="{15C0F3D9-0707-4E07-8B36-7874F266091D}"/>
    <cellStyle name="Percent 6" xfId="213" xr:uid="{C94715B5-033C-4220-86BC-2FB698C72B0C}"/>
    <cellStyle name="Percent 7" xfId="214" xr:uid="{274BA20D-26EA-4DCB-9B50-489281FEA5E3}"/>
    <cellStyle name="Percent 7 2" xfId="20458" xr:uid="{BD665769-CFDF-49F4-9FCB-4192973E2688}"/>
    <cellStyle name="Percent 7 3" xfId="20457" xr:uid="{9D7D063C-BF93-42D8-BC0B-60D0298D3154}"/>
    <cellStyle name="Percent 8" xfId="7" xr:uid="{D0C64DA9-E99D-4DF2-8954-CF64F8C6DD20}"/>
    <cellStyle name="Percent 9" xfId="20459" xr:uid="{A1FEFA4A-45FE-4DA8-8AAD-DDCFE7D66F00}"/>
    <cellStyle name="Refdb standard" xfId="215" xr:uid="{6139EB81-698C-4DE8-A237-FFE52887A551}"/>
    <cellStyle name="Repeater" xfId="607" xr:uid="{B29D2D39-76BC-4014-B002-9982D376845E}"/>
    <cellStyle name="Repeater 2" xfId="608" xr:uid="{0E5B10C2-6F13-481C-A76D-34D3308D4E87}"/>
    <cellStyle name="Repeater 2 2" xfId="609" xr:uid="{689543A3-AB5F-4B66-9405-1137273AD6AC}"/>
    <cellStyle name="Repeater 3" xfId="610" xr:uid="{536ECCC6-DEFB-4B66-A78F-53285E08BB3D}"/>
    <cellStyle name="Repeater 3 2" xfId="611" xr:uid="{22A8FB4F-C477-4041-857C-4B017FCEA162}"/>
    <cellStyle name="ReportData" xfId="216" xr:uid="{8AB6BAC3-4518-4666-B514-EBE324BA6F60}"/>
    <cellStyle name="ReportElements" xfId="217" xr:uid="{1824BAB9-1494-497D-B47A-407A5D373F96}"/>
    <cellStyle name="ReportHeader" xfId="218" xr:uid="{E79B0500-28A3-44AD-899D-35C2CB88A293}"/>
    <cellStyle name="ReportSubTitle" xfId="612" xr:uid="{F7D05797-CFB5-4F5A-ABBA-9F41658214F7}"/>
    <cellStyle name="ReportTitle" xfId="613" xr:uid="{4D113B90-E694-43F2-AEA6-2BF6968E9934}"/>
    <cellStyle name="rngLCDatePaste" xfId="47334" xr:uid="{F1F563D3-2EDF-46A3-85C8-1FBF35E0A88A}"/>
    <cellStyle name="RowColTitle" xfId="614" xr:uid="{6903EBF6-532F-4F9C-AF41-909AACB5AA18}"/>
    <cellStyle name="RowColTitle 2" xfId="54869" xr:uid="{D082CC18-B5C8-46FF-AA5A-50178BD9AD36}"/>
    <cellStyle name="RowHeading1" xfId="615" xr:uid="{3A38A4BD-7D20-48FD-8026-758D66A9C977}"/>
    <cellStyle name="SAPBEXaggData" xfId="219" xr:uid="{49617276-F821-4E47-9E1F-FDD845090E46}"/>
    <cellStyle name="SAPBEXaggDataEmph" xfId="220" xr:uid="{341814B5-EF2B-47E0-BB1B-E5C57904F87D}"/>
    <cellStyle name="SAPBEXaggItem" xfId="221" xr:uid="{07ABCA10-0FD7-4829-BD3D-4052C1CDCF27}"/>
    <cellStyle name="SAPBEXaggItemX" xfId="222" xr:uid="{D838E28A-EF5C-4F1B-8231-C2EDF1C7694B}"/>
    <cellStyle name="SAPBEXchaText" xfId="223" xr:uid="{7033BE96-3D88-4605-9C36-C1964A5AFC16}"/>
    <cellStyle name="SAPBEXexcBad7" xfId="224" xr:uid="{5F918B7F-2ECF-43EF-85C8-C15D2F29A2B9}"/>
    <cellStyle name="SAPBEXexcBad8" xfId="225" xr:uid="{464DD7D5-F986-4DBB-A9AB-86CF59A37B7F}"/>
    <cellStyle name="SAPBEXexcBad9" xfId="226" xr:uid="{D7AE4AF9-F4FD-4EAA-BC26-45B7A3E59CEB}"/>
    <cellStyle name="SAPBEXexcCritical4" xfId="227" xr:uid="{E76AE9B6-7183-45F9-AFF2-C497E579BBA5}"/>
    <cellStyle name="SAPBEXexcCritical5" xfId="228" xr:uid="{9DD5C4FF-77D7-437D-B7B3-A0CDD982EEF4}"/>
    <cellStyle name="SAPBEXexcCritical6" xfId="229" xr:uid="{4638AD55-7AF3-4D19-838D-F54E2E19617F}"/>
    <cellStyle name="SAPBEXexcGood1" xfId="230" xr:uid="{7A68A000-E2AE-4DD6-867E-7CC3353A932A}"/>
    <cellStyle name="SAPBEXexcGood2" xfId="231" xr:uid="{82F87FA9-BB57-45C6-843D-8E69974A309D}"/>
    <cellStyle name="SAPBEXexcGood3" xfId="232" xr:uid="{D1106222-C452-4E38-BCD7-269ACEFF61C5}"/>
    <cellStyle name="SAPBEXfilterDrill" xfId="233" xr:uid="{94DF5E45-6B20-46F5-B221-649A7A867579}"/>
    <cellStyle name="SAPBEXfilterItem" xfId="234" xr:uid="{2C4EA6A1-2DA9-4846-A5A9-1495FD5E14C0}"/>
    <cellStyle name="SAPBEXfilterText" xfId="235" xr:uid="{57F562C8-BB0C-441B-BDDF-80243E0D4A32}"/>
    <cellStyle name="SAPBEXformats" xfId="236" xr:uid="{1F6F1541-4044-4FD3-899E-D8C96BB5FB90}"/>
    <cellStyle name="SAPBEXheaderItem" xfId="237" xr:uid="{85358E3D-17DA-42EB-B92C-58AD7EFD0A90}"/>
    <cellStyle name="SAPBEXheaderText" xfId="238" xr:uid="{F0F4C486-8A48-4078-A92F-B53C7D83085F}"/>
    <cellStyle name="SAPBEXHLevel0" xfId="239" xr:uid="{E405E8B6-138F-46D2-8DFB-38AA3C661AC5}"/>
    <cellStyle name="SAPBEXHLevel0X" xfId="240" xr:uid="{9F6C11AF-F340-4C93-BD09-1D2D3826C588}"/>
    <cellStyle name="SAPBEXHLevel1" xfId="241" xr:uid="{812B20E1-5470-42CB-B3BA-F08ED3D525CC}"/>
    <cellStyle name="SAPBEXHLevel1X" xfId="242" xr:uid="{164C42EF-FC19-4429-A5BD-630FBB5FB2E0}"/>
    <cellStyle name="SAPBEXHLevel2" xfId="243" xr:uid="{3FF2C4E5-648B-4DA3-BE14-E2FE348A03C4}"/>
    <cellStyle name="SAPBEXHLevel2X" xfId="244" xr:uid="{B502192B-BC18-46BB-9FCA-872B14405E14}"/>
    <cellStyle name="SAPBEXHLevel3" xfId="245" xr:uid="{E85643D3-634B-424D-8023-397A53CE4167}"/>
    <cellStyle name="SAPBEXHLevel3X" xfId="246" xr:uid="{1B4D90D6-FE10-486A-9DA2-C4BEF4670C8D}"/>
    <cellStyle name="SAPBEXresData" xfId="247" xr:uid="{9B249520-1FA5-436A-8C2B-BDA422AE175E}"/>
    <cellStyle name="SAPBEXresDataEmph" xfId="248" xr:uid="{AB675800-DC5C-4647-9C45-4861A595D503}"/>
    <cellStyle name="SAPBEXresItem" xfId="249" xr:uid="{8C0AE1DA-F2C1-453E-8712-2FCCAE57427F}"/>
    <cellStyle name="SAPBEXresItemX" xfId="250" xr:uid="{3ED53077-B78C-4649-A928-DF20EF0B2530}"/>
    <cellStyle name="SAPBEXstdData" xfId="251" xr:uid="{DB1B3664-A0A9-4363-96CC-8C76D14AC8E9}"/>
    <cellStyle name="SAPBEXstdDataEmph" xfId="252" xr:uid="{6D839C10-A01A-4EA5-B247-9CBDF32DFF8B}"/>
    <cellStyle name="SAPBEXstdItem" xfId="253" xr:uid="{4440A0F7-481D-4CAD-AAB9-BED36A569A12}"/>
    <cellStyle name="SAPBEXstdItemX" xfId="254" xr:uid="{B1FAFE6B-9A48-47FF-A046-A0F087ABE848}"/>
    <cellStyle name="SAPBEXtitle" xfId="255" xr:uid="{2EFFE201-B428-4260-8B5E-54F482D3CBAC}"/>
    <cellStyle name="SAPBEXundefined" xfId="256" xr:uid="{BA9D1477-B86A-4A58-A596-B1D3DBC0A3CC}"/>
    <cellStyle name="Scen_Inp_%(1dp)" xfId="616" xr:uid="{EF0EA422-F938-47A2-8774-8DE33B6794C1}"/>
    <cellStyle name="SheetName" xfId="617" xr:uid="{67FF2FA5-74D4-4FA1-83D6-C25BE07890E8}"/>
    <cellStyle name="single" xfId="47335" xr:uid="{BCF24C6F-856B-483E-96C1-2E6F4EEC0833}"/>
    <cellStyle name="Single Cell Column Heading" xfId="47336" xr:uid="{582A366F-2066-43BC-BF67-70E6D46E0822}"/>
    <cellStyle name="Single Cell Column Heading 2" xfId="47337" xr:uid="{0820A2F8-2B11-4868-9F80-47857493446D}"/>
    <cellStyle name="Smart Subtitle 1" xfId="47338" xr:uid="{81E1FB51-5CF3-4FC8-B8BE-5BCFF78DB327}"/>
    <cellStyle name="Smart Subtitle 2" xfId="47339" xr:uid="{41F11F79-A6F1-4B32-B6E7-BBD46513BAD0}"/>
    <cellStyle name="Style 1" xfId="257" xr:uid="{EE7F2011-5BFF-4023-8C58-0DD7A2CA1C6D}"/>
    <cellStyle name="Style 1 2" xfId="619" xr:uid="{EC8F559E-B383-4CEB-A9EC-732763203E42}"/>
    <cellStyle name="Style 1 2 2" xfId="54969" xr:uid="{915F8EBD-EA55-4EAF-ACDC-5E5E8865E7A4}"/>
    <cellStyle name="Style 1 3" xfId="54968" xr:uid="{7FAFFB66-20AF-4739-973C-D136C9FE0309}"/>
    <cellStyle name="Style 1 4" xfId="618" xr:uid="{F322A49C-95AB-433A-B104-4B58ED2CA743}"/>
    <cellStyle name="Style 2" xfId="620" xr:uid="{F93235B7-3377-47C3-8314-8D84800B3DE1}"/>
    <cellStyle name="Style1" xfId="258" xr:uid="{D7049D06-F920-4166-A873-5147E0AA0254}"/>
    <cellStyle name="Style1 2" xfId="47340" xr:uid="{2C7F6094-45E3-4392-88C1-A489AE91CCC0}"/>
    <cellStyle name="Style1 3" xfId="47341" xr:uid="{78BF89C7-B9E4-4219-B707-F03D01F09C93}"/>
    <cellStyle name="Style1 4" xfId="47342" xr:uid="{176005DB-4D4A-443F-92A5-A68EF1E793F6}"/>
    <cellStyle name="Style2" xfId="259" xr:uid="{CEAA3399-538C-4094-A3E9-19A92CE4234A}"/>
    <cellStyle name="Style3" xfId="260" xr:uid="{FEF6F509-8847-4FEA-AC91-63B0662B31D5}"/>
    <cellStyle name="Style4" xfId="261" xr:uid="{671CC6B1-88E1-4E60-90BB-29151A79DF1B}"/>
    <cellStyle name="Style5" xfId="262" xr:uid="{3FC8A700-C88C-4D6F-AF64-6315FB4EB171}"/>
    <cellStyle name="Style6" xfId="263" xr:uid="{CB75AD9C-CD76-4E19-B037-A8217111FB44}"/>
    <cellStyle name="Suma" xfId="20460" xr:uid="{B11138C8-16E7-48D9-AEA1-A7E87BE7A804}"/>
    <cellStyle name="Suma 10" xfId="20461" xr:uid="{AE2133FF-F121-4C5D-9C90-B3047AE05955}"/>
    <cellStyle name="Suma 11" xfId="20462" xr:uid="{D1320CAB-1727-441F-8295-989F2A326F69}"/>
    <cellStyle name="Suma 12" xfId="20463" xr:uid="{5F0195BE-CCBF-4136-B5C9-9FBBED54C24A}"/>
    <cellStyle name="Suma 2" xfId="20464" xr:uid="{25B4B824-EA1C-48F7-B68E-1F2553E5E687}"/>
    <cellStyle name="Suma 2 10" xfId="20465" xr:uid="{E5495E99-FCDB-4B99-BEE3-B9F16B608E0F}"/>
    <cellStyle name="Suma 2 11" xfId="20466" xr:uid="{8BE561D3-67F0-4BD7-9CB6-CEF0141181B2}"/>
    <cellStyle name="Suma 2 2" xfId="20467" xr:uid="{FD65E85E-9A5B-4A01-B3BC-8C0BB8004DF7}"/>
    <cellStyle name="Suma 2 3" xfId="20468" xr:uid="{2CA38990-294F-49D6-A68F-E9111F10D1D7}"/>
    <cellStyle name="Suma 2 4" xfId="20469" xr:uid="{D017D6B3-B0AB-42B9-822B-D203F1FB798E}"/>
    <cellStyle name="Suma 2 5" xfId="20470" xr:uid="{AA811E0B-C79A-477C-B476-23270AB7C641}"/>
    <cellStyle name="Suma 2 6" xfId="20471" xr:uid="{DDE9A493-E75D-4BB2-961E-CAADA44CB83C}"/>
    <cellStyle name="Suma 2 7" xfId="20472" xr:uid="{EE125EEA-FBC1-43D8-972C-0E3C01F052AB}"/>
    <cellStyle name="Suma 2 8" xfId="20473" xr:uid="{8598706E-53B4-4C2D-99B1-19AC225A4C25}"/>
    <cellStyle name="Suma 2 9" xfId="20474" xr:uid="{A52D086D-F6EB-47E4-84BF-A92C58C28284}"/>
    <cellStyle name="Suma 3" xfId="20475" xr:uid="{9EF5924C-6890-4652-A664-402082FD0228}"/>
    <cellStyle name="Suma 4" xfId="20476" xr:uid="{F7D01104-13D7-4408-B7B2-EE574A9E132A}"/>
    <cellStyle name="Suma 5" xfId="20477" xr:uid="{55138C97-41C4-4B7A-897D-D228EC1A423F}"/>
    <cellStyle name="Suma 6" xfId="20478" xr:uid="{C152F6EA-D8BA-4B1E-9FE0-6A7D56DF0BB1}"/>
    <cellStyle name="Suma 7" xfId="20479" xr:uid="{769EE845-610F-46ED-81C9-A3EFDBC404E7}"/>
    <cellStyle name="Suma 8" xfId="20480" xr:uid="{7C12E180-19B1-4E83-99A1-265A8214FB7C}"/>
    <cellStyle name="Suma 9" xfId="20481" xr:uid="{61159E9A-6CBE-428B-B223-950759D6CC96}"/>
    <cellStyle name="System" xfId="47343" xr:uid="{DF62CF8A-9DCF-47A6-BF7B-F48D4FC3E49C}"/>
    <cellStyle name="System 10" xfId="47344" xr:uid="{69DFC2AF-6C0A-47F8-8EE4-D3F4CE35CE00}"/>
    <cellStyle name="System 10 2" xfId="47345" xr:uid="{77700429-0196-49D9-A561-A68BECE70797}"/>
    <cellStyle name="System 10 2 2" xfId="47346" xr:uid="{946856BF-547A-4EAB-9B07-84614A526E1C}"/>
    <cellStyle name="System 10 2 2 2" xfId="47347" xr:uid="{6A09AC0B-0B44-40F7-A98A-389158B71F9A}"/>
    <cellStyle name="System 10 2 3" xfId="47348" xr:uid="{9D05E50D-CE1D-46A2-A784-692AC317F1AA}"/>
    <cellStyle name="System 10 2 3 2" xfId="47349" xr:uid="{9F18268D-F5F3-48F6-A3E9-9459C99B0A6F}"/>
    <cellStyle name="System 10 2 4" xfId="47350" xr:uid="{72E62F96-02BE-49BA-B80A-3F29D9100077}"/>
    <cellStyle name="System 10 2 4 2" xfId="47351" xr:uid="{3EC43D93-2A54-4D37-BDE1-1EEEF5F48DCF}"/>
    <cellStyle name="System 10 2 5" xfId="47352" xr:uid="{0733C8AA-B37B-488B-9B3B-AD83B3952DC9}"/>
    <cellStyle name="System 10 2 5 2" xfId="47353" xr:uid="{3C77F697-70D3-4D63-B0E7-4968ECF04F3D}"/>
    <cellStyle name="System 10 3" xfId="47354" xr:uid="{6C47825E-4F97-4844-926F-7199949B332D}"/>
    <cellStyle name="System 10 3 2" xfId="47355" xr:uid="{5B5043BB-5CF4-4FB9-B5D5-D96A72919F36}"/>
    <cellStyle name="System 10 4" xfId="47356" xr:uid="{1DC4C469-0E46-45BB-829C-5CDEA539933A}"/>
    <cellStyle name="System 10 4 2" xfId="47357" xr:uid="{C942B033-8DBB-4574-9489-44B5212D80E6}"/>
    <cellStyle name="System 10 5" xfId="47358" xr:uid="{B66C53D2-986D-4C9F-AF64-5E7E9B4C003A}"/>
    <cellStyle name="System 10 5 2" xfId="47359" xr:uid="{57904201-B4DB-48E7-A697-93210FAD39AF}"/>
    <cellStyle name="System 10 6" xfId="47360" xr:uid="{EAFC478A-2871-440B-99B1-C4DC1F726B69}"/>
    <cellStyle name="System 10 6 2" xfId="47361" xr:uid="{D026EF0C-C8DA-4C78-9317-12B02D4A43BE}"/>
    <cellStyle name="System 10 7" xfId="47362" xr:uid="{A23D3CCD-862A-4649-8068-FB936FD30566}"/>
    <cellStyle name="System 10 7 2" xfId="47363" xr:uid="{5E62DAFD-7092-43C6-9ECB-201A45154801}"/>
    <cellStyle name="System 10 8" xfId="47364" xr:uid="{CB7AA1C2-CDBA-42DB-A4C1-5E6719CDB800}"/>
    <cellStyle name="System 10 9" xfId="47365" xr:uid="{4155A314-7DB8-4ECE-9057-1A12AEA9C13E}"/>
    <cellStyle name="System 11" xfId="47366" xr:uid="{08B446DC-DBF7-46C8-AFCC-7C5EF735B127}"/>
    <cellStyle name="System 11 2" xfId="47367" xr:uid="{C4095ED4-9F15-4EA2-8647-F8BDE3B036A0}"/>
    <cellStyle name="System 11 2 2" xfId="47368" xr:uid="{51771533-6D61-4D43-9BFE-3566FD28B159}"/>
    <cellStyle name="System 11 2 2 2" xfId="47369" xr:uid="{A510236D-8326-4438-B455-70DC4DDDE1D8}"/>
    <cellStyle name="System 11 2 3" xfId="47370" xr:uid="{66FA976C-56C6-4048-BE49-729A14804762}"/>
    <cellStyle name="System 11 2 3 2" xfId="47371" xr:uid="{7155A6F9-B3A1-46B7-AC80-60B8C199E169}"/>
    <cellStyle name="System 11 2 4" xfId="47372" xr:uid="{F44B6C17-0E7C-4AB3-8A53-11422B9AFECA}"/>
    <cellStyle name="System 11 2 4 2" xfId="47373" xr:uid="{D38A7C93-77EE-474A-8F6D-87E7B5FBD646}"/>
    <cellStyle name="System 11 2 5" xfId="47374" xr:uid="{849206D8-DE90-4C6D-AD50-F9483D059EA3}"/>
    <cellStyle name="System 11 2 5 2" xfId="47375" xr:uid="{E80EE214-5285-4318-A5EE-1FCA03A8E468}"/>
    <cellStyle name="System 11 3" xfId="47376" xr:uid="{408D3F57-99E3-4B69-AD5B-B1E089735E4A}"/>
    <cellStyle name="System 11 3 2" xfId="47377" xr:uid="{E823A55C-763C-41A1-9169-4C4E7A2E3F2C}"/>
    <cellStyle name="System 11 4" xfId="47378" xr:uid="{E1CE6516-153A-418C-A98E-3298ACFD3135}"/>
    <cellStyle name="System 11 4 2" xfId="47379" xr:uid="{4C692956-B9A9-4895-A86A-3E35CEFC385D}"/>
    <cellStyle name="System 11 5" xfId="47380" xr:uid="{25626A30-FB26-4294-B8BC-612B9D2BAFF5}"/>
    <cellStyle name="System 11 5 2" xfId="47381" xr:uid="{A9E61B88-6795-473F-BAC8-9C3E3D4A8984}"/>
    <cellStyle name="System 11 6" xfId="47382" xr:uid="{2D88509F-74F5-460E-81F1-FF342BC7D384}"/>
    <cellStyle name="System 11 6 2" xfId="47383" xr:uid="{377E9818-EFA9-40A7-91C3-7E6513ED7772}"/>
    <cellStyle name="System 11 7" xfId="47384" xr:uid="{81B38DFA-D498-44AD-84EC-782BF0204470}"/>
    <cellStyle name="System 11 7 2" xfId="47385" xr:uid="{047DFA79-6C90-4FEC-832A-87ADD64C8DA4}"/>
    <cellStyle name="System 11 8" xfId="47386" xr:uid="{DC54697D-25E4-488C-8A83-AE54FC10271B}"/>
    <cellStyle name="System 11 9" xfId="47387" xr:uid="{A50431D6-E355-416D-B76C-12F7F214C232}"/>
    <cellStyle name="System 12" xfId="47388" xr:uid="{C3A3EE8A-CFEF-48F8-965C-7E0CE53DF5A9}"/>
    <cellStyle name="System 12 2" xfId="47389" xr:uid="{13A3D128-A94C-416C-8D97-6758871BBA85}"/>
    <cellStyle name="System 12 2 2" xfId="47390" xr:uid="{DDA4F0C5-4B61-4EE7-8CD6-1C264DC43110}"/>
    <cellStyle name="System 12 2 2 2" xfId="47391" xr:uid="{3741FE2A-0BC1-4850-818F-A36C872B651E}"/>
    <cellStyle name="System 12 2 3" xfId="47392" xr:uid="{B55E3EF1-3BDA-41CA-BE4D-B7664697E5E6}"/>
    <cellStyle name="System 12 2 3 2" xfId="47393" xr:uid="{BF2E8A3E-35BB-450E-8071-9B6877E68C0F}"/>
    <cellStyle name="System 12 2 4" xfId="47394" xr:uid="{D1C4DFA9-676A-448E-B258-9B1EAF519B68}"/>
    <cellStyle name="System 12 2 4 2" xfId="47395" xr:uid="{09DBB196-0F8F-4DC8-987F-5BEFFDB995F9}"/>
    <cellStyle name="System 12 2 5" xfId="47396" xr:uid="{F6842EBA-37E0-4C3C-9D15-2FF8FEA943D8}"/>
    <cellStyle name="System 12 2 5 2" xfId="47397" xr:uid="{9E3A6A0D-AC9A-4CF3-A22A-F967CCF9ED22}"/>
    <cellStyle name="System 12 3" xfId="47398" xr:uid="{47E01A48-8E8A-460F-91DF-377CF279D9A1}"/>
    <cellStyle name="System 12 3 2" xfId="47399" xr:uid="{923A66B3-B8FC-49CD-9BAD-82A6BD116A4D}"/>
    <cellStyle name="System 12 4" xfId="47400" xr:uid="{D40B7C0F-672F-485B-827D-1DEF5A06EA86}"/>
    <cellStyle name="System 12 4 2" xfId="47401" xr:uid="{DD93342F-35E7-410E-8A86-0B0D55EDAD1D}"/>
    <cellStyle name="System 12 5" xfId="47402" xr:uid="{A8A1DC4C-1414-41BB-AE80-E6CA4E5C2DFD}"/>
    <cellStyle name="System 12 5 2" xfId="47403" xr:uid="{EE5BA38A-D781-4160-9073-60CD403DF938}"/>
    <cellStyle name="System 12 6" xfId="47404" xr:uid="{E8E89CFF-34E4-48B7-98EE-02937D85AF09}"/>
    <cellStyle name="System 12 6 2" xfId="47405" xr:uid="{6F57A131-7DAD-410C-9ABA-B96FC5A429A1}"/>
    <cellStyle name="System 12 7" xfId="47406" xr:uid="{72630FF1-0157-4075-9308-03139E41A734}"/>
    <cellStyle name="System 12 7 2" xfId="47407" xr:uid="{FF031CF8-2555-40DA-8EDB-826C7167B955}"/>
    <cellStyle name="System 12 8" xfId="47408" xr:uid="{E5BAA32F-9678-4218-94A9-3CECA4EFC09C}"/>
    <cellStyle name="System 12 9" xfId="47409" xr:uid="{B3EFCFC6-474F-4B17-A7FA-AD2B98CF961C}"/>
    <cellStyle name="System 13" xfId="47410" xr:uid="{84A6125A-64C8-4AA0-89DB-DBFD7B4FCB7A}"/>
    <cellStyle name="System 13 2" xfId="47411" xr:uid="{046009CB-9271-4F28-93D5-DD819A339DF3}"/>
    <cellStyle name="System 13 2 2" xfId="47412" xr:uid="{2CBA0A46-C6C5-4BF4-ACCF-E16389B27781}"/>
    <cellStyle name="System 13 2 2 2" xfId="47413" xr:uid="{8BD66A1E-263C-4860-83AB-855DC5EA24A4}"/>
    <cellStyle name="System 13 2 3" xfId="47414" xr:uid="{1C442AB6-5D9B-4A97-AD6A-63F67F0B71F0}"/>
    <cellStyle name="System 13 2 3 2" xfId="47415" xr:uid="{DED865F0-9A3E-42C4-B23A-B3F9A90D5545}"/>
    <cellStyle name="System 13 2 4" xfId="47416" xr:uid="{C57983F7-3602-4206-95B6-8C08DAB7DE14}"/>
    <cellStyle name="System 13 2 4 2" xfId="47417" xr:uid="{9C9B8D2E-9C57-426E-8EFA-E0C57357F3CC}"/>
    <cellStyle name="System 13 2 5" xfId="47418" xr:uid="{EAD8F4F5-9763-4F88-B71A-5BE785443003}"/>
    <cellStyle name="System 13 2 5 2" xfId="47419" xr:uid="{D3C7A1FA-2750-4ABC-BDC0-7578DA8D0A7A}"/>
    <cellStyle name="System 13 3" xfId="47420" xr:uid="{DFD9DB61-2796-4181-A609-30E50D618C3F}"/>
    <cellStyle name="System 13 3 2" xfId="47421" xr:uid="{C86A5214-0782-486E-8C4A-FC84ECDFE0AD}"/>
    <cellStyle name="System 13 4" xfId="47422" xr:uid="{6553AA71-7479-4DF4-8C02-0973EDBA414C}"/>
    <cellStyle name="System 13 4 2" xfId="47423" xr:uid="{A3C718FE-3981-446B-A1EC-9A180F54F632}"/>
    <cellStyle name="System 13 5" xfId="47424" xr:uid="{FD9E7F71-1863-4BD0-B333-FD43FB1203B2}"/>
    <cellStyle name="System 13 5 2" xfId="47425" xr:uid="{8B300FE7-BFCE-4060-97A5-31D6A8BB4C97}"/>
    <cellStyle name="System 13 6" xfId="47426" xr:uid="{C4643887-941D-4BFB-96C2-A2156386061D}"/>
    <cellStyle name="System 13 6 2" xfId="47427" xr:uid="{127F2196-3095-419A-9AE8-2C94669C97F3}"/>
    <cellStyle name="System 13 7" xfId="47428" xr:uid="{5D28CE09-46CE-453D-81A9-D7B76D3210FB}"/>
    <cellStyle name="System 13 7 2" xfId="47429" xr:uid="{E09C4124-0F2C-45E5-BFDF-337AA8C52354}"/>
    <cellStyle name="System 13 8" xfId="47430" xr:uid="{54C674EF-D807-444E-927B-A7F8AB15EBA4}"/>
    <cellStyle name="System 13 9" xfId="47431" xr:uid="{B97207F2-F0A0-4FB4-BAAF-551AD5169999}"/>
    <cellStyle name="System 14" xfId="47432" xr:uid="{E850C6F9-07B6-4133-B187-C6B4E7C0C3F3}"/>
    <cellStyle name="System 14 2" xfId="47433" xr:uid="{E677060C-AED8-4447-98D6-9F716E3F13DE}"/>
    <cellStyle name="System 14 2 2" xfId="47434" xr:uid="{965FC9D1-4D6D-4F01-9131-E7981C730CFC}"/>
    <cellStyle name="System 14 2 2 2" xfId="47435" xr:uid="{D0753A78-3FF6-434C-AD38-035820FD1B69}"/>
    <cellStyle name="System 14 2 3" xfId="47436" xr:uid="{26A33FDA-0849-4D92-A9B5-9378F84A4A5E}"/>
    <cellStyle name="System 14 2 3 2" xfId="47437" xr:uid="{8F44B01E-2A45-4F31-9FEC-8A23426071A6}"/>
    <cellStyle name="System 14 2 4" xfId="47438" xr:uid="{C02A97E2-9B45-4A74-BEA4-5BADA293BA7D}"/>
    <cellStyle name="System 14 2 4 2" xfId="47439" xr:uid="{17C87D6C-0045-4583-9756-25485DEC5A60}"/>
    <cellStyle name="System 14 2 5" xfId="47440" xr:uid="{9D1B4A59-D3EB-472B-B34E-7380653F1C48}"/>
    <cellStyle name="System 14 2 5 2" xfId="47441" xr:uid="{32341A28-0133-4057-BFB7-C53462D6677D}"/>
    <cellStyle name="System 14 3" xfId="47442" xr:uid="{85462FCC-DCCB-46DA-8812-00AF50DD8E75}"/>
    <cellStyle name="System 14 3 2" xfId="47443" xr:uid="{245F844C-7764-491D-B29C-BA8F7EFC606D}"/>
    <cellStyle name="System 14 4" xfId="47444" xr:uid="{9456E676-43FA-4ABE-B833-46A4079D404B}"/>
    <cellStyle name="System 14 4 2" xfId="47445" xr:uid="{1CCF0CE2-E0F7-4EC7-A713-A845DE4B4B9D}"/>
    <cellStyle name="System 14 5" xfId="47446" xr:uid="{F3C5A695-4C91-4C4A-A08C-E7CE051FED87}"/>
    <cellStyle name="System 14 5 2" xfId="47447" xr:uid="{9C09BC8C-D33D-49E8-9CAF-56B607342EF0}"/>
    <cellStyle name="System 14 6" xfId="47448" xr:uid="{A952D839-A1F6-4A3E-867E-BC7A95127953}"/>
    <cellStyle name="System 14 6 2" xfId="47449" xr:uid="{02F32036-8B20-475C-AE3D-E88EFB0E5448}"/>
    <cellStyle name="System 14 7" xfId="47450" xr:uid="{01ACDA00-109B-410E-8033-38CEC835BB0F}"/>
    <cellStyle name="System 14 7 2" xfId="47451" xr:uid="{941DBE9D-FBFC-40BB-80DC-8144CD85B2D5}"/>
    <cellStyle name="System 14 8" xfId="47452" xr:uid="{E39A6AA7-CF4E-4595-8576-9BAA66B2F6FF}"/>
    <cellStyle name="System 14 9" xfId="47453" xr:uid="{8F2C7936-B1DC-4D79-A09E-62772F973384}"/>
    <cellStyle name="System 15" xfId="47454" xr:uid="{13A28634-63BE-49E9-8719-55A3904C1967}"/>
    <cellStyle name="System 15 2" xfId="47455" xr:uid="{DE01F711-005E-46EE-91ED-5563CBAD51AB}"/>
    <cellStyle name="System 16" xfId="47456" xr:uid="{8AD8E10E-492F-4615-8B86-F59EFFCC01A1}"/>
    <cellStyle name="System 16 2" xfId="47457" xr:uid="{2433E958-960B-490A-8ECB-2E45F6712664}"/>
    <cellStyle name="System 17" xfId="47458" xr:uid="{DEDEECB5-1500-45DA-A806-36E185372464}"/>
    <cellStyle name="System 17 2" xfId="47459" xr:uid="{1EBC758C-3AFF-4B81-8A9C-548F8D0B40FA}"/>
    <cellStyle name="System 18" xfId="47460" xr:uid="{501B2ED4-C3C9-4B24-B881-E7A845D6C5A5}"/>
    <cellStyle name="System 18 2" xfId="47461" xr:uid="{7DB3E981-0F9E-4A96-BDE4-9FDCAC1B17E7}"/>
    <cellStyle name="System 19" xfId="47462" xr:uid="{CC97C374-40AE-429D-BA7A-2097299F4433}"/>
    <cellStyle name="System 2" xfId="47463" xr:uid="{7532DD8E-ACC7-4770-8A37-72F2421BD032}"/>
    <cellStyle name="System 2 2" xfId="47464" xr:uid="{32D7156F-2A73-4C44-8A87-A95F4DEE2ED7}"/>
    <cellStyle name="System 2 2 2" xfId="47465" xr:uid="{1D2C7E5E-77B2-4B22-9A78-B69FBAAC9A1B}"/>
    <cellStyle name="System 2 3" xfId="47466" xr:uid="{D1455345-40C5-4E80-969F-A681C9AD3FF8}"/>
    <cellStyle name="System 2 3 2" xfId="47467" xr:uid="{5F099145-A294-4047-AF6C-0F3F2A520E00}"/>
    <cellStyle name="System 2 4" xfId="47468" xr:uid="{E0F1A0E2-153D-4EFD-8EAD-5CB1CAA2A7BE}"/>
    <cellStyle name="System 2 4 2" xfId="47469" xr:uid="{08EBB2DA-E4D2-4785-B191-FEB42C6249CF}"/>
    <cellStyle name="System 2 5" xfId="47470" xr:uid="{D16235A4-5330-4ACC-B604-93FC63142A3F}"/>
    <cellStyle name="System 2 5 2" xfId="47471" xr:uid="{31BE67B9-0B44-455D-BA75-9C2DAF3BB164}"/>
    <cellStyle name="System 3" xfId="47472" xr:uid="{E46BB9E8-5F20-4E6F-9CE2-12D30AED9417}"/>
    <cellStyle name="System 3 2" xfId="47473" xr:uid="{D3ECF42C-1989-4C11-B077-919267342439}"/>
    <cellStyle name="System 3 2 2" xfId="47474" xr:uid="{15F8F057-0ADB-441A-8581-43225712E616}"/>
    <cellStyle name="System 3 3" xfId="47475" xr:uid="{E26F0A44-E890-4FA8-9D7A-6144C08B2C05}"/>
    <cellStyle name="System 3 3 2" xfId="47476" xr:uid="{58C547E2-8C94-48D0-A9A0-51981DA83EC3}"/>
    <cellStyle name="System 3 4" xfId="47477" xr:uid="{3E2F7CAD-DFF5-4B06-BF2A-AB02223241B7}"/>
    <cellStyle name="System 3 4 2" xfId="47478" xr:uid="{70CE27BD-972D-4731-9E8D-2B57CCFBBB42}"/>
    <cellStyle name="System 3 5" xfId="47479" xr:uid="{89AB6D29-4E19-44A6-9816-A767921884D4}"/>
    <cellStyle name="System 3 5 2" xfId="47480" xr:uid="{6620F892-A338-487E-8CED-25E35F5B8440}"/>
    <cellStyle name="System 4" xfId="47481" xr:uid="{25DEDC32-D593-48AC-911F-2404E3790F18}"/>
    <cellStyle name="System 4 2" xfId="47482" xr:uid="{CE6696B9-06D0-4566-85EB-66486DE22A3A}"/>
    <cellStyle name="System 4 2 2" xfId="47483" xr:uid="{DC0EC39E-48FC-46AE-908D-9CDD2D4EC676}"/>
    <cellStyle name="System 4 2 2 2" xfId="47484" xr:uid="{312A81ED-E011-4070-8896-DEFC67C54CE6}"/>
    <cellStyle name="System 4 2 3" xfId="47485" xr:uid="{F488B174-B07A-4865-9E89-B5A0A24DDFCF}"/>
    <cellStyle name="System 4 2 3 2" xfId="47486" xr:uid="{0B223C3E-312E-484B-B614-593B14F84B8B}"/>
    <cellStyle name="System 4 2 4" xfId="47487" xr:uid="{38F1FA96-76F2-42D8-8FA8-8A6B0A812F98}"/>
    <cellStyle name="System 4 2 4 2" xfId="47488" xr:uid="{BBDF9382-BB9C-43A2-BB95-0ACDC2B34E19}"/>
    <cellStyle name="System 4 2 5" xfId="47489" xr:uid="{31002E38-F06C-4139-BFBE-72A9EBCC9525}"/>
    <cellStyle name="System 4 2 5 2" xfId="47490" xr:uid="{7F90C7FA-66E1-40D3-BD64-A86A1F7986E3}"/>
    <cellStyle name="System 4 3" xfId="47491" xr:uid="{36D10304-4A51-476C-91A8-1818477FDC51}"/>
    <cellStyle name="System 4 3 2" xfId="47492" xr:uid="{FE349DCE-7559-4E66-8522-F86217A5F4E5}"/>
    <cellStyle name="System 4 4" xfId="47493" xr:uid="{6C7BB47C-84F3-4319-81AA-F865077F7D0E}"/>
    <cellStyle name="System 4 4 2" xfId="47494" xr:uid="{168DBD4E-E473-4165-95E6-70CAE66EF34E}"/>
    <cellStyle name="System 4 5" xfId="47495" xr:uid="{3EC2DA6E-E119-4362-9D10-D142267CFB4A}"/>
    <cellStyle name="System 4 5 2" xfId="47496" xr:uid="{DDAA318E-F73D-4935-A0FD-847E6C2A3FD3}"/>
    <cellStyle name="System 4 6" xfId="47497" xr:uid="{97DF0FAB-8149-4EF5-AD5C-6B48DB824A21}"/>
    <cellStyle name="System 4 6 2" xfId="47498" xr:uid="{B5BD308D-5D93-4A0F-A440-0E6BE5D01564}"/>
    <cellStyle name="System 4 7" xfId="47499" xr:uid="{55DB26CA-1390-44A3-AC5E-B5F5829BD7A4}"/>
    <cellStyle name="System 4 7 2" xfId="47500" xr:uid="{B2E8DCAC-4D9C-4748-AE47-7F3E2AB3F1BF}"/>
    <cellStyle name="System 4 8" xfId="47501" xr:uid="{B65A3FDD-A766-4B52-9E0A-55E7EC26612C}"/>
    <cellStyle name="System 4 9" xfId="47502" xr:uid="{ACCCD7D8-EE54-4976-875B-A50E777B52FE}"/>
    <cellStyle name="System 5" xfId="47503" xr:uid="{9F915134-1E14-426D-AEA5-0E32AFA834F6}"/>
    <cellStyle name="System 5 2" xfId="47504" xr:uid="{2F70F90D-3A57-45A5-A346-CBC46B997974}"/>
    <cellStyle name="System 5 2 2" xfId="47505" xr:uid="{F95DFD27-AF6F-48E9-9D37-6348A99A8F0B}"/>
    <cellStyle name="System 5 2 2 2" xfId="47506" xr:uid="{E811AEC3-ED16-40D9-A687-84F30504D8C1}"/>
    <cellStyle name="System 5 2 3" xfId="47507" xr:uid="{AEE0E036-C560-4846-ADC0-62CB10C401EB}"/>
    <cellStyle name="System 5 2 3 2" xfId="47508" xr:uid="{A4E67A66-2F12-4D95-B6B7-7EF55E3DF93A}"/>
    <cellStyle name="System 5 2 4" xfId="47509" xr:uid="{25A35EE3-4318-4C2B-84E2-CF5E79B4AB56}"/>
    <cellStyle name="System 5 2 4 2" xfId="47510" xr:uid="{69EA70BB-5C6A-4262-B9AE-DBEBF48DB816}"/>
    <cellStyle name="System 5 2 5" xfId="47511" xr:uid="{B3B7110A-85D5-4858-84BD-EB26D740CC6A}"/>
    <cellStyle name="System 5 2 5 2" xfId="47512" xr:uid="{A8E90632-922E-4994-B0DB-B37080936882}"/>
    <cellStyle name="System 5 3" xfId="47513" xr:uid="{78C25428-3326-4099-892C-90C9CEC87BB4}"/>
    <cellStyle name="System 5 3 2" xfId="47514" xr:uid="{8ACD6992-78E4-4298-B3C9-14FE01EC6C1D}"/>
    <cellStyle name="System 5 4" xfId="47515" xr:uid="{D83EAB26-B38C-4753-8265-C7EAA73E4E90}"/>
    <cellStyle name="System 5 4 2" xfId="47516" xr:uid="{B1C02CA7-6585-4F6A-AB7C-2112E447D86E}"/>
    <cellStyle name="System 5 5" xfId="47517" xr:uid="{0ECA3C18-99FC-4EE9-ACAE-90CC85C23756}"/>
    <cellStyle name="System 5 5 2" xfId="47518" xr:uid="{605CB66B-5840-47CE-AD1E-45DF08F26A3B}"/>
    <cellStyle name="System 5 6" xfId="47519" xr:uid="{8674A11A-21B9-451A-BBB9-CB52F6443780}"/>
    <cellStyle name="System 5 6 2" xfId="47520" xr:uid="{A4AAF953-1384-4260-BB04-52A0135BE4E5}"/>
    <cellStyle name="System 5 7" xfId="47521" xr:uid="{A59FD131-5630-4E74-9675-35E1AB58BA8D}"/>
    <cellStyle name="System 5 7 2" xfId="47522" xr:uid="{9C69B42A-CD25-445E-9A70-59D946B86353}"/>
    <cellStyle name="System 5 8" xfId="47523" xr:uid="{113DFE5C-0506-4CB5-8A90-987EF9F7F8CF}"/>
    <cellStyle name="System 5 9" xfId="47524" xr:uid="{41509894-3EE3-49DF-B65F-56811A64D9A1}"/>
    <cellStyle name="System 6" xfId="47525" xr:uid="{F2DCC4C5-89CE-4778-B39D-81BB9817B8F4}"/>
    <cellStyle name="System 6 2" xfId="47526" xr:uid="{8D62F0B2-C037-42BA-8D41-E07495069CB3}"/>
    <cellStyle name="System 6 2 2" xfId="47527" xr:uid="{91BEBD49-86F1-405C-8636-F77BA54DB11C}"/>
    <cellStyle name="System 6 2 2 2" xfId="47528" xr:uid="{5970EDAB-FF1D-4C09-968E-5ADB846A948D}"/>
    <cellStyle name="System 6 2 3" xfId="47529" xr:uid="{15FBF7FC-8BDD-4C80-B591-510202BEF6A6}"/>
    <cellStyle name="System 6 2 3 2" xfId="47530" xr:uid="{D41606DA-D45C-4F30-8DD7-E17A65EE3AAD}"/>
    <cellStyle name="System 6 2 4" xfId="47531" xr:uid="{E87E7E8B-8972-4265-8E2D-AD4282920F7C}"/>
    <cellStyle name="System 6 2 4 2" xfId="47532" xr:uid="{5E15C749-85C2-449F-9340-304387FFCF7A}"/>
    <cellStyle name="System 6 2 5" xfId="47533" xr:uid="{35AEDF98-6030-45A3-B727-7742DF016F53}"/>
    <cellStyle name="System 6 2 5 2" xfId="47534" xr:uid="{84E47FEA-42B5-455E-8158-9E7232819EEC}"/>
    <cellStyle name="System 6 3" xfId="47535" xr:uid="{EEE12152-0D2F-4BD7-942A-208501D1FD48}"/>
    <cellStyle name="System 6 3 2" xfId="47536" xr:uid="{854433C8-A9D0-47E3-A485-E0463750BE0A}"/>
    <cellStyle name="System 6 4" xfId="47537" xr:uid="{8DB1ED76-9D58-4AFA-8318-79C17374ABC4}"/>
    <cellStyle name="System 6 4 2" xfId="47538" xr:uid="{E8AF0BEF-C3D0-42E0-8B03-87B1300FEED0}"/>
    <cellStyle name="System 6 5" xfId="47539" xr:uid="{DB8D36C0-F787-4CB9-A365-6E6FB3A4F25A}"/>
    <cellStyle name="System 6 5 2" xfId="47540" xr:uid="{9FA5A356-B64C-4830-99D5-6739319AAA66}"/>
    <cellStyle name="System 6 6" xfId="47541" xr:uid="{CEB540A7-2DAC-4699-B33C-ADC49AA249AB}"/>
    <cellStyle name="System 6 6 2" xfId="47542" xr:uid="{CD45A66B-7F1D-4F23-867B-C16CB6F8B707}"/>
    <cellStyle name="System 6 7" xfId="47543" xr:uid="{3EFCFB0A-5BCD-4C49-9858-CC5175361199}"/>
    <cellStyle name="System 6 7 2" xfId="47544" xr:uid="{7CD4B27E-CB72-4FD1-98E2-A5F41CB9E3A4}"/>
    <cellStyle name="System 6 8" xfId="47545" xr:uid="{EB634E79-9B67-4DEE-AC8F-CD3A71B53298}"/>
    <cellStyle name="System 6 9" xfId="47546" xr:uid="{64E3EFDC-5698-4BE6-968E-D28D6B56DB18}"/>
    <cellStyle name="System 7" xfId="47547" xr:uid="{74ECAC51-A13C-470C-A764-E16230F843EE}"/>
    <cellStyle name="System 7 2" xfId="47548" xr:uid="{96B946D6-16C8-44C3-994B-5188C9CA4A81}"/>
    <cellStyle name="System 7 2 2" xfId="47549" xr:uid="{9014ED9D-2995-495A-903C-05F12A91D8FE}"/>
    <cellStyle name="System 7 2 2 2" xfId="47550" xr:uid="{C839FBDE-3C27-4131-80F8-720067AF45E5}"/>
    <cellStyle name="System 7 2 3" xfId="47551" xr:uid="{D8D6158B-EA20-4B05-ABB9-43FFFCD8F363}"/>
    <cellStyle name="System 7 2 3 2" xfId="47552" xr:uid="{06AB8694-B4EC-40DE-B1C7-E82D59749576}"/>
    <cellStyle name="System 7 2 4" xfId="47553" xr:uid="{922268FF-AAEA-4EB9-AB7F-8488080225CB}"/>
    <cellStyle name="System 7 2 4 2" xfId="47554" xr:uid="{E397641F-D1A7-4E1A-8EE1-858D214AD1B7}"/>
    <cellStyle name="System 7 2 5" xfId="47555" xr:uid="{DD581006-1DDA-4932-917A-123B474A44D6}"/>
    <cellStyle name="System 7 2 5 2" xfId="47556" xr:uid="{5366BF28-4704-40B2-BCF1-D06425BDEC79}"/>
    <cellStyle name="System 7 3" xfId="47557" xr:uid="{3F10F7E6-6537-4A63-8BD0-C87AA918BD92}"/>
    <cellStyle name="System 7 3 2" xfId="47558" xr:uid="{AD1C1B38-BA3B-4270-B3DD-6861AA4D6597}"/>
    <cellStyle name="System 7 4" xfId="47559" xr:uid="{B0CD80EC-D2E4-4D51-9DAE-5815B218A72B}"/>
    <cellStyle name="System 7 4 2" xfId="47560" xr:uid="{C6A33B25-1B33-4947-8DFE-1038944C0373}"/>
    <cellStyle name="System 7 5" xfId="47561" xr:uid="{99D3DC39-C490-45B6-8AC8-BF3E499A2C67}"/>
    <cellStyle name="System 7 5 2" xfId="47562" xr:uid="{198E35EE-21A4-446C-9708-41730331A962}"/>
    <cellStyle name="System 7 6" xfId="47563" xr:uid="{89D6632D-A460-47B8-94F6-D3F85F441AF1}"/>
    <cellStyle name="System 7 6 2" xfId="47564" xr:uid="{2393D25A-BE24-42D2-94BB-21C9C803967C}"/>
    <cellStyle name="System 7 7" xfId="47565" xr:uid="{41B44343-81BB-4577-AD9E-8000D406281C}"/>
    <cellStyle name="System 7 7 2" xfId="47566" xr:uid="{692A892B-67B5-414B-A375-5416666782C8}"/>
    <cellStyle name="System 7 8" xfId="47567" xr:uid="{898A2B9C-96E6-4D78-9479-38F17345A50D}"/>
    <cellStyle name="System 7 9" xfId="47568" xr:uid="{3BB6E07C-BCBF-4833-AD0F-E7F823AF2B7B}"/>
    <cellStyle name="System 8" xfId="47569" xr:uid="{580D1EDB-9D79-4BC3-96C5-4F233B2A5E2E}"/>
    <cellStyle name="System 8 2" xfId="47570" xr:uid="{168BCF53-E28D-47B2-8BC3-97B81FC93421}"/>
    <cellStyle name="System 8 2 2" xfId="47571" xr:uid="{7D78D683-0193-4CFD-BF28-9B7AEB6D2751}"/>
    <cellStyle name="System 8 2 2 2" xfId="47572" xr:uid="{58339B2F-FB1A-49BD-B1A4-574D5ECAD363}"/>
    <cellStyle name="System 8 2 3" xfId="47573" xr:uid="{2F450C5B-0729-43C0-9A81-82CECFF144FD}"/>
    <cellStyle name="System 8 2 3 2" xfId="47574" xr:uid="{4514B415-802A-4872-B04E-8EC010142DA3}"/>
    <cellStyle name="System 8 2 4" xfId="47575" xr:uid="{1825697D-EE78-4CCF-AE8E-9F0D1C1F11B3}"/>
    <cellStyle name="System 8 2 4 2" xfId="47576" xr:uid="{1F3EC263-0537-45B9-B6BE-6E5331CE4082}"/>
    <cellStyle name="System 8 2 5" xfId="47577" xr:uid="{2F20BE41-1EA9-4204-91A3-C8753719E1D3}"/>
    <cellStyle name="System 8 2 5 2" xfId="47578" xr:uid="{2423C792-E7AC-4A2E-863B-ADCC981FFB6A}"/>
    <cellStyle name="System 8 3" xfId="47579" xr:uid="{603FA8AF-14DA-4298-8234-3B0AB34980E3}"/>
    <cellStyle name="System 8 3 2" xfId="47580" xr:uid="{073E6E25-1656-4479-A527-5B42D757A92F}"/>
    <cellStyle name="System 8 4" xfId="47581" xr:uid="{36D649C0-D3E7-425F-A347-1F587AE68EF1}"/>
    <cellStyle name="System 8 4 2" xfId="47582" xr:uid="{69BFC806-3F3B-4857-9EFC-E35912924B09}"/>
    <cellStyle name="System 8 5" xfId="47583" xr:uid="{647D9274-D6C1-4DE6-A480-29AF4B7BA21B}"/>
    <cellStyle name="System 8 5 2" xfId="47584" xr:uid="{B716298A-5083-48B3-B2CB-24F969E250A2}"/>
    <cellStyle name="System 8 6" xfId="47585" xr:uid="{B1930F1A-7C01-467A-96E2-8F82DE6B0DF0}"/>
    <cellStyle name="System 8 6 2" xfId="47586" xr:uid="{BDE68F0D-77D1-4F7D-B5A4-9DAF3F88766D}"/>
    <cellStyle name="System 8 7" xfId="47587" xr:uid="{FB71F637-E7B9-4B05-881F-85EDAB750863}"/>
    <cellStyle name="System 8 7 2" xfId="47588" xr:uid="{C32B325F-E6D4-442B-B27E-D57DCEFDD698}"/>
    <cellStyle name="System 8 8" xfId="47589" xr:uid="{CDAD7D9A-FA94-4EEE-9266-241E6E649372}"/>
    <cellStyle name="System 8 9" xfId="47590" xr:uid="{413FB2BE-6C9A-46C0-B7B2-7D7F13B12697}"/>
    <cellStyle name="System 9" xfId="47591" xr:uid="{37B3C6FC-8723-4077-86D3-74F1AE71D220}"/>
    <cellStyle name="System 9 2" xfId="47592" xr:uid="{A2E687FF-42BB-4712-9F7B-D8DA11DD21EA}"/>
    <cellStyle name="System 9 2 2" xfId="47593" xr:uid="{5DE1C9F6-46D2-4C01-9C19-3AD0839FCEAC}"/>
    <cellStyle name="System 9 2 2 2" xfId="47594" xr:uid="{F3364F26-31CD-42CF-92DA-DF82050C3232}"/>
    <cellStyle name="System 9 2 3" xfId="47595" xr:uid="{38B3D1AD-1AEB-4595-B6D9-FCC0AF274008}"/>
    <cellStyle name="System 9 2 3 2" xfId="47596" xr:uid="{687DA852-9F24-47AA-BD0E-23E33AAB3B58}"/>
    <cellStyle name="System 9 2 4" xfId="47597" xr:uid="{B6BB6E01-CB44-43FD-BB0D-FBF1342A96DC}"/>
    <cellStyle name="System 9 2 4 2" xfId="47598" xr:uid="{3387FBDC-E228-4B93-AE9A-523F2CF02964}"/>
    <cellStyle name="System 9 2 5" xfId="47599" xr:uid="{4343979D-B5D3-4D3D-ACFB-56EEE55E78C6}"/>
    <cellStyle name="System 9 2 5 2" xfId="47600" xr:uid="{B1E8F37E-3C92-43CD-84CA-92BC62521BBC}"/>
    <cellStyle name="System 9 3" xfId="47601" xr:uid="{4CACDAE8-0029-42C5-AD65-80B1EC4B798D}"/>
    <cellStyle name="System 9 3 2" xfId="47602" xr:uid="{8839B401-56B0-40F5-BAF1-6ED354E38AC7}"/>
    <cellStyle name="System 9 4" xfId="47603" xr:uid="{9B4D359D-6A80-4270-99C8-AD55AEF113AE}"/>
    <cellStyle name="System 9 4 2" xfId="47604" xr:uid="{615B15ED-204E-4B35-95C3-D79C05115E4C}"/>
    <cellStyle name="System 9 5" xfId="47605" xr:uid="{FCE6AAE5-BCEA-41BA-A46F-EF7D5825136F}"/>
    <cellStyle name="System 9 5 2" xfId="47606" xr:uid="{F0872104-294D-4350-9DA8-A1F31BB40DE1}"/>
    <cellStyle name="System 9 6" xfId="47607" xr:uid="{1BFCA13E-16E3-4A59-ABD6-904EE8E5EE74}"/>
    <cellStyle name="System 9 6 2" xfId="47608" xr:uid="{878F8974-BDAD-4843-BD56-EBFE75FC62CD}"/>
    <cellStyle name="System 9 7" xfId="47609" xr:uid="{78D79E04-765D-4F32-853D-4B04386DC73A}"/>
    <cellStyle name="System 9 7 2" xfId="47610" xr:uid="{B3516385-0867-4B28-9D82-4EC231662BF1}"/>
    <cellStyle name="System 9 8" xfId="47611" xr:uid="{A9FA8BEA-1EF0-4DC2-A9D3-8592D34AE93C}"/>
    <cellStyle name="System 9 9" xfId="47612" xr:uid="{17C8AB31-453C-4D60-8469-1CDE388DE307}"/>
    <cellStyle name="Table Footnote" xfId="264" xr:uid="{F78564EC-6794-42AD-BC0E-1318D8E88776}"/>
    <cellStyle name="Table Footnote 2" xfId="265" xr:uid="{5D3013C7-D2DB-4941-BF6B-251EA9717092}"/>
    <cellStyle name="Table Footnote 2 2" xfId="266" xr:uid="{C0FCD081-12DF-4A9D-8C70-7DC55F0B2062}"/>
    <cellStyle name="Table Footnote_Table 5.6 sales of assets 23Feb2010" xfId="267" xr:uid="{C1C617D3-D052-4FEB-A159-631CCAD14D0B}"/>
    <cellStyle name="Table Header" xfId="268" xr:uid="{8A6FD6DB-2E26-4305-81D6-3D43B2A27F77}"/>
    <cellStyle name="Table Header 2" xfId="269" xr:uid="{926AFD49-CFC4-4CB2-8737-3CA76EB47503}"/>
    <cellStyle name="Table Header 2 2" xfId="270" xr:uid="{19040C8F-D820-4738-83BD-8FCCCDEB2419}"/>
    <cellStyle name="Table Header_Table 5.6 sales of assets 23Feb2010" xfId="271" xr:uid="{AC133D5A-6683-48F3-8BEB-A28987833B69}"/>
    <cellStyle name="Table Heading 1" xfId="272" xr:uid="{F93D33A4-B13D-4D74-9131-BC0B18A6384D}"/>
    <cellStyle name="Table Heading 1 2" xfId="273" xr:uid="{9D1EC427-B68B-4499-87E5-633CDEA0B9D3}"/>
    <cellStyle name="Table Heading 1 2 2" xfId="274" xr:uid="{31FE8EE3-8DB6-4E93-8C0C-41362F81298A}"/>
    <cellStyle name="Table Heading 1_Table 5.6 sales of assets 23Feb2010" xfId="275" xr:uid="{B2D39188-8DAE-433B-BA0F-C3AD20B92D64}"/>
    <cellStyle name="Table Heading 2" xfId="276" xr:uid="{70DF79BD-EF59-43D9-A97A-4F4BFC38BE42}"/>
    <cellStyle name="Table Heading 2 2" xfId="277" xr:uid="{91EAF6BD-783F-4689-AC50-0C91CA1504CF}"/>
    <cellStyle name="Table Heading 2_Table 5.6 sales of assets 23Feb2010" xfId="278" xr:uid="{29379683-0099-4687-9194-BAE7713362FC}"/>
    <cellStyle name="Table Of Which" xfId="279" xr:uid="{90592FE8-5009-49FA-9E24-C9E1964CD1D6}"/>
    <cellStyle name="Table Of Which 2" xfId="280" xr:uid="{E1DE7F5E-DAD0-428D-8F44-E2110FBC84C6}"/>
    <cellStyle name="Table Of Which_Table 5.6 sales of assets 23Feb2010" xfId="281" xr:uid="{85AB8A57-1253-4424-A4F4-0B4D98003CC6}"/>
    <cellStyle name="Table Row Billions" xfId="282" xr:uid="{33838860-E62E-4EAD-AD2F-4A1F66B0D1D1}"/>
    <cellStyle name="Table Row Billions 2" xfId="283" xr:uid="{6B092478-7A0A-4521-B98C-462548B62F0B}"/>
    <cellStyle name="Table Row Billions Check" xfId="284" xr:uid="{F563FFDB-F65C-49FF-92E4-6056B10B43AB}"/>
    <cellStyle name="Table Row Billions Check 2" xfId="285" xr:uid="{B5627970-A295-4820-88B6-AF28A099F1B4}"/>
    <cellStyle name="Table Row Billions Check 3" xfId="286" xr:uid="{AA641DFF-D4C0-418D-ACFD-73867251CFED}"/>
    <cellStyle name="Table Row Billions Check_asset sales" xfId="287" xr:uid="{A4F64DA1-9904-4926-AE06-798997C02F96}"/>
    <cellStyle name="Table Row Billions_Table 5.6 sales of assets 23Feb2010" xfId="288" xr:uid="{A188AD94-9B0A-4CDD-8FA7-0E84C9891957}"/>
    <cellStyle name="Table Row Millions" xfId="289" xr:uid="{0A06B193-DC75-42AA-BB38-18DEECB4CE2E}"/>
    <cellStyle name="Table Row Millions 2" xfId="290" xr:uid="{3DB47C6B-F24E-4198-A207-7D07A6D77E65}"/>
    <cellStyle name="Table Row Millions 2 2" xfId="291" xr:uid="{184DEC56-627A-4E6A-8767-50F525DA98BC}"/>
    <cellStyle name="Table Row Millions Check" xfId="292" xr:uid="{40AE52FB-2659-41B1-836C-FADECAFE3BEA}"/>
    <cellStyle name="Table Row Millions Check 2" xfId="293" xr:uid="{00F3749F-E173-415F-9A0A-19468F62C2D5}"/>
    <cellStyle name="Table Row Millions Check 3" xfId="294" xr:uid="{F59CCB13-11CF-405C-91FA-68274D4F5A59}"/>
    <cellStyle name="Table Row Millions Check 4" xfId="295" xr:uid="{2CB8C6CB-358A-4B8D-9891-A84EDF1304BA}"/>
    <cellStyle name="Table Row Millions Check_asset sales" xfId="296" xr:uid="{2B7C21B1-32D4-447A-86C8-58E480E8F5B2}"/>
    <cellStyle name="Table Row Millions_Table 5.6 sales of assets 23Feb2010" xfId="297" xr:uid="{81B65E8D-7833-422C-8AAC-75BE1C7D1510}"/>
    <cellStyle name="Table Row Percentage" xfId="298" xr:uid="{AE3502DD-1342-41C3-BE81-F2FF85BEA874}"/>
    <cellStyle name="Table Row Percentage 2" xfId="299" xr:uid="{E815E550-A3EB-4580-B16B-87BDC2AE9652}"/>
    <cellStyle name="Table Row Percentage Check" xfId="300" xr:uid="{ADF132FC-2598-4821-9549-4DEAAB62D66F}"/>
    <cellStyle name="Table Row Percentage Check 2" xfId="301" xr:uid="{2FF0D197-DCE5-4EB3-A326-C5894C40FDBE}"/>
    <cellStyle name="Table Row Percentage Check 3" xfId="302" xr:uid="{1275E68F-DB8E-4F02-B198-B77058DB192A}"/>
    <cellStyle name="Table Row Percentage Check_asset sales" xfId="303" xr:uid="{95168F51-F642-4CEE-BC2D-494AA08C44D2}"/>
    <cellStyle name="Table Row Percentage_Table 5.6 sales of assets 23Feb2010" xfId="304" xr:uid="{4AD9D970-D320-4076-BC4C-8CBE27B6AD6C}"/>
    <cellStyle name="Table Total Billions" xfId="305" xr:uid="{E3F45B74-22D9-4061-A9E6-6406C510A784}"/>
    <cellStyle name="Table Total Billions 10" xfId="47613" xr:uid="{0DB2DBBF-1812-4CC9-B1A6-522F1907A055}"/>
    <cellStyle name="Table Total Billions 10 2" xfId="47614" xr:uid="{DAE617FF-0B96-4985-9BCF-DB9BC7342DF2}"/>
    <cellStyle name="Table Total Billions 10 2 2" xfId="47615" xr:uid="{623D7F43-DF1D-4238-86A0-D286591DDBCB}"/>
    <cellStyle name="Table Total Billions 10 2 2 2" xfId="47616" xr:uid="{72F708D0-6764-476C-ACB8-2FEA9DAC8A25}"/>
    <cellStyle name="Table Total Billions 10 2 3" xfId="47617" xr:uid="{3D1704BE-ABB8-4B61-801B-A4533A3B4849}"/>
    <cellStyle name="Table Total Billions 10 2 3 2" xfId="47618" xr:uid="{3F7D4CCC-62C8-4A9B-9090-E919341A6E51}"/>
    <cellStyle name="Table Total Billions 10 2 4" xfId="47619" xr:uid="{FC6ECA88-95D9-4B5E-B114-CE18A3F7EF8E}"/>
    <cellStyle name="Table Total Billions 10 2 4 2" xfId="47620" xr:uid="{7BB94793-91F1-460E-B169-760412858806}"/>
    <cellStyle name="Table Total Billions 10 2 5" xfId="47621" xr:uid="{8B797600-4D94-401A-A058-7D1B2AD494F9}"/>
    <cellStyle name="Table Total Billions 10 2 5 2" xfId="47622" xr:uid="{970A5960-75DE-43D2-BEAD-02FEFD70954F}"/>
    <cellStyle name="Table Total Billions 10 2 6" xfId="47623" xr:uid="{7AA15F6F-D052-4F9A-BFF5-FC12CFC2E526}"/>
    <cellStyle name="Table Total Billions 10 3" xfId="47624" xr:uid="{06FB3244-4915-4C19-8F85-7B078E16E8DE}"/>
    <cellStyle name="Table Total Billions 10 3 2" xfId="47625" xr:uid="{6B4120FE-0A75-484C-B6D0-FDE8302FE611}"/>
    <cellStyle name="Table Total Billions 10 4" xfId="47626" xr:uid="{0EF99F9A-C7BE-4DFB-BA5E-65F8F0363EDF}"/>
    <cellStyle name="Table Total Billions 10 4 2" xfId="47627" xr:uid="{81D4A006-66BA-4522-A7D0-85531928C5C3}"/>
    <cellStyle name="Table Total Billions 10 5" xfId="47628" xr:uid="{A680B2D6-1B3A-4668-9AA5-84220AA92F5B}"/>
    <cellStyle name="Table Total Billions 10 5 2" xfId="47629" xr:uid="{2F895421-3760-4185-9E6C-51EFB5FC4FB1}"/>
    <cellStyle name="Table Total Billions 10 6" xfId="47630" xr:uid="{E7599D2A-D066-41E8-97E0-F0393BBB805A}"/>
    <cellStyle name="Table Total Billions 10 6 2" xfId="47631" xr:uid="{40DC18D9-0DEC-4103-8662-35913F534F0A}"/>
    <cellStyle name="Table Total Billions 10 7" xfId="47632" xr:uid="{5F95DC00-7252-430B-B736-2CC4B71C0A59}"/>
    <cellStyle name="Table Total Billions 10 7 2" xfId="47633" xr:uid="{B5EC2EDF-84A0-43A6-BC92-01DB59F137A3}"/>
    <cellStyle name="Table Total Billions 10 8" xfId="47634" xr:uid="{401DC886-0B7E-4D79-9345-7255153D838D}"/>
    <cellStyle name="Table Total Billions 11" xfId="47635" xr:uid="{1EEEA818-F5DE-4DFC-9C40-1C894AF296AB}"/>
    <cellStyle name="Table Total Billions 11 2" xfId="47636" xr:uid="{0CE056EA-F297-4B0B-A419-B6B58CC45F90}"/>
    <cellStyle name="Table Total Billions 11 2 2" xfId="47637" xr:uid="{8B81BC57-7D78-46B4-939D-CDDF097D2CDD}"/>
    <cellStyle name="Table Total Billions 11 2 2 2" xfId="47638" xr:uid="{8EFF6B60-BB15-45B7-9E4A-70915E7E0109}"/>
    <cellStyle name="Table Total Billions 11 2 3" xfId="47639" xr:uid="{46022D6C-158D-4339-8F51-93433D3082C6}"/>
    <cellStyle name="Table Total Billions 11 2 3 2" xfId="47640" xr:uid="{D9F770C1-39FD-443E-887E-3F56B6C9FBDA}"/>
    <cellStyle name="Table Total Billions 11 2 4" xfId="47641" xr:uid="{48A86E97-04E9-4D04-B00E-0C40D2F20DB4}"/>
    <cellStyle name="Table Total Billions 11 2 4 2" xfId="47642" xr:uid="{A1F5D175-795D-4CAB-B2EC-0ED843C0A880}"/>
    <cellStyle name="Table Total Billions 11 2 5" xfId="47643" xr:uid="{3054D621-1A8B-46CB-9DBD-CCC6B575713D}"/>
    <cellStyle name="Table Total Billions 11 2 5 2" xfId="47644" xr:uid="{4C580E90-24BC-45FD-8750-DC36A5D49FCA}"/>
    <cellStyle name="Table Total Billions 11 2 6" xfId="47645" xr:uid="{2ACA3DC4-4978-4E6F-B30F-7C54CC15387D}"/>
    <cellStyle name="Table Total Billions 11 3" xfId="47646" xr:uid="{492A4B99-14C4-44A5-B831-9659B1F6FAD8}"/>
    <cellStyle name="Table Total Billions 11 3 2" xfId="47647" xr:uid="{F3D6DCFE-3A2B-4152-AC5D-24DEFC7A8062}"/>
    <cellStyle name="Table Total Billions 11 4" xfId="47648" xr:uid="{E0CE979B-5A1B-4BC4-849A-16BA0F468CDA}"/>
    <cellStyle name="Table Total Billions 11 4 2" xfId="47649" xr:uid="{CC27DBCD-98C7-44F2-81B2-66F64BA36973}"/>
    <cellStyle name="Table Total Billions 11 5" xfId="47650" xr:uid="{DC177FB9-91BF-48ED-898F-921A9ADD85F4}"/>
    <cellStyle name="Table Total Billions 11 5 2" xfId="47651" xr:uid="{E8A2D54B-3E86-4015-9EB5-ABAA1631CEAC}"/>
    <cellStyle name="Table Total Billions 11 6" xfId="47652" xr:uid="{3C67D71D-CA9D-4425-A8ED-617E336C8483}"/>
    <cellStyle name="Table Total Billions 11 6 2" xfId="47653" xr:uid="{77D375E9-CB5E-4948-80C4-99F1FE0E3432}"/>
    <cellStyle name="Table Total Billions 11 7" xfId="47654" xr:uid="{7EDFCDB7-1807-4FEF-973B-CE3B19A147C2}"/>
    <cellStyle name="Table Total Billions 11 7 2" xfId="47655" xr:uid="{6CE69C5A-3884-42C6-9D7A-0BD1D8D1572E}"/>
    <cellStyle name="Table Total Billions 11 8" xfId="47656" xr:uid="{BE1A5BC6-D963-42F1-A5DB-378429DEDC6F}"/>
    <cellStyle name="Table Total Billions 12" xfId="47657" xr:uid="{72E2A676-9BC4-4118-B274-5B05AF40EA7D}"/>
    <cellStyle name="Table Total Billions 12 2" xfId="47658" xr:uid="{89B6C4B7-C636-4FB0-B199-177BBD009C36}"/>
    <cellStyle name="Table Total Billions 12 2 2" xfId="47659" xr:uid="{CDFBC4A2-AE67-4E1F-B46C-FD49632C9484}"/>
    <cellStyle name="Table Total Billions 12 2 2 2" xfId="47660" xr:uid="{57522A13-A875-4B02-BF63-F22D4E9E7E0A}"/>
    <cellStyle name="Table Total Billions 12 2 3" xfId="47661" xr:uid="{2705EF96-B9E3-43AD-9044-860830DBAB28}"/>
    <cellStyle name="Table Total Billions 12 2 3 2" xfId="47662" xr:uid="{AD750AF0-D2FD-4E9E-BEFE-CC77CDB082E0}"/>
    <cellStyle name="Table Total Billions 12 2 4" xfId="47663" xr:uid="{8886B638-2036-4034-AEDA-2F5FA8D60F38}"/>
    <cellStyle name="Table Total Billions 12 2 4 2" xfId="47664" xr:uid="{7F3F2DCA-577C-46CD-8C94-500315A0B0BD}"/>
    <cellStyle name="Table Total Billions 12 2 5" xfId="47665" xr:uid="{2B1F68AF-D78C-40A4-9037-7CBD9ED554EB}"/>
    <cellStyle name="Table Total Billions 12 2 5 2" xfId="47666" xr:uid="{70DFF231-E582-429C-977C-DEB9CFA0D5A4}"/>
    <cellStyle name="Table Total Billions 12 2 6" xfId="47667" xr:uid="{F8AC1E7B-A075-46D4-82B5-9CD77B3D2BD6}"/>
    <cellStyle name="Table Total Billions 12 3" xfId="47668" xr:uid="{77E38F1B-EDE0-453B-84FE-CC332EE9721E}"/>
    <cellStyle name="Table Total Billions 12 3 2" xfId="47669" xr:uid="{BA44FD60-ED63-409E-90AF-F0994AA41DF2}"/>
    <cellStyle name="Table Total Billions 12 4" xfId="47670" xr:uid="{E4B0AB58-015A-4FCC-AC97-362680C6C619}"/>
    <cellStyle name="Table Total Billions 12 4 2" xfId="47671" xr:uid="{76B91899-42DD-44DF-B5B3-B3726D92A35C}"/>
    <cellStyle name="Table Total Billions 12 5" xfId="47672" xr:uid="{C476D001-99A2-44F0-9ED7-404134AE8495}"/>
    <cellStyle name="Table Total Billions 12 5 2" xfId="47673" xr:uid="{1515BE18-B1DC-452A-AB33-9887F18A2E93}"/>
    <cellStyle name="Table Total Billions 12 6" xfId="47674" xr:uid="{D374383F-3497-4848-BECF-2A37C77EACAD}"/>
    <cellStyle name="Table Total Billions 12 6 2" xfId="47675" xr:uid="{5731D33E-E298-4287-8F2F-FB6456851602}"/>
    <cellStyle name="Table Total Billions 12 7" xfId="47676" xr:uid="{24BFC58D-877B-4E78-AA6B-686400881563}"/>
    <cellStyle name="Table Total Billions 12 7 2" xfId="47677" xr:uid="{8A1485DC-58ED-43E9-A942-0DC0B05DFA34}"/>
    <cellStyle name="Table Total Billions 12 8" xfId="47678" xr:uid="{C14A7405-13D5-41AD-989F-0FA11F38EC10}"/>
    <cellStyle name="Table Total Billions 13" xfId="47679" xr:uid="{2454A055-6E9A-4C8E-817E-C99F75704D26}"/>
    <cellStyle name="Table Total Billions 13 2" xfId="47680" xr:uid="{8B483295-4633-45E2-B168-D0C652B20B96}"/>
    <cellStyle name="Table Total Billions 13 2 2" xfId="47681" xr:uid="{C2AD237B-3B40-4B1A-8A29-2C4C27A65041}"/>
    <cellStyle name="Table Total Billions 13 2 2 2" xfId="47682" xr:uid="{438411A6-A265-4630-9D6A-85AD18AB886F}"/>
    <cellStyle name="Table Total Billions 13 2 3" xfId="47683" xr:uid="{06A08136-C899-4473-87F7-72B457421704}"/>
    <cellStyle name="Table Total Billions 13 2 3 2" xfId="47684" xr:uid="{BB2FBB58-B50A-4410-A9D7-FA7EAEBDFD7C}"/>
    <cellStyle name="Table Total Billions 13 2 4" xfId="47685" xr:uid="{964C2B82-1FD7-4070-9047-D9038D4274CF}"/>
    <cellStyle name="Table Total Billions 13 2 4 2" xfId="47686" xr:uid="{E2235D2A-DDB2-4AE5-82F6-9639679AAEA8}"/>
    <cellStyle name="Table Total Billions 13 2 5" xfId="47687" xr:uid="{AD4415E9-BF39-4F2E-8F47-11042FDD31C4}"/>
    <cellStyle name="Table Total Billions 13 2 5 2" xfId="47688" xr:uid="{D323B290-6BA2-45F1-B305-68913D3001E5}"/>
    <cellStyle name="Table Total Billions 13 2 6" xfId="47689" xr:uid="{B841D980-8643-415F-8371-118200BB16B9}"/>
    <cellStyle name="Table Total Billions 13 3" xfId="47690" xr:uid="{DFBFDEBF-6775-4053-A0A8-DF6D25289639}"/>
    <cellStyle name="Table Total Billions 13 3 2" xfId="47691" xr:uid="{B1D03059-0835-4846-861A-F358FAB94363}"/>
    <cellStyle name="Table Total Billions 13 4" xfId="47692" xr:uid="{73D83231-4EAA-4EDA-9A27-45E88FBC0FD0}"/>
    <cellStyle name="Table Total Billions 13 4 2" xfId="47693" xr:uid="{56B8A035-74D5-4E98-8774-F412297A9DC4}"/>
    <cellStyle name="Table Total Billions 13 5" xfId="47694" xr:uid="{0409FC4A-E4B0-424C-A365-6447BCDFDACD}"/>
    <cellStyle name="Table Total Billions 13 5 2" xfId="47695" xr:uid="{7C47D6F8-3B77-4ECE-BCDA-9C650AB39E02}"/>
    <cellStyle name="Table Total Billions 13 6" xfId="47696" xr:uid="{2AF6019D-556F-495B-807B-A2E5F9878807}"/>
    <cellStyle name="Table Total Billions 13 6 2" xfId="47697" xr:uid="{331C5ED7-96FD-49E8-9821-6219EE88A44E}"/>
    <cellStyle name="Table Total Billions 13 7" xfId="47698" xr:uid="{7A61CCA7-0178-4C18-8CCA-EF2C28DE1E1B}"/>
    <cellStyle name="Table Total Billions 13 7 2" xfId="47699" xr:uid="{5F90C3E1-1C62-4B1E-8E1E-9759E54AC3C1}"/>
    <cellStyle name="Table Total Billions 13 8" xfId="47700" xr:uid="{B7666034-78B0-49F4-8B09-353C8DF975BD}"/>
    <cellStyle name="Table Total Billions 14" xfId="47701" xr:uid="{D0136BDF-3464-40ED-9FE2-6A60D1F64B21}"/>
    <cellStyle name="Table Total Billions 14 2" xfId="47702" xr:uid="{B99E0795-18D3-4105-BC66-6C9E08396625}"/>
    <cellStyle name="Table Total Billions 14 2 2" xfId="47703" xr:uid="{E3ACB866-400A-4566-B62B-0CF78EAB6843}"/>
    <cellStyle name="Table Total Billions 14 2 2 2" xfId="47704" xr:uid="{2B37C517-959C-4B59-94A2-A74C019A0C5C}"/>
    <cellStyle name="Table Total Billions 14 2 3" xfId="47705" xr:uid="{E65C7834-2339-4E54-881B-ACEA5A0DA234}"/>
    <cellStyle name="Table Total Billions 14 2 3 2" xfId="47706" xr:uid="{83CFED3A-B0C0-41FD-8558-BB8A25EC5B9B}"/>
    <cellStyle name="Table Total Billions 14 2 4" xfId="47707" xr:uid="{D7130308-9E90-4463-9C3E-060779C7F681}"/>
    <cellStyle name="Table Total Billions 14 2 4 2" xfId="47708" xr:uid="{DFD595A7-D0C2-4A77-8ACC-82E7095C35F5}"/>
    <cellStyle name="Table Total Billions 14 2 5" xfId="47709" xr:uid="{1A5FA794-9494-4A2E-9519-28042304C124}"/>
    <cellStyle name="Table Total Billions 14 2 5 2" xfId="47710" xr:uid="{8DF4034C-E8AD-4BCD-8ED1-AFCE924D0919}"/>
    <cellStyle name="Table Total Billions 14 2 6" xfId="47711" xr:uid="{0B5A100B-B28E-4CB2-85BA-0055CEA18B8B}"/>
    <cellStyle name="Table Total Billions 14 3" xfId="47712" xr:uid="{3A6A7D4A-0C96-4443-A59C-C3881392BC3B}"/>
    <cellStyle name="Table Total Billions 14 3 2" xfId="47713" xr:uid="{BF7BCF52-DB67-4C5C-A93C-6CCEBC2DB70A}"/>
    <cellStyle name="Table Total Billions 14 4" xfId="47714" xr:uid="{91CECFCB-30CB-4587-84D2-894CA9DC0EE7}"/>
    <cellStyle name="Table Total Billions 14 4 2" xfId="47715" xr:uid="{59598BBD-6B3C-4A32-BC46-0F68F13BDA64}"/>
    <cellStyle name="Table Total Billions 14 5" xfId="47716" xr:uid="{C37FB95A-B593-4FCA-916E-0E755E8A1334}"/>
    <cellStyle name="Table Total Billions 14 5 2" xfId="47717" xr:uid="{F4AD37E5-0EC7-443E-B788-BCF87A5CAC88}"/>
    <cellStyle name="Table Total Billions 14 6" xfId="47718" xr:uid="{DAC62C82-F475-4381-86E2-82FD7811CAEF}"/>
    <cellStyle name="Table Total Billions 14 6 2" xfId="47719" xr:uid="{B13B2779-FD59-44E8-A8D5-602719671B14}"/>
    <cellStyle name="Table Total Billions 14 7" xfId="47720" xr:uid="{A5CEDBAB-94A9-4A3B-A909-24A0FDF9554B}"/>
    <cellStyle name="Table Total Billions 14 7 2" xfId="47721" xr:uid="{C829E7C1-B4D4-4ABC-9BDE-E3FB654FCDB0}"/>
    <cellStyle name="Table Total Billions 14 8" xfId="47722" xr:uid="{A3EF44B2-C7BD-4BA6-9894-E9E32CD23420}"/>
    <cellStyle name="Table Total Billions 15" xfId="47723" xr:uid="{6811CC07-1E85-4FCA-A56E-F5D8A650E7C1}"/>
    <cellStyle name="Table Total Billions 15 2" xfId="47724" xr:uid="{232514C6-BFAB-494A-BF28-80623D9406AD}"/>
    <cellStyle name="Table Total Billions 15 2 2" xfId="47725" xr:uid="{8AF6E73C-71C3-4D38-B047-209CDE7B9CEB}"/>
    <cellStyle name="Table Total Billions 15 2 2 2" xfId="47726" xr:uid="{6F43E932-22F3-4C7E-BFC5-94F60A3B28E7}"/>
    <cellStyle name="Table Total Billions 15 2 3" xfId="47727" xr:uid="{979E49FC-9124-4724-B6ED-CA2EA52FB61B}"/>
    <cellStyle name="Table Total Billions 15 2 3 2" xfId="47728" xr:uid="{BBC48FEA-E851-4BD2-BF1C-241F9AD4A859}"/>
    <cellStyle name="Table Total Billions 15 2 4" xfId="47729" xr:uid="{E1A66FAE-CDBB-48F4-B0FB-A6D43618C249}"/>
    <cellStyle name="Table Total Billions 15 2 4 2" xfId="47730" xr:uid="{BDB88D2B-647C-4B0C-AAAD-70740EA91C0D}"/>
    <cellStyle name="Table Total Billions 15 2 5" xfId="47731" xr:uid="{73F3268F-8EC9-4AEE-9C3A-53F4BBE93DFF}"/>
    <cellStyle name="Table Total Billions 15 2 5 2" xfId="47732" xr:uid="{AB0C9D39-84F1-4115-AA75-E6CFAFABEF3C}"/>
    <cellStyle name="Table Total Billions 15 2 6" xfId="47733" xr:uid="{D9CDAD1B-4045-4330-8051-95382B17D875}"/>
    <cellStyle name="Table Total Billions 15 3" xfId="47734" xr:uid="{B72CAD26-9AD9-4691-A4ED-8655BAF0C209}"/>
    <cellStyle name="Table Total Billions 15 3 2" xfId="47735" xr:uid="{6EA458D6-4CC6-415B-A88C-BE41DE0E28FE}"/>
    <cellStyle name="Table Total Billions 15 4" xfId="47736" xr:uid="{1DB7E3BE-5EB5-4E1F-9930-220386E454C0}"/>
    <cellStyle name="Table Total Billions 15 4 2" xfId="47737" xr:uid="{DBD79ACF-50BD-434C-AFB7-C024A41C234A}"/>
    <cellStyle name="Table Total Billions 15 5" xfId="47738" xr:uid="{BF6DED7F-338D-413E-A618-6FC7D24A92B7}"/>
    <cellStyle name="Table Total Billions 15 5 2" xfId="47739" xr:uid="{5285AC40-A133-4AB5-95B8-36100D89199A}"/>
    <cellStyle name="Table Total Billions 15 6" xfId="47740" xr:uid="{D398FC53-790D-4FC9-8F3C-2C494A3D001D}"/>
    <cellStyle name="Table Total Billions 15 6 2" xfId="47741" xr:uid="{3AA711CA-5E3D-4287-98D1-49A4FE1DA153}"/>
    <cellStyle name="Table Total Billions 15 7" xfId="47742" xr:uid="{6F850ACB-C13B-4E6C-934E-FD19DA91F4F3}"/>
    <cellStyle name="Table Total Billions 15 7 2" xfId="47743" xr:uid="{8EF71E39-C085-4281-9FC8-03B790F1975A}"/>
    <cellStyle name="Table Total Billions 15 8" xfId="47744" xr:uid="{82872B6F-9DB7-442D-97BA-3D4725DC45A2}"/>
    <cellStyle name="Table Total Billions 16" xfId="47745" xr:uid="{E1F2CFA0-1926-41AD-B263-C1760370385C}"/>
    <cellStyle name="Table Total Billions 16 2" xfId="47746" xr:uid="{A5E662B1-C210-47F6-92D3-908B46C549A4}"/>
    <cellStyle name="Table Total Billions 16 2 2" xfId="47747" xr:uid="{4775BCFD-1CDB-4631-8E2B-80736257B0A8}"/>
    <cellStyle name="Table Total Billions 16 3" xfId="47748" xr:uid="{C8205D23-AEA2-44AE-9DA0-40F80E1DCFE2}"/>
    <cellStyle name="Table Total Billions 16 3 2" xfId="47749" xr:uid="{47DB6A2A-BFB1-47A6-B658-134237D8EA49}"/>
    <cellStyle name="Table Total Billions 16 4" xfId="47750" xr:uid="{D96D6E98-9059-4A5D-BDD3-72F43CD550DA}"/>
    <cellStyle name="Table Total Billions 16 4 2" xfId="47751" xr:uid="{13773651-A8C2-4FB9-B6CF-D2AFDA4178C5}"/>
    <cellStyle name="Table Total Billions 16 5" xfId="47752" xr:uid="{CF9733BE-AF72-4BA7-8147-04DC570B9D05}"/>
    <cellStyle name="Table Total Billions 16 5 2" xfId="47753" xr:uid="{DA7D3CB5-1ECF-4292-9201-20F1E90ECC54}"/>
    <cellStyle name="Table Total Billions 16 6" xfId="47754" xr:uid="{BDB115EA-2BA4-4D60-8C78-B63F82F82121}"/>
    <cellStyle name="Table Total Billions 17" xfId="47755" xr:uid="{74C5294A-2D07-4E1C-A91E-AF0D44513635}"/>
    <cellStyle name="Table Total Billions 17 2" xfId="47756" xr:uid="{031E64B3-4466-4B78-99D8-0200C11A7788}"/>
    <cellStyle name="Table Total Billions 18" xfId="47757" xr:uid="{99ADFB5E-9041-42A8-BEC5-3E7D9E25D9C2}"/>
    <cellStyle name="Table Total Billions 18 2" xfId="47758" xr:uid="{E1C7BA6D-0976-4FE3-BD33-94990FCAE800}"/>
    <cellStyle name="Table Total Billions 19" xfId="47759" xr:uid="{713751A8-791F-468B-9F1A-82CE17C22151}"/>
    <cellStyle name="Table Total Billions 2" xfId="306" xr:uid="{8C12EDF4-DBFD-4A72-9D18-8B1F2C576DE9}"/>
    <cellStyle name="Table Total Billions 2 2" xfId="47760" xr:uid="{9DD5B003-A179-4052-93AA-E2123FF7BF0C}"/>
    <cellStyle name="Table Total Billions 2 2 2" xfId="47761" xr:uid="{01273C28-2279-475A-80BD-E50E81012F25}"/>
    <cellStyle name="Table Total Billions 2 2 2 2" xfId="47762" xr:uid="{3028043E-F644-48BB-8C6B-D31D7D4FD18C}"/>
    <cellStyle name="Table Total Billions 2 2 3" xfId="47763" xr:uid="{47C1B6EB-0960-45CA-AF72-C5C1DC82FA06}"/>
    <cellStyle name="Table Total Billions 2 2 3 2" xfId="47764" xr:uid="{2D16CA90-73FA-44CA-B1F3-4F126E8BB95D}"/>
    <cellStyle name="Table Total Billions 2 2 4" xfId="47765" xr:uid="{2BDCD152-46FA-42BC-B2BC-4AEEF0494198}"/>
    <cellStyle name="Table Total Billions 2 2 4 2" xfId="47766" xr:uid="{B69A81C7-7125-4D60-AF77-ABB2F9A65851}"/>
    <cellStyle name="Table Total Billions 2 2 5" xfId="47767" xr:uid="{77BDD06E-9A36-488E-9FDB-F97E280891B4}"/>
    <cellStyle name="Table Total Billions 2 2 5 2" xfId="47768" xr:uid="{4CB9445C-2F95-4E0D-90F8-A0BA709217F4}"/>
    <cellStyle name="Table Total Billions 2 2 6" xfId="47769" xr:uid="{E945D110-5CE8-435C-85BE-1924C9AC858B}"/>
    <cellStyle name="Table Total Billions 2 3" xfId="47770" xr:uid="{ED62766B-87E3-4CD6-A6ED-5927EA8DC050}"/>
    <cellStyle name="Table Total Billions 2 3 2" xfId="47771" xr:uid="{07972D51-EC91-4460-A685-A54F100633B4}"/>
    <cellStyle name="Table Total Billions 2 4" xfId="47772" xr:uid="{44DB8933-4281-470C-8313-5BC646C0213B}"/>
    <cellStyle name="Table Total Billions 2 4 2" xfId="47773" xr:uid="{542F9043-E7F8-4039-98B2-3C6EC49A47BB}"/>
    <cellStyle name="Table Total Billions 2 5" xfId="47774" xr:uid="{97C53AFA-0E2B-4D64-8AFF-7500BA404B6F}"/>
    <cellStyle name="Table Total Billions 20" xfId="47775" xr:uid="{86F186C0-A8F4-4537-A55B-388B30601798}"/>
    <cellStyle name="Table Total Billions 21" xfId="47776" xr:uid="{648B1C20-5726-4282-A369-8F4ABECF6FE9}"/>
    <cellStyle name="Table Total Billions 22" xfId="47777" xr:uid="{A8FD96C6-1197-4C5A-A253-6C3E66E21C47}"/>
    <cellStyle name="Table Total Billions 23" xfId="47778" xr:uid="{C249E199-2C1D-49D0-9671-8CB2F4ABED6B}"/>
    <cellStyle name="Table Total Billions 24" xfId="47779" xr:uid="{ADBB65CD-3AEF-4C43-A3DC-8D6C108E9818}"/>
    <cellStyle name="Table Total Billions 25" xfId="47780" xr:uid="{CE002167-24E4-4CFF-BA5B-44FD2132E542}"/>
    <cellStyle name="Table Total Billions 3" xfId="47781" xr:uid="{1FC0CBB7-ABFF-4F05-BE58-BCC6AB07BBBA}"/>
    <cellStyle name="Table Total Billions 3 2" xfId="47782" xr:uid="{098A1768-3EF3-4FC8-8CA8-86A98D3F8C00}"/>
    <cellStyle name="Table Total Billions 3 2 2" xfId="47783" xr:uid="{CD627619-4FD8-45A6-9AF0-60A531D0FC11}"/>
    <cellStyle name="Table Total Billions 3 2 2 2" xfId="47784" xr:uid="{B0D727D7-BBDA-4BCC-8F44-8E116D5DC0FE}"/>
    <cellStyle name="Table Total Billions 3 2 3" xfId="47785" xr:uid="{1A3DB757-3FE8-4D71-B9EA-84FBD6B8FEFB}"/>
    <cellStyle name="Table Total Billions 3 2 3 2" xfId="47786" xr:uid="{F22E3D5A-D84E-407B-A0C2-BFC819F80A6E}"/>
    <cellStyle name="Table Total Billions 3 2 4" xfId="47787" xr:uid="{A0092DDF-AB7B-46E2-BC1D-8F0A597A6396}"/>
    <cellStyle name="Table Total Billions 3 2 4 2" xfId="47788" xr:uid="{A9D9C564-1292-4843-B0EA-970C47095FD3}"/>
    <cellStyle name="Table Total Billions 3 2 5" xfId="47789" xr:uid="{70E57361-86F4-438F-A9A0-975E92294CC4}"/>
    <cellStyle name="Table Total Billions 3 2 5 2" xfId="47790" xr:uid="{23686D25-92B9-4B3C-9294-E3C66A15BF2C}"/>
    <cellStyle name="Table Total Billions 3 2 6" xfId="47791" xr:uid="{ED4836EC-709A-42E5-B8B1-983005E97E77}"/>
    <cellStyle name="Table Total Billions 3 3" xfId="47792" xr:uid="{E69ED71F-42BF-4D16-8A40-8C98AC9A9C3D}"/>
    <cellStyle name="Table Total Billions 3 3 2" xfId="47793" xr:uid="{ADD113BE-C79E-41D1-947A-D76473B24758}"/>
    <cellStyle name="Table Total Billions 3 4" xfId="47794" xr:uid="{81760F54-6EA8-4F10-8B18-3F383986BA23}"/>
    <cellStyle name="Table Total Billions 3 4 2" xfId="47795" xr:uid="{7A58FD49-44A3-48EF-AEFB-10422AF564BC}"/>
    <cellStyle name="Table Total Billions 3 5" xfId="47796" xr:uid="{7C09A61F-A9D3-4AB8-B5B1-14F074ACAC9B}"/>
    <cellStyle name="Table Total Billions 4" xfId="47797" xr:uid="{D7547D65-1B37-4DF8-9034-6405AFC2D681}"/>
    <cellStyle name="Table Total Billions 4 2" xfId="47798" xr:uid="{870F9B77-1093-4766-AFCC-C7FD5F0DFBB1}"/>
    <cellStyle name="Table Total Billions 4 2 2" xfId="47799" xr:uid="{94064826-177F-4BBE-85F9-D6806C441753}"/>
    <cellStyle name="Table Total Billions 4 2 2 2" xfId="47800" xr:uid="{C327BD09-C8E0-41A3-A94E-0E0B02555157}"/>
    <cellStyle name="Table Total Billions 4 2 3" xfId="47801" xr:uid="{61E6C0EA-02D7-4E9C-B18D-E2EBD4976CB7}"/>
    <cellStyle name="Table Total Billions 4 2 3 2" xfId="47802" xr:uid="{D1F3B5E1-46EF-4881-A4A1-532A98B0AAE1}"/>
    <cellStyle name="Table Total Billions 4 2 4" xfId="47803" xr:uid="{C4F12AD9-AE99-48BB-B21D-49974C3F94EC}"/>
    <cellStyle name="Table Total Billions 4 2 4 2" xfId="47804" xr:uid="{E5EAF0B7-9EFE-49FD-8BAD-44E84C3F183D}"/>
    <cellStyle name="Table Total Billions 4 2 5" xfId="47805" xr:uid="{89590E84-68D8-4DA1-8270-FDFE9C6E15EF}"/>
    <cellStyle name="Table Total Billions 4 2 5 2" xfId="47806" xr:uid="{960AAFEC-BCF4-4742-8FD4-73AEC648C862}"/>
    <cellStyle name="Table Total Billions 4 2 6" xfId="47807" xr:uid="{F8B49317-586B-42D2-93D0-74CFD7BBB224}"/>
    <cellStyle name="Table Total Billions 4 3" xfId="47808" xr:uid="{BF479973-9903-4B6D-AF86-0AC9BCCDF26F}"/>
    <cellStyle name="Table Total Billions 4 3 2" xfId="47809" xr:uid="{2968B628-0844-41E9-BBA9-726158A02360}"/>
    <cellStyle name="Table Total Billions 4 4" xfId="47810" xr:uid="{142FA17C-664D-4178-BBB0-2504E24CCB47}"/>
    <cellStyle name="Table Total Billions 4 4 2" xfId="47811" xr:uid="{47B2B9C8-383E-4397-9F49-5B6546C05D08}"/>
    <cellStyle name="Table Total Billions 4 5" xfId="47812" xr:uid="{27E1EA81-5E8F-497E-8442-DC18ECCE649F}"/>
    <cellStyle name="Table Total Billions 4 5 2" xfId="47813" xr:uid="{882909E4-A19D-4CF6-898B-235863C146C4}"/>
    <cellStyle name="Table Total Billions 4 6" xfId="47814" xr:uid="{367247CC-CF79-4088-8987-E3B31184386F}"/>
    <cellStyle name="Table Total Billions 4 6 2" xfId="47815" xr:uid="{8360DCC5-A266-4B4B-B6CA-1F4BD6917C17}"/>
    <cellStyle name="Table Total Billions 4 7" xfId="47816" xr:uid="{915761C1-FF68-495B-87E8-5AF37A57EDD1}"/>
    <cellStyle name="Table Total Billions 4 7 2" xfId="47817" xr:uid="{647811E8-9FA4-468F-A166-D9DC2577BDF1}"/>
    <cellStyle name="Table Total Billions 4 8" xfId="47818" xr:uid="{30F2C884-121D-41F5-83F6-FB2EA2D35C6A}"/>
    <cellStyle name="Table Total Billions 5" xfId="47819" xr:uid="{03501E67-6896-4645-9197-D17077020CD9}"/>
    <cellStyle name="Table Total Billions 5 2" xfId="47820" xr:uid="{48C6EBF5-CB5B-436D-BEDD-DE9734C15D57}"/>
    <cellStyle name="Table Total Billions 5 2 2" xfId="47821" xr:uid="{9925F732-889D-4813-88CF-814B9AA939A2}"/>
    <cellStyle name="Table Total Billions 5 2 2 2" xfId="47822" xr:uid="{83837B1B-E814-4853-AEF9-A123290C5A9E}"/>
    <cellStyle name="Table Total Billions 5 2 3" xfId="47823" xr:uid="{6BFB1ABF-A8F9-4DB7-8B8F-7BF9991CB5C1}"/>
    <cellStyle name="Table Total Billions 5 2 3 2" xfId="47824" xr:uid="{DA5D7E4E-EB7F-4695-A3A7-6010762E4071}"/>
    <cellStyle name="Table Total Billions 5 2 4" xfId="47825" xr:uid="{44E26900-CE9A-4B01-9203-6B5C0513B409}"/>
    <cellStyle name="Table Total Billions 5 2 4 2" xfId="47826" xr:uid="{082D1923-3FB8-43CF-B8D9-0F63542E7023}"/>
    <cellStyle name="Table Total Billions 5 2 5" xfId="47827" xr:uid="{7E93D962-D1A6-436C-BFEC-58715DA85499}"/>
    <cellStyle name="Table Total Billions 5 2 5 2" xfId="47828" xr:uid="{D1E87157-60D5-40F5-B428-AED8A756783D}"/>
    <cellStyle name="Table Total Billions 5 2 6" xfId="47829" xr:uid="{A68D049E-F20B-469F-B7B7-35EA8D4BB263}"/>
    <cellStyle name="Table Total Billions 5 3" xfId="47830" xr:uid="{C9F5E8E4-03FA-4E99-A8F0-AE9C18DE1C69}"/>
    <cellStyle name="Table Total Billions 5 3 2" xfId="47831" xr:uid="{04C18F57-5560-4E63-BE1A-E44FBBD4A0BC}"/>
    <cellStyle name="Table Total Billions 5 4" xfId="47832" xr:uid="{C682424A-72ED-416C-8E25-869941E91FA0}"/>
    <cellStyle name="Table Total Billions 5 4 2" xfId="47833" xr:uid="{9A195DD0-8227-4D32-B452-C677C03A2096}"/>
    <cellStyle name="Table Total Billions 5 5" xfId="47834" xr:uid="{886E1E07-532E-48B1-8E09-8D8894629176}"/>
    <cellStyle name="Table Total Billions 5 5 2" xfId="47835" xr:uid="{A4BEF3F7-1A85-40FB-9419-FAB662761C62}"/>
    <cellStyle name="Table Total Billions 5 6" xfId="47836" xr:uid="{F3E7CD63-0963-4DEA-87BC-6B83678D3511}"/>
    <cellStyle name="Table Total Billions 5 6 2" xfId="47837" xr:uid="{26713601-BF5C-4406-8A61-71B36C22BCDD}"/>
    <cellStyle name="Table Total Billions 5 7" xfId="47838" xr:uid="{4C65292B-79B7-4FEA-967D-324D9E247B24}"/>
    <cellStyle name="Table Total Billions 5 7 2" xfId="47839" xr:uid="{7E444E55-3229-4EB1-B6C5-1207CE3284D6}"/>
    <cellStyle name="Table Total Billions 5 8" xfId="47840" xr:uid="{7C296C8B-0DE4-4217-9B42-9A923F68E219}"/>
    <cellStyle name="Table Total Billions 6" xfId="47841" xr:uid="{7C5501E3-49F4-4EFE-977B-E0B987E84C4C}"/>
    <cellStyle name="Table Total Billions 6 2" xfId="47842" xr:uid="{940EC8F5-8674-4561-B8BF-46003A297815}"/>
    <cellStyle name="Table Total Billions 6 2 2" xfId="47843" xr:uid="{0E7123C2-01A6-4DFA-B77D-80B34C1F6E88}"/>
    <cellStyle name="Table Total Billions 6 2 2 2" xfId="47844" xr:uid="{10E25059-4CC0-4B82-AA71-41DCF06D495E}"/>
    <cellStyle name="Table Total Billions 6 2 3" xfId="47845" xr:uid="{CB28FED7-5F08-4E79-B0C2-A250AA12DB55}"/>
    <cellStyle name="Table Total Billions 6 2 3 2" xfId="47846" xr:uid="{2E3FDCF6-E2C6-4922-8FF9-C867AED57CF9}"/>
    <cellStyle name="Table Total Billions 6 2 4" xfId="47847" xr:uid="{B3023FA8-BE8F-4441-833B-271F9553D47E}"/>
    <cellStyle name="Table Total Billions 6 2 4 2" xfId="47848" xr:uid="{49A2575D-6149-4DFD-A6CF-40E9DA6578D4}"/>
    <cellStyle name="Table Total Billions 6 2 5" xfId="47849" xr:uid="{FBEF4096-EF4C-4618-A12A-39A8440E44C9}"/>
    <cellStyle name="Table Total Billions 6 2 5 2" xfId="47850" xr:uid="{C0788E8D-B89E-4164-B37C-ADCC513C4092}"/>
    <cellStyle name="Table Total Billions 6 2 6" xfId="47851" xr:uid="{17634274-3E94-4A5B-AB63-A7F4E99AD681}"/>
    <cellStyle name="Table Total Billions 6 3" xfId="47852" xr:uid="{205480DA-F437-4272-A500-624C1052B4C3}"/>
    <cellStyle name="Table Total Billions 6 3 2" xfId="47853" xr:uid="{383D2265-EEF5-4DB1-93A7-D1730EF16122}"/>
    <cellStyle name="Table Total Billions 6 4" xfId="47854" xr:uid="{21FA26B0-2B80-40A0-A2D3-6EAD3277665F}"/>
    <cellStyle name="Table Total Billions 6 4 2" xfId="47855" xr:uid="{DA289500-D447-4A0A-B135-544FF1900A9B}"/>
    <cellStyle name="Table Total Billions 6 5" xfId="47856" xr:uid="{279EA4B9-3065-4A85-917D-BF94DD65BFFD}"/>
    <cellStyle name="Table Total Billions 6 5 2" xfId="47857" xr:uid="{22DF4A89-7C16-4FF8-82B5-A498B84DE630}"/>
    <cellStyle name="Table Total Billions 6 6" xfId="47858" xr:uid="{D73DFFB9-6EDD-4343-81EF-48F631D3E9AE}"/>
    <cellStyle name="Table Total Billions 6 6 2" xfId="47859" xr:uid="{2FD48BAB-001D-463A-96DD-E9E4A183DD76}"/>
    <cellStyle name="Table Total Billions 6 7" xfId="47860" xr:uid="{037F6CE7-DFEA-4E8D-AF4E-278120B8EBBF}"/>
    <cellStyle name="Table Total Billions 6 7 2" xfId="47861" xr:uid="{7109FA15-506B-4D02-83E9-8FB74AAFE13B}"/>
    <cellStyle name="Table Total Billions 6 8" xfId="47862" xr:uid="{4D67BF19-22D2-4BCE-8D37-21B1A56B5C91}"/>
    <cellStyle name="Table Total Billions 7" xfId="47863" xr:uid="{7B989B59-A36B-40DD-87AA-DD4072F7150D}"/>
    <cellStyle name="Table Total Billions 7 2" xfId="47864" xr:uid="{EE8D7310-2FCE-48FD-841D-BE88EF25F5A7}"/>
    <cellStyle name="Table Total Billions 7 2 2" xfId="47865" xr:uid="{772172F6-BDAF-443F-AE70-C058DCA26FFD}"/>
    <cellStyle name="Table Total Billions 7 2 2 2" xfId="47866" xr:uid="{0A133935-4B7C-4156-BD38-76F8CC98EE3E}"/>
    <cellStyle name="Table Total Billions 7 2 3" xfId="47867" xr:uid="{690B9635-1470-4A31-A53C-5FD26CAF38D3}"/>
    <cellStyle name="Table Total Billions 7 2 3 2" xfId="47868" xr:uid="{6FC15D84-6061-4434-8758-F10AA082EF0E}"/>
    <cellStyle name="Table Total Billions 7 2 4" xfId="47869" xr:uid="{5F692A6F-9155-42AB-B448-ADC2E1E797F6}"/>
    <cellStyle name="Table Total Billions 7 2 4 2" xfId="47870" xr:uid="{15A187BD-D3A0-4E9F-AAA1-E07887DFEE62}"/>
    <cellStyle name="Table Total Billions 7 2 5" xfId="47871" xr:uid="{005C6B0F-7028-4E60-A681-1FF78B953113}"/>
    <cellStyle name="Table Total Billions 7 2 5 2" xfId="47872" xr:uid="{83554EF7-C5A6-40FE-A325-4763BE323C17}"/>
    <cellStyle name="Table Total Billions 7 2 6" xfId="47873" xr:uid="{CF77E17C-42FE-4819-9D3D-629F5331C9E2}"/>
    <cellStyle name="Table Total Billions 7 3" xfId="47874" xr:uid="{2D07DCBE-8268-44D7-8035-41680C6D0807}"/>
    <cellStyle name="Table Total Billions 7 3 2" xfId="47875" xr:uid="{7A972E63-48E7-49FC-8FD4-8EB0B77FA7FB}"/>
    <cellStyle name="Table Total Billions 7 4" xfId="47876" xr:uid="{7D0CF2EB-0163-4F83-BC36-0FD4F7402BAC}"/>
    <cellStyle name="Table Total Billions 7 4 2" xfId="47877" xr:uid="{5E58C65B-782F-4AF0-8096-2136C2216D45}"/>
    <cellStyle name="Table Total Billions 7 5" xfId="47878" xr:uid="{A5EB64CA-7D9A-4DC5-9BC5-C1D0FEFFEEAD}"/>
    <cellStyle name="Table Total Billions 7 5 2" xfId="47879" xr:uid="{A08FD8A1-901C-44B9-8578-E79B2C333531}"/>
    <cellStyle name="Table Total Billions 7 6" xfId="47880" xr:uid="{D6CA7BF0-B11B-4714-8B0F-2B63338F084F}"/>
    <cellStyle name="Table Total Billions 7 6 2" xfId="47881" xr:uid="{94353F0E-3E96-4C11-B574-5CFA4DBE872F}"/>
    <cellStyle name="Table Total Billions 7 7" xfId="47882" xr:uid="{194275D2-37C2-47FE-8026-6DC4AFA4B0C4}"/>
    <cellStyle name="Table Total Billions 7 7 2" xfId="47883" xr:uid="{15FFFB7C-04D9-4F86-87B4-39BF23C72DBA}"/>
    <cellStyle name="Table Total Billions 7 8" xfId="47884" xr:uid="{FA927DB3-7F5D-4300-A595-D298D82E07AE}"/>
    <cellStyle name="Table Total Billions 8" xfId="47885" xr:uid="{7CF4B87D-1228-43F1-9B9B-36E6557C3370}"/>
    <cellStyle name="Table Total Billions 8 2" xfId="47886" xr:uid="{03D25786-8A1C-4413-B329-B5BDE3DC8546}"/>
    <cellStyle name="Table Total Billions 8 2 2" xfId="47887" xr:uid="{4DCA4F30-13FE-4056-9D56-AF6CD61456DC}"/>
    <cellStyle name="Table Total Billions 8 2 2 2" xfId="47888" xr:uid="{A0362722-F780-4D6B-8302-1C520BE838C8}"/>
    <cellStyle name="Table Total Billions 8 2 3" xfId="47889" xr:uid="{6D54B390-D6D5-4BBF-B0DA-E717F6CB32BE}"/>
    <cellStyle name="Table Total Billions 8 2 3 2" xfId="47890" xr:uid="{CDFC5762-EB60-44F5-B6A9-CB40DA48DB6A}"/>
    <cellStyle name="Table Total Billions 8 2 4" xfId="47891" xr:uid="{7A7C705C-75FD-453A-A6C5-6F88C7977228}"/>
    <cellStyle name="Table Total Billions 8 2 4 2" xfId="47892" xr:uid="{1DD63354-40E0-4C76-9C4B-4266CC837478}"/>
    <cellStyle name="Table Total Billions 8 2 5" xfId="47893" xr:uid="{43A784CE-A312-4F2B-8C5E-FDBC5EA37FA4}"/>
    <cellStyle name="Table Total Billions 8 2 5 2" xfId="47894" xr:uid="{AF56DFB5-FA8F-4CED-BA3E-48339B129734}"/>
    <cellStyle name="Table Total Billions 8 2 6" xfId="47895" xr:uid="{760CA7A1-9558-49D5-9AA2-CFDAEB649680}"/>
    <cellStyle name="Table Total Billions 8 3" xfId="47896" xr:uid="{C640BA48-4AAF-4499-9999-70C16D116778}"/>
    <cellStyle name="Table Total Billions 8 3 2" xfId="47897" xr:uid="{457665CC-CD7E-4395-9674-877FB8C06CD1}"/>
    <cellStyle name="Table Total Billions 8 4" xfId="47898" xr:uid="{39D6E0D8-CCA7-4FFA-A84D-28638010532E}"/>
    <cellStyle name="Table Total Billions 8 4 2" xfId="47899" xr:uid="{923B9C1B-9491-4876-91EF-7CF63A699F87}"/>
    <cellStyle name="Table Total Billions 8 5" xfId="47900" xr:uid="{4BC7BF66-A86F-4267-AC39-6112BD3BE3F9}"/>
    <cellStyle name="Table Total Billions 8 5 2" xfId="47901" xr:uid="{707B69C3-A69A-4E1F-B296-325B8FA2477C}"/>
    <cellStyle name="Table Total Billions 8 6" xfId="47902" xr:uid="{746AFACE-7725-4C43-B2A1-216C1BCC640F}"/>
    <cellStyle name="Table Total Billions 8 6 2" xfId="47903" xr:uid="{C7CEA2D5-6336-4D98-A62A-02DE680E8D6A}"/>
    <cellStyle name="Table Total Billions 8 7" xfId="47904" xr:uid="{6EE7DDAC-8DBB-421B-A183-9E411993BEF2}"/>
    <cellStyle name="Table Total Billions 8 7 2" xfId="47905" xr:uid="{5372C3F0-5561-4065-96E9-42D8AC6AD728}"/>
    <cellStyle name="Table Total Billions 8 8" xfId="47906" xr:uid="{4335B170-8735-408D-98E4-BF6F778F8B7F}"/>
    <cellStyle name="Table Total Billions 9" xfId="47907" xr:uid="{9D94E522-1FE5-4458-970A-C0F439B6BE99}"/>
    <cellStyle name="Table Total Billions 9 2" xfId="47908" xr:uid="{337D2C1B-9450-42AE-9EDB-D7B4B9888BFC}"/>
    <cellStyle name="Table Total Billions 9 2 2" xfId="47909" xr:uid="{79765619-98ED-4D3D-AA6E-A43C4194E2A5}"/>
    <cellStyle name="Table Total Billions 9 2 2 2" xfId="47910" xr:uid="{2FAAE169-C3ED-4965-BBF0-05E07BD2D669}"/>
    <cellStyle name="Table Total Billions 9 2 3" xfId="47911" xr:uid="{12248388-B1BB-4BB9-8E1E-33E2E529578B}"/>
    <cellStyle name="Table Total Billions 9 2 3 2" xfId="47912" xr:uid="{273BA181-7393-4C4F-83AD-37A623BC0802}"/>
    <cellStyle name="Table Total Billions 9 2 4" xfId="47913" xr:uid="{75EBE4D5-1AF7-4E62-A204-72FB716BF8A9}"/>
    <cellStyle name="Table Total Billions 9 2 4 2" xfId="47914" xr:uid="{55750337-E7F1-4785-A638-EC8940F0FC62}"/>
    <cellStyle name="Table Total Billions 9 2 5" xfId="47915" xr:uid="{99934C22-47AC-45C2-BEA1-3B07E995E4AD}"/>
    <cellStyle name="Table Total Billions 9 2 5 2" xfId="47916" xr:uid="{37E4E5A9-349E-4BF0-9919-B4F245235B90}"/>
    <cellStyle name="Table Total Billions 9 2 6" xfId="47917" xr:uid="{38D03AE7-504D-4DF5-9308-D65031BDCD42}"/>
    <cellStyle name="Table Total Billions 9 3" xfId="47918" xr:uid="{78B26734-3F1D-4031-9047-984090463E72}"/>
    <cellStyle name="Table Total Billions 9 3 2" xfId="47919" xr:uid="{CAA629CF-C2FB-4C7A-AAEA-598DE22E5C51}"/>
    <cellStyle name="Table Total Billions 9 4" xfId="47920" xr:uid="{193FC0C7-1B94-43FD-A02C-B465C642E749}"/>
    <cellStyle name="Table Total Billions 9 4 2" xfId="47921" xr:uid="{9D838898-9BA9-476B-A7AC-7A204A6BCB9A}"/>
    <cellStyle name="Table Total Billions 9 5" xfId="47922" xr:uid="{EF4FCAB2-0CAE-4D0D-A5AD-6BC83988AA22}"/>
    <cellStyle name="Table Total Billions 9 5 2" xfId="47923" xr:uid="{E37620C2-4E94-49BE-8B65-7C26766071CC}"/>
    <cellStyle name="Table Total Billions 9 6" xfId="47924" xr:uid="{D694E2B0-1131-44C6-AFA3-4E4B8BA864D1}"/>
    <cellStyle name="Table Total Billions 9 6 2" xfId="47925" xr:uid="{E2F06B18-3FBA-4E2D-A497-5CD80D602409}"/>
    <cellStyle name="Table Total Billions 9 7" xfId="47926" xr:uid="{655DEF30-500D-42D6-90E7-152367E91875}"/>
    <cellStyle name="Table Total Billions 9 7 2" xfId="47927" xr:uid="{4E708A78-4C1C-40D0-8FCC-E7958F5008B7}"/>
    <cellStyle name="Table Total Billions 9 8" xfId="47928" xr:uid="{9C0BB90A-11CB-4F82-A29B-FC4ADC4C4480}"/>
    <cellStyle name="Table Total Billions_Table 5.6 sales of assets 23Feb2010" xfId="307" xr:uid="{10DFE053-901E-4DE1-8B30-ABD3D4A12789}"/>
    <cellStyle name="Table Total Millions" xfId="308" xr:uid="{1A81EDB8-9A28-4F57-8510-4131CA7B8332}"/>
    <cellStyle name="Table Total Millions 10" xfId="47929" xr:uid="{E1F9A116-C46D-4F5C-988E-AAE96FD5C3B6}"/>
    <cellStyle name="Table Total Millions 10 2" xfId="47930" xr:uid="{3DBEF2E9-01A6-4FC9-AD32-898E36BA16B1}"/>
    <cellStyle name="Table Total Millions 10 2 2" xfId="47931" xr:uid="{82E3B667-6BD6-41BB-A537-0D09A0E8FB83}"/>
    <cellStyle name="Table Total Millions 10 2 2 2" xfId="47932" xr:uid="{6AF10182-1727-4013-A8B9-9E5414003FC8}"/>
    <cellStyle name="Table Total Millions 10 2 3" xfId="47933" xr:uid="{1AA39CD3-5889-463D-B58A-7A10B020CEEA}"/>
    <cellStyle name="Table Total Millions 10 2 3 2" xfId="47934" xr:uid="{DED58796-FBE9-4693-8D06-D7EB572AC2A9}"/>
    <cellStyle name="Table Total Millions 10 2 4" xfId="47935" xr:uid="{3B860F27-A3B1-4B7C-8697-E3F8C8D6E2F6}"/>
    <cellStyle name="Table Total Millions 10 2 4 2" xfId="47936" xr:uid="{1C3020B3-919B-4C53-84A7-4A10179F3285}"/>
    <cellStyle name="Table Total Millions 10 2 5" xfId="47937" xr:uid="{F66FA7CF-C8BB-4628-9199-B761A2BFB744}"/>
    <cellStyle name="Table Total Millions 10 2 5 2" xfId="47938" xr:uid="{BB5971A4-510A-4581-ABBD-F9AC7683D5E5}"/>
    <cellStyle name="Table Total Millions 10 2 6" xfId="47939" xr:uid="{9CE4220E-3956-4F87-8738-395E6605389C}"/>
    <cellStyle name="Table Total Millions 10 3" xfId="47940" xr:uid="{0DCC6640-E3AF-445C-961B-768526B47E01}"/>
    <cellStyle name="Table Total Millions 10 3 2" xfId="47941" xr:uid="{DE18B05E-FF1E-448C-8404-7BE44E864A43}"/>
    <cellStyle name="Table Total Millions 10 4" xfId="47942" xr:uid="{EBF9E8E2-7456-4E98-8B05-CE840F417006}"/>
    <cellStyle name="Table Total Millions 10 4 2" xfId="47943" xr:uid="{12E6A765-50EF-412A-A0C5-20E705296180}"/>
    <cellStyle name="Table Total Millions 10 5" xfId="47944" xr:uid="{D3CB143A-E823-4482-BD9C-1E89AE372FDF}"/>
    <cellStyle name="Table Total Millions 10 5 2" xfId="47945" xr:uid="{837E9CAD-104B-4106-B61C-213806EB5697}"/>
    <cellStyle name="Table Total Millions 10 6" xfId="47946" xr:uid="{BE373B40-64CD-4F6F-BD6E-FA6CB3DC53DB}"/>
    <cellStyle name="Table Total Millions 10 6 2" xfId="47947" xr:uid="{6B0857B8-3B95-41EF-8940-F054291C3A2D}"/>
    <cellStyle name="Table Total Millions 10 7" xfId="47948" xr:uid="{FB37466A-9925-43D5-ADC7-C069688C7140}"/>
    <cellStyle name="Table Total Millions 10 7 2" xfId="47949" xr:uid="{D52F5A22-299C-49B8-99F3-6B4788A60AF3}"/>
    <cellStyle name="Table Total Millions 10 8" xfId="47950" xr:uid="{B398CD01-DE55-487F-B11A-5ED8C910D3AB}"/>
    <cellStyle name="Table Total Millions 11" xfId="47951" xr:uid="{ED879299-1F09-41C0-B2B6-3FE46AF206E9}"/>
    <cellStyle name="Table Total Millions 11 2" xfId="47952" xr:uid="{A18740BD-510E-4E0C-B786-4D25AA58F3A6}"/>
    <cellStyle name="Table Total Millions 11 2 2" xfId="47953" xr:uid="{07EFB78B-24C8-4B35-9146-8741912AEF77}"/>
    <cellStyle name="Table Total Millions 11 2 2 2" xfId="47954" xr:uid="{DA44074F-47B3-4A5E-8BDE-E4ADDFAE40F3}"/>
    <cellStyle name="Table Total Millions 11 2 3" xfId="47955" xr:uid="{E7B3AE47-1B05-441B-8C0F-31322D6D99CA}"/>
    <cellStyle name="Table Total Millions 11 2 3 2" xfId="47956" xr:uid="{182CFAE9-4876-4252-A489-4065D167BC1B}"/>
    <cellStyle name="Table Total Millions 11 2 4" xfId="47957" xr:uid="{B183EC9A-5D56-4734-BFAF-C876463CAE41}"/>
    <cellStyle name="Table Total Millions 11 2 4 2" xfId="47958" xr:uid="{FB26D077-1E00-477E-A48F-4123A2389CA3}"/>
    <cellStyle name="Table Total Millions 11 2 5" xfId="47959" xr:uid="{C6245522-19A0-47E4-A4D2-9288D5E5F9EE}"/>
    <cellStyle name="Table Total Millions 11 2 5 2" xfId="47960" xr:uid="{C15B335A-9F4D-4AAB-832F-F7AA661D89F9}"/>
    <cellStyle name="Table Total Millions 11 2 6" xfId="47961" xr:uid="{055952E4-F168-472E-96C0-213C96E4BBEE}"/>
    <cellStyle name="Table Total Millions 11 3" xfId="47962" xr:uid="{A72A9B14-55E1-47A2-B156-E0CF40F1E111}"/>
    <cellStyle name="Table Total Millions 11 3 2" xfId="47963" xr:uid="{0211CB59-6601-4CFB-A0D3-A6BADEAF8B13}"/>
    <cellStyle name="Table Total Millions 11 4" xfId="47964" xr:uid="{4DEE0D50-B0F1-45AE-BC90-EF62E026930F}"/>
    <cellStyle name="Table Total Millions 11 4 2" xfId="47965" xr:uid="{6A7A2322-1908-4EDB-B3D1-8738134FD643}"/>
    <cellStyle name="Table Total Millions 11 5" xfId="47966" xr:uid="{C8E8341D-8785-45E9-A900-7635421A682F}"/>
    <cellStyle name="Table Total Millions 11 5 2" xfId="47967" xr:uid="{859FFC5A-6138-45A8-B8B0-A5FC03CCA7E5}"/>
    <cellStyle name="Table Total Millions 11 6" xfId="47968" xr:uid="{1444CE78-E6C4-47A5-8C8E-90D10940405F}"/>
    <cellStyle name="Table Total Millions 11 6 2" xfId="47969" xr:uid="{C2789E14-8126-4A8B-B747-31E3E16DF17A}"/>
    <cellStyle name="Table Total Millions 11 7" xfId="47970" xr:uid="{76EB53DD-B46D-4B69-9946-C59B4310D9DE}"/>
    <cellStyle name="Table Total Millions 11 7 2" xfId="47971" xr:uid="{E4364BFD-8274-4A9C-88C1-0DB065654D44}"/>
    <cellStyle name="Table Total Millions 11 8" xfId="47972" xr:uid="{42CFB0E8-40DF-4C36-8F0D-ED794177C476}"/>
    <cellStyle name="Table Total Millions 12" xfId="47973" xr:uid="{F3820E64-5772-4AFA-9D3F-25DA2AB97C8F}"/>
    <cellStyle name="Table Total Millions 12 2" xfId="47974" xr:uid="{90D8AC54-9549-479B-B6FB-1E8019FB7E45}"/>
    <cellStyle name="Table Total Millions 12 2 2" xfId="47975" xr:uid="{9576C439-0BAA-4245-B239-A311A7C18235}"/>
    <cellStyle name="Table Total Millions 12 2 2 2" xfId="47976" xr:uid="{B7ED1D90-713B-4C12-9E2C-1728170F0FAB}"/>
    <cellStyle name="Table Total Millions 12 2 3" xfId="47977" xr:uid="{EDBE2D1C-98EF-42C1-9A3E-1BFBE454333A}"/>
    <cellStyle name="Table Total Millions 12 2 3 2" xfId="47978" xr:uid="{7BE408D9-D1A7-4762-B609-F5A3EA6D55F8}"/>
    <cellStyle name="Table Total Millions 12 2 4" xfId="47979" xr:uid="{F9F9049C-57E7-455E-8825-D29F56E108CC}"/>
    <cellStyle name="Table Total Millions 12 2 4 2" xfId="47980" xr:uid="{984742E6-866B-4CDF-B868-F5014144B4B9}"/>
    <cellStyle name="Table Total Millions 12 2 5" xfId="47981" xr:uid="{8ED6F9A5-7EAE-4AEC-84B9-18CABE50D60D}"/>
    <cellStyle name="Table Total Millions 12 2 5 2" xfId="47982" xr:uid="{4C01F841-9B23-4676-8DFB-C1CAFC260240}"/>
    <cellStyle name="Table Total Millions 12 2 6" xfId="47983" xr:uid="{194E4BB6-2D19-4EFE-A656-EF1E55EF882E}"/>
    <cellStyle name="Table Total Millions 12 3" xfId="47984" xr:uid="{4B582E82-7183-4B25-9704-E48BD90423A4}"/>
    <cellStyle name="Table Total Millions 12 3 2" xfId="47985" xr:uid="{2AAA4582-302D-43B9-A78B-E9312E6E3024}"/>
    <cellStyle name="Table Total Millions 12 4" xfId="47986" xr:uid="{1783F1F5-5798-412D-9808-773BEC1A7873}"/>
    <cellStyle name="Table Total Millions 12 4 2" xfId="47987" xr:uid="{AC644275-8E04-418C-8AB3-48DEF67D2489}"/>
    <cellStyle name="Table Total Millions 12 5" xfId="47988" xr:uid="{118E6109-EA4C-4C0D-9450-EBFF48093AAA}"/>
    <cellStyle name="Table Total Millions 12 5 2" xfId="47989" xr:uid="{1BEC4A88-6FF0-4F63-A138-EE6BBE52E17C}"/>
    <cellStyle name="Table Total Millions 12 6" xfId="47990" xr:uid="{C23B480B-4A96-431A-A49D-D35FF87BAC9B}"/>
    <cellStyle name="Table Total Millions 12 6 2" xfId="47991" xr:uid="{4ADE38D3-10DC-4E1D-8DDD-897EE0CED84F}"/>
    <cellStyle name="Table Total Millions 12 7" xfId="47992" xr:uid="{52CE60D8-981C-491B-853C-114E8C18E80C}"/>
    <cellStyle name="Table Total Millions 12 7 2" xfId="47993" xr:uid="{7F2D914D-9738-4D57-963B-CEA1031382CF}"/>
    <cellStyle name="Table Total Millions 12 8" xfId="47994" xr:uid="{0FD56547-446A-452C-8297-EB05D3FE6993}"/>
    <cellStyle name="Table Total Millions 13" xfId="47995" xr:uid="{C9009C59-D1CD-41B7-9D58-0A6B5E71164E}"/>
    <cellStyle name="Table Total Millions 13 2" xfId="47996" xr:uid="{D346AFD7-54AF-49CF-99E9-001913EDC55C}"/>
    <cellStyle name="Table Total Millions 13 2 2" xfId="47997" xr:uid="{6B0CA5A0-B79D-41E9-AF01-044E48D2D452}"/>
    <cellStyle name="Table Total Millions 13 2 2 2" xfId="47998" xr:uid="{CBF0B0B2-9AD3-4985-9A45-3A58E29FB348}"/>
    <cellStyle name="Table Total Millions 13 2 3" xfId="47999" xr:uid="{A246A7EB-57CB-4BE9-B118-B7B91B4BC5B8}"/>
    <cellStyle name="Table Total Millions 13 2 3 2" xfId="48000" xr:uid="{3769CCEE-7634-4933-B713-E7F1102C9CFD}"/>
    <cellStyle name="Table Total Millions 13 2 4" xfId="48001" xr:uid="{0B39706F-3689-42AB-BC37-31DC7CC8A10D}"/>
    <cellStyle name="Table Total Millions 13 2 4 2" xfId="48002" xr:uid="{B3FDA45A-1DD9-4BF8-8963-D1D31B259ACD}"/>
    <cellStyle name="Table Total Millions 13 2 5" xfId="48003" xr:uid="{BE206420-A028-43FD-BB73-7D5FF3EF3FC7}"/>
    <cellStyle name="Table Total Millions 13 2 5 2" xfId="48004" xr:uid="{3A34B9A2-6661-4BB4-9330-F9B098F15F26}"/>
    <cellStyle name="Table Total Millions 13 2 6" xfId="48005" xr:uid="{9DDCD8A0-1F2A-4D6D-8A11-A87CAAC3959A}"/>
    <cellStyle name="Table Total Millions 13 3" xfId="48006" xr:uid="{FD4E0CB9-0A44-4D5E-B79E-CA9D87ABCDD7}"/>
    <cellStyle name="Table Total Millions 13 3 2" xfId="48007" xr:uid="{6C5DA273-5E7E-49A1-BBE1-583790FDC875}"/>
    <cellStyle name="Table Total Millions 13 4" xfId="48008" xr:uid="{45E74EB0-B4D5-4BCF-81B7-760DBD38C3B2}"/>
    <cellStyle name="Table Total Millions 13 4 2" xfId="48009" xr:uid="{2A6B1951-2AC7-4FFF-992B-C5B2A8015ADA}"/>
    <cellStyle name="Table Total Millions 13 5" xfId="48010" xr:uid="{D06E5E4F-E730-4761-889A-5771BBE330CF}"/>
    <cellStyle name="Table Total Millions 13 5 2" xfId="48011" xr:uid="{AA6159B9-0F13-42E3-925D-5628CBA4A247}"/>
    <cellStyle name="Table Total Millions 13 6" xfId="48012" xr:uid="{A1F72700-8A20-4F52-B115-0D419C6F0287}"/>
    <cellStyle name="Table Total Millions 13 6 2" xfId="48013" xr:uid="{DCE7E9FD-5F02-4FD5-9B81-E19EB437A428}"/>
    <cellStyle name="Table Total Millions 13 7" xfId="48014" xr:uid="{6AC64F9F-4460-45D1-B6C5-D0379BEBB227}"/>
    <cellStyle name="Table Total Millions 13 7 2" xfId="48015" xr:uid="{08758DA8-0559-4905-90DE-22637F44368F}"/>
    <cellStyle name="Table Total Millions 13 8" xfId="48016" xr:uid="{DE4133D9-F180-4D5E-9143-F95DDC9C98B4}"/>
    <cellStyle name="Table Total Millions 14" xfId="48017" xr:uid="{8AFF96AE-1EA6-4530-B846-7D49A58C9134}"/>
    <cellStyle name="Table Total Millions 14 2" xfId="48018" xr:uid="{4FFD3A39-D410-49B2-93E4-47CE14376C02}"/>
    <cellStyle name="Table Total Millions 14 2 2" xfId="48019" xr:uid="{ACCE6F63-7DCF-4AF8-AE96-60A91C216DDC}"/>
    <cellStyle name="Table Total Millions 14 2 2 2" xfId="48020" xr:uid="{DA266DE3-51F5-417F-AAF4-6BD8CA78E8DA}"/>
    <cellStyle name="Table Total Millions 14 2 3" xfId="48021" xr:uid="{0EB79F7D-2C03-41A9-A45A-B1A8FDAC1C6F}"/>
    <cellStyle name="Table Total Millions 14 2 3 2" xfId="48022" xr:uid="{B419F124-A4C1-4BE7-A188-E41CE0D6799D}"/>
    <cellStyle name="Table Total Millions 14 2 4" xfId="48023" xr:uid="{844F01C6-B3E3-4787-945D-BD5A9CBA11AE}"/>
    <cellStyle name="Table Total Millions 14 2 4 2" xfId="48024" xr:uid="{8CABA636-7DF6-43CF-8C8A-FD3C223589B7}"/>
    <cellStyle name="Table Total Millions 14 2 5" xfId="48025" xr:uid="{7E592549-226E-4F67-80B1-43327D6C70F6}"/>
    <cellStyle name="Table Total Millions 14 2 5 2" xfId="48026" xr:uid="{30FA74BE-DCBD-47DD-B79F-19A999687340}"/>
    <cellStyle name="Table Total Millions 14 2 6" xfId="48027" xr:uid="{5447414E-6042-40BE-B7DD-A56D66F203E4}"/>
    <cellStyle name="Table Total Millions 14 3" xfId="48028" xr:uid="{75B21B8F-508D-4584-AAE9-75A75F14859E}"/>
    <cellStyle name="Table Total Millions 14 3 2" xfId="48029" xr:uid="{9ED13335-AEC7-4B96-9E38-61D1CC2B1456}"/>
    <cellStyle name="Table Total Millions 14 4" xfId="48030" xr:uid="{86073DB0-4BD6-4245-B920-690BD1567820}"/>
    <cellStyle name="Table Total Millions 14 4 2" xfId="48031" xr:uid="{9F393F05-6F17-45D5-8F48-7B905926A88D}"/>
    <cellStyle name="Table Total Millions 14 5" xfId="48032" xr:uid="{282311FB-ED03-4C4F-889D-72C8856BC554}"/>
    <cellStyle name="Table Total Millions 14 5 2" xfId="48033" xr:uid="{61F6E511-8C3A-4190-AA65-7709E5CD16E1}"/>
    <cellStyle name="Table Total Millions 14 6" xfId="48034" xr:uid="{3E431E31-65B0-4082-91AE-7FBA859241F8}"/>
    <cellStyle name="Table Total Millions 14 6 2" xfId="48035" xr:uid="{D4DED2BE-79F8-4CE9-821B-4FCF6BF02AEF}"/>
    <cellStyle name="Table Total Millions 14 7" xfId="48036" xr:uid="{56643B67-56F1-4B62-8BAF-B92B55EA8670}"/>
    <cellStyle name="Table Total Millions 14 7 2" xfId="48037" xr:uid="{8E3B90F4-CF9A-4301-ABB5-7A7A3F5361F6}"/>
    <cellStyle name="Table Total Millions 14 8" xfId="48038" xr:uid="{1B603727-8B82-45B6-8A19-DC1F68730550}"/>
    <cellStyle name="Table Total Millions 15" xfId="48039" xr:uid="{C8CD2F59-E1D7-47AB-832D-01E9C3F396E7}"/>
    <cellStyle name="Table Total Millions 15 2" xfId="48040" xr:uid="{8D458959-98F7-4DEC-9042-13C52CD2FB47}"/>
    <cellStyle name="Table Total Millions 15 2 2" xfId="48041" xr:uid="{31D80467-5CF1-425B-B33A-E440841E3F75}"/>
    <cellStyle name="Table Total Millions 15 2 2 2" xfId="48042" xr:uid="{6FE0D9A2-0F1A-48A3-9EE2-D3F82981067C}"/>
    <cellStyle name="Table Total Millions 15 2 3" xfId="48043" xr:uid="{7B9A7D6D-8CD5-49C1-8387-51BD28636E18}"/>
    <cellStyle name="Table Total Millions 15 2 3 2" xfId="48044" xr:uid="{0F9A1968-4E5F-4DE0-A57C-3D65F3E22703}"/>
    <cellStyle name="Table Total Millions 15 2 4" xfId="48045" xr:uid="{5A9672C0-E2FA-49CD-B2FC-8C254DF1AF37}"/>
    <cellStyle name="Table Total Millions 15 2 4 2" xfId="48046" xr:uid="{9AD513AE-4DD0-45CE-8070-E1A339175301}"/>
    <cellStyle name="Table Total Millions 15 2 5" xfId="48047" xr:uid="{912AC589-FE37-4016-B202-2352235AB2BF}"/>
    <cellStyle name="Table Total Millions 15 2 5 2" xfId="48048" xr:uid="{1608CA59-EEB2-45E5-A3C4-E857FBE58898}"/>
    <cellStyle name="Table Total Millions 15 2 6" xfId="48049" xr:uid="{40DF3B2A-8349-4E08-8F1B-4585CB13DE08}"/>
    <cellStyle name="Table Total Millions 15 3" xfId="48050" xr:uid="{8E7F022A-B65C-470C-8D42-C8259895EF92}"/>
    <cellStyle name="Table Total Millions 15 3 2" xfId="48051" xr:uid="{76860D5F-C492-4B62-8C04-E2A7A6B50D71}"/>
    <cellStyle name="Table Total Millions 15 4" xfId="48052" xr:uid="{7DD798C0-D839-403C-B3CC-90708878CB45}"/>
    <cellStyle name="Table Total Millions 15 4 2" xfId="48053" xr:uid="{ABA17FF9-3547-4266-A4C6-EE4E1DBADEFA}"/>
    <cellStyle name="Table Total Millions 15 5" xfId="48054" xr:uid="{E8F09D4C-A111-455C-AD4D-FC7CE0B599F8}"/>
    <cellStyle name="Table Total Millions 15 5 2" xfId="48055" xr:uid="{A0F648AF-3FA5-4DB2-85F5-359EF04B745A}"/>
    <cellStyle name="Table Total Millions 15 6" xfId="48056" xr:uid="{B739A253-433A-4B90-BC35-92046048ED7F}"/>
    <cellStyle name="Table Total Millions 15 6 2" xfId="48057" xr:uid="{30B0BC1B-644D-4099-8A46-0EAA6EEAAF03}"/>
    <cellStyle name="Table Total Millions 15 7" xfId="48058" xr:uid="{41F2D3E7-B625-41C1-B661-273D8A2B0064}"/>
    <cellStyle name="Table Total Millions 15 7 2" xfId="48059" xr:uid="{AD94626F-C620-4C03-9BDB-1CEEBE806733}"/>
    <cellStyle name="Table Total Millions 15 8" xfId="48060" xr:uid="{8A9ED1E8-96B4-40D3-834D-82BCA821D01E}"/>
    <cellStyle name="Table Total Millions 16" xfId="48061" xr:uid="{9C0D6F9A-4DC1-4CC3-93B3-8104EEA4C83E}"/>
    <cellStyle name="Table Total Millions 16 2" xfId="48062" xr:uid="{C7D93490-5C30-4BC8-BB5A-C9700A38C793}"/>
    <cellStyle name="Table Total Millions 16 2 2" xfId="48063" xr:uid="{440496E7-DCE4-4DFF-B33B-399E7638AE26}"/>
    <cellStyle name="Table Total Millions 16 3" xfId="48064" xr:uid="{9E7E4620-A617-48F3-AEA3-5441D9195503}"/>
    <cellStyle name="Table Total Millions 16 3 2" xfId="48065" xr:uid="{7ED0E8B8-108C-44DB-AD2F-DD16AC5B5ECA}"/>
    <cellStyle name="Table Total Millions 16 4" xfId="48066" xr:uid="{236BAB00-3792-4E61-B243-07703FA6E515}"/>
    <cellStyle name="Table Total Millions 16 4 2" xfId="48067" xr:uid="{AB0DF510-7299-4170-90B6-2CD8F735C316}"/>
    <cellStyle name="Table Total Millions 16 5" xfId="48068" xr:uid="{76DEF448-F221-416C-8A0E-EA4D852F33C7}"/>
    <cellStyle name="Table Total Millions 16 5 2" xfId="48069" xr:uid="{6CB38CCF-1DFB-45BC-8C43-D43C131167A7}"/>
    <cellStyle name="Table Total Millions 16 6" xfId="48070" xr:uid="{BC84E32D-1014-4825-A6C0-216E7CB13399}"/>
    <cellStyle name="Table Total Millions 17" xfId="48071" xr:uid="{C2F48B00-7759-4EBF-B590-94885E67264C}"/>
    <cellStyle name="Table Total Millions 17 2" xfId="48072" xr:uid="{79EC17BC-AFC9-42BB-BBF3-CB58CCF5DAF0}"/>
    <cellStyle name="Table Total Millions 18" xfId="48073" xr:uid="{BBB14CFB-6BA4-415C-9D31-CD5AA35F62F2}"/>
    <cellStyle name="Table Total Millions 18 2" xfId="48074" xr:uid="{6D3621DB-04E9-434C-B386-873A9A5B64F1}"/>
    <cellStyle name="Table Total Millions 19" xfId="48075" xr:uid="{7FAFD86D-3AB0-48F5-8312-C7CB82C364C5}"/>
    <cellStyle name="Table Total Millions 2" xfId="309" xr:uid="{26E238E9-E8B1-4154-8AAB-33747785B534}"/>
    <cellStyle name="Table Total Millions 2 2" xfId="310" xr:uid="{F8B1BD6F-D063-4F4B-8CA3-A4325051A6DF}"/>
    <cellStyle name="Table Total Millions 2 2 2" xfId="48076" xr:uid="{A39ACA03-D081-4DC7-9F25-A90E07234AF7}"/>
    <cellStyle name="Table Total Millions 2 2 2 2" xfId="48077" xr:uid="{3C3B6F81-2D9C-47A8-A6AC-585CE13C7698}"/>
    <cellStyle name="Table Total Millions 2 2 3" xfId="48078" xr:uid="{CB3D2042-436C-47D0-B284-331C4D13C260}"/>
    <cellStyle name="Table Total Millions 2 2 3 2" xfId="48079" xr:uid="{9EA50DFE-E271-484D-B62D-5F366B16A7F2}"/>
    <cellStyle name="Table Total Millions 2 2 4" xfId="48080" xr:uid="{429EC3F5-146E-46F3-9CBF-8E464A96FF9A}"/>
    <cellStyle name="Table Total Millions 2 2 4 2" xfId="48081" xr:uid="{423FC057-36F1-4BB3-B3B9-0D80A90651A2}"/>
    <cellStyle name="Table Total Millions 2 2 5" xfId="48082" xr:uid="{2887760B-CC3C-420A-910A-85323C17288F}"/>
    <cellStyle name="Table Total Millions 2 2 5 2" xfId="48083" xr:uid="{4B2118AA-3559-43EA-A1CE-6D3A7F9D112F}"/>
    <cellStyle name="Table Total Millions 2 2 6" xfId="48084" xr:uid="{6BE8F38B-E27F-4484-B1F9-5298E194324D}"/>
    <cellStyle name="Table Total Millions 2 3" xfId="48085" xr:uid="{960BA8B1-B3C4-4498-ABD6-15280D56180B}"/>
    <cellStyle name="Table Total Millions 2 3 2" xfId="48086" xr:uid="{5D250B27-575B-4513-9149-9214F677135C}"/>
    <cellStyle name="Table Total Millions 2 4" xfId="48087" xr:uid="{4F618F40-5C01-4086-99E5-95792E11480B}"/>
    <cellStyle name="Table Total Millions 2 4 2" xfId="48088" xr:uid="{01F981AE-8D32-421D-A40E-A174C3E726C1}"/>
    <cellStyle name="Table Total Millions 2 5" xfId="48089" xr:uid="{F821E8EA-CF3B-4B03-9457-A3E5D73D2320}"/>
    <cellStyle name="Table Total Millions 20" xfId="48090" xr:uid="{DD852801-E5A9-4FAC-B0FB-9FC3E7E6AA4D}"/>
    <cellStyle name="Table Total Millions 21" xfId="48091" xr:uid="{8B9EE9DA-66EC-4A68-9E1A-DF21D8AB2709}"/>
    <cellStyle name="Table Total Millions 22" xfId="48092" xr:uid="{5AEA9156-57A6-4009-9A68-4E2BD220BA12}"/>
    <cellStyle name="Table Total Millions 23" xfId="48093" xr:uid="{4909685D-A41A-46F1-B235-55DF46618E3A}"/>
    <cellStyle name="Table Total Millions 24" xfId="48094" xr:uid="{35A573EC-60E8-4631-B71B-455E6ECAB0D7}"/>
    <cellStyle name="Table Total Millions 25" xfId="48095" xr:uid="{5F7E0C33-5433-4F8B-9E1B-A5EBAF84B58D}"/>
    <cellStyle name="Table Total Millions 3" xfId="48096" xr:uid="{F2C5EB47-8C43-4D13-B75C-F71080E0B007}"/>
    <cellStyle name="Table Total Millions 3 2" xfId="48097" xr:uid="{D39995EB-3825-4FF3-9E9B-42F1BD553D5C}"/>
    <cellStyle name="Table Total Millions 3 2 2" xfId="48098" xr:uid="{0C9C0487-BCF0-4DCE-8015-CB91067A0567}"/>
    <cellStyle name="Table Total Millions 3 2 2 2" xfId="48099" xr:uid="{1F9701D3-3C36-4F20-8582-C2EB3C5AC054}"/>
    <cellStyle name="Table Total Millions 3 2 3" xfId="48100" xr:uid="{D65244EC-D79C-41B7-8592-02897F4F57A9}"/>
    <cellStyle name="Table Total Millions 3 2 3 2" xfId="48101" xr:uid="{96741B79-3185-4C07-AED8-64CF7D052875}"/>
    <cellStyle name="Table Total Millions 3 2 4" xfId="48102" xr:uid="{92263320-49CD-4A3E-9B78-490BFF6AE89C}"/>
    <cellStyle name="Table Total Millions 3 2 4 2" xfId="48103" xr:uid="{FAC3C31C-C31C-41DE-AA8D-9016B245AAE3}"/>
    <cellStyle name="Table Total Millions 3 2 5" xfId="48104" xr:uid="{51F6FBD2-FD6D-497C-9FF4-3AF83B7180B3}"/>
    <cellStyle name="Table Total Millions 3 2 5 2" xfId="48105" xr:uid="{8A068201-9E5C-49B8-B0D2-134829CF5017}"/>
    <cellStyle name="Table Total Millions 3 2 6" xfId="48106" xr:uid="{5D1A68B2-8C0C-46F6-B158-F46891545AB5}"/>
    <cellStyle name="Table Total Millions 3 3" xfId="48107" xr:uid="{3429EB74-859B-4AFC-9B66-4396E5A5E2C4}"/>
    <cellStyle name="Table Total Millions 3 3 2" xfId="48108" xr:uid="{7A0018B8-11EC-4764-B155-9AC3FA92041F}"/>
    <cellStyle name="Table Total Millions 3 4" xfId="48109" xr:uid="{FEFF2A06-A9E3-4BB2-81DA-911A7E7F8026}"/>
    <cellStyle name="Table Total Millions 3 4 2" xfId="48110" xr:uid="{34D1F5E0-FC41-481E-A258-61402992377F}"/>
    <cellStyle name="Table Total Millions 3 5" xfId="48111" xr:uid="{A701D276-9E03-460A-A294-B218DCE047E7}"/>
    <cellStyle name="Table Total Millions 4" xfId="48112" xr:uid="{4890588D-366B-4C06-8ACC-AA84ECA91E8D}"/>
    <cellStyle name="Table Total Millions 4 2" xfId="48113" xr:uid="{07EEDD86-219D-4AB3-81EF-494FE256D94C}"/>
    <cellStyle name="Table Total Millions 4 2 2" xfId="48114" xr:uid="{D0491CFB-E34A-4644-9627-26B9FE27F1FB}"/>
    <cellStyle name="Table Total Millions 4 2 2 2" xfId="48115" xr:uid="{2D5A9EC6-FCC3-4444-8A50-1782FA04550A}"/>
    <cellStyle name="Table Total Millions 4 2 3" xfId="48116" xr:uid="{80E083CE-FE5B-4E07-BDCA-2E3378F59607}"/>
    <cellStyle name="Table Total Millions 4 2 3 2" xfId="48117" xr:uid="{77FBDBCE-B580-4940-9E80-CC6698BBEA9B}"/>
    <cellStyle name="Table Total Millions 4 2 4" xfId="48118" xr:uid="{E88E79C1-A55B-4DC5-A7E4-189FFD271319}"/>
    <cellStyle name="Table Total Millions 4 2 4 2" xfId="48119" xr:uid="{100CE50C-542B-4BCA-AA91-426E3ACF9B3D}"/>
    <cellStyle name="Table Total Millions 4 2 5" xfId="48120" xr:uid="{49C8E76D-58FF-41D0-9450-83B090F315F0}"/>
    <cellStyle name="Table Total Millions 4 2 5 2" xfId="48121" xr:uid="{FE605E4F-DE4E-4268-AED7-AC5ED5DD44D2}"/>
    <cellStyle name="Table Total Millions 4 2 6" xfId="48122" xr:uid="{880346BC-563C-45BE-8ED4-789B36AC3555}"/>
    <cellStyle name="Table Total Millions 4 3" xfId="48123" xr:uid="{7340D1F1-F30F-4285-A6BA-660BA0EF98C2}"/>
    <cellStyle name="Table Total Millions 4 3 2" xfId="48124" xr:uid="{953FA373-DF17-4B6F-BE82-ECD8BC262080}"/>
    <cellStyle name="Table Total Millions 4 4" xfId="48125" xr:uid="{77DF60FD-5342-4B8C-B68C-37FC2DFBA9E9}"/>
    <cellStyle name="Table Total Millions 4 4 2" xfId="48126" xr:uid="{CA3CC615-BDCD-48FB-9417-57F9913DC0EA}"/>
    <cellStyle name="Table Total Millions 4 5" xfId="48127" xr:uid="{85309D93-3E6A-4F0B-A038-DB6AFAE0094C}"/>
    <cellStyle name="Table Total Millions 4 5 2" xfId="48128" xr:uid="{07BF4CE6-9A41-4A7B-BE2D-AEC0395DBCB4}"/>
    <cellStyle name="Table Total Millions 4 6" xfId="48129" xr:uid="{CDB03DE8-325D-4405-9713-D83B6D19462C}"/>
    <cellStyle name="Table Total Millions 4 6 2" xfId="48130" xr:uid="{91044608-76C9-4A89-9865-DFBA3B43CD45}"/>
    <cellStyle name="Table Total Millions 4 7" xfId="48131" xr:uid="{12604669-4E0D-462E-8309-3CBF49A2EECB}"/>
    <cellStyle name="Table Total Millions 4 7 2" xfId="48132" xr:uid="{52A982E5-2486-4FCF-B00C-22D3586DDAC8}"/>
    <cellStyle name="Table Total Millions 4 8" xfId="48133" xr:uid="{C31EB854-BD81-44BE-BB6C-738094225C84}"/>
    <cellStyle name="Table Total Millions 5" xfId="48134" xr:uid="{FA790264-7045-4617-BDF5-55312C232204}"/>
    <cellStyle name="Table Total Millions 5 2" xfId="48135" xr:uid="{6AB430B4-F4C8-480A-B96A-DABC8B51CFA5}"/>
    <cellStyle name="Table Total Millions 5 2 2" xfId="48136" xr:uid="{40F2BBB5-CA9D-4033-8E03-2B94D004E0EF}"/>
    <cellStyle name="Table Total Millions 5 2 2 2" xfId="48137" xr:uid="{8E0407A8-5A0F-4959-8CA8-03C6CA8DC4C4}"/>
    <cellStyle name="Table Total Millions 5 2 3" xfId="48138" xr:uid="{F2141215-53CF-4D3C-80CA-5996A1848377}"/>
    <cellStyle name="Table Total Millions 5 2 3 2" xfId="48139" xr:uid="{69ACD2B1-5EB7-46D9-A956-CF4140F2F1A6}"/>
    <cellStyle name="Table Total Millions 5 2 4" xfId="48140" xr:uid="{C0B6EB3E-DABF-4952-B840-5B56C98D231C}"/>
    <cellStyle name="Table Total Millions 5 2 4 2" xfId="48141" xr:uid="{915DD747-6959-456C-A189-33AD20EF1225}"/>
    <cellStyle name="Table Total Millions 5 2 5" xfId="48142" xr:uid="{2B2D3156-AFD8-4448-ADC3-121F1222FFDA}"/>
    <cellStyle name="Table Total Millions 5 2 5 2" xfId="48143" xr:uid="{90F4AFCD-B586-4C4F-AC48-3E76344CF8D4}"/>
    <cellStyle name="Table Total Millions 5 2 6" xfId="48144" xr:uid="{7F758CAB-B585-4DB8-9DD5-6689FE7C104F}"/>
    <cellStyle name="Table Total Millions 5 3" xfId="48145" xr:uid="{FFC0B213-6E21-4975-879E-203706739139}"/>
    <cellStyle name="Table Total Millions 5 3 2" xfId="48146" xr:uid="{0C03B497-0C25-400F-B5D0-7028C848AF68}"/>
    <cellStyle name="Table Total Millions 5 4" xfId="48147" xr:uid="{C3B93CC7-5495-4F2C-8175-2D9B5FC4C3CD}"/>
    <cellStyle name="Table Total Millions 5 4 2" xfId="48148" xr:uid="{1FB58BDD-8424-4924-9485-1D8713166F8C}"/>
    <cellStyle name="Table Total Millions 5 5" xfId="48149" xr:uid="{8D3C465D-F3C8-4D71-918A-561A471BB0BB}"/>
    <cellStyle name="Table Total Millions 5 5 2" xfId="48150" xr:uid="{B3DC5502-91F1-40ED-A8C5-42E63F371B43}"/>
    <cellStyle name="Table Total Millions 5 6" xfId="48151" xr:uid="{7EA10A73-82DA-406B-8A26-8A1624CFBC99}"/>
    <cellStyle name="Table Total Millions 5 6 2" xfId="48152" xr:uid="{07BE92D3-8C14-47E1-B208-52A56A53D10C}"/>
    <cellStyle name="Table Total Millions 5 7" xfId="48153" xr:uid="{48A56755-9A15-4F8C-814A-0FB776E4BAA5}"/>
    <cellStyle name="Table Total Millions 5 7 2" xfId="48154" xr:uid="{9FBB654E-43DC-4B10-9B04-5026517E8CEA}"/>
    <cellStyle name="Table Total Millions 5 8" xfId="48155" xr:uid="{4D73CD13-8610-45AD-874B-F1FA0A399FEA}"/>
    <cellStyle name="Table Total Millions 6" xfId="48156" xr:uid="{8D585395-6CB5-40DC-B96B-5D75CBC39F16}"/>
    <cellStyle name="Table Total Millions 6 2" xfId="48157" xr:uid="{318F880F-6687-4B55-A33C-EFA8B2A5C2A0}"/>
    <cellStyle name="Table Total Millions 6 2 2" xfId="48158" xr:uid="{B69FB03B-884B-4715-9186-7D45E0ADBCC7}"/>
    <cellStyle name="Table Total Millions 6 2 2 2" xfId="48159" xr:uid="{955BC4AE-65CF-4C3A-9CA1-E5234CD8F816}"/>
    <cellStyle name="Table Total Millions 6 2 3" xfId="48160" xr:uid="{76B07B7E-B1FB-42A1-9D24-0CD4B2931BD0}"/>
    <cellStyle name="Table Total Millions 6 2 3 2" xfId="48161" xr:uid="{C054B236-064D-478D-9BBF-F064776FCBB3}"/>
    <cellStyle name="Table Total Millions 6 2 4" xfId="48162" xr:uid="{F1A155CF-6E1A-448B-A2FB-094B58737F2D}"/>
    <cellStyle name="Table Total Millions 6 2 4 2" xfId="48163" xr:uid="{AC6E4403-AA8A-423F-A1B3-FC743701C469}"/>
    <cellStyle name="Table Total Millions 6 2 5" xfId="48164" xr:uid="{16B00A9B-C38F-40DF-A09C-7D9B97C4FC69}"/>
    <cellStyle name="Table Total Millions 6 2 5 2" xfId="48165" xr:uid="{BD6933F6-AF16-4002-8F09-EB708EF35DB2}"/>
    <cellStyle name="Table Total Millions 6 2 6" xfId="48166" xr:uid="{974BFFDB-66DB-4E1C-A6E7-9982433E0998}"/>
    <cellStyle name="Table Total Millions 6 3" xfId="48167" xr:uid="{FC3BDE84-AFD0-4C6F-8152-7C6D3878F867}"/>
    <cellStyle name="Table Total Millions 6 3 2" xfId="48168" xr:uid="{C186B254-1BA1-421C-B28F-704C38238FDC}"/>
    <cellStyle name="Table Total Millions 6 4" xfId="48169" xr:uid="{F9CB095F-160F-4215-9A94-D640BE660EB0}"/>
    <cellStyle name="Table Total Millions 6 4 2" xfId="48170" xr:uid="{884305F1-9A38-49C2-8584-0D4AE4DEDA03}"/>
    <cellStyle name="Table Total Millions 6 5" xfId="48171" xr:uid="{B2DF7CED-968B-4B05-A61F-DC5CD7E4E957}"/>
    <cellStyle name="Table Total Millions 6 5 2" xfId="48172" xr:uid="{4112A9BE-B470-4A50-AEDF-670EC502C95C}"/>
    <cellStyle name="Table Total Millions 6 6" xfId="48173" xr:uid="{DE7F8BA3-B146-45A8-A670-791915D69E34}"/>
    <cellStyle name="Table Total Millions 6 6 2" xfId="48174" xr:uid="{8FD6E58A-B063-46BA-AEB1-8BC3E1104232}"/>
    <cellStyle name="Table Total Millions 6 7" xfId="48175" xr:uid="{925F88D7-9BD9-4AB2-A693-37F88E098087}"/>
    <cellStyle name="Table Total Millions 6 7 2" xfId="48176" xr:uid="{67109C7C-C3EC-4FC2-8462-4C7916A23BB5}"/>
    <cellStyle name="Table Total Millions 6 8" xfId="48177" xr:uid="{DEBC03BD-772A-46F9-98B3-11A693577242}"/>
    <cellStyle name="Table Total Millions 7" xfId="48178" xr:uid="{1B965B99-2FB8-4208-8145-D6D1A7403CB1}"/>
    <cellStyle name="Table Total Millions 7 2" xfId="48179" xr:uid="{96500B50-71C1-413C-B7AA-4B661528D7C4}"/>
    <cellStyle name="Table Total Millions 7 2 2" xfId="48180" xr:uid="{001CF5CF-B1CD-42B8-8778-232037A48110}"/>
    <cellStyle name="Table Total Millions 7 2 2 2" xfId="48181" xr:uid="{1C8C49E8-5440-486E-AD44-4651B7A9FED3}"/>
    <cellStyle name="Table Total Millions 7 2 3" xfId="48182" xr:uid="{603371E2-1EC4-4133-89A9-48F18A446C8D}"/>
    <cellStyle name="Table Total Millions 7 2 3 2" xfId="48183" xr:uid="{AF22E803-6603-447D-887B-7C535CB85107}"/>
    <cellStyle name="Table Total Millions 7 2 4" xfId="48184" xr:uid="{8C852F31-AD61-47A7-B747-766C5BD0BFC4}"/>
    <cellStyle name="Table Total Millions 7 2 4 2" xfId="48185" xr:uid="{18F7531F-D7CA-4574-99BE-EBC0B6CA4A26}"/>
    <cellStyle name="Table Total Millions 7 2 5" xfId="48186" xr:uid="{4843E50D-903F-4433-BE1F-EE247A22B9C9}"/>
    <cellStyle name="Table Total Millions 7 2 5 2" xfId="48187" xr:uid="{B1164E89-41BB-42CD-AAB5-18C537D7DCC4}"/>
    <cellStyle name="Table Total Millions 7 2 6" xfId="48188" xr:uid="{FB0C6F55-C240-4CA7-A333-A392D738694C}"/>
    <cellStyle name="Table Total Millions 7 3" xfId="48189" xr:uid="{0307A138-88AF-4298-8529-FED4B6D1B95A}"/>
    <cellStyle name="Table Total Millions 7 3 2" xfId="48190" xr:uid="{E31D41E1-83E1-4DA9-A800-7DD971EFDD5E}"/>
    <cellStyle name="Table Total Millions 7 4" xfId="48191" xr:uid="{85A0DE2D-FA41-45EC-BC4F-C53756EBA6F2}"/>
    <cellStyle name="Table Total Millions 7 4 2" xfId="48192" xr:uid="{67878ED6-70D9-4497-A5C5-892E68132A8A}"/>
    <cellStyle name="Table Total Millions 7 5" xfId="48193" xr:uid="{BA47BE4A-6900-4158-BE12-A5A84F235D96}"/>
    <cellStyle name="Table Total Millions 7 5 2" xfId="48194" xr:uid="{92A818C0-3545-4310-A988-DFE850930780}"/>
    <cellStyle name="Table Total Millions 7 6" xfId="48195" xr:uid="{1FBD3B92-DF09-4A1D-998E-5445B533E0F6}"/>
    <cellStyle name="Table Total Millions 7 6 2" xfId="48196" xr:uid="{167E6BB3-0D41-4E36-BC9A-4087C913D028}"/>
    <cellStyle name="Table Total Millions 7 7" xfId="48197" xr:uid="{93EA8289-8D00-48D3-AECE-494DA8DE4365}"/>
    <cellStyle name="Table Total Millions 7 7 2" xfId="48198" xr:uid="{3E5BF3DE-0DC2-4B45-A40B-23CD7A3A1F8C}"/>
    <cellStyle name="Table Total Millions 7 8" xfId="48199" xr:uid="{9F13C240-285E-4071-907C-E6ABBE5BFEC0}"/>
    <cellStyle name="Table Total Millions 8" xfId="48200" xr:uid="{42EF7FCD-9830-4B13-89C8-E1B4FBD8474B}"/>
    <cellStyle name="Table Total Millions 8 2" xfId="48201" xr:uid="{285398C6-215E-4707-A113-4CC09FD1883C}"/>
    <cellStyle name="Table Total Millions 8 2 2" xfId="48202" xr:uid="{558D5621-0145-4115-B506-F16237106DFE}"/>
    <cellStyle name="Table Total Millions 8 2 2 2" xfId="48203" xr:uid="{B5680990-D3C2-4DF3-8CB9-FB8D93B82284}"/>
    <cellStyle name="Table Total Millions 8 2 3" xfId="48204" xr:uid="{B61AB3E7-3492-4DB1-87D7-9050B52F6464}"/>
    <cellStyle name="Table Total Millions 8 2 3 2" xfId="48205" xr:uid="{04C50604-3AA9-49CB-9253-93BF18622343}"/>
    <cellStyle name="Table Total Millions 8 2 4" xfId="48206" xr:uid="{9EFDEBFC-99A4-4AAA-9A5D-B13FECBBD772}"/>
    <cellStyle name="Table Total Millions 8 2 4 2" xfId="48207" xr:uid="{A28C43D7-E8B4-42E3-A79E-85E3FEAB3F4D}"/>
    <cellStyle name="Table Total Millions 8 2 5" xfId="48208" xr:uid="{83A0602E-1C41-4998-806D-3A3B64F75D53}"/>
    <cellStyle name="Table Total Millions 8 2 5 2" xfId="48209" xr:uid="{AE6FE2D1-8A9F-487A-A774-83389876A24F}"/>
    <cellStyle name="Table Total Millions 8 2 6" xfId="48210" xr:uid="{07D5556D-E994-4B8F-8591-507DD40904D7}"/>
    <cellStyle name="Table Total Millions 8 3" xfId="48211" xr:uid="{42F76964-977B-4663-AB1E-0382B7266B5B}"/>
    <cellStyle name="Table Total Millions 8 3 2" xfId="48212" xr:uid="{2579B1D3-0F95-420F-BEB4-D8917732F65A}"/>
    <cellStyle name="Table Total Millions 8 4" xfId="48213" xr:uid="{9657A3F8-2620-4463-8485-4263EA44C825}"/>
    <cellStyle name="Table Total Millions 8 4 2" xfId="48214" xr:uid="{2163DDA4-8033-4213-A4FD-47F732B3FCD0}"/>
    <cellStyle name="Table Total Millions 8 5" xfId="48215" xr:uid="{8E63FA42-C59C-4CCB-997B-97F73B1FA2BD}"/>
    <cellStyle name="Table Total Millions 8 5 2" xfId="48216" xr:uid="{B012C13F-CEC8-49BD-BEF4-771ADD0F4095}"/>
    <cellStyle name="Table Total Millions 8 6" xfId="48217" xr:uid="{AF1E3C35-B6CD-41B0-B891-DDCFE9DCACB7}"/>
    <cellStyle name="Table Total Millions 8 6 2" xfId="48218" xr:uid="{E498D037-9FF0-4C3A-BE82-C99439FA9964}"/>
    <cellStyle name="Table Total Millions 8 7" xfId="48219" xr:uid="{BF9FCEA1-C386-4D9B-B43F-AF845690B9C1}"/>
    <cellStyle name="Table Total Millions 8 7 2" xfId="48220" xr:uid="{4A5706B5-F54A-4359-A4D2-CFE0B5A9A3CC}"/>
    <cellStyle name="Table Total Millions 8 8" xfId="48221" xr:uid="{85452446-17A6-40CE-802D-716ADFA42504}"/>
    <cellStyle name="Table Total Millions 9" xfId="48222" xr:uid="{18C4AD0B-C239-4A37-874E-42E11C47BD67}"/>
    <cellStyle name="Table Total Millions 9 2" xfId="48223" xr:uid="{19B67499-B798-485D-A553-CD64EE76B774}"/>
    <cellStyle name="Table Total Millions 9 2 2" xfId="48224" xr:uid="{A9D7B395-8986-4402-B9A2-C1235B06B800}"/>
    <cellStyle name="Table Total Millions 9 2 2 2" xfId="48225" xr:uid="{96BCC07A-ACEC-4BA1-B2DE-5B172B293F35}"/>
    <cellStyle name="Table Total Millions 9 2 3" xfId="48226" xr:uid="{A5320C32-1D78-416F-BD53-0A99A1D6B57B}"/>
    <cellStyle name="Table Total Millions 9 2 3 2" xfId="48227" xr:uid="{4A166AB1-8751-48CD-927F-2D50AE84A528}"/>
    <cellStyle name="Table Total Millions 9 2 4" xfId="48228" xr:uid="{47D476D4-C6CD-4E90-9E57-7F81527839E1}"/>
    <cellStyle name="Table Total Millions 9 2 4 2" xfId="48229" xr:uid="{F9C2D683-65A3-42BC-9B83-BC3891FB423C}"/>
    <cellStyle name="Table Total Millions 9 2 5" xfId="48230" xr:uid="{CCB5D268-1FEF-4007-9AFD-144D5922D80E}"/>
    <cellStyle name="Table Total Millions 9 2 5 2" xfId="48231" xr:uid="{9C445D68-84EB-4BFB-9022-1270B2CA1C65}"/>
    <cellStyle name="Table Total Millions 9 2 6" xfId="48232" xr:uid="{7BDE23EE-3C79-441A-8A9B-FD65227DA7AA}"/>
    <cellStyle name="Table Total Millions 9 3" xfId="48233" xr:uid="{F3FA0954-C553-4DAA-9CAE-8578E88D0C34}"/>
    <cellStyle name="Table Total Millions 9 3 2" xfId="48234" xr:uid="{3B31F423-A7DE-4884-98ED-799207E3933E}"/>
    <cellStyle name="Table Total Millions 9 4" xfId="48235" xr:uid="{50A644E2-DAF4-4761-8470-4AFFFF3906A1}"/>
    <cellStyle name="Table Total Millions 9 4 2" xfId="48236" xr:uid="{AEDEAE06-0B10-4F63-A804-0D171A67083A}"/>
    <cellStyle name="Table Total Millions 9 5" xfId="48237" xr:uid="{610ED37C-1F35-4289-B711-7A0F5B0FF917}"/>
    <cellStyle name="Table Total Millions 9 5 2" xfId="48238" xr:uid="{0BD00C3E-C4D1-46A8-B36C-16E0F3E86E8B}"/>
    <cellStyle name="Table Total Millions 9 6" xfId="48239" xr:uid="{44AD98D5-180E-40D6-9F63-C184636266E7}"/>
    <cellStyle name="Table Total Millions 9 6 2" xfId="48240" xr:uid="{CF79DB99-3201-41DF-89A7-5E6AE2651746}"/>
    <cellStyle name="Table Total Millions 9 7" xfId="48241" xr:uid="{5ABE1E4B-2EF5-42A1-9819-1D575EA5846A}"/>
    <cellStyle name="Table Total Millions 9 7 2" xfId="48242" xr:uid="{A5815419-D44C-4AD2-B84B-F8EACAB4597B}"/>
    <cellStyle name="Table Total Millions 9 8" xfId="48243" xr:uid="{2A70CF04-CD07-4052-A7AB-E62C554B73DA}"/>
    <cellStyle name="Table Total Millions_Table 5.6 sales of assets 23Feb2010" xfId="311" xr:uid="{91E74FE0-1CBD-4C0B-BED0-5C30427AB609}"/>
    <cellStyle name="Table Total Percentage" xfId="312" xr:uid="{2483F5E6-2CA3-4B52-BC74-F05C270C1F1F}"/>
    <cellStyle name="Table Total Percentage 10" xfId="48244" xr:uid="{7A9EC2D1-1C52-4E18-BA49-042ECD3E08DA}"/>
    <cellStyle name="Table Total Percentage 10 2" xfId="48245" xr:uid="{F1DCC007-690F-44F5-85CC-83874BDB340B}"/>
    <cellStyle name="Table Total Percentage 10 2 2" xfId="48246" xr:uid="{67329CF7-97F1-43B5-899C-62FFF59CB51D}"/>
    <cellStyle name="Table Total Percentage 10 2 2 2" xfId="48247" xr:uid="{84205D18-CC55-47E9-84CC-1BB3AC120150}"/>
    <cellStyle name="Table Total Percentage 10 2 3" xfId="48248" xr:uid="{B50DD841-3F22-4EA8-A038-822665032804}"/>
    <cellStyle name="Table Total Percentage 10 2 3 2" xfId="48249" xr:uid="{6E9FDB4F-6776-4915-B5AE-7A2721A4ED89}"/>
    <cellStyle name="Table Total Percentage 10 2 4" xfId="48250" xr:uid="{E99DD170-1C56-4528-973D-3724ABA3A262}"/>
    <cellStyle name="Table Total Percentage 10 2 4 2" xfId="48251" xr:uid="{12A04189-326D-493A-961F-FEBE7855FF85}"/>
    <cellStyle name="Table Total Percentage 10 2 5" xfId="48252" xr:uid="{7BB906F5-FDE1-41F2-AA1B-D3454D95A394}"/>
    <cellStyle name="Table Total Percentage 10 2 5 2" xfId="48253" xr:uid="{BA086AA8-93D0-47E5-A3A2-D3921B8950E1}"/>
    <cellStyle name="Table Total Percentage 10 2 6" xfId="48254" xr:uid="{1CE31734-F811-4669-8D77-61210B66E0AD}"/>
    <cellStyle name="Table Total Percentage 10 3" xfId="48255" xr:uid="{25F5A119-0CAF-4790-A4EC-9924C3F6DB06}"/>
    <cellStyle name="Table Total Percentage 10 3 2" xfId="48256" xr:uid="{861BE471-0E48-45E7-9235-7FA57665870D}"/>
    <cellStyle name="Table Total Percentage 10 4" xfId="48257" xr:uid="{616AEB9E-39EF-4DED-818F-053C81ACEF46}"/>
    <cellStyle name="Table Total Percentage 10 4 2" xfId="48258" xr:uid="{804D33E8-FDEF-41B3-BEBF-CDD288F9079A}"/>
    <cellStyle name="Table Total Percentage 10 5" xfId="48259" xr:uid="{75A6FD36-206C-4C3A-B769-8DCCE5A679EC}"/>
    <cellStyle name="Table Total Percentage 10 5 2" xfId="48260" xr:uid="{8419E6F1-CBC3-4CC0-B235-0D2CD951B7FF}"/>
    <cellStyle name="Table Total Percentage 10 6" xfId="48261" xr:uid="{8D34A116-3C8B-43F6-8572-CCED2E1C6350}"/>
    <cellStyle name="Table Total Percentage 10 6 2" xfId="48262" xr:uid="{45265EDA-E555-4741-B3D8-3760284517A8}"/>
    <cellStyle name="Table Total Percentage 10 7" xfId="48263" xr:uid="{C0AF85BB-01D3-47BF-B521-84876310FB0E}"/>
    <cellStyle name="Table Total Percentage 10 7 2" xfId="48264" xr:uid="{71FF0997-9650-431F-9639-2641F3917CD3}"/>
    <cellStyle name="Table Total Percentage 10 8" xfId="48265" xr:uid="{31B0CEB7-F0CB-498A-943A-0FEF2529508C}"/>
    <cellStyle name="Table Total Percentage 11" xfId="48266" xr:uid="{6D676F5B-FB11-4CDC-8590-8122D7F1777B}"/>
    <cellStyle name="Table Total Percentage 11 2" xfId="48267" xr:uid="{23155386-F407-47F3-A177-217C315A0E8F}"/>
    <cellStyle name="Table Total Percentage 11 2 2" xfId="48268" xr:uid="{D1D04B8A-31D2-453B-A26B-59CB8A3EDE5F}"/>
    <cellStyle name="Table Total Percentage 11 2 2 2" xfId="48269" xr:uid="{4F437C1D-1CA2-4A97-B33B-3C7AF2C38981}"/>
    <cellStyle name="Table Total Percentage 11 2 3" xfId="48270" xr:uid="{111CAC1E-EEC6-4869-94AE-D3C0C35FDF22}"/>
    <cellStyle name="Table Total Percentage 11 2 3 2" xfId="48271" xr:uid="{FB5462DF-0CBF-4538-A2E3-95B300BC935F}"/>
    <cellStyle name="Table Total Percentage 11 2 4" xfId="48272" xr:uid="{6645271B-EEF1-43A5-AFE7-D3756A1833D5}"/>
    <cellStyle name="Table Total Percentage 11 2 4 2" xfId="48273" xr:uid="{CCA81755-F486-4E5B-8216-07E69682197D}"/>
    <cellStyle name="Table Total Percentage 11 2 5" xfId="48274" xr:uid="{00834FDB-4BD5-4A56-A753-2EDEB9000A84}"/>
    <cellStyle name="Table Total Percentage 11 2 5 2" xfId="48275" xr:uid="{BF9F236A-13BD-4425-BE1F-3076CF605C5B}"/>
    <cellStyle name="Table Total Percentage 11 2 6" xfId="48276" xr:uid="{06ECBEB1-408C-47DA-AC1A-1B10F03AF6F3}"/>
    <cellStyle name="Table Total Percentage 11 3" xfId="48277" xr:uid="{D275E7D3-15C5-4C51-9C87-45347BEE8750}"/>
    <cellStyle name="Table Total Percentage 11 3 2" xfId="48278" xr:uid="{A243CA52-0CBC-497B-ACF2-5B5C02BD9D71}"/>
    <cellStyle name="Table Total Percentage 11 4" xfId="48279" xr:uid="{BC6CFF29-01A1-48CC-BF11-70D0828E5DF2}"/>
    <cellStyle name="Table Total Percentage 11 4 2" xfId="48280" xr:uid="{9B707936-2E80-4E74-9196-AE5CBC37212C}"/>
    <cellStyle name="Table Total Percentage 11 5" xfId="48281" xr:uid="{B18EB4DC-9DD6-4598-AB07-CF52A5C2031D}"/>
    <cellStyle name="Table Total Percentage 11 5 2" xfId="48282" xr:uid="{826B5612-8A84-4592-875E-0C4F941CF22C}"/>
    <cellStyle name="Table Total Percentage 11 6" xfId="48283" xr:uid="{3F00D287-C6ED-47AF-BCBB-777E90ADD3CA}"/>
    <cellStyle name="Table Total Percentage 11 6 2" xfId="48284" xr:uid="{AA2CBFC8-FABE-4C03-BC62-15ACCAB663F9}"/>
    <cellStyle name="Table Total Percentage 11 7" xfId="48285" xr:uid="{CD1D43BA-7562-47A1-A792-55C6A32B44B4}"/>
    <cellStyle name="Table Total Percentage 11 7 2" xfId="48286" xr:uid="{966E1842-559C-4236-85FA-95C6F6B5699A}"/>
    <cellStyle name="Table Total Percentage 11 8" xfId="48287" xr:uid="{E6F98AA1-15CE-47DA-919A-04C9B3359E0D}"/>
    <cellStyle name="Table Total Percentage 12" xfId="48288" xr:uid="{CA54236F-A835-4254-A4C9-9531D18544AF}"/>
    <cellStyle name="Table Total Percentage 12 2" xfId="48289" xr:uid="{AEAA81D8-3605-4F63-B4F7-07EA92F48C9B}"/>
    <cellStyle name="Table Total Percentage 12 2 2" xfId="48290" xr:uid="{E26A3055-35B9-452C-ACEE-A7695798DF07}"/>
    <cellStyle name="Table Total Percentage 12 2 2 2" xfId="48291" xr:uid="{5B21B68E-21C7-4334-8F30-5E509FCA28FF}"/>
    <cellStyle name="Table Total Percentage 12 2 3" xfId="48292" xr:uid="{19AA4CCF-265F-428D-BA8A-790C9AEEA24C}"/>
    <cellStyle name="Table Total Percentage 12 2 3 2" xfId="48293" xr:uid="{C9F7983F-CEAE-4609-9C2F-FD41EDB621DC}"/>
    <cellStyle name="Table Total Percentage 12 2 4" xfId="48294" xr:uid="{D7AAC06A-8BF1-43FF-A62B-5A1ACA162071}"/>
    <cellStyle name="Table Total Percentage 12 2 4 2" xfId="48295" xr:uid="{15467D0A-102A-45C0-89FC-77156C5153DD}"/>
    <cellStyle name="Table Total Percentage 12 2 5" xfId="48296" xr:uid="{D1CCD6C7-5298-4D8D-93C9-B1D8D74B529C}"/>
    <cellStyle name="Table Total Percentage 12 2 5 2" xfId="48297" xr:uid="{FCB8ED5F-D594-4D8E-B608-C2BFED8170C7}"/>
    <cellStyle name="Table Total Percentage 12 2 6" xfId="48298" xr:uid="{3374441A-04B5-4C46-B2E3-462BA79AA622}"/>
    <cellStyle name="Table Total Percentage 12 3" xfId="48299" xr:uid="{9E9E6FAD-87DD-41C0-B240-689E65D4DAC2}"/>
    <cellStyle name="Table Total Percentage 12 3 2" xfId="48300" xr:uid="{673E791F-EADF-4965-B7AB-612115D59E8C}"/>
    <cellStyle name="Table Total Percentage 12 4" xfId="48301" xr:uid="{3FF826CB-52A4-495D-BA02-D3D5FDDC5BAA}"/>
    <cellStyle name="Table Total Percentage 12 4 2" xfId="48302" xr:uid="{756D6D24-507B-48AB-8AF9-DCA1A0E09252}"/>
    <cellStyle name="Table Total Percentage 12 5" xfId="48303" xr:uid="{39313A84-FE39-4942-A5BE-B77B3436D540}"/>
    <cellStyle name="Table Total Percentage 12 5 2" xfId="48304" xr:uid="{ACF82ACC-F645-4D16-8D4A-2FDCF9A01986}"/>
    <cellStyle name="Table Total Percentage 12 6" xfId="48305" xr:uid="{36451D53-7EEE-4084-B087-B471A6116895}"/>
    <cellStyle name="Table Total Percentage 12 6 2" xfId="48306" xr:uid="{5160C24E-5636-4731-B65D-1646FFA16F5D}"/>
    <cellStyle name="Table Total Percentage 12 7" xfId="48307" xr:uid="{3ACC03C2-843C-4647-AA27-5F83D716C16C}"/>
    <cellStyle name="Table Total Percentage 12 7 2" xfId="48308" xr:uid="{F8C0E143-14D4-43AC-AFEF-4A83B492E6A9}"/>
    <cellStyle name="Table Total Percentage 12 8" xfId="48309" xr:uid="{1BED3DE8-320A-471B-8768-ED309D32F89C}"/>
    <cellStyle name="Table Total Percentage 13" xfId="48310" xr:uid="{2C454C08-2CB0-4D35-AB4D-52090387C152}"/>
    <cellStyle name="Table Total Percentage 13 2" xfId="48311" xr:uid="{D25C5C1C-DC96-4B14-9BBA-486F7E35E094}"/>
    <cellStyle name="Table Total Percentage 13 2 2" xfId="48312" xr:uid="{97606571-8ACA-4A31-9B7E-847C5B04DA66}"/>
    <cellStyle name="Table Total Percentage 13 2 2 2" xfId="48313" xr:uid="{A587255E-EB6E-4F16-9021-E6AEC3395A04}"/>
    <cellStyle name="Table Total Percentage 13 2 3" xfId="48314" xr:uid="{7BDD3144-EE14-4452-B3B6-B315D733BF39}"/>
    <cellStyle name="Table Total Percentage 13 2 3 2" xfId="48315" xr:uid="{8F2E35E5-F600-4CF3-A4FD-0F7038D5C16C}"/>
    <cellStyle name="Table Total Percentage 13 2 4" xfId="48316" xr:uid="{5AADCEFD-9897-47CD-BF3E-CDD6B4047193}"/>
    <cellStyle name="Table Total Percentage 13 2 4 2" xfId="48317" xr:uid="{B446B28A-F2C7-4B5E-A3B9-AE012C5E4B75}"/>
    <cellStyle name="Table Total Percentage 13 2 5" xfId="48318" xr:uid="{DF0B82E9-B43F-4537-9706-429DA60DC635}"/>
    <cellStyle name="Table Total Percentage 13 2 5 2" xfId="48319" xr:uid="{B7AF92B6-4120-45D5-B656-AB378E7C1F52}"/>
    <cellStyle name="Table Total Percentage 13 2 6" xfId="48320" xr:uid="{9D632191-11D4-4C10-B555-E04E4E8D4438}"/>
    <cellStyle name="Table Total Percentage 13 3" xfId="48321" xr:uid="{9874199F-1C46-4CA3-A245-1B058CB25C39}"/>
    <cellStyle name="Table Total Percentage 13 3 2" xfId="48322" xr:uid="{2D4EA9ED-5574-4D67-B8F3-0AF8ABF51D8C}"/>
    <cellStyle name="Table Total Percentage 13 4" xfId="48323" xr:uid="{B39E5934-73A8-47ED-B1B1-277108A9B748}"/>
    <cellStyle name="Table Total Percentage 13 4 2" xfId="48324" xr:uid="{DD54DE5B-CBBF-48C4-9B87-C0132EDF3228}"/>
    <cellStyle name="Table Total Percentage 13 5" xfId="48325" xr:uid="{B90B0068-F1E1-48B9-9E19-36DD775AA53F}"/>
    <cellStyle name="Table Total Percentage 13 5 2" xfId="48326" xr:uid="{B86A8E6A-7D8C-452E-B9B7-EE9A1055D5D4}"/>
    <cellStyle name="Table Total Percentage 13 6" xfId="48327" xr:uid="{4D94CD99-D7B3-4E98-BAB1-32B74EC964AF}"/>
    <cellStyle name="Table Total Percentage 13 6 2" xfId="48328" xr:uid="{64D885E0-F5DA-4546-B2D7-C66D8E8620E4}"/>
    <cellStyle name="Table Total Percentage 13 7" xfId="48329" xr:uid="{1615DEEF-3256-4230-B16F-2031BB26E0EA}"/>
    <cellStyle name="Table Total Percentage 13 7 2" xfId="48330" xr:uid="{8DFADF85-6238-40C2-960D-1885F68B9449}"/>
    <cellStyle name="Table Total Percentage 13 8" xfId="48331" xr:uid="{17AE89DD-03E3-4779-9854-BED679FB2248}"/>
    <cellStyle name="Table Total Percentage 14" xfId="48332" xr:uid="{A738CA26-B482-48DE-8F1C-827ACD6A2B2C}"/>
    <cellStyle name="Table Total Percentage 14 2" xfId="48333" xr:uid="{A2201F78-F18D-41EC-8E39-8A7241B9DFB3}"/>
    <cellStyle name="Table Total Percentage 14 2 2" xfId="48334" xr:uid="{0081D2B7-6F7D-4197-8634-F1E6273C67FC}"/>
    <cellStyle name="Table Total Percentage 14 2 2 2" xfId="48335" xr:uid="{F4070120-765C-443A-BAEF-526803FD7867}"/>
    <cellStyle name="Table Total Percentage 14 2 3" xfId="48336" xr:uid="{F5888E66-6490-4125-98DA-6CFAF462E75D}"/>
    <cellStyle name="Table Total Percentage 14 2 3 2" xfId="48337" xr:uid="{483C1730-1B1B-4BE2-8382-1F6FB9AD5604}"/>
    <cellStyle name="Table Total Percentage 14 2 4" xfId="48338" xr:uid="{2B18A9B6-9B6B-41CD-957B-CD9638185459}"/>
    <cellStyle name="Table Total Percentage 14 2 4 2" xfId="48339" xr:uid="{89965873-C145-4E0D-B29F-9B1CCB68D38C}"/>
    <cellStyle name="Table Total Percentage 14 2 5" xfId="48340" xr:uid="{D5C1A022-EE6C-4868-9446-CD41EBCA5D79}"/>
    <cellStyle name="Table Total Percentage 14 2 6" xfId="48341" xr:uid="{044331C2-690A-449D-9AA5-D58788B4CECE}"/>
    <cellStyle name="Table Total Percentage 14 3" xfId="48342" xr:uid="{B921CB65-5C82-4015-ADDA-D27D24513A24}"/>
    <cellStyle name="Table Total Percentage 14 3 2" xfId="48343" xr:uid="{8D44068B-4B4C-4118-8276-54CB86371B18}"/>
    <cellStyle name="Table Total Percentage 14 4" xfId="48344" xr:uid="{70801089-F959-4B0B-8D8E-52EFD64CB735}"/>
    <cellStyle name="Table Total Percentage 14 4 2" xfId="48345" xr:uid="{2025BAAF-4B3F-45B9-8AC3-D0BB122F5316}"/>
    <cellStyle name="Table Total Percentage 14 5" xfId="48346" xr:uid="{6E3F8629-84C5-4E6A-9590-3977171FE5DE}"/>
    <cellStyle name="Table Total Percentage 14 5 2" xfId="48347" xr:uid="{D9C382D8-849B-496F-9F1E-0DA1DD1071F1}"/>
    <cellStyle name="Table Total Percentage 14 6" xfId="48348" xr:uid="{DDF4AB51-4936-4B11-A17B-F8ABDB60CE2E}"/>
    <cellStyle name="Table Total Percentage 14 7" xfId="48349" xr:uid="{CB84268E-BC93-44B8-85F4-94D72BF78E50}"/>
    <cellStyle name="Table Total Percentage 14 7 2" xfId="48350" xr:uid="{846C95EE-49A9-47C4-885A-86F587AF91A8}"/>
    <cellStyle name="Table Total Percentage 14 8" xfId="48351" xr:uid="{930239E5-050E-4155-B785-227741598603}"/>
    <cellStyle name="Table Total Percentage 15" xfId="48352" xr:uid="{E076E8A0-76C8-4B8B-AC42-B317C1B54FBA}"/>
    <cellStyle name="Table Total Percentage 15 2" xfId="48353" xr:uid="{3F6BA50D-816F-41B8-B542-0FF98E74BBE1}"/>
    <cellStyle name="Table Total Percentage 15 2 2" xfId="48354" xr:uid="{EAFC80E6-3132-460E-9289-C9793E6D1F9A}"/>
    <cellStyle name="Table Total Percentage 15 2 2 2" xfId="48355" xr:uid="{F86923DF-6D5A-408F-A10C-8914F87A6F6E}"/>
    <cellStyle name="Table Total Percentage 15 2 3" xfId="48356" xr:uid="{81669D94-C5D7-4494-8D06-9DA6B423274C}"/>
    <cellStyle name="Table Total Percentage 15 2 3 2" xfId="48357" xr:uid="{F90955A1-2737-4B9B-832E-2A5247652447}"/>
    <cellStyle name="Table Total Percentage 15 2 4" xfId="48358" xr:uid="{C596A11C-0510-4C88-BBA6-531AB7A4255B}"/>
    <cellStyle name="Table Total Percentage 15 2 4 2" xfId="48359" xr:uid="{C94C4719-E45B-44D5-9137-9035BE7AE226}"/>
    <cellStyle name="Table Total Percentage 15 2 5" xfId="48360" xr:uid="{1AD2DAFF-0F1A-4C02-95D4-B113BB8CD047}"/>
    <cellStyle name="Table Total Percentage 15 2 6" xfId="48361" xr:uid="{2311E606-4E42-4AD0-932F-5CA8F0BE94C3}"/>
    <cellStyle name="Table Total Percentage 15 3" xfId="48362" xr:uid="{A74E2E1A-D74B-4A26-9B7B-342D9B5BCDC7}"/>
    <cellStyle name="Table Total Percentage 15 3 2" xfId="48363" xr:uid="{5CF133E3-DF6F-434E-9682-C22A9BA5995F}"/>
    <cellStyle name="Table Total Percentage 15 4" xfId="48364" xr:uid="{74E11DC1-33A4-49C8-9505-52A4B3AE3169}"/>
    <cellStyle name="Table Total Percentage 15 4 2" xfId="48365" xr:uid="{3CAED98B-18E7-494B-BB34-0E10EAE63AC3}"/>
    <cellStyle name="Table Total Percentage 15 5" xfId="48366" xr:uid="{1043CFA5-CD53-4B03-975A-C5BE1940E85F}"/>
    <cellStyle name="Table Total Percentage 15 5 2" xfId="48367" xr:uid="{69BEBB2E-176C-4018-BDA9-3F338985D04D}"/>
    <cellStyle name="Table Total Percentage 15 6" xfId="48368" xr:uid="{1728EEAD-5330-4901-AD2A-CE937D2E0F76}"/>
    <cellStyle name="Table Total Percentage 15 7" xfId="48369" xr:uid="{0AFA024A-8DAC-4D35-8E00-65F64B06AA5A}"/>
    <cellStyle name="Table Total Percentage 15 7 2" xfId="48370" xr:uid="{F2E3C569-E443-4E18-987C-31F414212ACC}"/>
    <cellStyle name="Table Total Percentage 15 8" xfId="48371" xr:uid="{37F682D9-9933-4EC2-852E-BFC96FC04BCD}"/>
    <cellStyle name="Table Total Percentage 16" xfId="48372" xr:uid="{8ABFA018-1113-4CA1-BDA6-EB977A6BDCA8}"/>
    <cellStyle name="Table Total Percentage 16 2" xfId="48373" xr:uid="{816D2FA7-BA86-4B2E-8CE5-010CFDAA3AB0}"/>
    <cellStyle name="Table Total Percentage 16 2 2" xfId="48374" xr:uid="{8C2C290C-C31D-44A0-9399-0AF8774DB0DA}"/>
    <cellStyle name="Table Total Percentage 16 3" xfId="48375" xr:uid="{98514B42-FB52-4C7E-A7BF-CB940DF25858}"/>
    <cellStyle name="Table Total Percentage 16 3 2" xfId="48376" xr:uid="{94C48613-E1B9-4222-92EC-90D0BEC41D87}"/>
    <cellStyle name="Table Total Percentage 16 4" xfId="48377" xr:uid="{4355EB2C-FDDD-4F18-81DB-7EF7AAEC7F80}"/>
    <cellStyle name="Table Total Percentage 16 4 2" xfId="48378" xr:uid="{280ECE8A-4B6A-4D13-98D7-76FF8013932E}"/>
    <cellStyle name="Table Total Percentage 16 5" xfId="48379" xr:uid="{5948BE0F-D987-4C97-BD15-DE0A1B4E79DD}"/>
    <cellStyle name="Table Total Percentage 16 6" xfId="48380" xr:uid="{5B446ED5-E957-457A-A9C8-0351CD0FD87F}"/>
    <cellStyle name="Table Total Percentage 17" xfId="48381" xr:uid="{13E19CFC-6AA8-45D6-8AC6-27EF92AACF40}"/>
    <cellStyle name="Table Total Percentage 17 2" xfId="48382" xr:uid="{B5413D11-621F-434E-8799-EDE2AC573DE3}"/>
    <cellStyle name="Table Total Percentage 18" xfId="48383" xr:uid="{7FAD1A64-F63A-41ED-A089-41CA9011D140}"/>
    <cellStyle name="Table Total Percentage 18 2" xfId="48384" xr:uid="{BDBD06B0-3E69-451C-9946-1EB5D57C265B}"/>
    <cellStyle name="Table Total Percentage 19" xfId="48385" xr:uid="{F3B972F4-5815-4D53-833A-05CAFAF6A58D}"/>
    <cellStyle name="Table Total Percentage 2" xfId="313" xr:uid="{A1346F8A-E935-4DED-9247-54787392FBEC}"/>
    <cellStyle name="Table Total Percentage 2 2" xfId="48386" xr:uid="{F5B88591-B351-4837-8E22-1D88F1E88409}"/>
    <cellStyle name="Table Total Percentage 2 2 2" xfId="48387" xr:uid="{3E69F725-6343-4DF2-BC5E-D3072A27B4BC}"/>
    <cellStyle name="Table Total Percentage 2 2 2 2" xfId="48388" xr:uid="{2BFFF94B-77AA-46C0-8DE7-524849758C8A}"/>
    <cellStyle name="Table Total Percentage 2 2 3" xfId="48389" xr:uid="{53368250-5046-4128-A7A4-1C8421A2DC13}"/>
    <cellStyle name="Table Total Percentage 2 2 3 2" xfId="48390" xr:uid="{0529A91F-9145-4C42-86D1-77B0E8326033}"/>
    <cellStyle name="Table Total Percentage 2 2 4" xfId="48391" xr:uid="{DD1C9F3C-5EA2-4286-9CC7-6644C90319C0}"/>
    <cellStyle name="Table Total Percentage 2 2 4 2" xfId="48392" xr:uid="{DAFB378F-B51A-47DA-84D1-7AE4393EDCE2}"/>
    <cellStyle name="Table Total Percentage 2 2 5" xfId="48393" xr:uid="{E286D05A-A7FD-4F5A-984C-CC33A35F2987}"/>
    <cellStyle name="Table Total Percentage 2 2 6" xfId="48394" xr:uid="{32E242F7-F63B-4F26-A0D5-7F1D67CF4CFE}"/>
    <cellStyle name="Table Total Percentage 2 3" xfId="48395" xr:uid="{4CCD95B1-9D65-42FF-AC68-DB7491C7B32A}"/>
    <cellStyle name="Table Total Percentage 2 3 2" xfId="48396" xr:uid="{24BF2BFE-4D22-438D-A8B3-CDA437450DFF}"/>
    <cellStyle name="Table Total Percentage 2 4" xfId="48397" xr:uid="{72D83990-121B-4BE3-9D6F-B135B3AE603E}"/>
    <cellStyle name="Table Total Percentage 2 5" xfId="48398" xr:uid="{85E94B71-4663-4908-8AD9-FB765F8CF749}"/>
    <cellStyle name="Table Total Percentage 2 5 2" xfId="48399" xr:uid="{6E6E30A6-A05A-4408-BC62-4854851E4EA0}"/>
    <cellStyle name="Table Total Percentage 2 6" xfId="48400" xr:uid="{00F644C0-2F0D-4752-8C34-6C00A0C77F4C}"/>
    <cellStyle name="Table Total Percentage 20" xfId="48401" xr:uid="{079B1097-2627-44B0-8B8E-FEC2D839DA67}"/>
    <cellStyle name="Table Total Percentage 21" xfId="48402" xr:uid="{DB7A2071-7F76-4294-BD7A-970CD2D9551E}"/>
    <cellStyle name="Table Total Percentage 22" xfId="48403" xr:uid="{B2A425C2-34CB-4E81-B838-E1EFF274CD5D}"/>
    <cellStyle name="Table Total Percentage 23" xfId="48404" xr:uid="{DF54C400-2611-47A8-A0AC-2B38F9D20407}"/>
    <cellStyle name="Table Total Percentage 24" xfId="48405" xr:uid="{CE0FA377-E2F5-4F46-987B-BEE711B54008}"/>
    <cellStyle name="Table Total Percentage 25" xfId="48406" xr:uid="{123AB23A-93AD-4E87-BF9B-DE86D33BABB6}"/>
    <cellStyle name="Table Total Percentage 3" xfId="48407" xr:uid="{B4218E79-ADB9-4381-ABF6-550C3D04DF34}"/>
    <cellStyle name="Table Total Percentage 3 2" xfId="48408" xr:uid="{9CF46C46-823A-42EC-A3E8-0B5BEBBD6E85}"/>
    <cellStyle name="Table Total Percentage 3 2 2" xfId="48409" xr:uid="{E1836735-E3FE-4225-8954-219D5175EEB7}"/>
    <cellStyle name="Table Total Percentage 3 2 2 2" xfId="48410" xr:uid="{6103077D-BDA7-4925-8B5E-C7938267F9FD}"/>
    <cellStyle name="Table Total Percentage 3 2 3" xfId="48411" xr:uid="{62BC5265-9027-4EDD-B1BF-6ED57CB515A3}"/>
    <cellStyle name="Table Total Percentage 3 2 3 2" xfId="48412" xr:uid="{3C268C0D-2755-4A1C-91B9-5AA4E6D8A0B0}"/>
    <cellStyle name="Table Total Percentage 3 2 4" xfId="48413" xr:uid="{256E2BC4-5407-4261-A89A-27EFF64F239B}"/>
    <cellStyle name="Table Total Percentage 3 2 4 2" xfId="48414" xr:uid="{5DE8077E-598A-45A8-BA02-663033CCDA9B}"/>
    <cellStyle name="Table Total Percentage 3 2 5" xfId="48415" xr:uid="{6F6362C5-B145-4498-9AD3-9F1F6F6BB92B}"/>
    <cellStyle name="Table Total Percentage 3 2 6" xfId="48416" xr:uid="{64AB6655-C9FC-4717-9460-CC9DD59FB4E7}"/>
    <cellStyle name="Table Total Percentage 3 3" xfId="48417" xr:uid="{F9CB618F-653E-45C4-89D8-F0D0A4911778}"/>
    <cellStyle name="Table Total Percentage 3 3 2" xfId="48418" xr:uid="{E13AFFF5-3063-4A4E-85AB-8CA7EA870B04}"/>
    <cellStyle name="Table Total Percentage 3 4" xfId="48419" xr:uid="{27B593AF-6CB1-45E2-9838-797A145D0C8F}"/>
    <cellStyle name="Table Total Percentage 3 5" xfId="48420" xr:uid="{BFF8F447-7C04-4639-A4C4-8D597CB4125D}"/>
    <cellStyle name="Table Total Percentage 3 5 2" xfId="48421" xr:uid="{677F670B-4A34-4C51-97E0-E7697C070F9A}"/>
    <cellStyle name="Table Total Percentage 3 6" xfId="48422" xr:uid="{7CBC7ED8-2397-43F0-8BEC-61319BC1EF93}"/>
    <cellStyle name="Table Total Percentage 4" xfId="48423" xr:uid="{A22F79E2-2170-4A16-BE7D-3C77D8F3ACFC}"/>
    <cellStyle name="Table Total Percentage 4 2" xfId="48424" xr:uid="{89CEBC4C-3C49-4111-A1F1-C4E759AB9310}"/>
    <cellStyle name="Table Total Percentage 4 2 2" xfId="48425" xr:uid="{7A023F05-842E-4560-A849-2CAC6B07C0A7}"/>
    <cellStyle name="Table Total Percentage 4 2 2 2" xfId="48426" xr:uid="{03AD8DF9-74FA-4B32-AD45-2D4A1B4F7716}"/>
    <cellStyle name="Table Total Percentage 4 2 3" xfId="48427" xr:uid="{751F227E-A326-4819-BAFB-E2DB5A86EB3A}"/>
    <cellStyle name="Table Total Percentage 4 2 3 2" xfId="48428" xr:uid="{012DA8E6-6BF3-42FE-9007-E9390FDF6FA1}"/>
    <cellStyle name="Table Total Percentage 4 2 4" xfId="48429" xr:uid="{5342BACA-A461-4C3D-889C-13B82246B3FF}"/>
    <cellStyle name="Table Total Percentage 4 2 4 2" xfId="48430" xr:uid="{BE91543A-4D56-411C-878E-284692605F84}"/>
    <cellStyle name="Table Total Percentage 4 2 5" xfId="48431" xr:uid="{AEE6E902-2DBF-4C4E-89C1-5C604753BBB3}"/>
    <cellStyle name="Table Total Percentage 4 2 6" xfId="48432" xr:uid="{DC0246BF-3910-439D-AEDA-A9C359038697}"/>
    <cellStyle name="Table Total Percentage 4 3" xfId="48433" xr:uid="{F999A1B2-6DD4-4140-BADC-0B04F425B844}"/>
    <cellStyle name="Table Total Percentage 4 3 2" xfId="48434" xr:uid="{ED4A035D-AC6D-4117-91B8-7B219D35D093}"/>
    <cellStyle name="Table Total Percentage 4 4" xfId="48435" xr:uid="{0B9A9385-5C70-4389-BA16-CE6C1DE4270E}"/>
    <cellStyle name="Table Total Percentage 4 4 2" xfId="48436" xr:uid="{D25CD422-0FC9-4E68-AF3F-7A902484607C}"/>
    <cellStyle name="Table Total Percentage 4 5" xfId="48437" xr:uid="{5B926F7F-0F53-4A5D-BEBB-F580E4061262}"/>
    <cellStyle name="Table Total Percentage 4 5 2" xfId="48438" xr:uid="{95301F39-AA41-4771-8D14-2FBCEA5DB0D7}"/>
    <cellStyle name="Table Total Percentage 4 6" xfId="48439" xr:uid="{1C4A9320-894C-484C-90B5-2BACCAC7627F}"/>
    <cellStyle name="Table Total Percentage 4 7" xfId="48440" xr:uid="{4413F5B3-062E-4977-957D-B58521AD77AE}"/>
    <cellStyle name="Table Total Percentage 4 7 2" xfId="48441" xr:uid="{1DECEAD6-9F7B-4B92-9A0C-670004EC035D}"/>
    <cellStyle name="Table Total Percentage 4 8" xfId="48442" xr:uid="{68BDA2B5-37AD-46A8-B251-D6EA6474EB5B}"/>
    <cellStyle name="Table Total Percentage 5" xfId="48443" xr:uid="{513F0469-BC5F-466A-9CAC-635807301611}"/>
    <cellStyle name="Table Total Percentage 5 2" xfId="48444" xr:uid="{1F281625-916B-43C6-828A-C6DF7D65A940}"/>
    <cellStyle name="Table Total Percentage 5 2 2" xfId="48445" xr:uid="{0409DC53-68C3-4B7E-80CC-283F85746C63}"/>
    <cellStyle name="Table Total Percentage 5 2 2 2" xfId="48446" xr:uid="{59460004-4677-42E5-A20A-40956B16FDCD}"/>
    <cellStyle name="Table Total Percentage 5 2 3" xfId="48447" xr:uid="{F35AD3EA-E924-453E-ABB5-1C2B611D0E81}"/>
    <cellStyle name="Table Total Percentage 5 2 3 2" xfId="48448" xr:uid="{87F7E731-51EF-4A61-A8B8-F281354E6729}"/>
    <cellStyle name="Table Total Percentage 5 2 4" xfId="48449" xr:uid="{4688E17E-1C55-4E9D-BFD5-9CED7717AD49}"/>
    <cellStyle name="Table Total Percentage 5 2 4 2" xfId="48450" xr:uid="{B7C34766-8652-4BC7-B57A-A58E0ABF9F52}"/>
    <cellStyle name="Table Total Percentage 5 2 5" xfId="48451" xr:uid="{FC43E2FC-1116-48D2-87E0-D8495039FC8A}"/>
    <cellStyle name="Table Total Percentage 5 2 6" xfId="48452" xr:uid="{720654D6-8A4C-4ABC-B9FE-633944E9A08C}"/>
    <cellStyle name="Table Total Percentage 5 3" xfId="48453" xr:uid="{4DDBA215-0909-40F9-9F22-A1DB0A3FBB9C}"/>
    <cellStyle name="Table Total Percentage 5 3 2" xfId="48454" xr:uid="{094BD36A-869D-4AE4-BFB2-03F216054D61}"/>
    <cellStyle name="Table Total Percentage 5 4" xfId="48455" xr:uid="{4AAD09D5-C3FB-41AC-B5F1-029A468DAFBE}"/>
    <cellStyle name="Table Total Percentage 5 4 2" xfId="48456" xr:uid="{344FC8DF-92C1-43CE-B9C0-C559E2CD95CA}"/>
    <cellStyle name="Table Total Percentage 5 5" xfId="48457" xr:uid="{1CEDAC93-4E2F-4128-972B-6A08EEDBC894}"/>
    <cellStyle name="Table Total Percentage 5 5 2" xfId="48458" xr:uid="{00494517-7B14-4C96-A796-41A7714190DE}"/>
    <cellStyle name="Table Total Percentage 5 6" xfId="48459" xr:uid="{1A200D5E-834D-4DF2-A496-C884B844125C}"/>
    <cellStyle name="Table Total Percentage 5 7" xfId="48460" xr:uid="{85B00CB9-7BD9-44C7-9FA4-71C5E4F7534C}"/>
    <cellStyle name="Table Total Percentage 5 7 2" xfId="48461" xr:uid="{BA577FDB-253B-4771-BC83-A868809447A2}"/>
    <cellStyle name="Table Total Percentage 5 8" xfId="48462" xr:uid="{2BCB8689-3BD3-482E-A387-F44EE3421D22}"/>
    <cellStyle name="Table Total Percentage 6" xfId="48463" xr:uid="{EAA43AD4-2F28-4731-A499-375C6A0A5265}"/>
    <cellStyle name="Table Total Percentage 6 2" xfId="48464" xr:uid="{C184B205-38D3-457E-B2A8-ADBD0BE4F8CB}"/>
    <cellStyle name="Table Total Percentage 6 2 2" xfId="48465" xr:uid="{3CA095FE-F69C-4A10-A5CB-18C9B96CEC05}"/>
    <cellStyle name="Table Total Percentage 6 2 2 2" xfId="48466" xr:uid="{17A0C106-30E2-4B58-9227-423918DE369B}"/>
    <cellStyle name="Table Total Percentage 6 2 3" xfId="48467" xr:uid="{F9E3A5D4-78BB-4C46-9CBE-FD65AA1F8C86}"/>
    <cellStyle name="Table Total Percentage 6 2 3 2" xfId="48468" xr:uid="{97658197-CDC5-4896-90BF-2172A1F197DC}"/>
    <cellStyle name="Table Total Percentage 6 2 4" xfId="48469" xr:uid="{7E6AED24-4301-4BFB-8973-B984E5569C0E}"/>
    <cellStyle name="Table Total Percentage 6 2 4 2" xfId="48470" xr:uid="{4A7D0DE1-6554-4F65-8D11-D11B6BDAE1FB}"/>
    <cellStyle name="Table Total Percentage 6 2 5" xfId="48471" xr:uid="{DA271D9B-74B8-4B0B-B8EE-41E30C37BC4D}"/>
    <cellStyle name="Table Total Percentage 6 2 6" xfId="48472" xr:uid="{2DF7CB11-65A3-4A8F-9FF7-324824270F60}"/>
    <cellStyle name="Table Total Percentage 6 3" xfId="48473" xr:uid="{1E9325F7-5552-450D-A888-D34FE75501B4}"/>
    <cellStyle name="Table Total Percentage 6 3 2" xfId="48474" xr:uid="{40519450-D82B-470B-BB85-510BAAE827E9}"/>
    <cellStyle name="Table Total Percentage 6 4" xfId="48475" xr:uid="{82BC5B14-1972-4555-9146-2A5F90DCE1D2}"/>
    <cellStyle name="Table Total Percentage 6 4 2" xfId="48476" xr:uid="{133094F9-D3D4-4369-BD56-685384F8E418}"/>
    <cellStyle name="Table Total Percentage 6 5" xfId="48477" xr:uid="{E6DE5DDC-87E5-430A-842A-FFD4D3D4BDC6}"/>
    <cellStyle name="Table Total Percentage 6 5 2" xfId="48478" xr:uid="{73629FB8-5E73-4170-B265-65955F87704D}"/>
    <cellStyle name="Table Total Percentage 6 6" xfId="48479" xr:uid="{CFD6B845-9278-423C-BE05-41FE5BDBF77D}"/>
    <cellStyle name="Table Total Percentage 6 7" xfId="48480" xr:uid="{AA9B59BD-E8C7-4292-B593-BF5011110C43}"/>
    <cellStyle name="Table Total Percentage 6 7 2" xfId="48481" xr:uid="{2C4E451C-9FBF-4D13-92A0-9405A4AC04CE}"/>
    <cellStyle name="Table Total Percentage 6 8" xfId="48482" xr:uid="{C8B35240-77B5-4E25-8E4D-2E73A050128F}"/>
    <cellStyle name="Table Total Percentage 7" xfId="48483" xr:uid="{50B93367-2B92-44CB-8B46-5E0B15A13950}"/>
    <cellStyle name="Table Total Percentage 7 2" xfId="48484" xr:uid="{D6ED5228-6804-450D-8272-FFB2E3D1B607}"/>
    <cellStyle name="Table Total Percentage 7 2 2" xfId="48485" xr:uid="{494A3840-C3C0-42EF-BEC6-8F054E929F8C}"/>
    <cellStyle name="Table Total Percentage 7 2 2 2" xfId="48486" xr:uid="{E11E8E5D-040D-4241-9A0B-D2CD2E72284F}"/>
    <cellStyle name="Table Total Percentage 7 2 3" xfId="48487" xr:uid="{B82F80CE-D968-4B00-B1CE-DCA8E840822A}"/>
    <cellStyle name="Table Total Percentage 7 2 3 2" xfId="48488" xr:uid="{ABF3BB52-11FE-4ED5-898B-897245836F5A}"/>
    <cellStyle name="Table Total Percentage 7 2 4" xfId="48489" xr:uid="{EFF64D9D-EA4B-471C-8284-26ADD685E389}"/>
    <cellStyle name="Table Total Percentage 7 2 4 2" xfId="48490" xr:uid="{5407CB6E-D6C9-46C2-8475-8E1A1D220E06}"/>
    <cellStyle name="Table Total Percentage 7 2 5" xfId="48491" xr:uid="{476E3875-DFF2-4D34-9855-B733F2859F1C}"/>
    <cellStyle name="Table Total Percentage 7 2 6" xfId="48492" xr:uid="{FF50B901-5E70-4EA8-A5E7-0D73947CD40B}"/>
    <cellStyle name="Table Total Percentage 7 3" xfId="48493" xr:uid="{F099AAA0-17C4-4353-A428-873E834CD79A}"/>
    <cellStyle name="Table Total Percentage 7 3 2" xfId="48494" xr:uid="{9B775104-B034-4A82-9DF4-17E845E5F19A}"/>
    <cellStyle name="Table Total Percentage 7 4" xfId="48495" xr:uid="{73A4018E-F39C-49AD-9C9C-D02830F6F8E8}"/>
    <cellStyle name="Table Total Percentage 7 4 2" xfId="48496" xr:uid="{2B052789-8FF4-4257-9C90-EF05BB2827E7}"/>
    <cellStyle name="Table Total Percentage 7 5" xfId="48497" xr:uid="{B159C97D-0C15-40D1-B41C-6AD6741789A6}"/>
    <cellStyle name="Table Total Percentage 7 5 2" xfId="48498" xr:uid="{AC1233F3-8BAE-4342-864F-562177073042}"/>
    <cellStyle name="Table Total Percentage 7 6" xfId="48499" xr:uid="{455EA845-9E03-4080-AC5D-8453F11B14B3}"/>
    <cellStyle name="Table Total Percentage 7 7" xfId="48500" xr:uid="{D7791F05-982A-404C-AA83-90B9412F7266}"/>
    <cellStyle name="Table Total Percentage 7 7 2" xfId="48501" xr:uid="{2D6D5842-560C-4A65-AC70-351D5D35A2F4}"/>
    <cellStyle name="Table Total Percentage 7 8" xfId="48502" xr:uid="{A6FAAF78-8A33-4F3A-91B1-5151634B04D1}"/>
    <cellStyle name="Table Total Percentage 8" xfId="48503" xr:uid="{1633DFD1-E99E-40A0-B773-DA338506EAB2}"/>
    <cellStyle name="Table Total Percentage 8 2" xfId="48504" xr:uid="{7CCDA554-7FB1-40FB-963E-70BECC1B65FD}"/>
    <cellStyle name="Table Total Percentage 8 2 2" xfId="48505" xr:uid="{3D8FAD81-9296-4E9B-AE63-76E8651AD500}"/>
    <cellStyle name="Table Total Percentage 8 2 2 2" xfId="48506" xr:uid="{849E612A-D648-4078-835E-72D64EF6CD54}"/>
    <cellStyle name="Table Total Percentage 8 2 3" xfId="48507" xr:uid="{CA113C49-C00B-4557-AF0C-68289E572805}"/>
    <cellStyle name="Table Total Percentage 8 2 3 2" xfId="48508" xr:uid="{0CBC6282-763E-4D52-84B7-CCAE6F62031B}"/>
    <cellStyle name="Table Total Percentage 8 2 4" xfId="48509" xr:uid="{AEF061EF-E45F-4CB5-9213-FB0D46F172CF}"/>
    <cellStyle name="Table Total Percentage 8 2 4 2" xfId="48510" xr:uid="{8A4EB2F8-571C-4980-839D-FAE37F9B9A93}"/>
    <cellStyle name="Table Total Percentage 8 2 5" xfId="48511" xr:uid="{B15A4942-CA48-4A12-BC2E-0C5F74260CAE}"/>
    <cellStyle name="Table Total Percentage 8 2 6" xfId="48512" xr:uid="{FEFA2AC9-C31C-4079-A7CF-B969E6FC9FFA}"/>
    <cellStyle name="Table Total Percentage 8 3" xfId="48513" xr:uid="{23AD41A7-DF10-4745-B336-ABCCEC1D0948}"/>
    <cellStyle name="Table Total Percentage 8 3 2" xfId="48514" xr:uid="{98C50E14-850D-46CA-AE94-F2A778894CA6}"/>
    <cellStyle name="Table Total Percentage 8 4" xfId="48515" xr:uid="{A71510AE-B84D-4F21-B8E2-B0288B304B78}"/>
    <cellStyle name="Table Total Percentage 8 4 2" xfId="48516" xr:uid="{E977DFBF-CD19-422B-8931-DB1F4BF45BA1}"/>
    <cellStyle name="Table Total Percentage 8 5" xfId="48517" xr:uid="{28F4EBD9-24D0-4DCF-9A6D-B3BF5D7764BE}"/>
    <cellStyle name="Table Total Percentage 8 5 2" xfId="48518" xr:uid="{1BD11EEC-A252-4E8C-B81B-096941ADF449}"/>
    <cellStyle name="Table Total Percentage 8 6" xfId="48519" xr:uid="{33BD8496-AEB9-4F34-B627-C019D48558EB}"/>
    <cellStyle name="Table Total Percentage 8 7" xfId="48520" xr:uid="{C86436A4-B703-415D-BA17-AADE656617E2}"/>
    <cellStyle name="Table Total Percentage 8 7 2" xfId="48521" xr:uid="{EC15AC47-4ACC-4E39-8DB2-9DBFF5386710}"/>
    <cellStyle name="Table Total Percentage 8 8" xfId="48522" xr:uid="{2050621D-7ABE-4971-B5A8-8CFF26804019}"/>
    <cellStyle name="Table Total Percentage 9" xfId="48523" xr:uid="{98BD7395-7F80-4442-B737-21E27BDF1495}"/>
    <cellStyle name="Table Total Percentage 9 2" xfId="48524" xr:uid="{847C0AD4-B26C-4D72-88D8-C0DED1D21CF5}"/>
    <cellStyle name="Table Total Percentage 9 2 2" xfId="48525" xr:uid="{7F449AEE-86DC-4B6D-ABD4-7EAA837BC500}"/>
    <cellStyle name="Table Total Percentage 9 2 2 2" xfId="48526" xr:uid="{E23829E7-B7F1-403B-96EB-9F7D1C96C766}"/>
    <cellStyle name="Table Total Percentage 9 2 3" xfId="48527" xr:uid="{E09CE7E5-D9BA-4BD4-BF22-D21A89752CA3}"/>
    <cellStyle name="Table Total Percentage 9 2 3 2" xfId="48528" xr:uid="{1078C2DB-E750-4F14-8422-2AEC052498CB}"/>
    <cellStyle name="Table Total Percentage 9 2 4" xfId="48529" xr:uid="{76B19C2A-E2B6-4CFA-B688-B08C7E0ACE2F}"/>
    <cellStyle name="Table Total Percentage 9 2 4 2" xfId="48530" xr:uid="{D68E8B13-CB14-4219-B5BA-12F0C8A93D52}"/>
    <cellStyle name="Table Total Percentage 9 2 5" xfId="48531" xr:uid="{3AD1B0F8-7F41-43DB-8408-013C9A58929E}"/>
    <cellStyle name="Table Total Percentage 9 2 6" xfId="48532" xr:uid="{2CE5F7B5-8B37-42AD-B66C-52F58CAC4836}"/>
    <cellStyle name="Table Total Percentage 9 3" xfId="48533" xr:uid="{48EB01D4-0A48-44AE-B8B2-D85F8A283F8F}"/>
    <cellStyle name="Table Total Percentage 9 3 2" xfId="48534" xr:uid="{908D9C75-BB7D-4EB6-BF93-965BF942945A}"/>
    <cellStyle name="Table Total Percentage 9 4" xfId="48535" xr:uid="{91652764-7C7A-4398-B06C-F4FF6964BBF3}"/>
    <cellStyle name="Table Total Percentage 9 4 2" xfId="48536" xr:uid="{AFE5D431-4ADD-485D-BA69-35ECF9B6A0A3}"/>
    <cellStyle name="Table Total Percentage 9 5" xfId="48537" xr:uid="{04E9F374-DAB2-447A-8BB3-C50207CF6F10}"/>
    <cellStyle name="Table Total Percentage 9 5 2" xfId="48538" xr:uid="{93B0F617-8BE5-494B-9AFF-67B9C8D9B310}"/>
    <cellStyle name="Table Total Percentage 9 6" xfId="48539" xr:uid="{D0B54FBF-8ABE-4570-95D1-094CA64D65A5}"/>
    <cellStyle name="Table Total Percentage 9 7" xfId="48540" xr:uid="{CFDBD6DA-2EC5-4AC5-A08A-08E1D188D8DA}"/>
    <cellStyle name="Table Total Percentage 9 7 2" xfId="48541" xr:uid="{850D9DF8-469A-401B-8564-D2A6DE7F05DB}"/>
    <cellStyle name="Table Total Percentage 9 8" xfId="48542" xr:uid="{4FC9AF36-C4A5-454C-881D-A192A5A022AE}"/>
    <cellStyle name="Table Total Percentage_Table 5.6 sales of assets 23Feb2010" xfId="314" xr:uid="{6D5B9BF5-90DD-46B2-B500-64F4D24FD6C3}"/>
    <cellStyle name="Table Units" xfId="315" xr:uid="{BF12985B-9C3E-41CF-9308-424654ED857E}"/>
    <cellStyle name="Table Units 10" xfId="48543" xr:uid="{BFFC1365-31EA-4867-BEC3-AAB24312F4B0}"/>
    <cellStyle name="Table Units 11" xfId="48544" xr:uid="{1A68D127-BAFE-4A7E-9B6F-9E2215858C41}"/>
    <cellStyle name="Table Units 12" xfId="48545" xr:uid="{13D938AC-54DC-478A-A92E-49C00EEC470E}"/>
    <cellStyle name="Table Units 13" xfId="48546" xr:uid="{1CE73FE2-FD70-48BA-B0EF-559F23CF5C78}"/>
    <cellStyle name="Table Units 14" xfId="48547" xr:uid="{3AD14EBA-F4F9-4A42-AE73-AA2E729ECDB8}"/>
    <cellStyle name="Table Units 15" xfId="48548" xr:uid="{72EC2F69-B7BF-4B9E-B26A-D784D2227F7A}"/>
    <cellStyle name="Table Units 16" xfId="48549" xr:uid="{C36A2511-529D-4727-977E-415FD43A9056}"/>
    <cellStyle name="Table Units 17" xfId="48550" xr:uid="{9471E370-7136-4973-B24C-11A4313DC4A9}"/>
    <cellStyle name="Table Units 18" xfId="48551" xr:uid="{AEA33D07-EADD-4656-8060-390587558FD1}"/>
    <cellStyle name="Table Units 19" xfId="48552" xr:uid="{F48D2930-0700-4CB2-85FC-C516B4AD3C2A}"/>
    <cellStyle name="Table Units 2" xfId="316" xr:uid="{5F3B0FE7-78A5-4599-AF64-08B6B8DBBC8C}"/>
    <cellStyle name="Table Units 2 2" xfId="317" xr:uid="{84C883B2-4217-492B-A4C3-F34B5B821050}"/>
    <cellStyle name="Table Units 2 2 2" xfId="48553" xr:uid="{95235EC0-424D-4FA8-BDF2-D110C939C35C}"/>
    <cellStyle name="Table Units 2 2 2 2" xfId="48554" xr:uid="{E0F7FC47-2214-462C-8994-ABCBD5A4C338}"/>
    <cellStyle name="Table Units 2 2 3" xfId="48555" xr:uid="{FD08E120-0F93-4F2F-A6FE-1075E6C1EB7C}"/>
    <cellStyle name="Table Units 2 2 4" xfId="48556" xr:uid="{99E6E670-6527-4B1D-B584-C9A482F5455A}"/>
    <cellStyle name="Table Units 2 3" xfId="48557" xr:uid="{06085209-2898-45DB-B72F-C4CFF79C9348}"/>
    <cellStyle name="Table Units 2 4" xfId="48558" xr:uid="{CF65BDB3-8F08-4F5D-A9B6-DA123D7485F2}"/>
    <cellStyle name="Table Units 2 5" xfId="48559" xr:uid="{59561F9E-C464-4357-93E2-8726E3B049E4}"/>
    <cellStyle name="Table Units 20" xfId="48560" xr:uid="{CB51EFD8-D3F2-4E49-82D1-97F2E37110E8}"/>
    <cellStyle name="Table Units 21" xfId="48561" xr:uid="{FB0E1472-813E-4FA4-9A6A-494C067BC258}"/>
    <cellStyle name="Table Units 3" xfId="48562" xr:uid="{32416CAB-0C00-4B6B-92D8-594B7218D298}"/>
    <cellStyle name="Table Units 3 2" xfId="48563" xr:uid="{CA0846AF-00AC-4F63-9EE8-6D71B1E75471}"/>
    <cellStyle name="Table Units 3 2 2" xfId="48564" xr:uid="{677850AF-3C5B-4C56-810D-44397FA41BA8}"/>
    <cellStyle name="Table Units 3 3" xfId="48565" xr:uid="{1E9103C9-0FF1-437D-9BA7-01C9C14DDFCF}"/>
    <cellStyle name="Table Units 3 4" xfId="48566" xr:uid="{21F31330-7421-4B57-A277-9F9DD4D385EA}"/>
    <cellStyle name="Table Units 4" xfId="48567" xr:uid="{AEE60598-1466-427A-B416-396B00BAF960}"/>
    <cellStyle name="Table Units 5" xfId="48568" xr:uid="{CEB6A923-2BE0-4A90-82F4-18A7EDE224C6}"/>
    <cellStyle name="Table Units 6" xfId="48569" xr:uid="{AE567CC4-EEF6-4755-95DC-94A6089449AE}"/>
    <cellStyle name="Table Units 7" xfId="48570" xr:uid="{0DB7FD22-CD9B-4AAD-9BD1-160A5D1C7ED1}"/>
    <cellStyle name="Table Units 8" xfId="48571" xr:uid="{05323944-3460-4215-829B-3942278CD812}"/>
    <cellStyle name="Table Units 9" xfId="48572" xr:uid="{6B081A0D-7CDE-45C9-AD10-57B6ECFFD7F8}"/>
    <cellStyle name="Table Units_Table 5.6 sales of assets 23Feb2010" xfId="318" xr:uid="{CA7C3B08-3042-4C8F-832C-28135278D894}"/>
    <cellStyle name="TB check" xfId="621" xr:uid="{D5EE5AC1-8C1E-42FD-8936-D56B3C36B14E}"/>
    <cellStyle name="Tekst objaśnienia" xfId="20482" xr:uid="{5277BA96-31E9-41B8-ACA4-46AAD88C27D0}"/>
    <cellStyle name="Tekst ostrzeżenia" xfId="20483" xr:uid="{C6CDF0C4-F4AA-4993-B5BC-E24104F3094E}"/>
    <cellStyle name="test" xfId="48573" xr:uid="{64EC2478-3CAF-4437-BFB1-873FD284507A}"/>
    <cellStyle name="test 2" xfId="48574" xr:uid="{B3CFD0C2-9256-4279-8988-64CA0E2ADD23}"/>
    <cellStyle name="Text" xfId="48575" xr:uid="{F14803E3-9120-4E07-AD60-159B729539BE}"/>
    <cellStyle name="Text 2" xfId="48576" xr:uid="{E60D968D-1C9F-4480-BDC9-7C96664BE93D}"/>
    <cellStyle name="Text Level 1" xfId="48577" xr:uid="{A7EA3D29-B214-41D5-A685-04B397E0CFD6}"/>
    <cellStyle name="Text Level 1 2" xfId="48578" xr:uid="{C0923365-404D-4F30-84DF-939E36BA7BCC}"/>
    <cellStyle name="Text Level 1 3" xfId="48579" xr:uid="{72678BE1-963E-4FBF-8979-350B23D738CB}"/>
    <cellStyle name="Text Level 2" xfId="48580" xr:uid="{4CDA468A-3783-4DAD-8D1C-EF544F3AE2A9}"/>
    <cellStyle name="Text Level 2 2" xfId="48581" xr:uid="{71F28B00-4AFE-4DEF-B8EE-4D0D57BB1661}"/>
    <cellStyle name="Text Level 2 3" xfId="48582" xr:uid="{14104A5F-036C-4559-A9A5-81FDA90E3A26}"/>
    <cellStyle name="Text Level 3" xfId="48583" xr:uid="{996B37F9-3C4A-4CA0-8256-825BAB275630}"/>
    <cellStyle name="Text Level 3 2" xfId="48584" xr:uid="{B0DBBC29-9ADF-40EC-A01E-56665897AD1F}"/>
    <cellStyle name="Text Level 3 3" xfId="48585" xr:uid="{C4819926-F579-432F-B4AB-1F3735596BF3}"/>
    <cellStyle name="Text Level 4" xfId="48586" xr:uid="{41F058B7-6634-4492-9BED-75B49CC5247D}"/>
    <cellStyle name="Text Level 4 2" xfId="48587" xr:uid="{50B21B04-1D6D-4385-8053-235D22F1CF1E}"/>
    <cellStyle name="Text Level 4 3" xfId="48588" xr:uid="{CFBE8EE1-2DAB-4403-9D26-F79D23C5A78F}"/>
    <cellStyle name="text_input" xfId="622" xr:uid="{A7261F7B-F7E3-4FF1-9B36-D75EE69AE419}"/>
    <cellStyle name="Tickmark" xfId="48589" xr:uid="{15861A61-E6F7-43F1-B56C-7ABC19556F15}"/>
    <cellStyle name="Tickmark 2" xfId="48590" xr:uid="{47990367-08CD-4895-BDE0-26FD69F25E66}"/>
    <cellStyle name="TIME Detail" xfId="48591" xr:uid="{251968CC-E67D-45ED-82C5-088B8B28BD61}"/>
    <cellStyle name="TIME Detail 2" xfId="48592" xr:uid="{2B0E8BE3-4E69-4651-8FE8-1DA2096D85B8}"/>
    <cellStyle name="TIME Period Start" xfId="48593" xr:uid="{A5FCD6B5-0787-42A3-970B-208765682B85}"/>
    <cellStyle name="TIME Period Start 2" xfId="48594" xr:uid="{02BFD0BA-1A67-489A-A584-5E4DFEA7CE48}"/>
    <cellStyle name="Times New Roman" xfId="319" xr:uid="{1CEEB753-AC8A-41D6-9063-1ED0E3C4BB15}"/>
    <cellStyle name="Title 10" xfId="48595" xr:uid="{0F5B5E85-0044-445D-B312-E7858827F132}"/>
    <cellStyle name="Title 10 2" xfId="48596" xr:uid="{EE3384F5-F23A-47DF-8340-01EFF1968006}"/>
    <cellStyle name="Title 10 3" xfId="48597" xr:uid="{89CB7054-E141-40E6-8454-1BDFC91E7FD1}"/>
    <cellStyle name="Title 11" xfId="48598" xr:uid="{8717E03D-2D99-40C0-9186-AD58A4FACA9D}"/>
    <cellStyle name="Title 11 2" xfId="48599" xr:uid="{0AF93911-9727-47C2-9896-7DEE0E40AF5D}"/>
    <cellStyle name="Title 11 3" xfId="48600" xr:uid="{C3E92711-B59C-4806-A9E9-AF9D0C17B541}"/>
    <cellStyle name="Title 12" xfId="623" xr:uid="{AEA2F591-73F0-4D75-BFEB-7706550E3C81}"/>
    <cellStyle name="Title 2" xfId="320" xr:uid="{F230FEEC-BD6E-43B4-B31B-4627774CCA81}"/>
    <cellStyle name="Title 2 10" xfId="48601" xr:uid="{E8CDB4FA-A4A1-45DB-8D5F-44B63D26678C}"/>
    <cellStyle name="Title 2 10 2" xfId="48602" xr:uid="{30F8B87A-F5D6-4D34-8B00-D73A30BBD00E}"/>
    <cellStyle name="Title 2 10 3" xfId="48603" xr:uid="{E07FF9B4-2757-46AF-931C-554F6678769F}"/>
    <cellStyle name="Title 2 11" xfId="48604" xr:uid="{0CE0AF26-4CF6-4965-8E77-5BAAA5E7B8AD}"/>
    <cellStyle name="Title 2 11 2" xfId="48605" xr:uid="{F4E35F3E-F833-4012-806F-262F519B7703}"/>
    <cellStyle name="Title 2 11 3" xfId="48606" xr:uid="{DCB07D1E-0D22-422C-853E-57D428C7EE92}"/>
    <cellStyle name="Title 2 12" xfId="48607" xr:uid="{BEEF5B44-3D98-4028-8C1A-7D5489E0AE5B}"/>
    <cellStyle name="Title 2 13" xfId="48608" xr:uid="{315F8EFC-A26A-43BC-91F3-8A23DF6180D1}"/>
    <cellStyle name="Title 2 14" xfId="624" xr:uid="{F3E66DF0-5EB2-45F6-A8B6-E95A85E3D426}"/>
    <cellStyle name="Title 2 2" xfId="48609" xr:uid="{B7330F2F-C406-491A-9D5F-50E34C9F055C}"/>
    <cellStyle name="Title 2 2 2" xfId="48610" xr:uid="{EC5D6663-4A52-4236-A81E-C8154FEAD797}"/>
    <cellStyle name="Title 2 2 3" xfId="48611" xr:uid="{F4591C5D-1AA7-4E9E-9487-77056C25B977}"/>
    <cellStyle name="Title 2 3" xfId="48612" xr:uid="{3A12626F-DADB-468E-A8B9-7748A46FCB5E}"/>
    <cellStyle name="Title 2 3 2" xfId="48613" xr:uid="{E301EAFF-6EF0-49BC-AA7A-8DAD215A1B70}"/>
    <cellStyle name="Title 2 3 3" xfId="48614" xr:uid="{E8358E39-9848-4BA0-9F43-9043B6B7E9B3}"/>
    <cellStyle name="Title 2 4" xfId="48615" xr:uid="{E393DCB9-906C-493C-B9AE-E5C5163B53A1}"/>
    <cellStyle name="Title 2 4 2" xfId="48616" xr:uid="{0EFF3E52-3372-4501-BD7C-BB237D3228E3}"/>
    <cellStyle name="Title 2 4 3" xfId="48617" xr:uid="{DB5E221E-1F0E-4EC2-863D-842BF97AA230}"/>
    <cellStyle name="Title 2 5" xfId="48618" xr:uid="{FC7899E0-0D6E-428E-B4DB-548C525979A1}"/>
    <cellStyle name="Title 2 5 2" xfId="48619" xr:uid="{7DDDA69C-3F5E-4DC4-B209-C4F80216BBCC}"/>
    <cellStyle name="Title 2 5 3" xfId="48620" xr:uid="{AAFCA66E-6AC4-4E53-9AA8-7B963456BABA}"/>
    <cellStyle name="Title 2 6" xfId="48621" xr:uid="{3ADD1538-E268-41CE-BE3A-578D24A41FE0}"/>
    <cellStyle name="Title 2 6 2" xfId="48622" xr:uid="{83933BD9-CB6D-4CA0-BCBA-AA17FBEB7DB9}"/>
    <cellStyle name="Title 2 6 3" xfId="48623" xr:uid="{9B87E638-EE60-4E1D-B2AB-EC63D632F003}"/>
    <cellStyle name="Title 2 7" xfId="48624" xr:uid="{1DBCCCAE-6A31-4ED2-A9A7-C8D5A3125ADE}"/>
    <cellStyle name="Title 2 7 2" xfId="48625" xr:uid="{C351C7EC-B096-4DE0-BDE1-19150BBF3189}"/>
    <cellStyle name="Title 2 7 3" xfId="48626" xr:uid="{63724184-BED2-4ED8-9342-337827DFB421}"/>
    <cellStyle name="Title 2 8" xfId="48627" xr:uid="{829C071D-F4DF-4A79-921E-F0DDE17ABC60}"/>
    <cellStyle name="Title 2 8 2" xfId="48628" xr:uid="{5B9F8740-1B07-4045-A8FD-581EE677ED9F}"/>
    <cellStyle name="Title 2 8 3" xfId="48629" xr:uid="{96442623-BE46-4159-9474-75AD07CC9EB6}"/>
    <cellStyle name="Title 2 9" xfId="48630" xr:uid="{4DB33846-4470-4F90-A8C8-FACA6AA5B735}"/>
    <cellStyle name="Title 2 9 2" xfId="48631" xr:uid="{AEB158E8-DD85-4DCE-AFF9-AE7206CDA613}"/>
    <cellStyle name="Title 2 9 3" xfId="48632" xr:uid="{51199F24-CCEE-4230-91B6-53B30E8C471B}"/>
    <cellStyle name="Title 3" xfId="321" xr:uid="{19B00182-B044-4E40-927A-979AAA8B8A30}"/>
    <cellStyle name="Title 3 2" xfId="48633" xr:uid="{5C847876-1B03-4977-A8C7-1AC3A2FBA6AF}"/>
    <cellStyle name="Title 3 3" xfId="48634" xr:uid="{DA6BEBCF-8A36-4D24-BB7F-3873CA292150}"/>
    <cellStyle name="Title 3 4" xfId="20484" xr:uid="{18300887-6B49-4114-809D-78A1A957CADE}"/>
    <cellStyle name="Title 4" xfId="322" xr:uid="{CB7662D7-1E9E-47D9-AA08-0631DE826CE1}"/>
    <cellStyle name="Title 4 2" xfId="48635" xr:uid="{0CFB5BB1-1663-43FB-B7F7-EFC3F22B096A}"/>
    <cellStyle name="Title 4 3" xfId="48636" xr:uid="{069752A1-F910-41F4-A450-37D32B578586}"/>
    <cellStyle name="Title 4 4" xfId="20485" xr:uid="{4DEB1F5E-2567-40F9-8A1E-E2543317E8A1}"/>
    <cellStyle name="Title 5" xfId="48637" xr:uid="{45952EC2-CC9B-4307-8628-1573BCAB34BD}"/>
    <cellStyle name="Title 5 2" xfId="48638" xr:uid="{CC33BBDC-D0EE-4273-8FBB-1CF3A84E0478}"/>
    <cellStyle name="Title 5 3" xfId="48639" xr:uid="{638C120D-2781-44C6-9B1A-2E1A9FC10E86}"/>
    <cellStyle name="Title 6" xfId="48640" xr:uid="{600AE83B-2341-419F-AE2B-D7A3DCABE6C8}"/>
    <cellStyle name="Title 6 2" xfId="48641" xr:uid="{54BF410D-DB72-44D5-BD25-4928FF93CEC7}"/>
    <cellStyle name="Title 6 3" xfId="48642" xr:uid="{62293171-FA8E-4105-A493-6F17744C3602}"/>
    <cellStyle name="Title 7" xfId="48643" xr:uid="{6C8A3855-5EF1-419D-B419-ED0FE03F4658}"/>
    <cellStyle name="Title 7 2" xfId="48644" xr:uid="{BED69968-E599-44BF-90D0-ADDEE3C639CF}"/>
    <cellStyle name="Title 7 3" xfId="48645" xr:uid="{866AAB60-A613-4765-B309-A239DD56B35C}"/>
    <cellStyle name="Title 8" xfId="48646" xr:uid="{0F1F6D87-4C43-4FFD-8CB4-E651AB20C3B7}"/>
    <cellStyle name="Title 8 2" xfId="48647" xr:uid="{852BC9BE-4C0E-4C91-9685-4320D0684AA1}"/>
    <cellStyle name="Title 8 3" xfId="48648" xr:uid="{610889F2-A44A-45E4-ACD3-CB8233DD25E1}"/>
    <cellStyle name="Title 9" xfId="48649" xr:uid="{9B9B5466-36CA-4939-821E-377D685FA75F}"/>
    <cellStyle name="Title 9 2" xfId="48650" xr:uid="{F801BB06-CD30-4814-ABC0-802077FD39C6}"/>
    <cellStyle name="Title 9 3" xfId="48651" xr:uid="{BC60AB9A-59E5-4766-ABC6-7931D3A6AC1E}"/>
    <cellStyle name="Title1" xfId="48652" xr:uid="{D8306FF6-0430-4766-9C91-5E22D8D4F568}"/>
    <cellStyle name="Title1 2" xfId="48653" xr:uid="{CC7486B7-4BDD-42F7-BF06-C5567DFF65E3}"/>
    <cellStyle name="Title2" xfId="48654" xr:uid="{ED26D896-5304-40FA-AD48-09E860B40453}"/>
    <cellStyle name="Title2 2" xfId="48655" xr:uid="{F2F43FEF-F1D7-413C-A72C-B01B91349974}"/>
    <cellStyle name="Title3" xfId="48656" xr:uid="{CB01072B-63FF-44C3-B30C-1AB25EB2408F}"/>
    <cellStyle name="Title3 2" xfId="48657" xr:uid="{CAA60F72-0B2F-4318-983D-E20A10366F22}"/>
    <cellStyle name="Title4" xfId="48658" xr:uid="{8D08E4A3-F94E-4E81-8CDE-41099B8870AD}"/>
    <cellStyle name="Title4 2" xfId="48659" xr:uid="{B9D2EDEE-84D8-4701-A652-5DC5062AA969}"/>
    <cellStyle name="Title5" xfId="48660" xr:uid="{873318A3-220C-4EB0-BD2E-227DD75C2F5B}"/>
    <cellStyle name="Title5 2" xfId="48661" xr:uid="{74B4697B-DD1E-4881-AFB1-087AFAAD1821}"/>
    <cellStyle name="Title6" xfId="48662" xr:uid="{F1A709D5-6642-4BFE-88F0-5C585227400A}"/>
    <cellStyle name="Title6 2" xfId="48663" xr:uid="{A49C03A2-0DFB-4696-80E2-49391A582DF4}"/>
    <cellStyle name="Total 10" xfId="48664" xr:uid="{89BCA9C8-83A2-48CD-BDB2-D4D33552C7CE}"/>
    <cellStyle name="Total 10 10" xfId="48665" xr:uid="{4CE5C279-8A80-4AD0-9F9D-40447023CE6E}"/>
    <cellStyle name="Total 10 10 2" xfId="48666" xr:uid="{6069A2AB-07E2-468A-B817-2D1C1ED182C7}"/>
    <cellStyle name="Total 10 10 2 2" xfId="48667" xr:uid="{F04A6EFD-5099-4E31-90A3-B726AD271D9F}"/>
    <cellStyle name="Total 10 10 2 2 2" xfId="48668" xr:uid="{5C1158FB-9621-4CEB-8679-407AA9F2E70E}"/>
    <cellStyle name="Total 10 10 2 3" xfId="48669" xr:uid="{35C22A2C-6F15-4552-842A-1B7ADB76B960}"/>
    <cellStyle name="Total 10 10 2 3 2" xfId="48670" xr:uid="{24F49384-105A-4AAD-B1EF-2DA552A8CD9A}"/>
    <cellStyle name="Total 10 10 2 4" xfId="48671" xr:uid="{08145680-9D16-4B5E-B7FF-35ECB7D25464}"/>
    <cellStyle name="Total 10 10 2 4 2" xfId="48672" xr:uid="{CE727513-AE0F-4C97-97F4-3BCBED2362E3}"/>
    <cellStyle name="Total 10 10 2 5" xfId="48673" xr:uid="{218EB317-3C90-4205-A1BB-3005A81F5114}"/>
    <cellStyle name="Total 10 10 2 6" xfId="48674" xr:uid="{5514AD5D-7010-4FE1-AA7B-675738551AD7}"/>
    <cellStyle name="Total 10 10 3" xfId="48675" xr:uid="{A595E202-7337-43C2-857A-4C4C27F77F0F}"/>
    <cellStyle name="Total 10 10 3 2" xfId="48676" xr:uid="{E76D9759-BDD1-4EDA-B4D2-6FD54B4716F4}"/>
    <cellStyle name="Total 10 10 4" xfId="48677" xr:uid="{65C8D2A7-026B-4F27-898B-2F6D4AEDFF7F}"/>
    <cellStyle name="Total 10 10 4 2" xfId="48678" xr:uid="{91016937-C3C6-40B8-8A8A-39B23F273DB2}"/>
    <cellStyle name="Total 10 10 5" xfId="48679" xr:uid="{42ACE8A3-F5E7-4D06-9F9B-5A4C7806C830}"/>
    <cellStyle name="Total 10 10 5 2" xfId="48680" xr:uid="{6C4E6C36-D0AF-434B-9EFA-DD7AD5D5EA6F}"/>
    <cellStyle name="Total 10 10 6" xfId="48681" xr:uid="{DE330013-C7A8-463A-849A-DD33D62576D6}"/>
    <cellStyle name="Total 10 10 7" xfId="48682" xr:uid="{1B9A2A9A-DC37-407D-BAAF-D526E6217D87}"/>
    <cellStyle name="Total 10 10 7 2" xfId="48683" xr:uid="{D581B189-D4C4-4A88-968E-13A02875822D}"/>
    <cellStyle name="Total 10 10 8" xfId="48684" xr:uid="{0238D0AA-5CEB-41F2-B5AF-A4CCC7536285}"/>
    <cellStyle name="Total 10 11" xfId="48685" xr:uid="{86A2E9F9-08EB-4113-BF82-3D3B346CCE2F}"/>
    <cellStyle name="Total 10 11 2" xfId="48686" xr:uid="{8E5F1A03-F16D-416A-9F3D-14D1E39F4FF7}"/>
    <cellStyle name="Total 10 11 2 2" xfId="48687" xr:uid="{62FDF4AB-2BB6-45A5-AFEC-9277A033F8A6}"/>
    <cellStyle name="Total 10 11 2 2 2" xfId="48688" xr:uid="{DD464260-AB20-4BD3-945B-F4CF0DAD7C43}"/>
    <cellStyle name="Total 10 11 2 3" xfId="48689" xr:uid="{F5E7BD65-B421-443B-B788-4318A0C1E126}"/>
    <cellStyle name="Total 10 11 2 3 2" xfId="48690" xr:uid="{5A178E65-1103-4FD9-A3A1-2BCF4DEC2941}"/>
    <cellStyle name="Total 10 11 2 4" xfId="48691" xr:uid="{3A9B17BF-5A39-4087-9FC1-9F7B94D8712E}"/>
    <cellStyle name="Total 10 11 2 4 2" xfId="48692" xr:uid="{6D44DFED-FED5-42BE-BA24-FA985B635791}"/>
    <cellStyle name="Total 10 11 2 5" xfId="48693" xr:uid="{B2BE9182-C334-42E6-BA45-4A6419BA6F15}"/>
    <cellStyle name="Total 10 11 2 6" xfId="48694" xr:uid="{DE3B5280-1FDD-40E0-AD5D-616C5C6A456A}"/>
    <cellStyle name="Total 10 11 3" xfId="48695" xr:uid="{8312D9AD-F312-46F4-9912-00517B987707}"/>
    <cellStyle name="Total 10 11 3 2" xfId="48696" xr:uid="{4DDDA4B8-8E42-4B56-8AB7-968649AF71DA}"/>
    <cellStyle name="Total 10 11 4" xfId="48697" xr:uid="{B32FB876-9F0B-4D3E-AEDD-4DF7932C3512}"/>
    <cellStyle name="Total 10 11 4 2" xfId="48698" xr:uid="{A989CC08-294C-4606-9CC5-0B1A5352B2E3}"/>
    <cellStyle name="Total 10 11 5" xfId="48699" xr:uid="{7A118FC3-B5DD-4E6A-8185-769F6D5AB6BE}"/>
    <cellStyle name="Total 10 11 5 2" xfId="48700" xr:uid="{CCB690D1-2110-4765-ABC6-8C1C6A7A0854}"/>
    <cellStyle name="Total 10 11 6" xfId="48701" xr:uid="{1490A790-F30B-47F7-B576-8D6366E267D1}"/>
    <cellStyle name="Total 10 11 7" xfId="48702" xr:uid="{C9A52824-EAC7-474A-AFAB-F8FFB4805737}"/>
    <cellStyle name="Total 10 11 7 2" xfId="48703" xr:uid="{E56ED200-6971-44DE-812D-D492DE83ABD8}"/>
    <cellStyle name="Total 10 11 8" xfId="48704" xr:uid="{974589B8-3423-436B-B211-9D8CAEDDD6F5}"/>
    <cellStyle name="Total 10 12" xfId="48705" xr:uid="{202F945C-CC08-47A5-B5B0-000A1971DED1}"/>
    <cellStyle name="Total 10 12 2" xfId="48706" xr:uid="{87A9A4BB-B0DB-43C5-9E09-B39B1F75E56F}"/>
    <cellStyle name="Total 10 12 2 2" xfId="48707" xr:uid="{3D0724B1-0584-4AD0-9CB0-767D061628C4}"/>
    <cellStyle name="Total 10 12 2 2 2" xfId="48708" xr:uid="{864B3753-9518-412F-89FF-D075EADB1F72}"/>
    <cellStyle name="Total 10 12 2 3" xfId="48709" xr:uid="{CE55E6A1-CEDF-41C3-B827-390EEEA97566}"/>
    <cellStyle name="Total 10 12 2 3 2" xfId="48710" xr:uid="{A81E8291-9C31-450E-9B8A-2157A0E6965C}"/>
    <cellStyle name="Total 10 12 2 4" xfId="48711" xr:uid="{2B804B1B-0FE0-4252-9830-30D60AB52D99}"/>
    <cellStyle name="Total 10 12 2 4 2" xfId="48712" xr:uid="{1C679878-5F02-4CD8-92E9-E90447AA4FF6}"/>
    <cellStyle name="Total 10 12 2 5" xfId="48713" xr:uid="{2EDA9744-730A-4F75-81DA-2C61ECF3E125}"/>
    <cellStyle name="Total 10 12 2 6" xfId="48714" xr:uid="{F6823246-B79A-409C-9FF5-14FF0A401C42}"/>
    <cellStyle name="Total 10 12 3" xfId="48715" xr:uid="{715AABD0-FB5D-4EE9-A7F3-EBBF346DDB7A}"/>
    <cellStyle name="Total 10 12 3 2" xfId="48716" xr:uid="{16644BC8-59EE-47E0-B815-611A8E40C071}"/>
    <cellStyle name="Total 10 12 4" xfId="48717" xr:uid="{2A15F090-1212-4791-AFCE-AFA023514C28}"/>
    <cellStyle name="Total 10 12 4 2" xfId="48718" xr:uid="{C121B696-5120-4F56-87C2-744FC56442F8}"/>
    <cellStyle name="Total 10 12 5" xfId="48719" xr:uid="{B7F4F13C-4DAC-4C8C-9A93-9A8A44E14F2D}"/>
    <cellStyle name="Total 10 12 5 2" xfId="48720" xr:uid="{2E1DA7DE-2AEF-4FAB-B1B0-5DD8DFB23D0E}"/>
    <cellStyle name="Total 10 12 6" xfId="48721" xr:uid="{9EF6FE5F-AF22-4E1E-B502-956AACB2DB83}"/>
    <cellStyle name="Total 10 12 7" xfId="48722" xr:uid="{6512BB4F-E623-4059-8069-67C2DBC5FF94}"/>
    <cellStyle name="Total 10 12 7 2" xfId="48723" xr:uid="{AB5E3990-7B0F-46C1-AB6A-DF8BE2555164}"/>
    <cellStyle name="Total 10 12 8" xfId="48724" xr:uid="{87D45DAE-4E1D-421A-BCF9-B9AD693EE0F9}"/>
    <cellStyle name="Total 10 13" xfId="48725" xr:uid="{32E9D1AD-15B9-4A2B-A292-AF8509B70534}"/>
    <cellStyle name="Total 10 13 2" xfId="48726" xr:uid="{246C339D-77ED-40F7-B8EC-A6088BE648BD}"/>
    <cellStyle name="Total 10 13 2 2" xfId="48727" xr:uid="{6D4E6695-D635-45D9-B23F-89AD77ABA4DD}"/>
    <cellStyle name="Total 10 13 2 2 2" xfId="48728" xr:uid="{9D99AB95-A483-4A0E-87ED-05FF49214D64}"/>
    <cellStyle name="Total 10 13 2 3" xfId="48729" xr:uid="{1621E2E4-65B1-4DD5-9D8C-13CD58C74CBE}"/>
    <cellStyle name="Total 10 13 2 3 2" xfId="48730" xr:uid="{37269C7F-D802-4C5C-8068-BAF93C3A1E64}"/>
    <cellStyle name="Total 10 13 2 4" xfId="48731" xr:uid="{D4B42519-1C9B-469B-9153-9CAD04D5EB14}"/>
    <cellStyle name="Total 10 13 2 4 2" xfId="48732" xr:uid="{418D2CCD-301D-4230-889D-C957C0BA65E3}"/>
    <cellStyle name="Total 10 13 2 5" xfId="48733" xr:uid="{107D3C14-A4DA-4A75-AEC3-1F6CFFEBB824}"/>
    <cellStyle name="Total 10 13 2 6" xfId="48734" xr:uid="{1182330E-7A1C-4404-B2E3-3726FFD711C6}"/>
    <cellStyle name="Total 10 13 3" xfId="48735" xr:uid="{C3965807-FA9C-4F3F-8E20-9B922B497BA4}"/>
    <cellStyle name="Total 10 13 3 2" xfId="48736" xr:uid="{5A48E1EE-90FC-4115-8053-C9FA0F993BC8}"/>
    <cellStyle name="Total 10 13 4" xfId="48737" xr:uid="{420E9BBF-BEFD-44B8-873A-530A42BADDE2}"/>
    <cellStyle name="Total 10 13 4 2" xfId="48738" xr:uid="{F14330B9-857E-4FBD-82AC-877F6AE586AC}"/>
    <cellStyle name="Total 10 13 5" xfId="48739" xr:uid="{E93B3E0B-1975-4C1A-924E-3B65E367DDA1}"/>
    <cellStyle name="Total 10 13 5 2" xfId="48740" xr:uid="{B739E377-FC25-4E17-950B-835A089AC24E}"/>
    <cellStyle name="Total 10 13 6" xfId="48741" xr:uid="{CE3EBF24-2415-498A-88CE-8DBB37312538}"/>
    <cellStyle name="Total 10 13 7" xfId="48742" xr:uid="{AF6D76DF-26FC-46A6-BF8B-51171A48ACF0}"/>
    <cellStyle name="Total 10 13 7 2" xfId="48743" xr:uid="{D4039691-3C1F-465E-98B7-29F05B9F688F}"/>
    <cellStyle name="Total 10 13 8" xfId="48744" xr:uid="{6E02C2BA-E4D0-46BE-A8A3-027E11D2D5A2}"/>
    <cellStyle name="Total 10 14" xfId="48745" xr:uid="{74A8EA9B-0CA8-4A2C-9363-D4C488C2F6BB}"/>
    <cellStyle name="Total 10 14 2" xfId="48746" xr:uid="{52804A98-F16C-421B-9516-62EDAD51615D}"/>
    <cellStyle name="Total 10 14 2 2" xfId="48747" xr:uid="{243602F0-C554-479D-9576-D532276C152D}"/>
    <cellStyle name="Total 10 14 2 2 2" xfId="48748" xr:uid="{DCAD2548-20D7-47F6-9169-45C84A60D3E0}"/>
    <cellStyle name="Total 10 14 2 3" xfId="48749" xr:uid="{66C31F61-4166-4C63-9987-2383B12FA0C1}"/>
    <cellStyle name="Total 10 14 2 3 2" xfId="48750" xr:uid="{82A7DAFD-3500-40BA-99DD-5FA727980A28}"/>
    <cellStyle name="Total 10 14 2 4" xfId="48751" xr:uid="{415D7D2F-02C1-4072-BB48-88A53A3779E2}"/>
    <cellStyle name="Total 10 14 2 4 2" xfId="48752" xr:uid="{99763720-9F03-432C-AB0F-2972CB1EE0D8}"/>
    <cellStyle name="Total 10 14 2 5" xfId="48753" xr:uid="{3D827101-BD8F-4FAC-8211-2A3ED688162B}"/>
    <cellStyle name="Total 10 14 2 6" xfId="48754" xr:uid="{9BAE5F45-D9E6-482F-8C95-A96972FD10A6}"/>
    <cellStyle name="Total 10 14 3" xfId="48755" xr:uid="{E7880530-966B-4C24-AA6E-DC61B4D72BE8}"/>
    <cellStyle name="Total 10 14 3 2" xfId="48756" xr:uid="{57F8DA1D-797C-416E-B3CD-4FFC88BB92D8}"/>
    <cellStyle name="Total 10 14 4" xfId="48757" xr:uid="{475868F6-6326-40C5-9BFD-7D0DB9A96C9C}"/>
    <cellStyle name="Total 10 14 4 2" xfId="48758" xr:uid="{E80F2BDB-A2E2-4104-9F82-424AAA69C573}"/>
    <cellStyle name="Total 10 14 5" xfId="48759" xr:uid="{B87EC9B3-E3BA-4EF4-849B-07227BE65C2C}"/>
    <cellStyle name="Total 10 14 5 2" xfId="48760" xr:uid="{E3A419DF-E4E3-4957-A415-5F0D5CD04BB0}"/>
    <cellStyle name="Total 10 14 6" xfId="48761" xr:uid="{EC9BE5F5-63F6-4E8B-B2D6-F6D346A1694F}"/>
    <cellStyle name="Total 10 14 7" xfId="48762" xr:uid="{B441ACDC-9158-4E66-BDFE-9D4365F40273}"/>
    <cellStyle name="Total 10 14 7 2" xfId="48763" xr:uid="{AB8EA72B-8076-4FA7-B676-60565A487743}"/>
    <cellStyle name="Total 10 14 8" xfId="48764" xr:uid="{8F527312-BE8E-458F-887A-9A45164FE2FD}"/>
    <cellStyle name="Total 10 15" xfId="48765" xr:uid="{4D33244C-AF3B-444C-A5E8-D536BFE60599}"/>
    <cellStyle name="Total 10 15 2" xfId="48766" xr:uid="{5C8CF48B-296A-4881-98AF-2DA47B5CB463}"/>
    <cellStyle name="Total 10 15 2 2" xfId="48767" xr:uid="{0A906010-9EFA-4BC1-AD97-66D68971D496}"/>
    <cellStyle name="Total 10 15 2 2 2" xfId="48768" xr:uid="{69B3246E-60B6-4F4E-847B-C15533A0AC3C}"/>
    <cellStyle name="Total 10 15 2 3" xfId="48769" xr:uid="{D6939DBC-04CF-415F-8000-FB2438947C0C}"/>
    <cellStyle name="Total 10 15 2 3 2" xfId="48770" xr:uid="{8BA94A70-B180-4E2C-9411-EADF967CC8BD}"/>
    <cellStyle name="Total 10 15 2 4" xfId="48771" xr:uid="{A9C28466-8D2A-4622-BECA-FB6E14F5CA80}"/>
    <cellStyle name="Total 10 15 2 4 2" xfId="48772" xr:uid="{DDC19F94-842F-4A5F-93A6-087BF7549F73}"/>
    <cellStyle name="Total 10 15 2 5" xfId="48773" xr:uid="{E2C7A20A-F56F-4332-B9AA-6C23B32801C1}"/>
    <cellStyle name="Total 10 15 2 6" xfId="48774" xr:uid="{A25A8925-FB0B-45C4-A413-3F1CD7879147}"/>
    <cellStyle name="Total 10 15 3" xfId="48775" xr:uid="{9F1067D9-F173-4101-9891-FB61490B48C2}"/>
    <cellStyle name="Total 10 15 3 2" xfId="48776" xr:uid="{8631F058-A0A7-4787-BDF5-EE89C4D4FD7F}"/>
    <cellStyle name="Total 10 15 4" xfId="48777" xr:uid="{FDC0D7E4-B1D0-4193-B259-B4CD808475C5}"/>
    <cellStyle name="Total 10 15 4 2" xfId="48778" xr:uid="{C367139E-81A4-4980-A949-84DE6D0FC6A9}"/>
    <cellStyle name="Total 10 15 5" xfId="48779" xr:uid="{9EB6E005-BFDE-4789-AE46-D027EA60558C}"/>
    <cellStyle name="Total 10 15 5 2" xfId="48780" xr:uid="{F7165F89-C242-4431-9E1D-F8315D9CC40C}"/>
    <cellStyle name="Total 10 15 6" xfId="48781" xr:uid="{1D4E45C6-A423-435A-AFA4-F545F0504F43}"/>
    <cellStyle name="Total 10 15 7" xfId="48782" xr:uid="{E0EF78A2-3F1F-4C9E-B3A6-4132A747B397}"/>
    <cellStyle name="Total 10 15 7 2" xfId="48783" xr:uid="{B1882F53-4744-4463-BDB3-A814718F9E91}"/>
    <cellStyle name="Total 10 15 8" xfId="48784" xr:uid="{2FFFCA5E-7011-450D-9B0F-A9E2399D5E90}"/>
    <cellStyle name="Total 10 16" xfId="48785" xr:uid="{FB9CE074-39F7-472B-8BE3-BD3340688A58}"/>
    <cellStyle name="Total 10 16 2" xfId="48786" xr:uid="{EEEB1B4B-0A10-46E6-AAA3-14F8C79DFA0C}"/>
    <cellStyle name="Total 10 16 2 2" xfId="48787" xr:uid="{5FE40738-4E7D-4486-83E2-A10B4537AA6C}"/>
    <cellStyle name="Total 10 16 3" xfId="48788" xr:uid="{AA2AB54D-7BB6-494D-B133-A3D41D021F53}"/>
    <cellStyle name="Total 10 16 3 2" xfId="48789" xr:uid="{934627CB-F270-48E4-A5EC-24DF90558B0C}"/>
    <cellStyle name="Total 10 16 4" xfId="48790" xr:uid="{B7B91C19-D297-4610-806B-9294F22FD46A}"/>
    <cellStyle name="Total 10 16 4 2" xfId="48791" xr:uid="{92178D3D-EDAC-4A9D-B04D-962C39FA090A}"/>
    <cellStyle name="Total 10 16 5" xfId="48792" xr:uid="{C1DD21C5-84DF-4C14-A77F-6428455DD19C}"/>
    <cellStyle name="Total 10 16 6" xfId="48793" xr:uid="{D3DB0624-600E-4EB0-AC0B-6D256CA067A1}"/>
    <cellStyle name="Total 10 17" xfId="48794" xr:uid="{705E6C81-919E-49BF-A2B2-FA4E15399B4D}"/>
    <cellStyle name="Total 10 17 2" xfId="48795" xr:uid="{7AFDE99C-E269-4B41-BF32-0EA7EB36A7F7}"/>
    <cellStyle name="Total 10 18" xfId="48796" xr:uid="{98CC4C57-CD86-4AAD-BD5F-3AF312272C12}"/>
    <cellStyle name="Total 10 19" xfId="48797" xr:uid="{82DC23A3-B31D-4877-A1A2-0F6D7BEF2BB7}"/>
    <cellStyle name="Total 10 19 2" xfId="48798" xr:uid="{9A2137A2-0F4B-49A8-9D2B-1FB049383CF3}"/>
    <cellStyle name="Total 10 2" xfId="48799" xr:uid="{CB26BF59-54CF-43FD-BF00-E31CE4415ACD}"/>
    <cellStyle name="Total 10 2 2" xfId="48800" xr:uid="{C6DE61F2-E291-43E8-B253-CDE4B9C14F12}"/>
    <cellStyle name="Total 10 2 2 2" xfId="48801" xr:uid="{C6E4ACE2-90AB-439F-99F7-627FDF739171}"/>
    <cellStyle name="Total 10 2 2 2 2" xfId="48802" xr:uid="{335FD8E2-773C-463A-B6B0-E8F866DE8990}"/>
    <cellStyle name="Total 10 2 2 3" xfId="48803" xr:uid="{7D150C9C-90B1-4415-9752-72E8E51BA3A9}"/>
    <cellStyle name="Total 10 2 2 3 2" xfId="48804" xr:uid="{7177E56E-A35C-4CC6-80CC-442F95CE344B}"/>
    <cellStyle name="Total 10 2 2 4" xfId="48805" xr:uid="{594A5467-B9E1-4234-8CA4-05F8EA032827}"/>
    <cellStyle name="Total 10 2 2 4 2" xfId="48806" xr:uid="{840FEF6F-F55E-444F-816F-F2B258249A10}"/>
    <cellStyle name="Total 10 2 2 5" xfId="48807" xr:uid="{4CEA6375-A4EF-400F-8503-390AC4F6DDA8}"/>
    <cellStyle name="Total 10 2 2 6" xfId="48808" xr:uid="{553DC970-237B-467D-ACD4-1AEBCDA322B6}"/>
    <cellStyle name="Total 10 2 3" xfId="48809" xr:uid="{EC79BA6F-9289-41A2-811C-87B6A110AE3E}"/>
    <cellStyle name="Total 10 2 3 2" xfId="48810" xr:uid="{4A1C13C5-A67E-4045-8605-3B423C84FD89}"/>
    <cellStyle name="Total 10 2 4" xfId="48811" xr:uid="{6D82EB02-E06C-4960-A5A6-EC0AB13713EB}"/>
    <cellStyle name="Total 10 2 5" xfId="48812" xr:uid="{60EBE693-8075-472F-9777-D0B13B875573}"/>
    <cellStyle name="Total 10 2 5 2" xfId="48813" xr:uid="{9A30000F-E477-445F-82F5-810BC34F8C4E}"/>
    <cellStyle name="Total 10 2 6" xfId="48814" xr:uid="{826ABB95-FC2A-46E7-8290-2D5185DBD060}"/>
    <cellStyle name="Total 10 20" xfId="48815" xr:uid="{B9DDC0BD-88C3-4655-8134-753FD1E5C5CA}"/>
    <cellStyle name="Total 10 21" xfId="48816" xr:uid="{0A413BB8-9743-453B-B3A1-F1A3FF3FF0BD}"/>
    <cellStyle name="Total 10 22" xfId="48817" xr:uid="{90A932EE-21F6-4294-B2C2-E6B5A64F4866}"/>
    <cellStyle name="Total 10 23" xfId="48818" xr:uid="{0EFCF0CD-2D04-4574-AEA9-743A9A9B789A}"/>
    <cellStyle name="Total 10 24" xfId="48819" xr:uid="{A30584BC-4506-48E5-92EE-630A0171EF89}"/>
    <cellStyle name="Total 10 25" xfId="48820" xr:uid="{00C1C301-AA3E-43A3-9169-40492B02C0EF}"/>
    <cellStyle name="Total 10 26" xfId="48821" xr:uid="{24F8B41C-6B13-4A1D-A925-3E287FEB3B2E}"/>
    <cellStyle name="Total 10 3" xfId="48822" xr:uid="{E801D2FF-1E7B-4B23-AED1-A9853172C92E}"/>
    <cellStyle name="Total 10 3 2" xfId="48823" xr:uid="{EDD82B62-A21A-4700-8367-8203DAF050F1}"/>
    <cellStyle name="Total 10 3 2 2" xfId="48824" xr:uid="{71CD5DAD-00AB-4694-8083-27A1517AA33A}"/>
    <cellStyle name="Total 10 3 2 2 2" xfId="48825" xr:uid="{AC99D846-2CA5-49CE-90DA-DE909F7BDE5B}"/>
    <cellStyle name="Total 10 3 2 3" xfId="48826" xr:uid="{E57D1AC9-69D3-46D6-B828-85D5410DDF96}"/>
    <cellStyle name="Total 10 3 2 3 2" xfId="48827" xr:uid="{ABE58DFD-E12B-4062-B233-B9BC7DF03AD1}"/>
    <cellStyle name="Total 10 3 2 4" xfId="48828" xr:uid="{298F64DA-38B4-489A-A286-03D8DCE736A3}"/>
    <cellStyle name="Total 10 3 2 4 2" xfId="48829" xr:uid="{8BBD4FCF-EAE2-47F8-AC59-28E814CD5BBD}"/>
    <cellStyle name="Total 10 3 2 5" xfId="48830" xr:uid="{500DA761-752C-4920-A647-21ED26C737C3}"/>
    <cellStyle name="Total 10 3 2 6" xfId="48831" xr:uid="{A5F40095-289C-499A-8F04-4040BB15BD02}"/>
    <cellStyle name="Total 10 3 3" xfId="48832" xr:uid="{A1C28F0A-33C2-4248-A2E3-161BA172C3FB}"/>
    <cellStyle name="Total 10 3 3 2" xfId="48833" xr:uid="{13E1DD7E-ECEF-4360-8A4A-DCC7163EA0A5}"/>
    <cellStyle name="Total 10 3 4" xfId="48834" xr:uid="{6D8A0431-E562-4FD5-B460-8DAEA69707AB}"/>
    <cellStyle name="Total 10 3 5" xfId="48835" xr:uid="{4A01B9CF-22B1-4390-92ED-46461504B199}"/>
    <cellStyle name="Total 10 3 5 2" xfId="48836" xr:uid="{096A95F7-B351-4419-8DCC-6AE218B3E5F4}"/>
    <cellStyle name="Total 10 3 6" xfId="48837" xr:uid="{721DE6E2-EF09-4970-A132-E78BF209F126}"/>
    <cellStyle name="Total 10 4" xfId="48838" xr:uid="{89297AD3-4FB1-4977-8447-99E4313C9758}"/>
    <cellStyle name="Total 10 4 2" xfId="48839" xr:uid="{9A2D28A4-BB04-4B5A-BD01-6DD973E02F31}"/>
    <cellStyle name="Total 10 4 2 2" xfId="48840" xr:uid="{DE3F7F1A-718E-4116-8884-276CB083AF5C}"/>
    <cellStyle name="Total 10 4 2 2 2" xfId="48841" xr:uid="{18467D13-B8F4-4C9B-A2D0-B8B2A0DCC518}"/>
    <cellStyle name="Total 10 4 2 3" xfId="48842" xr:uid="{419990A3-385F-418E-9DA8-0B955C12A4C3}"/>
    <cellStyle name="Total 10 4 2 3 2" xfId="48843" xr:uid="{357A6A3D-EE59-47EE-8695-228DBA8282F4}"/>
    <cellStyle name="Total 10 4 2 4" xfId="48844" xr:uid="{5076A642-D431-4CC5-963C-DF7277559450}"/>
    <cellStyle name="Total 10 4 2 4 2" xfId="48845" xr:uid="{03E57583-B1EE-4B2F-B9A7-EA0A4628B1B8}"/>
    <cellStyle name="Total 10 4 2 5" xfId="48846" xr:uid="{C3A28FDE-D9EE-446F-890F-16E29C342B27}"/>
    <cellStyle name="Total 10 4 2 6" xfId="48847" xr:uid="{B983E66E-A52D-4F14-B7A0-05E0616EA639}"/>
    <cellStyle name="Total 10 4 3" xfId="48848" xr:uid="{B9682827-48E9-42F0-BDB1-0FFCDC5A8FD1}"/>
    <cellStyle name="Total 10 4 3 2" xfId="48849" xr:uid="{E9C7F4A6-3F65-4326-8421-B66302361EE7}"/>
    <cellStyle name="Total 10 4 4" xfId="48850" xr:uid="{473F6CA7-1632-4A97-8DC3-E16558DD780C}"/>
    <cellStyle name="Total 10 4 4 2" xfId="48851" xr:uid="{6878283E-AD9D-4CAE-8C70-2FF8469BBBA3}"/>
    <cellStyle name="Total 10 4 5" xfId="48852" xr:uid="{3EFACB4E-C80D-486A-BF44-C885A3BF8A33}"/>
    <cellStyle name="Total 10 4 5 2" xfId="48853" xr:uid="{F47A560B-A1AE-4825-B5B5-499A0425FAD3}"/>
    <cellStyle name="Total 10 4 6" xfId="48854" xr:uid="{0045F5F9-1E82-4B9A-B729-1D7671E21FC0}"/>
    <cellStyle name="Total 10 4 7" xfId="48855" xr:uid="{4999F36B-E5C6-4329-849C-0774E7217D4C}"/>
    <cellStyle name="Total 10 4 7 2" xfId="48856" xr:uid="{4B20D610-37B3-48D5-92D7-A10703E318DE}"/>
    <cellStyle name="Total 10 4 8" xfId="48857" xr:uid="{6C50049C-3263-4A01-8086-6D73174F0224}"/>
    <cellStyle name="Total 10 5" xfId="48858" xr:uid="{1E2D8D96-E0E0-444C-B91E-4D1686EE9D1F}"/>
    <cellStyle name="Total 10 5 2" xfId="48859" xr:uid="{BC5697EF-4D9A-4711-9B18-58A1F4303C1D}"/>
    <cellStyle name="Total 10 5 2 2" xfId="48860" xr:uid="{142F0B2D-C4BD-4408-9550-627B99FCDFBC}"/>
    <cellStyle name="Total 10 5 2 2 2" xfId="48861" xr:uid="{A9D0F0FF-EBFE-429F-9E6F-D596A4F3F688}"/>
    <cellStyle name="Total 10 5 2 3" xfId="48862" xr:uid="{713BD659-FD5E-4443-98B8-3A6FC163669F}"/>
    <cellStyle name="Total 10 5 2 3 2" xfId="48863" xr:uid="{5A37718B-81E3-41C2-8B1B-FAF4AD43A739}"/>
    <cellStyle name="Total 10 5 2 4" xfId="48864" xr:uid="{7EA2A708-C325-4C11-8C20-BE785B4C23DB}"/>
    <cellStyle name="Total 10 5 2 4 2" xfId="48865" xr:uid="{6A77DC5C-C8B1-4CEF-B771-15BA38F10CA8}"/>
    <cellStyle name="Total 10 5 2 5" xfId="48866" xr:uid="{920128DE-6CF7-4E0B-B5DC-79A59B81C476}"/>
    <cellStyle name="Total 10 5 2 6" xfId="48867" xr:uid="{1D562B30-8B45-42EF-8C14-2ABDB470182C}"/>
    <cellStyle name="Total 10 5 3" xfId="48868" xr:uid="{47CE6154-FFDC-4583-96D7-EAD516523B4F}"/>
    <cellStyle name="Total 10 5 3 2" xfId="48869" xr:uid="{F6CC1669-8F10-4783-AAF2-35A4A9AF914E}"/>
    <cellStyle name="Total 10 5 4" xfId="48870" xr:uid="{E0F304B9-00E1-463E-A5FE-07D2F7B5E0C4}"/>
    <cellStyle name="Total 10 5 4 2" xfId="48871" xr:uid="{F4AD3850-F80F-4BD9-B195-4BDFD9BB6F12}"/>
    <cellStyle name="Total 10 5 5" xfId="48872" xr:uid="{5DA5C717-FDF5-44FA-B3D1-A055B9C98CCD}"/>
    <cellStyle name="Total 10 5 5 2" xfId="48873" xr:uid="{40584A13-0127-4D83-9479-807EFE2A7101}"/>
    <cellStyle name="Total 10 5 6" xfId="48874" xr:uid="{56A55AB5-2A0D-4DD9-9477-031F5D783FEC}"/>
    <cellStyle name="Total 10 5 7" xfId="48875" xr:uid="{6B0B0C98-7178-46DD-825A-66A9FBF192FA}"/>
    <cellStyle name="Total 10 5 7 2" xfId="48876" xr:uid="{6E9BF479-C50E-488D-9BFC-1A5E692141C8}"/>
    <cellStyle name="Total 10 5 8" xfId="48877" xr:uid="{385D2D24-6E0F-4E66-8072-3291925470F2}"/>
    <cellStyle name="Total 10 6" xfId="48878" xr:uid="{FDFE7204-D1B1-4210-B925-5EFB893423C3}"/>
    <cellStyle name="Total 10 6 2" xfId="48879" xr:uid="{D3386B8B-B02A-412D-B3E2-93C9C6787100}"/>
    <cellStyle name="Total 10 6 2 2" xfId="48880" xr:uid="{E86E3F1D-9ADD-4E74-894E-EEC4D93CE259}"/>
    <cellStyle name="Total 10 6 2 2 2" xfId="48881" xr:uid="{C6FA5441-F24C-4862-AFDA-D4EC4C217978}"/>
    <cellStyle name="Total 10 6 2 3" xfId="48882" xr:uid="{6764B906-B744-4A62-9EFA-8477CF2117C4}"/>
    <cellStyle name="Total 10 6 2 3 2" xfId="48883" xr:uid="{1D6384E1-5F19-4082-90FF-FFF1D629943E}"/>
    <cellStyle name="Total 10 6 2 4" xfId="48884" xr:uid="{C18DE366-1A3F-4918-A03F-7CD8181C3E4B}"/>
    <cellStyle name="Total 10 6 2 4 2" xfId="48885" xr:uid="{BE771690-1072-4EBE-811F-3D53FACDFEB0}"/>
    <cellStyle name="Total 10 6 2 5" xfId="48886" xr:uid="{B3FA30DC-BE16-4814-A18A-E2A7F02E078C}"/>
    <cellStyle name="Total 10 6 2 6" xfId="48887" xr:uid="{062DFA59-FBF3-4FA3-B2F7-78F168770A2B}"/>
    <cellStyle name="Total 10 6 3" xfId="48888" xr:uid="{D0BFB053-1B70-4882-9137-C359EBA03BA4}"/>
    <cellStyle name="Total 10 6 3 2" xfId="48889" xr:uid="{C594E5CB-C283-441B-9BCF-728C0A3F2C10}"/>
    <cellStyle name="Total 10 6 4" xfId="48890" xr:uid="{3DEFC218-B687-49F7-B1E2-D7717A7A1F73}"/>
    <cellStyle name="Total 10 6 4 2" xfId="48891" xr:uid="{0010D9DD-E0AF-4804-A72B-B895A5DC38C1}"/>
    <cellStyle name="Total 10 6 5" xfId="48892" xr:uid="{C8BE3A64-0A76-4436-BC41-49F09545480A}"/>
    <cellStyle name="Total 10 6 5 2" xfId="48893" xr:uid="{5EFDDAB6-EB70-4863-AC3F-9950F8884B7A}"/>
    <cellStyle name="Total 10 6 6" xfId="48894" xr:uid="{DBBDDE9A-397F-431F-99FF-F3A2358D2A1A}"/>
    <cellStyle name="Total 10 6 7" xfId="48895" xr:uid="{BFA8C4CF-A689-48E2-9EAC-F8A0D35F95C0}"/>
    <cellStyle name="Total 10 6 7 2" xfId="48896" xr:uid="{48B0A23A-BC9E-4046-926C-4A6BD1465F11}"/>
    <cellStyle name="Total 10 6 8" xfId="48897" xr:uid="{8E3ACF1E-F3FD-41D5-BF81-F96CDB8AE7CA}"/>
    <cellStyle name="Total 10 7" xfId="48898" xr:uid="{D4244C31-EF66-4B3C-B60F-805D9281972E}"/>
    <cellStyle name="Total 10 7 2" xfId="48899" xr:uid="{FA2F1F95-7FD8-419A-AA79-71EE283B0FFB}"/>
    <cellStyle name="Total 10 7 2 2" xfId="48900" xr:uid="{63FDF562-0FE1-4D6B-AA82-720DA1DA3675}"/>
    <cellStyle name="Total 10 7 2 2 2" xfId="48901" xr:uid="{43D23B2F-9E8E-45C8-8EB5-3E103B31A50C}"/>
    <cellStyle name="Total 10 7 2 3" xfId="48902" xr:uid="{6EF23E4D-9097-4D39-BDD1-6DF3D24ADBA3}"/>
    <cellStyle name="Total 10 7 2 3 2" xfId="48903" xr:uid="{CF24BDA3-1BEB-45F8-A1D0-41F48E5B1E66}"/>
    <cellStyle name="Total 10 7 2 4" xfId="48904" xr:uid="{E18FE1E9-A7E2-4ECB-BAC1-30E0E29405CA}"/>
    <cellStyle name="Total 10 7 2 4 2" xfId="48905" xr:uid="{3ACF54ED-D625-4EFC-91BE-5C720BCA7A7F}"/>
    <cellStyle name="Total 10 7 2 5" xfId="48906" xr:uid="{17A6AAB8-FB12-4D67-B755-DD2A5E06BCCD}"/>
    <cellStyle name="Total 10 7 2 6" xfId="48907" xr:uid="{9E1A31B6-A2EA-4E14-B492-5B02536BB871}"/>
    <cellStyle name="Total 10 7 3" xfId="48908" xr:uid="{DC17C8B3-A543-4F0A-9711-A1A9FB69395C}"/>
    <cellStyle name="Total 10 7 3 2" xfId="48909" xr:uid="{B108326F-37F3-4453-B79C-3D7CA1F690F3}"/>
    <cellStyle name="Total 10 7 4" xfId="48910" xr:uid="{05353800-A666-4D72-86A4-8554E7AB1274}"/>
    <cellStyle name="Total 10 7 4 2" xfId="48911" xr:uid="{B6CB6F5F-2D1F-414A-A012-C80E6E960C3E}"/>
    <cellStyle name="Total 10 7 5" xfId="48912" xr:uid="{2258B8E3-7F82-4ACB-8E35-322CF511FDF9}"/>
    <cellStyle name="Total 10 7 5 2" xfId="48913" xr:uid="{6DB543FC-5CE9-4D67-B755-BE73AD1BF286}"/>
    <cellStyle name="Total 10 7 6" xfId="48914" xr:uid="{2E46F71D-6A35-4F88-8902-69E99FAD849B}"/>
    <cellStyle name="Total 10 7 7" xfId="48915" xr:uid="{8EEA3F28-B626-4125-B949-1EF7B6B78C93}"/>
    <cellStyle name="Total 10 7 7 2" xfId="48916" xr:uid="{35C5964A-9A2C-4C6C-8194-8BC12CD96D0E}"/>
    <cellStyle name="Total 10 7 8" xfId="48917" xr:uid="{27DDB185-8F86-4515-9AB3-7DBB8612A4FB}"/>
    <cellStyle name="Total 10 8" xfId="48918" xr:uid="{89506942-98B1-4074-88DA-BF00563604FB}"/>
    <cellStyle name="Total 10 8 2" xfId="48919" xr:uid="{23725EC3-4774-40E9-83B1-2DCCDD28900A}"/>
    <cellStyle name="Total 10 8 2 2" xfId="48920" xr:uid="{ED83A241-8485-499F-A250-85B115E71A05}"/>
    <cellStyle name="Total 10 8 2 2 2" xfId="48921" xr:uid="{375E667B-CC30-41D2-956B-26BBA75FBB12}"/>
    <cellStyle name="Total 10 8 2 3" xfId="48922" xr:uid="{FDF24B7F-D863-474B-B70F-70D67B2AA090}"/>
    <cellStyle name="Total 10 8 2 3 2" xfId="48923" xr:uid="{2CA0FBD4-7C9D-4F4A-8B66-8F90E444DCE1}"/>
    <cellStyle name="Total 10 8 2 4" xfId="48924" xr:uid="{0348F09E-446D-473C-ADBC-DCE1E3B9EA1F}"/>
    <cellStyle name="Total 10 8 2 4 2" xfId="48925" xr:uid="{DB39AD03-6940-4821-8AA3-A7030120F61B}"/>
    <cellStyle name="Total 10 8 2 5" xfId="48926" xr:uid="{076390DC-D537-459F-BBBD-A5AA09391874}"/>
    <cellStyle name="Total 10 8 2 6" xfId="48927" xr:uid="{6B1585EE-F959-48F3-89D1-C803D3143DE1}"/>
    <cellStyle name="Total 10 8 3" xfId="48928" xr:uid="{348C7435-0B4A-4DF3-AB15-0BD94C57D3CF}"/>
    <cellStyle name="Total 10 8 3 2" xfId="48929" xr:uid="{85A4F496-44B3-4633-9D1F-2B0E0C42B5CE}"/>
    <cellStyle name="Total 10 8 4" xfId="48930" xr:uid="{FE03930B-DA0F-4B13-BDB2-77B68F99D5B1}"/>
    <cellStyle name="Total 10 8 4 2" xfId="48931" xr:uid="{05801628-0473-40BC-B2C0-3D237A57337C}"/>
    <cellStyle name="Total 10 8 5" xfId="48932" xr:uid="{31DA3893-A572-45D8-B091-4CDF690AEA51}"/>
    <cellStyle name="Total 10 8 5 2" xfId="48933" xr:uid="{3E9DD287-2CC3-4E81-85A3-93EDD3F4A6A5}"/>
    <cellStyle name="Total 10 8 6" xfId="48934" xr:uid="{272BCC0A-9435-4B4A-B884-688D22E76869}"/>
    <cellStyle name="Total 10 8 7" xfId="48935" xr:uid="{82542210-E695-461D-894F-96804E3132FC}"/>
    <cellStyle name="Total 10 8 7 2" xfId="48936" xr:uid="{E98DECA5-437C-45D1-A3EC-6E0A1FEB6963}"/>
    <cellStyle name="Total 10 8 8" xfId="48937" xr:uid="{CD084D3D-E700-4043-9B6B-D97DDC9859CC}"/>
    <cellStyle name="Total 10 9" xfId="48938" xr:uid="{7E7BD329-C98F-463D-93A9-0359E086B559}"/>
    <cellStyle name="Total 10 9 2" xfId="48939" xr:uid="{DEB1260C-F44E-4F13-9FFC-DB8633227C4A}"/>
    <cellStyle name="Total 10 9 2 2" xfId="48940" xr:uid="{88145C56-3D14-4F0C-9B9F-94913C3F5A83}"/>
    <cellStyle name="Total 10 9 2 2 2" xfId="48941" xr:uid="{4DE306D7-2194-45FD-8BE2-334D6851BB60}"/>
    <cellStyle name="Total 10 9 2 3" xfId="48942" xr:uid="{2D3A0F63-B1AE-44BE-9FAD-AD952E72B81A}"/>
    <cellStyle name="Total 10 9 2 3 2" xfId="48943" xr:uid="{CFD127DA-F57C-4324-8A56-FD8D4F463951}"/>
    <cellStyle name="Total 10 9 2 4" xfId="48944" xr:uid="{215D70E5-1EB4-4E96-A872-36F13E496566}"/>
    <cellStyle name="Total 10 9 2 4 2" xfId="48945" xr:uid="{236ED64C-4844-45A1-9A4A-BA83B4959AA8}"/>
    <cellStyle name="Total 10 9 2 5" xfId="48946" xr:uid="{2AB13432-0FE3-43AF-81D6-D498FC9DE7F1}"/>
    <cellStyle name="Total 10 9 2 6" xfId="48947" xr:uid="{4E3FD861-19DE-4963-9898-94D609283AF0}"/>
    <cellStyle name="Total 10 9 3" xfId="48948" xr:uid="{0AE643CC-751C-406A-AB76-59141B01C975}"/>
    <cellStyle name="Total 10 9 3 2" xfId="48949" xr:uid="{ACA21089-6687-4434-AD7B-B8DBBE7766C5}"/>
    <cellStyle name="Total 10 9 4" xfId="48950" xr:uid="{8F44C4DF-E3E3-46FD-A8E3-FA92261A1D90}"/>
    <cellStyle name="Total 10 9 4 2" xfId="48951" xr:uid="{F2351668-4311-4510-A46C-14DF2A8775E3}"/>
    <cellStyle name="Total 10 9 5" xfId="48952" xr:uid="{5767EFA5-F42E-4D1A-A77B-92CCC0F5FA6B}"/>
    <cellStyle name="Total 10 9 5 2" xfId="48953" xr:uid="{D333F3F4-8FC6-45FB-A0EE-721FF9973E3B}"/>
    <cellStyle name="Total 10 9 6" xfId="48954" xr:uid="{179FEB27-A40B-4741-AA72-B7BF4450F083}"/>
    <cellStyle name="Total 10 9 7" xfId="48955" xr:uid="{D54DF34F-52BA-4151-9EB5-EC3BD20EC484}"/>
    <cellStyle name="Total 10 9 7 2" xfId="48956" xr:uid="{45A4E17C-C20D-403B-BF8B-3A89395184EB}"/>
    <cellStyle name="Total 10 9 8" xfId="48957" xr:uid="{39BCDF57-7896-4418-A24B-8379335F61B2}"/>
    <cellStyle name="Total 11" xfId="48958" xr:uid="{4EFEA491-108D-4E92-B50D-582914479221}"/>
    <cellStyle name="Total 11 10" xfId="48959" xr:uid="{9D715021-C576-491F-B3B4-72CF8AB88D51}"/>
    <cellStyle name="Total 11 10 2" xfId="48960" xr:uid="{D7AE7578-C668-4E3F-A5F7-267043AB829F}"/>
    <cellStyle name="Total 11 10 2 2" xfId="48961" xr:uid="{7AC7E3EA-7F00-4CD8-9A71-7F55674C004E}"/>
    <cellStyle name="Total 11 10 2 2 2" xfId="48962" xr:uid="{437736E2-A958-447E-ABB2-3A438BFF16A3}"/>
    <cellStyle name="Total 11 10 2 3" xfId="48963" xr:uid="{179A6F88-69E6-4EF1-A943-675CD1C5CBE0}"/>
    <cellStyle name="Total 11 10 2 3 2" xfId="48964" xr:uid="{9ED22BA1-2165-4D2E-8AEF-BAAB8FF9D943}"/>
    <cellStyle name="Total 11 10 2 4" xfId="48965" xr:uid="{D0CCFCB1-8F35-4DC8-9838-26E2E4C4D1C1}"/>
    <cellStyle name="Total 11 10 2 4 2" xfId="48966" xr:uid="{A7B98F29-C0D1-4B19-AAF1-FFCFAEDFE17C}"/>
    <cellStyle name="Total 11 10 2 5" xfId="48967" xr:uid="{351E6730-4C25-4906-A425-40EF0DA35104}"/>
    <cellStyle name="Total 11 10 2 6" xfId="48968" xr:uid="{5A08098F-A151-4998-AB5A-24EEAB39C997}"/>
    <cellStyle name="Total 11 10 3" xfId="48969" xr:uid="{05D5F327-2D85-4AD1-B332-821F48477E10}"/>
    <cellStyle name="Total 11 10 3 2" xfId="48970" xr:uid="{D9C1350A-519B-449B-9EE6-D92F74AA12E4}"/>
    <cellStyle name="Total 11 10 4" xfId="48971" xr:uid="{1E18AB84-BD03-4026-8589-92044E7755E0}"/>
    <cellStyle name="Total 11 10 4 2" xfId="48972" xr:uid="{E3A42855-44A1-4434-8E4F-27778478CAB7}"/>
    <cellStyle name="Total 11 10 5" xfId="48973" xr:uid="{2A2F1679-29BE-40A1-A5DC-20B47FAA64C2}"/>
    <cellStyle name="Total 11 10 5 2" xfId="48974" xr:uid="{4D3ECCE3-AE35-4C12-877B-ED251E75C6AB}"/>
    <cellStyle name="Total 11 10 6" xfId="48975" xr:uid="{EAEDBCCB-8EA1-4E82-AA16-453ED0208181}"/>
    <cellStyle name="Total 11 10 7" xfId="48976" xr:uid="{4D6D6106-0AB8-4D4F-8E4E-0159597050BB}"/>
    <cellStyle name="Total 11 10 7 2" xfId="48977" xr:uid="{659F5B20-2275-4259-97A1-4BE01F573829}"/>
    <cellStyle name="Total 11 10 8" xfId="48978" xr:uid="{D8AD2FE7-B404-4007-89A4-F1283EF2581C}"/>
    <cellStyle name="Total 11 11" xfId="48979" xr:uid="{FD388C25-EAB1-46DE-9D96-8CE6198B8353}"/>
    <cellStyle name="Total 11 11 2" xfId="48980" xr:uid="{43A65ECE-22F2-46AC-BF5A-495BA52CC699}"/>
    <cellStyle name="Total 11 11 2 2" xfId="48981" xr:uid="{475F2574-858C-4098-9A15-158954A48EE6}"/>
    <cellStyle name="Total 11 11 2 2 2" xfId="48982" xr:uid="{BF73FD0D-3395-40AD-8E77-3975C4444F75}"/>
    <cellStyle name="Total 11 11 2 3" xfId="48983" xr:uid="{E74CFFF9-C054-4706-9F5F-1A3E894E93AF}"/>
    <cellStyle name="Total 11 11 2 3 2" xfId="48984" xr:uid="{9F993902-D494-43AB-A853-A1494403A5A4}"/>
    <cellStyle name="Total 11 11 2 4" xfId="48985" xr:uid="{E998F937-10A3-4E5A-882C-A2BA0D9D5BDC}"/>
    <cellStyle name="Total 11 11 2 4 2" xfId="48986" xr:uid="{8A7F92F8-211E-459C-84B9-F2EC2FEE9541}"/>
    <cellStyle name="Total 11 11 2 5" xfId="48987" xr:uid="{D13B0449-3FAA-4851-B679-25353A716AB4}"/>
    <cellStyle name="Total 11 11 2 6" xfId="48988" xr:uid="{E31FBCA2-8863-4033-AF00-1D6E16924115}"/>
    <cellStyle name="Total 11 11 3" xfId="48989" xr:uid="{2DE155F4-FF70-40B5-910F-F4AEE554409D}"/>
    <cellStyle name="Total 11 11 3 2" xfId="48990" xr:uid="{C2C16435-5C4D-4B74-9C3D-028662B418E0}"/>
    <cellStyle name="Total 11 11 4" xfId="48991" xr:uid="{D4FD7413-11A9-475C-B2C0-14D2EF133052}"/>
    <cellStyle name="Total 11 11 4 2" xfId="48992" xr:uid="{301A35CB-7B62-4108-A0B0-69EF57FC8D77}"/>
    <cellStyle name="Total 11 11 5" xfId="48993" xr:uid="{3A19BA5B-7709-4E27-810D-FDF6C980A22E}"/>
    <cellStyle name="Total 11 11 5 2" xfId="48994" xr:uid="{A4CE9A75-9A1A-462A-9F97-7E1534CF850D}"/>
    <cellStyle name="Total 11 11 6" xfId="48995" xr:uid="{F439CA3C-C991-45B5-8A14-2BE31BBE4E12}"/>
    <cellStyle name="Total 11 11 7" xfId="48996" xr:uid="{ACE99835-82AF-4500-8467-E30A6475E157}"/>
    <cellStyle name="Total 11 11 7 2" xfId="48997" xr:uid="{27A8D1EE-8714-4E7A-9CB8-2715863F7DE0}"/>
    <cellStyle name="Total 11 11 8" xfId="48998" xr:uid="{AC289429-FCDC-4684-A252-B1D6FD54B179}"/>
    <cellStyle name="Total 11 12" xfId="48999" xr:uid="{EF0FCA5E-E380-4232-BA00-13A539E9DF05}"/>
    <cellStyle name="Total 11 12 2" xfId="49000" xr:uid="{BC5B7351-BDF0-4037-864C-3945D50A286B}"/>
    <cellStyle name="Total 11 12 2 2" xfId="49001" xr:uid="{8F2E70B7-3C43-4832-80C4-AE0971AF249D}"/>
    <cellStyle name="Total 11 12 2 2 2" xfId="49002" xr:uid="{E5DC129B-64FE-4F87-AA4E-DE1FACEF7854}"/>
    <cellStyle name="Total 11 12 2 3" xfId="49003" xr:uid="{BAFCDFF4-F6A4-4D18-BC2E-D77123EDF332}"/>
    <cellStyle name="Total 11 12 2 3 2" xfId="49004" xr:uid="{9E91F46A-183F-4FF4-BDE5-5E0D9DA37371}"/>
    <cellStyle name="Total 11 12 2 4" xfId="49005" xr:uid="{575F552B-08B5-41AC-B084-75E92DF407E5}"/>
    <cellStyle name="Total 11 12 2 4 2" xfId="49006" xr:uid="{82F44B61-86CC-45BF-8EDA-9AB2D3FE1AF4}"/>
    <cellStyle name="Total 11 12 2 5" xfId="49007" xr:uid="{C00E11AE-4165-4E6A-8BD1-1BDAFABDA632}"/>
    <cellStyle name="Total 11 12 2 6" xfId="49008" xr:uid="{B14815F0-8287-4572-BD29-191F520E520D}"/>
    <cellStyle name="Total 11 12 3" xfId="49009" xr:uid="{CECE717D-F574-4F45-8128-FAF9BBE9DEF1}"/>
    <cellStyle name="Total 11 12 3 2" xfId="49010" xr:uid="{6BEF92EF-F5B8-42F5-B2D3-CC5562CE5D83}"/>
    <cellStyle name="Total 11 12 4" xfId="49011" xr:uid="{1C1FF20F-63E7-4804-9E19-3E76809A40C1}"/>
    <cellStyle name="Total 11 12 4 2" xfId="49012" xr:uid="{821B5918-F5CB-4B81-BE37-1377EA6AD65B}"/>
    <cellStyle name="Total 11 12 5" xfId="49013" xr:uid="{9A4EFFF7-3E39-4066-88B6-7E2B4D97F527}"/>
    <cellStyle name="Total 11 12 5 2" xfId="49014" xr:uid="{A976BB2E-71C1-40CC-9AED-C6F531B709E5}"/>
    <cellStyle name="Total 11 12 6" xfId="49015" xr:uid="{FDCE26F7-0ECA-4880-955E-3238558255BA}"/>
    <cellStyle name="Total 11 12 7" xfId="49016" xr:uid="{AE3E2DB5-971C-4C55-AB83-D65BDE6128F0}"/>
    <cellStyle name="Total 11 12 7 2" xfId="49017" xr:uid="{30B585C0-125C-4B7E-9018-D65FBD48E23F}"/>
    <cellStyle name="Total 11 12 8" xfId="49018" xr:uid="{759981B2-7359-4AF6-BE69-D4422EAB32E6}"/>
    <cellStyle name="Total 11 13" xfId="49019" xr:uid="{0167195F-37D7-4046-8526-AFE62412C5E0}"/>
    <cellStyle name="Total 11 13 2" xfId="49020" xr:uid="{5253BA32-0F09-401A-996A-A573D640F24F}"/>
    <cellStyle name="Total 11 13 2 2" xfId="49021" xr:uid="{01C7322C-F4A2-4AC9-853B-04597741F9C6}"/>
    <cellStyle name="Total 11 13 2 2 2" xfId="49022" xr:uid="{EAC2B65E-4092-4647-A587-C8C75C6064F8}"/>
    <cellStyle name="Total 11 13 2 3" xfId="49023" xr:uid="{9699C483-1B61-4CED-BC74-4177AF2BB950}"/>
    <cellStyle name="Total 11 13 2 3 2" xfId="49024" xr:uid="{882903F7-CAB1-4495-BF66-A417B2DC5ACD}"/>
    <cellStyle name="Total 11 13 2 4" xfId="49025" xr:uid="{DCA862A3-5C82-43BC-8DFC-C0B96414F400}"/>
    <cellStyle name="Total 11 13 2 4 2" xfId="49026" xr:uid="{09D44B71-9189-4D94-BFB8-52FCE61F115A}"/>
    <cellStyle name="Total 11 13 2 5" xfId="49027" xr:uid="{0E0F59C3-9670-45D3-AEB5-FAAF0342C59B}"/>
    <cellStyle name="Total 11 13 2 6" xfId="49028" xr:uid="{DF6A5B5B-5B23-4BFE-A2A6-DABE0CF82D2B}"/>
    <cellStyle name="Total 11 13 3" xfId="49029" xr:uid="{A5BF94B1-35A6-474B-A246-231BC12486CB}"/>
    <cellStyle name="Total 11 13 3 2" xfId="49030" xr:uid="{40C58A02-0111-4E7A-8FCA-44F39C1FBA90}"/>
    <cellStyle name="Total 11 13 4" xfId="49031" xr:uid="{00733653-BDD1-4329-BEDB-67435ADB1A93}"/>
    <cellStyle name="Total 11 13 4 2" xfId="49032" xr:uid="{2BCC9D3F-373A-4AB1-88C5-F96C53C971CD}"/>
    <cellStyle name="Total 11 13 5" xfId="49033" xr:uid="{E5576C5D-CD1F-47DB-8240-EFB41BB1D0B7}"/>
    <cellStyle name="Total 11 13 5 2" xfId="49034" xr:uid="{C25137C1-E280-4481-A142-F9267F26DCAE}"/>
    <cellStyle name="Total 11 13 6" xfId="49035" xr:uid="{2CAE3AC2-D2CA-4DD2-BF63-A2B04232F794}"/>
    <cellStyle name="Total 11 13 7" xfId="49036" xr:uid="{9EE5C68C-AD78-4642-BEBA-6CF5AC2447A8}"/>
    <cellStyle name="Total 11 13 7 2" xfId="49037" xr:uid="{7F56DBAD-1CC3-4B17-B836-686E0668E613}"/>
    <cellStyle name="Total 11 13 8" xfId="49038" xr:uid="{40ED4FD0-2E93-4F0A-AC24-DC62C320A8F2}"/>
    <cellStyle name="Total 11 14" xfId="49039" xr:uid="{1831A422-25DB-4133-83C4-B81B56E4980B}"/>
    <cellStyle name="Total 11 14 2" xfId="49040" xr:uid="{B0D4D118-93D7-4484-921A-1A0D50F90DBD}"/>
    <cellStyle name="Total 11 14 2 2" xfId="49041" xr:uid="{0B479320-E02E-4AA9-BD62-AC2D3B1CFE33}"/>
    <cellStyle name="Total 11 14 2 2 2" xfId="49042" xr:uid="{F1843F02-9719-46AD-8400-04FBCEEDD770}"/>
    <cellStyle name="Total 11 14 2 3" xfId="49043" xr:uid="{06A8BC80-8220-4F3F-8EC5-443AB7729C51}"/>
    <cellStyle name="Total 11 14 2 3 2" xfId="49044" xr:uid="{FCF12A5C-A43C-4BA9-A880-9DABCCC7AE35}"/>
    <cellStyle name="Total 11 14 2 4" xfId="49045" xr:uid="{6BB58A05-390F-47BF-B62A-7163330C66BD}"/>
    <cellStyle name="Total 11 14 2 4 2" xfId="49046" xr:uid="{9772B4CD-DD30-4BAA-8362-8932D5B195AA}"/>
    <cellStyle name="Total 11 14 2 5" xfId="49047" xr:uid="{8794975F-65AC-4F8B-9826-88B87F40C524}"/>
    <cellStyle name="Total 11 14 2 6" xfId="49048" xr:uid="{A3C6264C-DFE3-45EC-B69D-0D2E99AEA16B}"/>
    <cellStyle name="Total 11 14 3" xfId="49049" xr:uid="{ECFAA586-41F9-4FB0-92FC-BFF457C8ABA2}"/>
    <cellStyle name="Total 11 14 3 2" xfId="49050" xr:uid="{55CE9109-4D6B-474D-B98C-E84B2026F5AE}"/>
    <cellStyle name="Total 11 14 4" xfId="49051" xr:uid="{43D99A04-DBDB-4ABB-B0D7-9566650015E6}"/>
    <cellStyle name="Total 11 14 4 2" xfId="49052" xr:uid="{D0C53F27-2EFC-4588-8A82-C5D42456563A}"/>
    <cellStyle name="Total 11 14 5" xfId="49053" xr:uid="{47F90670-0B83-44A5-AD46-FB05EF40FCAA}"/>
    <cellStyle name="Total 11 14 5 2" xfId="49054" xr:uid="{137F57E2-FB9F-4A03-B939-C9A4AB4E7D5F}"/>
    <cellStyle name="Total 11 14 6" xfId="49055" xr:uid="{ACD97447-0553-457B-ADCC-04DE03F73464}"/>
    <cellStyle name="Total 11 14 7" xfId="49056" xr:uid="{3BDB488D-F162-4B5E-BED9-45205B781596}"/>
    <cellStyle name="Total 11 14 7 2" xfId="49057" xr:uid="{D9FE9C3B-0888-4B4F-8BBB-B4DD5A1F4051}"/>
    <cellStyle name="Total 11 14 8" xfId="49058" xr:uid="{6B8C14E8-8BB8-4E91-A2FC-DEC9EB3A49C2}"/>
    <cellStyle name="Total 11 15" xfId="49059" xr:uid="{C8BC2511-5680-4C8D-A415-38BF792C904E}"/>
    <cellStyle name="Total 11 15 2" xfId="49060" xr:uid="{C59983FE-D0B8-4F23-AE93-D5746D568D91}"/>
    <cellStyle name="Total 11 15 2 2" xfId="49061" xr:uid="{FB8B5F7F-9D39-43F2-B166-DAD23A4BB217}"/>
    <cellStyle name="Total 11 15 2 2 2" xfId="49062" xr:uid="{CF9FF205-4548-4F07-B9E3-09B4EB403628}"/>
    <cellStyle name="Total 11 15 2 3" xfId="49063" xr:uid="{E76C4B99-D891-4791-80BB-09BCE1170DBD}"/>
    <cellStyle name="Total 11 15 2 3 2" xfId="49064" xr:uid="{54C8FBBC-5D73-4C0B-BC38-CC1708080F66}"/>
    <cellStyle name="Total 11 15 2 4" xfId="49065" xr:uid="{201F51B6-3F13-4309-89C1-573A6851FB1C}"/>
    <cellStyle name="Total 11 15 2 4 2" xfId="49066" xr:uid="{04B9DDF1-8E16-4430-A759-C5509E0B16D6}"/>
    <cellStyle name="Total 11 15 2 5" xfId="49067" xr:uid="{CE7C50F2-2FAD-45BB-8C84-3ADE958963C6}"/>
    <cellStyle name="Total 11 15 2 6" xfId="49068" xr:uid="{3B0B951E-1CDB-4C0A-8748-F454D024D9FD}"/>
    <cellStyle name="Total 11 15 3" xfId="49069" xr:uid="{A0714C85-4866-408F-A9FA-1421D13BE418}"/>
    <cellStyle name="Total 11 15 3 2" xfId="49070" xr:uid="{AF781378-83FF-4B70-A665-34E2AE841075}"/>
    <cellStyle name="Total 11 15 4" xfId="49071" xr:uid="{26EADD55-1BB9-4FF3-BA28-8A5A6EDCB139}"/>
    <cellStyle name="Total 11 15 4 2" xfId="49072" xr:uid="{1941A3E2-1A71-4100-86A6-8C559BC8F189}"/>
    <cellStyle name="Total 11 15 5" xfId="49073" xr:uid="{CE49050D-08EC-4855-9B7B-659AFABE2154}"/>
    <cellStyle name="Total 11 15 5 2" xfId="49074" xr:uid="{3169E2B7-F385-4A85-B16E-1DAA7A71BDBF}"/>
    <cellStyle name="Total 11 15 6" xfId="49075" xr:uid="{BDA40121-0DDD-4FF4-BF6F-45F7FC9502B0}"/>
    <cellStyle name="Total 11 15 7" xfId="49076" xr:uid="{11CE5ACF-112A-4898-821A-DCE0FF1C77CB}"/>
    <cellStyle name="Total 11 15 7 2" xfId="49077" xr:uid="{72B8840C-8F23-41D0-9FFB-1BAB7335F67D}"/>
    <cellStyle name="Total 11 15 8" xfId="49078" xr:uid="{2CE25FFB-24AF-4501-A8CB-583FD8A5170F}"/>
    <cellStyle name="Total 11 16" xfId="49079" xr:uid="{977DF465-DE3C-4F1C-A705-8C4677039D7F}"/>
    <cellStyle name="Total 11 16 2" xfId="49080" xr:uid="{591C4A68-EE9C-4611-902E-733AD9E17195}"/>
    <cellStyle name="Total 11 16 2 2" xfId="49081" xr:uid="{326C4ACB-FE81-4675-ACD5-03A95A3FEABA}"/>
    <cellStyle name="Total 11 16 3" xfId="49082" xr:uid="{C0390A25-28E4-4CD5-A800-BCC58B1088EF}"/>
    <cellStyle name="Total 11 16 3 2" xfId="49083" xr:uid="{652E79CD-7C5B-4BDD-91F1-3B9D8652F2A9}"/>
    <cellStyle name="Total 11 16 4" xfId="49084" xr:uid="{D6E54F75-2885-488B-875B-9980F5C7521A}"/>
    <cellStyle name="Total 11 16 4 2" xfId="49085" xr:uid="{297FF1F2-2EA1-4D78-99EB-1A63FC295BDA}"/>
    <cellStyle name="Total 11 16 5" xfId="49086" xr:uid="{5A256AF4-3C52-4600-9D7C-905F113C5D6E}"/>
    <cellStyle name="Total 11 16 6" xfId="49087" xr:uid="{D9919B93-4F05-408A-AE35-4ECC0779B4DC}"/>
    <cellStyle name="Total 11 17" xfId="49088" xr:uid="{B62EF807-2A7E-442B-A53E-B4EA95BC5E91}"/>
    <cellStyle name="Total 11 17 2" xfId="49089" xr:uid="{4FE7B623-75E1-4107-8316-6661CB1FDCD3}"/>
    <cellStyle name="Total 11 18" xfId="49090" xr:uid="{BE66C984-5E3F-4593-B603-396B366345BA}"/>
    <cellStyle name="Total 11 19" xfId="49091" xr:uid="{95069694-94A8-4774-B7AD-DF89068BD1D4}"/>
    <cellStyle name="Total 11 19 2" xfId="49092" xr:uid="{8D9E27FA-5697-48BE-BD3D-04345066F929}"/>
    <cellStyle name="Total 11 2" xfId="49093" xr:uid="{B9C7926C-6DAF-4D22-9173-4D18E04F3D26}"/>
    <cellStyle name="Total 11 2 2" xfId="49094" xr:uid="{175A71AE-6EF4-46C5-953C-B554F98DF7A1}"/>
    <cellStyle name="Total 11 2 2 2" xfId="49095" xr:uid="{1B1E7D2E-A157-4C2A-86F9-0B365930BBDA}"/>
    <cellStyle name="Total 11 2 2 2 2" xfId="49096" xr:uid="{4240E0A5-58EB-49C5-89D7-5D02C6ECE124}"/>
    <cellStyle name="Total 11 2 2 3" xfId="49097" xr:uid="{DB093479-0D17-4510-8BCF-D37DB4A46357}"/>
    <cellStyle name="Total 11 2 2 3 2" xfId="49098" xr:uid="{7CC8A945-365D-4A73-BE37-6FCC44C13F2E}"/>
    <cellStyle name="Total 11 2 2 4" xfId="49099" xr:uid="{754AC15F-4C4F-4225-8420-D88C77826AC5}"/>
    <cellStyle name="Total 11 2 2 4 2" xfId="49100" xr:uid="{FC3D2BC0-625A-4114-B7AF-97409463E00C}"/>
    <cellStyle name="Total 11 2 2 5" xfId="49101" xr:uid="{BA62977B-E38F-41C3-B212-AB36F59B0D10}"/>
    <cellStyle name="Total 11 2 2 6" xfId="49102" xr:uid="{E8FC1CF6-1387-4000-BFCF-539C60F821CC}"/>
    <cellStyle name="Total 11 2 3" xfId="49103" xr:uid="{1FB78C3A-BECD-4F99-8A18-AA12C4CA2774}"/>
    <cellStyle name="Total 11 2 3 2" xfId="49104" xr:uid="{42A851BA-2978-4365-81D6-C94367A76765}"/>
    <cellStyle name="Total 11 2 4" xfId="49105" xr:uid="{8C4D01FC-849A-4362-AC77-0B53A826EA7C}"/>
    <cellStyle name="Total 11 2 5" xfId="49106" xr:uid="{E84B2B4B-6BF8-4D22-BE79-8C5E96BE709F}"/>
    <cellStyle name="Total 11 2 5 2" xfId="49107" xr:uid="{336C6B50-AA86-4425-82B5-BDA6E2DBDEA0}"/>
    <cellStyle name="Total 11 2 6" xfId="49108" xr:uid="{9526205F-6E02-4457-8CE5-605A6C7A62D0}"/>
    <cellStyle name="Total 11 20" xfId="49109" xr:uid="{CD2DF890-936E-42F3-B2FA-5154F0DA380D}"/>
    <cellStyle name="Total 11 21" xfId="49110" xr:uid="{7207B4BA-D74E-43F5-95CE-43EAEE5874F5}"/>
    <cellStyle name="Total 11 22" xfId="49111" xr:uid="{DAE54CE3-DFE2-4A30-A610-A8B56FA1CE21}"/>
    <cellStyle name="Total 11 23" xfId="49112" xr:uid="{7D5A7006-3132-4112-B9D3-D2F9F6E654B0}"/>
    <cellStyle name="Total 11 24" xfId="49113" xr:uid="{492168F5-D185-41E8-9C36-49EBA540D548}"/>
    <cellStyle name="Total 11 25" xfId="49114" xr:uid="{29EC245A-D4FB-4063-84E6-CB9B74DAF066}"/>
    <cellStyle name="Total 11 26" xfId="49115" xr:uid="{177B9A58-1782-4196-B050-143D98498382}"/>
    <cellStyle name="Total 11 3" xfId="49116" xr:uid="{A801F700-95C5-44EA-8B55-1C903E3F9347}"/>
    <cellStyle name="Total 11 3 2" xfId="49117" xr:uid="{00D0AEC5-8403-4485-9A86-EE7446F3B65B}"/>
    <cellStyle name="Total 11 3 2 2" xfId="49118" xr:uid="{397595B9-134D-4132-B474-5AD48830A7FD}"/>
    <cellStyle name="Total 11 3 2 2 2" xfId="49119" xr:uid="{DFD318B8-B6C6-4E2C-948E-C896AD341491}"/>
    <cellStyle name="Total 11 3 2 3" xfId="49120" xr:uid="{92FFF169-E693-4F32-80AC-E9289E35ADDA}"/>
    <cellStyle name="Total 11 3 2 3 2" xfId="49121" xr:uid="{5131770C-907B-45DC-8A77-0318C800BFC9}"/>
    <cellStyle name="Total 11 3 2 4" xfId="49122" xr:uid="{C9BE0D9F-F3B1-4FBF-95F1-B7BBF4F393D4}"/>
    <cellStyle name="Total 11 3 2 4 2" xfId="49123" xr:uid="{0752599A-44AA-43BF-9222-966E8F08724A}"/>
    <cellStyle name="Total 11 3 2 5" xfId="49124" xr:uid="{E7ACA1BE-687E-48F1-A6CF-DB53FEC179DD}"/>
    <cellStyle name="Total 11 3 2 6" xfId="49125" xr:uid="{490C72A5-AE16-46E8-9595-695DAA09819D}"/>
    <cellStyle name="Total 11 3 3" xfId="49126" xr:uid="{0F9310FF-01D1-4E4B-9E43-EBDEA0F1ED0F}"/>
    <cellStyle name="Total 11 3 3 2" xfId="49127" xr:uid="{8B8B629E-CB34-4CAF-8DEB-6A3D25503863}"/>
    <cellStyle name="Total 11 3 4" xfId="49128" xr:uid="{B8441A05-EDEC-4608-BA16-21762EA815A9}"/>
    <cellStyle name="Total 11 3 5" xfId="49129" xr:uid="{549FE23F-199F-4A8E-90AA-981238E93AE0}"/>
    <cellStyle name="Total 11 3 5 2" xfId="49130" xr:uid="{97BCF864-99E9-489C-817A-459E652BE00E}"/>
    <cellStyle name="Total 11 3 6" xfId="49131" xr:uid="{7AF77662-72D9-44FE-8048-70DD55B28CCF}"/>
    <cellStyle name="Total 11 4" xfId="49132" xr:uid="{AF06D9A7-1021-4953-80C0-626ABB065619}"/>
    <cellStyle name="Total 11 4 2" xfId="49133" xr:uid="{CEC93FD8-8542-49DC-8A74-CC5F9EA67621}"/>
    <cellStyle name="Total 11 4 2 2" xfId="49134" xr:uid="{D7B48D52-36C4-4BA2-9087-47EA61174CF9}"/>
    <cellStyle name="Total 11 4 2 2 2" xfId="49135" xr:uid="{AAB04AFD-DFF3-4D0A-A8CE-06D878362951}"/>
    <cellStyle name="Total 11 4 2 3" xfId="49136" xr:uid="{649B15AF-F84C-4B01-B3DC-4A6485EB44E9}"/>
    <cellStyle name="Total 11 4 2 3 2" xfId="49137" xr:uid="{8ABB1408-70F7-438B-9953-FC6E6EB59D5A}"/>
    <cellStyle name="Total 11 4 2 4" xfId="49138" xr:uid="{EC99D369-2207-44CD-B438-3F85B4750E4F}"/>
    <cellStyle name="Total 11 4 2 4 2" xfId="49139" xr:uid="{F6F52454-2B7F-4AC7-A18C-5813367FE4CB}"/>
    <cellStyle name="Total 11 4 2 5" xfId="49140" xr:uid="{4758A330-1901-4BA8-9C33-2A9D81A830CB}"/>
    <cellStyle name="Total 11 4 2 6" xfId="49141" xr:uid="{6214215E-9AD1-4B4B-918F-A7997B256C5D}"/>
    <cellStyle name="Total 11 4 3" xfId="49142" xr:uid="{80F5BCC5-933A-47F0-AF6F-F398DE8E5383}"/>
    <cellStyle name="Total 11 4 3 2" xfId="49143" xr:uid="{55832F6D-5113-43BC-8834-9D0CA7E74E52}"/>
    <cellStyle name="Total 11 4 4" xfId="49144" xr:uid="{C87D2E62-CD86-43BC-B899-5D4B758995FA}"/>
    <cellStyle name="Total 11 4 4 2" xfId="49145" xr:uid="{C4A80335-E76C-42FF-BE7E-62FD4D50BE20}"/>
    <cellStyle name="Total 11 4 5" xfId="49146" xr:uid="{92EBD600-3831-4970-88E6-68E820C3A92B}"/>
    <cellStyle name="Total 11 4 5 2" xfId="49147" xr:uid="{DCD825EA-BCF0-4937-8BB7-FC6EB81313EB}"/>
    <cellStyle name="Total 11 4 6" xfId="49148" xr:uid="{B76FC25F-317A-48C6-B0A3-67E88ADB112D}"/>
    <cellStyle name="Total 11 4 7" xfId="49149" xr:uid="{D78649CC-C621-4EC8-88F6-CAF23A59F0A9}"/>
    <cellStyle name="Total 11 4 7 2" xfId="49150" xr:uid="{3486DFBA-F33F-41F6-BC22-A19EB5FC90C9}"/>
    <cellStyle name="Total 11 4 8" xfId="49151" xr:uid="{B5B3232E-0918-4B2E-B74A-461E03F020A6}"/>
    <cellStyle name="Total 11 5" xfId="49152" xr:uid="{0A29D68F-A7B4-4671-B92C-FA19F1D2583E}"/>
    <cellStyle name="Total 11 5 2" xfId="49153" xr:uid="{60D984F8-C94D-4B9C-A7F5-B0785807F75F}"/>
    <cellStyle name="Total 11 5 2 2" xfId="49154" xr:uid="{C46D3C57-892B-42EF-B1BD-F64D1A99867C}"/>
    <cellStyle name="Total 11 5 2 2 2" xfId="49155" xr:uid="{AC2969C5-3856-4908-80D3-491BCBD81F76}"/>
    <cellStyle name="Total 11 5 2 3" xfId="49156" xr:uid="{8F11E6D2-BBE7-4D6D-A85F-E50A495E218D}"/>
    <cellStyle name="Total 11 5 2 3 2" xfId="49157" xr:uid="{ABAAFC6D-51E0-4FC2-BB40-9F26EB929FE7}"/>
    <cellStyle name="Total 11 5 2 4" xfId="49158" xr:uid="{928090C4-74C0-4151-810E-99344B101F5C}"/>
    <cellStyle name="Total 11 5 2 4 2" xfId="49159" xr:uid="{8C6A51B5-7FD5-4981-AD52-52B9D379613F}"/>
    <cellStyle name="Total 11 5 2 5" xfId="49160" xr:uid="{E70B3D1F-3C41-491F-8954-F8D8C2CF178F}"/>
    <cellStyle name="Total 11 5 2 6" xfId="49161" xr:uid="{5A1A9A06-318E-4FD7-903B-8F927F53B6F3}"/>
    <cellStyle name="Total 11 5 3" xfId="49162" xr:uid="{3F5B0335-21E0-4464-8CDC-E6FF810DBB26}"/>
    <cellStyle name="Total 11 5 3 2" xfId="49163" xr:uid="{7BD69BC7-2DC3-42A4-9381-4B844E39218C}"/>
    <cellStyle name="Total 11 5 4" xfId="49164" xr:uid="{D454C0C0-2CB0-43AC-AF4B-0D5DEAA67AF7}"/>
    <cellStyle name="Total 11 5 4 2" xfId="49165" xr:uid="{25A1CBF2-FC99-4779-966B-12998E7C66A7}"/>
    <cellStyle name="Total 11 5 5" xfId="49166" xr:uid="{AE62E41F-AFFA-47CC-8CA9-B6C209DEB5E9}"/>
    <cellStyle name="Total 11 5 5 2" xfId="49167" xr:uid="{977C9C88-F935-48DD-AB0D-DB8808B53879}"/>
    <cellStyle name="Total 11 5 6" xfId="49168" xr:uid="{CD0532DB-7092-4BCD-B06F-254617134CC9}"/>
    <cellStyle name="Total 11 5 7" xfId="49169" xr:uid="{C7B25D81-94A5-4AD7-AA45-22303199B837}"/>
    <cellStyle name="Total 11 5 7 2" xfId="49170" xr:uid="{9BD35225-9EF4-4623-9558-FDB29E90D7E0}"/>
    <cellStyle name="Total 11 5 8" xfId="49171" xr:uid="{8DEF6B59-F0FD-428F-8880-F06347C6AC72}"/>
    <cellStyle name="Total 11 6" xfId="49172" xr:uid="{2CF1EA08-C9B3-4C9F-B367-31098F69313C}"/>
    <cellStyle name="Total 11 6 2" xfId="49173" xr:uid="{E58F1DA0-9409-413B-AF6C-131204D55467}"/>
    <cellStyle name="Total 11 6 2 2" xfId="49174" xr:uid="{D8F76B02-F02E-4CCA-892F-1A13EB50964D}"/>
    <cellStyle name="Total 11 6 2 2 2" xfId="49175" xr:uid="{AF56C686-42D7-4206-AC90-85A33A267952}"/>
    <cellStyle name="Total 11 6 2 3" xfId="49176" xr:uid="{EC778CA9-0129-47F4-B2D4-30A03048AFFF}"/>
    <cellStyle name="Total 11 6 2 3 2" xfId="49177" xr:uid="{4597C554-CBB1-49F8-8B00-108F872B01F5}"/>
    <cellStyle name="Total 11 6 2 4" xfId="49178" xr:uid="{4995EEDA-DDDB-4563-8248-F087D34CF15C}"/>
    <cellStyle name="Total 11 6 2 4 2" xfId="49179" xr:uid="{0407F533-1DAF-409D-9B62-8A432DFA3BCD}"/>
    <cellStyle name="Total 11 6 2 5" xfId="49180" xr:uid="{E75D2EA8-66F8-437A-8597-C2B6F1C90D64}"/>
    <cellStyle name="Total 11 6 2 6" xfId="49181" xr:uid="{C7C51BD7-682D-4C82-9B66-E7757060AA6F}"/>
    <cellStyle name="Total 11 6 3" xfId="49182" xr:uid="{45761131-1355-4B02-919B-6EB70CA8264E}"/>
    <cellStyle name="Total 11 6 3 2" xfId="49183" xr:uid="{A3671C49-DBA8-42FD-B54B-DBD6996FE923}"/>
    <cellStyle name="Total 11 6 4" xfId="49184" xr:uid="{792F80C2-EA30-451F-9E14-3C4EC45BCA6C}"/>
    <cellStyle name="Total 11 6 4 2" xfId="49185" xr:uid="{15B2B99C-16F2-4141-8E0C-7F3144799036}"/>
    <cellStyle name="Total 11 6 5" xfId="49186" xr:uid="{849C16E7-B50C-48E8-8F31-066D06509CCF}"/>
    <cellStyle name="Total 11 6 5 2" xfId="49187" xr:uid="{BF3E3C31-D5C2-4F2A-95DB-DD2C6A83F26E}"/>
    <cellStyle name="Total 11 6 6" xfId="49188" xr:uid="{31409723-C3BB-435A-929B-3BA8A72FB6E0}"/>
    <cellStyle name="Total 11 6 7" xfId="49189" xr:uid="{A7C57EBF-ADA8-4B09-ADA8-C89FE9836FA8}"/>
    <cellStyle name="Total 11 6 7 2" xfId="49190" xr:uid="{47C2125F-A815-4625-8AE3-CC42990DE49B}"/>
    <cellStyle name="Total 11 6 8" xfId="49191" xr:uid="{E631F5C7-8B26-44B2-821B-C0EAEC7AC699}"/>
    <cellStyle name="Total 11 7" xfId="49192" xr:uid="{080A2A52-F37A-43FB-8BC4-A01EBC700113}"/>
    <cellStyle name="Total 11 7 2" xfId="49193" xr:uid="{CAC034F5-F539-4F20-856F-EB86F252548C}"/>
    <cellStyle name="Total 11 7 2 2" xfId="49194" xr:uid="{856C3579-D8A4-4121-B7C0-212CF0E34AA0}"/>
    <cellStyle name="Total 11 7 2 2 2" xfId="49195" xr:uid="{E31F0370-83FD-4715-8386-B9475FDE8E3D}"/>
    <cellStyle name="Total 11 7 2 3" xfId="49196" xr:uid="{208D7B8C-1E4E-4570-AC96-ADD7035E7893}"/>
    <cellStyle name="Total 11 7 2 3 2" xfId="49197" xr:uid="{12985FA4-1D5B-43F0-9AC1-BDA5BA1E2B77}"/>
    <cellStyle name="Total 11 7 2 4" xfId="49198" xr:uid="{DAD9EB21-582F-4D73-B91D-C3B6541DF84A}"/>
    <cellStyle name="Total 11 7 2 4 2" xfId="49199" xr:uid="{912DE9A3-7CB2-477D-A9C2-7413A024A3C4}"/>
    <cellStyle name="Total 11 7 2 5" xfId="49200" xr:uid="{F1399608-2603-4058-8C0D-5394C3D6865F}"/>
    <cellStyle name="Total 11 7 2 6" xfId="49201" xr:uid="{4E349AE5-5431-4F1C-8BD9-D8F0BB3B1702}"/>
    <cellStyle name="Total 11 7 3" xfId="49202" xr:uid="{DD5DD392-0A3A-4D07-96CE-278EF89344F3}"/>
    <cellStyle name="Total 11 7 3 2" xfId="49203" xr:uid="{FA5461C0-30CA-4214-BDBA-C75FDD0A2649}"/>
    <cellStyle name="Total 11 7 4" xfId="49204" xr:uid="{A9CF34C6-354F-419F-A480-9E2A76C6B146}"/>
    <cellStyle name="Total 11 7 4 2" xfId="49205" xr:uid="{CF395D62-C851-4A01-BBA8-97B3F58B2BDE}"/>
    <cellStyle name="Total 11 7 5" xfId="49206" xr:uid="{1F44E796-425D-4900-9265-45AA86D3A9B3}"/>
    <cellStyle name="Total 11 7 5 2" xfId="49207" xr:uid="{0C6E0C3F-AA68-4D75-9E06-8C1076758CA8}"/>
    <cellStyle name="Total 11 7 6" xfId="49208" xr:uid="{421FFDF7-E4B8-4858-9200-1CB8517666E7}"/>
    <cellStyle name="Total 11 7 7" xfId="49209" xr:uid="{1EA9F284-AEE2-4906-9C9C-88670471C89F}"/>
    <cellStyle name="Total 11 7 7 2" xfId="49210" xr:uid="{1CA8F5AD-1AE9-48B5-9702-50854C709759}"/>
    <cellStyle name="Total 11 7 8" xfId="49211" xr:uid="{E9990280-61B8-4F4B-9087-23A04BA96D74}"/>
    <cellStyle name="Total 11 8" xfId="49212" xr:uid="{60B4E392-BB34-4473-8C9A-1129A6E2EB68}"/>
    <cellStyle name="Total 11 8 2" xfId="49213" xr:uid="{335A61DF-F00A-4779-93CD-3139208EEC31}"/>
    <cellStyle name="Total 11 8 2 2" xfId="49214" xr:uid="{8F2749D6-12BC-449B-8996-024FD53BDEFE}"/>
    <cellStyle name="Total 11 8 2 2 2" xfId="49215" xr:uid="{9D29623A-A87B-4D96-A0C9-03A0B54AFD07}"/>
    <cellStyle name="Total 11 8 2 3" xfId="49216" xr:uid="{3501AE9A-EA3E-4AE9-9BAF-C7A7154A13FF}"/>
    <cellStyle name="Total 11 8 2 3 2" xfId="49217" xr:uid="{9CD0F7B8-FEAE-4F1F-BF4D-C9C68375DB9D}"/>
    <cellStyle name="Total 11 8 2 4" xfId="49218" xr:uid="{2FACB7B9-4F06-46FE-855D-B51B1F703412}"/>
    <cellStyle name="Total 11 8 2 4 2" xfId="49219" xr:uid="{865B2CD7-ED14-4F82-9714-49E05FC3B8E9}"/>
    <cellStyle name="Total 11 8 2 5" xfId="49220" xr:uid="{833EECDA-8ECE-4B8B-8F3F-4852D845F36D}"/>
    <cellStyle name="Total 11 8 2 6" xfId="49221" xr:uid="{919C7648-5C15-48EC-A184-8C18E33C0F5F}"/>
    <cellStyle name="Total 11 8 3" xfId="49222" xr:uid="{2C94AE58-37F3-400A-BEBA-F6E09AD66D97}"/>
    <cellStyle name="Total 11 8 3 2" xfId="49223" xr:uid="{31C44636-4497-430A-947F-6BE6A3849A85}"/>
    <cellStyle name="Total 11 8 4" xfId="49224" xr:uid="{926231AB-6F59-45F7-A45E-D9947D45DBFD}"/>
    <cellStyle name="Total 11 8 4 2" xfId="49225" xr:uid="{410DD8C3-F8A5-429E-8E7D-42AAF81D9F98}"/>
    <cellStyle name="Total 11 8 5" xfId="49226" xr:uid="{09627FE2-2CC9-473B-9A6E-1B366DD9504A}"/>
    <cellStyle name="Total 11 8 5 2" xfId="49227" xr:uid="{58540432-6F52-4982-97DC-E76852ACF690}"/>
    <cellStyle name="Total 11 8 6" xfId="49228" xr:uid="{727811B4-0710-4726-B30A-2EF7C97CFE25}"/>
    <cellStyle name="Total 11 8 7" xfId="49229" xr:uid="{661B07F4-A534-4CC6-A202-051AFB2524A7}"/>
    <cellStyle name="Total 11 8 7 2" xfId="49230" xr:uid="{50BC563A-F86D-4B49-9F7C-12BCBA5585B4}"/>
    <cellStyle name="Total 11 8 8" xfId="49231" xr:uid="{A637E534-847E-4B99-96B6-207C46F89A57}"/>
    <cellStyle name="Total 11 9" xfId="49232" xr:uid="{0F97CE98-953C-485B-AA55-A23F543E7ED8}"/>
    <cellStyle name="Total 11 9 2" xfId="49233" xr:uid="{4BB2A735-B167-4964-A9AD-9DE53E3EAE41}"/>
    <cellStyle name="Total 11 9 2 2" xfId="49234" xr:uid="{802A4CF3-8D15-4CA3-820E-DAA5977B028B}"/>
    <cellStyle name="Total 11 9 2 2 2" xfId="49235" xr:uid="{20082CE6-9529-4EFC-ABE8-5EEF9202ADA3}"/>
    <cellStyle name="Total 11 9 2 3" xfId="49236" xr:uid="{741ADA70-1E25-4273-82A7-ABA09DA77544}"/>
    <cellStyle name="Total 11 9 2 3 2" xfId="49237" xr:uid="{2FF9BBFB-398A-4190-8F37-C758976DFBF2}"/>
    <cellStyle name="Total 11 9 2 4" xfId="49238" xr:uid="{F8E60012-EDF8-4362-B219-EC5D6A3B03F4}"/>
    <cellStyle name="Total 11 9 2 4 2" xfId="49239" xr:uid="{AE0E480E-364F-4803-A663-C39E943D3881}"/>
    <cellStyle name="Total 11 9 2 5" xfId="49240" xr:uid="{2B189DE9-4C8A-4248-9AA3-1DA8812A33BE}"/>
    <cellStyle name="Total 11 9 2 6" xfId="49241" xr:uid="{C0B516DD-6A8C-47B3-B768-16D25E668681}"/>
    <cellStyle name="Total 11 9 3" xfId="49242" xr:uid="{E2B93E20-C844-401D-BBA1-77B876E9ED44}"/>
    <cellStyle name="Total 11 9 3 2" xfId="49243" xr:uid="{32019C1F-A9CA-459B-AD2D-00F15197B971}"/>
    <cellStyle name="Total 11 9 4" xfId="49244" xr:uid="{BA384095-6CAB-459A-A8F1-98711B37B961}"/>
    <cellStyle name="Total 11 9 4 2" xfId="49245" xr:uid="{AB2E6B33-B954-4D44-838A-FA519953F123}"/>
    <cellStyle name="Total 11 9 5" xfId="49246" xr:uid="{9ED4D82A-7DE8-4578-A606-1D20936156F4}"/>
    <cellStyle name="Total 11 9 5 2" xfId="49247" xr:uid="{B5325B69-3FF9-4F96-B220-124600CA7B94}"/>
    <cellStyle name="Total 11 9 6" xfId="49248" xr:uid="{8678E80F-6F64-4340-B64E-170DF3700B31}"/>
    <cellStyle name="Total 11 9 7" xfId="49249" xr:uid="{DC4948D1-2146-4E31-A19B-8F0EAAD11ECD}"/>
    <cellStyle name="Total 11 9 7 2" xfId="49250" xr:uid="{AF33DDEB-C192-46EC-AF75-BD29A58EAA33}"/>
    <cellStyle name="Total 11 9 8" xfId="49251" xr:uid="{0EC3C4DC-8A4A-4C2F-B7A6-134297363DF2}"/>
    <cellStyle name="Total 12" xfId="54870" xr:uid="{F243AF7E-4E02-4085-B82E-309E60763EA4}"/>
    <cellStyle name="Total 13" xfId="54879" xr:uid="{A9FB2255-DC86-4F62-9233-26E997646323}"/>
    <cellStyle name="Total 14" xfId="625" xr:uid="{4777303A-A6A4-44F4-AA87-4A2F47071BEA}"/>
    <cellStyle name="Total 2" xfId="323" xr:uid="{DE7451B0-553A-4AAD-A27C-687BE1EBE586}"/>
    <cellStyle name="Total 2 10" xfId="20486" xr:uid="{ACF55C23-51CE-462A-8870-1E71F6B558B4}"/>
    <cellStyle name="Total 2 10 10" xfId="49252" xr:uid="{CC1CE88C-A0BE-446C-9E7B-F0DE710B8D91}"/>
    <cellStyle name="Total 2 10 10 2" xfId="49253" xr:uid="{A7558AED-8370-457C-AA68-F05289611080}"/>
    <cellStyle name="Total 2 10 10 2 2" xfId="49254" xr:uid="{9911B983-77C3-4966-BC36-097A58DC6289}"/>
    <cellStyle name="Total 2 10 10 2 2 2" xfId="49255" xr:uid="{63A6FF32-EF16-4F71-852E-B9C9EBA1765F}"/>
    <cellStyle name="Total 2 10 10 2 3" xfId="49256" xr:uid="{7B9380F2-6FE4-46FF-A0C3-15F4121145E4}"/>
    <cellStyle name="Total 2 10 10 2 3 2" xfId="49257" xr:uid="{32470DAC-DF74-4078-BDE9-AE21E3BA662E}"/>
    <cellStyle name="Total 2 10 10 2 4" xfId="49258" xr:uid="{C232CF7A-071B-447C-9E27-33104FFB093B}"/>
    <cellStyle name="Total 2 10 10 2 4 2" xfId="49259" xr:uid="{1E573C55-80D8-4C01-A964-C79316F9F54F}"/>
    <cellStyle name="Total 2 10 10 2 5" xfId="49260" xr:uid="{06358451-698F-4D83-BCB2-117B831282D7}"/>
    <cellStyle name="Total 2 10 10 2 6" xfId="49261" xr:uid="{222C6CE1-881E-4645-AA3B-C7E10514FC4F}"/>
    <cellStyle name="Total 2 10 10 3" xfId="49262" xr:uid="{5C260A67-26CA-45DC-A9CC-4A08320EB3FB}"/>
    <cellStyle name="Total 2 10 10 3 2" xfId="49263" xr:uid="{622B24FF-D4F3-433C-897F-66E42F4E8093}"/>
    <cellStyle name="Total 2 10 10 4" xfId="49264" xr:uid="{AA5F22A0-8157-4F6D-B16B-4D2F42016722}"/>
    <cellStyle name="Total 2 10 10 4 2" xfId="49265" xr:uid="{192C042A-3125-4E73-AB7C-F7A600FDFFAA}"/>
    <cellStyle name="Total 2 10 10 5" xfId="49266" xr:uid="{F63067CC-FB8E-490E-9FB2-162FDD902F18}"/>
    <cellStyle name="Total 2 10 10 5 2" xfId="49267" xr:uid="{0380225A-F7D3-4D8F-8507-8F82F6645385}"/>
    <cellStyle name="Total 2 10 10 6" xfId="49268" xr:uid="{D2C6EC38-4D5A-419A-A11D-1FE69A76D3F1}"/>
    <cellStyle name="Total 2 10 10 7" xfId="49269" xr:uid="{D8FB86F4-8AE5-48F8-B8FB-68CC2E508573}"/>
    <cellStyle name="Total 2 10 10 7 2" xfId="49270" xr:uid="{624B3B2D-D331-4D44-BE9C-184C246399B2}"/>
    <cellStyle name="Total 2 10 10 8" xfId="49271" xr:uid="{CDB91038-6A62-4A0C-92CA-E48F355E61D6}"/>
    <cellStyle name="Total 2 10 11" xfId="49272" xr:uid="{FC92B518-ABD2-4F3D-8C9C-A9F4D2FC3140}"/>
    <cellStyle name="Total 2 10 11 2" xfId="49273" xr:uid="{1E39665D-C72E-44A1-813F-058AA87384E3}"/>
    <cellStyle name="Total 2 10 11 2 2" xfId="49274" xr:uid="{40E9E155-E8AF-4F1A-B323-7377A10D3D0E}"/>
    <cellStyle name="Total 2 10 11 2 2 2" xfId="49275" xr:uid="{B7ED2B19-EC43-487D-B392-130ED7E4DB28}"/>
    <cellStyle name="Total 2 10 11 2 3" xfId="49276" xr:uid="{AE6B948A-F984-42C1-AFE8-EE3B87897A9A}"/>
    <cellStyle name="Total 2 10 11 2 3 2" xfId="49277" xr:uid="{B12FE877-B764-4664-BBF8-8ED6712B9CEB}"/>
    <cellStyle name="Total 2 10 11 2 4" xfId="49278" xr:uid="{4F924C01-D896-4776-85DF-30C5549CBBD5}"/>
    <cellStyle name="Total 2 10 11 2 4 2" xfId="49279" xr:uid="{23DC57C5-35FB-43B2-BD93-49B04ABE5CDC}"/>
    <cellStyle name="Total 2 10 11 2 5" xfId="49280" xr:uid="{8B3A8AAD-87FC-497D-962D-C0502100334D}"/>
    <cellStyle name="Total 2 10 11 2 6" xfId="49281" xr:uid="{FCCDE5D5-757F-405C-8B62-0590492E2FC3}"/>
    <cellStyle name="Total 2 10 11 3" xfId="49282" xr:uid="{1D27ECBD-7EE8-4E19-A170-BEFB89ACD67E}"/>
    <cellStyle name="Total 2 10 11 3 2" xfId="49283" xr:uid="{6B57A902-A9FD-4E1C-816F-40A740E35A00}"/>
    <cellStyle name="Total 2 10 11 4" xfId="49284" xr:uid="{944823B3-9306-44C6-BD2E-8C2CFC4C4EAA}"/>
    <cellStyle name="Total 2 10 11 4 2" xfId="49285" xr:uid="{AEEFB183-3003-41DC-8F6C-10A8AABC7545}"/>
    <cellStyle name="Total 2 10 11 5" xfId="49286" xr:uid="{BC4B0870-7B7A-4362-8B83-46D806B1ACAD}"/>
    <cellStyle name="Total 2 10 11 5 2" xfId="49287" xr:uid="{C1A19BE8-69C1-4763-9C70-6E3CF0EFAACF}"/>
    <cellStyle name="Total 2 10 11 6" xfId="49288" xr:uid="{2F993CBD-8E2C-4481-94B8-04DE6CAB492D}"/>
    <cellStyle name="Total 2 10 11 7" xfId="49289" xr:uid="{94158A64-99D4-4CC4-A09D-397CA5A92DC0}"/>
    <cellStyle name="Total 2 10 11 7 2" xfId="49290" xr:uid="{869CD165-DB62-47E9-BF21-37D09630F915}"/>
    <cellStyle name="Total 2 10 11 8" xfId="49291" xr:uid="{D8D79B98-974C-41B7-A44E-7D466D814E5A}"/>
    <cellStyle name="Total 2 10 12" xfId="49292" xr:uid="{CF82A9FE-DA68-420F-AF5F-AC67E17EF5F4}"/>
    <cellStyle name="Total 2 10 12 2" xfId="49293" xr:uid="{3E77C9AC-E48D-405B-934D-399659C07C7C}"/>
    <cellStyle name="Total 2 10 12 2 2" xfId="49294" xr:uid="{EAFEF780-C550-408C-8C59-163094901111}"/>
    <cellStyle name="Total 2 10 12 2 2 2" xfId="49295" xr:uid="{D3F7012F-472E-429F-AA4E-7D6A7944FA18}"/>
    <cellStyle name="Total 2 10 12 2 3" xfId="49296" xr:uid="{8588FAD4-4785-46B1-B21A-139D809258C4}"/>
    <cellStyle name="Total 2 10 12 2 3 2" xfId="49297" xr:uid="{385781E8-39F5-4873-9D75-2CB4A09B3270}"/>
    <cellStyle name="Total 2 10 12 2 4" xfId="49298" xr:uid="{D2CA2EDF-D333-4461-8817-69929A74AAF4}"/>
    <cellStyle name="Total 2 10 12 2 4 2" xfId="49299" xr:uid="{0A71E4B9-1A8D-4B03-8A67-AEBBA3C43692}"/>
    <cellStyle name="Total 2 10 12 2 5" xfId="49300" xr:uid="{7669B6BC-F1AB-4395-94CF-7D309794F0F6}"/>
    <cellStyle name="Total 2 10 12 2 6" xfId="49301" xr:uid="{6C18D82F-8620-4F5A-BE7C-BA5E27ECE8CF}"/>
    <cellStyle name="Total 2 10 12 3" xfId="49302" xr:uid="{90B15F32-17EB-479B-B975-3F81411D3590}"/>
    <cellStyle name="Total 2 10 12 3 2" xfId="49303" xr:uid="{8E55DC5F-7555-49A0-A8E2-9A5F553DF16A}"/>
    <cellStyle name="Total 2 10 12 4" xfId="49304" xr:uid="{4C26E48A-2C42-4281-ABCE-3ABA5742F5CD}"/>
    <cellStyle name="Total 2 10 12 4 2" xfId="49305" xr:uid="{1D9943B7-946D-43AC-9213-E915CAC89793}"/>
    <cellStyle name="Total 2 10 12 5" xfId="49306" xr:uid="{752D5533-5686-499E-BB0A-75B4860D9317}"/>
    <cellStyle name="Total 2 10 12 5 2" xfId="49307" xr:uid="{8A34DDE3-2ADC-429D-A88E-08FC3B76764A}"/>
    <cellStyle name="Total 2 10 12 6" xfId="49308" xr:uid="{853406EF-DCA8-4CE1-9575-63193E0D0E83}"/>
    <cellStyle name="Total 2 10 12 7" xfId="49309" xr:uid="{978654B5-F296-4EE9-AF25-4812669AA7FE}"/>
    <cellStyle name="Total 2 10 12 7 2" xfId="49310" xr:uid="{7861E2BD-2730-4921-B3FF-9B2E225B77C9}"/>
    <cellStyle name="Total 2 10 12 8" xfId="49311" xr:uid="{760849EE-4F47-4C04-B5F3-8AB312B65EF6}"/>
    <cellStyle name="Total 2 10 13" xfId="49312" xr:uid="{C9855683-E8BC-4565-A99E-E0A40F6BCBAD}"/>
    <cellStyle name="Total 2 10 13 2" xfId="49313" xr:uid="{A4536578-C1FC-4541-BB27-196C2C4289CD}"/>
    <cellStyle name="Total 2 10 13 2 2" xfId="49314" xr:uid="{08003BAB-4007-49FD-BCDF-57354842E0F7}"/>
    <cellStyle name="Total 2 10 13 2 2 2" xfId="49315" xr:uid="{60793966-5442-4155-8A46-EF00AC42A615}"/>
    <cellStyle name="Total 2 10 13 2 3" xfId="49316" xr:uid="{EA8C25DC-2FF9-4972-9A08-BFA14C305CA5}"/>
    <cellStyle name="Total 2 10 13 2 3 2" xfId="49317" xr:uid="{AA7F5175-6F2B-4AF9-8E7B-1838310F2916}"/>
    <cellStyle name="Total 2 10 13 2 4" xfId="49318" xr:uid="{C316F2BD-A2F8-43BC-AD59-B429676350FF}"/>
    <cellStyle name="Total 2 10 13 2 4 2" xfId="49319" xr:uid="{896422D4-1378-4150-B79F-C436D8C00179}"/>
    <cellStyle name="Total 2 10 13 2 5" xfId="49320" xr:uid="{10A6D17C-897D-44C7-8FD5-816B896323C5}"/>
    <cellStyle name="Total 2 10 13 2 6" xfId="49321" xr:uid="{E1695598-DC86-4F53-966E-25449E3ED622}"/>
    <cellStyle name="Total 2 10 13 3" xfId="49322" xr:uid="{196D5291-7861-4FB6-B888-E5A950D051F6}"/>
    <cellStyle name="Total 2 10 13 3 2" xfId="49323" xr:uid="{196F2249-FB57-44A8-B0C7-CE023E553A2C}"/>
    <cellStyle name="Total 2 10 13 4" xfId="49324" xr:uid="{9C4BF3ED-10C1-465E-9B4C-575F2907EDD0}"/>
    <cellStyle name="Total 2 10 13 4 2" xfId="49325" xr:uid="{5A0939E9-2BA2-4CE5-B68B-E8A1AA6C43E2}"/>
    <cellStyle name="Total 2 10 13 5" xfId="49326" xr:uid="{C249D797-45AA-4E08-8422-F4CBA5E3D693}"/>
    <cellStyle name="Total 2 10 13 5 2" xfId="49327" xr:uid="{90F208B0-8E0D-4834-B70F-857297918749}"/>
    <cellStyle name="Total 2 10 13 6" xfId="49328" xr:uid="{0558585D-55CA-4B9E-8FC5-07A9B07EBB99}"/>
    <cellStyle name="Total 2 10 13 7" xfId="49329" xr:uid="{FAE15C55-A068-44B5-B12F-773200AEE684}"/>
    <cellStyle name="Total 2 10 13 7 2" xfId="49330" xr:uid="{403436B2-9DD1-4F00-97E8-4B80E9EF2386}"/>
    <cellStyle name="Total 2 10 13 8" xfId="49331" xr:uid="{8C8758DC-78FF-451D-855E-0211C784A8DD}"/>
    <cellStyle name="Total 2 10 14" xfId="49332" xr:uid="{9AA9DF45-6455-480A-AC9D-B278D16C3DAC}"/>
    <cellStyle name="Total 2 10 14 2" xfId="49333" xr:uid="{658164C1-2087-4574-9204-8EA79034E813}"/>
    <cellStyle name="Total 2 10 14 2 2" xfId="49334" xr:uid="{F52195DB-5141-41CD-8BC9-EB061C8B9298}"/>
    <cellStyle name="Total 2 10 14 2 2 2" xfId="49335" xr:uid="{E4583CF9-1223-4D66-B169-BE07D9B3C88D}"/>
    <cellStyle name="Total 2 10 14 2 3" xfId="49336" xr:uid="{E6862FE9-59A8-48B6-B310-B4A339574589}"/>
    <cellStyle name="Total 2 10 14 2 3 2" xfId="49337" xr:uid="{0858CBC1-8637-4579-B5E7-48A3B6E450AE}"/>
    <cellStyle name="Total 2 10 14 2 4" xfId="49338" xr:uid="{551791E2-BB43-43DC-AD70-0C70B24CF961}"/>
    <cellStyle name="Total 2 10 14 2 4 2" xfId="49339" xr:uid="{7FBC6418-F556-4CCB-A13C-9BEE3B4AE1FC}"/>
    <cellStyle name="Total 2 10 14 2 5" xfId="49340" xr:uid="{F1BD6103-98F8-49CF-8DCD-7ACCD51288A5}"/>
    <cellStyle name="Total 2 10 14 2 6" xfId="49341" xr:uid="{C6060808-488C-4EBC-B21C-52AB09FF60A8}"/>
    <cellStyle name="Total 2 10 14 3" xfId="49342" xr:uid="{0A83BF7C-18ED-4A53-8CFD-09A05341154E}"/>
    <cellStyle name="Total 2 10 14 3 2" xfId="49343" xr:uid="{E46434C8-618C-4DE4-884C-5BFC312940BE}"/>
    <cellStyle name="Total 2 10 14 4" xfId="49344" xr:uid="{567A8EFD-6051-4B34-BA2D-FE09800896C6}"/>
    <cellStyle name="Total 2 10 14 4 2" xfId="49345" xr:uid="{E1EEA266-9967-483E-A77F-3C35898F9BDA}"/>
    <cellStyle name="Total 2 10 14 5" xfId="49346" xr:uid="{6ABADDEA-380A-437B-B754-6A768B474482}"/>
    <cellStyle name="Total 2 10 14 5 2" xfId="49347" xr:uid="{1607A857-13EA-42EC-9623-48441009B98D}"/>
    <cellStyle name="Total 2 10 14 6" xfId="49348" xr:uid="{A7AE34D9-A494-4957-BD48-BA57FCE2BAF6}"/>
    <cellStyle name="Total 2 10 14 7" xfId="49349" xr:uid="{BC2EA0E7-EEFF-4629-BC3C-17C0501CDAB3}"/>
    <cellStyle name="Total 2 10 14 7 2" xfId="49350" xr:uid="{FFC3D75C-DC4D-456B-8A61-74F247BEB6C3}"/>
    <cellStyle name="Total 2 10 14 8" xfId="49351" xr:uid="{2B4E81F3-8C3D-44F1-B94D-E71825C73B47}"/>
    <cellStyle name="Total 2 10 15" xfId="49352" xr:uid="{296DB37B-7F94-4068-9DF6-113404A7041B}"/>
    <cellStyle name="Total 2 10 15 2" xfId="49353" xr:uid="{557877FF-0953-4C38-88DD-4068B0D6F7EF}"/>
    <cellStyle name="Total 2 10 15 2 2" xfId="49354" xr:uid="{7A44AC3F-2A29-422A-B03B-0A7863575B5F}"/>
    <cellStyle name="Total 2 10 15 2 2 2" xfId="49355" xr:uid="{FBF86FD3-4576-4EBE-97EF-E4353876A97C}"/>
    <cellStyle name="Total 2 10 15 2 3" xfId="49356" xr:uid="{8197B172-7D4B-4786-B2D5-C0981ADA2421}"/>
    <cellStyle name="Total 2 10 15 2 3 2" xfId="49357" xr:uid="{D67465E6-1E96-4EAE-8EF6-FC09C36BD150}"/>
    <cellStyle name="Total 2 10 15 2 4" xfId="49358" xr:uid="{87C95A2E-D4D5-4248-88C7-004557297D55}"/>
    <cellStyle name="Total 2 10 15 2 4 2" xfId="49359" xr:uid="{2BAD88FF-E847-4B3A-B5F1-7C8AF7492CF4}"/>
    <cellStyle name="Total 2 10 15 2 5" xfId="49360" xr:uid="{D077A64C-E7CB-49B9-9462-00854616E406}"/>
    <cellStyle name="Total 2 10 15 2 6" xfId="49361" xr:uid="{9A89E4DB-989A-4692-B657-D20262BAA027}"/>
    <cellStyle name="Total 2 10 15 3" xfId="49362" xr:uid="{3CD93C4B-DAD7-4890-9C6A-B67117C3C209}"/>
    <cellStyle name="Total 2 10 15 3 2" xfId="49363" xr:uid="{2966FD0D-05FE-42B5-BA02-FF52007278F0}"/>
    <cellStyle name="Total 2 10 15 4" xfId="49364" xr:uid="{F7EFEDD8-4C43-4176-95AF-AD15CD588511}"/>
    <cellStyle name="Total 2 10 15 4 2" xfId="49365" xr:uid="{5AD81B76-2742-4857-9263-EF139B4FB81C}"/>
    <cellStyle name="Total 2 10 15 5" xfId="49366" xr:uid="{AFB1EE86-7639-4174-88A6-532905E8FE22}"/>
    <cellStyle name="Total 2 10 15 5 2" xfId="49367" xr:uid="{B1FA474A-1DBC-471B-BA3B-9CF4EAE29EC2}"/>
    <cellStyle name="Total 2 10 15 6" xfId="49368" xr:uid="{9B7FF20B-5B8E-448E-A794-17F6DE5DAE4C}"/>
    <cellStyle name="Total 2 10 15 7" xfId="49369" xr:uid="{B400E6E6-1C10-4C22-BB2A-334745BDFF56}"/>
    <cellStyle name="Total 2 10 15 7 2" xfId="49370" xr:uid="{9B342E1B-462A-4C6B-97CD-5128CB81621B}"/>
    <cellStyle name="Total 2 10 15 8" xfId="49371" xr:uid="{BFA83DA3-3E3E-4E98-9F69-E7B2A886FBEF}"/>
    <cellStyle name="Total 2 10 16" xfId="49372" xr:uid="{066413AE-339D-4C91-9B9B-0017545C9DBD}"/>
    <cellStyle name="Total 2 10 16 2" xfId="49373" xr:uid="{69AAD61C-4A87-4272-89BC-CF8069D497CE}"/>
    <cellStyle name="Total 2 10 16 2 2" xfId="49374" xr:uid="{FF2DED60-AE2F-41FE-8DA3-EFD608099A25}"/>
    <cellStyle name="Total 2 10 16 3" xfId="49375" xr:uid="{570C6CFB-53E3-4937-8A77-003F8DCCD9B3}"/>
    <cellStyle name="Total 2 10 16 3 2" xfId="49376" xr:uid="{0465D7FF-A39B-4765-B55A-9E3BC54EB6F2}"/>
    <cellStyle name="Total 2 10 16 4" xfId="49377" xr:uid="{AEBF6B11-88F3-4E12-994D-7D9E17942027}"/>
    <cellStyle name="Total 2 10 16 4 2" xfId="49378" xr:uid="{F896E644-8F2B-4FFC-BBFC-9CD3823ECD16}"/>
    <cellStyle name="Total 2 10 16 5" xfId="49379" xr:uid="{70F56512-7A2C-458A-8C21-E9B88F0C8D64}"/>
    <cellStyle name="Total 2 10 16 6" xfId="49380" xr:uid="{1C16F59E-F2A1-4E61-B7D8-853AB994547B}"/>
    <cellStyle name="Total 2 10 17" xfId="49381" xr:uid="{D67F4296-145E-4866-AB93-150302655C2E}"/>
    <cellStyle name="Total 2 10 17 2" xfId="49382" xr:uid="{38403EAA-0B38-4DAB-8B78-F2124589A8A8}"/>
    <cellStyle name="Total 2 10 18" xfId="49383" xr:uid="{37F72537-FC95-430A-9C38-3807A91040EB}"/>
    <cellStyle name="Total 2 10 19" xfId="49384" xr:uid="{0CE96536-211F-40F4-B4EA-5C4D761F1850}"/>
    <cellStyle name="Total 2 10 19 2" xfId="49385" xr:uid="{B3EA05C6-7261-4325-99BA-CDF301875A4B}"/>
    <cellStyle name="Total 2 10 2" xfId="49386" xr:uid="{EB488D01-959A-4492-9127-4E1319262DC7}"/>
    <cellStyle name="Total 2 10 2 2" xfId="49387" xr:uid="{20CEFB37-5240-432A-B898-058E4E1718A3}"/>
    <cellStyle name="Total 2 10 2 2 2" xfId="49388" xr:uid="{050A249C-F75F-4C18-968F-8F77B19AA1F5}"/>
    <cellStyle name="Total 2 10 2 2 2 2" xfId="49389" xr:uid="{351BB2F5-C3AD-43F5-9FCE-EBFECDD3C6A4}"/>
    <cellStyle name="Total 2 10 2 2 3" xfId="49390" xr:uid="{D181D2EB-A584-4C2A-891C-229CB2F23281}"/>
    <cellStyle name="Total 2 10 2 2 3 2" xfId="49391" xr:uid="{96954B32-AD0B-4613-8BE9-20ABB50133F8}"/>
    <cellStyle name="Total 2 10 2 2 4" xfId="49392" xr:uid="{E3288DF7-F0D2-463C-9CD3-2A7432E98502}"/>
    <cellStyle name="Total 2 10 2 2 4 2" xfId="49393" xr:uid="{8D04BB5D-D25C-4EE5-821C-58DC2EF3EF00}"/>
    <cellStyle name="Total 2 10 2 2 5" xfId="49394" xr:uid="{1966F953-CA7B-4AE8-B1ED-3015C56D2E6F}"/>
    <cellStyle name="Total 2 10 2 2 6" xfId="49395" xr:uid="{A61E33A7-6313-4175-87A4-FD645D5A5687}"/>
    <cellStyle name="Total 2 10 2 3" xfId="49396" xr:uid="{E18FD56D-F566-4498-A132-8B634528EA58}"/>
    <cellStyle name="Total 2 10 2 3 2" xfId="49397" xr:uid="{1C9E593E-CC46-4CDF-80DC-82F43A56BFEF}"/>
    <cellStyle name="Total 2 10 2 4" xfId="49398" xr:uid="{1BC1F5D9-43C9-440E-A906-DE3693EB5313}"/>
    <cellStyle name="Total 2 10 2 5" xfId="49399" xr:uid="{D3F28D91-AB65-4630-8609-A46834DB980C}"/>
    <cellStyle name="Total 2 10 2 5 2" xfId="49400" xr:uid="{DD91B57E-DF2D-4D87-8A71-D633B24D86EC}"/>
    <cellStyle name="Total 2 10 2 6" xfId="49401" xr:uid="{A6C08AD5-25F0-46C4-8D3C-CD4903897E1E}"/>
    <cellStyle name="Total 2 10 20" xfId="49402" xr:uid="{729D7683-8F2B-4081-93BA-1A05D0C8E128}"/>
    <cellStyle name="Total 2 10 21" xfId="49403" xr:uid="{0765F1E3-B619-4867-BE26-1BF4E527A52D}"/>
    <cellStyle name="Total 2 10 22" xfId="49404" xr:uid="{6C36A0F8-81F5-4059-A3A5-63E3F83990B5}"/>
    <cellStyle name="Total 2 10 23" xfId="49405" xr:uid="{104912C2-5C8C-429F-9A6F-75C7AB1C21C3}"/>
    <cellStyle name="Total 2 10 24" xfId="49406" xr:uid="{4CEC178F-8C93-4370-8B39-CE37DED379AD}"/>
    <cellStyle name="Total 2 10 25" xfId="49407" xr:uid="{C2B280D0-3E0C-4626-B8B4-C7C20A7D09EC}"/>
    <cellStyle name="Total 2 10 26" xfId="49408" xr:uid="{58630547-18B2-486F-9968-A46FE14483B7}"/>
    <cellStyle name="Total 2 10 3" xfId="49409" xr:uid="{E5F198AF-74EC-439A-A795-12A4CE71DAFB}"/>
    <cellStyle name="Total 2 10 3 2" xfId="49410" xr:uid="{5EC7A51E-91A6-4381-BB0E-5A5DB51D1E79}"/>
    <cellStyle name="Total 2 10 3 2 2" xfId="49411" xr:uid="{E213AC98-877E-4F5C-8F70-B4863FE21922}"/>
    <cellStyle name="Total 2 10 3 2 2 2" xfId="49412" xr:uid="{6B380825-F6D0-458A-AFE2-98418AE877FA}"/>
    <cellStyle name="Total 2 10 3 2 3" xfId="49413" xr:uid="{B0FF53D9-B53D-4AC1-B07F-D042236078A7}"/>
    <cellStyle name="Total 2 10 3 2 3 2" xfId="49414" xr:uid="{5049427A-97A5-4FDA-B278-640023F2CF5E}"/>
    <cellStyle name="Total 2 10 3 2 4" xfId="49415" xr:uid="{3D1B9102-4B6D-4C54-AE14-C853A0FECB3D}"/>
    <cellStyle name="Total 2 10 3 2 4 2" xfId="49416" xr:uid="{8A1FFDDD-FB72-4EB8-AF37-B9841E7D6E41}"/>
    <cellStyle name="Total 2 10 3 2 5" xfId="49417" xr:uid="{B192A575-3785-4269-A149-D7845B189C96}"/>
    <cellStyle name="Total 2 10 3 2 6" xfId="49418" xr:uid="{8651BF67-1D0E-450B-B3E2-328B400220DC}"/>
    <cellStyle name="Total 2 10 3 3" xfId="49419" xr:uid="{E51B976B-3D90-4C7D-AE77-4C12001C7842}"/>
    <cellStyle name="Total 2 10 3 3 2" xfId="49420" xr:uid="{00F582B3-683A-467C-AF91-D6669921E7E9}"/>
    <cellStyle name="Total 2 10 3 4" xfId="49421" xr:uid="{0D3F3488-80F5-4856-9079-990205F03857}"/>
    <cellStyle name="Total 2 10 3 5" xfId="49422" xr:uid="{15FDA1DC-375C-4C27-9141-985133471211}"/>
    <cellStyle name="Total 2 10 3 5 2" xfId="49423" xr:uid="{78041A04-D97A-488C-9571-C496F62CB952}"/>
    <cellStyle name="Total 2 10 3 6" xfId="49424" xr:uid="{7AD20790-6941-4780-A4FC-D7A998F3880B}"/>
    <cellStyle name="Total 2 10 4" xfId="49425" xr:uid="{DE538BDC-82B6-473E-84CF-96D441C252DA}"/>
    <cellStyle name="Total 2 10 4 2" xfId="49426" xr:uid="{B0B17084-6BF4-4789-AE2B-A4EF83CFA651}"/>
    <cellStyle name="Total 2 10 4 2 2" xfId="49427" xr:uid="{7DE73DE1-9370-46DE-8E58-2CB092FAB3ED}"/>
    <cellStyle name="Total 2 10 4 2 2 2" xfId="49428" xr:uid="{5251840B-4757-463C-B898-D7D7F9B82D5F}"/>
    <cellStyle name="Total 2 10 4 2 3" xfId="49429" xr:uid="{9BBC539E-A5E8-4850-A2A1-87B972BFCAB1}"/>
    <cellStyle name="Total 2 10 4 2 3 2" xfId="49430" xr:uid="{62333FE6-0396-4173-BA79-8950FC569D6D}"/>
    <cellStyle name="Total 2 10 4 2 4" xfId="49431" xr:uid="{4A398EFC-E18D-42A3-BE21-C22C5D87395D}"/>
    <cellStyle name="Total 2 10 4 2 4 2" xfId="49432" xr:uid="{FB627622-6037-4CB4-9D6E-0E6638A90E3C}"/>
    <cellStyle name="Total 2 10 4 2 5" xfId="49433" xr:uid="{8B77AD3C-2436-45EE-AEA9-35B23293028D}"/>
    <cellStyle name="Total 2 10 4 2 6" xfId="49434" xr:uid="{E44D586E-7AF0-45C8-B39C-9AC6FDBE25D6}"/>
    <cellStyle name="Total 2 10 4 3" xfId="49435" xr:uid="{9D98B81D-ABE8-4F13-8B45-9BB5005338FC}"/>
    <cellStyle name="Total 2 10 4 3 2" xfId="49436" xr:uid="{8003F6E7-9C83-4714-B8D4-962241C42556}"/>
    <cellStyle name="Total 2 10 4 4" xfId="49437" xr:uid="{8CF3B0C8-FC5A-42E4-8155-ACEC81B04E74}"/>
    <cellStyle name="Total 2 10 4 4 2" xfId="49438" xr:uid="{F810E7EE-C051-49C4-BDB2-FD03E98B2540}"/>
    <cellStyle name="Total 2 10 4 5" xfId="49439" xr:uid="{5C60F90F-B830-4A75-8418-90620EB2D845}"/>
    <cellStyle name="Total 2 10 4 5 2" xfId="49440" xr:uid="{CEBF2510-B475-4FDE-93C1-EB17277EDB2F}"/>
    <cellStyle name="Total 2 10 4 6" xfId="49441" xr:uid="{A2FE23D6-8756-4B19-9EC3-69FE8527EC3D}"/>
    <cellStyle name="Total 2 10 4 7" xfId="49442" xr:uid="{3DA48DE1-1465-4F9B-A16E-F2E9B4EF0485}"/>
    <cellStyle name="Total 2 10 4 7 2" xfId="49443" xr:uid="{DF68BE1C-80CC-4BFD-99C1-B7B34EDE2005}"/>
    <cellStyle name="Total 2 10 4 8" xfId="49444" xr:uid="{45D8CA71-ADDF-4986-918E-251415BBACAD}"/>
    <cellStyle name="Total 2 10 5" xfId="49445" xr:uid="{9BAC8E78-6781-409E-8F0B-B713AA8782D7}"/>
    <cellStyle name="Total 2 10 5 2" xfId="49446" xr:uid="{E7592CFE-876D-4AE4-971F-CADF58F85C72}"/>
    <cellStyle name="Total 2 10 5 2 2" xfId="49447" xr:uid="{05CCA2BA-21CF-4D4C-B2D8-08571D6B3CF9}"/>
    <cellStyle name="Total 2 10 5 2 2 2" xfId="49448" xr:uid="{C2FC4DDB-E6C4-4A96-A488-B54FD38F6B44}"/>
    <cellStyle name="Total 2 10 5 2 3" xfId="49449" xr:uid="{635B9DBD-AB25-4797-84DA-675DFBE12193}"/>
    <cellStyle name="Total 2 10 5 2 3 2" xfId="49450" xr:uid="{7447AC4C-4554-413B-A488-911F6685517D}"/>
    <cellStyle name="Total 2 10 5 2 4" xfId="49451" xr:uid="{0AD3C022-9B3A-4474-80C9-E8876376C8F7}"/>
    <cellStyle name="Total 2 10 5 2 4 2" xfId="49452" xr:uid="{C07E7EE2-98BF-475D-B010-EBD20EEF46D9}"/>
    <cellStyle name="Total 2 10 5 2 5" xfId="49453" xr:uid="{D4521D63-EABB-4949-ACE4-C883C5938354}"/>
    <cellStyle name="Total 2 10 5 2 6" xfId="49454" xr:uid="{48941768-CB4D-4CCF-8277-154E4C94FB01}"/>
    <cellStyle name="Total 2 10 5 3" xfId="49455" xr:uid="{F60DAFAA-E34A-46AC-A402-1D80CAF6E7B4}"/>
    <cellStyle name="Total 2 10 5 3 2" xfId="49456" xr:uid="{813A21BB-FFD9-4972-89DC-D1C414690823}"/>
    <cellStyle name="Total 2 10 5 4" xfId="49457" xr:uid="{C2DB893D-6BFB-4E95-9BC3-8C71CFB3FAAC}"/>
    <cellStyle name="Total 2 10 5 4 2" xfId="49458" xr:uid="{C566D953-EAB7-4B81-BF5E-99D91A3FA2B2}"/>
    <cellStyle name="Total 2 10 5 5" xfId="49459" xr:uid="{06B04AFC-F573-4F35-BC4D-FA24FC7ADDAD}"/>
    <cellStyle name="Total 2 10 5 5 2" xfId="49460" xr:uid="{1B3C97D6-03B0-4BA8-8129-1CDA069C52D7}"/>
    <cellStyle name="Total 2 10 5 6" xfId="49461" xr:uid="{D38F899F-D09C-4C2C-B9CC-81E977ED7A0D}"/>
    <cellStyle name="Total 2 10 5 7" xfId="49462" xr:uid="{5471298D-7610-4F2C-ABFD-116AF4D1367E}"/>
    <cellStyle name="Total 2 10 5 7 2" xfId="49463" xr:uid="{AE81A9FB-6029-4111-9715-B3EDDBD7F739}"/>
    <cellStyle name="Total 2 10 5 8" xfId="49464" xr:uid="{54735AB6-EA3F-4036-83F8-1EA1E9626FD4}"/>
    <cellStyle name="Total 2 10 6" xfId="49465" xr:uid="{DAD20874-0DD2-4600-A04A-789C2BF430CA}"/>
    <cellStyle name="Total 2 10 6 2" xfId="49466" xr:uid="{A0681103-9259-4102-BE6C-E7648ED28F1D}"/>
    <cellStyle name="Total 2 10 6 2 2" xfId="49467" xr:uid="{0FC7CD05-0C5A-4F1A-8D32-D2D8F865A4EE}"/>
    <cellStyle name="Total 2 10 6 2 2 2" xfId="49468" xr:uid="{4A8BA4B2-5DF8-4D3A-B42E-435F63E3C7A6}"/>
    <cellStyle name="Total 2 10 6 2 3" xfId="49469" xr:uid="{7253A354-9434-4BD6-8BB6-C96E1A249D00}"/>
    <cellStyle name="Total 2 10 6 2 3 2" xfId="49470" xr:uid="{0EAD0C82-7B06-479D-BB41-22D4AD25A9BA}"/>
    <cellStyle name="Total 2 10 6 2 4" xfId="49471" xr:uid="{3ABD6FF0-ECBC-4EE3-A809-B6267FD6B289}"/>
    <cellStyle name="Total 2 10 6 2 4 2" xfId="49472" xr:uid="{E0493E0E-B404-4DE0-886B-DEB74D42532B}"/>
    <cellStyle name="Total 2 10 6 2 5" xfId="49473" xr:uid="{6C32950F-86DE-488F-9E35-7D43DE16A458}"/>
    <cellStyle name="Total 2 10 6 2 6" xfId="49474" xr:uid="{EE0E6AFA-69FC-40E1-A553-D0A76561DB4E}"/>
    <cellStyle name="Total 2 10 6 3" xfId="49475" xr:uid="{FAFAD3A2-A30C-4E79-A714-CD79C33AE005}"/>
    <cellStyle name="Total 2 10 6 3 2" xfId="49476" xr:uid="{99781FCC-A262-4B76-96CD-A1830712A7D1}"/>
    <cellStyle name="Total 2 10 6 4" xfId="49477" xr:uid="{CB09AEFC-327F-49E8-B37F-48124A7F38FE}"/>
    <cellStyle name="Total 2 10 6 4 2" xfId="49478" xr:uid="{0A7F1268-8CA5-436E-B97C-66F1B7401A5A}"/>
    <cellStyle name="Total 2 10 6 5" xfId="49479" xr:uid="{423989C6-2DA4-4A82-B9EC-ABA2A0D5703F}"/>
    <cellStyle name="Total 2 10 6 5 2" xfId="49480" xr:uid="{8FB29177-916A-40B7-AB4B-5B5EC68F2A16}"/>
    <cellStyle name="Total 2 10 6 6" xfId="49481" xr:uid="{35C43338-5E07-480A-B713-99865B1A37AD}"/>
    <cellStyle name="Total 2 10 6 7" xfId="49482" xr:uid="{0DEE95E8-07C1-44A7-9B14-FABA5CC672D4}"/>
    <cellStyle name="Total 2 10 6 7 2" xfId="49483" xr:uid="{C11D566C-029B-4A14-A587-81A4397C85F4}"/>
    <cellStyle name="Total 2 10 6 8" xfId="49484" xr:uid="{9BE7DBD4-2C6C-4508-B8A9-B7608864CB5A}"/>
    <cellStyle name="Total 2 10 7" xfId="49485" xr:uid="{5F9014FA-97D4-4762-B5E2-0AB25DE68294}"/>
    <cellStyle name="Total 2 10 7 2" xfId="49486" xr:uid="{F8456335-B7F7-483C-827A-7C4621773913}"/>
    <cellStyle name="Total 2 10 7 2 2" xfId="49487" xr:uid="{FD0C9368-A94A-4C79-BB2C-1EB55ADCA153}"/>
    <cellStyle name="Total 2 10 7 2 2 2" xfId="49488" xr:uid="{B2BBB3AB-B13F-4C69-9B1E-B9EFFF27A888}"/>
    <cellStyle name="Total 2 10 7 2 3" xfId="49489" xr:uid="{3961C78D-432B-419D-A2EF-F67F6AB62D01}"/>
    <cellStyle name="Total 2 10 7 2 3 2" xfId="49490" xr:uid="{A7461C68-CD56-46B7-9E43-FD2F0B7E75B7}"/>
    <cellStyle name="Total 2 10 7 2 4" xfId="49491" xr:uid="{14AC90F3-6B60-4C56-81C0-7760517F2CFA}"/>
    <cellStyle name="Total 2 10 7 2 4 2" xfId="49492" xr:uid="{446C88AF-543B-4B38-8C91-288CA4746A39}"/>
    <cellStyle name="Total 2 10 7 2 5" xfId="49493" xr:uid="{33B70267-DF12-4257-8F32-E656DF1BFCD2}"/>
    <cellStyle name="Total 2 10 7 2 6" xfId="49494" xr:uid="{CC73F53F-DF8F-495E-B4AB-22F952F2F337}"/>
    <cellStyle name="Total 2 10 7 3" xfId="49495" xr:uid="{C2E18721-4D48-4F4C-9E75-29FE990F3AF9}"/>
    <cellStyle name="Total 2 10 7 3 2" xfId="49496" xr:uid="{F0099DB6-5821-4453-B652-501963F75757}"/>
    <cellStyle name="Total 2 10 7 4" xfId="49497" xr:uid="{28329C4D-3095-41E1-9779-CE087178538C}"/>
    <cellStyle name="Total 2 10 7 4 2" xfId="49498" xr:uid="{F4C1D1F2-0D5A-42EF-A26B-5DC0C1980F2C}"/>
    <cellStyle name="Total 2 10 7 5" xfId="49499" xr:uid="{D33DA6B4-6563-4291-BCF2-B3520522C5A7}"/>
    <cellStyle name="Total 2 10 7 5 2" xfId="49500" xr:uid="{5FE2FC02-08CE-4A1C-A66B-77A342C7389E}"/>
    <cellStyle name="Total 2 10 7 6" xfId="49501" xr:uid="{6896993E-7602-4208-9C04-9A09D5EAEA75}"/>
    <cellStyle name="Total 2 10 7 7" xfId="49502" xr:uid="{C9CB61F7-1E77-40F6-B7A9-2B4E714B29AA}"/>
    <cellStyle name="Total 2 10 7 7 2" xfId="49503" xr:uid="{72A06D7D-B922-4E6D-A7C2-E0863B10AF53}"/>
    <cellStyle name="Total 2 10 7 8" xfId="49504" xr:uid="{E461EEFC-E7A9-4D96-84A2-A024C6D0C4F4}"/>
    <cellStyle name="Total 2 10 8" xfId="49505" xr:uid="{90F8D4DF-24F1-4244-9CBF-F0ADADBC517D}"/>
    <cellStyle name="Total 2 10 8 2" xfId="49506" xr:uid="{3E1F7242-392C-4017-B33E-6F5D8FA46ACB}"/>
    <cellStyle name="Total 2 10 8 2 2" xfId="49507" xr:uid="{3EBD8AA0-BBAD-4AEB-8157-AE68AFF18445}"/>
    <cellStyle name="Total 2 10 8 2 2 2" xfId="49508" xr:uid="{EEAB2F28-0029-47F9-9EF4-B99989CF8DC5}"/>
    <cellStyle name="Total 2 10 8 2 3" xfId="49509" xr:uid="{EFD8C964-45B7-4963-A11B-03E493566C4E}"/>
    <cellStyle name="Total 2 10 8 2 3 2" xfId="49510" xr:uid="{BD00EA5A-769D-428B-8EF3-83276B054F5C}"/>
    <cellStyle name="Total 2 10 8 2 4" xfId="49511" xr:uid="{46954640-C40E-4A39-ADC2-D33CA4759062}"/>
    <cellStyle name="Total 2 10 8 2 4 2" xfId="49512" xr:uid="{5C9F55F4-79B5-4755-B625-76C979BC08C3}"/>
    <cellStyle name="Total 2 10 8 2 5" xfId="49513" xr:uid="{432BB90D-79A3-4CF9-A6DB-0E1073DA322B}"/>
    <cellStyle name="Total 2 10 8 2 6" xfId="49514" xr:uid="{74F0A0F5-E3C7-4F56-8E08-6AA1AD63C9DD}"/>
    <cellStyle name="Total 2 10 8 3" xfId="49515" xr:uid="{BFD8C9CF-0BA8-4084-A7D8-D14DA2D5CC92}"/>
    <cellStyle name="Total 2 10 8 3 2" xfId="49516" xr:uid="{AF1E5A94-6E15-44A0-81ED-57BA5440FEEA}"/>
    <cellStyle name="Total 2 10 8 4" xfId="49517" xr:uid="{B71CADFF-25E3-4634-9AEE-EC21D1355456}"/>
    <cellStyle name="Total 2 10 8 4 2" xfId="49518" xr:uid="{F99530F4-1527-48FF-B7A1-3F197BE9CDB7}"/>
    <cellStyle name="Total 2 10 8 5" xfId="49519" xr:uid="{164DA426-9EE9-4B8E-964C-6C69CECB4988}"/>
    <cellStyle name="Total 2 10 8 5 2" xfId="49520" xr:uid="{8C567C53-0814-4D7F-99E6-E5D6E18632B7}"/>
    <cellStyle name="Total 2 10 8 6" xfId="49521" xr:uid="{D7F6B66E-B667-4650-B71B-EA525E0EC53B}"/>
    <cellStyle name="Total 2 10 8 7" xfId="49522" xr:uid="{23DE26B0-313C-4C2D-97CF-E61B52DE1C5F}"/>
    <cellStyle name="Total 2 10 8 7 2" xfId="49523" xr:uid="{BB4814EA-252C-4885-9C9E-6E476A17BB05}"/>
    <cellStyle name="Total 2 10 8 8" xfId="49524" xr:uid="{A1C56990-8684-4A3E-A9DA-AEC0EEE5608A}"/>
    <cellStyle name="Total 2 10 9" xfId="49525" xr:uid="{FA002F88-0491-4BE2-9D36-6C71FD75351F}"/>
    <cellStyle name="Total 2 10 9 2" xfId="49526" xr:uid="{02606B44-F88E-4E46-9315-3ADE956A7D27}"/>
    <cellStyle name="Total 2 10 9 2 2" xfId="49527" xr:uid="{11E8255B-F4E1-42DB-9D22-0929A8AF5D7E}"/>
    <cellStyle name="Total 2 10 9 2 2 2" xfId="49528" xr:uid="{22C93BEA-25A7-4383-AE63-4C0F4DA0FBA0}"/>
    <cellStyle name="Total 2 10 9 2 3" xfId="49529" xr:uid="{D4E873C1-DAEE-4B24-ACB7-57AF70537737}"/>
    <cellStyle name="Total 2 10 9 2 3 2" xfId="49530" xr:uid="{31869ED3-9864-4910-B1CC-A9B65B561C3E}"/>
    <cellStyle name="Total 2 10 9 2 4" xfId="49531" xr:uid="{1C99BF3F-ABA9-4950-BF43-E079C8883988}"/>
    <cellStyle name="Total 2 10 9 2 4 2" xfId="49532" xr:uid="{2D03F895-0D87-4DDC-9D5C-03CB8F43A76C}"/>
    <cellStyle name="Total 2 10 9 2 5" xfId="49533" xr:uid="{497F4399-814C-4625-B18B-1AEC266E8BCC}"/>
    <cellStyle name="Total 2 10 9 2 6" xfId="49534" xr:uid="{BD5ED7ED-2144-40A8-8F59-5DC266F913F2}"/>
    <cellStyle name="Total 2 10 9 3" xfId="49535" xr:uid="{FB341E42-08E4-49E2-9247-A239CAD69261}"/>
    <cellStyle name="Total 2 10 9 3 2" xfId="49536" xr:uid="{3EE6DB4D-7FC1-43A3-BA40-C3EF701EB241}"/>
    <cellStyle name="Total 2 10 9 4" xfId="49537" xr:uid="{5D9D8B08-47E7-4D14-956C-0CBF1202AC63}"/>
    <cellStyle name="Total 2 10 9 4 2" xfId="49538" xr:uid="{3B375726-6039-483F-A752-E392514AE77C}"/>
    <cellStyle name="Total 2 10 9 5" xfId="49539" xr:uid="{1765AE3B-79FA-4120-A612-09894B7F7E60}"/>
    <cellStyle name="Total 2 10 9 5 2" xfId="49540" xr:uid="{4E617232-5223-49C1-9CC3-F8E0A297BA70}"/>
    <cellStyle name="Total 2 10 9 6" xfId="49541" xr:uid="{5C6A7A45-C2F7-4EE2-A845-E88367EF1AA6}"/>
    <cellStyle name="Total 2 10 9 7" xfId="49542" xr:uid="{F0B71FDA-B2F2-44F5-897E-6242418243FF}"/>
    <cellStyle name="Total 2 10 9 7 2" xfId="49543" xr:uid="{B7BFC599-D852-427E-98A4-277EEB8057B7}"/>
    <cellStyle name="Total 2 10 9 8" xfId="49544" xr:uid="{45564071-75D3-41EC-828C-BFA48E51C45C}"/>
    <cellStyle name="Total 2 11" xfId="20487" xr:uid="{47034F2B-7266-4DD1-8AA0-016B8F81F893}"/>
    <cellStyle name="Total 2 11 10" xfId="49545" xr:uid="{D70E2C5F-29E0-489A-8592-1C23002F9DAF}"/>
    <cellStyle name="Total 2 11 10 2" xfId="49546" xr:uid="{43D52D96-4495-434C-94AA-FEF27B7CDD2C}"/>
    <cellStyle name="Total 2 11 10 2 2" xfId="49547" xr:uid="{988A41B2-7793-47B7-A902-734997C20CAF}"/>
    <cellStyle name="Total 2 11 10 2 2 2" xfId="49548" xr:uid="{1FB2C514-0AD4-4EFD-B000-2C9D54890EE5}"/>
    <cellStyle name="Total 2 11 10 2 3" xfId="49549" xr:uid="{B4BE6C31-7252-40A2-9896-39D472795E1E}"/>
    <cellStyle name="Total 2 11 10 2 3 2" xfId="49550" xr:uid="{A48721B3-27E5-43A0-B652-2697B60694AB}"/>
    <cellStyle name="Total 2 11 10 2 4" xfId="49551" xr:uid="{812DC088-A239-41F7-ABDD-7DD7168ABE75}"/>
    <cellStyle name="Total 2 11 10 2 4 2" xfId="49552" xr:uid="{1F7C8F58-8190-4CF1-BAB4-CA070BD100EB}"/>
    <cellStyle name="Total 2 11 10 2 5" xfId="49553" xr:uid="{F1131302-EB24-42E6-B147-C6CBF4B8AAB4}"/>
    <cellStyle name="Total 2 11 10 2 6" xfId="49554" xr:uid="{CE85DD0C-6D8D-4EC7-831D-D10C8CBA5FA5}"/>
    <cellStyle name="Total 2 11 10 3" xfId="49555" xr:uid="{996024B5-C289-487B-9515-020390468A00}"/>
    <cellStyle name="Total 2 11 10 3 2" xfId="49556" xr:uid="{691BF8F1-537F-4008-ADDC-EC72D0121BC4}"/>
    <cellStyle name="Total 2 11 10 4" xfId="49557" xr:uid="{DAFF2BAC-ECDA-48ED-926D-B066102E9A06}"/>
    <cellStyle name="Total 2 11 10 4 2" xfId="49558" xr:uid="{2615396E-F4D5-447E-A192-E26A6320EDB2}"/>
    <cellStyle name="Total 2 11 10 5" xfId="49559" xr:uid="{D9EC02D2-8EC7-4E34-A5DC-D541062EB7D4}"/>
    <cellStyle name="Total 2 11 10 5 2" xfId="49560" xr:uid="{0BCCCDEF-324A-41C7-A21E-1FA15D5CC9AD}"/>
    <cellStyle name="Total 2 11 10 6" xfId="49561" xr:uid="{A01CA666-DEB7-4D76-B5B1-3E260F51E5BE}"/>
    <cellStyle name="Total 2 11 10 7" xfId="49562" xr:uid="{6686B8B3-9F1C-4B13-BFC8-D5ACF3AE9E26}"/>
    <cellStyle name="Total 2 11 10 7 2" xfId="49563" xr:uid="{0D23DDF2-5307-4BF3-88B3-B3EFE14519E9}"/>
    <cellStyle name="Total 2 11 10 8" xfId="49564" xr:uid="{E6772C4A-FF70-4B3F-9BB8-36A4CC343AB0}"/>
    <cellStyle name="Total 2 11 11" xfId="49565" xr:uid="{3C561798-49A6-4C2A-8ED7-5366C34B6A02}"/>
    <cellStyle name="Total 2 11 11 2" xfId="49566" xr:uid="{DB12FAF1-9414-46A0-97FD-76305CDEB419}"/>
    <cellStyle name="Total 2 11 11 2 2" xfId="49567" xr:uid="{01C878B5-5FCC-4C35-88DD-6350AFF2FD90}"/>
    <cellStyle name="Total 2 11 11 2 2 2" xfId="49568" xr:uid="{8572E903-9922-4153-B963-0248330E409B}"/>
    <cellStyle name="Total 2 11 11 2 3" xfId="49569" xr:uid="{B41FA949-DC5B-4945-AFAC-0EFB64F2B28C}"/>
    <cellStyle name="Total 2 11 11 2 3 2" xfId="49570" xr:uid="{672245E7-17DE-498D-8FC4-4131A5D5F226}"/>
    <cellStyle name="Total 2 11 11 2 4" xfId="49571" xr:uid="{97BB1863-973A-438A-ACDD-2DB5358EFE5F}"/>
    <cellStyle name="Total 2 11 11 2 4 2" xfId="49572" xr:uid="{D99A75F7-0FCA-417E-8450-6E704D2ECFCD}"/>
    <cellStyle name="Total 2 11 11 2 5" xfId="49573" xr:uid="{B940D775-8556-4EA5-8895-6DB98E6F2595}"/>
    <cellStyle name="Total 2 11 11 2 6" xfId="49574" xr:uid="{4ECBD140-FF14-421A-9AA1-84999D08D22E}"/>
    <cellStyle name="Total 2 11 11 3" xfId="49575" xr:uid="{F5BEB940-897E-45F7-93D0-4B87E4F7FA6C}"/>
    <cellStyle name="Total 2 11 11 3 2" xfId="49576" xr:uid="{380FDA0C-5B7B-4848-9CA7-626D2E703CF8}"/>
    <cellStyle name="Total 2 11 11 4" xfId="49577" xr:uid="{8BC8D0A1-3DA2-4A6F-90DE-8ADF14D17234}"/>
    <cellStyle name="Total 2 11 11 4 2" xfId="49578" xr:uid="{A8169CEA-FF76-4EBC-AB6A-4A123195AC22}"/>
    <cellStyle name="Total 2 11 11 5" xfId="49579" xr:uid="{2DC97AD6-EAC1-41CF-A805-0693C68FC9B8}"/>
    <cellStyle name="Total 2 11 11 5 2" xfId="49580" xr:uid="{A444223E-8007-4EA7-91CC-A80915099014}"/>
    <cellStyle name="Total 2 11 11 6" xfId="49581" xr:uid="{5576CEB6-E024-428D-ADE0-31FC2AC77E3F}"/>
    <cellStyle name="Total 2 11 11 7" xfId="49582" xr:uid="{BDDEFF80-14CA-4920-8844-40C77F7BB605}"/>
    <cellStyle name="Total 2 11 11 7 2" xfId="49583" xr:uid="{5418F8BF-4B2D-42BD-8E13-29AF7F9498EB}"/>
    <cellStyle name="Total 2 11 11 8" xfId="49584" xr:uid="{D7A5DA22-6F0D-4886-805A-5D1CE188F437}"/>
    <cellStyle name="Total 2 11 12" xfId="49585" xr:uid="{F5EA2AC2-42BF-49D2-AE3E-966DF9A33D5B}"/>
    <cellStyle name="Total 2 11 12 2" xfId="49586" xr:uid="{C037CF3D-9998-4857-AAF7-B73DC57181EB}"/>
    <cellStyle name="Total 2 11 12 2 2" xfId="49587" xr:uid="{EF1A5670-5B49-44B6-A2A7-0FD8D85AD178}"/>
    <cellStyle name="Total 2 11 12 2 2 2" xfId="49588" xr:uid="{50BD700A-3375-4DD3-8A65-2E68C16C5051}"/>
    <cellStyle name="Total 2 11 12 2 3" xfId="49589" xr:uid="{714B18CC-B6E4-4C37-88D3-763AD0983E4F}"/>
    <cellStyle name="Total 2 11 12 2 3 2" xfId="49590" xr:uid="{6B602A81-1981-4B3A-A5D3-F25D21744C16}"/>
    <cellStyle name="Total 2 11 12 2 4" xfId="49591" xr:uid="{FAE511D1-F697-46E9-9E9C-2EE05D89F64A}"/>
    <cellStyle name="Total 2 11 12 2 4 2" xfId="49592" xr:uid="{7E6019A5-BBFA-4CA9-8CD2-27D5E91E78ED}"/>
    <cellStyle name="Total 2 11 12 2 5" xfId="49593" xr:uid="{F6A880C2-5DEC-4011-BD02-88AFB13168E3}"/>
    <cellStyle name="Total 2 11 12 2 6" xfId="49594" xr:uid="{F2A0004C-44E9-4A65-A19B-731B4EBA6628}"/>
    <cellStyle name="Total 2 11 12 3" xfId="49595" xr:uid="{F0A0962C-B828-431D-BE26-660A42609ED4}"/>
    <cellStyle name="Total 2 11 12 3 2" xfId="49596" xr:uid="{3BC77AA9-FBCF-4ECC-98D7-47C99BEC0EDC}"/>
    <cellStyle name="Total 2 11 12 4" xfId="49597" xr:uid="{280F58E4-8A99-4476-8568-66D48D9207B7}"/>
    <cellStyle name="Total 2 11 12 4 2" xfId="49598" xr:uid="{0D69FBA2-CEBA-4C6A-A2D0-D85047CDB21A}"/>
    <cellStyle name="Total 2 11 12 5" xfId="49599" xr:uid="{676D6F39-B96E-4AA4-A58D-76B2311DF0B0}"/>
    <cellStyle name="Total 2 11 12 5 2" xfId="49600" xr:uid="{A031E2EF-2CE9-4168-8353-776D6B9B9FD4}"/>
    <cellStyle name="Total 2 11 12 6" xfId="49601" xr:uid="{79DCD060-3C6C-42DE-89F0-4F85F915D108}"/>
    <cellStyle name="Total 2 11 12 7" xfId="49602" xr:uid="{7CDC3842-7C7D-49DB-B216-4E0D66AAC990}"/>
    <cellStyle name="Total 2 11 12 7 2" xfId="49603" xr:uid="{4E1F3392-DA50-4B10-B47E-0E2B23D4942A}"/>
    <cellStyle name="Total 2 11 12 8" xfId="49604" xr:uid="{3246D1AD-5EFC-4EE1-812D-73F79BC631B5}"/>
    <cellStyle name="Total 2 11 13" xfId="49605" xr:uid="{D8527BDB-97B6-4E2C-A05D-824B697483B4}"/>
    <cellStyle name="Total 2 11 13 2" xfId="49606" xr:uid="{2BAA733D-7536-4643-9406-BC8DEF9F09B7}"/>
    <cellStyle name="Total 2 11 13 2 2" xfId="49607" xr:uid="{B24FC9B9-5280-4DC8-9B9F-5A86413D8421}"/>
    <cellStyle name="Total 2 11 13 2 2 2" xfId="49608" xr:uid="{E885EA11-3396-449F-A109-D95E155E5A01}"/>
    <cellStyle name="Total 2 11 13 2 3" xfId="49609" xr:uid="{93E974E0-6B35-4780-B6E8-C034DE67714B}"/>
    <cellStyle name="Total 2 11 13 2 3 2" xfId="49610" xr:uid="{81E53DE3-D514-4EFD-AA54-6CE9E1C0129E}"/>
    <cellStyle name="Total 2 11 13 2 4" xfId="49611" xr:uid="{68ABD85D-B7DE-4EA8-822F-6D6F9E448A63}"/>
    <cellStyle name="Total 2 11 13 2 4 2" xfId="49612" xr:uid="{322079C7-325F-42DC-A7E0-1E39D8C5A07F}"/>
    <cellStyle name="Total 2 11 13 2 5" xfId="49613" xr:uid="{B3209309-83FF-4636-B6CF-03368EED0EDA}"/>
    <cellStyle name="Total 2 11 13 2 6" xfId="49614" xr:uid="{914A1026-BC81-45EC-B859-2925095580EC}"/>
    <cellStyle name="Total 2 11 13 3" xfId="49615" xr:uid="{F553145C-973E-4186-B1F1-B5A797A48307}"/>
    <cellStyle name="Total 2 11 13 3 2" xfId="49616" xr:uid="{74B6BC9E-5889-43A1-ABA2-A6EEC31BCB1D}"/>
    <cellStyle name="Total 2 11 13 4" xfId="49617" xr:uid="{918620EE-1263-4C66-B58D-E584F030BE1B}"/>
    <cellStyle name="Total 2 11 13 4 2" xfId="49618" xr:uid="{459B19E3-137C-4171-89FE-74F6FC2D7F29}"/>
    <cellStyle name="Total 2 11 13 5" xfId="49619" xr:uid="{36039958-664A-4E68-A0B2-D95F4CD0880F}"/>
    <cellStyle name="Total 2 11 13 5 2" xfId="49620" xr:uid="{AAFBE425-11C3-423E-9612-A3C843251983}"/>
    <cellStyle name="Total 2 11 13 6" xfId="49621" xr:uid="{8E187B11-7198-476B-B963-602144434947}"/>
    <cellStyle name="Total 2 11 13 7" xfId="49622" xr:uid="{7644F469-9799-49A1-9A57-40DAB96BFBD4}"/>
    <cellStyle name="Total 2 11 13 7 2" xfId="49623" xr:uid="{39EB7DA1-0F9D-4F4D-9939-C160D48AD876}"/>
    <cellStyle name="Total 2 11 13 8" xfId="49624" xr:uid="{CEB0F750-95D0-4D10-96E7-9953BE47CFF1}"/>
    <cellStyle name="Total 2 11 14" xfId="49625" xr:uid="{C4B9726D-71F1-46B2-955C-72566AC47BE0}"/>
    <cellStyle name="Total 2 11 14 2" xfId="49626" xr:uid="{5FAD156A-44C4-46F7-8692-D7ED6869F116}"/>
    <cellStyle name="Total 2 11 14 2 2" xfId="49627" xr:uid="{0A3873B6-9842-4F39-B882-54E75E9EC4A2}"/>
    <cellStyle name="Total 2 11 14 2 2 2" xfId="49628" xr:uid="{5B5D7CCD-524A-4963-8E60-91829110C8A1}"/>
    <cellStyle name="Total 2 11 14 2 3" xfId="49629" xr:uid="{4F3F7668-B9BC-4DDC-8548-248D04026EF4}"/>
    <cellStyle name="Total 2 11 14 2 3 2" xfId="49630" xr:uid="{33AB24C1-52A4-4B44-9F70-3F48718FFF1E}"/>
    <cellStyle name="Total 2 11 14 2 4" xfId="49631" xr:uid="{F790B281-83B9-48CA-8B06-A5A36CD65316}"/>
    <cellStyle name="Total 2 11 14 2 4 2" xfId="49632" xr:uid="{1C566497-11CF-4A63-8394-E63BD8D0DBF7}"/>
    <cellStyle name="Total 2 11 14 2 5" xfId="49633" xr:uid="{2BCD41AA-55C1-4539-8912-05A3DCF634CD}"/>
    <cellStyle name="Total 2 11 14 2 6" xfId="49634" xr:uid="{04DA510E-1066-42A3-9C90-7FB8A3D4F8A2}"/>
    <cellStyle name="Total 2 11 14 3" xfId="49635" xr:uid="{CCB8B5F2-9218-43FB-B561-FA2EDAB74A53}"/>
    <cellStyle name="Total 2 11 14 3 2" xfId="49636" xr:uid="{08719786-FDD0-4C97-8668-AE22D82CECCF}"/>
    <cellStyle name="Total 2 11 14 4" xfId="49637" xr:uid="{69FB4B64-54DD-4D8E-B45A-29393D09DB66}"/>
    <cellStyle name="Total 2 11 14 4 2" xfId="49638" xr:uid="{3D114617-FEAF-4F7D-9EB5-24D3FA9485A5}"/>
    <cellStyle name="Total 2 11 14 5" xfId="49639" xr:uid="{BA05C3F9-754F-43FE-A5FF-D6D8AAEFB8B7}"/>
    <cellStyle name="Total 2 11 14 5 2" xfId="49640" xr:uid="{C81D5B5A-63FA-4033-9C31-E3254F517181}"/>
    <cellStyle name="Total 2 11 14 6" xfId="49641" xr:uid="{1A3B1A2D-02E8-4BCC-A920-C6587D107167}"/>
    <cellStyle name="Total 2 11 14 7" xfId="49642" xr:uid="{788DD870-BAB4-4728-91DA-2904FFA03204}"/>
    <cellStyle name="Total 2 11 14 7 2" xfId="49643" xr:uid="{C3776E43-4B4D-4290-B623-55C45040A2E1}"/>
    <cellStyle name="Total 2 11 14 8" xfId="49644" xr:uid="{DF5B8773-293F-486B-84AB-D4C9855E8F30}"/>
    <cellStyle name="Total 2 11 15" xfId="49645" xr:uid="{9BF20D60-52FA-4E40-A619-11EB60ABEFAE}"/>
    <cellStyle name="Total 2 11 15 2" xfId="49646" xr:uid="{465BDBAB-D332-4E8B-BED2-6D1F9FFE8230}"/>
    <cellStyle name="Total 2 11 15 2 2" xfId="49647" xr:uid="{07F7B3F1-2551-4543-830D-40DA6B9DE570}"/>
    <cellStyle name="Total 2 11 15 2 2 2" xfId="49648" xr:uid="{1CA549CC-8ECA-4026-9999-CC488D028292}"/>
    <cellStyle name="Total 2 11 15 2 3" xfId="49649" xr:uid="{79F4F829-7629-4C55-A252-9FB88E69D21D}"/>
    <cellStyle name="Total 2 11 15 2 3 2" xfId="49650" xr:uid="{8C47C59B-30BC-4CEA-B224-894217DD472C}"/>
    <cellStyle name="Total 2 11 15 2 4" xfId="49651" xr:uid="{2C372CB3-9DBF-4000-A654-2D34F8479503}"/>
    <cellStyle name="Total 2 11 15 2 4 2" xfId="49652" xr:uid="{0ED1F474-4DCA-4549-9E99-AA217C9A020C}"/>
    <cellStyle name="Total 2 11 15 2 5" xfId="49653" xr:uid="{B96551E3-8ABC-4AF8-82DD-A9EB1D011860}"/>
    <cellStyle name="Total 2 11 15 2 6" xfId="49654" xr:uid="{668D3E5B-E011-42FD-BF8C-913BB2C5E287}"/>
    <cellStyle name="Total 2 11 15 3" xfId="49655" xr:uid="{A9B5BFAE-690B-4502-A4C4-70DFA59FB8EF}"/>
    <cellStyle name="Total 2 11 15 3 2" xfId="49656" xr:uid="{A2DC5CC7-6FAD-4816-B82C-3B9E2DCDD099}"/>
    <cellStyle name="Total 2 11 15 4" xfId="49657" xr:uid="{CCA30BD7-7E46-47C2-AA14-E858B022D99A}"/>
    <cellStyle name="Total 2 11 15 4 2" xfId="49658" xr:uid="{2EA10C60-553B-456B-BBD2-9C2303BC9ADF}"/>
    <cellStyle name="Total 2 11 15 5" xfId="49659" xr:uid="{B360C94C-A22A-42FB-A80F-113D4C7DEA2C}"/>
    <cellStyle name="Total 2 11 15 5 2" xfId="49660" xr:uid="{CA2D5FD4-6CF3-4E8D-8A7A-F2F2081B90F4}"/>
    <cellStyle name="Total 2 11 15 6" xfId="49661" xr:uid="{B3135C2D-A8C1-4D6C-929E-6FDBC00F4462}"/>
    <cellStyle name="Total 2 11 15 7" xfId="49662" xr:uid="{850B8717-155D-44BF-8D21-FCFED8E1B3C4}"/>
    <cellStyle name="Total 2 11 15 7 2" xfId="49663" xr:uid="{9050C4B0-67F5-42F9-A8C4-1244973982BF}"/>
    <cellStyle name="Total 2 11 15 8" xfId="49664" xr:uid="{EF8E3B26-1EE0-4B27-A1CF-105453F24CEE}"/>
    <cellStyle name="Total 2 11 16" xfId="49665" xr:uid="{24900B67-1F88-42E7-ABF2-5635F5570376}"/>
    <cellStyle name="Total 2 11 16 2" xfId="49666" xr:uid="{70C39903-664C-43E5-B4C5-88738AA2B5C4}"/>
    <cellStyle name="Total 2 11 16 2 2" xfId="49667" xr:uid="{38C0B0B1-96DF-4AF7-8EAA-309EAFEADBE9}"/>
    <cellStyle name="Total 2 11 16 3" xfId="49668" xr:uid="{0D9FEB74-BBA0-494A-8D1E-E3853BAB7F5F}"/>
    <cellStyle name="Total 2 11 16 3 2" xfId="49669" xr:uid="{309ACC19-CCE9-40DD-9AE2-E3D12491CA45}"/>
    <cellStyle name="Total 2 11 16 4" xfId="49670" xr:uid="{E625F5EE-591C-4DD5-8CBB-983C23823663}"/>
    <cellStyle name="Total 2 11 16 4 2" xfId="49671" xr:uid="{76B45B0A-B10D-42A5-8592-1225B972550D}"/>
    <cellStyle name="Total 2 11 16 5" xfId="49672" xr:uid="{544F9659-AD18-4123-A744-C1049C2DE672}"/>
    <cellStyle name="Total 2 11 16 6" xfId="49673" xr:uid="{FD62113B-8FB4-437E-B3C0-DB7AEBC7DF1E}"/>
    <cellStyle name="Total 2 11 17" xfId="49674" xr:uid="{5586B95B-0C69-4E1E-8855-101D908A18FB}"/>
    <cellStyle name="Total 2 11 17 2" xfId="49675" xr:uid="{E05FBAAF-2A1C-472E-91AA-274BAF0977C6}"/>
    <cellStyle name="Total 2 11 18" xfId="49676" xr:uid="{0B76EB73-F270-4905-8E0C-18CD3DD59141}"/>
    <cellStyle name="Total 2 11 19" xfId="49677" xr:uid="{0DD716EE-4906-4E32-93DC-C420C9BD7FB4}"/>
    <cellStyle name="Total 2 11 19 2" xfId="49678" xr:uid="{1C868172-16D1-4DF7-84A1-D2C08D6FFDAF}"/>
    <cellStyle name="Total 2 11 2" xfId="49679" xr:uid="{343D3A53-4A7E-4FB9-AE24-42AB438C3601}"/>
    <cellStyle name="Total 2 11 2 2" xfId="49680" xr:uid="{2390212E-46FD-4AA1-8357-70FB29AFDE99}"/>
    <cellStyle name="Total 2 11 2 2 2" xfId="49681" xr:uid="{1BAA6290-3D5B-49E6-8D40-6D759441CC6C}"/>
    <cellStyle name="Total 2 11 2 2 2 2" xfId="49682" xr:uid="{DCB3CACA-A87F-4ED1-9BEB-17474FB9FC81}"/>
    <cellStyle name="Total 2 11 2 2 3" xfId="49683" xr:uid="{4527F57B-E089-4535-A6D7-E92979B32CED}"/>
    <cellStyle name="Total 2 11 2 2 3 2" xfId="49684" xr:uid="{660BC161-3891-487B-9DD2-7CC031CFF8A6}"/>
    <cellStyle name="Total 2 11 2 2 4" xfId="49685" xr:uid="{F4B6F408-4934-4C80-B46E-B66F119055BB}"/>
    <cellStyle name="Total 2 11 2 2 4 2" xfId="49686" xr:uid="{C50E5488-8167-4E11-8552-58AA8628B658}"/>
    <cellStyle name="Total 2 11 2 2 5" xfId="49687" xr:uid="{DF6F213A-7BD2-458E-A54D-9BB927B46577}"/>
    <cellStyle name="Total 2 11 2 2 6" xfId="49688" xr:uid="{98C485DA-E685-4297-B7DC-F90D4DC2790E}"/>
    <cellStyle name="Total 2 11 2 3" xfId="49689" xr:uid="{38DC5B42-3814-4D27-8E81-CAA4EEB927A7}"/>
    <cellStyle name="Total 2 11 2 3 2" xfId="49690" xr:uid="{8774CBA3-C97D-42A8-906D-183F5174CBAB}"/>
    <cellStyle name="Total 2 11 2 4" xfId="49691" xr:uid="{A2F6D476-1EAE-4D37-87A0-A0532FA94A99}"/>
    <cellStyle name="Total 2 11 2 5" xfId="49692" xr:uid="{B1AA4E8F-C17D-43B3-B474-105B63CB8F4C}"/>
    <cellStyle name="Total 2 11 2 5 2" xfId="49693" xr:uid="{B735B6C2-340A-4352-B447-D59EA24D7B3F}"/>
    <cellStyle name="Total 2 11 2 6" xfId="49694" xr:uid="{FC8800ED-4BC8-4479-B78B-8556A72217C3}"/>
    <cellStyle name="Total 2 11 20" xfId="49695" xr:uid="{DE80DCAA-B7A4-454E-BCB8-7BE51E836974}"/>
    <cellStyle name="Total 2 11 21" xfId="49696" xr:uid="{4D86F21C-43AC-415F-A7BD-4A820A2CF3C2}"/>
    <cellStyle name="Total 2 11 22" xfId="49697" xr:uid="{CBE3D5D0-E395-4D6B-83B6-B9225D4FC9C3}"/>
    <cellStyle name="Total 2 11 23" xfId="49698" xr:uid="{364BE746-7A9A-42D5-AEDD-D83759A3A6CA}"/>
    <cellStyle name="Total 2 11 24" xfId="49699" xr:uid="{8DBF1AA4-F09E-4BE8-81CB-D3973B977783}"/>
    <cellStyle name="Total 2 11 25" xfId="49700" xr:uid="{7C945B27-459D-4FEF-8B3E-4E319A5EABD9}"/>
    <cellStyle name="Total 2 11 26" xfId="49701" xr:uid="{68A9B2D6-CB73-44E3-85E0-263C0262F5CF}"/>
    <cellStyle name="Total 2 11 3" xfId="49702" xr:uid="{BD4B37BB-2146-4292-9AF9-A2AA1D7D012E}"/>
    <cellStyle name="Total 2 11 3 2" xfId="49703" xr:uid="{D85E7E71-771F-4D07-9740-4346C2B251F7}"/>
    <cellStyle name="Total 2 11 3 2 2" xfId="49704" xr:uid="{20688DE2-E65A-4770-BA62-FE0EF05D52D3}"/>
    <cellStyle name="Total 2 11 3 2 2 2" xfId="49705" xr:uid="{7CCB6E30-E8F1-4FC9-B239-FB7ED585B63C}"/>
    <cellStyle name="Total 2 11 3 2 3" xfId="49706" xr:uid="{742F25C0-0354-4842-935C-F34CC46DB1E6}"/>
    <cellStyle name="Total 2 11 3 2 3 2" xfId="49707" xr:uid="{057038F5-072B-4CF5-A070-E84D78CC245E}"/>
    <cellStyle name="Total 2 11 3 2 4" xfId="49708" xr:uid="{02FDFAE4-2723-4F98-A41E-5EBA06D84827}"/>
    <cellStyle name="Total 2 11 3 2 4 2" xfId="49709" xr:uid="{620E0815-4CCF-485D-8F07-9BC4A9AD8441}"/>
    <cellStyle name="Total 2 11 3 2 5" xfId="49710" xr:uid="{022D734C-A28F-494A-8735-C28722DA87D8}"/>
    <cellStyle name="Total 2 11 3 2 6" xfId="49711" xr:uid="{D5B44AA1-54BE-4723-9046-D933A3AF6352}"/>
    <cellStyle name="Total 2 11 3 3" xfId="49712" xr:uid="{51DD67D0-2739-4957-B969-D1F6177A204C}"/>
    <cellStyle name="Total 2 11 3 3 2" xfId="49713" xr:uid="{906389E1-3366-4193-AACC-8358F00B4841}"/>
    <cellStyle name="Total 2 11 3 4" xfId="49714" xr:uid="{958DEAB7-E20C-4ACB-A6EF-2E48B53337E9}"/>
    <cellStyle name="Total 2 11 3 5" xfId="49715" xr:uid="{3985A231-212B-460E-97E4-E8AD24AE6680}"/>
    <cellStyle name="Total 2 11 3 5 2" xfId="49716" xr:uid="{A0E1B8B4-6A10-4DCC-ABBF-5E89E1AE5251}"/>
    <cellStyle name="Total 2 11 3 6" xfId="49717" xr:uid="{53AD21A4-2234-4309-9B0B-4BF30FEE6146}"/>
    <cellStyle name="Total 2 11 4" xfId="49718" xr:uid="{798984EF-0364-44D3-9CE1-68726BB87F4E}"/>
    <cellStyle name="Total 2 11 4 2" xfId="49719" xr:uid="{2CD2A19A-F61A-44A4-9926-00662C68C141}"/>
    <cellStyle name="Total 2 11 4 2 2" xfId="49720" xr:uid="{0EB878FD-7E80-4238-BE02-1BF7F4051649}"/>
    <cellStyle name="Total 2 11 4 2 2 2" xfId="49721" xr:uid="{04E23058-E191-49BA-B127-3BCEF1F88E7A}"/>
    <cellStyle name="Total 2 11 4 2 3" xfId="49722" xr:uid="{817167B9-65BE-401D-9E95-5D4150945D35}"/>
    <cellStyle name="Total 2 11 4 2 3 2" xfId="49723" xr:uid="{A0A56F55-3846-4EBB-9515-556583A83B7E}"/>
    <cellStyle name="Total 2 11 4 2 4" xfId="49724" xr:uid="{09533101-AADE-4FC3-A8E0-3DF602AF0E19}"/>
    <cellStyle name="Total 2 11 4 2 4 2" xfId="49725" xr:uid="{D67D1879-BC1F-41FB-B265-B35459A2750E}"/>
    <cellStyle name="Total 2 11 4 2 5" xfId="49726" xr:uid="{BA56CDD2-BDA1-4EC7-A318-D8ED434B513A}"/>
    <cellStyle name="Total 2 11 4 2 6" xfId="49727" xr:uid="{D9B2A012-0225-4AFB-AB0E-94FE38D25BE3}"/>
    <cellStyle name="Total 2 11 4 3" xfId="49728" xr:uid="{A476A05E-3940-4143-8348-1B54F61C58C8}"/>
    <cellStyle name="Total 2 11 4 3 2" xfId="49729" xr:uid="{1D0BB3EF-D7CD-453D-8555-C5677BD6C54E}"/>
    <cellStyle name="Total 2 11 4 4" xfId="49730" xr:uid="{1AD998A3-A7E3-4EF7-A4BE-31B88411099D}"/>
    <cellStyle name="Total 2 11 4 4 2" xfId="49731" xr:uid="{F7C02412-3B0B-49D1-A070-C1E8425E97A7}"/>
    <cellStyle name="Total 2 11 4 5" xfId="49732" xr:uid="{57F0FDA0-39B8-44DA-AF6D-33145967CC13}"/>
    <cellStyle name="Total 2 11 4 5 2" xfId="49733" xr:uid="{FCC9C53B-137B-44E2-BFC8-D916670440A0}"/>
    <cellStyle name="Total 2 11 4 6" xfId="49734" xr:uid="{7D6124EF-6E23-4618-8E4A-AB1C9CA2C302}"/>
    <cellStyle name="Total 2 11 4 7" xfId="49735" xr:uid="{455FB07F-21B0-4E79-A493-10124C647471}"/>
    <cellStyle name="Total 2 11 4 7 2" xfId="49736" xr:uid="{433AA432-6A1F-4092-B294-31B3DC69A9A3}"/>
    <cellStyle name="Total 2 11 4 8" xfId="49737" xr:uid="{42CB5E00-5F50-4739-85EB-5CCC2E07A8BC}"/>
    <cellStyle name="Total 2 11 5" xfId="49738" xr:uid="{9B619ED1-8A6B-4867-822E-1DDCF1B3B72F}"/>
    <cellStyle name="Total 2 11 5 2" xfId="49739" xr:uid="{8198A054-E320-4B36-A813-5ADD009A7C36}"/>
    <cellStyle name="Total 2 11 5 2 2" xfId="49740" xr:uid="{AAEAE809-239A-4CDD-BA90-2A72A29D3C47}"/>
    <cellStyle name="Total 2 11 5 2 2 2" xfId="49741" xr:uid="{02C3BA3E-AA29-4102-8D3A-96C0E77BD812}"/>
    <cellStyle name="Total 2 11 5 2 3" xfId="49742" xr:uid="{574C287B-12EB-40DA-BFA7-673C7566E2D1}"/>
    <cellStyle name="Total 2 11 5 2 3 2" xfId="49743" xr:uid="{4275B92D-A82C-4985-9180-91974CD526A3}"/>
    <cellStyle name="Total 2 11 5 2 4" xfId="49744" xr:uid="{C60FA490-1345-4991-842F-7483E23DEE3F}"/>
    <cellStyle name="Total 2 11 5 2 4 2" xfId="49745" xr:uid="{91BAB678-80A8-48CE-857A-39069FB7F0B1}"/>
    <cellStyle name="Total 2 11 5 2 5" xfId="49746" xr:uid="{F8F13383-EFDA-4856-8176-94B4E74CACC4}"/>
    <cellStyle name="Total 2 11 5 2 6" xfId="49747" xr:uid="{A072A3D8-7966-495B-95C3-AAD1C4C8196A}"/>
    <cellStyle name="Total 2 11 5 3" xfId="49748" xr:uid="{CA87FB56-BDD0-4697-9B9E-01837817DFAF}"/>
    <cellStyle name="Total 2 11 5 3 2" xfId="49749" xr:uid="{C4D74D6F-0689-4C39-8F13-60A23F0043E6}"/>
    <cellStyle name="Total 2 11 5 4" xfId="49750" xr:uid="{FE2A2F15-D9D1-4D77-854F-C1363AAB920D}"/>
    <cellStyle name="Total 2 11 5 4 2" xfId="49751" xr:uid="{2810B700-DFC7-4C29-9A31-560576897214}"/>
    <cellStyle name="Total 2 11 5 5" xfId="49752" xr:uid="{90D6B2FA-17D0-4150-B0B9-DBA7B66A3B88}"/>
    <cellStyle name="Total 2 11 5 5 2" xfId="49753" xr:uid="{87CE8E5F-51D2-4047-8358-B9CDC09A2ADD}"/>
    <cellStyle name="Total 2 11 5 6" xfId="49754" xr:uid="{D34E0239-CCF8-4217-9166-324F603367AE}"/>
    <cellStyle name="Total 2 11 5 7" xfId="49755" xr:uid="{B99C4B93-5B5F-4FC0-9C91-9D3A32B19C9E}"/>
    <cellStyle name="Total 2 11 5 7 2" xfId="49756" xr:uid="{1CEAC41C-E384-4E81-8E53-963D6D82200F}"/>
    <cellStyle name="Total 2 11 5 8" xfId="49757" xr:uid="{5F14A5C7-7439-48BF-AE16-EDB6CDD32FD3}"/>
    <cellStyle name="Total 2 11 6" xfId="49758" xr:uid="{BE41FB6F-346B-4158-B106-F72520DC07E2}"/>
    <cellStyle name="Total 2 11 6 2" xfId="49759" xr:uid="{F5B728F7-DBDC-4922-8576-6921EB0A7F7A}"/>
    <cellStyle name="Total 2 11 6 2 2" xfId="49760" xr:uid="{288438AE-E474-4DEC-A472-1017B2618553}"/>
    <cellStyle name="Total 2 11 6 2 2 2" xfId="49761" xr:uid="{879457ED-7A9B-4CCA-9168-DA3ACCEF73A1}"/>
    <cellStyle name="Total 2 11 6 2 3" xfId="49762" xr:uid="{46736A97-725C-491C-A9EB-657ACF440526}"/>
    <cellStyle name="Total 2 11 6 2 3 2" xfId="49763" xr:uid="{79973508-DF34-4DC9-995E-9E30F04022C6}"/>
    <cellStyle name="Total 2 11 6 2 4" xfId="49764" xr:uid="{FC7E5EBF-0DEF-429B-AA66-36A23868F449}"/>
    <cellStyle name="Total 2 11 6 2 4 2" xfId="49765" xr:uid="{DF076808-F788-41FB-BF0F-4E200DFAD6DC}"/>
    <cellStyle name="Total 2 11 6 2 5" xfId="49766" xr:uid="{F59876DB-5115-4DAB-88B8-AF36AD36DB58}"/>
    <cellStyle name="Total 2 11 6 2 6" xfId="49767" xr:uid="{C85C76DA-B521-499D-9DD1-43368F08F1CA}"/>
    <cellStyle name="Total 2 11 6 3" xfId="49768" xr:uid="{A5EC09F0-8CDD-4171-856A-FEF4A779D10B}"/>
    <cellStyle name="Total 2 11 6 3 2" xfId="49769" xr:uid="{7763B2FC-3577-4FEB-BE87-595108A8BA81}"/>
    <cellStyle name="Total 2 11 6 4" xfId="49770" xr:uid="{33900068-5BF7-48E7-A908-EDE8DC51B8F9}"/>
    <cellStyle name="Total 2 11 6 4 2" xfId="49771" xr:uid="{F7A1E47A-309E-45CA-B6F9-240F2FC96683}"/>
    <cellStyle name="Total 2 11 6 5" xfId="49772" xr:uid="{791FB55B-A778-4736-82CB-1A5EBA663AFA}"/>
    <cellStyle name="Total 2 11 6 5 2" xfId="49773" xr:uid="{3CC8CABF-FC34-49F5-AA45-F892D57FDC4A}"/>
    <cellStyle name="Total 2 11 6 6" xfId="49774" xr:uid="{8734951E-539A-4B56-966C-3F1C14B8530C}"/>
    <cellStyle name="Total 2 11 6 7" xfId="49775" xr:uid="{1385EE32-A155-40AA-BEF6-A0AFF37B06F4}"/>
    <cellStyle name="Total 2 11 6 7 2" xfId="49776" xr:uid="{2D0162C6-C22D-43BB-B177-73A61282520D}"/>
    <cellStyle name="Total 2 11 6 8" xfId="49777" xr:uid="{D63F2689-1E7B-4588-A834-12542BA3E0A4}"/>
    <cellStyle name="Total 2 11 7" xfId="49778" xr:uid="{56C56827-F030-49F0-AB4F-53088F456AD0}"/>
    <cellStyle name="Total 2 11 7 2" xfId="49779" xr:uid="{0ECEF0C0-158C-40D8-B9C5-D06D80FFE117}"/>
    <cellStyle name="Total 2 11 7 2 2" xfId="49780" xr:uid="{0FDCE891-9E97-44CB-81AB-9C73E1664847}"/>
    <cellStyle name="Total 2 11 7 2 2 2" xfId="49781" xr:uid="{4BB830E1-34C4-428B-87D3-60A76E7325CC}"/>
    <cellStyle name="Total 2 11 7 2 3" xfId="49782" xr:uid="{FFF30EE0-BAF6-4C2F-879A-437499C6DCBB}"/>
    <cellStyle name="Total 2 11 7 2 3 2" xfId="49783" xr:uid="{631C67F7-EDFF-4CC4-9232-10B5C81D5E1A}"/>
    <cellStyle name="Total 2 11 7 2 4" xfId="49784" xr:uid="{18F87035-F7CB-4E34-90E4-A9E1F1A8C647}"/>
    <cellStyle name="Total 2 11 7 2 4 2" xfId="49785" xr:uid="{413C21B8-67BD-4D5E-8B05-2017DBA9CFDD}"/>
    <cellStyle name="Total 2 11 7 2 5" xfId="49786" xr:uid="{3F327F4A-23B8-41E8-9760-CC999CF65ACB}"/>
    <cellStyle name="Total 2 11 7 2 6" xfId="49787" xr:uid="{215B3606-72A1-4101-A552-5F3C8914E7A9}"/>
    <cellStyle name="Total 2 11 7 3" xfId="49788" xr:uid="{3684F05A-8C05-42AC-ADDD-700852D1399E}"/>
    <cellStyle name="Total 2 11 7 3 2" xfId="49789" xr:uid="{BBF5C972-41AD-4D23-ADEF-743BE4A11A34}"/>
    <cellStyle name="Total 2 11 7 4" xfId="49790" xr:uid="{2FD1D06F-6A03-41FF-B7F4-8C15845B7E19}"/>
    <cellStyle name="Total 2 11 7 4 2" xfId="49791" xr:uid="{8C49710B-9022-4FE8-AD94-BF6D3E274373}"/>
    <cellStyle name="Total 2 11 7 5" xfId="49792" xr:uid="{31BD94C6-0F28-4ABE-9AA6-85CC3C705DF6}"/>
    <cellStyle name="Total 2 11 7 5 2" xfId="49793" xr:uid="{F68C2D6B-F918-4BCD-BBAE-07419A519ED9}"/>
    <cellStyle name="Total 2 11 7 6" xfId="49794" xr:uid="{BF3DC8F1-2567-421A-9459-766B0ABADF06}"/>
    <cellStyle name="Total 2 11 7 7" xfId="49795" xr:uid="{58467D14-AA46-43E7-9D6B-AB21C538FA4E}"/>
    <cellStyle name="Total 2 11 7 7 2" xfId="49796" xr:uid="{86A52A6C-A26F-4C30-87D6-31F4E59ABF54}"/>
    <cellStyle name="Total 2 11 7 8" xfId="49797" xr:uid="{454ED936-CAB0-4218-9F21-E443496EA1F6}"/>
    <cellStyle name="Total 2 11 8" xfId="49798" xr:uid="{5A4D045B-7307-423F-8B53-F81D17EAA990}"/>
    <cellStyle name="Total 2 11 8 2" xfId="49799" xr:uid="{034FE266-F165-4668-AE40-EB3070C912D3}"/>
    <cellStyle name="Total 2 11 8 2 2" xfId="49800" xr:uid="{182EB883-4D6A-44FA-8131-6732A20FD396}"/>
    <cellStyle name="Total 2 11 8 2 2 2" xfId="49801" xr:uid="{6C9A4867-291E-4A2E-928C-6336CA184718}"/>
    <cellStyle name="Total 2 11 8 2 3" xfId="49802" xr:uid="{53B02F31-24AE-4873-A450-87B3726B3D97}"/>
    <cellStyle name="Total 2 11 8 2 3 2" xfId="49803" xr:uid="{14CC9E1F-786F-405B-8B62-00146F8E8E03}"/>
    <cellStyle name="Total 2 11 8 2 4" xfId="49804" xr:uid="{5D1FA51B-B624-45F6-82C1-EDBE95AA9527}"/>
    <cellStyle name="Total 2 11 8 2 4 2" xfId="49805" xr:uid="{3B67C959-9B62-4A48-90E6-4754F124DC46}"/>
    <cellStyle name="Total 2 11 8 2 5" xfId="49806" xr:uid="{D266920C-7168-48CF-8C2A-A992A7B82A8C}"/>
    <cellStyle name="Total 2 11 8 2 6" xfId="49807" xr:uid="{7A2ECFCC-D83B-4FA9-A715-56DEC67C353C}"/>
    <cellStyle name="Total 2 11 8 3" xfId="49808" xr:uid="{8B3D9556-8AE3-4E96-95DF-36F015D5111F}"/>
    <cellStyle name="Total 2 11 8 3 2" xfId="49809" xr:uid="{3D344EC6-3843-4499-8508-94760B064D43}"/>
    <cellStyle name="Total 2 11 8 4" xfId="49810" xr:uid="{1E687A0B-4C55-4ABF-BACB-1EEEBE020088}"/>
    <cellStyle name="Total 2 11 8 4 2" xfId="49811" xr:uid="{D6BFB5BA-DF01-4F69-BEEC-0541B575ACA3}"/>
    <cellStyle name="Total 2 11 8 5" xfId="49812" xr:uid="{0173FEE9-2A5C-4EF4-AD8E-3EECACDB5684}"/>
    <cellStyle name="Total 2 11 8 5 2" xfId="49813" xr:uid="{92F3FC7E-74B7-45E8-8397-AC782CD1AD7C}"/>
    <cellStyle name="Total 2 11 8 6" xfId="49814" xr:uid="{264DE939-8C33-4FBC-AA86-0E35D1217632}"/>
    <cellStyle name="Total 2 11 8 7" xfId="49815" xr:uid="{6AC0D8B8-5885-46F4-8028-C73F40DABC12}"/>
    <cellStyle name="Total 2 11 8 7 2" xfId="49816" xr:uid="{12235F3B-70A0-4B56-867E-1C0A5E5D2A33}"/>
    <cellStyle name="Total 2 11 8 8" xfId="49817" xr:uid="{93B705B9-DAB8-45B5-A243-3FA5D73A85B3}"/>
    <cellStyle name="Total 2 11 9" xfId="49818" xr:uid="{FD3D16B3-F8EE-48A2-BC92-36DEE37524BB}"/>
    <cellStyle name="Total 2 11 9 2" xfId="49819" xr:uid="{1BFD7101-E1E3-4EC1-B121-689CB363E960}"/>
    <cellStyle name="Total 2 11 9 2 2" xfId="49820" xr:uid="{4FFDE498-1975-46BF-93BB-D6BE66B9B57E}"/>
    <cellStyle name="Total 2 11 9 2 2 2" xfId="49821" xr:uid="{10F7A104-906A-40C4-A868-235412282CAB}"/>
    <cellStyle name="Total 2 11 9 2 3" xfId="49822" xr:uid="{2758AEEC-2EEB-49A6-9AB0-96C253028331}"/>
    <cellStyle name="Total 2 11 9 2 3 2" xfId="49823" xr:uid="{580DEC87-A1F9-4D51-A9A7-44DC7087CB77}"/>
    <cellStyle name="Total 2 11 9 2 4" xfId="49824" xr:uid="{4E4973A2-63A5-4FE9-A927-0E38654B08F5}"/>
    <cellStyle name="Total 2 11 9 2 4 2" xfId="49825" xr:uid="{E211153B-B93B-46B2-8F18-51A5E5FA42A7}"/>
    <cellStyle name="Total 2 11 9 2 5" xfId="49826" xr:uid="{603AD2B3-528F-41DF-9A11-B5178EB36720}"/>
    <cellStyle name="Total 2 11 9 2 6" xfId="49827" xr:uid="{D1621EC3-6940-49B4-9E40-46647D3B9DE6}"/>
    <cellStyle name="Total 2 11 9 3" xfId="49828" xr:uid="{DA04454D-FAC4-48A5-A45B-38853FF0B657}"/>
    <cellStyle name="Total 2 11 9 3 2" xfId="49829" xr:uid="{30BEC7BF-56BD-4832-A50D-E8703CCA62E8}"/>
    <cellStyle name="Total 2 11 9 4" xfId="49830" xr:uid="{E400072B-5818-4128-B284-6517EE05C56E}"/>
    <cellStyle name="Total 2 11 9 4 2" xfId="49831" xr:uid="{3C96242A-C538-439D-ABC8-648FB19E700B}"/>
    <cellStyle name="Total 2 11 9 5" xfId="49832" xr:uid="{DE382113-2C67-4BAB-B9A7-A2BC2CB38A0B}"/>
    <cellStyle name="Total 2 11 9 5 2" xfId="49833" xr:uid="{46C798BB-0B18-40A6-B0F7-767F7305FBA4}"/>
    <cellStyle name="Total 2 11 9 6" xfId="49834" xr:uid="{A8556FD7-B4F9-47F3-9D7C-03697A9F2C4B}"/>
    <cellStyle name="Total 2 11 9 7" xfId="49835" xr:uid="{B8682A4D-637F-4285-9E96-B629EC04CE38}"/>
    <cellStyle name="Total 2 11 9 7 2" xfId="49836" xr:uid="{E502213E-C007-491F-9B0A-F99BF73AB800}"/>
    <cellStyle name="Total 2 11 9 8" xfId="49837" xr:uid="{67EDDC80-D2A4-434B-9906-8F9AF2EDA115}"/>
    <cellStyle name="Total 2 12" xfId="49838" xr:uid="{DC3D5D1E-D15D-429F-B09B-A4A8EDC8CD1F}"/>
    <cellStyle name="Total 2 12 2" xfId="49839" xr:uid="{0D51E3D8-B744-4745-A6E8-1B37732D2DE6}"/>
    <cellStyle name="Total 2 12 2 2" xfId="49840" xr:uid="{87019160-7B58-4186-AD09-5B8BD7320082}"/>
    <cellStyle name="Total 2 12 2 2 2" xfId="49841" xr:uid="{D54BDB5D-D0ED-4EC3-B47F-883D579FE9FE}"/>
    <cellStyle name="Total 2 12 2 3" xfId="49842" xr:uid="{3423BA99-843B-4C2E-9E5C-D9EEF85F8A3D}"/>
    <cellStyle name="Total 2 12 2 3 2" xfId="49843" xr:uid="{8FBEE0E5-D64F-4B8C-867B-C8DEC1243F88}"/>
    <cellStyle name="Total 2 12 2 4" xfId="49844" xr:uid="{555F4F3B-860B-47C8-A079-2E7BF5D8D5C8}"/>
    <cellStyle name="Total 2 12 2 4 2" xfId="49845" xr:uid="{E52EDCDE-5863-4057-931A-BBA85B516999}"/>
    <cellStyle name="Total 2 12 2 5" xfId="49846" xr:uid="{B6E8417A-2F16-4115-9304-D1B644FEC9C1}"/>
    <cellStyle name="Total 2 12 2 6" xfId="49847" xr:uid="{F5C6A9F1-635B-4C68-AEAC-52F9D52C055E}"/>
    <cellStyle name="Total 2 12 3" xfId="49848" xr:uid="{5D61BF40-385B-4A9E-8B17-3017520C17B3}"/>
    <cellStyle name="Total 2 12 3 2" xfId="49849" xr:uid="{F3F54964-215E-42FA-9DF6-CE718FACB06E}"/>
    <cellStyle name="Total 2 12 4" xfId="49850" xr:uid="{D38D8681-093B-4C06-8123-44694B6856C4}"/>
    <cellStyle name="Total 2 12 5" xfId="49851" xr:uid="{BE6043C4-A276-4DE3-85CC-A8636C653FE0}"/>
    <cellStyle name="Total 2 12 5 2" xfId="49852" xr:uid="{65CC3FEE-D4D6-447E-A3E1-32887F7A936C}"/>
    <cellStyle name="Total 2 12 6" xfId="49853" xr:uid="{D9E5E8B7-A812-4525-9638-6B5A44066C04}"/>
    <cellStyle name="Total 2 13" xfId="49854" xr:uid="{D5B7148D-21E0-4E11-8D82-EFC5103227ED}"/>
    <cellStyle name="Total 2 13 2" xfId="49855" xr:uid="{CAC76BAA-79A2-4ADD-A198-411DB9FB9ED0}"/>
    <cellStyle name="Total 2 13 2 2" xfId="49856" xr:uid="{C96831D1-B534-4540-9FED-2191F987F8A3}"/>
    <cellStyle name="Total 2 13 2 2 2" xfId="49857" xr:uid="{B15C2C83-F155-44EC-842F-2BD627273E95}"/>
    <cellStyle name="Total 2 13 2 3" xfId="49858" xr:uid="{68A20DB1-9B2A-434E-83FD-30B1BD97A102}"/>
    <cellStyle name="Total 2 13 2 3 2" xfId="49859" xr:uid="{15DD8E97-E1D5-41B9-92CE-F3D440EA1931}"/>
    <cellStyle name="Total 2 13 2 4" xfId="49860" xr:uid="{6B75357D-90AD-448A-A6A0-C9A50F7AD8B0}"/>
    <cellStyle name="Total 2 13 2 4 2" xfId="49861" xr:uid="{18991A52-288A-485F-ABC9-C728C330541F}"/>
    <cellStyle name="Total 2 13 2 5" xfId="49862" xr:uid="{01674840-ADCF-4F7F-8517-474BE0C70A59}"/>
    <cellStyle name="Total 2 13 2 6" xfId="49863" xr:uid="{38A30FD6-2EDA-4CBD-B6F3-C639CD714677}"/>
    <cellStyle name="Total 2 13 3" xfId="49864" xr:uid="{E9C09145-A404-4BB6-A74C-038FAA167525}"/>
    <cellStyle name="Total 2 13 3 2" xfId="49865" xr:uid="{84E61BFF-A5C5-49E4-9DBA-58438978C651}"/>
    <cellStyle name="Total 2 13 4" xfId="49866" xr:uid="{906F0847-4BDC-4905-8A15-38AA3015F25F}"/>
    <cellStyle name="Total 2 13 5" xfId="49867" xr:uid="{ADEFB6BA-A1FB-4B46-9BE9-1C88478456AC}"/>
    <cellStyle name="Total 2 13 5 2" xfId="49868" xr:uid="{388DFF2C-A8FB-45BC-BF86-443EF61CCFD5}"/>
    <cellStyle name="Total 2 13 6" xfId="49869" xr:uid="{EE5B7DA3-B3F9-4E67-92DB-1E6EE1E5762C}"/>
    <cellStyle name="Total 2 14" xfId="49870" xr:uid="{10C201B1-6825-4889-86E0-3B9912C0985A}"/>
    <cellStyle name="Total 2 14 2" xfId="49871" xr:uid="{070C7746-5AAA-4DFD-8B84-DC8C35239726}"/>
    <cellStyle name="Total 2 14 2 2" xfId="49872" xr:uid="{84D42524-8559-4E4D-BDEF-2CDAB475B977}"/>
    <cellStyle name="Total 2 14 2 2 2" xfId="49873" xr:uid="{0A127F37-AEE9-47C4-8481-C1C908FF5CD7}"/>
    <cellStyle name="Total 2 14 2 3" xfId="49874" xr:uid="{8F379E5C-DD7D-483F-9B26-F04C1405150B}"/>
    <cellStyle name="Total 2 14 2 3 2" xfId="49875" xr:uid="{20C37D8E-18BE-4E83-862D-3F4348DD70AC}"/>
    <cellStyle name="Total 2 14 2 4" xfId="49876" xr:uid="{A5345E49-C365-4C1F-A3FD-CF812AAAE1C1}"/>
    <cellStyle name="Total 2 14 2 4 2" xfId="49877" xr:uid="{8FEAB8EB-7BC7-452E-BE71-31872EA1CE58}"/>
    <cellStyle name="Total 2 14 2 5" xfId="49878" xr:uid="{81D7131B-7448-4E58-9C62-43F864748373}"/>
    <cellStyle name="Total 2 14 2 6" xfId="49879" xr:uid="{A714FA43-73DE-49A6-B1A6-5CC52499927C}"/>
    <cellStyle name="Total 2 14 3" xfId="49880" xr:uid="{58C30CB3-54C6-429A-8448-C25972EB5967}"/>
    <cellStyle name="Total 2 14 3 2" xfId="49881" xr:uid="{CDC2278D-7C11-4556-8A6A-D0E188E075FC}"/>
    <cellStyle name="Total 2 14 4" xfId="49882" xr:uid="{81BCA0EA-0169-4BD8-B0BB-6FA26F9C77B7}"/>
    <cellStyle name="Total 2 14 4 2" xfId="49883" xr:uid="{22AC8014-B540-4459-A103-725A84DFE835}"/>
    <cellStyle name="Total 2 14 5" xfId="49884" xr:uid="{869D8526-616C-42B4-91E5-1D9B44B011B0}"/>
    <cellStyle name="Total 2 14 5 2" xfId="49885" xr:uid="{39CA3BB8-E29E-4D75-8AE1-147D4BC1E837}"/>
    <cellStyle name="Total 2 14 6" xfId="49886" xr:uid="{2F0AFE99-F58A-44C6-BCDA-615E649CE607}"/>
    <cellStyle name="Total 2 14 7" xfId="49887" xr:uid="{613EF17F-A6A6-4BEE-AC77-5328A7AF48D7}"/>
    <cellStyle name="Total 2 14 7 2" xfId="49888" xr:uid="{E7938BC3-9CBC-4B7F-9284-BDA9401B48D6}"/>
    <cellStyle name="Total 2 14 8" xfId="49889" xr:uid="{375FAB24-6811-433C-B09E-BDC6412A5D88}"/>
    <cellStyle name="Total 2 15" xfId="49890" xr:uid="{A421FD45-7B74-45D6-A7FB-948428A49389}"/>
    <cellStyle name="Total 2 15 2" xfId="49891" xr:uid="{BB2EFC8E-F46E-4974-A452-342000F85D6E}"/>
    <cellStyle name="Total 2 15 2 2" xfId="49892" xr:uid="{EB46D5BD-49F1-4BE6-BBB4-442685C8D691}"/>
    <cellStyle name="Total 2 15 2 2 2" xfId="49893" xr:uid="{4F45BA2E-9D5C-4481-A30C-30A33B13BE83}"/>
    <cellStyle name="Total 2 15 2 3" xfId="49894" xr:uid="{549E94FB-508A-48E6-8589-AE737167A676}"/>
    <cellStyle name="Total 2 15 2 3 2" xfId="49895" xr:uid="{5FFE546B-1ECB-403D-87CA-D2E78F47C9C4}"/>
    <cellStyle name="Total 2 15 2 4" xfId="49896" xr:uid="{E8B87DBA-6EA2-41AB-968A-0F3BAA3D664B}"/>
    <cellStyle name="Total 2 15 2 4 2" xfId="49897" xr:uid="{3BBBCDCF-E5D8-4D80-9BCB-242BAEABDD2C}"/>
    <cellStyle name="Total 2 15 2 5" xfId="49898" xr:uid="{39CAB6C1-1561-4F93-83D1-F310C94EED89}"/>
    <cellStyle name="Total 2 15 2 6" xfId="49899" xr:uid="{10F8F62A-7E37-496A-B23D-E14B19A1F5B8}"/>
    <cellStyle name="Total 2 15 3" xfId="49900" xr:uid="{D0F5581D-FC21-4EF1-914F-8C372706F8DA}"/>
    <cellStyle name="Total 2 15 3 2" xfId="49901" xr:uid="{CA1B55D0-CE90-4B7C-86A2-F0C87C4A1011}"/>
    <cellStyle name="Total 2 15 4" xfId="49902" xr:uid="{E4CAECFD-5C15-4185-8AA2-61C77952CD7A}"/>
    <cellStyle name="Total 2 15 4 2" xfId="49903" xr:uid="{427BC6BF-8C4A-4A77-80AA-A73678BEE9C1}"/>
    <cellStyle name="Total 2 15 5" xfId="49904" xr:uid="{3035C452-1B74-43F5-9FE5-ADDDF2EED6B5}"/>
    <cellStyle name="Total 2 15 5 2" xfId="49905" xr:uid="{B3F2D90F-4573-4983-A85D-07B31EDFC43E}"/>
    <cellStyle name="Total 2 15 6" xfId="49906" xr:uid="{0A71A956-04A7-4AF0-8592-CDDE653E0523}"/>
    <cellStyle name="Total 2 15 7" xfId="49907" xr:uid="{D438DCD5-2261-467D-8959-977491F4F78C}"/>
    <cellStyle name="Total 2 15 7 2" xfId="49908" xr:uid="{26BD2B15-DE7F-4B11-86C8-C713C1108837}"/>
    <cellStyle name="Total 2 15 8" xfId="49909" xr:uid="{F53C5701-FCF2-4B34-9A8D-6040CA462DD6}"/>
    <cellStyle name="Total 2 16" xfId="49910" xr:uid="{B693D436-53D4-41EB-B19A-41B9CE8F2560}"/>
    <cellStyle name="Total 2 16 2" xfId="49911" xr:uid="{9B6A4C5B-B96A-4DE9-89A1-04E7E16D831D}"/>
    <cellStyle name="Total 2 16 2 2" xfId="49912" xr:uid="{B5E87FEE-6D21-4B80-8F60-68E182458E10}"/>
    <cellStyle name="Total 2 16 2 2 2" xfId="49913" xr:uid="{5EBE0CB0-83BA-4824-8E30-A8BF23691827}"/>
    <cellStyle name="Total 2 16 2 3" xfId="49914" xr:uid="{39DE62C8-3BA4-4C5E-8D3C-AA6B0E3C8183}"/>
    <cellStyle name="Total 2 16 2 3 2" xfId="49915" xr:uid="{F8695B22-D617-4C0D-B218-A22872631816}"/>
    <cellStyle name="Total 2 16 2 4" xfId="49916" xr:uid="{248C6DD6-0371-4CD2-B3F7-79F5861F6B16}"/>
    <cellStyle name="Total 2 16 2 4 2" xfId="49917" xr:uid="{96FC4F65-8264-4AF9-AE37-B62B7EA996CE}"/>
    <cellStyle name="Total 2 16 2 5" xfId="49918" xr:uid="{1A6841EC-4601-4BA2-B089-E3BE3BDA4571}"/>
    <cellStyle name="Total 2 16 2 6" xfId="49919" xr:uid="{82F6FF1B-4E87-4E32-94DD-51C712AABF12}"/>
    <cellStyle name="Total 2 16 3" xfId="49920" xr:uid="{957E1160-AAC8-4BD4-A624-636FB8EC8E8C}"/>
    <cellStyle name="Total 2 16 3 2" xfId="49921" xr:uid="{7854F6F1-08B1-41A1-AAC2-36C5F0886CC1}"/>
    <cellStyle name="Total 2 16 4" xfId="49922" xr:uid="{71E13067-E83F-4C4E-BA2F-42432A176C42}"/>
    <cellStyle name="Total 2 16 4 2" xfId="49923" xr:uid="{BFE97C2E-457B-4686-A650-CD98BB0F27BC}"/>
    <cellStyle name="Total 2 16 5" xfId="49924" xr:uid="{548E9444-B6A3-43D6-A285-E2D0E7EE80AA}"/>
    <cellStyle name="Total 2 16 5 2" xfId="49925" xr:uid="{A4E860B6-345A-4401-AE18-78C386D55ECC}"/>
    <cellStyle name="Total 2 16 6" xfId="49926" xr:uid="{7D5B0D9D-B688-4D16-94D3-D0861873A188}"/>
    <cellStyle name="Total 2 16 7" xfId="49927" xr:uid="{1E88095E-C69D-4202-BD1C-B56E05F5EF0A}"/>
    <cellStyle name="Total 2 16 7 2" xfId="49928" xr:uid="{FBCD07CC-8132-4F64-B8BC-5725EB229805}"/>
    <cellStyle name="Total 2 16 8" xfId="49929" xr:uid="{3E805E76-E231-4A2F-8DAC-EB311A66EE90}"/>
    <cellStyle name="Total 2 17" xfId="49930" xr:uid="{987919C1-F330-4D4C-8E6E-C43AA6ABEC4D}"/>
    <cellStyle name="Total 2 17 2" xfId="49931" xr:uid="{5706FDF0-03B8-4811-A72D-2340482E44AF}"/>
    <cellStyle name="Total 2 17 2 2" xfId="49932" xr:uid="{50435DF0-0E2B-4401-8A75-4DF9A073E0CC}"/>
    <cellStyle name="Total 2 17 2 2 2" xfId="49933" xr:uid="{85BFAE24-AEB2-4109-8C4B-5295B617ED0E}"/>
    <cellStyle name="Total 2 17 2 3" xfId="49934" xr:uid="{BB791FD2-55CD-4BBC-87E1-9A17503B01A8}"/>
    <cellStyle name="Total 2 17 2 3 2" xfId="49935" xr:uid="{2B0E8D20-9A10-4402-B2CB-F553A3127DF1}"/>
    <cellStyle name="Total 2 17 2 4" xfId="49936" xr:uid="{C82E36C2-CCAF-4D3A-A3C9-EE5B8F039E96}"/>
    <cellStyle name="Total 2 17 2 4 2" xfId="49937" xr:uid="{B220D9B5-CA81-47F2-A933-069AB4149AD8}"/>
    <cellStyle name="Total 2 17 2 5" xfId="49938" xr:uid="{AD88D726-9612-4097-A408-62B5B03026A9}"/>
    <cellStyle name="Total 2 17 2 6" xfId="49939" xr:uid="{DC23C91D-0975-4FD2-BB2B-4F413D943097}"/>
    <cellStyle name="Total 2 17 3" xfId="49940" xr:uid="{12BE9A3C-8E69-4F6F-A3EC-3B8CA202E962}"/>
    <cellStyle name="Total 2 17 3 2" xfId="49941" xr:uid="{9FA21D95-F322-4959-A0CF-E8911ABB4CEC}"/>
    <cellStyle name="Total 2 17 4" xfId="49942" xr:uid="{EBF6CB15-4C8D-4A0C-9698-C462882CEFB0}"/>
    <cellStyle name="Total 2 17 4 2" xfId="49943" xr:uid="{0B67F632-CFDA-4C2F-85A4-81EF330E2B3A}"/>
    <cellStyle name="Total 2 17 5" xfId="49944" xr:uid="{5BB74187-9D1A-4280-AD51-9108ADBF467B}"/>
    <cellStyle name="Total 2 17 5 2" xfId="49945" xr:uid="{62AFC7E5-346F-487F-B93D-0FC21B05881E}"/>
    <cellStyle name="Total 2 17 6" xfId="49946" xr:uid="{4432FF6B-F82C-4A65-A50E-20038263DE24}"/>
    <cellStyle name="Total 2 17 7" xfId="49947" xr:uid="{B290CDAF-34A4-4C38-93DE-8398A4C1F2F2}"/>
    <cellStyle name="Total 2 17 7 2" xfId="49948" xr:uid="{5D569B99-52E8-430F-9DCE-5067A7958257}"/>
    <cellStyle name="Total 2 17 8" xfId="49949" xr:uid="{A4765689-EDD0-4115-AC33-4C4CBB3CC53D}"/>
    <cellStyle name="Total 2 18" xfId="49950" xr:uid="{8F8DF604-3751-41EC-8428-790FC6E5F2FA}"/>
    <cellStyle name="Total 2 18 2" xfId="49951" xr:uid="{0A2C1E84-1F7F-4E43-B6C1-60CD42FB2447}"/>
    <cellStyle name="Total 2 18 2 2" xfId="49952" xr:uid="{F041A158-31E9-4549-9A50-B57B65AD4B8E}"/>
    <cellStyle name="Total 2 18 2 2 2" xfId="49953" xr:uid="{B8AA3A23-B674-4CF0-AFC7-ACF7408B2018}"/>
    <cellStyle name="Total 2 18 2 3" xfId="49954" xr:uid="{D817C3B9-3E24-4691-9E48-32EB61986580}"/>
    <cellStyle name="Total 2 18 2 3 2" xfId="49955" xr:uid="{7562FF48-A2CB-4814-8CAE-35879EFDDF39}"/>
    <cellStyle name="Total 2 18 2 4" xfId="49956" xr:uid="{B0535F0C-5974-46EC-A690-296C909942F0}"/>
    <cellStyle name="Total 2 18 2 4 2" xfId="49957" xr:uid="{4B6B0CCC-9190-46D5-9F69-36FF0B6060B8}"/>
    <cellStyle name="Total 2 18 2 5" xfId="49958" xr:uid="{7829D617-3C4E-41A7-BE8A-D05E1E8B2DFC}"/>
    <cellStyle name="Total 2 18 2 6" xfId="49959" xr:uid="{F48D219C-162E-4D5E-B957-C0400BDE20B0}"/>
    <cellStyle name="Total 2 18 3" xfId="49960" xr:uid="{1263A5EF-52CE-4A45-BD4E-8C48D7EA18B0}"/>
    <cellStyle name="Total 2 18 3 2" xfId="49961" xr:uid="{DB4B1B4B-51FD-48BA-8157-1AD4A4ACE8E0}"/>
    <cellStyle name="Total 2 18 4" xfId="49962" xr:uid="{8191224C-1726-4882-8A78-AA4FF4E9F5E4}"/>
    <cellStyle name="Total 2 18 4 2" xfId="49963" xr:uid="{39A911CF-8E6B-4F6D-BA29-9B47F63A9548}"/>
    <cellStyle name="Total 2 18 5" xfId="49964" xr:uid="{0202173C-F648-4207-A464-81D4A82C3DC8}"/>
    <cellStyle name="Total 2 18 5 2" xfId="49965" xr:uid="{D17D65F2-46C2-4165-801C-4C327B864D5E}"/>
    <cellStyle name="Total 2 18 6" xfId="49966" xr:uid="{2A70F3AC-041B-417B-9A52-34D3A0B4A168}"/>
    <cellStyle name="Total 2 18 7" xfId="49967" xr:uid="{ECDD07B1-F0A3-4D5D-BBEE-FB5FE3D3ACBD}"/>
    <cellStyle name="Total 2 18 7 2" xfId="49968" xr:uid="{497D32F0-64CD-4DBA-BDA0-58352C94C9DD}"/>
    <cellStyle name="Total 2 18 8" xfId="49969" xr:uid="{7FFEB7DB-0CAA-45B5-B0EE-7AC6ED7A961D}"/>
    <cellStyle name="Total 2 19" xfId="49970" xr:uid="{5DCD7C58-D676-4A05-B6A2-C9AEDF278D2C}"/>
    <cellStyle name="Total 2 19 2" xfId="49971" xr:uid="{D6E31590-0CF0-46B3-9214-B4CD804AFBD2}"/>
    <cellStyle name="Total 2 19 2 2" xfId="49972" xr:uid="{B880E8BF-52BB-40E6-A276-3A91C9BC8DBB}"/>
    <cellStyle name="Total 2 19 2 2 2" xfId="49973" xr:uid="{C5BC0E68-0A61-492C-AD79-FD56507A3DA9}"/>
    <cellStyle name="Total 2 19 2 3" xfId="49974" xr:uid="{BE571796-D5A5-415D-81A1-6E1AC28A8565}"/>
    <cellStyle name="Total 2 19 2 3 2" xfId="49975" xr:uid="{A4D62FF0-53E0-42BD-A0AB-4EB0BF152F8A}"/>
    <cellStyle name="Total 2 19 2 4" xfId="49976" xr:uid="{3662F0E7-BEA1-4746-8EA6-3644678C11AD}"/>
    <cellStyle name="Total 2 19 2 4 2" xfId="49977" xr:uid="{88FD33C6-441F-4492-8A2D-E3F52F9513F3}"/>
    <cellStyle name="Total 2 19 2 5" xfId="49978" xr:uid="{0BF6CB0B-C06D-4E24-AE68-26E9D06BE235}"/>
    <cellStyle name="Total 2 19 2 6" xfId="49979" xr:uid="{57A094D8-B13C-4946-9B92-CEF304CCC2F3}"/>
    <cellStyle name="Total 2 19 3" xfId="49980" xr:uid="{A4440F30-DD33-4EE5-9D45-698E0ED421EE}"/>
    <cellStyle name="Total 2 19 3 2" xfId="49981" xr:uid="{585BC9D8-735C-4FDB-AC2A-B2795E6C0C89}"/>
    <cellStyle name="Total 2 19 4" xfId="49982" xr:uid="{6E2C912C-B3AE-4C1B-8453-3F56187B7C54}"/>
    <cellStyle name="Total 2 19 4 2" xfId="49983" xr:uid="{63437322-C5CA-43B4-9605-683F1A4EFCDD}"/>
    <cellStyle name="Total 2 19 5" xfId="49984" xr:uid="{1F94A917-3E52-499B-ADB5-5533C8C922C9}"/>
    <cellStyle name="Total 2 19 5 2" xfId="49985" xr:uid="{4A7F661C-CA69-48FF-8B2C-F78FD2DC3C3F}"/>
    <cellStyle name="Total 2 19 6" xfId="49986" xr:uid="{AA49EE78-C70F-44E5-8668-E093429CF494}"/>
    <cellStyle name="Total 2 19 7" xfId="49987" xr:uid="{C7CD1518-B333-4A2D-BD45-2F8A7DCA26D3}"/>
    <cellStyle name="Total 2 19 7 2" xfId="49988" xr:uid="{A2CE484C-EBF1-47E4-AE85-2C8EAE23E56D}"/>
    <cellStyle name="Total 2 19 8" xfId="49989" xr:uid="{F12BF0B6-8807-4CEB-9052-14AF8E166CA4}"/>
    <cellStyle name="Total 2 2" xfId="20488" xr:uid="{9196CF4A-6D77-4D78-B131-874469E9B205}"/>
    <cellStyle name="Total 2 2 10" xfId="49990" xr:uid="{08A2353E-F461-453B-B653-1A2822656351}"/>
    <cellStyle name="Total 2 2 10 2" xfId="49991" xr:uid="{A10CAA6B-438D-4227-8512-AAB1CE9A2811}"/>
    <cellStyle name="Total 2 2 10 2 2" xfId="49992" xr:uid="{4EF443C4-CB4D-4FF3-B579-028A876639C2}"/>
    <cellStyle name="Total 2 2 10 2 2 2" xfId="49993" xr:uid="{6BB72283-7C3F-4392-8BAC-9B5AD66310CA}"/>
    <cellStyle name="Total 2 2 10 2 3" xfId="49994" xr:uid="{126C648F-3231-4889-871A-E72F8E921834}"/>
    <cellStyle name="Total 2 2 10 2 3 2" xfId="49995" xr:uid="{2AA5596D-F6E5-4B76-9F4B-FED180AF864D}"/>
    <cellStyle name="Total 2 2 10 2 4" xfId="49996" xr:uid="{61D20AD1-382A-4C40-8801-26B4CFA3A92D}"/>
    <cellStyle name="Total 2 2 10 2 4 2" xfId="49997" xr:uid="{160B1514-0C54-49EB-AB47-D180EB97D89E}"/>
    <cellStyle name="Total 2 2 10 2 5" xfId="49998" xr:uid="{8BA97CE9-B2DF-47B8-A04B-D341B3F1F9CC}"/>
    <cellStyle name="Total 2 2 10 2 6" xfId="49999" xr:uid="{BB2B515E-00E3-4A4C-85D9-C96DEC7F010D}"/>
    <cellStyle name="Total 2 2 10 3" xfId="50000" xr:uid="{F9921E54-4C6C-415B-A262-25BA2BF3A9EE}"/>
    <cellStyle name="Total 2 2 10 3 2" xfId="50001" xr:uid="{8023F093-3365-4009-A0B5-4C48D58B9425}"/>
    <cellStyle name="Total 2 2 10 4" xfId="50002" xr:uid="{78A4F772-20DA-4A5C-808D-E849658FE8B4}"/>
    <cellStyle name="Total 2 2 10 4 2" xfId="50003" xr:uid="{1DBF300B-F8B7-4485-9272-5560E09C271F}"/>
    <cellStyle name="Total 2 2 10 5" xfId="50004" xr:uid="{E3191498-AB86-4463-BC3D-88921BE56729}"/>
    <cellStyle name="Total 2 2 10 5 2" xfId="50005" xr:uid="{29608B07-09B7-43AB-9155-BBD2D89A4BB3}"/>
    <cellStyle name="Total 2 2 10 6" xfId="50006" xr:uid="{F8A1EB65-8F8D-4D7E-BFBF-A05CA6DEBEDB}"/>
    <cellStyle name="Total 2 2 10 7" xfId="50007" xr:uid="{5A9B651B-7EE0-4624-94FE-1CD22F05D14F}"/>
    <cellStyle name="Total 2 2 10 7 2" xfId="50008" xr:uid="{20D2A1A3-7CFB-4141-A325-0707AC4C1EA3}"/>
    <cellStyle name="Total 2 2 10 8" xfId="50009" xr:uid="{ADE08F65-F9EB-4CE9-88B4-6A9EA719A8D7}"/>
    <cellStyle name="Total 2 2 11" xfId="50010" xr:uid="{6370B78E-D076-4464-AECC-69205DD245AA}"/>
    <cellStyle name="Total 2 2 11 2" xfId="50011" xr:uid="{91E5F247-1932-4037-9E9E-5CDF0891F557}"/>
    <cellStyle name="Total 2 2 11 2 2" xfId="50012" xr:uid="{6B8217A2-25EC-4B3E-A544-13E3B379DA94}"/>
    <cellStyle name="Total 2 2 11 2 2 2" xfId="50013" xr:uid="{28DD23E0-88B3-402A-8CAE-60CE0A38DC76}"/>
    <cellStyle name="Total 2 2 11 2 3" xfId="50014" xr:uid="{4FA98560-6EAC-4088-BDED-7CD57326AB3D}"/>
    <cellStyle name="Total 2 2 11 2 3 2" xfId="50015" xr:uid="{2DDBC053-C610-422B-9680-7593EC07981D}"/>
    <cellStyle name="Total 2 2 11 2 4" xfId="50016" xr:uid="{9B82284A-F7B7-48EF-9DD1-40B16D08A168}"/>
    <cellStyle name="Total 2 2 11 2 4 2" xfId="50017" xr:uid="{714CAD99-7886-4405-BA33-F279F30F44CD}"/>
    <cellStyle name="Total 2 2 11 2 5" xfId="50018" xr:uid="{299AB20E-4C65-4537-BC9C-664CE161BD5F}"/>
    <cellStyle name="Total 2 2 11 2 6" xfId="50019" xr:uid="{6D3423A4-045D-446F-AC6F-E22532C32F85}"/>
    <cellStyle name="Total 2 2 11 3" xfId="50020" xr:uid="{E05560BC-A5A6-4BC2-9DAE-79417C418DB6}"/>
    <cellStyle name="Total 2 2 11 3 2" xfId="50021" xr:uid="{F1CCC624-C973-40EA-9E1D-9FF74E4E3380}"/>
    <cellStyle name="Total 2 2 11 4" xfId="50022" xr:uid="{D05D0186-25E1-441C-B53D-FCE1BFF3C063}"/>
    <cellStyle name="Total 2 2 11 4 2" xfId="50023" xr:uid="{14FA06F6-01C3-4E25-A22E-D21FE19A21D1}"/>
    <cellStyle name="Total 2 2 11 5" xfId="50024" xr:uid="{16CBD598-0182-4DB5-AAAC-B0DC0CD7038E}"/>
    <cellStyle name="Total 2 2 11 5 2" xfId="50025" xr:uid="{BC1A5102-CEDB-41C8-ACAD-64772E9B45B7}"/>
    <cellStyle name="Total 2 2 11 6" xfId="50026" xr:uid="{155B016E-B929-42BA-B919-189126AD73CF}"/>
    <cellStyle name="Total 2 2 11 7" xfId="50027" xr:uid="{3518320D-4E5B-4608-9597-D626AC5A5D9F}"/>
    <cellStyle name="Total 2 2 11 7 2" xfId="50028" xr:uid="{2A9224DB-9D27-4965-97DE-AD1A447BCE0F}"/>
    <cellStyle name="Total 2 2 11 8" xfId="50029" xr:uid="{07736E19-5A62-49F0-B245-5187CEB2F922}"/>
    <cellStyle name="Total 2 2 12" xfId="50030" xr:uid="{03487D20-5FEA-47DF-A10B-C5815C9721BC}"/>
    <cellStyle name="Total 2 2 12 2" xfId="50031" xr:uid="{408478D0-FEBD-46DB-ADF7-A96A1985CBEC}"/>
    <cellStyle name="Total 2 2 12 2 2" xfId="50032" xr:uid="{8785707E-5387-4F36-8D8B-EE19AEFF24C1}"/>
    <cellStyle name="Total 2 2 12 2 2 2" xfId="50033" xr:uid="{47F982C4-9CC7-47C7-B610-D4ADE0E0CC83}"/>
    <cellStyle name="Total 2 2 12 2 3" xfId="50034" xr:uid="{550DD22A-4ACB-4989-B080-71A9BFF63D72}"/>
    <cellStyle name="Total 2 2 12 2 3 2" xfId="50035" xr:uid="{1D1FB0B2-4D07-41ED-9A2C-4FA786715F29}"/>
    <cellStyle name="Total 2 2 12 2 4" xfId="50036" xr:uid="{D90F048C-6F28-43B1-A4A7-8A4E0AE7E75C}"/>
    <cellStyle name="Total 2 2 12 2 4 2" xfId="50037" xr:uid="{DC6C8DCE-2DD8-4D86-88D3-00EAA81713EA}"/>
    <cellStyle name="Total 2 2 12 2 5" xfId="50038" xr:uid="{D0EAF130-59B8-4BE0-8C35-705143C189FA}"/>
    <cellStyle name="Total 2 2 12 2 6" xfId="50039" xr:uid="{50A011A1-94ED-4600-A057-618ED59F3CE4}"/>
    <cellStyle name="Total 2 2 12 3" xfId="50040" xr:uid="{33FB6713-FB65-4A05-AB45-D936F904C749}"/>
    <cellStyle name="Total 2 2 12 3 2" xfId="50041" xr:uid="{C3F12E76-5A31-4ECF-9E85-CBCE307DCB4F}"/>
    <cellStyle name="Total 2 2 12 4" xfId="50042" xr:uid="{A150CD86-F438-453A-A7F7-D652C88DDA37}"/>
    <cellStyle name="Total 2 2 12 4 2" xfId="50043" xr:uid="{362A845B-242C-41DA-9F69-839D861DE9E7}"/>
    <cellStyle name="Total 2 2 12 5" xfId="50044" xr:uid="{AD4D3A8E-35E9-4D21-B1E8-20000CAECADF}"/>
    <cellStyle name="Total 2 2 12 5 2" xfId="50045" xr:uid="{4F7A25F1-09D3-4DA2-9E05-03059042E79E}"/>
    <cellStyle name="Total 2 2 12 6" xfId="50046" xr:uid="{5B23D2CA-4B8F-4574-AF62-AB4E2D4CBF74}"/>
    <cellStyle name="Total 2 2 12 7" xfId="50047" xr:uid="{300B483C-9921-4036-AE2A-1AE3C39DC9C6}"/>
    <cellStyle name="Total 2 2 12 7 2" xfId="50048" xr:uid="{F4979C78-1B21-489B-9E35-D55BE96325F8}"/>
    <cellStyle name="Total 2 2 12 8" xfId="50049" xr:uid="{954AAAFB-B8BD-46AF-9C00-F3C988FE2CC7}"/>
    <cellStyle name="Total 2 2 13" xfId="50050" xr:uid="{435F9009-6E7E-4092-A7EC-6A1B9EA5C720}"/>
    <cellStyle name="Total 2 2 13 2" xfId="50051" xr:uid="{904D84BF-F056-4386-845B-382A381ACF53}"/>
    <cellStyle name="Total 2 2 13 2 2" xfId="50052" xr:uid="{431E9D8A-5696-41E2-8BF8-74BA2E7BBFDB}"/>
    <cellStyle name="Total 2 2 13 2 2 2" xfId="50053" xr:uid="{24EF11AE-8115-48BA-8B4A-46C8EAAE1E1B}"/>
    <cellStyle name="Total 2 2 13 2 3" xfId="50054" xr:uid="{723D2750-EC6C-4C40-AF64-2342AF61539A}"/>
    <cellStyle name="Total 2 2 13 2 3 2" xfId="50055" xr:uid="{8C38A62A-25D4-4251-8269-07648B1203DF}"/>
    <cellStyle name="Total 2 2 13 2 4" xfId="50056" xr:uid="{E48079D7-4FFA-446E-8991-424944D3904D}"/>
    <cellStyle name="Total 2 2 13 2 4 2" xfId="50057" xr:uid="{5EE29671-B803-4D16-9C3B-2C7B643AE030}"/>
    <cellStyle name="Total 2 2 13 2 5" xfId="50058" xr:uid="{0D56AC24-933D-4D04-850A-DB1682891BFA}"/>
    <cellStyle name="Total 2 2 13 2 6" xfId="50059" xr:uid="{EF4DB87D-999A-4F9C-9587-E0E3EE5833FD}"/>
    <cellStyle name="Total 2 2 13 3" xfId="50060" xr:uid="{FE35C5C3-9C5A-4514-AD07-E04D10C819D9}"/>
    <cellStyle name="Total 2 2 13 3 2" xfId="50061" xr:uid="{AD2BED50-2379-4C16-A435-48A13BDA55D7}"/>
    <cellStyle name="Total 2 2 13 4" xfId="50062" xr:uid="{E13FA408-7B8D-4C8B-AD36-A7B6AB724AFA}"/>
    <cellStyle name="Total 2 2 13 4 2" xfId="50063" xr:uid="{A1C5C4AB-682B-4B3C-8FE5-9708FB098F58}"/>
    <cellStyle name="Total 2 2 13 5" xfId="50064" xr:uid="{369784FC-DDD4-4810-A7C5-4D4309222AB6}"/>
    <cellStyle name="Total 2 2 13 5 2" xfId="50065" xr:uid="{D489829B-D3E0-4175-BD38-2F7C73F51182}"/>
    <cellStyle name="Total 2 2 13 6" xfId="50066" xr:uid="{081EF7C0-C9CC-4696-A09F-688C2712CD7C}"/>
    <cellStyle name="Total 2 2 13 7" xfId="50067" xr:uid="{81556EFF-36C0-4C2F-8253-D21583611AD3}"/>
    <cellStyle name="Total 2 2 13 7 2" xfId="50068" xr:uid="{6EBD5C0D-5F16-4F0C-B567-F3E41EACC1FF}"/>
    <cellStyle name="Total 2 2 13 8" xfId="50069" xr:uid="{618CFF76-1809-489B-8F21-F5D41253CD6D}"/>
    <cellStyle name="Total 2 2 14" xfId="50070" xr:uid="{79F77AA5-FCD6-4F6B-8282-8D71C65BA66A}"/>
    <cellStyle name="Total 2 2 14 2" xfId="50071" xr:uid="{AFF25C49-FF16-45E1-A941-B875963651A0}"/>
    <cellStyle name="Total 2 2 14 2 2" xfId="50072" xr:uid="{6ADD2145-923D-4B40-B354-15A0C8687979}"/>
    <cellStyle name="Total 2 2 14 2 2 2" xfId="50073" xr:uid="{392CC3DE-6202-4522-9EA7-D3165BE0FE5F}"/>
    <cellStyle name="Total 2 2 14 2 3" xfId="50074" xr:uid="{B3E90009-9F48-4034-B9FB-8298B5B99470}"/>
    <cellStyle name="Total 2 2 14 2 3 2" xfId="50075" xr:uid="{FA175356-7708-45AA-A406-D4ED065E056A}"/>
    <cellStyle name="Total 2 2 14 2 4" xfId="50076" xr:uid="{CCC3F9AB-B6AE-4643-B02C-7EF723A4CEF7}"/>
    <cellStyle name="Total 2 2 14 2 4 2" xfId="50077" xr:uid="{5DDC9360-AE49-4BE6-9684-39232E5270E5}"/>
    <cellStyle name="Total 2 2 14 2 5" xfId="50078" xr:uid="{867CA570-3967-4E96-A8A6-BAF24CE4ED57}"/>
    <cellStyle name="Total 2 2 14 2 6" xfId="50079" xr:uid="{4071329C-9F1D-4D65-A3BB-B8F4EA13A89E}"/>
    <cellStyle name="Total 2 2 14 3" xfId="50080" xr:uid="{BE7D8DC3-769E-47A2-8DBA-62B81F39852D}"/>
    <cellStyle name="Total 2 2 14 3 2" xfId="50081" xr:uid="{9DB4BC1C-8CE9-4010-A7AC-B6674ABC15EB}"/>
    <cellStyle name="Total 2 2 14 4" xfId="50082" xr:uid="{E49EB629-B538-4CBD-A6CF-ED829966D061}"/>
    <cellStyle name="Total 2 2 14 4 2" xfId="50083" xr:uid="{4CBAF0F5-FA20-49F6-B54D-3D2E636EEE36}"/>
    <cellStyle name="Total 2 2 14 5" xfId="50084" xr:uid="{BE000582-D8EA-4CAA-9DD7-CC26748CA1ED}"/>
    <cellStyle name="Total 2 2 14 5 2" xfId="50085" xr:uid="{EA9C725C-C6B7-4B39-9726-9FD372BE70F4}"/>
    <cellStyle name="Total 2 2 14 6" xfId="50086" xr:uid="{94C00558-1B10-4761-8CF9-043F88199E44}"/>
    <cellStyle name="Total 2 2 14 7" xfId="50087" xr:uid="{581E9889-6575-4FD6-8AA1-BE5426A848BC}"/>
    <cellStyle name="Total 2 2 14 7 2" xfId="50088" xr:uid="{1D40F260-3B3D-4C7A-81DE-2EC16CF7FB40}"/>
    <cellStyle name="Total 2 2 14 8" xfId="50089" xr:uid="{423F3727-1D34-4ACF-B5F4-674ECDCF97B0}"/>
    <cellStyle name="Total 2 2 15" xfId="50090" xr:uid="{E9D88EF9-8C1D-4AF8-BE33-7BF4E6042E5A}"/>
    <cellStyle name="Total 2 2 15 2" xfId="50091" xr:uid="{3E7EE87A-A24C-40ED-93D7-52494BF0209A}"/>
    <cellStyle name="Total 2 2 15 2 2" xfId="50092" xr:uid="{3A4CB298-D30C-4249-A797-E1C69CE56B2F}"/>
    <cellStyle name="Total 2 2 15 2 2 2" xfId="50093" xr:uid="{439A75B5-47BA-4DF0-9134-293DEB2C43C7}"/>
    <cellStyle name="Total 2 2 15 2 3" xfId="50094" xr:uid="{37CB063E-3AA2-42D9-B242-014B6AC16118}"/>
    <cellStyle name="Total 2 2 15 2 3 2" xfId="50095" xr:uid="{A95C4F45-1361-41A9-8B26-C017F0DF0429}"/>
    <cellStyle name="Total 2 2 15 2 4" xfId="50096" xr:uid="{F8A36F5B-8C2A-4C48-A471-0F5E3FB55FBF}"/>
    <cellStyle name="Total 2 2 15 2 4 2" xfId="50097" xr:uid="{23E33326-C066-4141-B756-CB215A22D325}"/>
    <cellStyle name="Total 2 2 15 2 5" xfId="50098" xr:uid="{BDF197C3-F0A9-48FA-9192-C87DF37C26CF}"/>
    <cellStyle name="Total 2 2 15 2 6" xfId="50099" xr:uid="{E576C631-4261-4025-B1CD-F2A6C1AB2C5E}"/>
    <cellStyle name="Total 2 2 15 3" xfId="50100" xr:uid="{5DC06676-AD8F-404F-AAED-257CFA4AA72F}"/>
    <cellStyle name="Total 2 2 15 3 2" xfId="50101" xr:uid="{A8F6ED94-4810-45A4-93C6-AB2A492E2B10}"/>
    <cellStyle name="Total 2 2 15 4" xfId="50102" xr:uid="{581ADCC3-80C7-414E-B13D-5C881EE1D2FD}"/>
    <cellStyle name="Total 2 2 15 4 2" xfId="50103" xr:uid="{8720DC2E-BA28-4384-8000-E58521ADBF07}"/>
    <cellStyle name="Total 2 2 15 5" xfId="50104" xr:uid="{D6F14ECD-C93F-475A-9B2B-D7FBB48BABEB}"/>
    <cellStyle name="Total 2 2 15 5 2" xfId="50105" xr:uid="{120CF11C-A981-4FD0-9474-B84F11AF8393}"/>
    <cellStyle name="Total 2 2 15 6" xfId="50106" xr:uid="{4A25EF0C-3B2E-4BDD-913E-8A43D270AC98}"/>
    <cellStyle name="Total 2 2 15 7" xfId="50107" xr:uid="{5AFCB9E3-9373-4ACE-BCEF-0FE125F99A15}"/>
    <cellStyle name="Total 2 2 15 7 2" xfId="50108" xr:uid="{2F2B8EC7-DDBB-494A-A321-8755D01F48D8}"/>
    <cellStyle name="Total 2 2 15 8" xfId="50109" xr:uid="{3061165A-AA2A-4E4E-AB18-8FD9C7677453}"/>
    <cellStyle name="Total 2 2 16" xfId="50110" xr:uid="{F1769F4A-7414-40B5-A08C-B213EDD4DF34}"/>
    <cellStyle name="Total 2 2 16 2" xfId="50111" xr:uid="{7E1D9DC8-ABC6-434A-A0D1-216160EA816F}"/>
    <cellStyle name="Total 2 2 16 2 2" xfId="50112" xr:uid="{32CCFEDC-3DBA-4AA8-A36F-7726594DD384}"/>
    <cellStyle name="Total 2 2 16 3" xfId="50113" xr:uid="{C2A4C2B0-8620-4D05-9637-CC7633DB55DF}"/>
    <cellStyle name="Total 2 2 16 3 2" xfId="50114" xr:uid="{4DAC0452-8E48-4F1B-A657-A20A1EDBB555}"/>
    <cellStyle name="Total 2 2 16 4" xfId="50115" xr:uid="{3F3E0A78-DEF0-48DF-951A-B08A27852154}"/>
    <cellStyle name="Total 2 2 16 4 2" xfId="50116" xr:uid="{5F02E8DD-6BCF-4C8D-B55B-9A4D56DDDAB7}"/>
    <cellStyle name="Total 2 2 16 5" xfId="50117" xr:uid="{F724DC2C-7BD6-4D1D-B621-8D309A056317}"/>
    <cellStyle name="Total 2 2 16 6" xfId="50118" xr:uid="{29FDAB55-2659-4E84-9773-CDEF2FCDA475}"/>
    <cellStyle name="Total 2 2 17" xfId="50119" xr:uid="{61AA0503-8280-4776-8111-C178A14A088F}"/>
    <cellStyle name="Total 2 2 17 2" xfId="50120" xr:uid="{489B3EEC-912C-4798-AFF0-E9C930EAF262}"/>
    <cellStyle name="Total 2 2 18" xfId="50121" xr:uid="{08054A6F-AB61-4EB7-A9D5-8C6D464132B8}"/>
    <cellStyle name="Total 2 2 19" xfId="50122" xr:uid="{44AB6A2A-4ECE-44F9-A6EB-A8AEAB588FBD}"/>
    <cellStyle name="Total 2 2 19 2" xfId="50123" xr:uid="{D3003085-6570-4644-AACE-28EC5C4A4CE6}"/>
    <cellStyle name="Total 2 2 2" xfId="50124" xr:uid="{0B0F318B-FB86-4ACB-A186-F47DA0FB2E58}"/>
    <cellStyle name="Total 2 2 2 2" xfId="50125" xr:uid="{C1937345-74BB-438B-964E-1F8A03AE1AAF}"/>
    <cellStyle name="Total 2 2 2 2 2" xfId="50126" xr:uid="{0FBC17F8-A7EA-433E-B5DB-E001157D1332}"/>
    <cellStyle name="Total 2 2 2 2 2 2" xfId="50127" xr:uid="{502D3BFD-4651-4231-99B0-53D40ECFE74A}"/>
    <cellStyle name="Total 2 2 2 2 3" xfId="50128" xr:uid="{6AD48EC0-529C-4C8C-85F7-34D7601AB02A}"/>
    <cellStyle name="Total 2 2 2 2 3 2" xfId="50129" xr:uid="{D24C750D-8EDC-4A4F-953B-7CC1E0C519C7}"/>
    <cellStyle name="Total 2 2 2 2 4" xfId="50130" xr:uid="{9FC75FB4-F6CF-4EA0-9C18-5A6ED154EB66}"/>
    <cellStyle name="Total 2 2 2 2 4 2" xfId="50131" xr:uid="{A2398D47-27F9-4A67-B58E-1739F862FD52}"/>
    <cellStyle name="Total 2 2 2 2 5" xfId="50132" xr:uid="{B171AD2D-C633-4CAD-A27D-566855203508}"/>
    <cellStyle name="Total 2 2 2 2 6" xfId="50133" xr:uid="{EB8909A0-88A4-445A-AE0E-1E88182096A7}"/>
    <cellStyle name="Total 2 2 2 3" xfId="50134" xr:uid="{06593C82-4C1E-4F00-84BF-58682926F3FD}"/>
    <cellStyle name="Total 2 2 2 3 2" xfId="50135" xr:uid="{00DBF65F-39E9-4F93-B9F4-EDFF8586C139}"/>
    <cellStyle name="Total 2 2 2 4" xfId="50136" xr:uid="{DE6BA348-1276-4BF9-8C61-28FF9F75A4A0}"/>
    <cellStyle name="Total 2 2 2 5" xfId="50137" xr:uid="{0F312F03-E7F8-457D-8670-E21B45624F22}"/>
    <cellStyle name="Total 2 2 2 5 2" xfId="50138" xr:uid="{A9548541-0363-484C-BB29-360881E99B45}"/>
    <cellStyle name="Total 2 2 2 6" xfId="50139" xr:uid="{8CBF863A-7E49-4E3C-BB04-8FA453081C72}"/>
    <cellStyle name="Total 2 2 20" xfId="50140" xr:uid="{1C5B6755-6F2C-4AAD-993C-729A7CBD0018}"/>
    <cellStyle name="Total 2 2 21" xfId="50141" xr:uid="{5802A4B3-A17C-42AF-8A35-474760F8005B}"/>
    <cellStyle name="Total 2 2 22" xfId="50142" xr:uid="{195313DE-990C-42B8-8012-0E9E62813C54}"/>
    <cellStyle name="Total 2 2 23" xfId="50143" xr:uid="{A08310B3-2F11-4DB4-B091-6BCF31C027AD}"/>
    <cellStyle name="Total 2 2 24" xfId="50144" xr:uid="{E420894D-6D32-498B-9B4E-B66374B1401A}"/>
    <cellStyle name="Total 2 2 25" xfId="50145" xr:uid="{8615D45F-6E40-49E0-A575-9F3D274CD627}"/>
    <cellStyle name="Total 2 2 26" xfId="50146" xr:uid="{026FD3FE-F7C7-4BF1-A674-CEC980512C2A}"/>
    <cellStyle name="Total 2 2 3" xfId="50147" xr:uid="{F06E91A3-95F7-40FB-B773-9FEF91372B5E}"/>
    <cellStyle name="Total 2 2 3 2" xfId="50148" xr:uid="{1B9418FB-5FDD-41B8-8001-6CE7629C3520}"/>
    <cellStyle name="Total 2 2 3 2 2" xfId="50149" xr:uid="{2B98E40E-BFAA-4A03-ABF2-FE2D1255F8F6}"/>
    <cellStyle name="Total 2 2 3 2 2 2" xfId="50150" xr:uid="{A7ADCFC2-FF7C-4B0A-8D92-DC97D5251D38}"/>
    <cellStyle name="Total 2 2 3 2 3" xfId="50151" xr:uid="{F0916F47-C0AF-4A27-8E8A-3AA97008680D}"/>
    <cellStyle name="Total 2 2 3 2 3 2" xfId="50152" xr:uid="{AC279338-2F32-487F-B6E9-F5C4A215251A}"/>
    <cellStyle name="Total 2 2 3 2 4" xfId="50153" xr:uid="{8CE89ECF-AA27-4C07-BED0-554A3B5D8900}"/>
    <cellStyle name="Total 2 2 3 2 4 2" xfId="50154" xr:uid="{F88ABD47-6466-4C2E-8C98-9A86F072A126}"/>
    <cellStyle name="Total 2 2 3 2 5" xfId="50155" xr:uid="{4AE02B02-5FFB-4E58-922C-1E02633A6185}"/>
    <cellStyle name="Total 2 2 3 2 6" xfId="50156" xr:uid="{3B204D61-385A-47F8-8293-DB9F5468F6A7}"/>
    <cellStyle name="Total 2 2 3 3" xfId="50157" xr:uid="{15CEF691-8EFB-47C8-A554-3BA0E5ABD5C0}"/>
    <cellStyle name="Total 2 2 3 3 2" xfId="50158" xr:uid="{19E011BD-9184-490C-8D68-AF07E57BFA48}"/>
    <cellStyle name="Total 2 2 3 4" xfId="50159" xr:uid="{E9F087DD-7BB4-4DE5-9741-E5979A249C8F}"/>
    <cellStyle name="Total 2 2 3 5" xfId="50160" xr:uid="{49E4EC02-6E2C-4781-86FD-49B0A1C02BE0}"/>
    <cellStyle name="Total 2 2 3 5 2" xfId="50161" xr:uid="{143E4E51-96DB-4133-91CB-EE99DF15D033}"/>
    <cellStyle name="Total 2 2 3 6" xfId="50162" xr:uid="{B58B4D75-9A0A-403D-8E63-B9E7F44BEABF}"/>
    <cellStyle name="Total 2 2 4" xfId="50163" xr:uid="{16D4ACFE-D40A-4E14-BA81-2D37395CB015}"/>
    <cellStyle name="Total 2 2 4 2" xfId="50164" xr:uid="{75757618-7EFC-465D-A042-87A8EA62729B}"/>
    <cellStyle name="Total 2 2 4 2 2" xfId="50165" xr:uid="{9081242D-BAD5-4D49-8F44-3D582BDCB4DD}"/>
    <cellStyle name="Total 2 2 4 2 2 2" xfId="50166" xr:uid="{3998C3DB-B594-4798-849F-BBBD16811BB4}"/>
    <cellStyle name="Total 2 2 4 2 3" xfId="50167" xr:uid="{DD5CDA8D-7EB9-488A-AFF3-7E24A1B92224}"/>
    <cellStyle name="Total 2 2 4 2 3 2" xfId="50168" xr:uid="{564C79C7-5151-41A7-9EF8-89309ED6F133}"/>
    <cellStyle name="Total 2 2 4 2 4" xfId="50169" xr:uid="{FFC5A8D7-50A4-4256-BF9A-D0B62CA89492}"/>
    <cellStyle name="Total 2 2 4 2 4 2" xfId="50170" xr:uid="{C630CAF1-30A5-4A0A-AF80-A7FE87E5349D}"/>
    <cellStyle name="Total 2 2 4 2 5" xfId="50171" xr:uid="{53A50C78-A7EC-4049-910C-FB15EEEC91E2}"/>
    <cellStyle name="Total 2 2 4 2 6" xfId="50172" xr:uid="{7321A0FF-F40F-4DE2-8CE2-A32BBBC97CF5}"/>
    <cellStyle name="Total 2 2 4 3" xfId="50173" xr:uid="{96207B00-4981-4408-92A6-00535C7A0747}"/>
    <cellStyle name="Total 2 2 4 3 2" xfId="50174" xr:uid="{3DF0D014-13F6-403B-9037-815570C4A0AC}"/>
    <cellStyle name="Total 2 2 4 4" xfId="50175" xr:uid="{B6F3F7C1-690B-4A90-A86E-D4647085C364}"/>
    <cellStyle name="Total 2 2 4 4 2" xfId="50176" xr:uid="{B8CF711F-559A-4093-A470-5E5CEBE60801}"/>
    <cellStyle name="Total 2 2 4 5" xfId="50177" xr:uid="{72FB180B-DFE2-4165-A186-A33F1D10BB82}"/>
    <cellStyle name="Total 2 2 4 5 2" xfId="50178" xr:uid="{C614CFE8-6F62-4F27-989E-8592E7CF1CC9}"/>
    <cellStyle name="Total 2 2 4 6" xfId="50179" xr:uid="{A29AAC28-32C4-4841-8A0E-D16768DC87D9}"/>
    <cellStyle name="Total 2 2 4 7" xfId="50180" xr:uid="{61BFA4C0-D2B9-4AE9-8628-9032CCFF00F9}"/>
    <cellStyle name="Total 2 2 4 7 2" xfId="50181" xr:uid="{0B9DA220-2125-456C-A16C-ABED3C7919C5}"/>
    <cellStyle name="Total 2 2 4 8" xfId="50182" xr:uid="{A260BA6D-BDF2-4E3E-B797-3D815211EDDC}"/>
    <cellStyle name="Total 2 2 5" xfId="50183" xr:uid="{4AD6BDFF-B19E-4C9E-85AE-BED8301A97BA}"/>
    <cellStyle name="Total 2 2 5 2" xfId="50184" xr:uid="{005178A9-4722-487E-A6F0-23D46F45C3E3}"/>
    <cellStyle name="Total 2 2 5 2 2" xfId="50185" xr:uid="{1C621DF8-74DF-43F7-9A9C-F061E67A8AE8}"/>
    <cellStyle name="Total 2 2 5 2 2 2" xfId="50186" xr:uid="{F0E83BFE-FC93-4FA8-8EAE-2D81ECBE46F0}"/>
    <cellStyle name="Total 2 2 5 2 3" xfId="50187" xr:uid="{DD4AD227-0133-4983-A033-35B7E4D82078}"/>
    <cellStyle name="Total 2 2 5 2 3 2" xfId="50188" xr:uid="{FCD70AE4-DCB4-48C5-855B-B5E5BAA0F977}"/>
    <cellStyle name="Total 2 2 5 2 4" xfId="50189" xr:uid="{1B90A12C-3DB7-4416-AFA6-6F58DE1188FE}"/>
    <cellStyle name="Total 2 2 5 2 4 2" xfId="50190" xr:uid="{A1AACBE4-5CED-494E-82D3-9D0E9B3683D4}"/>
    <cellStyle name="Total 2 2 5 2 5" xfId="50191" xr:uid="{4E82490D-5CB6-45C9-B510-A1F9685C2730}"/>
    <cellStyle name="Total 2 2 5 2 6" xfId="50192" xr:uid="{8DF5B4F5-39DC-4AFB-A14D-78BC50650C56}"/>
    <cellStyle name="Total 2 2 5 3" xfId="50193" xr:uid="{B1E6F5EE-5067-4E4F-847C-675DD92E6C48}"/>
    <cellStyle name="Total 2 2 5 3 2" xfId="50194" xr:uid="{5AAFE0DA-4139-4F6B-9B11-9FF4272368A7}"/>
    <cellStyle name="Total 2 2 5 4" xfId="50195" xr:uid="{EF304924-03E5-4E59-8158-D3E4956C49A6}"/>
    <cellStyle name="Total 2 2 5 4 2" xfId="50196" xr:uid="{4CF3DB01-CBAA-4F2A-883E-DE1A9D9657D8}"/>
    <cellStyle name="Total 2 2 5 5" xfId="50197" xr:uid="{71A42CCD-D63D-41F1-B466-E93F2EB0FDA4}"/>
    <cellStyle name="Total 2 2 5 5 2" xfId="50198" xr:uid="{A16489EB-F3C0-4851-AB12-F80304F12B89}"/>
    <cellStyle name="Total 2 2 5 6" xfId="50199" xr:uid="{0361F26F-51D2-46B9-875A-9CE50E3C23CD}"/>
    <cellStyle name="Total 2 2 5 7" xfId="50200" xr:uid="{064B3535-2A2C-46E5-ADC6-7C8638975F2B}"/>
    <cellStyle name="Total 2 2 5 7 2" xfId="50201" xr:uid="{F8610774-661E-4F76-8B9B-FE1B5919E86E}"/>
    <cellStyle name="Total 2 2 5 8" xfId="50202" xr:uid="{F3E491F4-BAD0-4229-9B83-95BD1673109C}"/>
    <cellStyle name="Total 2 2 6" xfId="50203" xr:uid="{616C8702-1D52-4D47-8F92-581D577F315C}"/>
    <cellStyle name="Total 2 2 6 2" xfId="50204" xr:uid="{102D901D-67DF-4404-ABDA-88150A96E8CB}"/>
    <cellStyle name="Total 2 2 6 2 2" xfId="50205" xr:uid="{4BF122EC-7413-464D-86A3-16FA848B8D34}"/>
    <cellStyle name="Total 2 2 6 2 2 2" xfId="50206" xr:uid="{5913816A-DDEE-473B-85EF-87CF2F79AD44}"/>
    <cellStyle name="Total 2 2 6 2 3" xfId="50207" xr:uid="{050563C8-0F85-42E7-83E3-EA7B3987DA4C}"/>
    <cellStyle name="Total 2 2 6 2 3 2" xfId="50208" xr:uid="{37040F67-B2B1-4A58-A1E4-18C0C34F5C2D}"/>
    <cellStyle name="Total 2 2 6 2 4" xfId="50209" xr:uid="{8D987100-FAE7-44CA-BE87-C6BBE1D7E62F}"/>
    <cellStyle name="Total 2 2 6 2 4 2" xfId="50210" xr:uid="{A0CD63B8-99B1-4E38-B4C0-15B093368210}"/>
    <cellStyle name="Total 2 2 6 2 5" xfId="50211" xr:uid="{D3937511-66B0-490F-B779-7424D7C4AAC6}"/>
    <cellStyle name="Total 2 2 6 2 6" xfId="50212" xr:uid="{06F8AEC8-D61C-472A-987B-B288B6B0A650}"/>
    <cellStyle name="Total 2 2 6 3" xfId="50213" xr:uid="{7A74B641-07DE-4EC5-9969-5B9660CA3096}"/>
    <cellStyle name="Total 2 2 6 3 2" xfId="50214" xr:uid="{E4D7A9A6-CC02-4B71-9642-39BF37684E25}"/>
    <cellStyle name="Total 2 2 6 4" xfId="50215" xr:uid="{606E0CA3-2719-4998-8B5C-1AE0F8EB931D}"/>
    <cellStyle name="Total 2 2 6 4 2" xfId="50216" xr:uid="{9B317962-C36D-485D-A3C3-EE0324407A69}"/>
    <cellStyle name="Total 2 2 6 5" xfId="50217" xr:uid="{573A65FC-D8CD-4B41-9FBF-D13AE19B2864}"/>
    <cellStyle name="Total 2 2 6 5 2" xfId="50218" xr:uid="{D602C6C5-FDBC-4AD9-8098-77B1086E38ED}"/>
    <cellStyle name="Total 2 2 6 6" xfId="50219" xr:uid="{9982D2F4-BBF1-4980-A3E3-155613CE6F96}"/>
    <cellStyle name="Total 2 2 6 7" xfId="50220" xr:uid="{4D706A7A-AA28-44ED-8833-FE2A4EC5BE1E}"/>
    <cellStyle name="Total 2 2 6 7 2" xfId="50221" xr:uid="{6A05CE47-57DA-4A36-9E5E-940F87DD619D}"/>
    <cellStyle name="Total 2 2 6 8" xfId="50222" xr:uid="{6E7D7645-9ECC-4EDA-87B9-78384A5AF9A9}"/>
    <cellStyle name="Total 2 2 7" xfId="50223" xr:uid="{F9E4FDE3-1DB4-48C8-AADD-F2F559AC8192}"/>
    <cellStyle name="Total 2 2 7 2" xfId="50224" xr:uid="{F65807CF-3F11-4793-996A-39838DAA79C3}"/>
    <cellStyle name="Total 2 2 7 2 2" xfId="50225" xr:uid="{2279F6D7-FAB5-4B5E-B384-3E85FF2AF4B1}"/>
    <cellStyle name="Total 2 2 7 2 2 2" xfId="50226" xr:uid="{FB8DA564-707A-4DDE-B459-209614B2D5A9}"/>
    <cellStyle name="Total 2 2 7 2 3" xfId="50227" xr:uid="{52B3697C-CAD4-493E-B8D3-680014C0B854}"/>
    <cellStyle name="Total 2 2 7 2 3 2" xfId="50228" xr:uid="{B1C807FF-7454-45B7-A50A-EDED76FE8BEF}"/>
    <cellStyle name="Total 2 2 7 2 4" xfId="50229" xr:uid="{5E8930A1-A11F-4973-8255-B7078EA1182B}"/>
    <cellStyle name="Total 2 2 7 2 4 2" xfId="50230" xr:uid="{FBE7D2B2-7441-4623-BD5C-F2ECD0F87D97}"/>
    <cellStyle name="Total 2 2 7 2 5" xfId="50231" xr:uid="{A39307E1-014D-4066-8C30-3A575577B4B0}"/>
    <cellStyle name="Total 2 2 7 2 6" xfId="50232" xr:uid="{54C44430-0ED8-40FE-866E-428213D76EE1}"/>
    <cellStyle name="Total 2 2 7 3" xfId="50233" xr:uid="{8CB415C2-347D-4347-BDE1-8029899D8F8B}"/>
    <cellStyle name="Total 2 2 7 3 2" xfId="50234" xr:uid="{E47A26E5-DBC4-40F1-AA38-2A1BD8B1E775}"/>
    <cellStyle name="Total 2 2 7 4" xfId="50235" xr:uid="{529265C4-C850-409E-8F7A-A6D265742DF6}"/>
    <cellStyle name="Total 2 2 7 4 2" xfId="50236" xr:uid="{9B9843E0-5BCD-4DAB-94AE-B61D326EB7C7}"/>
    <cellStyle name="Total 2 2 7 5" xfId="50237" xr:uid="{295929C9-074A-4C7A-93D0-5A7AF58232AD}"/>
    <cellStyle name="Total 2 2 7 5 2" xfId="50238" xr:uid="{8439E305-7405-4646-94DC-BC68E6F9A1AB}"/>
    <cellStyle name="Total 2 2 7 6" xfId="50239" xr:uid="{CCE07FAC-E34D-4FCF-879C-FF37E02B0D75}"/>
    <cellStyle name="Total 2 2 7 7" xfId="50240" xr:uid="{C7845FE4-6511-4C19-B629-2C47C07874F4}"/>
    <cellStyle name="Total 2 2 7 7 2" xfId="50241" xr:uid="{F783C0EA-432E-428A-AD48-723E6F11A431}"/>
    <cellStyle name="Total 2 2 7 8" xfId="50242" xr:uid="{EDD6686A-4168-4D99-BAF6-DC49AFB2E369}"/>
    <cellStyle name="Total 2 2 8" xfId="50243" xr:uid="{C9E62194-EE32-48D3-AABD-8CB69D7AEB17}"/>
    <cellStyle name="Total 2 2 8 2" xfId="50244" xr:uid="{396424CA-82BA-4F1A-9A97-B497DCDAA5E6}"/>
    <cellStyle name="Total 2 2 8 2 2" xfId="50245" xr:uid="{2D61571A-8805-4574-A809-BF4C89476200}"/>
    <cellStyle name="Total 2 2 8 2 2 2" xfId="50246" xr:uid="{53B10169-E2DE-4E43-8300-8F95B5D194A7}"/>
    <cellStyle name="Total 2 2 8 2 3" xfId="50247" xr:uid="{DCE0CF04-A43A-454B-973C-601E3E5225BE}"/>
    <cellStyle name="Total 2 2 8 2 3 2" xfId="50248" xr:uid="{F5DC3755-DDCC-4D24-B942-387025677A44}"/>
    <cellStyle name="Total 2 2 8 2 4" xfId="50249" xr:uid="{9EB8B5BC-CD7D-4DFF-A032-340581A38C47}"/>
    <cellStyle name="Total 2 2 8 2 4 2" xfId="50250" xr:uid="{97344BCD-1CD3-4AE7-8970-7D67F6CFD873}"/>
    <cellStyle name="Total 2 2 8 2 5" xfId="50251" xr:uid="{0F8AF2BF-E52F-4BFA-8708-E630FEF73A8D}"/>
    <cellStyle name="Total 2 2 8 2 6" xfId="50252" xr:uid="{BA9E221B-9CDE-42EC-BFE8-B530299CDF73}"/>
    <cellStyle name="Total 2 2 8 3" xfId="50253" xr:uid="{F13CF000-9546-47C7-A8CC-86F5B1118DF8}"/>
    <cellStyle name="Total 2 2 8 3 2" xfId="50254" xr:uid="{BFD29F1B-5319-47FA-B56F-A4A720FE3877}"/>
    <cellStyle name="Total 2 2 8 4" xfId="50255" xr:uid="{3EBF7195-FF51-4BA1-A7AA-E1AAD8DB5491}"/>
    <cellStyle name="Total 2 2 8 4 2" xfId="50256" xr:uid="{9467FDD5-EE3E-4635-9B28-10C30B16B55E}"/>
    <cellStyle name="Total 2 2 8 5" xfId="50257" xr:uid="{D02978FB-7796-4CBF-AFAE-E571485C50E2}"/>
    <cellStyle name="Total 2 2 8 5 2" xfId="50258" xr:uid="{3D15E6FA-E669-476F-9B19-DE300C23691D}"/>
    <cellStyle name="Total 2 2 8 6" xfId="50259" xr:uid="{F7CD902C-2F41-40F1-BC47-4BFA21060FD1}"/>
    <cellStyle name="Total 2 2 8 7" xfId="50260" xr:uid="{E050F680-9B9E-415C-BBED-8F947746B2DE}"/>
    <cellStyle name="Total 2 2 8 7 2" xfId="50261" xr:uid="{537A6C3A-5416-493C-BCB6-7C1B649502DB}"/>
    <cellStyle name="Total 2 2 8 8" xfId="50262" xr:uid="{9740B203-3AC9-4E9E-84E7-A449D6801E86}"/>
    <cellStyle name="Total 2 2 9" xfId="50263" xr:uid="{6CA300D3-E4E6-44F1-85EF-D35738909688}"/>
    <cellStyle name="Total 2 2 9 2" xfId="50264" xr:uid="{BF37F98A-706E-4A2D-8C8B-548748DCDEFB}"/>
    <cellStyle name="Total 2 2 9 2 2" xfId="50265" xr:uid="{24B63DAB-13FC-4E9C-A325-FB6437BD03F1}"/>
    <cellStyle name="Total 2 2 9 2 2 2" xfId="50266" xr:uid="{36670879-8FFA-4262-9C83-D57F0D13FBCD}"/>
    <cellStyle name="Total 2 2 9 2 3" xfId="50267" xr:uid="{536E4354-0A63-48C1-ACEF-297F52EF9482}"/>
    <cellStyle name="Total 2 2 9 2 3 2" xfId="50268" xr:uid="{D1C7B79A-7B2E-45EE-9E61-BD4332B77A53}"/>
    <cellStyle name="Total 2 2 9 2 4" xfId="50269" xr:uid="{E11A0748-5CA7-46AD-B50E-184C06CAC097}"/>
    <cellStyle name="Total 2 2 9 2 4 2" xfId="50270" xr:uid="{9C3B73F0-DFE2-4649-B7D8-DCD3248E4689}"/>
    <cellStyle name="Total 2 2 9 2 5" xfId="50271" xr:uid="{785BD182-067D-45F0-AC4A-913744A4F93A}"/>
    <cellStyle name="Total 2 2 9 2 6" xfId="50272" xr:uid="{56FEA222-81F0-49EE-895E-6D76C300176B}"/>
    <cellStyle name="Total 2 2 9 3" xfId="50273" xr:uid="{607B49F6-D64E-4402-A4ED-2C141C597A79}"/>
    <cellStyle name="Total 2 2 9 3 2" xfId="50274" xr:uid="{4DD06390-C6FA-4A03-86A6-A7A692FA29A7}"/>
    <cellStyle name="Total 2 2 9 4" xfId="50275" xr:uid="{CE0C435F-65C3-4689-9618-03CA425C6D25}"/>
    <cellStyle name="Total 2 2 9 4 2" xfId="50276" xr:uid="{B2D4C87E-9E99-4185-AF5A-B75118938579}"/>
    <cellStyle name="Total 2 2 9 5" xfId="50277" xr:uid="{9B6799FB-1AA8-40AF-8422-435CC7C85BD9}"/>
    <cellStyle name="Total 2 2 9 5 2" xfId="50278" xr:uid="{33BB706A-E67F-4C74-8ACE-5480104AFDCB}"/>
    <cellStyle name="Total 2 2 9 6" xfId="50279" xr:uid="{F883D947-CAE9-40B9-8733-33C30CD2F9EB}"/>
    <cellStyle name="Total 2 2 9 7" xfId="50280" xr:uid="{D3045241-0EA9-42E2-8C13-405701C8CAA4}"/>
    <cellStyle name="Total 2 2 9 7 2" xfId="50281" xr:uid="{B2D0901F-DEF8-4273-AC65-C98098F7E2F8}"/>
    <cellStyle name="Total 2 2 9 8" xfId="50282" xr:uid="{552A751A-1BB4-43A7-B066-66B4BEA8A90B}"/>
    <cellStyle name="Total 2 20" xfId="50283" xr:uid="{E8529371-BEBB-4E3B-AB2A-AD501CFEABEE}"/>
    <cellStyle name="Total 2 20 2" xfId="50284" xr:uid="{02EE4DC7-C6AF-4864-A2E4-518C2F8CD120}"/>
    <cellStyle name="Total 2 20 2 2" xfId="50285" xr:uid="{F6C4238F-272D-45B8-86F7-99F2D163B806}"/>
    <cellStyle name="Total 2 20 2 2 2" xfId="50286" xr:uid="{F8762B4A-49AE-4E60-8EF0-4A57D67B6434}"/>
    <cellStyle name="Total 2 20 2 3" xfId="50287" xr:uid="{939696C2-BDB6-4FFE-A5F8-C1C26712E035}"/>
    <cellStyle name="Total 2 20 2 3 2" xfId="50288" xr:uid="{021718DE-B724-4436-8168-A72041DE0345}"/>
    <cellStyle name="Total 2 20 2 4" xfId="50289" xr:uid="{F1B6CF1F-2822-4180-BA12-7830E8AA4EE6}"/>
    <cellStyle name="Total 2 20 2 4 2" xfId="50290" xr:uid="{569C35A6-94A6-4E30-8D8B-22D9476E3830}"/>
    <cellStyle name="Total 2 20 2 5" xfId="50291" xr:uid="{7B1F6B36-4D10-4ECA-AFD4-FC0CD9B9ED18}"/>
    <cellStyle name="Total 2 20 2 6" xfId="50292" xr:uid="{A4AB36B2-BCBD-4687-9BEC-7869F4422519}"/>
    <cellStyle name="Total 2 20 3" xfId="50293" xr:uid="{D06E8275-1BF8-40C5-8AF2-3997D4082061}"/>
    <cellStyle name="Total 2 20 3 2" xfId="50294" xr:uid="{02F80419-18FC-4E2D-9773-D16CF7FA40EC}"/>
    <cellStyle name="Total 2 20 4" xfId="50295" xr:uid="{A265710C-90DD-4314-AAE0-94800F6B62AC}"/>
    <cellStyle name="Total 2 20 4 2" xfId="50296" xr:uid="{B736C3BA-2F74-440E-A155-D5CFA08EF31C}"/>
    <cellStyle name="Total 2 20 5" xfId="50297" xr:uid="{B77DB044-089D-4622-9C56-5A2604106AB5}"/>
    <cellStyle name="Total 2 20 5 2" xfId="50298" xr:uid="{00796822-6311-4843-A7B1-C40CA13B6E75}"/>
    <cellStyle name="Total 2 20 6" xfId="50299" xr:uid="{745BF030-2077-45CB-BA1A-63444F458C9D}"/>
    <cellStyle name="Total 2 20 7" xfId="50300" xr:uid="{7C30CB7C-13BF-48AA-B564-CDB649128025}"/>
    <cellStyle name="Total 2 20 7 2" xfId="50301" xr:uid="{6877F628-1AC2-4CA3-B09C-85DD4B1F0F6B}"/>
    <cellStyle name="Total 2 20 8" xfId="50302" xr:uid="{E3C2285C-BEE0-4A09-BEC1-8901FB7EED64}"/>
    <cellStyle name="Total 2 21" xfId="50303" xr:uid="{4EA3AFD8-1C5B-4133-8EF7-649A591E56AC}"/>
    <cellStyle name="Total 2 21 2" xfId="50304" xr:uid="{DD9CBE4F-B341-4BEE-A3A4-14C08EEF450C}"/>
    <cellStyle name="Total 2 21 2 2" xfId="50305" xr:uid="{40D9D23F-B1D8-430E-9C36-FFBCA8031C6D}"/>
    <cellStyle name="Total 2 21 2 2 2" xfId="50306" xr:uid="{ADF475F0-A2DE-4750-9D4B-2604582A184C}"/>
    <cellStyle name="Total 2 21 2 3" xfId="50307" xr:uid="{E47E89B1-65A0-49D4-ADA4-30FEB64902CF}"/>
    <cellStyle name="Total 2 21 2 3 2" xfId="50308" xr:uid="{DD39CD7F-398D-449A-B850-2A39E75CAAB2}"/>
    <cellStyle name="Total 2 21 2 4" xfId="50309" xr:uid="{58B2E064-DE3B-4318-97F6-172F4E9ADD5B}"/>
    <cellStyle name="Total 2 21 2 4 2" xfId="50310" xr:uid="{5DC4BA92-4E53-4CBE-B207-3F6AC7BF9BBE}"/>
    <cellStyle name="Total 2 21 2 5" xfId="50311" xr:uid="{3503E512-8DC7-4481-9A75-85D75CD01C2C}"/>
    <cellStyle name="Total 2 21 2 6" xfId="50312" xr:uid="{F378ECA3-ED07-43CB-89DD-6BAE5B0107EB}"/>
    <cellStyle name="Total 2 21 3" xfId="50313" xr:uid="{F3264761-5D18-48B9-AAE3-F5EBDFCF4235}"/>
    <cellStyle name="Total 2 21 3 2" xfId="50314" xr:uid="{1E4AFF61-31AE-42AA-8A98-A1A8CD7D5CE8}"/>
    <cellStyle name="Total 2 21 4" xfId="50315" xr:uid="{88DEF534-7AA9-4399-B72E-BCC3D587A111}"/>
    <cellStyle name="Total 2 21 4 2" xfId="50316" xr:uid="{F65EDC3C-9AA1-46B9-BA5A-C516EDCCFF73}"/>
    <cellStyle name="Total 2 21 5" xfId="50317" xr:uid="{66D2568D-2903-4214-8FC2-B7BCAF1A8FCE}"/>
    <cellStyle name="Total 2 21 5 2" xfId="50318" xr:uid="{BED9F2F4-33FF-46C2-BD7B-2F045383867D}"/>
    <cellStyle name="Total 2 21 6" xfId="50319" xr:uid="{56FF85D3-9304-4268-8BF8-6D88395144DC}"/>
    <cellStyle name="Total 2 21 7" xfId="50320" xr:uid="{76440A88-96D3-4FB3-A27F-68ABE7988DFC}"/>
    <cellStyle name="Total 2 21 7 2" xfId="50321" xr:uid="{E7F9B962-B974-4622-8FF4-421ED2B79EFF}"/>
    <cellStyle name="Total 2 21 8" xfId="50322" xr:uid="{B880819D-EEFC-401A-8732-F1C42FC088BB}"/>
    <cellStyle name="Total 2 22" xfId="50323" xr:uid="{AFAC1573-CDFC-4B32-850F-801359BB1064}"/>
    <cellStyle name="Total 2 22 2" xfId="50324" xr:uid="{69375FA6-2BC4-4FC2-BB4E-B51C4FADB405}"/>
    <cellStyle name="Total 2 22 2 2" xfId="50325" xr:uid="{9F7ACAF9-6915-4EBD-9706-B6653BB8B7F8}"/>
    <cellStyle name="Total 2 22 2 2 2" xfId="50326" xr:uid="{920C1880-EAD9-4F72-9169-4E3FE42999BB}"/>
    <cellStyle name="Total 2 22 2 3" xfId="50327" xr:uid="{23DCDBD5-572F-4C97-8BB0-31E4674516DA}"/>
    <cellStyle name="Total 2 22 2 3 2" xfId="50328" xr:uid="{420B042D-CBB8-4C06-90C1-D41048D6E339}"/>
    <cellStyle name="Total 2 22 2 4" xfId="50329" xr:uid="{F6CC8A80-B42F-405B-AFBE-891387523E63}"/>
    <cellStyle name="Total 2 22 2 4 2" xfId="50330" xr:uid="{4813C224-70B0-410F-8F2C-77E68D10EC10}"/>
    <cellStyle name="Total 2 22 2 5" xfId="50331" xr:uid="{9E875761-CB50-4E9F-AFEC-BAEC94EF3DCA}"/>
    <cellStyle name="Total 2 22 2 6" xfId="50332" xr:uid="{6356651F-F70F-4FBB-91A6-223DFD877DB9}"/>
    <cellStyle name="Total 2 22 3" xfId="50333" xr:uid="{A61BA59E-1FDC-467B-9D9A-8316AF97A587}"/>
    <cellStyle name="Total 2 22 3 2" xfId="50334" xr:uid="{A5A97596-F75E-4B65-BED4-3BBC180D0F6F}"/>
    <cellStyle name="Total 2 22 4" xfId="50335" xr:uid="{BC9C4F09-1C43-4143-8611-01A0E47FED19}"/>
    <cellStyle name="Total 2 22 4 2" xfId="50336" xr:uid="{A492F8C5-E7FB-4E78-BD88-5930AE2949BB}"/>
    <cellStyle name="Total 2 22 5" xfId="50337" xr:uid="{179E427F-84E8-4795-A32C-55FDF25024E9}"/>
    <cellStyle name="Total 2 22 5 2" xfId="50338" xr:uid="{A700E3A4-2341-45C2-8E8F-353E0867FB33}"/>
    <cellStyle name="Total 2 22 6" xfId="50339" xr:uid="{E26CA409-62D5-45D6-A1AF-7DD04E303A20}"/>
    <cellStyle name="Total 2 22 7" xfId="50340" xr:uid="{BFFF983B-015D-406B-A3BB-FA297B580450}"/>
    <cellStyle name="Total 2 22 7 2" xfId="50341" xr:uid="{9FBF0DF4-EAC4-4608-BEFF-20F02E2FA0AF}"/>
    <cellStyle name="Total 2 22 8" xfId="50342" xr:uid="{FA6823C0-E898-4861-8834-3D0E55BDEFF5}"/>
    <cellStyle name="Total 2 23" xfId="50343" xr:uid="{91EAA2BB-C722-498D-956C-BEFF9318A3D3}"/>
    <cellStyle name="Total 2 23 2" xfId="50344" xr:uid="{0C78274B-966A-4412-A0A9-0FB8432F317C}"/>
    <cellStyle name="Total 2 23 2 2" xfId="50345" xr:uid="{F8904FCE-62D9-4DE8-817B-F4AB1E3F32A7}"/>
    <cellStyle name="Total 2 23 2 2 2" xfId="50346" xr:uid="{101B905B-F9E4-4944-A58D-8FB78FB2DF3E}"/>
    <cellStyle name="Total 2 23 2 3" xfId="50347" xr:uid="{71C0FC44-DB4C-4DF9-8FB0-4C68B2BA2324}"/>
    <cellStyle name="Total 2 23 2 3 2" xfId="50348" xr:uid="{17876E14-E663-4B7D-A394-76FC4127E405}"/>
    <cellStyle name="Total 2 23 2 4" xfId="50349" xr:uid="{80EBE381-CFE0-4EAC-95CB-0236A92C8888}"/>
    <cellStyle name="Total 2 23 2 4 2" xfId="50350" xr:uid="{59BB4F84-BF96-435F-A427-A93BFC71897C}"/>
    <cellStyle name="Total 2 23 2 5" xfId="50351" xr:uid="{D0EDACB6-EE39-457A-93BC-C57D4EAB11C7}"/>
    <cellStyle name="Total 2 23 2 6" xfId="50352" xr:uid="{DF5FD5A0-4D2B-4666-9BBC-FEC1741E12CF}"/>
    <cellStyle name="Total 2 23 3" xfId="50353" xr:uid="{F06CC934-508C-4030-A4A6-BF9D34BFFE4A}"/>
    <cellStyle name="Total 2 23 3 2" xfId="50354" xr:uid="{0693BD5C-2170-472B-98FC-A1680E201A76}"/>
    <cellStyle name="Total 2 23 4" xfId="50355" xr:uid="{080C2F62-795E-4325-8062-F098BC999023}"/>
    <cellStyle name="Total 2 23 4 2" xfId="50356" xr:uid="{4749FB09-1330-4502-9FE2-FC3778C1B283}"/>
    <cellStyle name="Total 2 23 5" xfId="50357" xr:uid="{A1D3608D-7B2D-4A5C-AF9F-250D5F2AD472}"/>
    <cellStyle name="Total 2 23 5 2" xfId="50358" xr:uid="{F5A9DE68-86FA-4DAF-B5C2-E1DA78BC4537}"/>
    <cellStyle name="Total 2 23 6" xfId="50359" xr:uid="{9F26BA8C-6BF0-42BA-AF6D-898AB9F4EC14}"/>
    <cellStyle name="Total 2 23 7" xfId="50360" xr:uid="{F06A7033-4CBC-42D1-8887-22BDED5818FB}"/>
    <cellStyle name="Total 2 23 7 2" xfId="50361" xr:uid="{A4D5CCB4-9CF6-432B-ACB5-B70B39BD95C9}"/>
    <cellStyle name="Total 2 23 8" xfId="50362" xr:uid="{E69BD1B1-5264-44EC-A425-24BA4F77FF55}"/>
    <cellStyle name="Total 2 24" xfId="50363" xr:uid="{4A2FB280-5FC6-41A7-BBE5-D15A291F1E13}"/>
    <cellStyle name="Total 2 24 2" xfId="50364" xr:uid="{3829308C-626E-43B6-B14E-57B9BB0E70EA}"/>
    <cellStyle name="Total 2 24 2 2" xfId="50365" xr:uid="{7998AF92-08F2-46B9-8767-3470C4020F7D}"/>
    <cellStyle name="Total 2 24 2 2 2" xfId="50366" xr:uid="{7F6A8680-00DF-419A-96AF-D13A7D664F6C}"/>
    <cellStyle name="Total 2 24 2 3" xfId="50367" xr:uid="{599FB94E-F243-47C2-9D0F-1C91A20FFD67}"/>
    <cellStyle name="Total 2 24 2 3 2" xfId="50368" xr:uid="{E5E3D560-A456-4926-938C-B28CE36D047E}"/>
    <cellStyle name="Total 2 24 2 4" xfId="50369" xr:uid="{72165553-59FC-435F-B1B0-15043CB82ADB}"/>
    <cellStyle name="Total 2 24 2 4 2" xfId="50370" xr:uid="{A4B4172B-6BA7-46CE-8DFB-980759942EFE}"/>
    <cellStyle name="Total 2 24 2 5" xfId="50371" xr:uid="{B464F7E5-CA90-46CD-A361-BDDD3A3FC7D1}"/>
    <cellStyle name="Total 2 24 2 6" xfId="50372" xr:uid="{4274C139-6143-4875-9886-1BB3318DE107}"/>
    <cellStyle name="Total 2 24 3" xfId="50373" xr:uid="{103FCAAB-FF4E-4618-BCB6-82FE97DF4A82}"/>
    <cellStyle name="Total 2 24 3 2" xfId="50374" xr:uid="{BFC3F516-531B-435C-AC4C-3CD97C877B63}"/>
    <cellStyle name="Total 2 24 4" xfId="50375" xr:uid="{07946897-ECB1-454A-87B6-DA1827B73157}"/>
    <cellStyle name="Total 2 24 4 2" xfId="50376" xr:uid="{C6081203-27E2-4DEB-B4A7-2B5E0EE77EEB}"/>
    <cellStyle name="Total 2 24 5" xfId="50377" xr:uid="{3DD05EAD-2C88-4BCB-8278-05936F705BE3}"/>
    <cellStyle name="Total 2 24 5 2" xfId="50378" xr:uid="{B394BBDB-E14E-47BD-83B8-3601F37353B9}"/>
    <cellStyle name="Total 2 24 6" xfId="50379" xr:uid="{5AD56542-49A4-41BC-BF7D-D4BE6371E452}"/>
    <cellStyle name="Total 2 24 7" xfId="50380" xr:uid="{EEED80A6-0D9C-4113-9DA1-DB909C904DC0}"/>
    <cellStyle name="Total 2 24 7 2" xfId="50381" xr:uid="{47574C84-1FD8-4433-ABFF-6628859B85BD}"/>
    <cellStyle name="Total 2 24 8" xfId="50382" xr:uid="{DC91B57B-8443-4A4F-ADB7-860B2A0AECFA}"/>
    <cellStyle name="Total 2 25" xfId="50383" xr:uid="{B63BD985-5C80-477E-A35C-9200415D4DC1}"/>
    <cellStyle name="Total 2 25 2" xfId="50384" xr:uid="{A40974B5-298D-444C-99EA-158B68EC3377}"/>
    <cellStyle name="Total 2 25 2 2" xfId="50385" xr:uid="{0EC58FFD-9A9F-4F4E-980F-F2A2C6956430}"/>
    <cellStyle name="Total 2 25 2 2 2" xfId="50386" xr:uid="{33B4BBF1-DA57-444C-A804-DF059E013595}"/>
    <cellStyle name="Total 2 25 2 3" xfId="50387" xr:uid="{F2A15611-9686-4659-B2D9-0908C096C41B}"/>
    <cellStyle name="Total 2 25 2 3 2" xfId="50388" xr:uid="{184061BF-BF2E-4E3B-AFA9-1FB53C93DA44}"/>
    <cellStyle name="Total 2 25 2 4" xfId="50389" xr:uid="{38B0DF50-A511-4663-9819-604C4ECFC53F}"/>
    <cellStyle name="Total 2 25 2 4 2" xfId="50390" xr:uid="{6B555101-B071-4274-A2E5-85113BB5F177}"/>
    <cellStyle name="Total 2 25 2 5" xfId="50391" xr:uid="{F944E56D-37BB-45FC-8FA9-CC5EE5506C62}"/>
    <cellStyle name="Total 2 25 2 6" xfId="50392" xr:uid="{6DFE68E2-B124-4420-9042-F1F0BDDD87B5}"/>
    <cellStyle name="Total 2 25 3" xfId="50393" xr:uid="{0BF83A90-BF23-42EA-B889-039A0BA1E825}"/>
    <cellStyle name="Total 2 25 3 2" xfId="50394" xr:uid="{62B144EA-8B4B-44F2-BA56-C17EE331A795}"/>
    <cellStyle name="Total 2 25 4" xfId="50395" xr:uid="{3C184221-D120-46C4-9DB5-0B8258B36320}"/>
    <cellStyle name="Total 2 25 4 2" xfId="50396" xr:uid="{73C9EE09-16A8-4973-8976-0AE22A506707}"/>
    <cellStyle name="Total 2 25 5" xfId="50397" xr:uid="{D1F9E9C9-DA48-4D71-ABFF-DDD8817D980D}"/>
    <cellStyle name="Total 2 25 5 2" xfId="50398" xr:uid="{EC5B41A1-C69F-41E3-AB53-946F5A3B82E7}"/>
    <cellStyle name="Total 2 25 6" xfId="50399" xr:uid="{E5E0B42C-8CBF-4B37-A48F-AC90C189D464}"/>
    <cellStyle name="Total 2 25 7" xfId="50400" xr:uid="{A0FD1C10-7FF3-425F-91B9-34A07A4AC472}"/>
    <cellStyle name="Total 2 25 7 2" xfId="50401" xr:uid="{3710890C-A6FF-4DE9-BC4A-3AD1588C4944}"/>
    <cellStyle name="Total 2 25 8" xfId="50402" xr:uid="{0492C42D-4143-4062-8FFC-B75D80385604}"/>
    <cellStyle name="Total 2 26" xfId="50403" xr:uid="{EAD73B17-6F21-42FC-AD67-0783DB05267A}"/>
    <cellStyle name="Total 2 26 2" xfId="50404" xr:uid="{E5EB6AA4-DC4E-4884-AA8C-BF072659E0A1}"/>
    <cellStyle name="Total 2 26 2 2" xfId="50405" xr:uid="{E0019CB7-0343-4C29-9AF6-40D14203F993}"/>
    <cellStyle name="Total 2 26 3" xfId="50406" xr:uid="{1E0658F6-B909-4574-8F82-1D7EFAEC201F}"/>
    <cellStyle name="Total 2 26 3 2" xfId="50407" xr:uid="{186C08F4-A518-4D91-B964-9A5B6AB3876B}"/>
    <cellStyle name="Total 2 26 4" xfId="50408" xr:uid="{32DE0768-3CD5-4CB8-BEF6-19D551E5B5EA}"/>
    <cellStyle name="Total 2 26 4 2" xfId="50409" xr:uid="{6B652452-D012-4E22-A20A-1154FA5451AC}"/>
    <cellStyle name="Total 2 26 5" xfId="50410" xr:uid="{41EB6B1E-194E-4367-9828-A2C123BA2DC5}"/>
    <cellStyle name="Total 2 26 6" xfId="50411" xr:uid="{8F7B2F0D-84C9-4709-A578-76F5B2B4AFEE}"/>
    <cellStyle name="Total 2 27" xfId="50412" xr:uid="{3530A322-397D-439C-A948-5A1DBEBAAC88}"/>
    <cellStyle name="Total 2 27 2" xfId="50413" xr:uid="{738E6E30-1421-4D0F-8A21-B32CDA720481}"/>
    <cellStyle name="Total 2 28" xfId="50414" xr:uid="{53D212AC-1D64-499A-8C44-CC4303C96556}"/>
    <cellStyle name="Total 2 29" xfId="50415" xr:uid="{762CE354-0B68-4606-91FF-14CDD14CFAE1}"/>
    <cellStyle name="Total 2 29 2" xfId="50416" xr:uid="{E8A211D5-EFE0-4D61-8B26-78CA4D674DCC}"/>
    <cellStyle name="Total 2 3" xfId="20489" xr:uid="{E2FA915C-695D-4E20-8F9D-03BDA1E93DDF}"/>
    <cellStyle name="Total 2 3 10" xfId="50417" xr:uid="{F89CA01F-54FD-48BD-B0E5-434185A166F6}"/>
    <cellStyle name="Total 2 3 10 2" xfId="50418" xr:uid="{655087BE-BBC7-4EF8-A76B-8066CC29B7AD}"/>
    <cellStyle name="Total 2 3 10 2 2" xfId="50419" xr:uid="{A29602AD-AB96-45EC-83F5-D016ABCF7CF4}"/>
    <cellStyle name="Total 2 3 10 2 2 2" xfId="50420" xr:uid="{14F4E512-652D-4895-8E36-AB23B44368ED}"/>
    <cellStyle name="Total 2 3 10 2 3" xfId="50421" xr:uid="{BCA49B8A-5EB9-440C-8DC9-3076B7BC727C}"/>
    <cellStyle name="Total 2 3 10 2 3 2" xfId="50422" xr:uid="{ECD4D611-335D-4E6B-A3DE-FFA43402EFAB}"/>
    <cellStyle name="Total 2 3 10 2 4" xfId="50423" xr:uid="{38D7498A-713F-4A99-80D9-4A3A783199D0}"/>
    <cellStyle name="Total 2 3 10 2 4 2" xfId="50424" xr:uid="{A689FD21-1F3E-4FE9-89D4-7AA2A362FCAF}"/>
    <cellStyle name="Total 2 3 10 2 5" xfId="50425" xr:uid="{8340A500-0719-40CA-8BCB-352B14306681}"/>
    <cellStyle name="Total 2 3 10 2 6" xfId="50426" xr:uid="{561B4EC0-FB06-4CB9-9FDF-AF0314F3FDBB}"/>
    <cellStyle name="Total 2 3 10 3" xfId="50427" xr:uid="{37347B84-481E-43CE-9FDC-D7401436C861}"/>
    <cellStyle name="Total 2 3 10 3 2" xfId="50428" xr:uid="{96041FD7-6267-471C-9EE8-DC57176C4F66}"/>
    <cellStyle name="Total 2 3 10 4" xfId="50429" xr:uid="{A5E8664F-C76C-4357-828E-C35904381DEA}"/>
    <cellStyle name="Total 2 3 10 4 2" xfId="50430" xr:uid="{83A875B6-9AAC-4D42-8195-19D6B8C0D599}"/>
    <cellStyle name="Total 2 3 10 5" xfId="50431" xr:uid="{B7F4C195-B1EA-43E2-94F3-A1EC2608B392}"/>
    <cellStyle name="Total 2 3 10 5 2" xfId="50432" xr:uid="{9A96632E-6E90-4E50-8391-0021A655B47B}"/>
    <cellStyle name="Total 2 3 10 6" xfId="50433" xr:uid="{C90D60DD-45E7-4408-A581-D3A8474A5CE6}"/>
    <cellStyle name="Total 2 3 10 7" xfId="50434" xr:uid="{AD2DBEF0-7F9D-43E6-B397-E7356B94A5B5}"/>
    <cellStyle name="Total 2 3 10 7 2" xfId="50435" xr:uid="{8F164B4E-D0C6-4B00-830F-5326FBF508EF}"/>
    <cellStyle name="Total 2 3 10 8" xfId="50436" xr:uid="{5812BE8E-B4B0-4D6D-A911-D1ACC28A717E}"/>
    <cellStyle name="Total 2 3 11" xfId="50437" xr:uid="{7BCCCD6C-1760-471D-AF25-45959574B531}"/>
    <cellStyle name="Total 2 3 11 2" xfId="50438" xr:uid="{8CED5E4F-3381-431D-9FBF-2F5E06AECE75}"/>
    <cellStyle name="Total 2 3 11 2 2" xfId="50439" xr:uid="{3C2BFDA8-5997-477A-B04C-F14BB44C49F4}"/>
    <cellStyle name="Total 2 3 11 2 2 2" xfId="50440" xr:uid="{9230E942-FE12-488E-A6D4-2B20F3E1C4BC}"/>
    <cellStyle name="Total 2 3 11 2 3" xfId="50441" xr:uid="{E1E0C452-0B95-4D96-B1EB-98C9BF4E60EA}"/>
    <cellStyle name="Total 2 3 11 2 3 2" xfId="50442" xr:uid="{13C9D434-E7F3-4030-82BA-CF408B3155C0}"/>
    <cellStyle name="Total 2 3 11 2 4" xfId="50443" xr:uid="{5351C23A-1D6C-4F5A-A731-BF14FEC84EBF}"/>
    <cellStyle name="Total 2 3 11 2 4 2" xfId="50444" xr:uid="{124B67AE-0888-424C-A432-AB0824E7519D}"/>
    <cellStyle name="Total 2 3 11 2 5" xfId="50445" xr:uid="{356CE0F4-3B1B-4D6A-BA4B-B86480B93D10}"/>
    <cellStyle name="Total 2 3 11 2 6" xfId="50446" xr:uid="{F56BF96A-6EBE-46A2-BB17-D9401BF4A83E}"/>
    <cellStyle name="Total 2 3 11 3" xfId="50447" xr:uid="{E4AF63D3-A57B-4E45-96F6-3C42BD0B7824}"/>
    <cellStyle name="Total 2 3 11 3 2" xfId="50448" xr:uid="{8A290960-D4F0-4A58-A407-20A2F57E8D6F}"/>
    <cellStyle name="Total 2 3 11 4" xfId="50449" xr:uid="{AFAB41E6-1E84-4ACF-9696-7930D1A25D3A}"/>
    <cellStyle name="Total 2 3 11 4 2" xfId="50450" xr:uid="{C9107A9F-61E7-4B37-B4FD-A41E4D82A4FE}"/>
    <cellStyle name="Total 2 3 11 5" xfId="50451" xr:uid="{6D646EE2-BF83-498B-BFFF-C60D9A6B34D8}"/>
    <cellStyle name="Total 2 3 11 5 2" xfId="50452" xr:uid="{C1B2CCDC-5A0A-467A-A0F6-2BA68CDE79F6}"/>
    <cellStyle name="Total 2 3 11 6" xfId="50453" xr:uid="{2A331086-F304-4827-8130-69D88CDD3DF7}"/>
    <cellStyle name="Total 2 3 11 7" xfId="50454" xr:uid="{7FA7A938-1CC5-4442-B202-FA8B619D3D84}"/>
    <cellStyle name="Total 2 3 11 7 2" xfId="50455" xr:uid="{AF4BB39B-2703-4012-83BC-5FF0C116E8B1}"/>
    <cellStyle name="Total 2 3 11 8" xfId="50456" xr:uid="{D313D7EA-7CDB-43AE-94E2-37A90A46B25C}"/>
    <cellStyle name="Total 2 3 12" xfId="50457" xr:uid="{5AC7C468-8D16-4886-87A3-146ABE2100CF}"/>
    <cellStyle name="Total 2 3 12 2" xfId="50458" xr:uid="{F175DCAC-3B1D-4269-82B5-C8EA1C59122C}"/>
    <cellStyle name="Total 2 3 12 2 2" xfId="50459" xr:uid="{6B2334DE-9809-47D8-B577-B6D08F6B4C8C}"/>
    <cellStyle name="Total 2 3 12 2 2 2" xfId="50460" xr:uid="{A1C1A580-223F-4C87-B3C5-B9478A0B76E8}"/>
    <cellStyle name="Total 2 3 12 2 3" xfId="50461" xr:uid="{049FE7FC-453C-4847-8629-E11BD7B79A5D}"/>
    <cellStyle name="Total 2 3 12 2 3 2" xfId="50462" xr:uid="{76DEE0D9-BA67-4F33-B8C1-0F72FB265A0D}"/>
    <cellStyle name="Total 2 3 12 2 4" xfId="50463" xr:uid="{F25A7408-D477-4C04-9625-C28277435F23}"/>
    <cellStyle name="Total 2 3 12 2 4 2" xfId="50464" xr:uid="{7528DA05-9502-4F2A-B389-B31CF19FE691}"/>
    <cellStyle name="Total 2 3 12 2 5" xfId="50465" xr:uid="{BEE4ADF1-DD28-49DD-BA8A-A34A4DF86D18}"/>
    <cellStyle name="Total 2 3 12 2 6" xfId="50466" xr:uid="{BC5590B9-B886-4716-90C3-8C022E8CF6F3}"/>
    <cellStyle name="Total 2 3 12 3" xfId="50467" xr:uid="{CD37FF1A-5665-4A2E-8536-6915BE3238E5}"/>
    <cellStyle name="Total 2 3 12 3 2" xfId="50468" xr:uid="{6D0CD0C9-355F-4766-B7E1-E6983B3CFF97}"/>
    <cellStyle name="Total 2 3 12 4" xfId="50469" xr:uid="{6FA216C4-06F1-46AE-9149-CBF00871F106}"/>
    <cellStyle name="Total 2 3 12 4 2" xfId="50470" xr:uid="{1127B005-572D-4262-A46B-0F70C55F5E6A}"/>
    <cellStyle name="Total 2 3 12 5" xfId="50471" xr:uid="{8E3DB52A-00F0-4436-8A6D-066B8327FE8A}"/>
    <cellStyle name="Total 2 3 12 5 2" xfId="50472" xr:uid="{E92A4F9B-8D46-4DF5-9985-D6F4978FC787}"/>
    <cellStyle name="Total 2 3 12 6" xfId="50473" xr:uid="{846AC0A0-CE57-4CE2-B3C1-301F29590300}"/>
    <cellStyle name="Total 2 3 12 7" xfId="50474" xr:uid="{26E40BC1-323C-4CBA-8741-C49AEFE559AB}"/>
    <cellStyle name="Total 2 3 12 7 2" xfId="50475" xr:uid="{9DD4A964-A6B4-4E15-924E-C6368E2CBF8E}"/>
    <cellStyle name="Total 2 3 12 8" xfId="50476" xr:uid="{31DDE3F1-1967-4A32-8382-1EC30A90D712}"/>
    <cellStyle name="Total 2 3 13" xfId="50477" xr:uid="{4E102FE1-8641-462B-A461-D3A39CBBAA2C}"/>
    <cellStyle name="Total 2 3 13 2" xfId="50478" xr:uid="{CC021E09-1B13-46B2-B3F6-3DAD636B1CC1}"/>
    <cellStyle name="Total 2 3 13 2 2" xfId="50479" xr:uid="{A93EF47B-A1CA-4C71-8CD1-6EF2FF388E16}"/>
    <cellStyle name="Total 2 3 13 2 2 2" xfId="50480" xr:uid="{A8C74501-EF06-4198-B10E-A46EF61A5115}"/>
    <cellStyle name="Total 2 3 13 2 3" xfId="50481" xr:uid="{28603703-C1F8-4F14-968B-76F0E16414F3}"/>
    <cellStyle name="Total 2 3 13 2 3 2" xfId="50482" xr:uid="{F904FB87-9B53-466E-9808-46E6E2CACD22}"/>
    <cellStyle name="Total 2 3 13 2 4" xfId="50483" xr:uid="{076D2E2F-E3FA-4756-845E-DC563D2D37F4}"/>
    <cellStyle name="Total 2 3 13 2 4 2" xfId="50484" xr:uid="{98E6A112-48B0-4E04-BD50-AE496CF03A6F}"/>
    <cellStyle name="Total 2 3 13 2 5" xfId="50485" xr:uid="{9219020B-2D52-4DF2-9C4F-39E5886B445E}"/>
    <cellStyle name="Total 2 3 13 2 6" xfId="50486" xr:uid="{8F70CA2E-2A84-4AD9-AA69-3200C1D26466}"/>
    <cellStyle name="Total 2 3 13 3" xfId="50487" xr:uid="{F4402660-C001-4F81-B4D0-29C4C47972D4}"/>
    <cellStyle name="Total 2 3 13 3 2" xfId="50488" xr:uid="{C580E127-D29F-45D1-83F7-18F57FAD5272}"/>
    <cellStyle name="Total 2 3 13 4" xfId="50489" xr:uid="{4CD12A38-7D33-4D2C-9ACF-FDFF4474DDE1}"/>
    <cellStyle name="Total 2 3 13 4 2" xfId="50490" xr:uid="{DBE64328-8E55-4859-92B9-CB07B0BBD9AB}"/>
    <cellStyle name="Total 2 3 13 5" xfId="50491" xr:uid="{3D86E7B8-8EEF-4762-92F3-77786B1E6E55}"/>
    <cellStyle name="Total 2 3 13 5 2" xfId="50492" xr:uid="{A7CD7059-3D0A-44DD-B656-4DA2B87650AA}"/>
    <cellStyle name="Total 2 3 13 6" xfId="50493" xr:uid="{5970B4E3-9061-4940-9957-D00C1499E688}"/>
    <cellStyle name="Total 2 3 13 7" xfId="50494" xr:uid="{03CD945E-984C-497E-98E9-AD493E5347C8}"/>
    <cellStyle name="Total 2 3 13 7 2" xfId="50495" xr:uid="{0236BE0E-A070-466E-82AC-452177067362}"/>
    <cellStyle name="Total 2 3 13 8" xfId="50496" xr:uid="{17E5D4ED-CA42-4085-91C0-8442E7F72ED4}"/>
    <cellStyle name="Total 2 3 14" xfId="50497" xr:uid="{C008A45F-CBC2-4B87-A448-2C4FE04C2C67}"/>
    <cellStyle name="Total 2 3 14 2" xfId="50498" xr:uid="{2A1143B6-71B0-4543-99C9-8CF50457B36D}"/>
    <cellStyle name="Total 2 3 14 2 2" xfId="50499" xr:uid="{BDE5B8C0-B86A-4EC6-816A-3D3747C98300}"/>
    <cellStyle name="Total 2 3 14 2 2 2" xfId="50500" xr:uid="{137B5623-7294-424B-8DB8-6E3573712902}"/>
    <cellStyle name="Total 2 3 14 2 3" xfId="50501" xr:uid="{58623CE5-5891-456E-A02F-4F324B763A75}"/>
    <cellStyle name="Total 2 3 14 2 3 2" xfId="50502" xr:uid="{C3D7DBB4-2A5E-4CBC-A8FF-B88ED7E6A1FF}"/>
    <cellStyle name="Total 2 3 14 2 4" xfId="50503" xr:uid="{54FBA8B7-B5BD-4818-8AF9-E4A4B569B4B2}"/>
    <cellStyle name="Total 2 3 14 2 4 2" xfId="50504" xr:uid="{5A03D388-140E-40DD-BE42-DEF3E930F8A0}"/>
    <cellStyle name="Total 2 3 14 2 5" xfId="50505" xr:uid="{2F7CC56B-E27C-47F0-9212-E709611C8A12}"/>
    <cellStyle name="Total 2 3 14 2 6" xfId="50506" xr:uid="{5DAFF067-31A0-4E48-BB70-A689EE0020D3}"/>
    <cellStyle name="Total 2 3 14 3" xfId="50507" xr:uid="{4B70FDA9-497E-444A-8B8E-606B044DA343}"/>
    <cellStyle name="Total 2 3 14 3 2" xfId="50508" xr:uid="{EEE1A8AB-4672-4EDE-8574-999BA44946E4}"/>
    <cellStyle name="Total 2 3 14 4" xfId="50509" xr:uid="{E39D2798-00F1-4B68-8358-6C3138A75A71}"/>
    <cellStyle name="Total 2 3 14 4 2" xfId="50510" xr:uid="{2992C74E-C90C-4FCC-B852-75DA5711F00B}"/>
    <cellStyle name="Total 2 3 14 5" xfId="50511" xr:uid="{FBFA30EF-0449-4651-B656-413B1AF35BAA}"/>
    <cellStyle name="Total 2 3 14 5 2" xfId="50512" xr:uid="{5A5647AE-6DB6-45A8-90CE-2EF7121B6530}"/>
    <cellStyle name="Total 2 3 14 6" xfId="50513" xr:uid="{01897426-BC19-4494-A440-307F8F2A051F}"/>
    <cellStyle name="Total 2 3 14 7" xfId="50514" xr:uid="{559EF426-A9BF-402D-8F7C-1683CD8BF343}"/>
    <cellStyle name="Total 2 3 14 7 2" xfId="50515" xr:uid="{C9D6C778-9C1D-434C-BECB-ED335B3D06A2}"/>
    <cellStyle name="Total 2 3 14 8" xfId="50516" xr:uid="{11EC233F-342C-4050-856B-A4CAB7991A30}"/>
    <cellStyle name="Total 2 3 15" xfId="50517" xr:uid="{2681E67F-ECAF-43C2-8709-D9303D36488B}"/>
    <cellStyle name="Total 2 3 15 2" xfId="50518" xr:uid="{A7AD0BB1-41BB-4A02-8991-060DCE9FF322}"/>
    <cellStyle name="Total 2 3 15 2 2" xfId="50519" xr:uid="{A8C31940-32BB-4B7C-81C2-93332CEA3799}"/>
    <cellStyle name="Total 2 3 15 2 2 2" xfId="50520" xr:uid="{A9389555-3E6E-42F9-91E5-2AC974F0D749}"/>
    <cellStyle name="Total 2 3 15 2 3" xfId="50521" xr:uid="{F73EAE62-379F-45E6-9613-008C6AA16F1C}"/>
    <cellStyle name="Total 2 3 15 2 3 2" xfId="50522" xr:uid="{9338281A-89B5-40F7-ACEA-D04EFF29F5D4}"/>
    <cellStyle name="Total 2 3 15 2 4" xfId="50523" xr:uid="{27204971-47DF-4B73-B5EC-CC65ECE25DDC}"/>
    <cellStyle name="Total 2 3 15 2 4 2" xfId="50524" xr:uid="{1D53D2AF-5670-4C4F-BEEE-4BB4176DABF0}"/>
    <cellStyle name="Total 2 3 15 2 5" xfId="50525" xr:uid="{2056FD9B-D4BF-4F87-9BD4-21555978340F}"/>
    <cellStyle name="Total 2 3 15 2 6" xfId="50526" xr:uid="{4B9D3270-182B-4416-9694-A8500252EB2F}"/>
    <cellStyle name="Total 2 3 15 3" xfId="50527" xr:uid="{9737A9C6-AC77-40E0-ACCF-B1E5C96DFEC1}"/>
    <cellStyle name="Total 2 3 15 3 2" xfId="50528" xr:uid="{15B77BBF-4B8D-44AA-ACDD-F82384D34061}"/>
    <cellStyle name="Total 2 3 15 4" xfId="50529" xr:uid="{3C84766F-F966-48BB-9EB0-F98FF7E28740}"/>
    <cellStyle name="Total 2 3 15 4 2" xfId="50530" xr:uid="{94BC2F5A-2352-4629-A189-C83109676DA0}"/>
    <cellStyle name="Total 2 3 15 5" xfId="50531" xr:uid="{83970FBF-CBFD-4005-8AE9-1113B095CE35}"/>
    <cellStyle name="Total 2 3 15 5 2" xfId="50532" xr:uid="{FC42A2D1-7491-439D-A8DA-D44CF96A53A4}"/>
    <cellStyle name="Total 2 3 15 6" xfId="50533" xr:uid="{1678932D-8D1B-4427-91FD-45AD6D7AB71A}"/>
    <cellStyle name="Total 2 3 15 7" xfId="50534" xr:uid="{CB8F024C-0EE7-4E82-8D54-AF81EEF9BFB0}"/>
    <cellStyle name="Total 2 3 15 7 2" xfId="50535" xr:uid="{D44B5E1E-524E-4C67-804C-5E8DAC7E8ED0}"/>
    <cellStyle name="Total 2 3 15 8" xfId="50536" xr:uid="{A0697D89-77D4-454E-AB55-D20BB8C43491}"/>
    <cellStyle name="Total 2 3 16" xfId="50537" xr:uid="{A6BD8B8B-E18A-4B5D-B6D1-E98F21B069D7}"/>
    <cellStyle name="Total 2 3 16 2" xfId="50538" xr:uid="{9F553A67-1DB6-479E-8E23-2D3BDB99C37E}"/>
    <cellStyle name="Total 2 3 16 2 2" xfId="50539" xr:uid="{A9DC1985-FF5D-4A4F-A6CE-EF28A2AD3262}"/>
    <cellStyle name="Total 2 3 16 3" xfId="50540" xr:uid="{708479BE-DA56-4C1F-A155-E6A4999ECFA1}"/>
    <cellStyle name="Total 2 3 16 3 2" xfId="50541" xr:uid="{DE74723F-80B6-44BF-BE7B-966309ABDB30}"/>
    <cellStyle name="Total 2 3 16 4" xfId="50542" xr:uid="{230EB86F-18C5-4CBE-A29D-6988B881F938}"/>
    <cellStyle name="Total 2 3 16 4 2" xfId="50543" xr:uid="{A6F998B2-5C1C-45D1-9193-56F7AE19F2D0}"/>
    <cellStyle name="Total 2 3 16 5" xfId="50544" xr:uid="{958DEDDE-E010-4201-BBF4-5FEA4DB1777B}"/>
    <cellStyle name="Total 2 3 16 6" xfId="50545" xr:uid="{BC930067-353B-4F39-81A5-D673543AC8A2}"/>
    <cellStyle name="Total 2 3 17" xfId="50546" xr:uid="{EBC66D9F-F786-476F-8E54-78D565379324}"/>
    <cellStyle name="Total 2 3 17 2" xfId="50547" xr:uid="{18C0CE81-F9D7-4FA6-8F03-F2B5AEB7843B}"/>
    <cellStyle name="Total 2 3 18" xfId="50548" xr:uid="{E96AC259-521D-41C7-955D-91D521AB322A}"/>
    <cellStyle name="Total 2 3 19" xfId="50549" xr:uid="{0A20EF4B-9004-4E82-8EB7-20247C7C462A}"/>
    <cellStyle name="Total 2 3 19 2" xfId="50550" xr:uid="{36CE90A1-D6EB-471A-919F-1FA737F8E837}"/>
    <cellStyle name="Total 2 3 2" xfId="50551" xr:uid="{44802390-F888-408F-B577-8C31A225C8A4}"/>
    <cellStyle name="Total 2 3 2 2" xfId="50552" xr:uid="{AB1E2255-6586-498E-A653-1E39753B74C5}"/>
    <cellStyle name="Total 2 3 2 2 2" xfId="50553" xr:uid="{3F718BC4-3E43-44D2-8AB5-5865C6421D50}"/>
    <cellStyle name="Total 2 3 2 2 2 2" xfId="50554" xr:uid="{D8F4F538-6FCD-4484-81A5-60C2E96F6C96}"/>
    <cellStyle name="Total 2 3 2 2 3" xfId="50555" xr:uid="{C85CF9D1-3254-4900-ACBF-02BBD807EF8D}"/>
    <cellStyle name="Total 2 3 2 2 3 2" xfId="50556" xr:uid="{5AA1302A-8F50-47BC-9101-4519D03A3E7A}"/>
    <cellStyle name="Total 2 3 2 2 4" xfId="50557" xr:uid="{A46C6676-4FF5-46DC-9DFB-DA9054EF69B9}"/>
    <cellStyle name="Total 2 3 2 2 4 2" xfId="50558" xr:uid="{E6C5B944-EC1F-40AF-B3F2-B058496FE7C1}"/>
    <cellStyle name="Total 2 3 2 2 5" xfId="50559" xr:uid="{A3B12AFA-016F-4EE3-91E6-D8490F42A0CA}"/>
    <cellStyle name="Total 2 3 2 2 6" xfId="50560" xr:uid="{69311233-D0DF-46F5-AE91-6E4CB57473DF}"/>
    <cellStyle name="Total 2 3 2 3" xfId="50561" xr:uid="{DBD4E742-E1F3-4CB4-A23D-EB7BF67DBDC8}"/>
    <cellStyle name="Total 2 3 2 3 2" xfId="50562" xr:uid="{2E1F1550-696A-4164-91BD-74CFA447529E}"/>
    <cellStyle name="Total 2 3 2 4" xfId="50563" xr:uid="{A25F5052-A1F8-4A0F-A6F1-1EA517FBFA36}"/>
    <cellStyle name="Total 2 3 2 5" xfId="50564" xr:uid="{87B7FA58-B5A3-4DA1-9ACD-69611C2DB2AD}"/>
    <cellStyle name="Total 2 3 2 5 2" xfId="50565" xr:uid="{5DA4C0B4-B1AA-42D1-8137-2471FC293C4A}"/>
    <cellStyle name="Total 2 3 2 6" xfId="50566" xr:uid="{9EDFFF0F-3062-43E5-9D23-A5F785DEAEAC}"/>
    <cellStyle name="Total 2 3 20" xfId="50567" xr:uid="{E3A18FE0-1722-4ACB-A875-0A98F3AEFEA9}"/>
    <cellStyle name="Total 2 3 21" xfId="50568" xr:uid="{9939BAE9-D0E4-4A49-9F14-08B51043BB0F}"/>
    <cellStyle name="Total 2 3 22" xfId="50569" xr:uid="{B40C7350-3867-41CF-821F-5E746D7992E6}"/>
    <cellStyle name="Total 2 3 23" xfId="50570" xr:uid="{31253D02-6E3D-4928-BDF7-1EFCA984EB71}"/>
    <cellStyle name="Total 2 3 24" xfId="50571" xr:uid="{EEA57327-32E0-4DE6-905E-4BB10B467233}"/>
    <cellStyle name="Total 2 3 25" xfId="50572" xr:uid="{0CD33F25-6487-4E2C-B816-0832CA96D824}"/>
    <cellStyle name="Total 2 3 26" xfId="50573" xr:uid="{F9E0505F-E38A-45AE-B6B1-7029FCA85EE4}"/>
    <cellStyle name="Total 2 3 3" xfId="50574" xr:uid="{D9D721C5-102B-4114-89E8-8279A737FF76}"/>
    <cellStyle name="Total 2 3 3 2" xfId="50575" xr:uid="{F36C45EB-E546-4C1E-A0B7-7DDEA46D74FC}"/>
    <cellStyle name="Total 2 3 3 2 2" xfId="50576" xr:uid="{1B8764E3-2EB0-4B2D-9A7C-F3927806B50F}"/>
    <cellStyle name="Total 2 3 3 2 2 2" xfId="50577" xr:uid="{FB442FA9-BF73-46B2-B483-7283C474270F}"/>
    <cellStyle name="Total 2 3 3 2 3" xfId="50578" xr:uid="{46729102-DC94-45C2-A4DE-C616BDB6BB24}"/>
    <cellStyle name="Total 2 3 3 2 3 2" xfId="50579" xr:uid="{924C9251-5952-47AE-8633-4D359E848BDE}"/>
    <cellStyle name="Total 2 3 3 2 4" xfId="50580" xr:uid="{665F0E2C-6EB7-41EA-B041-35DFC65C2B3D}"/>
    <cellStyle name="Total 2 3 3 2 4 2" xfId="50581" xr:uid="{3F51C569-F8FF-4BE5-8A7F-75D8E4961724}"/>
    <cellStyle name="Total 2 3 3 2 5" xfId="50582" xr:uid="{768446AC-4482-4E35-8AEB-970D69A35436}"/>
    <cellStyle name="Total 2 3 3 2 6" xfId="50583" xr:uid="{09D5B2BA-0BBF-4AC4-AD80-8F684260198F}"/>
    <cellStyle name="Total 2 3 3 3" xfId="50584" xr:uid="{54A48462-85B2-4EFC-BDC2-F3CEBF336313}"/>
    <cellStyle name="Total 2 3 3 3 2" xfId="50585" xr:uid="{51948E4C-C493-4B73-ADE8-11195CA5D5C0}"/>
    <cellStyle name="Total 2 3 3 4" xfId="50586" xr:uid="{EF011EB4-F9FA-4303-A9F8-8812C2C1E26A}"/>
    <cellStyle name="Total 2 3 3 5" xfId="50587" xr:uid="{3109DA9F-D536-4C2B-A899-1B9EB61EABA4}"/>
    <cellStyle name="Total 2 3 3 5 2" xfId="50588" xr:uid="{0FFD7D28-9625-4A6F-A6EB-493AEE3EDB4F}"/>
    <cellStyle name="Total 2 3 3 6" xfId="50589" xr:uid="{2AA5A2E4-3636-4FD9-B18B-EFCF7E044A99}"/>
    <cellStyle name="Total 2 3 4" xfId="50590" xr:uid="{9AE866CB-F02F-4665-8392-BE74BC375DF9}"/>
    <cellStyle name="Total 2 3 4 2" xfId="50591" xr:uid="{9B029D26-5B9D-4108-BE2C-283633BF3C53}"/>
    <cellStyle name="Total 2 3 4 2 2" xfId="50592" xr:uid="{2141A09A-4774-41FF-A214-60E4329AE31D}"/>
    <cellStyle name="Total 2 3 4 2 2 2" xfId="50593" xr:uid="{11968314-637B-48BC-BBA1-918B1459712D}"/>
    <cellStyle name="Total 2 3 4 2 3" xfId="50594" xr:uid="{2E88B5F6-955D-41BB-B4F7-F83C961E4334}"/>
    <cellStyle name="Total 2 3 4 2 3 2" xfId="50595" xr:uid="{7F51EB02-8CC6-474B-BC93-60995033ADFA}"/>
    <cellStyle name="Total 2 3 4 2 4" xfId="50596" xr:uid="{10E077F3-F536-4F4D-ACCC-39F53E47A2AE}"/>
    <cellStyle name="Total 2 3 4 2 4 2" xfId="50597" xr:uid="{D842CC05-E0A5-465B-87CF-6C7FCE5534F6}"/>
    <cellStyle name="Total 2 3 4 2 5" xfId="50598" xr:uid="{B844B109-74B9-4710-9C37-221A04FA574A}"/>
    <cellStyle name="Total 2 3 4 2 6" xfId="50599" xr:uid="{4AE3F40E-3456-4CAF-9CD1-C9C8D47808BE}"/>
    <cellStyle name="Total 2 3 4 3" xfId="50600" xr:uid="{A587102F-E2A9-417E-982F-38B3831C8476}"/>
    <cellStyle name="Total 2 3 4 3 2" xfId="50601" xr:uid="{AC1BC2AE-0916-41E1-9583-8410D1AD536F}"/>
    <cellStyle name="Total 2 3 4 4" xfId="50602" xr:uid="{892932B3-13BA-4D80-8762-6FB4636095C7}"/>
    <cellStyle name="Total 2 3 4 4 2" xfId="50603" xr:uid="{8E427AE2-08E3-483B-B3C8-B0D39351B67E}"/>
    <cellStyle name="Total 2 3 4 5" xfId="50604" xr:uid="{1102861D-FFCB-44F6-81D4-F46E1690D1ED}"/>
    <cellStyle name="Total 2 3 4 5 2" xfId="50605" xr:uid="{0B931E94-FC00-46E2-9AFC-FED52F9F91D3}"/>
    <cellStyle name="Total 2 3 4 6" xfId="50606" xr:uid="{58FC756D-0D6B-4648-A023-A45D2CD389B0}"/>
    <cellStyle name="Total 2 3 4 7" xfId="50607" xr:uid="{DE364CC5-14B6-445F-9578-E515F14B7361}"/>
    <cellStyle name="Total 2 3 4 7 2" xfId="50608" xr:uid="{1EA058E6-F6C0-4D7C-B4AD-1BC00A40E0FC}"/>
    <cellStyle name="Total 2 3 4 8" xfId="50609" xr:uid="{7E364A6F-6424-47B4-85E1-B4C223C96431}"/>
    <cellStyle name="Total 2 3 5" xfId="50610" xr:uid="{DF0C3B5F-1525-4AC2-BAD3-5E55FF7479D8}"/>
    <cellStyle name="Total 2 3 5 2" xfId="50611" xr:uid="{9C69013F-DBA4-4226-80B8-8932C8CEB4FE}"/>
    <cellStyle name="Total 2 3 5 2 2" xfId="50612" xr:uid="{FA86B139-86B8-4407-8B13-FE9D4BE4C878}"/>
    <cellStyle name="Total 2 3 5 2 2 2" xfId="50613" xr:uid="{EE6194E6-0E99-4B71-94BF-5A2CE75F4E85}"/>
    <cellStyle name="Total 2 3 5 2 3" xfId="50614" xr:uid="{A320BB47-DB47-4F19-B852-26113C34F921}"/>
    <cellStyle name="Total 2 3 5 2 3 2" xfId="50615" xr:uid="{CAB89552-A702-450C-A504-3A45E6D97E62}"/>
    <cellStyle name="Total 2 3 5 2 4" xfId="50616" xr:uid="{32F379B4-723A-4F27-8AF5-A576FB116978}"/>
    <cellStyle name="Total 2 3 5 2 4 2" xfId="50617" xr:uid="{A7779CCE-7556-4DA8-A5D8-DBCE93635CDC}"/>
    <cellStyle name="Total 2 3 5 2 5" xfId="50618" xr:uid="{4232E746-5BA8-4A6A-8BAF-89C34127B926}"/>
    <cellStyle name="Total 2 3 5 2 6" xfId="50619" xr:uid="{F44707F6-F92F-4F31-8768-F1F6BD1209BD}"/>
    <cellStyle name="Total 2 3 5 3" xfId="50620" xr:uid="{CBA2B8A3-4FE7-47FB-AF56-E44CD9E5265D}"/>
    <cellStyle name="Total 2 3 5 3 2" xfId="50621" xr:uid="{24DC16D4-5CD9-4436-B31C-CCA8B698CCFD}"/>
    <cellStyle name="Total 2 3 5 4" xfId="50622" xr:uid="{76CBBA74-2DA8-4976-8DEA-4EB7360526B2}"/>
    <cellStyle name="Total 2 3 5 4 2" xfId="50623" xr:uid="{73651086-29FE-4C3C-8B9B-AED9EAFEF8FE}"/>
    <cellStyle name="Total 2 3 5 5" xfId="50624" xr:uid="{3A9014C5-B750-4F9B-B221-2F85F4164C3C}"/>
    <cellStyle name="Total 2 3 5 5 2" xfId="50625" xr:uid="{053DBE28-296E-41CE-BBBE-D437D4930E4D}"/>
    <cellStyle name="Total 2 3 5 6" xfId="50626" xr:uid="{B54EC472-0F8B-497D-A135-5BE8213F3094}"/>
    <cellStyle name="Total 2 3 5 7" xfId="50627" xr:uid="{3D40B3ED-EAA0-4F11-9F8D-996301596133}"/>
    <cellStyle name="Total 2 3 5 7 2" xfId="50628" xr:uid="{B5F6A877-6F97-41B5-93DA-A261F878E28E}"/>
    <cellStyle name="Total 2 3 5 8" xfId="50629" xr:uid="{D8ACA759-849B-4319-B497-18E47C989E8A}"/>
    <cellStyle name="Total 2 3 6" xfId="50630" xr:uid="{558C4DD6-01A1-4D3D-95E7-2CB3D00D11FA}"/>
    <cellStyle name="Total 2 3 6 2" xfId="50631" xr:uid="{F3521B2B-8F87-40C7-B043-44B7A45289A7}"/>
    <cellStyle name="Total 2 3 6 2 2" xfId="50632" xr:uid="{181FD69B-E867-48AB-B59E-D9A29178BF5B}"/>
    <cellStyle name="Total 2 3 6 2 2 2" xfId="50633" xr:uid="{7D8432DE-486D-4981-A6D2-830CCEAD9B2F}"/>
    <cellStyle name="Total 2 3 6 2 3" xfId="50634" xr:uid="{DAF4BAC8-08B4-4F38-9335-6C576813D3D5}"/>
    <cellStyle name="Total 2 3 6 2 3 2" xfId="50635" xr:uid="{5D34CA0C-32FC-416C-8D48-1B46E67BD203}"/>
    <cellStyle name="Total 2 3 6 2 4" xfId="50636" xr:uid="{039EFD91-D034-4619-9B59-19803A9D8301}"/>
    <cellStyle name="Total 2 3 6 2 4 2" xfId="50637" xr:uid="{D20CCA04-9C4C-4639-9F57-7A3ED708D1C3}"/>
    <cellStyle name="Total 2 3 6 2 5" xfId="50638" xr:uid="{03D4F16E-B7EE-42D4-B8BC-0D1915CDD6E1}"/>
    <cellStyle name="Total 2 3 6 2 6" xfId="50639" xr:uid="{EBE2BFB4-C820-48BE-8286-68E8F558989D}"/>
    <cellStyle name="Total 2 3 6 3" xfId="50640" xr:uid="{84F308A0-E394-4B5D-B5D9-8B5395C46F5D}"/>
    <cellStyle name="Total 2 3 6 3 2" xfId="50641" xr:uid="{32686508-CC38-4C9D-BDEF-C0915386C017}"/>
    <cellStyle name="Total 2 3 6 4" xfId="50642" xr:uid="{FEDC6B0F-737D-48AE-A347-4538DFE9B508}"/>
    <cellStyle name="Total 2 3 6 4 2" xfId="50643" xr:uid="{52360F3E-A36D-4CD9-A93E-078A55F56F3A}"/>
    <cellStyle name="Total 2 3 6 5" xfId="50644" xr:uid="{01747F7C-B55E-4EC5-8528-5E23BC3AE16C}"/>
    <cellStyle name="Total 2 3 6 5 2" xfId="50645" xr:uid="{4399D6FF-9D21-4EC3-A75E-6F487EC1EAED}"/>
    <cellStyle name="Total 2 3 6 6" xfId="50646" xr:uid="{00743D9A-D207-4773-BB14-0BA20D6C024F}"/>
    <cellStyle name="Total 2 3 6 7" xfId="50647" xr:uid="{0DA569E1-E72C-432C-A39B-6A4268FF15C3}"/>
    <cellStyle name="Total 2 3 6 7 2" xfId="50648" xr:uid="{19E2157B-6CEF-4E3B-9E41-A27898FCE1D1}"/>
    <cellStyle name="Total 2 3 6 8" xfId="50649" xr:uid="{0C34B318-B1E2-4971-90C0-0B3EF238F3E8}"/>
    <cellStyle name="Total 2 3 7" xfId="50650" xr:uid="{08FC360C-3EFD-43FC-8D0B-2D1A45F180F4}"/>
    <cellStyle name="Total 2 3 7 2" xfId="50651" xr:uid="{8131062F-24CD-4763-8651-E605F6C2446D}"/>
    <cellStyle name="Total 2 3 7 2 2" xfId="50652" xr:uid="{4ECC7E37-B776-4B3F-BB4D-C54E98D5ECC4}"/>
    <cellStyle name="Total 2 3 7 2 2 2" xfId="50653" xr:uid="{D379FF9C-2C78-4A0D-A489-795984D53F5B}"/>
    <cellStyle name="Total 2 3 7 2 3" xfId="50654" xr:uid="{A4EBFAE5-4232-419B-B18A-A2C5FB8786CF}"/>
    <cellStyle name="Total 2 3 7 2 3 2" xfId="50655" xr:uid="{A80FD7E5-DC93-485A-9559-D0BC14921E85}"/>
    <cellStyle name="Total 2 3 7 2 4" xfId="50656" xr:uid="{C0A35048-9CC3-4330-B2C3-CA034F23959D}"/>
    <cellStyle name="Total 2 3 7 2 4 2" xfId="50657" xr:uid="{C3706727-8077-454D-8F3B-3B8914B0FED1}"/>
    <cellStyle name="Total 2 3 7 2 5" xfId="50658" xr:uid="{A3A96DDA-96F9-4FD8-9B53-84A08BEFCD75}"/>
    <cellStyle name="Total 2 3 7 2 6" xfId="50659" xr:uid="{DC2D5B17-4644-4769-AF8A-9BE9D89643A4}"/>
    <cellStyle name="Total 2 3 7 3" xfId="50660" xr:uid="{B72E80F3-3A79-4847-9911-264068603AEE}"/>
    <cellStyle name="Total 2 3 7 3 2" xfId="50661" xr:uid="{127B2DEF-59FC-48CD-BDE5-BD33E8310AA9}"/>
    <cellStyle name="Total 2 3 7 4" xfId="50662" xr:uid="{3B5502CE-A16F-48C5-854C-F8E275F5F610}"/>
    <cellStyle name="Total 2 3 7 4 2" xfId="50663" xr:uid="{E288F477-EEF8-4171-BC85-F28DE283D621}"/>
    <cellStyle name="Total 2 3 7 5" xfId="50664" xr:uid="{8D7DD9BD-87F3-47BC-8A34-26223AFFD43A}"/>
    <cellStyle name="Total 2 3 7 5 2" xfId="50665" xr:uid="{A1906BB6-49A5-4E7F-BB6B-2710E245E981}"/>
    <cellStyle name="Total 2 3 7 6" xfId="50666" xr:uid="{9A7622B0-77BF-4EAD-B462-9ED9DC28F976}"/>
    <cellStyle name="Total 2 3 7 7" xfId="50667" xr:uid="{0C446AE6-4019-4191-B7D8-EB4AD0A778AE}"/>
    <cellStyle name="Total 2 3 7 7 2" xfId="50668" xr:uid="{0A89D893-0E3E-45E7-8802-B187F22D5206}"/>
    <cellStyle name="Total 2 3 7 8" xfId="50669" xr:uid="{B7BE706F-2389-4B7D-BB01-99A15CFA20D8}"/>
    <cellStyle name="Total 2 3 8" xfId="50670" xr:uid="{62463AB9-FD3B-4FF1-9350-B81105152ED1}"/>
    <cellStyle name="Total 2 3 8 2" xfId="50671" xr:uid="{99A9D1B3-480B-45CE-AE03-FB77AD8E0A9C}"/>
    <cellStyle name="Total 2 3 8 2 2" xfId="50672" xr:uid="{036D0CD9-F068-4ECE-A641-7E38A313552F}"/>
    <cellStyle name="Total 2 3 8 2 2 2" xfId="50673" xr:uid="{03B3EEA4-4370-4438-BE64-3052C1303277}"/>
    <cellStyle name="Total 2 3 8 2 3" xfId="50674" xr:uid="{820B6052-F6A6-40CC-B0CB-7C133A23127D}"/>
    <cellStyle name="Total 2 3 8 2 3 2" xfId="50675" xr:uid="{FC2803E6-FCF8-4101-A46E-7B7F5265A3D3}"/>
    <cellStyle name="Total 2 3 8 2 4" xfId="50676" xr:uid="{7B6D08A4-0AA3-413C-B0BF-024715EE197C}"/>
    <cellStyle name="Total 2 3 8 2 4 2" xfId="50677" xr:uid="{F3BE2844-8463-4878-818A-00009FFAAB58}"/>
    <cellStyle name="Total 2 3 8 2 5" xfId="50678" xr:uid="{AD62C799-4352-4C06-B0B6-3F0F33016A0D}"/>
    <cellStyle name="Total 2 3 8 2 6" xfId="50679" xr:uid="{FC6D3B9C-6977-441F-A8CE-68285E050611}"/>
    <cellStyle name="Total 2 3 8 3" xfId="50680" xr:uid="{CA4E4BCB-567F-4265-A5BD-C4CC689AD934}"/>
    <cellStyle name="Total 2 3 8 3 2" xfId="50681" xr:uid="{B707FFDB-1D1E-441D-A8BA-5FFF5C3F975A}"/>
    <cellStyle name="Total 2 3 8 4" xfId="50682" xr:uid="{9D389F52-83C2-4570-B0DC-6E859EDBE1B8}"/>
    <cellStyle name="Total 2 3 8 4 2" xfId="50683" xr:uid="{3B7AE6C0-8BCC-4F50-9026-4F940DE74E8C}"/>
    <cellStyle name="Total 2 3 8 5" xfId="50684" xr:uid="{4FD1D7B0-D0EA-43E4-A124-4177A1B25043}"/>
    <cellStyle name="Total 2 3 8 5 2" xfId="50685" xr:uid="{40059235-6988-4EFA-89AD-B0A2DEE879AD}"/>
    <cellStyle name="Total 2 3 8 6" xfId="50686" xr:uid="{71B933E3-91A3-4884-8A25-F94CAC09AB38}"/>
    <cellStyle name="Total 2 3 8 7" xfId="50687" xr:uid="{08CDBCF6-5917-4EED-8281-691A4391076C}"/>
    <cellStyle name="Total 2 3 8 7 2" xfId="50688" xr:uid="{26D0F316-9F64-42BA-A410-207767162991}"/>
    <cellStyle name="Total 2 3 8 8" xfId="50689" xr:uid="{99BE3ADF-5C32-45A0-B6BD-F83BC09D2CA7}"/>
    <cellStyle name="Total 2 3 9" xfId="50690" xr:uid="{E3448180-BDDA-40F4-803F-2AE1D126B81F}"/>
    <cellStyle name="Total 2 3 9 2" xfId="50691" xr:uid="{CD724D11-E46A-4711-94D0-3300DAC07610}"/>
    <cellStyle name="Total 2 3 9 2 2" xfId="50692" xr:uid="{C5997FE6-4EBF-4994-9B5C-07CE163FA4CF}"/>
    <cellStyle name="Total 2 3 9 2 2 2" xfId="50693" xr:uid="{997F1AF9-A9DF-42FC-93AE-66AE2D581016}"/>
    <cellStyle name="Total 2 3 9 2 3" xfId="50694" xr:uid="{E8D7A65E-999B-4131-99D0-E823CF46785C}"/>
    <cellStyle name="Total 2 3 9 2 3 2" xfId="50695" xr:uid="{385F1976-9672-4F62-A538-B4380797E878}"/>
    <cellStyle name="Total 2 3 9 2 4" xfId="50696" xr:uid="{F52D221E-32BD-4832-AFCD-F912F44E9B2F}"/>
    <cellStyle name="Total 2 3 9 2 4 2" xfId="50697" xr:uid="{2C32BAA5-977C-489E-9D36-A04F4FC09B69}"/>
    <cellStyle name="Total 2 3 9 2 5" xfId="50698" xr:uid="{663CF539-268D-45AF-A241-5057DE7C961F}"/>
    <cellStyle name="Total 2 3 9 2 6" xfId="50699" xr:uid="{E632E26A-6F3D-4551-809D-E1691071C6A0}"/>
    <cellStyle name="Total 2 3 9 3" xfId="50700" xr:uid="{98CF3F75-E412-426C-8648-4CC4BBA51D9F}"/>
    <cellStyle name="Total 2 3 9 3 2" xfId="50701" xr:uid="{86C61FDD-10CF-46FB-B804-27AB3F9AAFEB}"/>
    <cellStyle name="Total 2 3 9 4" xfId="50702" xr:uid="{B274AF76-F556-4491-90A5-D8A854F09B8A}"/>
    <cellStyle name="Total 2 3 9 4 2" xfId="50703" xr:uid="{8C07AEDA-401C-41B1-A70E-DB5792540BCD}"/>
    <cellStyle name="Total 2 3 9 5" xfId="50704" xr:uid="{5890F7A4-4AF2-4F7E-9365-1D44FF2A6E52}"/>
    <cellStyle name="Total 2 3 9 5 2" xfId="50705" xr:uid="{E29058B8-CC3D-4B5F-926C-547B46716C23}"/>
    <cellStyle name="Total 2 3 9 6" xfId="50706" xr:uid="{17F43356-F858-46DE-ABC7-8E0A75AA5988}"/>
    <cellStyle name="Total 2 3 9 7" xfId="50707" xr:uid="{F6BD28BA-4175-43F3-8C65-347C2DBAEBDB}"/>
    <cellStyle name="Total 2 3 9 7 2" xfId="50708" xr:uid="{204D5539-3CBF-4BB9-9E6E-23DC171F49D7}"/>
    <cellStyle name="Total 2 3 9 8" xfId="50709" xr:uid="{99CC7C67-D792-428F-B08E-DFA1453756D6}"/>
    <cellStyle name="Total 2 30" xfId="50710" xr:uid="{F40C68E8-9CE3-44E3-846A-1ED5FF687F81}"/>
    <cellStyle name="Total 2 31" xfId="50711" xr:uid="{D04846D8-67FC-4A56-AD75-CBCDFA777C03}"/>
    <cellStyle name="Total 2 32" xfId="50712" xr:uid="{DE638139-4E3D-4B67-8F7F-5F39B0325474}"/>
    <cellStyle name="Total 2 33" xfId="50713" xr:uid="{0D51D436-16AD-47C2-A041-C669D23D13A7}"/>
    <cellStyle name="Total 2 34" xfId="50714" xr:uid="{17DF15D3-9B14-477F-B51E-E9144B5DB5B6}"/>
    <cellStyle name="Total 2 35" xfId="50715" xr:uid="{531E751B-99EF-4274-8F34-8001706B51D5}"/>
    <cellStyle name="Total 2 36" xfId="50716" xr:uid="{BB7CED07-5EE7-4829-BA35-12B3F2ED37FA}"/>
    <cellStyle name="Total 2 37" xfId="54871" xr:uid="{C5F01965-CC1A-413F-8CD5-D81424FF530A}"/>
    <cellStyle name="Total 2 38" xfId="54880" xr:uid="{BBFD926B-D639-459F-9B4B-31C1FC9124E9}"/>
    <cellStyle name="Total 2 39" xfId="626" xr:uid="{F3ED21A5-6526-4ED9-B191-7AFA8BE1EF52}"/>
    <cellStyle name="Total 2 4" xfId="20490" xr:uid="{5468B921-A8A4-435C-ABC5-B1D973DD4EBB}"/>
    <cellStyle name="Total 2 4 10" xfId="50717" xr:uid="{DB318F08-308F-4CC5-8AA4-736E2250E316}"/>
    <cellStyle name="Total 2 4 10 2" xfId="50718" xr:uid="{ADBA0B9E-89E9-433E-A271-0791AD123DE2}"/>
    <cellStyle name="Total 2 4 10 2 2" xfId="50719" xr:uid="{DEE34292-31BB-43FC-973B-934E2F5AF34D}"/>
    <cellStyle name="Total 2 4 10 2 2 2" xfId="50720" xr:uid="{FFBA7CE4-6649-49E5-BE85-12B5FD81DD9A}"/>
    <cellStyle name="Total 2 4 10 2 3" xfId="50721" xr:uid="{0BE5C347-9F9D-4B77-B429-B91A40F64BEF}"/>
    <cellStyle name="Total 2 4 10 2 3 2" xfId="50722" xr:uid="{CD428196-F8FB-4774-91ED-DF378FFBB993}"/>
    <cellStyle name="Total 2 4 10 2 4" xfId="50723" xr:uid="{6936DE86-7D10-468F-B5B4-F42E04DD651A}"/>
    <cellStyle name="Total 2 4 10 2 4 2" xfId="50724" xr:uid="{CB181E2A-0303-4A56-BFF3-5B63FE2FACF4}"/>
    <cellStyle name="Total 2 4 10 2 5" xfId="50725" xr:uid="{C282939F-8F0D-4553-9996-9C5AD95A2A47}"/>
    <cellStyle name="Total 2 4 10 2 6" xfId="50726" xr:uid="{437A7CB1-328D-4500-96E3-79625137228C}"/>
    <cellStyle name="Total 2 4 10 3" xfId="50727" xr:uid="{BFADA769-BE6E-4406-9CD7-D6863C5D0F1C}"/>
    <cellStyle name="Total 2 4 10 3 2" xfId="50728" xr:uid="{ACDB094E-0AAC-4C72-96CC-FE3EDC91EBC1}"/>
    <cellStyle name="Total 2 4 10 4" xfId="50729" xr:uid="{0B8D1AE9-22C9-49B6-BF33-5819CD642798}"/>
    <cellStyle name="Total 2 4 10 4 2" xfId="50730" xr:uid="{5E5B891C-A5BA-4A37-9629-CECB1D76007C}"/>
    <cellStyle name="Total 2 4 10 5" xfId="50731" xr:uid="{A5D9D188-7078-4221-8641-AA1EFA4D7EEF}"/>
    <cellStyle name="Total 2 4 10 5 2" xfId="50732" xr:uid="{D55E91E1-644D-4500-B6B7-9657BBC886F9}"/>
    <cellStyle name="Total 2 4 10 6" xfId="50733" xr:uid="{4BD8EAE5-8A8F-439C-9F00-B293ADE64453}"/>
    <cellStyle name="Total 2 4 10 7" xfId="50734" xr:uid="{FEA8D116-F055-47ED-A3F6-D0615D99AE3F}"/>
    <cellStyle name="Total 2 4 10 7 2" xfId="50735" xr:uid="{51DFD422-D5B8-48BB-8BAF-26758C127E79}"/>
    <cellStyle name="Total 2 4 10 8" xfId="50736" xr:uid="{A7468142-E1A5-4E5B-81C0-5AB072442FD3}"/>
    <cellStyle name="Total 2 4 11" xfId="50737" xr:uid="{EC778B61-CF19-4D60-BBC0-2D9F9F9356E3}"/>
    <cellStyle name="Total 2 4 11 2" xfId="50738" xr:uid="{93CEF08E-DCEA-43ED-87CA-A20E0F7B25E7}"/>
    <cellStyle name="Total 2 4 11 2 2" xfId="50739" xr:uid="{C9DE5D65-5BCE-4794-8CEA-EE6A2E07B4AF}"/>
    <cellStyle name="Total 2 4 11 2 2 2" xfId="50740" xr:uid="{5B92BF39-6BDE-413A-AD25-6E4FF906BAA2}"/>
    <cellStyle name="Total 2 4 11 2 3" xfId="50741" xr:uid="{F1448332-42CA-4C17-8334-ED7BFFE787DC}"/>
    <cellStyle name="Total 2 4 11 2 3 2" xfId="50742" xr:uid="{E36EEEDB-2A6E-4861-AA61-04FC1C81ADE9}"/>
    <cellStyle name="Total 2 4 11 2 4" xfId="50743" xr:uid="{40A68A36-E718-41DC-B1DE-69A53AA25F12}"/>
    <cellStyle name="Total 2 4 11 2 4 2" xfId="50744" xr:uid="{465B2450-8BF7-442A-962E-6CCA245BBADC}"/>
    <cellStyle name="Total 2 4 11 2 5" xfId="50745" xr:uid="{94A1B1A5-D76F-4531-A014-A834C6A8A561}"/>
    <cellStyle name="Total 2 4 11 2 6" xfId="50746" xr:uid="{1A6EB63C-CEE8-4342-A22E-C7D266464913}"/>
    <cellStyle name="Total 2 4 11 3" xfId="50747" xr:uid="{92D0E409-B7B5-48E2-A7FC-2160DAA5C7D4}"/>
    <cellStyle name="Total 2 4 11 3 2" xfId="50748" xr:uid="{4AA83D2A-3F00-47D5-A9FE-88C9CD17EC73}"/>
    <cellStyle name="Total 2 4 11 4" xfId="50749" xr:uid="{309E4419-D044-4546-AF79-A4C5DFCD205F}"/>
    <cellStyle name="Total 2 4 11 4 2" xfId="50750" xr:uid="{6EEC6B04-8E59-4569-8283-B407D61F80EF}"/>
    <cellStyle name="Total 2 4 11 5" xfId="50751" xr:uid="{94C04673-5C55-4154-B522-6B2BB8F40B31}"/>
    <cellStyle name="Total 2 4 11 5 2" xfId="50752" xr:uid="{719C1F2B-544A-41E7-B3BA-23E04B2A760C}"/>
    <cellStyle name="Total 2 4 11 6" xfId="50753" xr:uid="{ADE2942C-774B-4BA8-AC10-A90DC7F3E883}"/>
    <cellStyle name="Total 2 4 11 7" xfId="50754" xr:uid="{2AE12C23-8B3F-4DF2-AA74-C5F92881F3E3}"/>
    <cellStyle name="Total 2 4 11 7 2" xfId="50755" xr:uid="{1E2749B3-6C69-4959-841F-5CE23C3F8BD5}"/>
    <cellStyle name="Total 2 4 11 8" xfId="50756" xr:uid="{36909B0B-2030-4BED-9482-6680EF10BDF1}"/>
    <cellStyle name="Total 2 4 12" xfId="50757" xr:uid="{333795F5-B990-4EF6-960A-56005FCAD17C}"/>
    <cellStyle name="Total 2 4 12 2" xfId="50758" xr:uid="{4BD3F9F5-194E-482B-BCAF-8C592B01F5F2}"/>
    <cellStyle name="Total 2 4 12 2 2" xfId="50759" xr:uid="{BD88F0E7-8D49-4DB2-93F3-66BC83B10ECB}"/>
    <cellStyle name="Total 2 4 12 2 2 2" xfId="50760" xr:uid="{1D2A1D90-D9E7-42BF-9C4E-2E51D5BB81BE}"/>
    <cellStyle name="Total 2 4 12 2 3" xfId="50761" xr:uid="{32C76C3F-16EE-4408-B11F-EF9678878AE1}"/>
    <cellStyle name="Total 2 4 12 2 3 2" xfId="50762" xr:uid="{B20F5DAA-5755-43DB-8834-C459ED627732}"/>
    <cellStyle name="Total 2 4 12 2 4" xfId="50763" xr:uid="{8ED87041-575D-4C02-884C-02D21386EA0C}"/>
    <cellStyle name="Total 2 4 12 2 4 2" xfId="50764" xr:uid="{347E24C7-14AD-4A37-8B53-B09DE1BD5FE1}"/>
    <cellStyle name="Total 2 4 12 2 5" xfId="50765" xr:uid="{E603CD79-0418-4BB2-86E9-198613F73A1B}"/>
    <cellStyle name="Total 2 4 12 2 6" xfId="50766" xr:uid="{E1C9216E-D67E-4E27-AFC7-EBB20000FFB1}"/>
    <cellStyle name="Total 2 4 12 3" xfId="50767" xr:uid="{C0223267-368E-4427-8414-F5E800DB471A}"/>
    <cellStyle name="Total 2 4 12 3 2" xfId="50768" xr:uid="{3F65DE8A-6445-4E52-B90B-9EF2BB6DD7FD}"/>
    <cellStyle name="Total 2 4 12 4" xfId="50769" xr:uid="{C7FF6766-B3D3-4FB8-B711-3410E4FD07ED}"/>
    <cellStyle name="Total 2 4 12 4 2" xfId="50770" xr:uid="{84E4B063-7AE6-4654-885F-20325526D0E0}"/>
    <cellStyle name="Total 2 4 12 5" xfId="50771" xr:uid="{C37B9C98-14C8-41BF-AA3B-5638FFAC6D34}"/>
    <cellStyle name="Total 2 4 12 5 2" xfId="50772" xr:uid="{D3291324-1447-40F7-BBBF-3997CA7C80E0}"/>
    <cellStyle name="Total 2 4 12 6" xfId="50773" xr:uid="{F056605D-8C50-4152-851A-3B691A6A31E4}"/>
    <cellStyle name="Total 2 4 12 7" xfId="50774" xr:uid="{26E3BA42-A9C0-4CE9-9A0E-B1014E98542D}"/>
    <cellStyle name="Total 2 4 12 7 2" xfId="50775" xr:uid="{7515787B-00B2-4E80-BBC6-C2C38E23F4BC}"/>
    <cellStyle name="Total 2 4 12 8" xfId="50776" xr:uid="{F3721865-8486-4C91-B4A1-F3FF14F56C97}"/>
    <cellStyle name="Total 2 4 13" xfId="50777" xr:uid="{EC345677-8879-4D0D-A7B5-DBB53E749B81}"/>
    <cellStyle name="Total 2 4 13 2" xfId="50778" xr:uid="{64E02489-2E28-496C-ABD3-9D262D4F60F3}"/>
    <cellStyle name="Total 2 4 13 2 2" xfId="50779" xr:uid="{2DC2C12B-AD7F-475C-B66C-DD9CE57697C8}"/>
    <cellStyle name="Total 2 4 13 2 2 2" xfId="50780" xr:uid="{B5ED94D9-9688-45E5-A68A-CCE3A6EA4912}"/>
    <cellStyle name="Total 2 4 13 2 3" xfId="50781" xr:uid="{441B6627-8872-45CB-825E-3C27C2E32960}"/>
    <cellStyle name="Total 2 4 13 2 3 2" xfId="50782" xr:uid="{24F9D177-0E6C-4BD8-97C1-28107917CC31}"/>
    <cellStyle name="Total 2 4 13 2 4" xfId="50783" xr:uid="{17229C52-E0A1-472D-A439-E801340E4D23}"/>
    <cellStyle name="Total 2 4 13 2 4 2" xfId="50784" xr:uid="{FF0DED38-1DED-4812-A3A8-B1F827EF61C6}"/>
    <cellStyle name="Total 2 4 13 2 5" xfId="50785" xr:uid="{81998153-6804-4458-AAC8-552695B4AACE}"/>
    <cellStyle name="Total 2 4 13 2 6" xfId="50786" xr:uid="{4925E056-E389-44E5-BE43-16065BDEC600}"/>
    <cellStyle name="Total 2 4 13 3" xfId="50787" xr:uid="{D94833B2-CB32-4BC1-9233-44239F2DE602}"/>
    <cellStyle name="Total 2 4 13 3 2" xfId="50788" xr:uid="{5A658FBD-4FA0-4566-B4BE-0D5E8F7E4B6C}"/>
    <cellStyle name="Total 2 4 13 4" xfId="50789" xr:uid="{602A20EA-4A51-4E92-9C7E-17FF78032493}"/>
    <cellStyle name="Total 2 4 13 4 2" xfId="50790" xr:uid="{85E14936-2212-420A-9A7C-B6F792F244BD}"/>
    <cellStyle name="Total 2 4 13 5" xfId="50791" xr:uid="{5FD64CF1-4C1D-4B7A-8F9E-F9E2055488A0}"/>
    <cellStyle name="Total 2 4 13 5 2" xfId="50792" xr:uid="{251429A0-24FC-4109-A638-34F766D06FDB}"/>
    <cellStyle name="Total 2 4 13 6" xfId="50793" xr:uid="{8C408288-11D2-4969-9414-7E48615D5DE5}"/>
    <cellStyle name="Total 2 4 13 7" xfId="50794" xr:uid="{892D2988-B4A5-4E97-B77E-F56B34E19D75}"/>
    <cellStyle name="Total 2 4 13 7 2" xfId="50795" xr:uid="{802DE63E-0FD5-42F2-ADBC-908F553BA327}"/>
    <cellStyle name="Total 2 4 13 8" xfId="50796" xr:uid="{9D77CF8E-225A-47FC-A199-C47BDC5B8A7E}"/>
    <cellStyle name="Total 2 4 14" xfId="50797" xr:uid="{E54FB2B5-4B68-4A37-9DF5-EC05F2672FC7}"/>
    <cellStyle name="Total 2 4 14 2" xfId="50798" xr:uid="{E639FE9F-73CB-48AF-BD88-94CC3074A182}"/>
    <cellStyle name="Total 2 4 14 2 2" xfId="50799" xr:uid="{A5C02379-E2A6-48F6-935B-A2449BC96E7A}"/>
    <cellStyle name="Total 2 4 14 2 2 2" xfId="50800" xr:uid="{0C621294-DFA1-431C-B717-46104268F9DA}"/>
    <cellStyle name="Total 2 4 14 2 3" xfId="50801" xr:uid="{23450A2D-CC60-4B73-9F27-353CFA6774CA}"/>
    <cellStyle name="Total 2 4 14 2 3 2" xfId="50802" xr:uid="{4FE5489C-8B04-4F00-9E66-58A31A54060C}"/>
    <cellStyle name="Total 2 4 14 2 4" xfId="50803" xr:uid="{4E3C30F8-1E8F-4D98-B7ED-9E9648590F99}"/>
    <cellStyle name="Total 2 4 14 2 4 2" xfId="50804" xr:uid="{F3DBCAB5-5031-4FB1-8008-A5B28F1A474B}"/>
    <cellStyle name="Total 2 4 14 2 5" xfId="50805" xr:uid="{25DE7B96-6A5A-4EEC-B7C4-59046207683E}"/>
    <cellStyle name="Total 2 4 14 2 6" xfId="50806" xr:uid="{072FD56F-E2B1-408C-90DB-EB376F3927AF}"/>
    <cellStyle name="Total 2 4 14 3" xfId="50807" xr:uid="{B0907050-5563-46EB-AF9E-396A73C2B7FD}"/>
    <cellStyle name="Total 2 4 14 3 2" xfId="50808" xr:uid="{54E7C1DD-28B2-44DE-BADF-EAC6A660EC1A}"/>
    <cellStyle name="Total 2 4 14 4" xfId="50809" xr:uid="{E97D321A-9DF4-4C15-8936-E9D565748B8F}"/>
    <cellStyle name="Total 2 4 14 4 2" xfId="50810" xr:uid="{053CACE6-F239-495D-8185-7B7682AAF74D}"/>
    <cellStyle name="Total 2 4 14 5" xfId="50811" xr:uid="{33BAB45C-68DC-4A49-9B9F-FB24FA27AA4E}"/>
    <cellStyle name="Total 2 4 14 5 2" xfId="50812" xr:uid="{4C2E6C85-4DAE-41B0-AE0D-99425D8222AE}"/>
    <cellStyle name="Total 2 4 14 6" xfId="50813" xr:uid="{9EA3C0B0-B93D-4224-9B6F-27B91461A959}"/>
    <cellStyle name="Total 2 4 14 7" xfId="50814" xr:uid="{221BF05B-7EA5-426C-8029-C95452F6C9F5}"/>
    <cellStyle name="Total 2 4 14 7 2" xfId="50815" xr:uid="{E89E916F-8B5A-40C2-9077-075535A56F66}"/>
    <cellStyle name="Total 2 4 14 8" xfId="50816" xr:uid="{28052683-2F51-471B-916B-6EE71DBF70B7}"/>
    <cellStyle name="Total 2 4 15" xfId="50817" xr:uid="{22C75863-B355-41E0-BC7A-6547320BA620}"/>
    <cellStyle name="Total 2 4 15 2" xfId="50818" xr:uid="{33DB7A60-78EB-46E5-B31C-3A0F7D151EE2}"/>
    <cellStyle name="Total 2 4 15 2 2" xfId="50819" xr:uid="{0A790909-AB3A-4086-A3E9-3AEAD0182A8E}"/>
    <cellStyle name="Total 2 4 15 2 2 2" xfId="50820" xr:uid="{69B2132E-B8D5-4C4B-A03E-D8374F09316B}"/>
    <cellStyle name="Total 2 4 15 2 3" xfId="50821" xr:uid="{5212F770-6E0C-417D-A2BC-F1E20434BF2E}"/>
    <cellStyle name="Total 2 4 15 2 3 2" xfId="50822" xr:uid="{949C637C-EEF0-4002-B397-9FB9CA4C6720}"/>
    <cellStyle name="Total 2 4 15 2 4" xfId="50823" xr:uid="{13E29DA9-EA24-4440-A909-FC1ECCD3E969}"/>
    <cellStyle name="Total 2 4 15 2 4 2" xfId="50824" xr:uid="{EB433670-173D-4B4C-8381-17862A8EA8B1}"/>
    <cellStyle name="Total 2 4 15 2 5" xfId="50825" xr:uid="{8F94897E-6CA7-425D-8CB9-9BF1FF033788}"/>
    <cellStyle name="Total 2 4 15 2 6" xfId="50826" xr:uid="{DD9BF7C1-A73C-4F7E-A942-41D46FC76870}"/>
    <cellStyle name="Total 2 4 15 3" xfId="50827" xr:uid="{09694A6C-22F6-45B3-B5DE-2FA4FEC665DD}"/>
    <cellStyle name="Total 2 4 15 3 2" xfId="50828" xr:uid="{30B4AD0A-6E31-4C57-A617-FC413B35DD04}"/>
    <cellStyle name="Total 2 4 15 4" xfId="50829" xr:uid="{1C6A9824-0334-4EF2-A3C6-1AE58AF9D6C5}"/>
    <cellStyle name="Total 2 4 15 4 2" xfId="50830" xr:uid="{9E8A4B2F-9CCC-46D7-9E4C-C25603359380}"/>
    <cellStyle name="Total 2 4 15 5" xfId="50831" xr:uid="{C4F81DAB-5CC8-41B7-A2C7-A7E12B5B9055}"/>
    <cellStyle name="Total 2 4 15 5 2" xfId="50832" xr:uid="{8CC7259A-3333-489B-A3C6-089E8645CE1E}"/>
    <cellStyle name="Total 2 4 15 6" xfId="50833" xr:uid="{847E7B5D-633A-41DF-B443-44AD2CC52497}"/>
    <cellStyle name="Total 2 4 15 7" xfId="50834" xr:uid="{5B1BFC47-7181-4D55-B3ED-67EF70438D46}"/>
    <cellStyle name="Total 2 4 15 7 2" xfId="50835" xr:uid="{15616466-5002-44D4-AA8B-36EFDBA8DB25}"/>
    <cellStyle name="Total 2 4 15 8" xfId="50836" xr:uid="{22FE3A21-50F0-4C1A-AF07-690E501BCC89}"/>
    <cellStyle name="Total 2 4 16" xfId="50837" xr:uid="{13A7F1BA-E1D4-460E-A786-5533502F1AA4}"/>
    <cellStyle name="Total 2 4 16 2" xfId="50838" xr:uid="{87645403-2F98-43EB-A1E8-512D05D4C417}"/>
    <cellStyle name="Total 2 4 16 2 2" xfId="50839" xr:uid="{A58E43DE-D263-4C26-AE95-7D1BB5E0E8B3}"/>
    <cellStyle name="Total 2 4 16 3" xfId="50840" xr:uid="{65394385-8240-4204-9E98-4C32F1C2F83F}"/>
    <cellStyle name="Total 2 4 16 3 2" xfId="50841" xr:uid="{23420654-F3B9-4542-A9C4-CE22355665EE}"/>
    <cellStyle name="Total 2 4 16 4" xfId="50842" xr:uid="{3252EAB3-60D6-4829-93F9-4744CAC2FF0E}"/>
    <cellStyle name="Total 2 4 16 4 2" xfId="50843" xr:uid="{F1DC9A25-85D2-47CC-81CC-A44C0C94F5E4}"/>
    <cellStyle name="Total 2 4 16 5" xfId="50844" xr:uid="{F83385D8-E6E7-4106-A12C-70EBB6FA5301}"/>
    <cellStyle name="Total 2 4 16 6" xfId="50845" xr:uid="{44CFA127-7354-4888-9902-615449AFB5D2}"/>
    <cellStyle name="Total 2 4 17" xfId="50846" xr:uid="{B60FB151-07A4-4F2A-93D9-7C530BDA9849}"/>
    <cellStyle name="Total 2 4 17 2" xfId="50847" xr:uid="{4C454691-F0FA-40FE-91A8-8077D3FAFCA6}"/>
    <cellStyle name="Total 2 4 18" xfId="50848" xr:uid="{B9D5B173-0AAC-49B1-A408-69F1970F1FB8}"/>
    <cellStyle name="Total 2 4 19" xfId="50849" xr:uid="{90C80B86-635B-4273-9D7D-DD914F3850DA}"/>
    <cellStyle name="Total 2 4 19 2" xfId="50850" xr:uid="{CD91AA5C-A624-4850-B68A-6CFA983D59BD}"/>
    <cellStyle name="Total 2 4 2" xfId="50851" xr:uid="{6F59B946-6BF6-4887-B93D-FCE482927BD3}"/>
    <cellStyle name="Total 2 4 2 2" xfId="50852" xr:uid="{77288798-3952-4A55-90C1-7DA99D5BFE40}"/>
    <cellStyle name="Total 2 4 2 2 2" xfId="50853" xr:uid="{0DD84263-650D-471D-B7FB-B52A57D0B77E}"/>
    <cellStyle name="Total 2 4 2 2 2 2" xfId="50854" xr:uid="{CF8272D0-4664-4E0F-B2A3-7FC212F4B2A3}"/>
    <cellStyle name="Total 2 4 2 2 3" xfId="50855" xr:uid="{015F1011-561C-4180-97F6-F861EDD92390}"/>
    <cellStyle name="Total 2 4 2 2 3 2" xfId="50856" xr:uid="{407458C1-BBA4-4919-AC71-7CE1454D081B}"/>
    <cellStyle name="Total 2 4 2 2 4" xfId="50857" xr:uid="{950A3B9F-2F45-4840-A808-059686A8887C}"/>
    <cellStyle name="Total 2 4 2 2 4 2" xfId="50858" xr:uid="{6144CA2B-E6C0-48A6-B219-88D9434FB4A4}"/>
    <cellStyle name="Total 2 4 2 2 5" xfId="50859" xr:uid="{6AF3A5B6-8854-4E28-858E-9B0C9156084F}"/>
    <cellStyle name="Total 2 4 2 2 6" xfId="50860" xr:uid="{D5E59420-9A2A-41F2-B52F-A8CA1BD2CA1B}"/>
    <cellStyle name="Total 2 4 2 3" xfId="50861" xr:uid="{240FA6D9-9E21-405C-B284-155E8E9AB175}"/>
    <cellStyle name="Total 2 4 2 3 2" xfId="50862" xr:uid="{CFA6D7EA-A425-4C16-8A78-64A57E846BAA}"/>
    <cellStyle name="Total 2 4 2 4" xfId="50863" xr:uid="{CD564429-B1E3-41D3-B9D7-719C72219610}"/>
    <cellStyle name="Total 2 4 2 5" xfId="50864" xr:uid="{0A3B3AA7-3A6A-4BBF-BC9E-4A0BA9D57B9A}"/>
    <cellStyle name="Total 2 4 2 5 2" xfId="50865" xr:uid="{15EE0F11-E6EA-4A80-A892-FC439BEB8482}"/>
    <cellStyle name="Total 2 4 2 6" xfId="50866" xr:uid="{4456F2ED-8F7E-4D4E-89B2-738372275736}"/>
    <cellStyle name="Total 2 4 20" xfId="50867" xr:uid="{4D8A1954-61DB-4518-B31D-9FDE3DE47DF2}"/>
    <cellStyle name="Total 2 4 21" xfId="50868" xr:uid="{8046CE15-E67B-40B0-99A6-7C2387E31FF6}"/>
    <cellStyle name="Total 2 4 22" xfId="50869" xr:uid="{ABE575CF-6F97-40FE-8B0C-B44AC844A516}"/>
    <cellStyle name="Total 2 4 23" xfId="50870" xr:uid="{6A18BAD3-F9E2-44D1-B825-D5404F749F23}"/>
    <cellStyle name="Total 2 4 24" xfId="50871" xr:uid="{FCEEB504-C57B-4ED9-9BDA-33E8BA93A981}"/>
    <cellStyle name="Total 2 4 25" xfId="50872" xr:uid="{1D26AC1B-8297-44B1-86C5-C42B4B109E60}"/>
    <cellStyle name="Total 2 4 26" xfId="50873" xr:uid="{72CC4CAD-465F-4E81-B6F6-F1305313D9EE}"/>
    <cellStyle name="Total 2 4 3" xfId="50874" xr:uid="{D492CA41-CA8B-42E3-841B-B1BB203CFECF}"/>
    <cellStyle name="Total 2 4 3 2" xfId="50875" xr:uid="{B2508C4C-175C-4FC3-AC30-8B8ED20A7BFD}"/>
    <cellStyle name="Total 2 4 3 2 2" xfId="50876" xr:uid="{3C11FD62-3BF8-49B2-A37B-69401D6868E5}"/>
    <cellStyle name="Total 2 4 3 2 2 2" xfId="50877" xr:uid="{DB96C13C-5C50-454E-8706-FD0BC6F254AE}"/>
    <cellStyle name="Total 2 4 3 2 3" xfId="50878" xr:uid="{11C25ECA-BA29-44D1-BC74-0D9B0D9D55E5}"/>
    <cellStyle name="Total 2 4 3 2 3 2" xfId="50879" xr:uid="{56D8DE05-6931-4D11-8160-FBDCB46CE21D}"/>
    <cellStyle name="Total 2 4 3 2 4" xfId="50880" xr:uid="{703F5EA6-9A0D-406D-926D-11931E936E72}"/>
    <cellStyle name="Total 2 4 3 2 4 2" xfId="50881" xr:uid="{CA2015BD-4B55-4B01-99E0-5AF4BCF4AE81}"/>
    <cellStyle name="Total 2 4 3 2 5" xfId="50882" xr:uid="{09B95557-C748-4147-A8D9-C3CE800737A0}"/>
    <cellStyle name="Total 2 4 3 2 6" xfId="50883" xr:uid="{B7572621-5D75-4A5A-AA06-CF6D99CBFC28}"/>
    <cellStyle name="Total 2 4 3 3" xfId="50884" xr:uid="{81320A2C-9E1C-44C8-B1F4-790BA00985CF}"/>
    <cellStyle name="Total 2 4 3 3 2" xfId="50885" xr:uid="{B01C3B15-7B52-4A12-9567-AA60FBA796CF}"/>
    <cellStyle name="Total 2 4 3 4" xfId="50886" xr:uid="{4EA259DC-8988-4B60-989B-C1FBA74177B7}"/>
    <cellStyle name="Total 2 4 3 5" xfId="50887" xr:uid="{A740BB2E-6B2A-4840-B290-B49341FBFF1F}"/>
    <cellStyle name="Total 2 4 3 5 2" xfId="50888" xr:uid="{D3F59F16-6EA2-4B3D-9C50-BEA87C18E23A}"/>
    <cellStyle name="Total 2 4 3 6" xfId="50889" xr:uid="{6F0F7AD1-77F2-41D5-8515-63EE3C54ECFF}"/>
    <cellStyle name="Total 2 4 4" xfId="50890" xr:uid="{FAF00945-3B7A-4E98-B1A2-8C9F843B6222}"/>
    <cellStyle name="Total 2 4 4 2" xfId="50891" xr:uid="{80AA1C54-41AE-41B1-A5E4-A4A28F0B6A5B}"/>
    <cellStyle name="Total 2 4 4 2 2" xfId="50892" xr:uid="{7397BE1D-0C57-4093-9A75-2DE550431F78}"/>
    <cellStyle name="Total 2 4 4 2 2 2" xfId="50893" xr:uid="{47FE2C27-1D61-4652-B78B-A0A3884B40B5}"/>
    <cellStyle name="Total 2 4 4 2 3" xfId="50894" xr:uid="{28930E6B-07A1-4807-A092-50436928A130}"/>
    <cellStyle name="Total 2 4 4 2 3 2" xfId="50895" xr:uid="{F6EB6771-124C-4ACE-8636-167ACCB136AC}"/>
    <cellStyle name="Total 2 4 4 2 4" xfId="50896" xr:uid="{109685DB-7A47-40FA-B440-2916E9D03B61}"/>
    <cellStyle name="Total 2 4 4 2 4 2" xfId="50897" xr:uid="{4E196472-5833-4205-B0FA-C4205C1F04EA}"/>
    <cellStyle name="Total 2 4 4 2 5" xfId="50898" xr:uid="{3F98F616-C5BA-4A53-974B-4B06FF6E04C5}"/>
    <cellStyle name="Total 2 4 4 2 6" xfId="50899" xr:uid="{710D6388-B7A3-4516-8688-D8404F6464F0}"/>
    <cellStyle name="Total 2 4 4 3" xfId="50900" xr:uid="{5497CC68-DE68-4528-A4D7-01F324D82EA3}"/>
    <cellStyle name="Total 2 4 4 3 2" xfId="50901" xr:uid="{AAD21647-2A86-4A4E-9108-1CE2DC8F3135}"/>
    <cellStyle name="Total 2 4 4 4" xfId="50902" xr:uid="{F13B9B8D-5886-485A-90B1-5F1793DBE92B}"/>
    <cellStyle name="Total 2 4 4 4 2" xfId="50903" xr:uid="{E3480C98-FF83-461F-B88F-3D1FEDAC1FFA}"/>
    <cellStyle name="Total 2 4 4 5" xfId="50904" xr:uid="{372023E8-92D0-47E9-89E1-5057CF061CD6}"/>
    <cellStyle name="Total 2 4 4 5 2" xfId="50905" xr:uid="{698D56E5-8E2E-4BD6-B6B9-8B50BA6AA82B}"/>
    <cellStyle name="Total 2 4 4 6" xfId="50906" xr:uid="{221A62AF-3EBD-4E0D-966A-BD5C5B04F650}"/>
    <cellStyle name="Total 2 4 4 7" xfId="50907" xr:uid="{B0FB50A7-EF9A-41FE-94DE-861B14B72BC7}"/>
    <cellStyle name="Total 2 4 4 7 2" xfId="50908" xr:uid="{ED9CDA24-3B9C-4F85-95BD-4BC78806EA0F}"/>
    <cellStyle name="Total 2 4 4 8" xfId="50909" xr:uid="{1B330778-78F1-42B6-A957-962369057936}"/>
    <cellStyle name="Total 2 4 5" xfId="50910" xr:uid="{CB38E88C-C29A-4ED9-B936-705E968C35F5}"/>
    <cellStyle name="Total 2 4 5 2" xfId="50911" xr:uid="{6CBB4904-CC44-48DA-A4B0-DD15CB620BD3}"/>
    <cellStyle name="Total 2 4 5 2 2" xfId="50912" xr:uid="{1021B94B-5261-4B2B-9790-2ED018816EE6}"/>
    <cellStyle name="Total 2 4 5 2 2 2" xfId="50913" xr:uid="{679F53B8-C0AF-4FC3-9E3B-B1039B950466}"/>
    <cellStyle name="Total 2 4 5 2 3" xfId="50914" xr:uid="{92DE8F00-FEFE-4044-B5BF-1D63CCAB1220}"/>
    <cellStyle name="Total 2 4 5 2 3 2" xfId="50915" xr:uid="{62048B0E-0407-4468-ACFE-41C81BDB80C1}"/>
    <cellStyle name="Total 2 4 5 2 4" xfId="50916" xr:uid="{074F99C8-F3BE-4921-A056-3BE25CEC6F27}"/>
    <cellStyle name="Total 2 4 5 2 4 2" xfId="50917" xr:uid="{703C6303-B790-4285-80CE-C7325DF7EEF8}"/>
    <cellStyle name="Total 2 4 5 2 5" xfId="50918" xr:uid="{AB7DFEFA-4242-45F5-B6E4-13B03620515D}"/>
    <cellStyle name="Total 2 4 5 2 6" xfId="50919" xr:uid="{5ECCCD20-51A0-40DB-9C7F-A0C4E171536F}"/>
    <cellStyle name="Total 2 4 5 3" xfId="50920" xr:uid="{1D8417EB-54D6-41F1-ABAF-BBE98157B9E5}"/>
    <cellStyle name="Total 2 4 5 3 2" xfId="50921" xr:uid="{C4336EBB-CEFE-47A9-A155-B92280B92EF1}"/>
    <cellStyle name="Total 2 4 5 4" xfId="50922" xr:uid="{4DF829D5-1A18-42C6-B0BF-280B23E21B13}"/>
    <cellStyle name="Total 2 4 5 4 2" xfId="50923" xr:uid="{DC2724DC-0671-4D1B-A324-69DF7F3A88D7}"/>
    <cellStyle name="Total 2 4 5 5" xfId="50924" xr:uid="{A3C50ACC-457D-4143-94A3-64C341295029}"/>
    <cellStyle name="Total 2 4 5 5 2" xfId="50925" xr:uid="{89343110-711F-4093-B2F8-B7C013BAB9C3}"/>
    <cellStyle name="Total 2 4 5 6" xfId="50926" xr:uid="{8D4C0919-133A-492B-A97A-755A40571A56}"/>
    <cellStyle name="Total 2 4 5 7" xfId="50927" xr:uid="{55E99F2F-93C8-4DE8-ABAC-8EE3D29D63BB}"/>
    <cellStyle name="Total 2 4 5 7 2" xfId="50928" xr:uid="{EDC84E75-7399-4C5E-A150-E6BB2B881058}"/>
    <cellStyle name="Total 2 4 5 8" xfId="50929" xr:uid="{88F98DA1-5D56-4605-B3B7-E2212ADE6A93}"/>
    <cellStyle name="Total 2 4 6" xfId="50930" xr:uid="{445C0948-8FD6-4864-8C83-F301B3BCCC7B}"/>
    <cellStyle name="Total 2 4 6 2" xfId="50931" xr:uid="{6673FC7B-4518-4657-B6DD-33270F0353E2}"/>
    <cellStyle name="Total 2 4 6 2 2" xfId="50932" xr:uid="{B8AFF3CC-70B4-47E3-A7B7-F0F3ADED8126}"/>
    <cellStyle name="Total 2 4 6 2 2 2" xfId="50933" xr:uid="{BDFA93F8-2A5F-41B3-A984-7F6980F1D71F}"/>
    <cellStyle name="Total 2 4 6 2 3" xfId="50934" xr:uid="{FBD6C4BA-A944-4A52-832A-2BA84676DBAC}"/>
    <cellStyle name="Total 2 4 6 2 3 2" xfId="50935" xr:uid="{B7647C52-E452-414E-AE1A-FE99ED044FBC}"/>
    <cellStyle name="Total 2 4 6 2 4" xfId="50936" xr:uid="{92BD78F7-4B2B-445E-8AAE-26B9EA606DA7}"/>
    <cellStyle name="Total 2 4 6 2 4 2" xfId="50937" xr:uid="{B3BF371E-0315-4BC5-8415-90F718D3B491}"/>
    <cellStyle name="Total 2 4 6 2 5" xfId="50938" xr:uid="{2CDC8187-A206-4E09-AE46-BD93EBBCC0F5}"/>
    <cellStyle name="Total 2 4 6 2 6" xfId="50939" xr:uid="{7D5F66FD-8B28-467A-847D-CEEA4903FF1F}"/>
    <cellStyle name="Total 2 4 6 3" xfId="50940" xr:uid="{6F6C9028-B806-4864-B482-DEB243B62EA6}"/>
    <cellStyle name="Total 2 4 6 3 2" xfId="50941" xr:uid="{05D5D4F5-4711-4D4C-9C9F-D0420881DD63}"/>
    <cellStyle name="Total 2 4 6 4" xfId="50942" xr:uid="{3DD0A1F3-B28A-4D27-A6D5-2F291E761FBF}"/>
    <cellStyle name="Total 2 4 6 4 2" xfId="50943" xr:uid="{66AC4E32-84A7-42E6-9F7E-FC1BFE834D8E}"/>
    <cellStyle name="Total 2 4 6 5" xfId="50944" xr:uid="{D2234380-6ACA-4F33-96E4-9C2818ED170B}"/>
    <cellStyle name="Total 2 4 6 5 2" xfId="50945" xr:uid="{B745C32C-E60A-4E56-8846-B12ED74EF79F}"/>
    <cellStyle name="Total 2 4 6 6" xfId="50946" xr:uid="{B6CA2367-1E14-4C65-B373-FA6CD417FCEE}"/>
    <cellStyle name="Total 2 4 6 7" xfId="50947" xr:uid="{41A22B22-8288-4C98-926F-B63AC74920DE}"/>
    <cellStyle name="Total 2 4 6 7 2" xfId="50948" xr:uid="{B6342D79-7CAC-4E4B-8194-B8EDE3684802}"/>
    <cellStyle name="Total 2 4 6 8" xfId="50949" xr:uid="{FE67E29C-706E-4793-8A7D-D231C204E960}"/>
    <cellStyle name="Total 2 4 7" xfId="50950" xr:uid="{C5C78830-E9FD-4EAB-AE3E-B00CF3AD1E43}"/>
    <cellStyle name="Total 2 4 7 2" xfId="50951" xr:uid="{24B08A16-D1A6-4792-8605-B56DB2CA108F}"/>
    <cellStyle name="Total 2 4 7 2 2" xfId="50952" xr:uid="{14888BBC-DE75-414B-8F76-53990E3995BF}"/>
    <cellStyle name="Total 2 4 7 2 2 2" xfId="50953" xr:uid="{C16A7BA0-D52B-4F1A-89C6-F4BB17F8E29E}"/>
    <cellStyle name="Total 2 4 7 2 3" xfId="50954" xr:uid="{C889626E-8FF6-4CDE-A0D7-B69FA037A8F9}"/>
    <cellStyle name="Total 2 4 7 2 3 2" xfId="50955" xr:uid="{630119AA-6DF9-4002-8AAA-AFE242C252D9}"/>
    <cellStyle name="Total 2 4 7 2 4" xfId="50956" xr:uid="{94B980F8-9418-4E76-B781-E615023F2171}"/>
    <cellStyle name="Total 2 4 7 2 4 2" xfId="50957" xr:uid="{9855E79E-860C-4F30-BBD1-36A7C099E2DC}"/>
    <cellStyle name="Total 2 4 7 2 5" xfId="50958" xr:uid="{C580C9A4-E823-494E-9459-9C1385E234D9}"/>
    <cellStyle name="Total 2 4 7 2 6" xfId="50959" xr:uid="{177EAB53-7B50-4098-B5E7-1C28DEDCA91D}"/>
    <cellStyle name="Total 2 4 7 3" xfId="50960" xr:uid="{C6A22D8F-E1C9-435A-A462-AE4F285116B1}"/>
    <cellStyle name="Total 2 4 7 3 2" xfId="50961" xr:uid="{E5501413-C9BC-489E-A78B-588DC8AA56E7}"/>
    <cellStyle name="Total 2 4 7 4" xfId="50962" xr:uid="{BCBA5ABA-52E0-4B74-9717-633B6F81DDEE}"/>
    <cellStyle name="Total 2 4 7 4 2" xfId="50963" xr:uid="{335F04F7-65D5-4B96-83B3-D885062DC97B}"/>
    <cellStyle name="Total 2 4 7 5" xfId="50964" xr:uid="{929A39BE-DBA9-4E1A-9322-A2A2E4BD246F}"/>
    <cellStyle name="Total 2 4 7 5 2" xfId="50965" xr:uid="{DF610E88-8910-4198-B18C-8745342382B0}"/>
    <cellStyle name="Total 2 4 7 6" xfId="50966" xr:uid="{C6A30CC1-7B2C-4B91-948B-6426C07684D8}"/>
    <cellStyle name="Total 2 4 7 7" xfId="50967" xr:uid="{4F32219E-BD32-4FF7-8808-5BB488B8A451}"/>
    <cellStyle name="Total 2 4 7 7 2" xfId="50968" xr:uid="{B22984ED-4E99-49B6-9278-9D715B7E17D2}"/>
    <cellStyle name="Total 2 4 7 8" xfId="50969" xr:uid="{A9EA0AA7-CB8B-4393-8ADE-6119216A5F41}"/>
    <cellStyle name="Total 2 4 8" xfId="50970" xr:uid="{1116B9F4-251C-46B9-9C98-6EAB57FE7C0F}"/>
    <cellStyle name="Total 2 4 8 2" xfId="50971" xr:uid="{730FE5C8-218D-4137-B750-BB1B9382382E}"/>
    <cellStyle name="Total 2 4 8 2 2" xfId="50972" xr:uid="{597B579B-1B8C-4601-A0F4-3C57DF2691A7}"/>
    <cellStyle name="Total 2 4 8 2 2 2" xfId="50973" xr:uid="{5D755B18-220B-4B84-B6B0-280F51A69883}"/>
    <cellStyle name="Total 2 4 8 2 3" xfId="50974" xr:uid="{403F17C3-D1D5-4E2A-9B75-0BD14D461781}"/>
    <cellStyle name="Total 2 4 8 2 3 2" xfId="50975" xr:uid="{2FA8BE11-6E25-4588-8A3C-CB99F65EAD37}"/>
    <cellStyle name="Total 2 4 8 2 4" xfId="50976" xr:uid="{12052958-9D49-42DF-ABAA-2E78AF614F7C}"/>
    <cellStyle name="Total 2 4 8 2 4 2" xfId="50977" xr:uid="{66EDC623-8F11-43EF-AB1A-26CEE515467E}"/>
    <cellStyle name="Total 2 4 8 2 5" xfId="50978" xr:uid="{39F59104-AAA2-4A42-9E05-47A2EBB2F1A1}"/>
    <cellStyle name="Total 2 4 8 2 6" xfId="50979" xr:uid="{9B89D31C-CA20-4D76-A431-A3AFE2035670}"/>
    <cellStyle name="Total 2 4 8 3" xfId="50980" xr:uid="{7F9E9420-8336-43EB-AF95-A599E485F78B}"/>
    <cellStyle name="Total 2 4 8 3 2" xfId="50981" xr:uid="{625E16AC-3EE2-4FFC-9B3F-367E4CE3A922}"/>
    <cellStyle name="Total 2 4 8 4" xfId="50982" xr:uid="{402BF9F5-7A93-43BB-83AD-BEEA92F6F5C7}"/>
    <cellStyle name="Total 2 4 8 4 2" xfId="50983" xr:uid="{7818C2CF-700D-4CC4-A095-6C251EBF122E}"/>
    <cellStyle name="Total 2 4 8 5" xfId="50984" xr:uid="{7EFCBCB9-3254-440F-A15D-D991495BAD9A}"/>
    <cellStyle name="Total 2 4 8 5 2" xfId="50985" xr:uid="{0A30558D-F276-4B26-9456-94C62E5F2CF9}"/>
    <cellStyle name="Total 2 4 8 6" xfId="50986" xr:uid="{F3D8ADDA-3C9D-4939-A66D-A9C6BA0F9508}"/>
    <cellStyle name="Total 2 4 8 7" xfId="50987" xr:uid="{963393B2-860B-4F53-8AB4-C80995755016}"/>
    <cellStyle name="Total 2 4 8 7 2" xfId="50988" xr:uid="{53F355B3-C4C6-46F9-892A-BAE1E56AA72F}"/>
    <cellStyle name="Total 2 4 8 8" xfId="50989" xr:uid="{16CA431A-B552-4EB8-A170-EA6D28F8475C}"/>
    <cellStyle name="Total 2 4 9" xfId="50990" xr:uid="{FF68D4FF-B8A1-4E42-9CAB-0759D13C6C85}"/>
    <cellStyle name="Total 2 4 9 2" xfId="50991" xr:uid="{241161A3-BAB4-428C-AB1A-A7D145ADBD65}"/>
    <cellStyle name="Total 2 4 9 2 2" xfId="50992" xr:uid="{26AF48B0-5F32-4571-9DAA-8326E65959E9}"/>
    <cellStyle name="Total 2 4 9 2 2 2" xfId="50993" xr:uid="{9BC6F165-45BD-49EC-9040-12860BC4039C}"/>
    <cellStyle name="Total 2 4 9 2 3" xfId="50994" xr:uid="{76BC66E4-BB1D-4601-97C5-26F9E2030371}"/>
    <cellStyle name="Total 2 4 9 2 3 2" xfId="50995" xr:uid="{45ABDEFC-C868-4B0C-8917-D79AE146B142}"/>
    <cellStyle name="Total 2 4 9 2 4" xfId="50996" xr:uid="{09E72683-EB33-412F-8A48-E81AF42702A9}"/>
    <cellStyle name="Total 2 4 9 2 4 2" xfId="50997" xr:uid="{00E8C726-B8EB-4F6D-A984-F1845B5E9CC7}"/>
    <cellStyle name="Total 2 4 9 2 5" xfId="50998" xr:uid="{7285C9DD-0DBA-45C0-95C4-035BD73C4CCE}"/>
    <cellStyle name="Total 2 4 9 2 6" xfId="50999" xr:uid="{D5AD1594-6DFF-4243-9C8D-AD573EFEFD35}"/>
    <cellStyle name="Total 2 4 9 3" xfId="51000" xr:uid="{7C019BD5-31B4-40D5-902F-F5D0AB23ACEF}"/>
    <cellStyle name="Total 2 4 9 3 2" xfId="51001" xr:uid="{AC8B5BBD-354F-43FB-897E-51E3426F0915}"/>
    <cellStyle name="Total 2 4 9 4" xfId="51002" xr:uid="{04A0C090-9D05-41C5-8781-66F5C3923E33}"/>
    <cellStyle name="Total 2 4 9 4 2" xfId="51003" xr:uid="{E2E9CF01-035C-4215-8E74-FEAFBC88EC17}"/>
    <cellStyle name="Total 2 4 9 5" xfId="51004" xr:uid="{E11E79E9-3D7D-47A3-BDA2-98759ACC29C1}"/>
    <cellStyle name="Total 2 4 9 5 2" xfId="51005" xr:uid="{D56684F4-B550-4805-A70E-B783266B2890}"/>
    <cellStyle name="Total 2 4 9 6" xfId="51006" xr:uid="{B7F62466-9C9A-4B01-A591-AF40F701D122}"/>
    <cellStyle name="Total 2 4 9 7" xfId="51007" xr:uid="{2EB0FB98-7D87-422C-A863-748F7DE98249}"/>
    <cellStyle name="Total 2 4 9 7 2" xfId="51008" xr:uid="{1FE4C4B7-3EDF-45F4-AE43-CBD19AFFF751}"/>
    <cellStyle name="Total 2 4 9 8" xfId="51009" xr:uid="{4DDD7416-808D-49D3-9E49-DDD621ABAE57}"/>
    <cellStyle name="Total 2 5" xfId="20491" xr:uid="{48692631-654C-489C-8DE6-0230CC2D0C0C}"/>
    <cellStyle name="Total 2 5 10" xfId="51010" xr:uid="{37B8CF0A-DD60-4E4B-BC95-6E21121DDFCC}"/>
    <cellStyle name="Total 2 5 10 2" xfId="51011" xr:uid="{84029F8C-CABC-4744-B18F-5095FF59A1E0}"/>
    <cellStyle name="Total 2 5 10 2 2" xfId="51012" xr:uid="{CF2B1F36-D8C2-46A0-9FD8-DC53AC5ED41C}"/>
    <cellStyle name="Total 2 5 10 2 2 2" xfId="51013" xr:uid="{4C422F38-3746-48A2-9B45-7A645F588168}"/>
    <cellStyle name="Total 2 5 10 2 3" xfId="51014" xr:uid="{06FF8F30-088D-458C-B32B-4530C415394F}"/>
    <cellStyle name="Total 2 5 10 2 3 2" xfId="51015" xr:uid="{67D34F71-D912-4DFD-808B-12B7D62DC0ED}"/>
    <cellStyle name="Total 2 5 10 2 4" xfId="51016" xr:uid="{88FDCEC3-F9D0-418F-A7AD-13E6E70AF452}"/>
    <cellStyle name="Total 2 5 10 2 4 2" xfId="51017" xr:uid="{AEC48376-FE74-4AF9-BF77-0CEF1174CCE7}"/>
    <cellStyle name="Total 2 5 10 2 5" xfId="51018" xr:uid="{AEC283FF-636F-4A5B-A639-EC0CFF17B9C4}"/>
    <cellStyle name="Total 2 5 10 2 6" xfId="51019" xr:uid="{B36DCC15-23E7-4598-A871-80B99FC0B5D7}"/>
    <cellStyle name="Total 2 5 10 3" xfId="51020" xr:uid="{2899DF70-EED7-410A-99DF-053995E84687}"/>
    <cellStyle name="Total 2 5 10 3 2" xfId="51021" xr:uid="{F8AA77ED-822D-4B35-97F2-1A05160FFE58}"/>
    <cellStyle name="Total 2 5 10 4" xfId="51022" xr:uid="{3692D07F-6FC8-4C40-8AFE-8BE3ABB9A681}"/>
    <cellStyle name="Total 2 5 10 4 2" xfId="51023" xr:uid="{4C494615-89C2-4869-9049-DE6C2C09A091}"/>
    <cellStyle name="Total 2 5 10 5" xfId="51024" xr:uid="{F2708A9D-3442-415C-B7FD-BF13A661D8E3}"/>
    <cellStyle name="Total 2 5 10 5 2" xfId="51025" xr:uid="{9514C296-24AE-4E68-A5D9-7ABA06A2CD63}"/>
    <cellStyle name="Total 2 5 10 6" xfId="51026" xr:uid="{818587F5-B528-4DAA-B40A-BDA25E986A1A}"/>
    <cellStyle name="Total 2 5 10 7" xfId="51027" xr:uid="{C0F120C1-C9DA-4C4E-A128-4DE7FE0CAC94}"/>
    <cellStyle name="Total 2 5 10 7 2" xfId="51028" xr:uid="{B564A280-37A4-4BCE-A972-CE8241F505E7}"/>
    <cellStyle name="Total 2 5 10 8" xfId="51029" xr:uid="{C56129D7-5580-422F-B426-A90A84E150B5}"/>
    <cellStyle name="Total 2 5 11" xfId="51030" xr:uid="{0D4EED46-6695-4149-948A-AB65479593E4}"/>
    <cellStyle name="Total 2 5 11 2" xfId="51031" xr:uid="{0DFC6A7F-ED03-446E-86F4-FD55FABD1614}"/>
    <cellStyle name="Total 2 5 11 2 2" xfId="51032" xr:uid="{D47FCF93-084C-43E6-BFA4-B447FE3C3D84}"/>
    <cellStyle name="Total 2 5 11 2 2 2" xfId="51033" xr:uid="{76D0D4F3-A895-428D-85D0-6F246D0BF1F2}"/>
    <cellStyle name="Total 2 5 11 2 3" xfId="51034" xr:uid="{05535657-BDDE-4D4C-A51E-87156EF0BBE3}"/>
    <cellStyle name="Total 2 5 11 2 3 2" xfId="51035" xr:uid="{B7CEE0D0-F48C-4C01-8ADA-21F6C43C6882}"/>
    <cellStyle name="Total 2 5 11 2 4" xfId="51036" xr:uid="{4D5D4CA7-2002-4A29-BBD3-74494E308800}"/>
    <cellStyle name="Total 2 5 11 2 4 2" xfId="51037" xr:uid="{19264F8F-9977-4886-A121-A9FAF3F22BC1}"/>
    <cellStyle name="Total 2 5 11 2 5" xfId="51038" xr:uid="{CAA51D48-BC80-46E1-8B21-17F038A66C3B}"/>
    <cellStyle name="Total 2 5 11 2 6" xfId="51039" xr:uid="{F17A0B91-6CED-4F16-8070-79B5A95EC49A}"/>
    <cellStyle name="Total 2 5 11 3" xfId="51040" xr:uid="{56C34A57-7D34-460D-BBCB-6230FC5150F1}"/>
    <cellStyle name="Total 2 5 11 3 2" xfId="51041" xr:uid="{596877E2-DF11-42B5-BAC3-AE6B8896596C}"/>
    <cellStyle name="Total 2 5 11 4" xfId="51042" xr:uid="{1481DAF2-F0CD-4D6B-B2E3-99997DA300AB}"/>
    <cellStyle name="Total 2 5 11 4 2" xfId="51043" xr:uid="{2E29C8A9-2BEA-4271-AAE9-2F79D696D804}"/>
    <cellStyle name="Total 2 5 11 5" xfId="51044" xr:uid="{D2C7BF85-9022-46BF-A6D3-98DCB3796B3F}"/>
    <cellStyle name="Total 2 5 11 5 2" xfId="51045" xr:uid="{267C12D8-D933-48AB-BD30-A88CBA8ACDC6}"/>
    <cellStyle name="Total 2 5 11 6" xfId="51046" xr:uid="{096F1D10-F5AD-45A5-9093-B2A6C1958F69}"/>
    <cellStyle name="Total 2 5 11 7" xfId="51047" xr:uid="{F92529EC-113B-480A-AA2C-B578F09FADB5}"/>
    <cellStyle name="Total 2 5 11 7 2" xfId="51048" xr:uid="{72330C09-61B7-433A-99A1-03D10E74F52F}"/>
    <cellStyle name="Total 2 5 11 8" xfId="51049" xr:uid="{EF8AC6B5-B3E3-4CE4-B391-5B4A8C608516}"/>
    <cellStyle name="Total 2 5 12" xfId="51050" xr:uid="{DFAECFC0-D889-4DE3-9BC3-1DBE9C49C5B6}"/>
    <cellStyle name="Total 2 5 12 2" xfId="51051" xr:uid="{4748E3B1-91B9-4F5A-ACB2-36A207DEF4FB}"/>
    <cellStyle name="Total 2 5 12 2 2" xfId="51052" xr:uid="{DB4EC8CB-FEB1-4611-AAEC-DB1246A5C5A8}"/>
    <cellStyle name="Total 2 5 12 2 2 2" xfId="51053" xr:uid="{335A8F0E-BBF3-45FD-A114-43D604B6122F}"/>
    <cellStyle name="Total 2 5 12 2 3" xfId="51054" xr:uid="{867F1982-FA48-408A-A7A6-B8A3F24975DA}"/>
    <cellStyle name="Total 2 5 12 2 3 2" xfId="51055" xr:uid="{781B1F14-46C5-4C57-BE86-26A98D052769}"/>
    <cellStyle name="Total 2 5 12 2 4" xfId="51056" xr:uid="{6B94F2E6-25EB-4E9B-94DC-A24EF57BC346}"/>
    <cellStyle name="Total 2 5 12 2 4 2" xfId="51057" xr:uid="{E79D3570-1CC0-4A27-BB9E-B66B301CEB98}"/>
    <cellStyle name="Total 2 5 12 2 5" xfId="51058" xr:uid="{DF3D5FBF-F79F-4404-A895-967B5310AAFD}"/>
    <cellStyle name="Total 2 5 12 2 6" xfId="51059" xr:uid="{1E271BF0-0DBB-4200-A883-B2F8D54A5865}"/>
    <cellStyle name="Total 2 5 12 3" xfId="51060" xr:uid="{D12415E5-74B1-470C-B144-EDE3CF7F1669}"/>
    <cellStyle name="Total 2 5 12 3 2" xfId="51061" xr:uid="{2BE6BB19-257E-4C50-B3AA-1A2CADA05102}"/>
    <cellStyle name="Total 2 5 12 4" xfId="51062" xr:uid="{77C6B224-7178-4470-9C05-61131B0CDF97}"/>
    <cellStyle name="Total 2 5 12 4 2" xfId="51063" xr:uid="{1B2D98D9-0369-4D42-971D-D9E3E93A7A97}"/>
    <cellStyle name="Total 2 5 12 5" xfId="51064" xr:uid="{9A029BE2-3BF6-4E3F-9D95-C3A7A995CE69}"/>
    <cellStyle name="Total 2 5 12 5 2" xfId="51065" xr:uid="{E0DED38E-7263-4D58-84E8-40808975D27D}"/>
    <cellStyle name="Total 2 5 12 6" xfId="51066" xr:uid="{15154044-2D09-45DC-9BC0-EF4AB49A0FE9}"/>
    <cellStyle name="Total 2 5 12 7" xfId="51067" xr:uid="{025B1033-C327-4CEC-ADEE-7C85C3A2E7C7}"/>
    <cellStyle name="Total 2 5 12 7 2" xfId="51068" xr:uid="{2B36BB0F-0EEE-410F-A4B5-B2FBDA8B91EE}"/>
    <cellStyle name="Total 2 5 12 8" xfId="51069" xr:uid="{7D7BC049-0E3D-4952-B6B3-E0CE8F3AACC3}"/>
    <cellStyle name="Total 2 5 13" xfId="51070" xr:uid="{0D405492-0A7B-4765-8669-6C108A81FF5F}"/>
    <cellStyle name="Total 2 5 13 2" xfId="51071" xr:uid="{6EEA8751-88DD-4B07-B42B-48B8CA569876}"/>
    <cellStyle name="Total 2 5 13 2 2" xfId="51072" xr:uid="{CC840CDB-BC9F-430F-B304-7ACC013C00C6}"/>
    <cellStyle name="Total 2 5 13 2 2 2" xfId="51073" xr:uid="{7C5DAD81-D90F-4572-AD6D-8C40515DD069}"/>
    <cellStyle name="Total 2 5 13 2 3" xfId="51074" xr:uid="{204A63D8-D7EB-40EB-A890-C601CBCA6FAF}"/>
    <cellStyle name="Total 2 5 13 2 3 2" xfId="51075" xr:uid="{D59F0CB0-2A5D-4631-9D7E-C16C100C05D2}"/>
    <cellStyle name="Total 2 5 13 2 4" xfId="51076" xr:uid="{1E1CC630-FF1A-4C4F-9392-758A04FAA281}"/>
    <cellStyle name="Total 2 5 13 2 4 2" xfId="51077" xr:uid="{4B76F2A7-9F31-4C93-AA91-DB16757FF5FD}"/>
    <cellStyle name="Total 2 5 13 2 5" xfId="51078" xr:uid="{7120AD20-86DE-43DA-B804-33CC7D136FDD}"/>
    <cellStyle name="Total 2 5 13 2 6" xfId="51079" xr:uid="{3B8131CC-C2F4-46CE-B3DD-DCA5E49E53F8}"/>
    <cellStyle name="Total 2 5 13 3" xfId="51080" xr:uid="{98987EA7-A1F9-4FD4-95B3-E9263F729DDF}"/>
    <cellStyle name="Total 2 5 13 3 2" xfId="51081" xr:uid="{C7D4F6EB-F595-4514-B5FE-602EBEEAE761}"/>
    <cellStyle name="Total 2 5 13 4" xfId="51082" xr:uid="{D672CDEC-3E82-4BBB-B18A-055932E7D278}"/>
    <cellStyle name="Total 2 5 13 4 2" xfId="51083" xr:uid="{A6087292-C216-4EA7-BAB7-0FA46B680227}"/>
    <cellStyle name="Total 2 5 13 5" xfId="51084" xr:uid="{FB97A832-25E5-42CE-A8DF-CD62741911A3}"/>
    <cellStyle name="Total 2 5 13 5 2" xfId="51085" xr:uid="{944CCD3C-9B0E-4D74-B0A4-B94D6224FB1F}"/>
    <cellStyle name="Total 2 5 13 6" xfId="51086" xr:uid="{E165E2FA-F5FA-4014-B449-F5D882476682}"/>
    <cellStyle name="Total 2 5 13 7" xfId="51087" xr:uid="{A7525C38-39D9-4AB3-B99D-55F93312E913}"/>
    <cellStyle name="Total 2 5 13 7 2" xfId="51088" xr:uid="{6AF886EB-77C5-447A-ABFE-D5C619421BC7}"/>
    <cellStyle name="Total 2 5 13 8" xfId="51089" xr:uid="{4FEC46DD-1E8B-4346-990A-351C8E058CE7}"/>
    <cellStyle name="Total 2 5 14" xfId="51090" xr:uid="{4534267A-FA30-4AB3-8ECE-17DDAA90B215}"/>
    <cellStyle name="Total 2 5 14 2" xfId="51091" xr:uid="{778438D8-DA03-4610-8F24-EF9419710BFF}"/>
    <cellStyle name="Total 2 5 14 2 2" xfId="51092" xr:uid="{DE2B9A62-95F2-45D5-A177-6A4C6C782838}"/>
    <cellStyle name="Total 2 5 14 2 2 2" xfId="51093" xr:uid="{E4FD82F0-19B0-4E5A-8472-C198449B9274}"/>
    <cellStyle name="Total 2 5 14 2 3" xfId="51094" xr:uid="{86366595-E41B-40B4-8C15-66F3C1B7B450}"/>
    <cellStyle name="Total 2 5 14 2 3 2" xfId="51095" xr:uid="{9E8D5A06-66CC-4A7B-B2BF-3CC365D1CED8}"/>
    <cellStyle name="Total 2 5 14 2 4" xfId="51096" xr:uid="{4904CC7B-BAB1-4E8F-AA1A-16F3F1698178}"/>
    <cellStyle name="Total 2 5 14 2 4 2" xfId="51097" xr:uid="{E0E28ED3-A027-419C-93B9-B7045A9ACA7C}"/>
    <cellStyle name="Total 2 5 14 2 5" xfId="51098" xr:uid="{40C71C85-39CD-4714-B8C2-806FD7F960FF}"/>
    <cellStyle name="Total 2 5 14 2 6" xfId="51099" xr:uid="{EF30D7A6-17B0-42DE-8195-B67743E41AC6}"/>
    <cellStyle name="Total 2 5 14 3" xfId="51100" xr:uid="{3E107EE1-0ED6-47D1-BF1E-18BEAAF0483A}"/>
    <cellStyle name="Total 2 5 14 3 2" xfId="51101" xr:uid="{9088227B-38BC-4FF4-B359-0C4D9C8DFC44}"/>
    <cellStyle name="Total 2 5 14 4" xfId="51102" xr:uid="{EA48A80F-AAB0-4E18-AA8C-1467EC228EC8}"/>
    <cellStyle name="Total 2 5 14 4 2" xfId="51103" xr:uid="{4104560A-AC42-4C14-A2C8-EDAD0787DAB5}"/>
    <cellStyle name="Total 2 5 14 5" xfId="51104" xr:uid="{3E81DB90-E246-4907-973E-FA4DC19024B1}"/>
    <cellStyle name="Total 2 5 14 5 2" xfId="51105" xr:uid="{683A1469-3B20-4184-9F07-3EACF2593FB3}"/>
    <cellStyle name="Total 2 5 14 6" xfId="51106" xr:uid="{A66619E3-E2CE-41BA-BD7A-F865A8F25C92}"/>
    <cellStyle name="Total 2 5 14 7" xfId="51107" xr:uid="{A1519FEF-D1B8-4606-8DB1-9D4656E9B88B}"/>
    <cellStyle name="Total 2 5 14 7 2" xfId="51108" xr:uid="{C7ED7B5D-EE35-44B7-9AF5-BA4BABC0A077}"/>
    <cellStyle name="Total 2 5 14 8" xfId="51109" xr:uid="{D865E910-5F2A-476C-BF71-9F8D7FADD59E}"/>
    <cellStyle name="Total 2 5 15" xfId="51110" xr:uid="{9A906251-D819-47E4-9364-BCC5BFA34E67}"/>
    <cellStyle name="Total 2 5 15 2" xfId="51111" xr:uid="{738C28FC-D10F-4795-A6A5-53A10EED7B1A}"/>
    <cellStyle name="Total 2 5 15 2 2" xfId="51112" xr:uid="{67AEDF62-8848-468B-BE1A-222C0D919041}"/>
    <cellStyle name="Total 2 5 15 2 2 2" xfId="51113" xr:uid="{9D987084-340A-45A0-B044-0B396D77E55C}"/>
    <cellStyle name="Total 2 5 15 2 3" xfId="51114" xr:uid="{ADB20BCC-51EE-41AD-975E-E416564C50AE}"/>
    <cellStyle name="Total 2 5 15 2 3 2" xfId="51115" xr:uid="{CC592086-8884-4B84-A508-F0684FF1F120}"/>
    <cellStyle name="Total 2 5 15 2 4" xfId="51116" xr:uid="{FCC1440A-AE49-4D4B-8730-8205847D3510}"/>
    <cellStyle name="Total 2 5 15 2 4 2" xfId="51117" xr:uid="{2B63339C-D375-40B9-A369-CE2310F27310}"/>
    <cellStyle name="Total 2 5 15 2 5" xfId="51118" xr:uid="{ADA9003A-1F5B-456C-923F-FE7C1CB84634}"/>
    <cellStyle name="Total 2 5 15 2 6" xfId="51119" xr:uid="{7ACBB2CC-9816-4044-93A2-0A16D656C45A}"/>
    <cellStyle name="Total 2 5 15 3" xfId="51120" xr:uid="{75EB3E9F-68AC-44ED-84C1-7085F523C77A}"/>
    <cellStyle name="Total 2 5 15 3 2" xfId="51121" xr:uid="{AE2EC03A-925F-46FD-9714-7A69851D6E85}"/>
    <cellStyle name="Total 2 5 15 4" xfId="51122" xr:uid="{4750D8DD-F7EA-4CE8-9C59-B9366C0DC727}"/>
    <cellStyle name="Total 2 5 15 4 2" xfId="51123" xr:uid="{18E0DC6D-5E14-44D1-A0CF-763B7D360DE5}"/>
    <cellStyle name="Total 2 5 15 5" xfId="51124" xr:uid="{AE175E71-FA1D-4641-8940-422FD20266A2}"/>
    <cellStyle name="Total 2 5 15 5 2" xfId="51125" xr:uid="{863E1FC4-C42B-4F6C-B8A5-FFD8CD2B9C66}"/>
    <cellStyle name="Total 2 5 15 6" xfId="51126" xr:uid="{44A1FAFC-2233-4CB1-AC72-7251BFB62AA5}"/>
    <cellStyle name="Total 2 5 15 7" xfId="51127" xr:uid="{12658686-D59B-4DC5-AF00-D1BC939C0BAB}"/>
    <cellStyle name="Total 2 5 15 7 2" xfId="51128" xr:uid="{C36743A0-A48D-4599-BBA5-EB5E411AAD49}"/>
    <cellStyle name="Total 2 5 15 8" xfId="51129" xr:uid="{60B788B6-3A81-450C-9A8E-DC97FCCA66AE}"/>
    <cellStyle name="Total 2 5 16" xfId="51130" xr:uid="{0142AC74-C5B5-467C-AE29-143F7D19E2C5}"/>
    <cellStyle name="Total 2 5 16 2" xfId="51131" xr:uid="{B0840643-47B5-480F-992E-A666E2AD6C38}"/>
    <cellStyle name="Total 2 5 16 2 2" xfId="51132" xr:uid="{D391355D-7979-4074-B67A-64FA06016EC6}"/>
    <cellStyle name="Total 2 5 16 3" xfId="51133" xr:uid="{97CE1C0C-3661-40CA-A193-128E4043C585}"/>
    <cellStyle name="Total 2 5 16 3 2" xfId="51134" xr:uid="{FDEEB3A0-EF49-468B-BEC4-8DE123A62D1B}"/>
    <cellStyle name="Total 2 5 16 4" xfId="51135" xr:uid="{53DDC128-B2EC-4D89-A30B-6F6AD026D3F2}"/>
    <cellStyle name="Total 2 5 16 4 2" xfId="51136" xr:uid="{34D7BFEF-435E-45D7-9F62-5E841E2956F6}"/>
    <cellStyle name="Total 2 5 16 5" xfId="51137" xr:uid="{2AD338BF-6C86-46FC-8F9E-DE7360DEEAB4}"/>
    <cellStyle name="Total 2 5 16 6" xfId="51138" xr:uid="{C83BB1B5-4FB0-45E1-9F11-E3B1FC880B77}"/>
    <cellStyle name="Total 2 5 17" xfId="51139" xr:uid="{B97B29ED-442F-4C09-B4B6-3046BC040E59}"/>
    <cellStyle name="Total 2 5 17 2" xfId="51140" xr:uid="{40DE46E2-AE37-4747-B4EC-FA23521A7042}"/>
    <cellStyle name="Total 2 5 18" xfId="51141" xr:uid="{16A362D9-F5AF-4849-91C1-BAFEC12E620F}"/>
    <cellStyle name="Total 2 5 19" xfId="51142" xr:uid="{67CCD62D-428D-4FDC-916A-20BC5114FBA2}"/>
    <cellStyle name="Total 2 5 19 2" xfId="51143" xr:uid="{3EFCB892-0872-4571-9231-ED33E877DFAB}"/>
    <cellStyle name="Total 2 5 2" xfId="51144" xr:uid="{7CEAD7D6-D017-4305-9357-0835D8A0FD4C}"/>
    <cellStyle name="Total 2 5 2 2" xfId="51145" xr:uid="{527F9F52-ACD7-4AC7-8DAA-0654BF1636A0}"/>
    <cellStyle name="Total 2 5 2 2 2" xfId="51146" xr:uid="{C6D007B0-DE7D-42A2-91A8-EB68E15B4257}"/>
    <cellStyle name="Total 2 5 2 2 2 2" xfId="51147" xr:uid="{82F9FA7A-7DA2-4100-B2BE-5C948D8F4D0B}"/>
    <cellStyle name="Total 2 5 2 2 3" xfId="51148" xr:uid="{A9E7030B-5DE0-438F-BEF5-D24837B69688}"/>
    <cellStyle name="Total 2 5 2 2 3 2" xfId="51149" xr:uid="{E8AC8C1C-BC51-4F9F-B15F-E9077D4C0B18}"/>
    <cellStyle name="Total 2 5 2 2 4" xfId="51150" xr:uid="{E4537B48-F8EF-4DA1-9097-928644319FF2}"/>
    <cellStyle name="Total 2 5 2 2 4 2" xfId="51151" xr:uid="{1D4005B2-C2C5-46D1-ABB0-2F8E85222107}"/>
    <cellStyle name="Total 2 5 2 2 5" xfId="51152" xr:uid="{631B9B5D-92C5-4E29-8486-E27AF726AA66}"/>
    <cellStyle name="Total 2 5 2 2 6" xfId="51153" xr:uid="{2D2DF318-F5AF-4E2F-AAA9-EE8F4AFF7E95}"/>
    <cellStyle name="Total 2 5 2 3" xfId="51154" xr:uid="{33D6381F-3333-4D95-94BD-278061F37D5C}"/>
    <cellStyle name="Total 2 5 2 3 2" xfId="51155" xr:uid="{A5070534-1D97-4E00-BC18-58088EC7584A}"/>
    <cellStyle name="Total 2 5 2 4" xfId="51156" xr:uid="{B9EB71C9-8304-4BC0-8D84-886753BF07CF}"/>
    <cellStyle name="Total 2 5 2 5" xfId="51157" xr:uid="{2A6EDF66-EEF7-461D-8382-AD46AECCE104}"/>
    <cellStyle name="Total 2 5 2 5 2" xfId="51158" xr:uid="{16C0E672-BF1F-4A36-AA1D-957A2E7F64D2}"/>
    <cellStyle name="Total 2 5 2 6" xfId="51159" xr:uid="{61A5B304-1681-412F-A05E-4D055107344C}"/>
    <cellStyle name="Total 2 5 20" xfId="51160" xr:uid="{7461FA78-D680-49A7-8A43-BC3E2731AFE7}"/>
    <cellStyle name="Total 2 5 21" xfId="51161" xr:uid="{9C2CCC4B-DFFA-49AF-BA39-DD2F1A5FEF68}"/>
    <cellStyle name="Total 2 5 22" xfId="51162" xr:uid="{B41671D2-93D9-4798-9BD5-3CCC6685052E}"/>
    <cellStyle name="Total 2 5 23" xfId="51163" xr:uid="{FC78E3EA-784D-4B6A-BEEF-CDCE8381205D}"/>
    <cellStyle name="Total 2 5 24" xfId="51164" xr:uid="{7825447D-E230-4C7B-A53E-23638862E1C3}"/>
    <cellStyle name="Total 2 5 25" xfId="51165" xr:uid="{A6447B3A-7939-4DB2-8299-9B4E9B0944F1}"/>
    <cellStyle name="Total 2 5 26" xfId="51166" xr:uid="{37FD41AB-AA44-45A9-BB91-C3C9FEE8923B}"/>
    <cellStyle name="Total 2 5 3" xfId="51167" xr:uid="{370317EF-770C-4D70-BCAB-4CB6B15407EE}"/>
    <cellStyle name="Total 2 5 3 2" xfId="51168" xr:uid="{1280B56D-133B-41C6-BCE1-5E443F97F774}"/>
    <cellStyle name="Total 2 5 3 2 2" xfId="51169" xr:uid="{E98723FE-5520-4C7F-9023-FACEBBCFCFFD}"/>
    <cellStyle name="Total 2 5 3 2 2 2" xfId="51170" xr:uid="{1E22655D-A176-4B88-ACDD-318F2DC2A04C}"/>
    <cellStyle name="Total 2 5 3 2 3" xfId="51171" xr:uid="{0EBBD409-FF2E-4486-BAC1-BA015FBAC037}"/>
    <cellStyle name="Total 2 5 3 2 3 2" xfId="51172" xr:uid="{9BC7CB00-BD1F-4F2D-9BDA-B58BD6628C10}"/>
    <cellStyle name="Total 2 5 3 2 4" xfId="51173" xr:uid="{8F196C76-50E0-432C-9E00-C121E332BB7C}"/>
    <cellStyle name="Total 2 5 3 2 4 2" xfId="51174" xr:uid="{7ABD5539-162D-44B7-8065-F0934211228E}"/>
    <cellStyle name="Total 2 5 3 2 5" xfId="51175" xr:uid="{2CBE453E-9D34-4D94-9A58-3B0EC6852DB6}"/>
    <cellStyle name="Total 2 5 3 2 6" xfId="51176" xr:uid="{057C45C5-7741-451E-B9BE-7AE142D70626}"/>
    <cellStyle name="Total 2 5 3 3" xfId="51177" xr:uid="{A86DFA37-D003-41E2-868D-002F5555A541}"/>
    <cellStyle name="Total 2 5 3 3 2" xfId="51178" xr:uid="{C4E55F38-892F-4478-99A0-C0C2BB21032A}"/>
    <cellStyle name="Total 2 5 3 4" xfId="51179" xr:uid="{906338C0-811D-48B1-A583-FB742A303BD7}"/>
    <cellStyle name="Total 2 5 3 5" xfId="51180" xr:uid="{36242F24-D2AC-4D85-8BE6-CAED658E2A9A}"/>
    <cellStyle name="Total 2 5 3 5 2" xfId="51181" xr:uid="{57B5AF96-0423-43C7-A249-4DF98C0827C1}"/>
    <cellStyle name="Total 2 5 3 6" xfId="51182" xr:uid="{8A9980FB-E02E-4CE4-92F2-4FC1EC18D311}"/>
    <cellStyle name="Total 2 5 4" xfId="51183" xr:uid="{C4CE75E2-9B2C-46B9-ADC7-428AE2932429}"/>
    <cellStyle name="Total 2 5 4 2" xfId="51184" xr:uid="{F0B0E321-0451-4B78-8BED-D0B7BEBC1910}"/>
    <cellStyle name="Total 2 5 4 2 2" xfId="51185" xr:uid="{4EE506B7-F748-4588-9EE4-4870F17B0329}"/>
    <cellStyle name="Total 2 5 4 2 2 2" xfId="51186" xr:uid="{4F93AB76-2126-4E0A-BF1D-8D36A6088598}"/>
    <cellStyle name="Total 2 5 4 2 3" xfId="51187" xr:uid="{C39971AD-FF34-42BC-8FC8-23EB8B062F31}"/>
    <cellStyle name="Total 2 5 4 2 3 2" xfId="51188" xr:uid="{ABB65E8F-C537-4AA8-847A-0D5ED4AFA54C}"/>
    <cellStyle name="Total 2 5 4 2 4" xfId="51189" xr:uid="{B127643F-9014-4E9D-98BA-CA866C91212B}"/>
    <cellStyle name="Total 2 5 4 2 4 2" xfId="51190" xr:uid="{C7663ADE-9496-454B-90B7-0D77A7506494}"/>
    <cellStyle name="Total 2 5 4 2 5" xfId="51191" xr:uid="{C1AE8CAB-9343-4389-A868-300584010B31}"/>
    <cellStyle name="Total 2 5 4 2 6" xfId="51192" xr:uid="{47481885-3CC1-4EF0-A8F4-FCB9BCC2FF1E}"/>
    <cellStyle name="Total 2 5 4 3" xfId="51193" xr:uid="{EA0A0665-33C7-4E99-8695-CDFFB862C7C6}"/>
    <cellStyle name="Total 2 5 4 3 2" xfId="51194" xr:uid="{8BACB8D6-1444-4D55-8981-2B989DABBF44}"/>
    <cellStyle name="Total 2 5 4 4" xfId="51195" xr:uid="{6CC0402E-A009-47FE-A2DA-731A65548CE9}"/>
    <cellStyle name="Total 2 5 4 4 2" xfId="51196" xr:uid="{2FE4805F-FA34-4ED9-8909-1999C0BED14D}"/>
    <cellStyle name="Total 2 5 4 5" xfId="51197" xr:uid="{EC6E03EC-9623-4077-AD1F-A05E68E4873D}"/>
    <cellStyle name="Total 2 5 4 5 2" xfId="51198" xr:uid="{20F3A1F3-3F5C-4719-AA01-29F537F8B670}"/>
    <cellStyle name="Total 2 5 4 6" xfId="51199" xr:uid="{71F4BE17-C748-4E3E-A0BC-69394D135E80}"/>
    <cellStyle name="Total 2 5 4 7" xfId="51200" xr:uid="{EBA35616-1775-46E3-ABE1-3C1BF48E26DA}"/>
    <cellStyle name="Total 2 5 4 7 2" xfId="51201" xr:uid="{E126F0AB-06AE-41DB-843B-98EE86448117}"/>
    <cellStyle name="Total 2 5 4 8" xfId="51202" xr:uid="{531F3B1C-2ED8-47A4-8EEF-0567A7DA663B}"/>
    <cellStyle name="Total 2 5 5" xfId="51203" xr:uid="{A7679B1E-A266-486B-A3C9-F67AB5259CFD}"/>
    <cellStyle name="Total 2 5 5 2" xfId="51204" xr:uid="{37CACA02-8209-41AA-9372-C1774DBF975D}"/>
    <cellStyle name="Total 2 5 5 2 2" xfId="51205" xr:uid="{DC3F915F-10B3-4CFC-B452-B1F4673A6B57}"/>
    <cellStyle name="Total 2 5 5 2 2 2" xfId="51206" xr:uid="{51E342D3-894F-4087-810A-5C7F6C205BC4}"/>
    <cellStyle name="Total 2 5 5 2 3" xfId="51207" xr:uid="{0377ACC5-8EF9-4D96-B7A5-5717FB264469}"/>
    <cellStyle name="Total 2 5 5 2 3 2" xfId="51208" xr:uid="{7EEFBD70-03D0-46B2-A97B-8CD2B29ADDCF}"/>
    <cellStyle name="Total 2 5 5 2 4" xfId="51209" xr:uid="{2D28ABB6-DC91-407E-B73F-6F4E76FED8B3}"/>
    <cellStyle name="Total 2 5 5 2 4 2" xfId="51210" xr:uid="{E81898D9-3BA3-463B-B1FD-71FC334D8FCB}"/>
    <cellStyle name="Total 2 5 5 2 5" xfId="51211" xr:uid="{208E004B-DF8E-41E9-9009-568F03C4D0CD}"/>
    <cellStyle name="Total 2 5 5 2 6" xfId="51212" xr:uid="{3FB569FC-1E23-4CBA-B661-016D20E0AB96}"/>
    <cellStyle name="Total 2 5 5 3" xfId="51213" xr:uid="{D2009EBC-03A2-4856-9AE5-39979D7DE0BC}"/>
    <cellStyle name="Total 2 5 5 3 2" xfId="51214" xr:uid="{E9862CF9-05D7-48EA-8492-2C9346EF0E7D}"/>
    <cellStyle name="Total 2 5 5 4" xfId="51215" xr:uid="{43468AC4-28AF-4AA1-9F07-0D613E64C99B}"/>
    <cellStyle name="Total 2 5 5 4 2" xfId="51216" xr:uid="{7B1BB706-F878-4F14-A2F7-C64F4EBA4FA9}"/>
    <cellStyle name="Total 2 5 5 5" xfId="51217" xr:uid="{1D1496C3-0BA8-4481-A4F2-3DA86E16FA17}"/>
    <cellStyle name="Total 2 5 5 5 2" xfId="51218" xr:uid="{CB20230F-1A96-4632-A1ED-2487A81B782B}"/>
    <cellStyle name="Total 2 5 5 6" xfId="51219" xr:uid="{03260255-5C9B-45CF-B335-3634BEDC0FC2}"/>
    <cellStyle name="Total 2 5 5 7" xfId="51220" xr:uid="{35DD09FF-8037-42FE-AE5C-C6978E2FDB1A}"/>
    <cellStyle name="Total 2 5 5 7 2" xfId="51221" xr:uid="{752F0AE7-6B15-4E74-9832-2ED59EC7F3F2}"/>
    <cellStyle name="Total 2 5 5 8" xfId="51222" xr:uid="{24B47ED9-424A-408F-8E87-BC5B2B9F929E}"/>
    <cellStyle name="Total 2 5 6" xfId="51223" xr:uid="{5BD53B99-04F6-4C4B-8B48-C98742E82913}"/>
    <cellStyle name="Total 2 5 6 2" xfId="51224" xr:uid="{BDB78468-EB3C-42D4-82C8-63A806ACCEA5}"/>
    <cellStyle name="Total 2 5 6 2 2" xfId="51225" xr:uid="{D871348E-A836-4189-9221-F5B450D3CEC0}"/>
    <cellStyle name="Total 2 5 6 2 2 2" xfId="51226" xr:uid="{F5681B96-8132-4D86-AF4C-099BAF04224B}"/>
    <cellStyle name="Total 2 5 6 2 3" xfId="51227" xr:uid="{AD197B8F-61B0-44BE-B0CE-9DBF531786E4}"/>
    <cellStyle name="Total 2 5 6 2 3 2" xfId="51228" xr:uid="{C71765C2-9D8A-4FA6-8C30-84294E941419}"/>
    <cellStyle name="Total 2 5 6 2 4" xfId="51229" xr:uid="{CC572E5A-0DFA-479C-B542-3F0F24ABABA9}"/>
    <cellStyle name="Total 2 5 6 2 4 2" xfId="51230" xr:uid="{B2EDC494-FC65-4992-95D3-612E7B555063}"/>
    <cellStyle name="Total 2 5 6 2 5" xfId="51231" xr:uid="{307B1504-0DA6-4964-BC59-503161C90796}"/>
    <cellStyle name="Total 2 5 6 2 6" xfId="51232" xr:uid="{7B7E4DED-78B3-41DB-ABD3-6E449CFB9731}"/>
    <cellStyle name="Total 2 5 6 3" xfId="51233" xr:uid="{38E7F72B-08F6-4AB1-BBE8-4DD8EB316FA5}"/>
    <cellStyle name="Total 2 5 6 3 2" xfId="51234" xr:uid="{7E008607-34E7-43FC-A214-E59957B80ED8}"/>
    <cellStyle name="Total 2 5 6 4" xfId="51235" xr:uid="{0EDD0AB4-8330-41DA-B957-0CE6DDBF6FC1}"/>
    <cellStyle name="Total 2 5 6 4 2" xfId="51236" xr:uid="{F7C32D5D-4B13-4AD6-91FF-35A663564E40}"/>
    <cellStyle name="Total 2 5 6 5" xfId="51237" xr:uid="{013D5409-DC8F-4946-B990-4791AFBC13F1}"/>
    <cellStyle name="Total 2 5 6 5 2" xfId="51238" xr:uid="{1DF5710A-DD23-4729-8976-65E0712D17AC}"/>
    <cellStyle name="Total 2 5 6 6" xfId="51239" xr:uid="{F2390D89-11A6-4C06-8402-013DF4D25355}"/>
    <cellStyle name="Total 2 5 6 7" xfId="51240" xr:uid="{4E40A305-0B80-4F15-BF05-0531AE53DA28}"/>
    <cellStyle name="Total 2 5 6 7 2" xfId="51241" xr:uid="{69813F4E-3ED3-44E0-8D40-CD12847E753B}"/>
    <cellStyle name="Total 2 5 6 8" xfId="51242" xr:uid="{8899B0EF-166A-4A5C-A793-8D829D0E4CD5}"/>
    <cellStyle name="Total 2 5 7" xfId="51243" xr:uid="{8C37B1AF-C1F3-46CA-8523-4EF59836BC55}"/>
    <cellStyle name="Total 2 5 7 2" xfId="51244" xr:uid="{25D66B3A-6364-4069-BF54-8EED0EEE2259}"/>
    <cellStyle name="Total 2 5 7 2 2" xfId="51245" xr:uid="{CBFB1623-B5EA-44C1-85B9-3210FE5FDFB9}"/>
    <cellStyle name="Total 2 5 7 2 2 2" xfId="51246" xr:uid="{B0B98F57-54B0-4437-9AC2-B7CFDED73542}"/>
    <cellStyle name="Total 2 5 7 2 3" xfId="51247" xr:uid="{977D0ABC-FCBB-4BD6-A205-8E76BF7C0EC9}"/>
    <cellStyle name="Total 2 5 7 2 3 2" xfId="51248" xr:uid="{D55A1FC7-8859-443D-AD99-9A30875BCF51}"/>
    <cellStyle name="Total 2 5 7 2 4" xfId="51249" xr:uid="{203B260E-7F4B-49DD-B7A8-873DF3FAF547}"/>
    <cellStyle name="Total 2 5 7 2 4 2" xfId="51250" xr:uid="{2000B12A-4254-4D6D-99DB-9C22805DB101}"/>
    <cellStyle name="Total 2 5 7 2 5" xfId="51251" xr:uid="{D744BC08-7815-4BC9-9D5F-7FC2934E4B45}"/>
    <cellStyle name="Total 2 5 7 2 6" xfId="51252" xr:uid="{24C00F28-EC18-4BE1-B634-410630300331}"/>
    <cellStyle name="Total 2 5 7 3" xfId="51253" xr:uid="{CE1C62D7-29DA-4413-9FE9-28A714EA4E88}"/>
    <cellStyle name="Total 2 5 7 3 2" xfId="51254" xr:uid="{6879C79F-0F9F-4D87-A14D-35BAF06A7EDF}"/>
    <cellStyle name="Total 2 5 7 4" xfId="51255" xr:uid="{CF5D8095-D0B9-4A0C-8FFD-8EC0F3BEF8AB}"/>
    <cellStyle name="Total 2 5 7 4 2" xfId="51256" xr:uid="{E652494D-053F-4331-A41F-F460DA2CF583}"/>
    <cellStyle name="Total 2 5 7 5" xfId="51257" xr:uid="{86233611-0B61-457D-A114-5AA3114FAEEF}"/>
    <cellStyle name="Total 2 5 7 5 2" xfId="51258" xr:uid="{AD727C5F-DC7F-4764-97EB-84D3E62D3A97}"/>
    <cellStyle name="Total 2 5 7 6" xfId="51259" xr:uid="{1134797B-3BF5-4BDC-A19A-BA6BE94F6173}"/>
    <cellStyle name="Total 2 5 7 7" xfId="51260" xr:uid="{62CCBB13-B527-45ED-BC43-CE455CDFEC68}"/>
    <cellStyle name="Total 2 5 7 7 2" xfId="51261" xr:uid="{2CF89B0C-F555-472A-8C21-FF5E1937DD71}"/>
    <cellStyle name="Total 2 5 7 8" xfId="51262" xr:uid="{4F0BECC0-0CD6-4883-8288-8060273BB22C}"/>
    <cellStyle name="Total 2 5 8" xfId="51263" xr:uid="{82D5873C-F059-43BA-BEDC-EC7B0C34C78E}"/>
    <cellStyle name="Total 2 5 8 2" xfId="51264" xr:uid="{56E4C33E-FD59-438F-AE52-80831C96816C}"/>
    <cellStyle name="Total 2 5 8 2 2" xfId="51265" xr:uid="{EC3914E9-C89B-434B-8511-DFEE673BEA8C}"/>
    <cellStyle name="Total 2 5 8 2 2 2" xfId="51266" xr:uid="{BA70A260-570D-448A-9AEA-DCE2AAEBE791}"/>
    <cellStyle name="Total 2 5 8 2 3" xfId="51267" xr:uid="{8B5B018C-E5FB-4A33-8424-76C8231A4769}"/>
    <cellStyle name="Total 2 5 8 2 3 2" xfId="51268" xr:uid="{C657582D-ED2D-4552-A7FE-25C9213066E3}"/>
    <cellStyle name="Total 2 5 8 2 4" xfId="51269" xr:uid="{C9BDA6EC-BB14-44A4-A2FC-D29B63EC8A7E}"/>
    <cellStyle name="Total 2 5 8 2 4 2" xfId="51270" xr:uid="{77F250F0-6F33-4195-8FE6-0F4EA4F2BD71}"/>
    <cellStyle name="Total 2 5 8 2 5" xfId="51271" xr:uid="{860D7A73-A644-4FB1-84D1-D6A55A19AEBE}"/>
    <cellStyle name="Total 2 5 8 2 6" xfId="51272" xr:uid="{E0F916A0-D5CF-4C2C-8445-F47FA6CF5A9D}"/>
    <cellStyle name="Total 2 5 8 3" xfId="51273" xr:uid="{290ECF10-723D-49F7-B9DF-DE2B983CBB5D}"/>
    <cellStyle name="Total 2 5 8 3 2" xfId="51274" xr:uid="{95088299-0F2D-4E67-A49F-95C9F65B123B}"/>
    <cellStyle name="Total 2 5 8 4" xfId="51275" xr:uid="{BE7A308D-C8B2-44A3-88AD-CAE00701C49E}"/>
    <cellStyle name="Total 2 5 8 4 2" xfId="51276" xr:uid="{E9BAA24F-BF6A-48E1-B0DF-4DDD01B6E230}"/>
    <cellStyle name="Total 2 5 8 5" xfId="51277" xr:uid="{EDADBC58-02DE-4628-965F-433A1D59A6BE}"/>
    <cellStyle name="Total 2 5 8 5 2" xfId="51278" xr:uid="{C5A28211-73ED-4626-8392-DB47C4E161E7}"/>
    <cellStyle name="Total 2 5 8 6" xfId="51279" xr:uid="{94AE121B-F702-4AFE-861B-4B0DE15D82D2}"/>
    <cellStyle name="Total 2 5 8 7" xfId="51280" xr:uid="{E24B929D-FEFD-4F29-9B2C-7EB337E974E6}"/>
    <cellStyle name="Total 2 5 8 7 2" xfId="51281" xr:uid="{00AEF850-D87F-4B7D-B7C0-316F7C1FE096}"/>
    <cellStyle name="Total 2 5 8 8" xfId="51282" xr:uid="{7B2584F9-B7C6-4867-BABA-CD01FB9E9493}"/>
    <cellStyle name="Total 2 5 9" xfId="51283" xr:uid="{5744F92E-3150-477A-B272-962670E96F64}"/>
    <cellStyle name="Total 2 5 9 2" xfId="51284" xr:uid="{F4AA0D8A-3AC6-4577-A883-0BD07A9ED3CB}"/>
    <cellStyle name="Total 2 5 9 2 2" xfId="51285" xr:uid="{6494DEA1-435C-465B-B0B3-08974220DA00}"/>
    <cellStyle name="Total 2 5 9 2 2 2" xfId="51286" xr:uid="{F6EF4765-A614-4AC0-BA64-A65321171B69}"/>
    <cellStyle name="Total 2 5 9 2 3" xfId="51287" xr:uid="{EBC3AE34-020A-42A6-8B59-BB4C380ABA54}"/>
    <cellStyle name="Total 2 5 9 2 3 2" xfId="51288" xr:uid="{A3F6E522-F3DE-49EB-8430-001E3395595E}"/>
    <cellStyle name="Total 2 5 9 2 4" xfId="51289" xr:uid="{8CDA189A-FBB8-4230-859F-F34314062080}"/>
    <cellStyle name="Total 2 5 9 2 4 2" xfId="51290" xr:uid="{BD593EFD-829C-4D3B-86EC-53E81A80E67E}"/>
    <cellStyle name="Total 2 5 9 2 5" xfId="51291" xr:uid="{A4D4BF6B-A08A-4AFA-8176-624164EADDED}"/>
    <cellStyle name="Total 2 5 9 2 6" xfId="51292" xr:uid="{4CBA3E44-E6AE-4070-AF1B-7BB610E69395}"/>
    <cellStyle name="Total 2 5 9 3" xfId="51293" xr:uid="{68716C47-8188-4E6B-9A94-B2DB7D9B20F0}"/>
    <cellStyle name="Total 2 5 9 3 2" xfId="51294" xr:uid="{A10900E7-BCF2-4582-9285-0733A7FC266B}"/>
    <cellStyle name="Total 2 5 9 4" xfId="51295" xr:uid="{B9D535F9-CF35-4C91-BC35-AE4DF5BBF9E7}"/>
    <cellStyle name="Total 2 5 9 4 2" xfId="51296" xr:uid="{4A753384-42A8-411A-8E65-9F020DE7D21F}"/>
    <cellStyle name="Total 2 5 9 5" xfId="51297" xr:uid="{FE56D32C-90BF-4086-9ACD-D6E2A1758148}"/>
    <cellStyle name="Total 2 5 9 5 2" xfId="51298" xr:uid="{AEEA1526-8E40-4947-A489-44CC94C61331}"/>
    <cellStyle name="Total 2 5 9 6" xfId="51299" xr:uid="{CD0959D7-7206-4F0C-851A-98136D7A606E}"/>
    <cellStyle name="Total 2 5 9 7" xfId="51300" xr:uid="{DDA7684E-7AD1-4287-B3CC-6F1A8F5A901E}"/>
    <cellStyle name="Total 2 5 9 7 2" xfId="51301" xr:uid="{D9331A7E-C363-4FF4-A02B-9D2D408849BB}"/>
    <cellStyle name="Total 2 5 9 8" xfId="51302" xr:uid="{81117059-0D75-4974-89AC-9D6B493CCAFB}"/>
    <cellStyle name="Total 2 6" xfId="20492" xr:uid="{516086DB-90ED-48AE-A971-55DD31DAF715}"/>
    <cellStyle name="Total 2 6 10" xfId="51303" xr:uid="{66B363B7-CC83-426D-A33C-6058DFE6EC16}"/>
    <cellStyle name="Total 2 6 10 2" xfId="51304" xr:uid="{1F05E9DB-1615-4083-92FE-1EB9A893BCD5}"/>
    <cellStyle name="Total 2 6 10 2 2" xfId="51305" xr:uid="{821098DB-28A4-4C25-ACC2-C58FC11818BA}"/>
    <cellStyle name="Total 2 6 10 2 2 2" xfId="51306" xr:uid="{344174E6-C0AD-4F29-A673-1F999AA949E9}"/>
    <cellStyle name="Total 2 6 10 2 3" xfId="51307" xr:uid="{0297DC91-C8CC-4294-B1D2-C3FC2917DA8A}"/>
    <cellStyle name="Total 2 6 10 2 3 2" xfId="51308" xr:uid="{26379B11-D10B-443D-94B7-FF8C141BD61D}"/>
    <cellStyle name="Total 2 6 10 2 4" xfId="51309" xr:uid="{BD66912E-B99D-4440-8327-8ABF3FECC5C5}"/>
    <cellStyle name="Total 2 6 10 2 4 2" xfId="51310" xr:uid="{E836227C-D024-4E52-8DEB-432CB6B4B951}"/>
    <cellStyle name="Total 2 6 10 2 5" xfId="51311" xr:uid="{C39993DD-F224-4987-BB87-5E216700DD66}"/>
    <cellStyle name="Total 2 6 10 2 6" xfId="51312" xr:uid="{DE27920E-DB58-4CD7-8F6B-540771448368}"/>
    <cellStyle name="Total 2 6 10 3" xfId="51313" xr:uid="{3F4F0009-19AC-4ABD-ADF8-01A0FB25710C}"/>
    <cellStyle name="Total 2 6 10 3 2" xfId="51314" xr:uid="{9C8D6670-3D9A-47C5-BCC7-5A04BD51D530}"/>
    <cellStyle name="Total 2 6 10 4" xfId="51315" xr:uid="{AEB452B6-CCAF-4C04-98B4-9CD7B15398C2}"/>
    <cellStyle name="Total 2 6 10 4 2" xfId="51316" xr:uid="{E3F6EEC5-1AD0-4406-83B4-B3CEB3EDFE6D}"/>
    <cellStyle name="Total 2 6 10 5" xfId="51317" xr:uid="{3C50091F-89F0-44E9-9E00-E9EA8464A3B9}"/>
    <cellStyle name="Total 2 6 10 5 2" xfId="51318" xr:uid="{159FE77F-5660-4554-B5D3-B1B25DA74301}"/>
    <cellStyle name="Total 2 6 10 6" xfId="51319" xr:uid="{D944CE11-2910-449D-AC65-3D33480AD71E}"/>
    <cellStyle name="Total 2 6 10 7" xfId="51320" xr:uid="{277053CE-2A1D-4C81-8C67-D2AB968A2AA8}"/>
    <cellStyle name="Total 2 6 10 7 2" xfId="51321" xr:uid="{15692805-5918-4180-AAC6-64188BA14D0C}"/>
    <cellStyle name="Total 2 6 10 8" xfId="51322" xr:uid="{1E7D92AD-88FA-4E2E-AB6F-E1437F8BEE85}"/>
    <cellStyle name="Total 2 6 11" xfId="51323" xr:uid="{795612A7-0F46-4239-AD1A-515C358B5429}"/>
    <cellStyle name="Total 2 6 11 2" xfId="51324" xr:uid="{26C19BEC-F3BE-40E3-8E16-71FFFA1ACD12}"/>
    <cellStyle name="Total 2 6 11 2 2" xfId="51325" xr:uid="{D7488C88-0DA5-41F6-89A3-4C5C02CFE1DF}"/>
    <cellStyle name="Total 2 6 11 2 2 2" xfId="51326" xr:uid="{C58057DA-9643-4254-8E5F-9C57C9FB8642}"/>
    <cellStyle name="Total 2 6 11 2 3" xfId="51327" xr:uid="{E83D42AD-E6FA-49B0-A1D9-CF5EEA97C3FE}"/>
    <cellStyle name="Total 2 6 11 2 3 2" xfId="51328" xr:uid="{C6A4D517-5BDD-469C-8547-371BBB7EF3D0}"/>
    <cellStyle name="Total 2 6 11 2 4" xfId="51329" xr:uid="{1361B4F2-A40D-4B8E-8829-2761A247CB26}"/>
    <cellStyle name="Total 2 6 11 2 4 2" xfId="51330" xr:uid="{6E0AEC90-067F-4E91-A0D0-EFE6E6AB4B72}"/>
    <cellStyle name="Total 2 6 11 2 5" xfId="51331" xr:uid="{49078F7A-55FF-4A33-8AA5-0ED6139A4F5A}"/>
    <cellStyle name="Total 2 6 11 2 6" xfId="51332" xr:uid="{75293B5A-273F-4C2D-862F-DE53750B7688}"/>
    <cellStyle name="Total 2 6 11 3" xfId="51333" xr:uid="{0C797C60-ADF6-4D17-A959-8C99275E5E77}"/>
    <cellStyle name="Total 2 6 11 3 2" xfId="51334" xr:uid="{D9F62B59-8BE5-4F4B-A95A-76148FD7AD67}"/>
    <cellStyle name="Total 2 6 11 4" xfId="51335" xr:uid="{CFE30873-8315-48E3-AE33-C03004D10EE4}"/>
    <cellStyle name="Total 2 6 11 4 2" xfId="51336" xr:uid="{FCCBC75B-99CE-4A53-95E5-E4E47A115D46}"/>
    <cellStyle name="Total 2 6 11 5" xfId="51337" xr:uid="{A3D12ACF-5439-4084-9456-1C533DE79009}"/>
    <cellStyle name="Total 2 6 11 5 2" xfId="51338" xr:uid="{C445675C-8F1A-4E5F-8FD0-3F31A8831A2B}"/>
    <cellStyle name="Total 2 6 11 6" xfId="51339" xr:uid="{F3E6D524-140E-4F34-B515-639A355BABDC}"/>
    <cellStyle name="Total 2 6 11 7" xfId="51340" xr:uid="{F844072B-F39D-4D1A-A5FB-6DFF90A37E3C}"/>
    <cellStyle name="Total 2 6 11 7 2" xfId="51341" xr:uid="{091171E7-8FA1-4FF1-88A4-E770912301E9}"/>
    <cellStyle name="Total 2 6 11 8" xfId="51342" xr:uid="{3CE0E23B-5DA4-456F-A6EB-1C2F8D9B5CD3}"/>
    <cellStyle name="Total 2 6 12" xfId="51343" xr:uid="{83525A61-7BBC-4E00-9F0A-811E216851B9}"/>
    <cellStyle name="Total 2 6 12 2" xfId="51344" xr:uid="{A64A230C-5C35-4404-B277-F35CD15334D1}"/>
    <cellStyle name="Total 2 6 12 2 2" xfId="51345" xr:uid="{6BF57DB9-3149-46E7-8C32-98D7DFE26EED}"/>
    <cellStyle name="Total 2 6 12 2 2 2" xfId="51346" xr:uid="{F5FCF5C8-FC8F-4755-A2E6-414DB3B39D60}"/>
    <cellStyle name="Total 2 6 12 2 3" xfId="51347" xr:uid="{0D8888E2-6B97-4171-99BD-4D308B571072}"/>
    <cellStyle name="Total 2 6 12 2 3 2" xfId="51348" xr:uid="{B5057A20-1DA4-4946-BED2-DB30DCD34FD9}"/>
    <cellStyle name="Total 2 6 12 2 4" xfId="51349" xr:uid="{DEBD2575-2B46-4E1D-8EFA-82F0E64913FB}"/>
    <cellStyle name="Total 2 6 12 2 4 2" xfId="51350" xr:uid="{ABBB4B2B-826B-4E02-8263-9812B2A969BF}"/>
    <cellStyle name="Total 2 6 12 2 5" xfId="51351" xr:uid="{C76935D6-CE9A-4463-A55F-4C4A8202D563}"/>
    <cellStyle name="Total 2 6 12 2 6" xfId="51352" xr:uid="{FFA0F71B-6370-42B4-A433-3CDE7AE1644C}"/>
    <cellStyle name="Total 2 6 12 3" xfId="51353" xr:uid="{EB4F820D-145B-4361-BA4D-5A442F09B7B4}"/>
    <cellStyle name="Total 2 6 12 3 2" xfId="51354" xr:uid="{4E8663D1-16DE-41D5-B7AF-EA7E82978DAF}"/>
    <cellStyle name="Total 2 6 12 4" xfId="51355" xr:uid="{60AD76C2-D3B7-4997-9BF8-BBCD6959D1D4}"/>
    <cellStyle name="Total 2 6 12 4 2" xfId="51356" xr:uid="{E965F773-0FC5-408A-BCB4-C8EB1FB750BB}"/>
    <cellStyle name="Total 2 6 12 5" xfId="51357" xr:uid="{68A4DA46-F504-425F-ACF2-53DD003DB834}"/>
    <cellStyle name="Total 2 6 12 5 2" xfId="51358" xr:uid="{A1636F4A-C1CA-4E48-BB95-A4FC904CB550}"/>
    <cellStyle name="Total 2 6 12 6" xfId="51359" xr:uid="{6B106960-A907-45F3-818E-D2B1AD9025DF}"/>
    <cellStyle name="Total 2 6 12 7" xfId="51360" xr:uid="{E9824D5D-2162-4132-B584-2CFBD7E6DD50}"/>
    <cellStyle name="Total 2 6 12 7 2" xfId="51361" xr:uid="{CFDAE48D-09DB-4726-B6BE-1CFBF62DD70B}"/>
    <cellStyle name="Total 2 6 12 8" xfId="51362" xr:uid="{1E001187-3A6A-4961-A3E0-71F4058F9C90}"/>
    <cellStyle name="Total 2 6 13" xfId="51363" xr:uid="{BFFB8BC1-C209-4597-9C08-B12DD6903009}"/>
    <cellStyle name="Total 2 6 13 2" xfId="51364" xr:uid="{D7FE302A-BCC9-4617-A16A-A7F32C9495AA}"/>
    <cellStyle name="Total 2 6 13 2 2" xfId="51365" xr:uid="{5B2AC603-B657-40FA-87BD-9D48100791B1}"/>
    <cellStyle name="Total 2 6 13 2 2 2" xfId="51366" xr:uid="{B8D27657-65B5-4BE4-B3AD-E7185A8C9C05}"/>
    <cellStyle name="Total 2 6 13 2 3" xfId="51367" xr:uid="{46463B28-E22E-43D8-8790-A2E5070F1A51}"/>
    <cellStyle name="Total 2 6 13 2 3 2" xfId="51368" xr:uid="{EFD95B23-B66F-4F37-935D-691A5A1CC936}"/>
    <cellStyle name="Total 2 6 13 2 4" xfId="51369" xr:uid="{2CD2FDA9-8F12-4797-BB24-1DF6E03F695A}"/>
    <cellStyle name="Total 2 6 13 2 4 2" xfId="51370" xr:uid="{D47EF38D-1C91-4F31-9C8B-DAD85990152F}"/>
    <cellStyle name="Total 2 6 13 2 5" xfId="51371" xr:uid="{F4D9D685-4880-47D2-A88C-6868C51C8481}"/>
    <cellStyle name="Total 2 6 13 2 6" xfId="51372" xr:uid="{373DA7B4-4E36-4122-BAF3-4122995B70AC}"/>
    <cellStyle name="Total 2 6 13 3" xfId="51373" xr:uid="{A64B7010-79A8-47F7-8936-C63C3DC0AA9A}"/>
    <cellStyle name="Total 2 6 13 3 2" xfId="51374" xr:uid="{D7E9B57E-B842-4F39-8913-D18356C49026}"/>
    <cellStyle name="Total 2 6 13 4" xfId="51375" xr:uid="{B787C1F3-2635-447A-A620-56A45401A5CD}"/>
    <cellStyle name="Total 2 6 13 4 2" xfId="51376" xr:uid="{19E01D7F-9A9C-4812-95DD-0E8E3705BCC2}"/>
    <cellStyle name="Total 2 6 13 5" xfId="51377" xr:uid="{F2035136-6BC2-4585-AF54-9A5DF39647E4}"/>
    <cellStyle name="Total 2 6 13 5 2" xfId="51378" xr:uid="{CDF9EC20-F5F6-4549-9618-CFA655D75FBC}"/>
    <cellStyle name="Total 2 6 13 6" xfId="51379" xr:uid="{78275AB4-5931-45E8-AAC5-23A4B4CEEC13}"/>
    <cellStyle name="Total 2 6 13 7" xfId="51380" xr:uid="{DE6274A7-ECB6-4C73-A5C3-9750D91D0839}"/>
    <cellStyle name="Total 2 6 13 7 2" xfId="51381" xr:uid="{10AF9066-674F-46D9-8EAB-1BFCBBE6FB32}"/>
    <cellStyle name="Total 2 6 13 8" xfId="51382" xr:uid="{AC957876-1051-4BF3-89A4-D65584768F27}"/>
    <cellStyle name="Total 2 6 14" xfId="51383" xr:uid="{6182CA4D-CDD2-450F-ABD6-4E4A8C5588C8}"/>
    <cellStyle name="Total 2 6 14 2" xfId="51384" xr:uid="{BF253E60-8AD5-4E22-B0C1-4E44E4BF614B}"/>
    <cellStyle name="Total 2 6 14 2 2" xfId="51385" xr:uid="{792B1DC1-F9AE-4A96-A227-88659313D4EE}"/>
    <cellStyle name="Total 2 6 14 2 2 2" xfId="51386" xr:uid="{F19F68FB-B3D5-47C2-8EE9-725609A359C5}"/>
    <cellStyle name="Total 2 6 14 2 3" xfId="51387" xr:uid="{91E684CE-B47C-4738-9509-13147BA833A6}"/>
    <cellStyle name="Total 2 6 14 2 3 2" xfId="51388" xr:uid="{CD3D35F4-146C-403B-BD47-85FA74B70CF7}"/>
    <cellStyle name="Total 2 6 14 2 4" xfId="51389" xr:uid="{26DBEA18-C919-41FF-B60F-DC5ECD05CAFF}"/>
    <cellStyle name="Total 2 6 14 2 4 2" xfId="51390" xr:uid="{E5E477A1-B588-4430-AB2A-74DE9909BB7D}"/>
    <cellStyle name="Total 2 6 14 2 5" xfId="51391" xr:uid="{BC6E03B7-BA0F-4240-B81B-33275C1B5EB0}"/>
    <cellStyle name="Total 2 6 14 2 6" xfId="51392" xr:uid="{403EFF43-12C9-4829-A40A-D45A42850599}"/>
    <cellStyle name="Total 2 6 14 3" xfId="51393" xr:uid="{9441183F-E276-4040-9274-06DD7BA54C95}"/>
    <cellStyle name="Total 2 6 14 3 2" xfId="51394" xr:uid="{B898F2D0-A1B7-4A65-9C16-6E2BA47740D6}"/>
    <cellStyle name="Total 2 6 14 4" xfId="51395" xr:uid="{6C8AF4BC-FDA0-4355-8862-9DAF9B8459DC}"/>
    <cellStyle name="Total 2 6 14 4 2" xfId="51396" xr:uid="{D7C94168-7F13-4AB6-A7C0-BF0AD05E6B59}"/>
    <cellStyle name="Total 2 6 14 5" xfId="51397" xr:uid="{590764DD-D998-4414-9E37-C18AB0B931B5}"/>
    <cellStyle name="Total 2 6 14 5 2" xfId="51398" xr:uid="{771E181D-23A0-4291-B2F4-C36B7394B3FB}"/>
    <cellStyle name="Total 2 6 14 6" xfId="51399" xr:uid="{52ACCBD3-227D-432D-9D31-6CB60181D0B0}"/>
    <cellStyle name="Total 2 6 14 7" xfId="51400" xr:uid="{DFADA969-4C7C-46B9-868A-C28C1002A98B}"/>
    <cellStyle name="Total 2 6 14 7 2" xfId="51401" xr:uid="{00098369-074C-428E-87D7-6EB20778CFA1}"/>
    <cellStyle name="Total 2 6 14 8" xfId="51402" xr:uid="{199CB4EC-9468-49D1-A969-5A793BB9BFCC}"/>
    <cellStyle name="Total 2 6 15" xfId="51403" xr:uid="{D6903F7D-1041-4CC1-ADA0-D2C27412BC4F}"/>
    <cellStyle name="Total 2 6 15 2" xfId="51404" xr:uid="{2687EB0B-B75B-45C9-A436-911114281429}"/>
    <cellStyle name="Total 2 6 15 2 2" xfId="51405" xr:uid="{1154F59D-7C36-4142-A82E-439D89C76DF0}"/>
    <cellStyle name="Total 2 6 15 2 2 2" xfId="51406" xr:uid="{44DE4F1E-6206-4CBC-BE14-D3818838B986}"/>
    <cellStyle name="Total 2 6 15 2 3" xfId="51407" xr:uid="{3B3904A1-55DD-442D-8B47-8E6A65DBF0FC}"/>
    <cellStyle name="Total 2 6 15 2 3 2" xfId="51408" xr:uid="{F59B2A60-2C67-4745-BDB9-CEA58009A71D}"/>
    <cellStyle name="Total 2 6 15 2 4" xfId="51409" xr:uid="{28A3F32C-3BF8-4953-BCA9-E8ED1FCCACA1}"/>
    <cellStyle name="Total 2 6 15 2 4 2" xfId="51410" xr:uid="{00064BB6-31BF-4A94-92F0-1E62AF348741}"/>
    <cellStyle name="Total 2 6 15 2 5" xfId="51411" xr:uid="{E40F21F8-C98E-4108-B3BD-17CC567D0121}"/>
    <cellStyle name="Total 2 6 15 2 6" xfId="51412" xr:uid="{7288DE6C-133C-4A60-A79F-F7919DABA5EF}"/>
    <cellStyle name="Total 2 6 15 3" xfId="51413" xr:uid="{CF80E6FE-6666-45B5-B06A-07A159ADBAFE}"/>
    <cellStyle name="Total 2 6 15 3 2" xfId="51414" xr:uid="{CC1AE4D3-1233-4AAE-9F7F-72D111CED9EC}"/>
    <cellStyle name="Total 2 6 15 4" xfId="51415" xr:uid="{77F73574-BA4B-4280-96EB-8942BC7B3168}"/>
    <cellStyle name="Total 2 6 15 4 2" xfId="51416" xr:uid="{E02F599A-1B9B-43D7-8A1F-B8F5800952ED}"/>
    <cellStyle name="Total 2 6 15 5" xfId="51417" xr:uid="{D80A71CF-92D7-48D4-8512-563FD933BB15}"/>
    <cellStyle name="Total 2 6 15 5 2" xfId="51418" xr:uid="{112E7DA5-A83B-4A6B-A3F8-C05EF7FB44A3}"/>
    <cellStyle name="Total 2 6 15 6" xfId="51419" xr:uid="{CA48FB76-4FEF-4215-8183-FFC0AB3A3966}"/>
    <cellStyle name="Total 2 6 15 7" xfId="51420" xr:uid="{4095CAA7-B129-49B9-B06C-EBF7B46C717A}"/>
    <cellStyle name="Total 2 6 15 7 2" xfId="51421" xr:uid="{2E9CA3A5-3378-4CCA-A2E3-B0D45EAE0CD0}"/>
    <cellStyle name="Total 2 6 15 8" xfId="51422" xr:uid="{EB15CC10-A17F-4AD3-B6C3-260A9068ABFB}"/>
    <cellStyle name="Total 2 6 16" xfId="51423" xr:uid="{1DD6D424-D16C-4E93-BC34-37018BDF2CCF}"/>
    <cellStyle name="Total 2 6 16 2" xfId="51424" xr:uid="{0F509C0C-E77D-46DF-8983-121F86CA4BDA}"/>
    <cellStyle name="Total 2 6 16 2 2" xfId="51425" xr:uid="{20F449D2-E5AF-42E7-BF2D-5589205738C6}"/>
    <cellStyle name="Total 2 6 16 3" xfId="51426" xr:uid="{7F2D0E24-437A-4F6F-B6D5-E1A0E34E1433}"/>
    <cellStyle name="Total 2 6 16 3 2" xfId="51427" xr:uid="{C8A183F0-5214-4901-B338-11FCE32B5A19}"/>
    <cellStyle name="Total 2 6 16 4" xfId="51428" xr:uid="{0827036B-1540-47E5-A647-04D501334C8D}"/>
    <cellStyle name="Total 2 6 16 4 2" xfId="51429" xr:uid="{248A68B3-438D-47EE-920D-C670540EEEEA}"/>
    <cellStyle name="Total 2 6 16 5" xfId="51430" xr:uid="{81FA2B06-3A3E-4F97-A1B9-CB7AEECB1292}"/>
    <cellStyle name="Total 2 6 16 6" xfId="51431" xr:uid="{90E776A6-646A-42AA-B4CB-8C192279E4FB}"/>
    <cellStyle name="Total 2 6 17" xfId="51432" xr:uid="{ECCE1C7C-AB3E-4E48-92EF-55EF13A35504}"/>
    <cellStyle name="Total 2 6 17 2" xfId="51433" xr:uid="{44E667E8-B2A7-4AB5-A826-54F4125137CC}"/>
    <cellStyle name="Total 2 6 18" xfId="51434" xr:uid="{91DBF329-731A-42A3-8261-9E002203BE41}"/>
    <cellStyle name="Total 2 6 19" xfId="51435" xr:uid="{8521488B-62DC-4188-8146-59E90D195CC5}"/>
    <cellStyle name="Total 2 6 19 2" xfId="51436" xr:uid="{68C16728-063D-4291-9A17-9B0347AFAAF2}"/>
    <cellStyle name="Total 2 6 2" xfId="51437" xr:uid="{BA306836-2019-419E-86BF-6C9B017E2F34}"/>
    <cellStyle name="Total 2 6 2 2" xfId="51438" xr:uid="{B91401CD-C441-45DD-B55A-18C20A8F586F}"/>
    <cellStyle name="Total 2 6 2 2 2" xfId="51439" xr:uid="{649BB247-BC87-4D93-B03B-8BDD8C2590D2}"/>
    <cellStyle name="Total 2 6 2 2 2 2" xfId="51440" xr:uid="{434966B4-EF9D-4712-9E14-472361633191}"/>
    <cellStyle name="Total 2 6 2 2 3" xfId="51441" xr:uid="{C268DBEF-F011-430A-936C-620501B1C19A}"/>
    <cellStyle name="Total 2 6 2 2 3 2" xfId="51442" xr:uid="{F34FC5C4-B105-4228-9639-E8E252C2F360}"/>
    <cellStyle name="Total 2 6 2 2 4" xfId="51443" xr:uid="{047F80CC-54E6-4D91-B7B8-1AB1A56C86A1}"/>
    <cellStyle name="Total 2 6 2 2 4 2" xfId="51444" xr:uid="{DE16F44E-F2A8-4B3C-A15C-E738322C5637}"/>
    <cellStyle name="Total 2 6 2 2 5" xfId="51445" xr:uid="{5FEE7360-6C91-4F8F-82F6-4D2DBAC570B5}"/>
    <cellStyle name="Total 2 6 2 2 6" xfId="51446" xr:uid="{7B0CEDBE-68D8-40E5-9F21-EA5F84B2591F}"/>
    <cellStyle name="Total 2 6 2 3" xfId="51447" xr:uid="{C2016C26-676C-44E8-9714-89D53C3EB4E3}"/>
    <cellStyle name="Total 2 6 2 3 2" xfId="51448" xr:uid="{95D2049C-21C4-4F76-A620-7C6667956D29}"/>
    <cellStyle name="Total 2 6 2 4" xfId="51449" xr:uid="{2B3E9236-1DB3-4A20-A7B2-8E87059BE1D9}"/>
    <cellStyle name="Total 2 6 2 5" xfId="51450" xr:uid="{FDA5D92C-B432-496F-A77B-70AD0C66A938}"/>
    <cellStyle name="Total 2 6 2 5 2" xfId="51451" xr:uid="{1A5A0A80-88BD-4645-8365-2DEF354C8723}"/>
    <cellStyle name="Total 2 6 2 6" xfId="51452" xr:uid="{79B0B21E-0DD7-4A5C-84E2-B4B895BF4C9A}"/>
    <cellStyle name="Total 2 6 20" xfId="51453" xr:uid="{E35757C5-B92A-44E1-AFB0-50D332E9AF2E}"/>
    <cellStyle name="Total 2 6 21" xfId="51454" xr:uid="{16A4C4D0-982E-4FC6-99DC-6C79F15BEE0E}"/>
    <cellStyle name="Total 2 6 22" xfId="51455" xr:uid="{441B403D-B015-4D16-8C3E-79DC3C805D6A}"/>
    <cellStyle name="Total 2 6 23" xfId="51456" xr:uid="{68C50A3C-E480-4BAA-A8E5-2A350795CA6E}"/>
    <cellStyle name="Total 2 6 24" xfId="51457" xr:uid="{55DD54A0-C2B2-46C9-BD29-9E3D6D1670AD}"/>
    <cellStyle name="Total 2 6 25" xfId="51458" xr:uid="{B02A8746-F731-45A1-A681-1517306C931C}"/>
    <cellStyle name="Total 2 6 26" xfId="51459" xr:uid="{74FE463D-CE57-47EE-BB73-C9E245F67D01}"/>
    <cellStyle name="Total 2 6 3" xfId="51460" xr:uid="{62DFBDCA-8A5C-40A1-A98F-95B5314D3CB5}"/>
    <cellStyle name="Total 2 6 3 2" xfId="51461" xr:uid="{BFF02F83-BDB8-479A-A872-5E4837DF23BB}"/>
    <cellStyle name="Total 2 6 3 2 2" xfId="51462" xr:uid="{BB603594-F7CE-49FC-AF87-30FB8100A056}"/>
    <cellStyle name="Total 2 6 3 2 2 2" xfId="51463" xr:uid="{FBD3062E-1F7C-4DC7-968B-EDDE7763287F}"/>
    <cellStyle name="Total 2 6 3 2 3" xfId="51464" xr:uid="{42E71DA0-036A-45AB-9E65-EE1681F209EB}"/>
    <cellStyle name="Total 2 6 3 2 3 2" xfId="51465" xr:uid="{6288FB03-D780-4B55-9D28-C446DBB4F19B}"/>
    <cellStyle name="Total 2 6 3 2 4" xfId="51466" xr:uid="{12034991-DFF7-44A0-9687-2492C2E9B8F3}"/>
    <cellStyle name="Total 2 6 3 2 4 2" xfId="51467" xr:uid="{F71F282C-93A0-4A15-955B-6B01B3D8E10A}"/>
    <cellStyle name="Total 2 6 3 2 5" xfId="51468" xr:uid="{8EBDE17C-C61F-492C-9FB7-A108D707FF0C}"/>
    <cellStyle name="Total 2 6 3 2 6" xfId="51469" xr:uid="{CF6F5CA9-DF6E-4D7C-9705-EC8DA90951E5}"/>
    <cellStyle name="Total 2 6 3 3" xfId="51470" xr:uid="{98B5834E-F678-46E5-823F-5B4FE50AEC0A}"/>
    <cellStyle name="Total 2 6 3 3 2" xfId="51471" xr:uid="{0F35D387-E8B3-4219-AD29-B14C62DA0F20}"/>
    <cellStyle name="Total 2 6 3 4" xfId="51472" xr:uid="{A0B05819-8831-4979-BDEF-461563AD8754}"/>
    <cellStyle name="Total 2 6 3 5" xfId="51473" xr:uid="{DA7E7F16-A628-45E0-A845-54C84E7AB072}"/>
    <cellStyle name="Total 2 6 3 5 2" xfId="51474" xr:uid="{9F9B8471-E2BA-4A81-9229-D0A18C491415}"/>
    <cellStyle name="Total 2 6 3 6" xfId="51475" xr:uid="{E8922CC3-20C0-4DBB-BD3B-B749D8648385}"/>
    <cellStyle name="Total 2 6 4" xfId="51476" xr:uid="{5254838E-1E9C-4EA8-AAF5-FB03E17FACAA}"/>
    <cellStyle name="Total 2 6 4 2" xfId="51477" xr:uid="{0444AF17-5E3C-41C7-AB91-7FB92BC9560E}"/>
    <cellStyle name="Total 2 6 4 2 2" xfId="51478" xr:uid="{70136091-FE76-41DC-82CC-C168C7E40FD6}"/>
    <cellStyle name="Total 2 6 4 2 2 2" xfId="51479" xr:uid="{290A3878-B6BF-4D45-9066-B46DB969CD8E}"/>
    <cellStyle name="Total 2 6 4 2 3" xfId="51480" xr:uid="{3D951F49-67B4-4D43-A5A9-2AE32AE3D4FD}"/>
    <cellStyle name="Total 2 6 4 2 3 2" xfId="51481" xr:uid="{B83D2C08-4A75-4272-A1ED-DD75E0C5D57F}"/>
    <cellStyle name="Total 2 6 4 2 4" xfId="51482" xr:uid="{5E621068-FC6F-4767-B955-F0B5794A8044}"/>
    <cellStyle name="Total 2 6 4 2 4 2" xfId="51483" xr:uid="{F67CF5E9-A30E-44C3-A50E-2B55846C6354}"/>
    <cellStyle name="Total 2 6 4 2 5" xfId="51484" xr:uid="{E3F7D2F4-3C9A-4324-886C-DA8849A5364D}"/>
    <cellStyle name="Total 2 6 4 2 6" xfId="51485" xr:uid="{7AE22917-EB4B-4238-88E5-DF67DA88A56C}"/>
    <cellStyle name="Total 2 6 4 3" xfId="51486" xr:uid="{732F3490-597E-4F43-86BA-8A850F753B80}"/>
    <cellStyle name="Total 2 6 4 3 2" xfId="51487" xr:uid="{5E672191-D879-4E3B-8283-13FCCA227CA5}"/>
    <cellStyle name="Total 2 6 4 4" xfId="51488" xr:uid="{E0AFAA9F-4DF6-4537-BBEF-76875D1CDCD2}"/>
    <cellStyle name="Total 2 6 4 4 2" xfId="51489" xr:uid="{9821D497-122C-4C3C-AB40-221034950768}"/>
    <cellStyle name="Total 2 6 4 5" xfId="51490" xr:uid="{5C8341C4-59EE-4068-B73E-857F8BBAD0C0}"/>
    <cellStyle name="Total 2 6 4 5 2" xfId="51491" xr:uid="{41F1C49D-2D06-4BC4-93C5-E615D2FF5F6C}"/>
    <cellStyle name="Total 2 6 4 6" xfId="51492" xr:uid="{589D9E67-5877-4302-96D8-5342A1D4B307}"/>
    <cellStyle name="Total 2 6 4 7" xfId="51493" xr:uid="{155F2FC1-5871-443A-B5CC-1E8EF3FAEEB6}"/>
    <cellStyle name="Total 2 6 4 7 2" xfId="51494" xr:uid="{49AF6BE9-485B-43AF-8650-381FDDC6F9E1}"/>
    <cellStyle name="Total 2 6 4 8" xfId="51495" xr:uid="{7D8BCF09-75C1-4D14-BEF5-AE77516046E9}"/>
    <cellStyle name="Total 2 6 5" xfId="51496" xr:uid="{D9E2501E-3781-436C-8969-CF516CAC6DC6}"/>
    <cellStyle name="Total 2 6 5 2" xfId="51497" xr:uid="{3C5B5C77-776E-47C2-AA87-25C051BCC322}"/>
    <cellStyle name="Total 2 6 5 2 2" xfId="51498" xr:uid="{1A8936EE-F58B-4E5B-82C7-E7D9C5DF0F64}"/>
    <cellStyle name="Total 2 6 5 2 2 2" xfId="51499" xr:uid="{AA63EE32-920D-4675-8F79-D2E540A1EA1D}"/>
    <cellStyle name="Total 2 6 5 2 3" xfId="51500" xr:uid="{CEF755A3-0705-431D-848D-0AB0C5ACFB30}"/>
    <cellStyle name="Total 2 6 5 2 3 2" xfId="51501" xr:uid="{8F2CA07C-EA10-42C5-85B8-99A5E13719B3}"/>
    <cellStyle name="Total 2 6 5 2 4" xfId="51502" xr:uid="{905C33B1-A3D1-4B75-A534-300153BF47BF}"/>
    <cellStyle name="Total 2 6 5 2 4 2" xfId="51503" xr:uid="{3EF7DAD7-F14C-4AE2-9076-077099F37BE5}"/>
    <cellStyle name="Total 2 6 5 2 5" xfId="51504" xr:uid="{18EC67C5-0655-42E1-8E88-BAF6381D5294}"/>
    <cellStyle name="Total 2 6 5 2 6" xfId="51505" xr:uid="{BF980FBB-9F47-4426-956D-F73316479059}"/>
    <cellStyle name="Total 2 6 5 3" xfId="51506" xr:uid="{A6FB3144-8F8C-4936-8CC1-FD5617A8ECE8}"/>
    <cellStyle name="Total 2 6 5 3 2" xfId="51507" xr:uid="{A4663715-E703-4BC0-8CC6-655BB8E68703}"/>
    <cellStyle name="Total 2 6 5 4" xfId="51508" xr:uid="{21132468-2841-4624-B7B7-DEB12894E083}"/>
    <cellStyle name="Total 2 6 5 4 2" xfId="51509" xr:uid="{E15B3ACF-1F62-4DAF-8B25-053F0EAC28EF}"/>
    <cellStyle name="Total 2 6 5 5" xfId="51510" xr:uid="{14F7583F-8375-48F8-B971-9AA1EE47DE34}"/>
    <cellStyle name="Total 2 6 5 5 2" xfId="51511" xr:uid="{E0A6FDFF-9A91-47B9-B06A-6595944AEC5B}"/>
    <cellStyle name="Total 2 6 5 6" xfId="51512" xr:uid="{1FCFE390-9B04-4814-876C-DBCA81D5703A}"/>
    <cellStyle name="Total 2 6 5 7" xfId="51513" xr:uid="{0F622E5B-C82C-4ADB-9887-EF4ECE3E7D3E}"/>
    <cellStyle name="Total 2 6 5 7 2" xfId="51514" xr:uid="{87D71FB9-CB43-4E99-8532-25CAEBD1EF7F}"/>
    <cellStyle name="Total 2 6 5 8" xfId="51515" xr:uid="{28DC534B-8F36-4B21-BC57-80F56696EE7F}"/>
    <cellStyle name="Total 2 6 6" xfId="51516" xr:uid="{BF29583D-4C0A-47ED-A4E3-EC3191717571}"/>
    <cellStyle name="Total 2 6 6 2" xfId="51517" xr:uid="{B7A01A20-9BB2-42F8-812C-1B0375DD7079}"/>
    <cellStyle name="Total 2 6 6 2 2" xfId="51518" xr:uid="{D468479A-5F62-481E-BE81-BACE623AC164}"/>
    <cellStyle name="Total 2 6 6 2 2 2" xfId="51519" xr:uid="{45B512BE-E3FE-4304-B906-4A938E98244C}"/>
    <cellStyle name="Total 2 6 6 2 3" xfId="51520" xr:uid="{48F0CBBF-6830-4DE2-9139-A84D3157B3E9}"/>
    <cellStyle name="Total 2 6 6 2 3 2" xfId="51521" xr:uid="{D1F7818A-57F9-435F-9F3A-93BE6C53C14A}"/>
    <cellStyle name="Total 2 6 6 2 4" xfId="51522" xr:uid="{8F7B6963-0D54-498C-8CB6-ADF947C333C1}"/>
    <cellStyle name="Total 2 6 6 2 4 2" xfId="51523" xr:uid="{3AC5076F-7F75-432C-B2A9-40FE5076FAEC}"/>
    <cellStyle name="Total 2 6 6 2 5" xfId="51524" xr:uid="{0D87CC98-7C18-45B6-9363-DFE6989A8C78}"/>
    <cellStyle name="Total 2 6 6 2 6" xfId="51525" xr:uid="{5BFB378B-7095-4E41-B113-8B566CBDB5B2}"/>
    <cellStyle name="Total 2 6 6 3" xfId="51526" xr:uid="{CA1EFFF6-D86F-4AF3-84EE-52449A2E3D00}"/>
    <cellStyle name="Total 2 6 6 3 2" xfId="51527" xr:uid="{0DA50C55-8B3C-4C1C-B85A-732688DC0784}"/>
    <cellStyle name="Total 2 6 6 4" xfId="51528" xr:uid="{AD97E813-67CF-4AEC-A9E3-74F778581305}"/>
    <cellStyle name="Total 2 6 6 4 2" xfId="51529" xr:uid="{2D965E7F-BE77-498B-B52B-69ECEA067714}"/>
    <cellStyle name="Total 2 6 6 5" xfId="51530" xr:uid="{FCA6A789-8956-42E4-A632-FC5214522A39}"/>
    <cellStyle name="Total 2 6 6 5 2" xfId="51531" xr:uid="{56AAC813-EDDD-43FB-B815-406B3A63A6D0}"/>
    <cellStyle name="Total 2 6 6 6" xfId="51532" xr:uid="{30C2014A-E2F1-450A-97FB-7CC06D531EBC}"/>
    <cellStyle name="Total 2 6 6 7" xfId="51533" xr:uid="{87EF2026-217E-4510-BB87-13022BA7C1D5}"/>
    <cellStyle name="Total 2 6 6 7 2" xfId="51534" xr:uid="{A67D068C-DA37-4968-891B-FC65A7DD8B12}"/>
    <cellStyle name="Total 2 6 6 8" xfId="51535" xr:uid="{099D7567-A371-478A-AF66-677A71A3F2AF}"/>
    <cellStyle name="Total 2 6 7" xfId="51536" xr:uid="{8700332F-DACE-459B-9670-D21917487807}"/>
    <cellStyle name="Total 2 6 7 2" xfId="51537" xr:uid="{D79F87D5-C337-472E-B124-9224AD305291}"/>
    <cellStyle name="Total 2 6 7 2 2" xfId="51538" xr:uid="{7554370D-B31B-42B0-8111-2ED66DA2A1C4}"/>
    <cellStyle name="Total 2 6 7 2 2 2" xfId="51539" xr:uid="{DC3EEB2C-88EF-4986-A10B-C651E1E9DCA7}"/>
    <cellStyle name="Total 2 6 7 2 3" xfId="51540" xr:uid="{8CCB7906-4632-4E10-B8DC-35CA1D76A87E}"/>
    <cellStyle name="Total 2 6 7 2 3 2" xfId="51541" xr:uid="{25F2E54B-7EF5-40E3-AA2C-008E9C6C4C86}"/>
    <cellStyle name="Total 2 6 7 2 4" xfId="51542" xr:uid="{8F587F8F-43C8-43AF-9D7C-E24DAB3BDCAC}"/>
    <cellStyle name="Total 2 6 7 2 4 2" xfId="51543" xr:uid="{36BC62E5-4FC4-49CF-9DB7-ADD0040081F5}"/>
    <cellStyle name="Total 2 6 7 2 5" xfId="51544" xr:uid="{26CBA4D8-72C9-44CF-ADA8-A692BC440A66}"/>
    <cellStyle name="Total 2 6 7 2 6" xfId="51545" xr:uid="{9A3F32AF-8EF0-4C7C-9C79-1E83BA3D4A01}"/>
    <cellStyle name="Total 2 6 7 3" xfId="51546" xr:uid="{61884F71-5142-40A2-B02F-97E396A27CAA}"/>
    <cellStyle name="Total 2 6 7 3 2" xfId="51547" xr:uid="{120B35BA-3E70-40BC-9F31-28EB2AB2C671}"/>
    <cellStyle name="Total 2 6 7 4" xfId="51548" xr:uid="{8A793C99-43C8-49FC-889E-15738152D4BE}"/>
    <cellStyle name="Total 2 6 7 4 2" xfId="51549" xr:uid="{FE29F5D4-D797-4ACA-AC23-CDE238FEC318}"/>
    <cellStyle name="Total 2 6 7 5" xfId="51550" xr:uid="{85E50C1F-F157-43EE-83D8-F75635817F77}"/>
    <cellStyle name="Total 2 6 7 5 2" xfId="51551" xr:uid="{D36C369A-85B8-4617-93CE-406E63289F26}"/>
    <cellStyle name="Total 2 6 7 6" xfId="51552" xr:uid="{FBECC668-C727-4C42-A9F2-62BFB50EDC14}"/>
    <cellStyle name="Total 2 6 7 7" xfId="51553" xr:uid="{989B36F7-9B0B-443B-AC0E-872F82CE5206}"/>
    <cellStyle name="Total 2 6 7 7 2" xfId="51554" xr:uid="{B44B1F60-9C3E-41F3-9EAD-CE34E1127B16}"/>
    <cellStyle name="Total 2 6 7 8" xfId="51555" xr:uid="{8A777C81-1BA6-47DF-AA7D-E4AF4819052B}"/>
    <cellStyle name="Total 2 6 8" xfId="51556" xr:uid="{FB343E0E-9E5C-4D1B-92F1-63CE2958C67D}"/>
    <cellStyle name="Total 2 6 8 2" xfId="51557" xr:uid="{37153A33-5CB9-451C-B8DD-C026E1C8F382}"/>
    <cellStyle name="Total 2 6 8 2 2" xfId="51558" xr:uid="{5634586B-D771-4DA1-9AD7-3F6EC9EBBD40}"/>
    <cellStyle name="Total 2 6 8 2 2 2" xfId="51559" xr:uid="{DE0D8D39-D0A9-44B7-9C7C-319F9D5F8EC5}"/>
    <cellStyle name="Total 2 6 8 2 3" xfId="51560" xr:uid="{2D97CD64-C191-4BE8-8E77-B72E5CB49B1E}"/>
    <cellStyle name="Total 2 6 8 2 3 2" xfId="51561" xr:uid="{7DFE46F1-1855-4941-8DB4-494D9B0F6967}"/>
    <cellStyle name="Total 2 6 8 2 4" xfId="51562" xr:uid="{C6C496B4-B3E3-451F-B656-713A5D5BB925}"/>
    <cellStyle name="Total 2 6 8 2 4 2" xfId="51563" xr:uid="{87246A57-C215-4CF7-9724-85340CD934F7}"/>
    <cellStyle name="Total 2 6 8 2 5" xfId="51564" xr:uid="{4C5E6D07-98CE-4538-BAB4-EDFEF62D58C4}"/>
    <cellStyle name="Total 2 6 8 2 6" xfId="51565" xr:uid="{BE6F7E40-974B-48D5-87ED-E4FCD3BCD8C6}"/>
    <cellStyle name="Total 2 6 8 3" xfId="51566" xr:uid="{D22DC536-C350-436B-BCCE-8DD37CD197A2}"/>
    <cellStyle name="Total 2 6 8 3 2" xfId="51567" xr:uid="{B7D91C04-F913-4D1A-B3DA-40520A9EFEFE}"/>
    <cellStyle name="Total 2 6 8 4" xfId="51568" xr:uid="{7420799C-0A35-49E1-8A4E-9C1891D15550}"/>
    <cellStyle name="Total 2 6 8 4 2" xfId="51569" xr:uid="{2DA92D30-A567-46AF-BF89-8E373B0D296E}"/>
    <cellStyle name="Total 2 6 8 5" xfId="51570" xr:uid="{84664BF0-7765-4A77-A1C6-07F163662187}"/>
    <cellStyle name="Total 2 6 8 5 2" xfId="51571" xr:uid="{B2014B39-6D45-41A5-AB05-D8F66253EA00}"/>
    <cellStyle name="Total 2 6 8 6" xfId="51572" xr:uid="{0EB42B7E-BD2A-4B36-A9FE-8EA10A8FBB2A}"/>
    <cellStyle name="Total 2 6 8 7" xfId="51573" xr:uid="{471F0C45-45CD-4F37-B56E-39AC624522A2}"/>
    <cellStyle name="Total 2 6 8 7 2" xfId="51574" xr:uid="{154A3371-D87F-4B94-AACB-388E8869120B}"/>
    <cellStyle name="Total 2 6 8 8" xfId="51575" xr:uid="{70D5C433-E67E-40F6-AF34-84E0305EC836}"/>
    <cellStyle name="Total 2 6 9" xfId="51576" xr:uid="{414C3FCF-D31C-45B5-AE3B-57B798F1B504}"/>
    <cellStyle name="Total 2 6 9 2" xfId="51577" xr:uid="{1BB997E6-2850-4830-BDAB-E36C351BA8CA}"/>
    <cellStyle name="Total 2 6 9 2 2" xfId="51578" xr:uid="{C98C0A8E-E453-4C8B-9A41-01522EF94F21}"/>
    <cellStyle name="Total 2 6 9 2 2 2" xfId="51579" xr:uid="{B8475B1F-4C87-4EF2-935B-60D3265DA76D}"/>
    <cellStyle name="Total 2 6 9 2 3" xfId="51580" xr:uid="{506414B5-55B6-4B05-A11D-EBF1A9E08719}"/>
    <cellStyle name="Total 2 6 9 2 3 2" xfId="51581" xr:uid="{97AB5401-F815-467C-A730-1871B9125D23}"/>
    <cellStyle name="Total 2 6 9 2 4" xfId="51582" xr:uid="{AAA38892-2CE7-4B5C-8490-D1FCE325C4E7}"/>
    <cellStyle name="Total 2 6 9 2 4 2" xfId="51583" xr:uid="{7B423123-001D-49ED-9059-37C1F2030512}"/>
    <cellStyle name="Total 2 6 9 2 5" xfId="51584" xr:uid="{272FEC80-947C-4A35-ADFB-88C57808FDDA}"/>
    <cellStyle name="Total 2 6 9 2 6" xfId="51585" xr:uid="{7F81E1CA-8605-46F7-85E5-8AC3A8952429}"/>
    <cellStyle name="Total 2 6 9 3" xfId="51586" xr:uid="{19705BD1-BE7C-43D8-BF8B-C53A010EC505}"/>
    <cellStyle name="Total 2 6 9 3 2" xfId="51587" xr:uid="{BA1FD4BA-4D18-49A6-86C4-08693E1C1716}"/>
    <cellStyle name="Total 2 6 9 4" xfId="51588" xr:uid="{976F6D84-03CD-4A05-9904-E0C79250ABD1}"/>
    <cellStyle name="Total 2 6 9 4 2" xfId="51589" xr:uid="{8011FCDA-3E09-4F39-BC1A-61D7B719E4EB}"/>
    <cellStyle name="Total 2 6 9 5" xfId="51590" xr:uid="{71CAD34A-3DD8-4653-BE7C-79E986DA5C5E}"/>
    <cellStyle name="Total 2 6 9 5 2" xfId="51591" xr:uid="{DD687C43-4B35-41F4-849D-F0010FC5BE9A}"/>
    <cellStyle name="Total 2 6 9 6" xfId="51592" xr:uid="{8CB635DA-EA62-476D-ADD6-E83B201A7A8D}"/>
    <cellStyle name="Total 2 6 9 7" xfId="51593" xr:uid="{0CBF7CFD-A2CD-4859-B6F4-7E62F5E388EF}"/>
    <cellStyle name="Total 2 6 9 7 2" xfId="51594" xr:uid="{6101D783-8646-4ADF-964E-79BD1CF2F8D1}"/>
    <cellStyle name="Total 2 6 9 8" xfId="51595" xr:uid="{15FC78B9-B9EC-4019-B7B7-30D7D5D2D237}"/>
    <cellStyle name="Total 2 7" xfId="20493" xr:uid="{3E84DD5E-E51D-4E4F-AC01-54FDDB06BA7B}"/>
    <cellStyle name="Total 2 7 10" xfId="51596" xr:uid="{88C8BA2D-4493-4080-BE21-ED4F113F4F96}"/>
    <cellStyle name="Total 2 7 10 2" xfId="51597" xr:uid="{335F2C48-5D78-4FF3-AA53-3DB50FAF8823}"/>
    <cellStyle name="Total 2 7 10 2 2" xfId="51598" xr:uid="{9E4619D0-1F57-4452-8CD0-BF47D60B56F6}"/>
    <cellStyle name="Total 2 7 10 2 2 2" xfId="51599" xr:uid="{D4B4E818-105A-4050-B003-CD9897432952}"/>
    <cellStyle name="Total 2 7 10 2 3" xfId="51600" xr:uid="{F13B88E6-40FF-48D0-9E39-C39C73D16E94}"/>
    <cellStyle name="Total 2 7 10 2 3 2" xfId="51601" xr:uid="{7ABA06D0-24A7-413B-AE8A-0ED65A452F0C}"/>
    <cellStyle name="Total 2 7 10 2 4" xfId="51602" xr:uid="{53335867-F108-49C1-B57A-A0712110557A}"/>
    <cellStyle name="Total 2 7 10 2 4 2" xfId="51603" xr:uid="{1679B276-2B6D-4DF8-A58F-6D8C601ECC74}"/>
    <cellStyle name="Total 2 7 10 2 5" xfId="51604" xr:uid="{F47DBF2C-D0B8-4C79-9BAA-7B5F8DBA7131}"/>
    <cellStyle name="Total 2 7 10 2 6" xfId="51605" xr:uid="{F51DA127-9774-4CF2-A1E4-8D19966F9A0C}"/>
    <cellStyle name="Total 2 7 10 3" xfId="51606" xr:uid="{66ED5C71-D451-4074-A3CB-732A30BE7CBB}"/>
    <cellStyle name="Total 2 7 10 3 2" xfId="51607" xr:uid="{18CD0F1E-F399-45B9-A387-FBCE96EE7829}"/>
    <cellStyle name="Total 2 7 10 4" xfId="51608" xr:uid="{1EC715A3-E630-4234-BA0E-4F838AEA19BC}"/>
    <cellStyle name="Total 2 7 10 4 2" xfId="51609" xr:uid="{A6F3F66C-2C9F-4E4A-813F-3CAFB2062470}"/>
    <cellStyle name="Total 2 7 10 5" xfId="51610" xr:uid="{C9621C31-4522-4890-9542-56FE78A5A58E}"/>
    <cellStyle name="Total 2 7 10 5 2" xfId="51611" xr:uid="{035986DC-08A0-4BB7-BD80-3307DE2EB22E}"/>
    <cellStyle name="Total 2 7 10 6" xfId="51612" xr:uid="{5DC6941C-ACD4-47EE-BDC7-E5322F4CB91E}"/>
    <cellStyle name="Total 2 7 10 7" xfId="51613" xr:uid="{4A605DAA-48A9-44DC-8099-709AC848F693}"/>
    <cellStyle name="Total 2 7 10 7 2" xfId="51614" xr:uid="{80DC01F1-19C7-499D-BF3D-65687605C7D8}"/>
    <cellStyle name="Total 2 7 10 8" xfId="51615" xr:uid="{1C3AE249-7C72-4693-B274-9B2676709712}"/>
    <cellStyle name="Total 2 7 11" xfId="51616" xr:uid="{3113F0C9-0A62-49E0-A2E7-2BB3A3C662CD}"/>
    <cellStyle name="Total 2 7 11 2" xfId="51617" xr:uid="{CA1B7842-9FE0-44B9-B726-F15901126DBB}"/>
    <cellStyle name="Total 2 7 11 2 2" xfId="51618" xr:uid="{A77BD921-F317-43AE-AA4E-4C23D9AD41C5}"/>
    <cellStyle name="Total 2 7 11 2 2 2" xfId="51619" xr:uid="{97F8E059-D470-44C5-9E5E-E9190EC82D98}"/>
    <cellStyle name="Total 2 7 11 2 3" xfId="51620" xr:uid="{5D7C5B5C-B29B-4B24-B2FE-98D38D0BE418}"/>
    <cellStyle name="Total 2 7 11 2 3 2" xfId="51621" xr:uid="{2EFC6B32-D6A2-499D-9B48-A7D9EBCA524D}"/>
    <cellStyle name="Total 2 7 11 2 4" xfId="51622" xr:uid="{6FF9B568-6FD4-4777-874B-E14D4054B4CC}"/>
    <cellStyle name="Total 2 7 11 2 4 2" xfId="51623" xr:uid="{D66CF98C-F9D2-4351-A732-63E5A403D8E2}"/>
    <cellStyle name="Total 2 7 11 2 5" xfId="51624" xr:uid="{6CB8B39C-48CF-4151-90DD-D2625D3D7403}"/>
    <cellStyle name="Total 2 7 11 2 6" xfId="51625" xr:uid="{065A9C13-9FFE-4801-9AD1-52EDE2A2F19F}"/>
    <cellStyle name="Total 2 7 11 3" xfId="51626" xr:uid="{C16980A2-1B7B-4AE0-8583-7CF43675D848}"/>
    <cellStyle name="Total 2 7 11 3 2" xfId="51627" xr:uid="{B09755C2-F3D3-485F-949D-ACAE342DE524}"/>
    <cellStyle name="Total 2 7 11 4" xfId="51628" xr:uid="{9103780C-9996-4945-BDCB-7447F37D14E3}"/>
    <cellStyle name="Total 2 7 11 4 2" xfId="51629" xr:uid="{5F8E89F2-338D-4F4B-8543-3F0A97AEB074}"/>
    <cellStyle name="Total 2 7 11 5" xfId="51630" xr:uid="{B448624E-1B86-4F2E-BF8D-A4BD66528B45}"/>
    <cellStyle name="Total 2 7 11 5 2" xfId="51631" xr:uid="{5DDE2C59-7B07-4FA8-AE81-E9F3BB016EA8}"/>
    <cellStyle name="Total 2 7 11 6" xfId="51632" xr:uid="{D992F741-B071-42EF-BECD-09EB7AA3F9FA}"/>
    <cellStyle name="Total 2 7 11 7" xfId="51633" xr:uid="{FF0DF808-4108-4BCE-A7A5-A92E7081FD4D}"/>
    <cellStyle name="Total 2 7 11 7 2" xfId="51634" xr:uid="{D5668E9F-24CB-477B-BE22-16AFBA4A9452}"/>
    <cellStyle name="Total 2 7 11 8" xfId="51635" xr:uid="{2549D3B0-0F0D-4930-ADB1-A6EF83F9EED7}"/>
    <cellStyle name="Total 2 7 12" xfId="51636" xr:uid="{3EE543A4-0B24-4AE4-B285-2B2649F50EB0}"/>
    <cellStyle name="Total 2 7 12 2" xfId="51637" xr:uid="{D3A979E2-02AC-42CE-A81C-B012962D9857}"/>
    <cellStyle name="Total 2 7 12 2 2" xfId="51638" xr:uid="{65232D0E-7DC9-4CC9-B6FA-4428E66DE6C9}"/>
    <cellStyle name="Total 2 7 12 2 2 2" xfId="51639" xr:uid="{AB6E11D5-C8B3-4773-985A-BF793D706C4F}"/>
    <cellStyle name="Total 2 7 12 2 3" xfId="51640" xr:uid="{47731ABE-39C9-4239-9C91-901772D29DD1}"/>
    <cellStyle name="Total 2 7 12 2 3 2" xfId="51641" xr:uid="{4D5C639C-C075-454A-96F1-12594F7E367F}"/>
    <cellStyle name="Total 2 7 12 2 4" xfId="51642" xr:uid="{89DF1C47-8001-46F4-A3B4-01FE1BE305B2}"/>
    <cellStyle name="Total 2 7 12 2 4 2" xfId="51643" xr:uid="{314C262F-A843-4F2B-89FF-5C1D47581160}"/>
    <cellStyle name="Total 2 7 12 2 5" xfId="51644" xr:uid="{22B29AB2-5D6D-4122-9D47-8D9439DEB49C}"/>
    <cellStyle name="Total 2 7 12 2 6" xfId="51645" xr:uid="{9C37F6AA-D72F-40F6-AB43-07C2CE199029}"/>
    <cellStyle name="Total 2 7 12 3" xfId="51646" xr:uid="{C5F97A0C-23EC-4C50-B1FA-2E1E318004BE}"/>
    <cellStyle name="Total 2 7 12 3 2" xfId="51647" xr:uid="{DF2F72AE-0215-49D5-BD09-F0CDF4388A6A}"/>
    <cellStyle name="Total 2 7 12 4" xfId="51648" xr:uid="{C483B0E5-A0BF-467C-A0FD-E2BDA3BB3D6C}"/>
    <cellStyle name="Total 2 7 12 4 2" xfId="51649" xr:uid="{418B0E2E-2FB7-42C8-9672-0315FAE8DDB2}"/>
    <cellStyle name="Total 2 7 12 5" xfId="51650" xr:uid="{6F238E50-BB1D-48E9-BCDB-6A9D184EE09D}"/>
    <cellStyle name="Total 2 7 12 5 2" xfId="51651" xr:uid="{6B66673B-3C20-4F23-8743-5360CDCC523B}"/>
    <cellStyle name="Total 2 7 12 6" xfId="51652" xr:uid="{59395005-ECD2-4682-BE52-E2551A0EC6BE}"/>
    <cellStyle name="Total 2 7 12 7" xfId="51653" xr:uid="{FB3CA57A-5728-401E-B71E-DB1F2AABCCF3}"/>
    <cellStyle name="Total 2 7 12 7 2" xfId="51654" xr:uid="{DAF74D01-73CC-49D3-96CD-658267B83114}"/>
    <cellStyle name="Total 2 7 12 8" xfId="51655" xr:uid="{A7BE263A-264C-48EC-86B0-37A27CCEDFEE}"/>
    <cellStyle name="Total 2 7 13" xfId="51656" xr:uid="{25C31B0D-3818-4B7D-AB77-E92AE516738B}"/>
    <cellStyle name="Total 2 7 13 2" xfId="51657" xr:uid="{CD2A6637-04A6-4714-89C8-A19C7816D739}"/>
    <cellStyle name="Total 2 7 13 2 2" xfId="51658" xr:uid="{DBF3357A-3AD8-45CC-A059-0442677B22E2}"/>
    <cellStyle name="Total 2 7 13 2 2 2" xfId="51659" xr:uid="{11D9EC71-789B-4785-8573-7865BF94877C}"/>
    <cellStyle name="Total 2 7 13 2 3" xfId="51660" xr:uid="{2A42DC85-D24B-481F-9F6E-0DFC04613845}"/>
    <cellStyle name="Total 2 7 13 2 3 2" xfId="51661" xr:uid="{AA7C450A-BAD1-4336-B61B-065B137FF783}"/>
    <cellStyle name="Total 2 7 13 2 4" xfId="51662" xr:uid="{7A64D435-AEAE-4949-8AE2-857CA95CEB99}"/>
    <cellStyle name="Total 2 7 13 2 4 2" xfId="51663" xr:uid="{53FF9EA9-85EF-4EE4-A289-59B46E612C33}"/>
    <cellStyle name="Total 2 7 13 2 5" xfId="51664" xr:uid="{0924A47F-DE0C-4DFF-A98C-E5501C43039D}"/>
    <cellStyle name="Total 2 7 13 2 6" xfId="51665" xr:uid="{C48BCDF3-A8B2-4139-BB41-8F37E8C88CA2}"/>
    <cellStyle name="Total 2 7 13 3" xfId="51666" xr:uid="{E543B997-CD76-41C8-8B5A-F48A7AB25DCA}"/>
    <cellStyle name="Total 2 7 13 3 2" xfId="51667" xr:uid="{61EC8970-641F-41B4-92E8-D89ADDF825FE}"/>
    <cellStyle name="Total 2 7 13 4" xfId="51668" xr:uid="{E9C12AF6-FEDA-43DA-9F13-D016D08184EC}"/>
    <cellStyle name="Total 2 7 13 4 2" xfId="51669" xr:uid="{3302EFFB-E79C-454F-9DD0-4DBE2069A28D}"/>
    <cellStyle name="Total 2 7 13 5" xfId="51670" xr:uid="{85E69D28-7B82-4087-B4FC-81C1F84BF80B}"/>
    <cellStyle name="Total 2 7 13 5 2" xfId="51671" xr:uid="{95E4CE7F-24A5-4671-9151-B9FA041ADAE6}"/>
    <cellStyle name="Total 2 7 13 6" xfId="51672" xr:uid="{6A59A938-B63B-450E-AD9F-6B441338A3F0}"/>
    <cellStyle name="Total 2 7 13 7" xfId="51673" xr:uid="{C817F39B-D5E4-4983-B774-1D256838A9DC}"/>
    <cellStyle name="Total 2 7 13 7 2" xfId="51674" xr:uid="{6797C020-BF97-4A29-8A04-1346AAAAC949}"/>
    <cellStyle name="Total 2 7 13 8" xfId="51675" xr:uid="{A86E12D2-88E8-43AB-8D5A-2065F2674464}"/>
    <cellStyle name="Total 2 7 14" xfId="51676" xr:uid="{A247CC26-F622-4E8B-90CB-3A6F0C78F8E3}"/>
    <cellStyle name="Total 2 7 14 2" xfId="51677" xr:uid="{D70D1D18-45D6-479B-A67A-FD1BDFEDB55A}"/>
    <cellStyle name="Total 2 7 14 2 2" xfId="51678" xr:uid="{8F870C55-A7FE-4109-81E3-30F431D85EE9}"/>
    <cellStyle name="Total 2 7 14 2 2 2" xfId="51679" xr:uid="{8046EE0B-BE1D-4AEC-8FB9-CCEB1458F0C6}"/>
    <cellStyle name="Total 2 7 14 2 3" xfId="51680" xr:uid="{31052558-8F3E-4A98-8898-5EFB7BA14DEE}"/>
    <cellStyle name="Total 2 7 14 2 3 2" xfId="51681" xr:uid="{683576EA-2D10-49A0-B0E5-55E00705B08C}"/>
    <cellStyle name="Total 2 7 14 2 4" xfId="51682" xr:uid="{25BAA783-BDD3-4EE0-AD4B-AC22B3B280B2}"/>
    <cellStyle name="Total 2 7 14 2 4 2" xfId="51683" xr:uid="{DD472961-23F5-4E8C-9C33-D89B4D197B59}"/>
    <cellStyle name="Total 2 7 14 2 5" xfId="51684" xr:uid="{6998D83B-609C-474C-B65F-8429040F19BE}"/>
    <cellStyle name="Total 2 7 14 2 6" xfId="51685" xr:uid="{04F4F65B-4603-414F-A90B-34B5B4B6F757}"/>
    <cellStyle name="Total 2 7 14 3" xfId="51686" xr:uid="{78C5069B-3441-4732-A963-27558386B43F}"/>
    <cellStyle name="Total 2 7 14 3 2" xfId="51687" xr:uid="{FD959C54-BF85-4C4B-A172-A8013F718CF6}"/>
    <cellStyle name="Total 2 7 14 4" xfId="51688" xr:uid="{F7030BCC-086F-406A-8CC9-31C4F547A9CC}"/>
    <cellStyle name="Total 2 7 14 4 2" xfId="51689" xr:uid="{C13B7E77-F249-4A46-BAE6-9D6F3916C558}"/>
    <cellStyle name="Total 2 7 14 5" xfId="51690" xr:uid="{BAE19799-C385-45BE-B59B-4FDF783045D7}"/>
    <cellStyle name="Total 2 7 14 5 2" xfId="51691" xr:uid="{CBAA22BD-6E5D-432D-BBEB-4515FEAC6B68}"/>
    <cellStyle name="Total 2 7 14 6" xfId="51692" xr:uid="{6B47D03D-A569-481E-BE4D-1292D2152150}"/>
    <cellStyle name="Total 2 7 14 7" xfId="51693" xr:uid="{7C627F7F-CB83-4749-A8D5-EDC64C101C65}"/>
    <cellStyle name="Total 2 7 14 7 2" xfId="51694" xr:uid="{4449FA1A-588B-45C5-8D4B-6B0B914A9128}"/>
    <cellStyle name="Total 2 7 14 8" xfId="51695" xr:uid="{5DEEA682-6D6C-439F-9CA6-43F72218BC9F}"/>
    <cellStyle name="Total 2 7 15" xfId="51696" xr:uid="{EC6F4865-553B-4BAE-8730-64DFCAD23145}"/>
    <cellStyle name="Total 2 7 15 2" xfId="51697" xr:uid="{B67067D6-9374-4846-96CE-820F5E8FBCA8}"/>
    <cellStyle name="Total 2 7 15 2 2" xfId="51698" xr:uid="{B84D9902-B0C2-4F0C-9723-52B85315C8A6}"/>
    <cellStyle name="Total 2 7 15 2 2 2" xfId="51699" xr:uid="{71B7FCF0-FFA9-4B02-A7CD-16FB8FA49B6E}"/>
    <cellStyle name="Total 2 7 15 2 3" xfId="51700" xr:uid="{23E78F3A-7337-489B-A5A6-AC146F70E1B6}"/>
    <cellStyle name="Total 2 7 15 2 3 2" xfId="51701" xr:uid="{8958D64B-3A88-4772-BCBA-C6D73D6A0EAF}"/>
    <cellStyle name="Total 2 7 15 2 4" xfId="51702" xr:uid="{11913238-F26C-4479-8A1A-9D4BDA7AB619}"/>
    <cellStyle name="Total 2 7 15 2 4 2" xfId="51703" xr:uid="{CD82CD15-0D7A-49E0-985B-D34AF595ED3E}"/>
    <cellStyle name="Total 2 7 15 2 5" xfId="51704" xr:uid="{275A6D48-45F4-47CF-989C-119311B8FBF3}"/>
    <cellStyle name="Total 2 7 15 2 6" xfId="51705" xr:uid="{65C82135-E56D-4651-85E4-581016155DCC}"/>
    <cellStyle name="Total 2 7 15 3" xfId="51706" xr:uid="{B54A9A2E-98F8-4859-B8B0-7C65FF11702D}"/>
    <cellStyle name="Total 2 7 15 3 2" xfId="51707" xr:uid="{7A8FF2C9-A7E1-4426-9F90-9683FEB39DDA}"/>
    <cellStyle name="Total 2 7 15 4" xfId="51708" xr:uid="{25E13D99-5D5D-4C6F-8C0E-B5E6EB1F4BE0}"/>
    <cellStyle name="Total 2 7 15 4 2" xfId="51709" xr:uid="{EFBE17CE-4AF4-486E-9B39-6962299B76B8}"/>
    <cellStyle name="Total 2 7 15 5" xfId="51710" xr:uid="{BAADD428-B3C9-4BEF-89C3-34DCAAD41171}"/>
    <cellStyle name="Total 2 7 15 5 2" xfId="51711" xr:uid="{F3A6494C-F8C8-4099-BD7F-E2BA77B76AEA}"/>
    <cellStyle name="Total 2 7 15 6" xfId="51712" xr:uid="{66C2FA68-190A-4894-80BC-65DAEAEA15EB}"/>
    <cellStyle name="Total 2 7 15 7" xfId="51713" xr:uid="{3B0E36DF-1319-4470-9E5E-789B5D759707}"/>
    <cellStyle name="Total 2 7 15 7 2" xfId="51714" xr:uid="{A05B83A5-317D-46F4-B204-7B84FB07FC71}"/>
    <cellStyle name="Total 2 7 15 8" xfId="51715" xr:uid="{5C4C2682-12AB-4C55-B8E9-4DC6248F53C2}"/>
    <cellStyle name="Total 2 7 16" xfId="51716" xr:uid="{03185CF2-1659-446B-BC0F-B1833FAC3E4C}"/>
    <cellStyle name="Total 2 7 16 2" xfId="51717" xr:uid="{9B966B54-3208-4E22-90F2-F08A3D56C846}"/>
    <cellStyle name="Total 2 7 16 2 2" xfId="51718" xr:uid="{3E3F6B8E-BDAE-4A95-8CFD-19B32CA751EA}"/>
    <cellStyle name="Total 2 7 16 3" xfId="51719" xr:uid="{D91142E0-C6E6-46BA-B769-E5BF1581DD92}"/>
    <cellStyle name="Total 2 7 16 3 2" xfId="51720" xr:uid="{BF1E05F0-AB6E-46EC-815B-60DECA34FCAD}"/>
    <cellStyle name="Total 2 7 16 4" xfId="51721" xr:uid="{4496C136-1C1E-4D6D-89E9-E75FE5F92912}"/>
    <cellStyle name="Total 2 7 16 4 2" xfId="51722" xr:uid="{1E443789-23B0-4CAC-974C-916C0F2ED595}"/>
    <cellStyle name="Total 2 7 16 5" xfId="51723" xr:uid="{DF126233-22F5-47D4-A9AC-41795D40F3A4}"/>
    <cellStyle name="Total 2 7 16 6" xfId="51724" xr:uid="{E7B7094A-6A70-4F18-BFDC-87CC1E192120}"/>
    <cellStyle name="Total 2 7 17" xfId="51725" xr:uid="{0C9E66F2-C684-4483-B710-642672E0C778}"/>
    <cellStyle name="Total 2 7 17 2" xfId="51726" xr:uid="{7B20A191-F44D-4D5B-85B1-83814FE3DAA9}"/>
    <cellStyle name="Total 2 7 18" xfId="51727" xr:uid="{B0CFE76E-CDC1-46E3-BF67-6B6BC66CAB08}"/>
    <cellStyle name="Total 2 7 19" xfId="51728" xr:uid="{C1C71898-902E-4FF8-8FDD-7CD4045AF9BF}"/>
    <cellStyle name="Total 2 7 19 2" xfId="51729" xr:uid="{C645D2D9-8CE5-4C87-A73A-6F566F66524C}"/>
    <cellStyle name="Total 2 7 2" xfId="51730" xr:uid="{767BF34C-46DB-4301-9137-6F3DE5D667E9}"/>
    <cellStyle name="Total 2 7 2 2" xfId="51731" xr:uid="{D4989D66-0777-4A39-B2F8-EB5687E92584}"/>
    <cellStyle name="Total 2 7 2 2 2" xfId="51732" xr:uid="{6E648ABA-3732-429D-B97A-C576FA6A7A39}"/>
    <cellStyle name="Total 2 7 2 2 2 2" xfId="51733" xr:uid="{6283C39E-A465-4FDB-982B-4A2A91DA672E}"/>
    <cellStyle name="Total 2 7 2 2 3" xfId="51734" xr:uid="{F4756B19-53DA-42BE-A866-0C14CDB881A3}"/>
    <cellStyle name="Total 2 7 2 2 3 2" xfId="51735" xr:uid="{25A7372A-A875-4CB5-BA03-E84A4030E600}"/>
    <cellStyle name="Total 2 7 2 2 4" xfId="51736" xr:uid="{AD865412-11F3-4F62-A4D5-1C13D302FF56}"/>
    <cellStyle name="Total 2 7 2 2 4 2" xfId="51737" xr:uid="{86B6C4C7-85A9-4F41-A09E-F8BAA348D8F3}"/>
    <cellStyle name="Total 2 7 2 2 5" xfId="51738" xr:uid="{F4057D2F-755E-4645-8FE6-F48D0FBD2D4D}"/>
    <cellStyle name="Total 2 7 2 2 6" xfId="51739" xr:uid="{78257E21-B296-4C2A-808A-A24B3F9F1984}"/>
    <cellStyle name="Total 2 7 2 3" xfId="51740" xr:uid="{CEC9CDD9-34F6-4DBF-83A9-D96D367208D4}"/>
    <cellStyle name="Total 2 7 2 3 2" xfId="51741" xr:uid="{CEBA4903-B166-481E-A202-14D64CD27DF3}"/>
    <cellStyle name="Total 2 7 2 4" xfId="51742" xr:uid="{F67C65E7-AC83-4728-9805-2DB0D4809FDF}"/>
    <cellStyle name="Total 2 7 2 5" xfId="51743" xr:uid="{FAF48617-BED8-4203-8076-56C0CC844857}"/>
    <cellStyle name="Total 2 7 2 5 2" xfId="51744" xr:uid="{0C408F7B-AE7B-43B7-842D-EB6BA4D29D07}"/>
    <cellStyle name="Total 2 7 2 6" xfId="51745" xr:uid="{999FADCD-7EB8-4600-948C-CBA200EF7254}"/>
    <cellStyle name="Total 2 7 20" xfId="51746" xr:uid="{774A2A5C-25A8-4369-93C8-C7F8F3B7C56F}"/>
    <cellStyle name="Total 2 7 21" xfId="51747" xr:uid="{4557CFC1-09DA-4742-8EFD-208392C7C20A}"/>
    <cellStyle name="Total 2 7 22" xfId="51748" xr:uid="{1877B95F-FCA1-4D37-8462-E18565972CD9}"/>
    <cellStyle name="Total 2 7 23" xfId="51749" xr:uid="{F8B8CCE2-C98E-436B-B063-DC646B27ACBA}"/>
    <cellStyle name="Total 2 7 24" xfId="51750" xr:uid="{CCABAF3D-444D-4BB5-BF35-F48BC206DB46}"/>
    <cellStyle name="Total 2 7 25" xfId="51751" xr:uid="{12E34426-CA2F-427C-90DE-AE7755B8EF94}"/>
    <cellStyle name="Total 2 7 26" xfId="51752" xr:uid="{F29D4494-FB02-41D9-B9C2-11B1A1EF089F}"/>
    <cellStyle name="Total 2 7 3" xfId="51753" xr:uid="{2ACDE72F-1B81-400E-93C5-D8606A1089FD}"/>
    <cellStyle name="Total 2 7 3 2" xfId="51754" xr:uid="{DBC5C3D4-5B82-4E77-BBE9-C37CD9AA971C}"/>
    <cellStyle name="Total 2 7 3 2 2" xfId="51755" xr:uid="{5A30B089-3FDC-4ABA-8933-3EB1A04C55FE}"/>
    <cellStyle name="Total 2 7 3 2 2 2" xfId="51756" xr:uid="{A5A0EC2F-6A2E-4CD1-8401-2608755D0A59}"/>
    <cellStyle name="Total 2 7 3 2 3" xfId="51757" xr:uid="{9B1118DE-5AAB-42CA-B4D9-407A7C8C9B9A}"/>
    <cellStyle name="Total 2 7 3 2 3 2" xfId="51758" xr:uid="{C25920AE-E4F0-4419-B979-C72D49EB4B4D}"/>
    <cellStyle name="Total 2 7 3 2 4" xfId="51759" xr:uid="{2B94A908-82AE-41D7-85C4-70ABCB678896}"/>
    <cellStyle name="Total 2 7 3 2 4 2" xfId="51760" xr:uid="{3DEA2DA7-0A4B-4F4A-A188-4BF697AF9E77}"/>
    <cellStyle name="Total 2 7 3 2 5" xfId="51761" xr:uid="{31AF06B4-9713-4F7B-BE68-9CC05579E8C0}"/>
    <cellStyle name="Total 2 7 3 2 6" xfId="51762" xr:uid="{261BFFC5-60D8-4F21-ABD7-629E4CC59BBF}"/>
    <cellStyle name="Total 2 7 3 3" xfId="51763" xr:uid="{3BC8FBB6-97CB-4466-BF4C-58D8C281DE59}"/>
    <cellStyle name="Total 2 7 3 3 2" xfId="51764" xr:uid="{765FD185-0664-4CEF-A75E-0056F64DD4F8}"/>
    <cellStyle name="Total 2 7 3 4" xfId="51765" xr:uid="{D5A660C5-FF84-4736-8C09-499C5245E012}"/>
    <cellStyle name="Total 2 7 3 5" xfId="51766" xr:uid="{E566FB80-B1CA-4D08-8EFC-8C83CDF3038E}"/>
    <cellStyle name="Total 2 7 3 5 2" xfId="51767" xr:uid="{3F2921AC-7193-428B-91A6-D04C01468BB7}"/>
    <cellStyle name="Total 2 7 3 6" xfId="51768" xr:uid="{A4F11693-FBF5-499B-BDCF-314C88B152D8}"/>
    <cellStyle name="Total 2 7 4" xfId="51769" xr:uid="{EE9A632A-654B-4E95-9539-04B15CB8F489}"/>
    <cellStyle name="Total 2 7 4 2" xfId="51770" xr:uid="{8FDFF42D-42EE-401B-BE90-E12B049C5F3E}"/>
    <cellStyle name="Total 2 7 4 2 2" xfId="51771" xr:uid="{AF0978DD-35F9-427E-97BB-6759898CFEEB}"/>
    <cellStyle name="Total 2 7 4 2 2 2" xfId="51772" xr:uid="{5BCDEB96-A6B6-4742-9BD7-EEEE71A1C18C}"/>
    <cellStyle name="Total 2 7 4 2 3" xfId="51773" xr:uid="{A4001AF9-F46F-4C08-96A4-23795792EC9F}"/>
    <cellStyle name="Total 2 7 4 2 3 2" xfId="51774" xr:uid="{FB72EB28-9DB0-4678-B29E-FBBA1DDC38AA}"/>
    <cellStyle name="Total 2 7 4 2 4" xfId="51775" xr:uid="{0F3799D7-C8C9-43D3-A1D8-1121D87FD969}"/>
    <cellStyle name="Total 2 7 4 2 4 2" xfId="51776" xr:uid="{BBEEE85E-E4C6-4478-9C4F-C1BB078FDFD0}"/>
    <cellStyle name="Total 2 7 4 2 5" xfId="51777" xr:uid="{73AB84EE-2738-4A04-845F-EC1CE8740BA2}"/>
    <cellStyle name="Total 2 7 4 2 6" xfId="51778" xr:uid="{B7115854-B36B-4228-B997-CF7931E861A7}"/>
    <cellStyle name="Total 2 7 4 3" xfId="51779" xr:uid="{36076E3C-9450-47A0-92EB-631C46E10729}"/>
    <cellStyle name="Total 2 7 4 3 2" xfId="51780" xr:uid="{77CC2B37-8BD9-4D43-94A3-E97401682CA2}"/>
    <cellStyle name="Total 2 7 4 4" xfId="51781" xr:uid="{BFAD8F06-3ACC-4447-837B-325F0E2A41F5}"/>
    <cellStyle name="Total 2 7 4 4 2" xfId="51782" xr:uid="{C14F8BB7-FDA7-41E0-99D8-F94C9177A253}"/>
    <cellStyle name="Total 2 7 4 5" xfId="51783" xr:uid="{D824F920-B585-4E36-980A-D68F65FF103A}"/>
    <cellStyle name="Total 2 7 4 5 2" xfId="51784" xr:uid="{A1439E53-83C7-45AE-810F-AB391B82C95E}"/>
    <cellStyle name="Total 2 7 4 6" xfId="51785" xr:uid="{39932A1D-F2D3-4A23-9D3E-C18BDCBB5B25}"/>
    <cellStyle name="Total 2 7 4 7" xfId="51786" xr:uid="{FFCB0656-87C9-4682-9D47-1083FE28D386}"/>
    <cellStyle name="Total 2 7 4 7 2" xfId="51787" xr:uid="{3BEC2521-0D48-4D86-A8CF-94B6EAB39B20}"/>
    <cellStyle name="Total 2 7 4 8" xfId="51788" xr:uid="{5D277C92-FE9C-4DE2-A844-D63A1D98213D}"/>
    <cellStyle name="Total 2 7 5" xfId="51789" xr:uid="{D96B6A7A-65F7-47D3-96C8-D460B968AFDC}"/>
    <cellStyle name="Total 2 7 5 2" xfId="51790" xr:uid="{5B38B72F-1B69-4D4C-BBBA-8CE7B60D3A97}"/>
    <cellStyle name="Total 2 7 5 2 2" xfId="51791" xr:uid="{5786A69F-EE26-4BDD-A4D7-9D93F3CFA137}"/>
    <cellStyle name="Total 2 7 5 2 2 2" xfId="51792" xr:uid="{3F8F9CC3-E122-4B0B-A1C0-A25B68FEE806}"/>
    <cellStyle name="Total 2 7 5 2 3" xfId="51793" xr:uid="{EAB53520-1F9D-45E0-95F2-92612EFDCE3B}"/>
    <cellStyle name="Total 2 7 5 2 3 2" xfId="51794" xr:uid="{0F41166B-23AE-4530-A2E6-59F054D8FA0B}"/>
    <cellStyle name="Total 2 7 5 2 4" xfId="51795" xr:uid="{DE027115-DDAF-4923-9FF4-1F48A2A083A5}"/>
    <cellStyle name="Total 2 7 5 2 4 2" xfId="51796" xr:uid="{E3CF7861-7B6A-439D-AEB8-3B8F29838986}"/>
    <cellStyle name="Total 2 7 5 2 5" xfId="51797" xr:uid="{5E0B01E7-A8B9-4B3E-B44B-FF444E472ED8}"/>
    <cellStyle name="Total 2 7 5 2 6" xfId="51798" xr:uid="{C10EDBAA-2E83-41A6-852D-78D27ED04B7C}"/>
    <cellStyle name="Total 2 7 5 3" xfId="51799" xr:uid="{B0263E69-E95A-4DD8-9BEA-A804019F5D6E}"/>
    <cellStyle name="Total 2 7 5 3 2" xfId="51800" xr:uid="{570983D5-CFEC-4AAE-AFD2-1CB40915BB7F}"/>
    <cellStyle name="Total 2 7 5 4" xfId="51801" xr:uid="{183B2738-6A3A-47BB-97D1-E889467331E7}"/>
    <cellStyle name="Total 2 7 5 4 2" xfId="51802" xr:uid="{B26FDCCF-B91B-4AB5-8FF1-8020673D71B5}"/>
    <cellStyle name="Total 2 7 5 5" xfId="51803" xr:uid="{13353DAF-73C1-40F3-A9B6-806A6C6C454F}"/>
    <cellStyle name="Total 2 7 5 5 2" xfId="51804" xr:uid="{1DA9464C-2043-40C4-A398-1ADFBA5E27D6}"/>
    <cellStyle name="Total 2 7 5 6" xfId="51805" xr:uid="{D46D526D-0259-4D6D-8294-7E4E274FEDB0}"/>
    <cellStyle name="Total 2 7 5 7" xfId="51806" xr:uid="{56E0EA22-077E-4DFD-AB9C-76EBE61E42F0}"/>
    <cellStyle name="Total 2 7 5 7 2" xfId="51807" xr:uid="{BC30D104-29C3-4DE7-8A44-625B8E0B18F6}"/>
    <cellStyle name="Total 2 7 5 8" xfId="51808" xr:uid="{5E2321FC-3328-4AD9-A644-51E4376F564D}"/>
    <cellStyle name="Total 2 7 6" xfId="51809" xr:uid="{066F8447-4C2D-4660-9FA8-47E55FBA137F}"/>
    <cellStyle name="Total 2 7 6 2" xfId="51810" xr:uid="{085AC165-3835-430B-8809-2E57374F610F}"/>
    <cellStyle name="Total 2 7 6 2 2" xfId="51811" xr:uid="{976E0F1B-83DE-4CA3-9016-DAC181FAD367}"/>
    <cellStyle name="Total 2 7 6 2 2 2" xfId="51812" xr:uid="{E967D7E8-7A83-4555-B4AB-F8499EB99807}"/>
    <cellStyle name="Total 2 7 6 2 3" xfId="51813" xr:uid="{305FD186-EC6B-47FD-A18D-4949E46157CE}"/>
    <cellStyle name="Total 2 7 6 2 3 2" xfId="51814" xr:uid="{05746CBC-AF3E-430A-A6E9-3A9AFDEA7942}"/>
    <cellStyle name="Total 2 7 6 2 4" xfId="51815" xr:uid="{6FF9D260-080E-4A08-9223-3EA86CA35B53}"/>
    <cellStyle name="Total 2 7 6 2 4 2" xfId="51816" xr:uid="{85F09536-F368-4E6C-AE6E-B1C3B0666B80}"/>
    <cellStyle name="Total 2 7 6 2 5" xfId="51817" xr:uid="{FC1E25C6-5D61-4C82-8417-9C267603B128}"/>
    <cellStyle name="Total 2 7 6 2 6" xfId="51818" xr:uid="{2AF227E4-4700-4E94-8CFA-8914B19F58CD}"/>
    <cellStyle name="Total 2 7 6 3" xfId="51819" xr:uid="{3CC7E75D-9360-484F-BCE2-B90AD1EE9A3B}"/>
    <cellStyle name="Total 2 7 6 3 2" xfId="51820" xr:uid="{ED9B47F0-9EAD-4A81-85D3-97E80BCDB121}"/>
    <cellStyle name="Total 2 7 6 4" xfId="51821" xr:uid="{85A59584-3541-48A3-A702-D337C20046EB}"/>
    <cellStyle name="Total 2 7 6 4 2" xfId="51822" xr:uid="{65E3C9F9-990A-4E02-9B6C-9A439AE5441D}"/>
    <cellStyle name="Total 2 7 6 5" xfId="51823" xr:uid="{35D43BE6-D417-43AC-8C4B-585F16A66C6D}"/>
    <cellStyle name="Total 2 7 6 5 2" xfId="51824" xr:uid="{676177AC-CF5F-41F0-990E-242BB641994E}"/>
    <cellStyle name="Total 2 7 6 6" xfId="51825" xr:uid="{47F13D73-131B-46BB-A09F-D957385E60A5}"/>
    <cellStyle name="Total 2 7 6 7" xfId="51826" xr:uid="{D3B9225F-7D91-4BF9-9384-F13D6A15EF6D}"/>
    <cellStyle name="Total 2 7 6 7 2" xfId="51827" xr:uid="{469AD365-EE1F-4309-9C03-677981907E90}"/>
    <cellStyle name="Total 2 7 6 8" xfId="51828" xr:uid="{90DEF334-07A6-440C-BFBF-22753A8706D5}"/>
    <cellStyle name="Total 2 7 7" xfId="51829" xr:uid="{A28D2C32-B3DD-4B0C-85D5-73EE4F364E94}"/>
    <cellStyle name="Total 2 7 7 2" xfId="51830" xr:uid="{A1CC5E25-1360-4B78-A7B9-E4CFF2BADB1B}"/>
    <cellStyle name="Total 2 7 7 2 2" xfId="51831" xr:uid="{673E08C7-8DF2-400A-96B0-A3B8A1AFA89D}"/>
    <cellStyle name="Total 2 7 7 2 2 2" xfId="51832" xr:uid="{522B1EFB-3299-42C3-82BD-6995409C0162}"/>
    <cellStyle name="Total 2 7 7 2 3" xfId="51833" xr:uid="{9D613D91-C526-4021-9E0F-9687C7033659}"/>
    <cellStyle name="Total 2 7 7 2 3 2" xfId="51834" xr:uid="{38F339A8-5B08-41BB-B1B9-DC6F332AC6D4}"/>
    <cellStyle name="Total 2 7 7 2 4" xfId="51835" xr:uid="{0EE9C105-C693-49BD-913D-9631CCD32028}"/>
    <cellStyle name="Total 2 7 7 2 4 2" xfId="51836" xr:uid="{82E16557-C5D9-4EF1-928F-C4B976B538D0}"/>
    <cellStyle name="Total 2 7 7 2 5" xfId="51837" xr:uid="{60CFDE42-D49E-4979-A425-0004CB9442E3}"/>
    <cellStyle name="Total 2 7 7 2 6" xfId="51838" xr:uid="{384D9469-4204-4042-AFAD-CFC8DFF68186}"/>
    <cellStyle name="Total 2 7 7 3" xfId="51839" xr:uid="{9933EA01-D3B8-4D27-B9B4-5DD5581919EF}"/>
    <cellStyle name="Total 2 7 7 3 2" xfId="51840" xr:uid="{9551C981-449D-4D6C-A0F2-E4A9508AA793}"/>
    <cellStyle name="Total 2 7 7 4" xfId="51841" xr:uid="{C47ABB3C-34BD-4BBE-97A9-260F5F039B44}"/>
    <cellStyle name="Total 2 7 7 4 2" xfId="51842" xr:uid="{57491E95-FB8A-4A3B-B6A9-D34AB3147754}"/>
    <cellStyle name="Total 2 7 7 5" xfId="51843" xr:uid="{655D7BFB-43BE-4080-B6E6-9A0A4E5686E4}"/>
    <cellStyle name="Total 2 7 7 5 2" xfId="51844" xr:uid="{B3B89B56-D2C3-4E00-A5DA-BA9A4252D436}"/>
    <cellStyle name="Total 2 7 7 6" xfId="51845" xr:uid="{1349E418-A2AC-4D16-A6E1-BBE3B3196ECD}"/>
    <cellStyle name="Total 2 7 7 7" xfId="51846" xr:uid="{67FB314A-50A0-437F-9665-B1B32E7126EB}"/>
    <cellStyle name="Total 2 7 7 7 2" xfId="51847" xr:uid="{0EF77F9B-0881-4BCC-81F9-76C44090A02E}"/>
    <cellStyle name="Total 2 7 7 8" xfId="51848" xr:uid="{1738D68A-34DF-4DF7-8BF5-42BD0FFB4EAB}"/>
    <cellStyle name="Total 2 7 8" xfId="51849" xr:uid="{489041CE-B643-43BC-BD08-3A2B78E8D91B}"/>
    <cellStyle name="Total 2 7 8 2" xfId="51850" xr:uid="{389DF2DB-DC14-4ABA-AA38-9A3E1FADBEC6}"/>
    <cellStyle name="Total 2 7 8 2 2" xfId="51851" xr:uid="{FD5DB27F-32A2-4C61-B2DC-252B19CDC824}"/>
    <cellStyle name="Total 2 7 8 2 2 2" xfId="51852" xr:uid="{8F67823F-7CED-46CD-B4E4-C8F9C27BD2C3}"/>
    <cellStyle name="Total 2 7 8 2 3" xfId="51853" xr:uid="{5D6D9FCE-3229-444B-8E1D-9369A6833E48}"/>
    <cellStyle name="Total 2 7 8 2 3 2" xfId="51854" xr:uid="{DBF821EC-7950-4F70-B67C-C55EA2B4290A}"/>
    <cellStyle name="Total 2 7 8 2 4" xfId="51855" xr:uid="{D1B1E96C-80A5-4F92-9DC5-A5BEE09F4E38}"/>
    <cellStyle name="Total 2 7 8 2 4 2" xfId="51856" xr:uid="{EBEEE84A-8274-4E86-9378-85CAB5931794}"/>
    <cellStyle name="Total 2 7 8 2 5" xfId="51857" xr:uid="{B4086D24-AC42-42E8-8403-C51A7A390C0D}"/>
    <cellStyle name="Total 2 7 8 2 6" xfId="51858" xr:uid="{FF6722D3-3C8D-40BE-B47B-2EEAE9EC957F}"/>
    <cellStyle name="Total 2 7 8 3" xfId="51859" xr:uid="{7F4F2F42-4C8C-4B45-B3B3-4C6BF75CBEE9}"/>
    <cellStyle name="Total 2 7 8 3 2" xfId="51860" xr:uid="{19ECD736-4AAB-402C-BD3E-FBFFDBB44A83}"/>
    <cellStyle name="Total 2 7 8 4" xfId="51861" xr:uid="{5890EA65-36D2-4619-8EF7-ECE2BDADA438}"/>
    <cellStyle name="Total 2 7 8 4 2" xfId="51862" xr:uid="{C39DAB3C-9166-4084-B351-7BADDAD792C0}"/>
    <cellStyle name="Total 2 7 8 5" xfId="51863" xr:uid="{A101F81C-3459-4D4A-8D30-D97B6BBB3DC7}"/>
    <cellStyle name="Total 2 7 8 5 2" xfId="51864" xr:uid="{E6CA319C-9536-4088-9A9F-07032EDA1B80}"/>
    <cellStyle name="Total 2 7 8 6" xfId="51865" xr:uid="{7B063DC0-C25F-44B6-9A4B-8C8680EA3C12}"/>
    <cellStyle name="Total 2 7 8 7" xfId="51866" xr:uid="{5C787D34-ECD5-49ED-8D01-3E4C6883B642}"/>
    <cellStyle name="Total 2 7 8 7 2" xfId="51867" xr:uid="{E251C60B-D819-48A6-8094-3AF0E3655781}"/>
    <cellStyle name="Total 2 7 8 8" xfId="51868" xr:uid="{A22C8977-8DB0-4E5D-AFD0-FF265752F387}"/>
    <cellStyle name="Total 2 7 9" xfId="51869" xr:uid="{A52E443E-B639-49FB-A312-E38F53B0E858}"/>
    <cellStyle name="Total 2 7 9 2" xfId="51870" xr:uid="{18FED0BF-C30D-45CB-B63D-B7B421C0F080}"/>
    <cellStyle name="Total 2 7 9 2 2" xfId="51871" xr:uid="{7DEFA8DA-997C-43B9-B65D-6D5F9ED9B17E}"/>
    <cellStyle name="Total 2 7 9 2 2 2" xfId="51872" xr:uid="{AFE5CED0-9A41-4990-9E75-0DB90199782F}"/>
    <cellStyle name="Total 2 7 9 2 3" xfId="51873" xr:uid="{A249E131-5809-4F55-AA68-98D1D75169B3}"/>
    <cellStyle name="Total 2 7 9 2 3 2" xfId="51874" xr:uid="{1A8FF65A-C9EC-488F-9446-1811BB02DC28}"/>
    <cellStyle name="Total 2 7 9 2 4" xfId="51875" xr:uid="{26A87976-7869-4AC9-A35C-93B10A83FC29}"/>
    <cellStyle name="Total 2 7 9 2 4 2" xfId="51876" xr:uid="{DA6F72CB-7F78-4FD3-A0F7-838DEAEA5E3D}"/>
    <cellStyle name="Total 2 7 9 2 5" xfId="51877" xr:uid="{2BE7BCC2-0C3A-4592-928C-3FB7ED5CBA00}"/>
    <cellStyle name="Total 2 7 9 2 6" xfId="51878" xr:uid="{5462D3FD-5A77-46C1-BDF8-066FE262D290}"/>
    <cellStyle name="Total 2 7 9 3" xfId="51879" xr:uid="{E01E51C6-2C61-456A-8C76-EFFD5DF28C9C}"/>
    <cellStyle name="Total 2 7 9 3 2" xfId="51880" xr:uid="{F28B0D08-F9E7-4123-9E58-D2A45778DBDE}"/>
    <cellStyle name="Total 2 7 9 4" xfId="51881" xr:uid="{DE1DE4B7-FF2C-450E-B9A3-272744B436D5}"/>
    <cellStyle name="Total 2 7 9 4 2" xfId="51882" xr:uid="{1FFE4725-AB9D-4C1D-A793-51C8D17A5F0E}"/>
    <cellStyle name="Total 2 7 9 5" xfId="51883" xr:uid="{F8B6452D-27D2-4763-B109-75F75FA53DFB}"/>
    <cellStyle name="Total 2 7 9 5 2" xfId="51884" xr:uid="{EB1D0EB4-C551-4698-90D7-C2FABCFCA8E2}"/>
    <cellStyle name="Total 2 7 9 6" xfId="51885" xr:uid="{5EA2C548-6AD2-406F-9430-1DAD08567754}"/>
    <cellStyle name="Total 2 7 9 7" xfId="51886" xr:uid="{94AF44BF-554C-4808-B3A5-932824AF7D40}"/>
    <cellStyle name="Total 2 7 9 7 2" xfId="51887" xr:uid="{EC010374-95F9-44EB-9C78-0E2CBA625386}"/>
    <cellStyle name="Total 2 7 9 8" xfId="51888" xr:uid="{0DA96E61-36B6-4CAF-8EF7-6BE69769925C}"/>
    <cellStyle name="Total 2 8" xfId="20494" xr:uid="{FEF0E080-2C6E-4125-A50D-4B85A1D17DF0}"/>
    <cellStyle name="Total 2 8 10" xfId="51889" xr:uid="{5D708CF7-6F81-45C9-BC41-8AB50E2D628F}"/>
    <cellStyle name="Total 2 8 10 2" xfId="51890" xr:uid="{8F74FE71-04E0-41DB-8036-D1CCDF043E6E}"/>
    <cellStyle name="Total 2 8 10 2 2" xfId="51891" xr:uid="{F5081333-6F9E-4390-B473-77BE3BF35A11}"/>
    <cellStyle name="Total 2 8 10 2 2 2" xfId="51892" xr:uid="{B7F5C72C-E321-457B-8DC6-E534EE1A4318}"/>
    <cellStyle name="Total 2 8 10 2 3" xfId="51893" xr:uid="{EC9319F6-17F9-4E65-88C5-CC1A9DEBFB0F}"/>
    <cellStyle name="Total 2 8 10 2 3 2" xfId="51894" xr:uid="{08453443-D34C-4A31-BD8A-C9E64A8EF984}"/>
    <cellStyle name="Total 2 8 10 2 4" xfId="51895" xr:uid="{D982782D-6634-46FD-9A28-0FB75D3EF826}"/>
    <cellStyle name="Total 2 8 10 2 4 2" xfId="51896" xr:uid="{43496C8F-E488-4D9F-8840-0EB60E5E85B6}"/>
    <cellStyle name="Total 2 8 10 2 5" xfId="51897" xr:uid="{813B0018-A023-44A5-A2D4-819A2480588A}"/>
    <cellStyle name="Total 2 8 10 2 6" xfId="51898" xr:uid="{98B59BE6-A599-41BC-ACD3-DE77F99A34E7}"/>
    <cellStyle name="Total 2 8 10 3" xfId="51899" xr:uid="{1B8D1767-A006-4F54-9F24-5DD4CB5FF00E}"/>
    <cellStyle name="Total 2 8 10 3 2" xfId="51900" xr:uid="{88F4798D-1C33-4A34-A485-7A452A4B82B6}"/>
    <cellStyle name="Total 2 8 10 4" xfId="51901" xr:uid="{90742DD0-CED8-4ECD-96EF-34F7F97F72C0}"/>
    <cellStyle name="Total 2 8 10 4 2" xfId="51902" xr:uid="{2932C8B1-E111-4F53-919C-69C88C547FD7}"/>
    <cellStyle name="Total 2 8 10 5" xfId="51903" xr:uid="{C6025A36-F9CA-4979-AFC0-4D383BFDA3F7}"/>
    <cellStyle name="Total 2 8 10 5 2" xfId="51904" xr:uid="{DD79030A-A7B0-4ABE-80ED-D9FEE6F44024}"/>
    <cellStyle name="Total 2 8 10 6" xfId="51905" xr:uid="{13B7E60E-113B-4A6B-9BD4-39A878B25733}"/>
    <cellStyle name="Total 2 8 10 7" xfId="51906" xr:uid="{715AE655-07AC-4040-8142-BFD5E654757F}"/>
    <cellStyle name="Total 2 8 10 7 2" xfId="51907" xr:uid="{E5532688-4D8D-4FC8-AB47-3AEF68D2146E}"/>
    <cellStyle name="Total 2 8 10 8" xfId="51908" xr:uid="{9A63AC9D-E310-44C0-9C1A-400BBFF0C326}"/>
    <cellStyle name="Total 2 8 11" xfId="51909" xr:uid="{5EE854C3-1496-491F-934A-D9110ECB3DC8}"/>
    <cellStyle name="Total 2 8 11 2" xfId="51910" xr:uid="{DB8906A0-9E65-4ABC-89CE-7CEEAEBC1929}"/>
    <cellStyle name="Total 2 8 11 2 2" xfId="51911" xr:uid="{03D05CD9-41FE-4848-9157-2A016FF32499}"/>
    <cellStyle name="Total 2 8 11 2 2 2" xfId="51912" xr:uid="{966F6B38-0F10-4024-AF17-AF2CAA6DA2A8}"/>
    <cellStyle name="Total 2 8 11 2 3" xfId="51913" xr:uid="{544F9C08-B82E-481F-A4C6-07CF5213BEFA}"/>
    <cellStyle name="Total 2 8 11 2 3 2" xfId="51914" xr:uid="{523AF0A7-1B64-42C0-B323-BEC681C629C1}"/>
    <cellStyle name="Total 2 8 11 2 4" xfId="51915" xr:uid="{0DC54DFD-94D0-4095-B4EC-1EB0B57034F5}"/>
    <cellStyle name="Total 2 8 11 2 4 2" xfId="51916" xr:uid="{1FA0C95E-4EC9-4B20-B8D0-77E86321E7AA}"/>
    <cellStyle name="Total 2 8 11 2 5" xfId="51917" xr:uid="{527C4620-DD20-4EAF-910B-53BF9474E3D7}"/>
    <cellStyle name="Total 2 8 11 2 6" xfId="51918" xr:uid="{800C8766-4B56-47D2-B318-15279249CC0C}"/>
    <cellStyle name="Total 2 8 11 3" xfId="51919" xr:uid="{66B5AC69-5DE0-4938-AB08-C1F27286FF88}"/>
    <cellStyle name="Total 2 8 11 3 2" xfId="51920" xr:uid="{46085454-0110-4FE6-83A6-A334EB3542DB}"/>
    <cellStyle name="Total 2 8 11 4" xfId="51921" xr:uid="{4FB8625A-344C-49A1-B298-4989ECDDDDE7}"/>
    <cellStyle name="Total 2 8 11 4 2" xfId="51922" xr:uid="{A5FB5CFE-8D50-4E3D-9F79-BFFA230C9C92}"/>
    <cellStyle name="Total 2 8 11 5" xfId="51923" xr:uid="{5BF7EC51-AA30-47E6-9C21-336A3D0E0D34}"/>
    <cellStyle name="Total 2 8 11 5 2" xfId="51924" xr:uid="{D6A0F3CD-4401-4485-B05B-A52CAB03D987}"/>
    <cellStyle name="Total 2 8 11 6" xfId="51925" xr:uid="{87A00D7D-DAF2-478F-ABA2-BBB2FCC0D41F}"/>
    <cellStyle name="Total 2 8 11 7" xfId="51926" xr:uid="{698EAB64-2A35-42A6-9C5A-57D183E53AE9}"/>
    <cellStyle name="Total 2 8 11 7 2" xfId="51927" xr:uid="{60B858C2-6CC4-4058-8C88-7447AF53531E}"/>
    <cellStyle name="Total 2 8 11 8" xfId="51928" xr:uid="{A56E1BC6-CCFE-44CE-A06D-9C55DAE7FC8E}"/>
    <cellStyle name="Total 2 8 12" xfId="51929" xr:uid="{66B52AF1-AB15-40A5-A532-81EA9C6D389F}"/>
    <cellStyle name="Total 2 8 12 2" xfId="51930" xr:uid="{9F4215C2-4D13-47EE-BEC1-E2C13C51248E}"/>
    <cellStyle name="Total 2 8 12 2 2" xfId="51931" xr:uid="{606B2BD1-E1B3-4DCC-96F0-CAED0B5BABF8}"/>
    <cellStyle name="Total 2 8 12 2 2 2" xfId="51932" xr:uid="{A200B891-B257-4706-A383-1A54CF26B054}"/>
    <cellStyle name="Total 2 8 12 2 3" xfId="51933" xr:uid="{36F11F00-6ED3-45E7-B20D-DB8099211141}"/>
    <cellStyle name="Total 2 8 12 2 3 2" xfId="51934" xr:uid="{B4471FE8-1974-4426-93F1-8B700A183CC8}"/>
    <cellStyle name="Total 2 8 12 2 4" xfId="51935" xr:uid="{F6D8735E-1BA3-42A1-A1A9-228CD03A4A85}"/>
    <cellStyle name="Total 2 8 12 2 4 2" xfId="51936" xr:uid="{3BDDB7AB-3188-417A-8911-D1F33EA5610B}"/>
    <cellStyle name="Total 2 8 12 2 5" xfId="51937" xr:uid="{22EA2163-CE1C-4805-91B5-9F0B8172438C}"/>
    <cellStyle name="Total 2 8 12 2 6" xfId="51938" xr:uid="{4E8BEBDE-A551-4CA4-BAF6-8076ABCF4826}"/>
    <cellStyle name="Total 2 8 12 3" xfId="51939" xr:uid="{73A95F3E-B7C6-49E3-BFF8-995F66F0050B}"/>
    <cellStyle name="Total 2 8 12 3 2" xfId="51940" xr:uid="{2B9B352B-48F0-4A18-B0F6-3603C04E628E}"/>
    <cellStyle name="Total 2 8 12 4" xfId="51941" xr:uid="{7F3FB9A5-F2F5-48FF-9A88-3F73000A38BD}"/>
    <cellStyle name="Total 2 8 12 4 2" xfId="51942" xr:uid="{FD67263D-7581-4E54-BA35-A551449371B9}"/>
    <cellStyle name="Total 2 8 12 5" xfId="51943" xr:uid="{EBF3E05B-8127-45D3-8B68-445F9E97661A}"/>
    <cellStyle name="Total 2 8 12 5 2" xfId="51944" xr:uid="{8330D91C-F31E-45D9-955C-4ACFB1CA8A50}"/>
    <cellStyle name="Total 2 8 12 6" xfId="51945" xr:uid="{9FCCBA39-ABC2-4E25-B93B-C0FC62729D43}"/>
    <cellStyle name="Total 2 8 12 7" xfId="51946" xr:uid="{58C5F6F6-D434-41C9-A016-7B97B92F6ADC}"/>
    <cellStyle name="Total 2 8 12 7 2" xfId="51947" xr:uid="{D1AFFEB2-A765-4708-B4F1-2064EBDD94E1}"/>
    <cellStyle name="Total 2 8 12 8" xfId="51948" xr:uid="{754B008F-5223-4531-93F2-BC2C893ABFD1}"/>
    <cellStyle name="Total 2 8 13" xfId="51949" xr:uid="{0E4506D8-3A02-49C1-8CCB-86CC8EE717B0}"/>
    <cellStyle name="Total 2 8 13 2" xfId="51950" xr:uid="{B9EC7227-0440-4D84-94DA-2D400DE6AA14}"/>
    <cellStyle name="Total 2 8 13 2 2" xfId="51951" xr:uid="{E4F8AA43-A4DB-4ED6-BE50-F6295C5AEC0B}"/>
    <cellStyle name="Total 2 8 13 2 2 2" xfId="51952" xr:uid="{AE56975F-02F2-4EBE-B9F6-078486E65165}"/>
    <cellStyle name="Total 2 8 13 2 3" xfId="51953" xr:uid="{7EB76118-0204-41FF-B8AA-92ADC46C1A47}"/>
    <cellStyle name="Total 2 8 13 2 3 2" xfId="51954" xr:uid="{F3BEE8D8-2852-4032-9650-BE9D9BD82667}"/>
    <cellStyle name="Total 2 8 13 2 4" xfId="51955" xr:uid="{BBEE2D9D-7C51-481A-8EC0-A3FFCBBBE849}"/>
    <cellStyle name="Total 2 8 13 2 4 2" xfId="51956" xr:uid="{976A5CC7-11A4-4089-BC0B-2CEC691F0C0A}"/>
    <cellStyle name="Total 2 8 13 2 5" xfId="51957" xr:uid="{CEC39ADA-FE3D-46EA-95E4-F7C4094921ED}"/>
    <cellStyle name="Total 2 8 13 2 6" xfId="51958" xr:uid="{00A42E0F-461F-4061-A6AB-B4FD80DD795C}"/>
    <cellStyle name="Total 2 8 13 3" xfId="51959" xr:uid="{20DC7BCA-ADA2-4343-ACFC-BD18EDD30F3C}"/>
    <cellStyle name="Total 2 8 13 3 2" xfId="51960" xr:uid="{5EEE7EFC-8ABD-47B5-B2DB-D5864D7EAD1A}"/>
    <cellStyle name="Total 2 8 13 4" xfId="51961" xr:uid="{6B94AA1C-49CA-41D7-84AE-815620481C94}"/>
    <cellStyle name="Total 2 8 13 4 2" xfId="51962" xr:uid="{C7598E46-1B8B-4A7D-A026-4B3F46998662}"/>
    <cellStyle name="Total 2 8 13 5" xfId="51963" xr:uid="{580FC2F6-8D49-459D-B542-DD8E84105CA2}"/>
    <cellStyle name="Total 2 8 13 5 2" xfId="51964" xr:uid="{CD010CDF-2223-4D1A-AC86-F9FD45515896}"/>
    <cellStyle name="Total 2 8 13 6" xfId="51965" xr:uid="{67D50086-8365-4DD4-AC3A-EB910783AC4E}"/>
    <cellStyle name="Total 2 8 13 7" xfId="51966" xr:uid="{7783532C-58EB-4114-B461-FBC1EE231966}"/>
    <cellStyle name="Total 2 8 13 7 2" xfId="51967" xr:uid="{3EC0596C-0525-44EF-9595-DFFE870854AA}"/>
    <cellStyle name="Total 2 8 13 8" xfId="51968" xr:uid="{3A1F62F0-63C3-4D91-B72D-5D2409A665FB}"/>
    <cellStyle name="Total 2 8 14" xfId="51969" xr:uid="{C1429E65-F012-4420-A1FE-C6376CDC980C}"/>
    <cellStyle name="Total 2 8 14 2" xfId="51970" xr:uid="{1CF86D3D-4577-47EB-922D-BA24AF99BB17}"/>
    <cellStyle name="Total 2 8 14 2 2" xfId="51971" xr:uid="{5E54C320-A27D-4AFF-84B0-7295097BDF7C}"/>
    <cellStyle name="Total 2 8 14 2 2 2" xfId="51972" xr:uid="{B0B416EA-F90D-4D66-AEB1-F5B562494354}"/>
    <cellStyle name="Total 2 8 14 2 3" xfId="51973" xr:uid="{C4E5ECCA-ECF1-4653-84D5-FE9BF312DD24}"/>
    <cellStyle name="Total 2 8 14 2 3 2" xfId="51974" xr:uid="{3AD4A03C-7268-41D9-9AA6-B5E9F2DC0FB6}"/>
    <cellStyle name="Total 2 8 14 2 4" xfId="51975" xr:uid="{C898732E-DC8F-43E1-B63F-014E992316D7}"/>
    <cellStyle name="Total 2 8 14 2 4 2" xfId="51976" xr:uid="{435E3CFE-0310-4757-86E5-8BC6FA125543}"/>
    <cellStyle name="Total 2 8 14 2 5" xfId="51977" xr:uid="{4C37B18F-E5CC-495D-9A4B-EDF3B0F6428B}"/>
    <cellStyle name="Total 2 8 14 2 6" xfId="51978" xr:uid="{C970D5CA-3885-4806-931E-F605BEE83587}"/>
    <cellStyle name="Total 2 8 14 3" xfId="51979" xr:uid="{10A55D42-780E-4086-864F-4D040661BDF3}"/>
    <cellStyle name="Total 2 8 14 3 2" xfId="51980" xr:uid="{262FB04C-7289-46B4-920A-4079CB981037}"/>
    <cellStyle name="Total 2 8 14 4" xfId="51981" xr:uid="{B102D04B-F6A3-4DD1-89C3-26C3C35CF34E}"/>
    <cellStyle name="Total 2 8 14 4 2" xfId="51982" xr:uid="{FA60EEFD-D22F-4857-ABA0-84940FD53C3B}"/>
    <cellStyle name="Total 2 8 14 5" xfId="51983" xr:uid="{7467BD59-EE7B-43D0-81FE-CA0EB1C5FEA7}"/>
    <cellStyle name="Total 2 8 14 5 2" xfId="51984" xr:uid="{FAD756F7-E1DD-47E5-9DB7-CABE5E2D4144}"/>
    <cellStyle name="Total 2 8 14 6" xfId="51985" xr:uid="{EE154C6A-D3CE-4E9E-B1B2-B97E0262997F}"/>
    <cellStyle name="Total 2 8 14 7" xfId="51986" xr:uid="{74BCADBC-7CA6-438C-9D0B-D82058EE8062}"/>
    <cellStyle name="Total 2 8 14 7 2" xfId="51987" xr:uid="{A37E7222-C4B6-4C16-88A7-B159945614A1}"/>
    <cellStyle name="Total 2 8 14 8" xfId="51988" xr:uid="{991C232B-4102-4DEE-98CC-5A5D3E214258}"/>
    <cellStyle name="Total 2 8 15" xfId="51989" xr:uid="{88D00E1D-EFFE-444F-AD49-0F96EE225E55}"/>
    <cellStyle name="Total 2 8 15 2" xfId="51990" xr:uid="{33E5DC1F-728F-4F53-B1DC-FD1B23E11E1F}"/>
    <cellStyle name="Total 2 8 15 2 2" xfId="51991" xr:uid="{B1968182-DDE9-4827-804F-06D227A4B3EB}"/>
    <cellStyle name="Total 2 8 15 2 2 2" xfId="51992" xr:uid="{2094C069-7559-46B9-882B-FCA231EC1267}"/>
    <cellStyle name="Total 2 8 15 2 3" xfId="51993" xr:uid="{BD097F53-7496-4C13-A4FF-B2C98DCB49A0}"/>
    <cellStyle name="Total 2 8 15 2 3 2" xfId="51994" xr:uid="{3A06B42A-BBC7-4DDF-8136-1E4851747BEC}"/>
    <cellStyle name="Total 2 8 15 2 4" xfId="51995" xr:uid="{9BDE7A8C-DCBA-42A5-8203-7DD9133D79FC}"/>
    <cellStyle name="Total 2 8 15 2 4 2" xfId="51996" xr:uid="{DAC9DE48-790B-4D88-8800-D162CB06A707}"/>
    <cellStyle name="Total 2 8 15 2 5" xfId="51997" xr:uid="{10B86DFA-C9CD-4936-BEBC-2BB2BACDE956}"/>
    <cellStyle name="Total 2 8 15 2 6" xfId="51998" xr:uid="{FFFC53FE-6E75-4405-A0EC-ABCD9192ABAE}"/>
    <cellStyle name="Total 2 8 15 3" xfId="51999" xr:uid="{095A4105-C3C3-4FAD-AC39-3B22EB9B6B3C}"/>
    <cellStyle name="Total 2 8 15 3 2" xfId="52000" xr:uid="{13E4C6D1-1AAF-453E-AC82-D7ED01782843}"/>
    <cellStyle name="Total 2 8 15 4" xfId="52001" xr:uid="{16185FBD-8C47-40D5-8517-D60FF5E831F7}"/>
    <cellStyle name="Total 2 8 15 4 2" xfId="52002" xr:uid="{3ED5AC93-8252-44E9-B80B-3040E812178E}"/>
    <cellStyle name="Total 2 8 15 5" xfId="52003" xr:uid="{57790944-FE7B-4783-9D53-47BBF840C669}"/>
    <cellStyle name="Total 2 8 15 5 2" xfId="52004" xr:uid="{3CE7FA6D-8342-4ED5-8925-5C342DE1DD33}"/>
    <cellStyle name="Total 2 8 15 6" xfId="52005" xr:uid="{D82950D4-3B91-4C0A-9673-7E1A85ED47FC}"/>
    <cellStyle name="Total 2 8 15 7" xfId="52006" xr:uid="{25712099-5C13-44B2-970E-4E72650FC511}"/>
    <cellStyle name="Total 2 8 15 7 2" xfId="52007" xr:uid="{B73CEDD7-352E-4A08-A05A-6045F6DC9187}"/>
    <cellStyle name="Total 2 8 15 8" xfId="52008" xr:uid="{B9CBD01E-4785-42E3-9E9D-06EDAE032B2E}"/>
    <cellStyle name="Total 2 8 16" xfId="52009" xr:uid="{E8ADF348-6A6F-475A-8638-F88DEC26E786}"/>
    <cellStyle name="Total 2 8 16 2" xfId="52010" xr:uid="{E3D3D72F-328B-47CE-908B-FA39AA2DCDE5}"/>
    <cellStyle name="Total 2 8 16 2 2" xfId="52011" xr:uid="{0FAF2594-047A-441B-B0CA-DF9A2541FC77}"/>
    <cellStyle name="Total 2 8 16 3" xfId="52012" xr:uid="{07E4B58B-DA7C-4577-A264-5D4229FBA06C}"/>
    <cellStyle name="Total 2 8 16 3 2" xfId="52013" xr:uid="{608A5379-0679-4F66-8FE1-6E3E765B189D}"/>
    <cellStyle name="Total 2 8 16 4" xfId="52014" xr:uid="{1C52E81C-E81E-403E-9E1F-A0B773D096AD}"/>
    <cellStyle name="Total 2 8 16 4 2" xfId="52015" xr:uid="{7D34C795-526F-4F0F-9FE1-875CD5F047EA}"/>
    <cellStyle name="Total 2 8 16 5" xfId="52016" xr:uid="{6C4D6895-6D06-4202-87FB-FE509C344CDF}"/>
    <cellStyle name="Total 2 8 16 6" xfId="52017" xr:uid="{25519128-9634-43B7-940A-5C843F538AE9}"/>
    <cellStyle name="Total 2 8 17" xfId="52018" xr:uid="{209E3C26-B221-46A0-9543-EDB37774A2F3}"/>
    <cellStyle name="Total 2 8 17 2" xfId="52019" xr:uid="{C5CFB200-FF1D-4518-BDB7-4E0B01A90959}"/>
    <cellStyle name="Total 2 8 18" xfId="52020" xr:uid="{79ECBE66-2111-48B4-B9D8-30E215B1B5B3}"/>
    <cellStyle name="Total 2 8 19" xfId="52021" xr:uid="{D57523FD-B76A-4535-B341-09DFA0FCC987}"/>
    <cellStyle name="Total 2 8 19 2" xfId="52022" xr:uid="{53F00CEC-568A-4D14-A113-0353A80D627C}"/>
    <cellStyle name="Total 2 8 2" xfId="52023" xr:uid="{4C9AA124-5D0E-4390-8AF3-F74DE6931C28}"/>
    <cellStyle name="Total 2 8 2 2" xfId="52024" xr:uid="{BA88140D-089C-4679-9CEC-0EA2E4B25106}"/>
    <cellStyle name="Total 2 8 2 2 2" xfId="52025" xr:uid="{52BC1444-CA05-4CFE-B802-D4E139E928A1}"/>
    <cellStyle name="Total 2 8 2 2 2 2" xfId="52026" xr:uid="{252AB8C1-6866-4CF5-A7D0-9DD22F4B7AB8}"/>
    <cellStyle name="Total 2 8 2 2 3" xfId="52027" xr:uid="{C7487F95-C2A9-4EFE-B49C-1E67CB45E3B5}"/>
    <cellStyle name="Total 2 8 2 2 3 2" xfId="52028" xr:uid="{46BAD79C-3E40-4591-A850-F781AB642F8C}"/>
    <cellStyle name="Total 2 8 2 2 4" xfId="52029" xr:uid="{7AB9D47D-0870-498C-9D91-E075D9915BC9}"/>
    <cellStyle name="Total 2 8 2 2 4 2" xfId="52030" xr:uid="{201C4EC7-8660-404F-8883-251F93CDC82D}"/>
    <cellStyle name="Total 2 8 2 2 5" xfId="52031" xr:uid="{35C27E87-AD93-4109-893B-CB17735A0AD6}"/>
    <cellStyle name="Total 2 8 2 2 6" xfId="52032" xr:uid="{9A5DAC5A-BFEA-495A-8B6C-F7EECDCEE87F}"/>
    <cellStyle name="Total 2 8 2 3" xfId="52033" xr:uid="{7585AB57-E009-4164-AFCF-53B9112701D7}"/>
    <cellStyle name="Total 2 8 2 3 2" xfId="52034" xr:uid="{75D4BC43-51CC-46B7-8D47-AF39A4CB9C64}"/>
    <cellStyle name="Total 2 8 2 4" xfId="52035" xr:uid="{A9D7840E-AACE-46B0-AC06-4EC17968D57B}"/>
    <cellStyle name="Total 2 8 2 5" xfId="52036" xr:uid="{242D425B-F044-4DDC-A3C8-5F0E7E42C9EB}"/>
    <cellStyle name="Total 2 8 2 5 2" xfId="52037" xr:uid="{88A330B7-443F-4DC5-BA9F-6442CD133D03}"/>
    <cellStyle name="Total 2 8 2 6" xfId="52038" xr:uid="{B6103158-7C52-4BEE-A0F5-D004232E8C1D}"/>
    <cellStyle name="Total 2 8 20" xfId="52039" xr:uid="{174270F7-B980-4FA7-AF28-6A99E3609AD4}"/>
    <cellStyle name="Total 2 8 21" xfId="52040" xr:uid="{4C393BE4-61D1-4021-A4B1-A1CAF4D3DFCB}"/>
    <cellStyle name="Total 2 8 22" xfId="52041" xr:uid="{A34293D6-D367-49B1-B269-72BAD4A5514C}"/>
    <cellStyle name="Total 2 8 23" xfId="52042" xr:uid="{F8CBD99A-2470-41F0-A0DC-83077A2DFDB5}"/>
    <cellStyle name="Total 2 8 24" xfId="52043" xr:uid="{7D44B399-6440-4035-BAEB-FAAF7B789944}"/>
    <cellStyle name="Total 2 8 25" xfId="52044" xr:uid="{5A5C72F7-EAC5-46EB-BB24-E1AF9DB8FAA4}"/>
    <cellStyle name="Total 2 8 26" xfId="52045" xr:uid="{D0C911CA-48F5-4FC9-91C6-562BAEED6238}"/>
    <cellStyle name="Total 2 8 3" xfId="52046" xr:uid="{0EE56FCA-54BE-4B46-821F-669D5B84C974}"/>
    <cellStyle name="Total 2 8 3 2" xfId="52047" xr:uid="{68460477-9AFA-404E-882B-D8CB174B236A}"/>
    <cellStyle name="Total 2 8 3 2 2" xfId="52048" xr:uid="{B3F1D46E-BE3F-40FF-B771-2BBC833283BA}"/>
    <cellStyle name="Total 2 8 3 2 2 2" xfId="52049" xr:uid="{96B39BDB-C90D-4F7D-9A73-88D110FCEB89}"/>
    <cellStyle name="Total 2 8 3 2 3" xfId="52050" xr:uid="{BCF03C2D-63F3-45BE-899C-6A7CC53709EC}"/>
    <cellStyle name="Total 2 8 3 2 3 2" xfId="52051" xr:uid="{6297D17B-8BC0-4F30-8D09-EEA3C7E0BC86}"/>
    <cellStyle name="Total 2 8 3 2 4" xfId="52052" xr:uid="{8CF9E854-8726-43D5-B4A5-642BAA88578E}"/>
    <cellStyle name="Total 2 8 3 2 4 2" xfId="52053" xr:uid="{89398331-8C6F-4C53-B66C-13F683705355}"/>
    <cellStyle name="Total 2 8 3 2 5" xfId="52054" xr:uid="{F74AD3B2-8E8A-460E-9DA6-45D57E672D19}"/>
    <cellStyle name="Total 2 8 3 2 6" xfId="52055" xr:uid="{0385E2C1-CAD7-43ED-A716-541EB4C59C55}"/>
    <cellStyle name="Total 2 8 3 3" xfId="52056" xr:uid="{CE121942-72FC-48B4-818E-77AF2F970535}"/>
    <cellStyle name="Total 2 8 3 3 2" xfId="52057" xr:uid="{88681A32-63D3-410B-9E39-9E8A3D91BA3B}"/>
    <cellStyle name="Total 2 8 3 4" xfId="52058" xr:uid="{D8DD6917-76F2-47B8-8E26-761DD4DBA08D}"/>
    <cellStyle name="Total 2 8 3 5" xfId="52059" xr:uid="{302BF6AC-CBB1-4556-83C1-0C7EE7D19AD6}"/>
    <cellStyle name="Total 2 8 3 5 2" xfId="52060" xr:uid="{5A500B8F-D0DE-4439-9F1C-A61F083F6872}"/>
    <cellStyle name="Total 2 8 3 6" xfId="52061" xr:uid="{F72DDD8A-7C99-4BCA-9131-EAC9EF7F667F}"/>
    <cellStyle name="Total 2 8 4" xfId="52062" xr:uid="{5C7105BD-4966-4D9D-8E7E-CB74DB48AA64}"/>
    <cellStyle name="Total 2 8 4 2" xfId="52063" xr:uid="{C1AD8A60-41DF-442B-8C06-B841B977B2A8}"/>
    <cellStyle name="Total 2 8 4 2 2" xfId="52064" xr:uid="{4FB64116-1F4F-44E0-903E-AAC326685115}"/>
    <cellStyle name="Total 2 8 4 2 2 2" xfId="52065" xr:uid="{279D7742-2EA4-40C4-ABCC-32F1E96F0DB4}"/>
    <cellStyle name="Total 2 8 4 2 3" xfId="52066" xr:uid="{CE8CD746-89CB-4872-81D4-0874322C2694}"/>
    <cellStyle name="Total 2 8 4 2 3 2" xfId="52067" xr:uid="{4FF5B446-60BF-40EE-BC0E-F78CCE4E7653}"/>
    <cellStyle name="Total 2 8 4 2 4" xfId="52068" xr:uid="{7CF6D6E5-0AC8-48DC-8EA2-A85AB4CDA30A}"/>
    <cellStyle name="Total 2 8 4 2 4 2" xfId="52069" xr:uid="{4355133A-673F-4073-8BE4-AD1EB90E2390}"/>
    <cellStyle name="Total 2 8 4 2 5" xfId="52070" xr:uid="{30257827-95B2-4111-904D-62AADDE2297E}"/>
    <cellStyle name="Total 2 8 4 2 6" xfId="52071" xr:uid="{2EB1196B-6223-460B-90B2-3DE40097BDF3}"/>
    <cellStyle name="Total 2 8 4 3" xfId="52072" xr:uid="{D56D8C3C-9A7D-48FD-B93C-E2964665E2D6}"/>
    <cellStyle name="Total 2 8 4 3 2" xfId="52073" xr:uid="{B87B4E79-96D7-40F6-AF58-40E0E5852928}"/>
    <cellStyle name="Total 2 8 4 4" xfId="52074" xr:uid="{4DAFCFCB-D9B2-4F74-9D18-FDE17FB274D6}"/>
    <cellStyle name="Total 2 8 4 4 2" xfId="52075" xr:uid="{33C02FC6-A0EF-4DCA-A540-B00522F69F6C}"/>
    <cellStyle name="Total 2 8 4 5" xfId="52076" xr:uid="{7AD96EEE-4953-40D6-B851-A9CE85B236A0}"/>
    <cellStyle name="Total 2 8 4 5 2" xfId="52077" xr:uid="{649765F7-E3F7-48FC-B606-3B7E3DCC5B20}"/>
    <cellStyle name="Total 2 8 4 6" xfId="52078" xr:uid="{571AC45E-611B-4C2C-865A-9F47623B086F}"/>
    <cellStyle name="Total 2 8 4 7" xfId="52079" xr:uid="{1D7F7941-35FF-4611-9D85-BBE92F3FE435}"/>
    <cellStyle name="Total 2 8 4 7 2" xfId="52080" xr:uid="{72C32770-AA99-47AA-ABC2-30A69AA9A64F}"/>
    <cellStyle name="Total 2 8 4 8" xfId="52081" xr:uid="{55000CCD-86B8-426E-8A52-23F83CC8D7CE}"/>
    <cellStyle name="Total 2 8 5" xfId="52082" xr:uid="{E4A0F28F-0706-4276-BBE0-6D2005A0811B}"/>
    <cellStyle name="Total 2 8 5 2" xfId="52083" xr:uid="{3CC07082-2195-4816-BB11-8A3417B4279E}"/>
    <cellStyle name="Total 2 8 5 2 2" xfId="52084" xr:uid="{C53045D4-9154-4062-BEE3-7B7BE4FCB202}"/>
    <cellStyle name="Total 2 8 5 2 2 2" xfId="52085" xr:uid="{E5027716-4E72-42B0-A00F-B49C050A4389}"/>
    <cellStyle name="Total 2 8 5 2 3" xfId="52086" xr:uid="{D1B39237-6893-4659-805B-B70BCFA7F067}"/>
    <cellStyle name="Total 2 8 5 2 3 2" xfId="52087" xr:uid="{F65F0B33-CEBF-4792-854A-6987FEE5F0BC}"/>
    <cellStyle name="Total 2 8 5 2 4" xfId="52088" xr:uid="{372DA9BE-2115-49ED-943E-BDACECE10B07}"/>
    <cellStyle name="Total 2 8 5 2 4 2" xfId="52089" xr:uid="{2C2ABA1E-0546-4C9B-9D81-5F3E5FA980C1}"/>
    <cellStyle name="Total 2 8 5 2 5" xfId="52090" xr:uid="{C117D137-1B0E-4BB6-8E9C-438350D2E7D1}"/>
    <cellStyle name="Total 2 8 5 2 6" xfId="52091" xr:uid="{41DE1D5A-31DD-4C7F-B239-3A0B7BFB02F7}"/>
    <cellStyle name="Total 2 8 5 3" xfId="52092" xr:uid="{F15B5C65-36CE-4AC0-98A0-CF297887D59E}"/>
    <cellStyle name="Total 2 8 5 3 2" xfId="52093" xr:uid="{43A7F0CC-C952-49E2-951E-075D7240DF32}"/>
    <cellStyle name="Total 2 8 5 4" xfId="52094" xr:uid="{473BF8D2-600C-4A5A-9E91-D918792A34C8}"/>
    <cellStyle name="Total 2 8 5 4 2" xfId="52095" xr:uid="{F56EBCD5-634C-41E5-9125-631FD6E92A1D}"/>
    <cellStyle name="Total 2 8 5 5" xfId="52096" xr:uid="{BA3BC508-3F7C-46E2-BC84-D359BE35F18E}"/>
    <cellStyle name="Total 2 8 5 5 2" xfId="52097" xr:uid="{F653B427-670A-4222-85F8-E3D0764F1D7E}"/>
    <cellStyle name="Total 2 8 5 6" xfId="52098" xr:uid="{63D0F196-F787-4B52-8E0B-161E06FF620B}"/>
    <cellStyle name="Total 2 8 5 7" xfId="52099" xr:uid="{750EA2E8-3931-4723-85D7-C50C7CBB72B4}"/>
    <cellStyle name="Total 2 8 5 7 2" xfId="52100" xr:uid="{BA03BC55-8F45-46D7-9F54-98BAD5004723}"/>
    <cellStyle name="Total 2 8 5 8" xfId="52101" xr:uid="{68A2CB9B-F2BF-4D1E-B0A2-BE66954EBD7D}"/>
    <cellStyle name="Total 2 8 6" xfId="52102" xr:uid="{7581EB97-FE3D-467F-A76E-5BFD6E46B236}"/>
    <cellStyle name="Total 2 8 6 2" xfId="52103" xr:uid="{1A198960-287A-4AFE-BA8F-CB492CA2CDF7}"/>
    <cellStyle name="Total 2 8 6 2 2" xfId="52104" xr:uid="{80485A77-159F-4472-B975-5FC0FA81032D}"/>
    <cellStyle name="Total 2 8 6 2 2 2" xfId="52105" xr:uid="{C3A4144D-E9F1-4A09-A95C-AE3244B6ABE7}"/>
    <cellStyle name="Total 2 8 6 2 3" xfId="52106" xr:uid="{90003FDD-E848-4650-890E-B2F2CCD9C6EE}"/>
    <cellStyle name="Total 2 8 6 2 3 2" xfId="52107" xr:uid="{1C79F7F8-04CC-451A-A286-B592B4B799B4}"/>
    <cellStyle name="Total 2 8 6 2 4" xfId="52108" xr:uid="{D00BBE78-2001-4FF5-A6D0-9BC95BAA2093}"/>
    <cellStyle name="Total 2 8 6 2 4 2" xfId="52109" xr:uid="{F4C783F1-B237-4931-A007-E150565F143A}"/>
    <cellStyle name="Total 2 8 6 2 5" xfId="52110" xr:uid="{20D74D5D-B562-493E-ABFE-AF13AD447E35}"/>
    <cellStyle name="Total 2 8 6 2 6" xfId="52111" xr:uid="{B3A1CCAA-505F-4A0C-9A48-2E9799F84B31}"/>
    <cellStyle name="Total 2 8 6 3" xfId="52112" xr:uid="{EDD3B633-6294-49B2-BA59-9C3F7C0558E5}"/>
    <cellStyle name="Total 2 8 6 3 2" xfId="52113" xr:uid="{F8FF1F16-CF02-4F25-AAE2-F45D6FC4471B}"/>
    <cellStyle name="Total 2 8 6 4" xfId="52114" xr:uid="{99605777-8282-4808-861B-B3E97D9E5505}"/>
    <cellStyle name="Total 2 8 6 4 2" xfId="52115" xr:uid="{DEC0076F-97B6-4364-B756-4E8DEE75424D}"/>
    <cellStyle name="Total 2 8 6 5" xfId="52116" xr:uid="{A3AB7FF7-ED16-40AA-B164-0759C4916AC1}"/>
    <cellStyle name="Total 2 8 6 5 2" xfId="52117" xr:uid="{C59F953E-6C42-4BEF-B96F-CB76659E1CA6}"/>
    <cellStyle name="Total 2 8 6 6" xfId="52118" xr:uid="{50166452-13BA-41B8-859D-77C316B2E256}"/>
    <cellStyle name="Total 2 8 6 7" xfId="52119" xr:uid="{C7686F8C-C125-4292-B979-5C04E7F4AE6C}"/>
    <cellStyle name="Total 2 8 6 7 2" xfId="52120" xr:uid="{C686754E-8338-48DD-98CB-D57F1475BFE5}"/>
    <cellStyle name="Total 2 8 6 8" xfId="52121" xr:uid="{7A5F0211-AEBF-4C39-ABD5-F7B230AB67E1}"/>
    <cellStyle name="Total 2 8 7" xfId="52122" xr:uid="{41A18222-485C-4B28-B8E1-E728B267F55E}"/>
    <cellStyle name="Total 2 8 7 2" xfId="52123" xr:uid="{6824635A-9237-44C4-BBB3-D0CAFD7680BB}"/>
    <cellStyle name="Total 2 8 7 2 2" xfId="52124" xr:uid="{DDDE4E91-B81B-40EA-A5FD-0F80A568431C}"/>
    <cellStyle name="Total 2 8 7 2 2 2" xfId="52125" xr:uid="{9C99831C-C822-4018-B16B-D5E3358F6A2B}"/>
    <cellStyle name="Total 2 8 7 2 3" xfId="52126" xr:uid="{95033091-5CA1-4222-872F-96F35ED4C2AE}"/>
    <cellStyle name="Total 2 8 7 2 3 2" xfId="52127" xr:uid="{73AEF8EF-9BBE-43DC-8C5D-F557844EC382}"/>
    <cellStyle name="Total 2 8 7 2 4" xfId="52128" xr:uid="{E16DB967-6045-44F3-B84E-ED1158F3320F}"/>
    <cellStyle name="Total 2 8 7 2 4 2" xfId="52129" xr:uid="{722543C0-C214-4A29-95E7-CBBD12F4932A}"/>
    <cellStyle name="Total 2 8 7 2 5" xfId="52130" xr:uid="{375F11ED-0754-4DBB-A340-7391579FB143}"/>
    <cellStyle name="Total 2 8 7 2 6" xfId="52131" xr:uid="{E50CEA4A-CACF-4169-AF79-0464753C1B85}"/>
    <cellStyle name="Total 2 8 7 3" xfId="52132" xr:uid="{51AD234C-951C-4F93-9DB9-CF1D22697836}"/>
    <cellStyle name="Total 2 8 7 3 2" xfId="52133" xr:uid="{18078476-0489-448E-BFFB-9A646733F4F5}"/>
    <cellStyle name="Total 2 8 7 4" xfId="52134" xr:uid="{C64C54D8-8901-417F-BD8A-3D86435FE3A4}"/>
    <cellStyle name="Total 2 8 7 4 2" xfId="52135" xr:uid="{9529C97B-892B-4670-AEC2-213E49DE5164}"/>
    <cellStyle name="Total 2 8 7 5" xfId="52136" xr:uid="{92A214C5-F803-44A3-9589-73E2D984E326}"/>
    <cellStyle name="Total 2 8 7 5 2" xfId="52137" xr:uid="{9AFF91A9-1645-4E96-8BC7-AA3AFF6EBA72}"/>
    <cellStyle name="Total 2 8 7 6" xfId="52138" xr:uid="{B0164FCE-2059-4469-A583-3052D66FBC3A}"/>
    <cellStyle name="Total 2 8 7 7" xfId="52139" xr:uid="{48E86C75-7595-4D36-91BD-AF07F8DE9CFF}"/>
    <cellStyle name="Total 2 8 7 7 2" xfId="52140" xr:uid="{16CEBA4E-F6F3-4B39-943D-20262F322E56}"/>
    <cellStyle name="Total 2 8 7 8" xfId="52141" xr:uid="{6D54080C-6396-4956-B5F9-A80E2C3C289C}"/>
    <cellStyle name="Total 2 8 8" xfId="52142" xr:uid="{FFEA47CF-C842-46FA-B85A-A9F6503B4DE6}"/>
    <cellStyle name="Total 2 8 8 2" xfId="52143" xr:uid="{218A7797-7FC7-4CE8-BE23-8FFADD50527D}"/>
    <cellStyle name="Total 2 8 8 2 2" xfId="52144" xr:uid="{6DA1CE89-3478-4B04-B1EC-2A070E567BBD}"/>
    <cellStyle name="Total 2 8 8 2 2 2" xfId="52145" xr:uid="{ECAC1933-855D-4852-87B7-79F966A4EA96}"/>
    <cellStyle name="Total 2 8 8 2 3" xfId="52146" xr:uid="{EE69328A-6CFB-4F84-870A-BE97430ACAF1}"/>
    <cellStyle name="Total 2 8 8 2 3 2" xfId="52147" xr:uid="{19F76F02-D200-44BB-BBC6-EEC5A36C4DB3}"/>
    <cellStyle name="Total 2 8 8 2 4" xfId="52148" xr:uid="{0BE7ABBF-F7A7-4148-9248-5AD653A54F57}"/>
    <cellStyle name="Total 2 8 8 2 4 2" xfId="52149" xr:uid="{2F1BA84F-D40D-4BAE-A988-6B4427CDD020}"/>
    <cellStyle name="Total 2 8 8 2 5" xfId="52150" xr:uid="{026BBF09-C615-4107-A176-E5FA17C4C47C}"/>
    <cellStyle name="Total 2 8 8 2 6" xfId="52151" xr:uid="{8B5FFDEF-CFD7-4376-88D9-F0CF216F3E65}"/>
    <cellStyle name="Total 2 8 8 3" xfId="52152" xr:uid="{22FD812D-9469-4650-8D07-FFF3A24B5CB8}"/>
    <cellStyle name="Total 2 8 8 3 2" xfId="52153" xr:uid="{6809830F-0A7B-496F-A1B3-3453B9F812EA}"/>
    <cellStyle name="Total 2 8 8 4" xfId="52154" xr:uid="{C846C931-1696-45E2-989A-DD346108233D}"/>
    <cellStyle name="Total 2 8 8 4 2" xfId="52155" xr:uid="{8E071CD9-5064-488F-9171-BB013267C31E}"/>
    <cellStyle name="Total 2 8 8 5" xfId="52156" xr:uid="{65FAED52-254A-45CA-A671-69A948E42033}"/>
    <cellStyle name="Total 2 8 8 5 2" xfId="52157" xr:uid="{79A5AE9D-DDE7-4413-A819-2F9BC1867775}"/>
    <cellStyle name="Total 2 8 8 6" xfId="52158" xr:uid="{52A82B9C-1EB7-4EC9-8E86-42C8CDDF752A}"/>
    <cellStyle name="Total 2 8 8 7" xfId="52159" xr:uid="{26F96838-41AA-45B2-B035-31693B377293}"/>
    <cellStyle name="Total 2 8 8 7 2" xfId="52160" xr:uid="{BA1CF887-56C6-45F9-93F1-AA8E2E69F674}"/>
    <cellStyle name="Total 2 8 8 8" xfId="52161" xr:uid="{8BAE1F61-819E-4110-8392-17607FDD41B2}"/>
    <cellStyle name="Total 2 8 9" xfId="52162" xr:uid="{8E148293-CC8B-44C7-A3E4-F89839B7FCE1}"/>
    <cellStyle name="Total 2 8 9 2" xfId="52163" xr:uid="{D91FC9DE-8ACF-45B2-BA6E-77C23ECEBFA0}"/>
    <cellStyle name="Total 2 8 9 2 2" xfId="52164" xr:uid="{007AF8E5-751D-4C69-B9C0-D76A1EB34D17}"/>
    <cellStyle name="Total 2 8 9 2 2 2" xfId="52165" xr:uid="{348F415F-A171-4921-BDB7-CB3C27A73426}"/>
    <cellStyle name="Total 2 8 9 2 3" xfId="52166" xr:uid="{CBC6E37B-E3A2-49DB-8226-5A9AD3BD2997}"/>
    <cellStyle name="Total 2 8 9 2 3 2" xfId="52167" xr:uid="{1196C390-3735-4085-A240-CEBAEFEC6921}"/>
    <cellStyle name="Total 2 8 9 2 4" xfId="52168" xr:uid="{B3F704F8-1A56-4646-A391-BC02D50DBE13}"/>
    <cellStyle name="Total 2 8 9 2 4 2" xfId="52169" xr:uid="{B209C3AC-1EC8-4A0B-BD90-1BE99C3179EA}"/>
    <cellStyle name="Total 2 8 9 2 5" xfId="52170" xr:uid="{1169384E-82C1-4128-9566-46EFDA217750}"/>
    <cellStyle name="Total 2 8 9 2 6" xfId="52171" xr:uid="{692C3DB8-02E0-428B-8B3F-FC0487244CAA}"/>
    <cellStyle name="Total 2 8 9 3" xfId="52172" xr:uid="{A450B184-0198-47DB-BAF8-3FC614DA7577}"/>
    <cellStyle name="Total 2 8 9 3 2" xfId="52173" xr:uid="{2BFE2B76-47A1-40AF-8B5B-4582C081C6A7}"/>
    <cellStyle name="Total 2 8 9 4" xfId="52174" xr:uid="{7453B396-45F3-4E73-9211-1FF1FB2CBF83}"/>
    <cellStyle name="Total 2 8 9 4 2" xfId="52175" xr:uid="{1DE967CF-9508-48B2-B1AF-EDFBD776DFDB}"/>
    <cellStyle name="Total 2 8 9 5" xfId="52176" xr:uid="{1727F8F6-7CA2-440A-B706-D9701E207310}"/>
    <cellStyle name="Total 2 8 9 5 2" xfId="52177" xr:uid="{884E3494-4543-44D5-AE6B-6F64F1211433}"/>
    <cellStyle name="Total 2 8 9 6" xfId="52178" xr:uid="{9107BCCE-1914-4EB8-A60A-F8ED606EF622}"/>
    <cellStyle name="Total 2 8 9 7" xfId="52179" xr:uid="{717ED294-A8A3-4571-A09B-E64CC33BB145}"/>
    <cellStyle name="Total 2 8 9 7 2" xfId="52180" xr:uid="{ED5ED9EC-E9FA-4818-947B-2089B1854AEF}"/>
    <cellStyle name="Total 2 8 9 8" xfId="52181" xr:uid="{FADCDFAB-B817-4B29-B430-7CEC953E7CA1}"/>
    <cellStyle name="Total 2 9" xfId="20495" xr:uid="{8CC7C48F-4FD5-4AA4-8D69-EB6AA4E49F8B}"/>
    <cellStyle name="Total 2 9 10" xfId="52182" xr:uid="{6488DB1F-FE5B-4D64-B26B-46F034ED4000}"/>
    <cellStyle name="Total 2 9 10 2" xfId="52183" xr:uid="{98043E71-A9CD-4A31-904D-748B874F3F65}"/>
    <cellStyle name="Total 2 9 10 2 2" xfId="52184" xr:uid="{F86A624C-C2CE-44E9-A6FC-7AAA79127F51}"/>
    <cellStyle name="Total 2 9 10 2 2 2" xfId="52185" xr:uid="{133A8604-7B53-49A2-BBC8-A4C77297D460}"/>
    <cellStyle name="Total 2 9 10 2 3" xfId="52186" xr:uid="{B816BA36-4B10-44A7-BC24-AB8E5DB01FDE}"/>
    <cellStyle name="Total 2 9 10 2 3 2" xfId="52187" xr:uid="{FB848EF2-8519-4298-85CF-3A74A5CC3A89}"/>
    <cellStyle name="Total 2 9 10 2 4" xfId="52188" xr:uid="{14DC0B97-7DEE-4369-B2BE-B7482FA21B1C}"/>
    <cellStyle name="Total 2 9 10 2 4 2" xfId="52189" xr:uid="{F5BD18E1-2057-4DCE-B48A-8A617C14557C}"/>
    <cellStyle name="Total 2 9 10 2 5" xfId="52190" xr:uid="{3CBAC9F1-A07E-4128-A643-C0DC57A8ECB0}"/>
    <cellStyle name="Total 2 9 10 2 6" xfId="52191" xr:uid="{08652D15-D124-43D1-9661-5C3565FA2DD8}"/>
    <cellStyle name="Total 2 9 10 3" xfId="52192" xr:uid="{94077D10-77AB-46ED-87EB-185EDC47E150}"/>
    <cellStyle name="Total 2 9 10 3 2" xfId="52193" xr:uid="{E152903D-023C-495F-BABF-AF3DBF9C9890}"/>
    <cellStyle name="Total 2 9 10 4" xfId="52194" xr:uid="{AEC967D4-218A-4B6A-AC95-2A6689FD30E0}"/>
    <cellStyle name="Total 2 9 10 4 2" xfId="52195" xr:uid="{F3251404-DAB3-4D6D-8F38-EA56EDB73577}"/>
    <cellStyle name="Total 2 9 10 5" xfId="52196" xr:uid="{71DBBC63-5039-4263-A813-5907C3DFC43B}"/>
    <cellStyle name="Total 2 9 10 5 2" xfId="52197" xr:uid="{F381D1C6-B358-4B5F-9E1F-9F0584FDEE75}"/>
    <cellStyle name="Total 2 9 10 6" xfId="52198" xr:uid="{12BA82B7-A7F2-4657-82DB-BC7A561FBCEC}"/>
    <cellStyle name="Total 2 9 10 7" xfId="52199" xr:uid="{EA71984E-0DF6-4AAB-9C58-23B5F83C96D1}"/>
    <cellStyle name="Total 2 9 10 7 2" xfId="52200" xr:uid="{F9B60CDA-EA09-43BF-92E0-CA2DF7EE490A}"/>
    <cellStyle name="Total 2 9 10 8" xfId="52201" xr:uid="{51A32C01-C338-4EF1-A9B5-6AA18EFA21B3}"/>
    <cellStyle name="Total 2 9 11" xfId="52202" xr:uid="{5C6B1F29-D828-4339-BBA9-58B09FB7C296}"/>
    <cellStyle name="Total 2 9 11 2" xfId="52203" xr:uid="{D73D2479-0563-4111-9C74-928D99FA6814}"/>
    <cellStyle name="Total 2 9 11 2 2" xfId="52204" xr:uid="{977B4242-7874-47BE-8EB9-35AA8212971D}"/>
    <cellStyle name="Total 2 9 11 2 2 2" xfId="52205" xr:uid="{2F0EDCE7-90EB-4106-987B-1AA8909E291A}"/>
    <cellStyle name="Total 2 9 11 2 3" xfId="52206" xr:uid="{1FF4D8D3-67D3-4D4B-AF5A-237B1B37886E}"/>
    <cellStyle name="Total 2 9 11 2 3 2" xfId="52207" xr:uid="{446FF294-F561-4435-AA4E-F9243D1FC0C5}"/>
    <cellStyle name="Total 2 9 11 2 4" xfId="52208" xr:uid="{3DFBDDE4-5AEB-4275-BEEE-FCA80F3B6A83}"/>
    <cellStyle name="Total 2 9 11 2 4 2" xfId="52209" xr:uid="{1AB0919D-CF96-416C-B5C4-279C8B915CCE}"/>
    <cellStyle name="Total 2 9 11 2 5" xfId="52210" xr:uid="{A401B73C-DEA7-4437-B613-C9C6A955E734}"/>
    <cellStyle name="Total 2 9 11 2 6" xfId="52211" xr:uid="{5AA7A990-15AC-439E-8383-7A1CECFAA91A}"/>
    <cellStyle name="Total 2 9 11 3" xfId="52212" xr:uid="{A9C87FB5-921D-4221-87E9-E2AFF756FF21}"/>
    <cellStyle name="Total 2 9 11 3 2" xfId="52213" xr:uid="{E4676BF9-8EF6-44C7-9BCF-3B091488D408}"/>
    <cellStyle name="Total 2 9 11 4" xfId="52214" xr:uid="{DB62C1F9-129A-41CD-B5AA-D924487BA686}"/>
    <cellStyle name="Total 2 9 11 4 2" xfId="52215" xr:uid="{62464D81-B8D8-40D0-B88A-C09D779ADBC1}"/>
    <cellStyle name="Total 2 9 11 5" xfId="52216" xr:uid="{B4C0A54E-92D5-45E7-9B69-9BD14FAB8348}"/>
    <cellStyle name="Total 2 9 11 5 2" xfId="52217" xr:uid="{3FA2AE8B-8049-4389-BC3F-DBC7D4EFC513}"/>
    <cellStyle name="Total 2 9 11 6" xfId="52218" xr:uid="{83E477AC-0712-4764-82F4-A4B6F199C30C}"/>
    <cellStyle name="Total 2 9 11 7" xfId="52219" xr:uid="{244C17B5-FF6A-4FC9-B0D1-718E4C2E91AD}"/>
    <cellStyle name="Total 2 9 11 7 2" xfId="52220" xr:uid="{9C2F3F72-3B6E-49E6-BD54-1124DDCD01F6}"/>
    <cellStyle name="Total 2 9 11 8" xfId="52221" xr:uid="{BBD81F5E-7948-4489-9587-89BD5FEB2DB2}"/>
    <cellStyle name="Total 2 9 12" xfId="52222" xr:uid="{9A899DB5-F6E0-48F6-9E6F-282735E45647}"/>
    <cellStyle name="Total 2 9 12 2" xfId="52223" xr:uid="{77756468-608C-48F5-A9D4-C7AA48F62037}"/>
    <cellStyle name="Total 2 9 12 2 2" xfId="52224" xr:uid="{55245A44-4F82-4052-B588-6D3472E3F6C3}"/>
    <cellStyle name="Total 2 9 12 2 2 2" xfId="52225" xr:uid="{A85225A2-6E1E-444A-A154-ED2CDE6EEDF6}"/>
    <cellStyle name="Total 2 9 12 2 3" xfId="52226" xr:uid="{B3F69A9F-0FBC-427F-8F86-29315675B301}"/>
    <cellStyle name="Total 2 9 12 2 3 2" xfId="52227" xr:uid="{8DBD8B10-D512-49B9-B242-849C7581499A}"/>
    <cellStyle name="Total 2 9 12 2 4" xfId="52228" xr:uid="{56C8FAB0-F61F-4426-9021-540AEE78764C}"/>
    <cellStyle name="Total 2 9 12 2 4 2" xfId="52229" xr:uid="{4BEECDB6-B25C-4421-A866-AC45DB098A12}"/>
    <cellStyle name="Total 2 9 12 2 5" xfId="52230" xr:uid="{4B0E4C0A-0511-47AC-8B6D-0A20CB8697C6}"/>
    <cellStyle name="Total 2 9 12 2 6" xfId="52231" xr:uid="{5302E447-BB69-46FF-A248-CF2C9F90E98A}"/>
    <cellStyle name="Total 2 9 12 3" xfId="52232" xr:uid="{08D2BBFD-E267-4472-AAB9-15F91E22AEE1}"/>
    <cellStyle name="Total 2 9 12 3 2" xfId="52233" xr:uid="{32572F75-30B8-455E-90E7-9BA5CA032AD6}"/>
    <cellStyle name="Total 2 9 12 4" xfId="52234" xr:uid="{D848797B-4940-40BC-8CDE-AEB54F453E25}"/>
    <cellStyle name="Total 2 9 12 4 2" xfId="52235" xr:uid="{85DEDD08-8C93-4F19-A9C4-A98F5F900175}"/>
    <cellStyle name="Total 2 9 12 5" xfId="52236" xr:uid="{BAD1F66D-3BF1-4316-B49C-54EA601DA3FB}"/>
    <cellStyle name="Total 2 9 12 5 2" xfId="52237" xr:uid="{5E195466-BE0D-45B2-937D-58BEE22B8897}"/>
    <cellStyle name="Total 2 9 12 6" xfId="52238" xr:uid="{1F1DE429-6DA4-4E3A-B01C-274ADFEF280C}"/>
    <cellStyle name="Total 2 9 12 7" xfId="52239" xr:uid="{DF89BA19-AE6F-4512-99F9-AE512BF5F710}"/>
    <cellStyle name="Total 2 9 12 7 2" xfId="52240" xr:uid="{E2D6BCF6-44C5-443A-BFB2-2B4F9F939892}"/>
    <cellStyle name="Total 2 9 12 8" xfId="52241" xr:uid="{8721D936-91C1-44F7-9DDD-2B01C7C938BE}"/>
    <cellStyle name="Total 2 9 13" xfId="52242" xr:uid="{F2D75C4F-4B9F-4A90-A517-06BF6F4E6A4F}"/>
    <cellStyle name="Total 2 9 13 2" xfId="52243" xr:uid="{615756F5-5142-49E7-BF08-3316E09E843E}"/>
    <cellStyle name="Total 2 9 13 2 2" xfId="52244" xr:uid="{78E8CBEF-C1A8-42D6-9A78-D5BED01DD4D8}"/>
    <cellStyle name="Total 2 9 13 2 2 2" xfId="52245" xr:uid="{BED03DE6-7B4E-4377-90B1-EFF5E6B77F69}"/>
    <cellStyle name="Total 2 9 13 2 3" xfId="52246" xr:uid="{0E1E33C5-70B6-4BF9-B64A-F771EC7AAEE9}"/>
    <cellStyle name="Total 2 9 13 2 3 2" xfId="52247" xr:uid="{37456402-F323-437C-A227-52C21DB9251D}"/>
    <cellStyle name="Total 2 9 13 2 4" xfId="52248" xr:uid="{9314671E-4DED-418F-9AEB-19E05B7D1CA5}"/>
    <cellStyle name="Total 2 9 13 2 4 2" xfId="52249" xr:uid="{73D146E2-027A-4A73-9C88-C1B64080BEF1}"/>
    <cellStyle name="Total 2 9 13 2 5" xfId="52250" xr:uid="{BCB531BF-9BBE-469F-8938-6CFAB101F639}"/>
    <cellStyle name="Total 2 9 13 2 6" xfId="52251" xr:uid="{F7F48B8E-629D-4794-96B7-964071E9A0BD}"/>
    <cellStyle name="Total 2 9 13 3" xfId="52252" xr:uid="{EE3DB1BC-71A7-489B-ADD9-7522F170A386}"/>
    <cellStyle name="Total 2 9 13 3 2" xfId="52253" xr:uid="{7497604E-B448-4A11-BFD6-DA040C0566B8}"/>
    <cellStyle name="Total 2 9 13 4" xfId="52254" xr:uid="{02A7CE3C-34EE-4EBE-8B4C-EB66BCF0B6AF}"/>
    <cellStyle name="Total 2 9 13 4 2" xfId="52255" xr:uid="{EACCA272-60C2-4934-B22F-1E490F2F3E75}"/>
    <cellStyle name="Total 2 9 13 5" xfId="52256" xr:uid="{2A4ED415-AD18-42EA-9511-67C2FFBD1C54}"/>
    <cellStyle name="Total 2 9 13 5 2" xfId="52257" xr:uid="{873EA07C-36BA-469A-B173-0432F2E62BC4}"/>
    <cellStyle name="Total 2 9 13 6" xfId="52258" xr:uid="{22F5EFCB-2178-4E00-9D95-FF79B0556A1E}"/>
    <cellStyle name="Total 2 9 13 7" xfId="52259" xr:uid="{55D730D1-AF77-4173-9541-C51B07688E0E}"/>
    <cellStyle name="Total 2 9 13 7 2" xfId="52260" xr:uid="{8230E3F3-133F-474B-A403-564519BBF167}"/>
    <cellStyle name="Total 2 9 13 8" xfId="52261" xr:uid="{46E6ACB6-A77B-4D7D-B8D3-6A862D0C9BAF}"/>
    <cellStyle name="Total 2 9 14" xfId="52262" xr:uid="{3F4B0D51-1F50-45C6-BB63-347E464A3A27}"/>
    <cellStyle name="Total 2 9 14 2" xfId="52263" xr:uid="{2282B3BB-FDFC-442F-8261-81287742590D}"/>
    <cellStyle name="Total 2 9 14 2 2" xfId="52264" xr:uid="{05A4FD05-ACC8-4FA5-B532-B7DC88C7F7A0}"/>
    <cellStyle name="Total 2 9 14 2 2 2" xfId="52265" xr:uid="{580C9370-5116-42F4-9E0A-F83FB09113EE}"/>
    <cellStyle name="Total 2 9 14 2 3" xfId="52266" xr:uid="{18C91AD1-A76F-4308-9F1B-899646C7D6E6}"/>
    <cellStyle name="Total 2 9 14 2 3 2" xfId="52267" xr:uid="{11DE7D88-6203-45C1-B136-787E74EC1B1A}"/>
    <cellStyle name="Total 2 9 14 2 4" xfId="52268" xr:uid="{D6F9E5FB-7896-4E0B-B5D1-5F6140A69A40}"/>
    <cellStyle name="Total 2 9 14 2 4 2" xfId="52269" xr:uid="{DAAB6171-BC43-4747-B40A-06CDBF97C7A7}"/>
    <cellStyle name="Total 2 9 14 2 5" xfId="52270" xr:uid="{BE34206F-1374-4CFB-9984-27522DF9586B}"/>
    <cellStyle name="Total 2 9 14 2 6" xfId="52271" xr:uid="{BEAB89CC-D2DC-4147-A927-1F7831162DF3}"/>
    <cellStyle name="Total 2 9 14 3" xfId="52272" xr:uid="{C1F469E0-BBEA-4BD7-B578-687B32EBFF31}"/>
    <cellStyle name="Total 2 9 14 3 2" xfId="52273" xr:uid="{36A2E7F8-A47B-42FC-A460-12A1857507B6}"/>
    <cellStyle name="Total 2 9 14 4" xfId="52274" xr:uid="{0F6F4809-1EA5-49F7-B681-5154A2F3F1AA}"/>
    <cellStyle name="Total 2 9 14 4 2" xfId="52275" xr:uid="{7C0F8407-FD21-429F-A366-C7C5C893DBB0}"/>
    <cellStyle name="Total 2 9 14 5" xfId="52276" xr:uid="{99A41958-74C9-41D1-9FDF-4034059B125C}"/>
    <cellStyle name="Total 2 9 14 5 2" xfId="52277" xr:uid="{87B72327-243C-49C6-B00E-DB26A7897BAD}"/>
    <cellStyle name="Total 2 9 14 6" xfId="52278" xr:uid="{7F2DD0D2-27D1-4500-B8BF-912568B696CA}"/>
    <cellStyle name="Total 2 9 14 7" xfId="52279" xr:uid="{8D96F6B0-30B0-4A59-BBA6-F06C80C4BFB8}"/>
    <cellStyle name="Total 2 9 14 7 2" xfId="52280" xr:uid="{258F792C-1F7C-4613-8D3D-1F0C679BEA27}"/>
    <cellStyle name="Total 2 9 14 8" xfId="52281" xr:uid="{5E08D460-9E67-4CC2-B89A-16A246715699}"/>
    <cellStyle name="Total 2 9 15" xfId="52282" xr:uid="{E6CBBD1A-9300-4986-BCCA-502D7306AED2}"/>
    <cellStyle name="Total 2 9 15 2" xfId="52283" xr:uid="{6C1D5DA8-3CB0-4EFB-A5C9-83D0F0F4F6E8}"/>
    <cellStyle name="Total 2 9 15 2 2" xfId="52284" xr:uid="{E2AD6FE7-F06A-405D-8608-EC4AA014BE36}"/>
    <cellStyle name="Total 2 9 15 2 2 2" xfId="52285" xr:uid="{11C2BB01-3600-4EFF-B5EE-A347D64A1B6C}"/>
    <cellStyle name="Total 2 9 15 2 3" xfId="52286" xr:uid="{2B80C6FA-79D2-499E-B30C-46967A4F3AB4}"/>
    <cellStyle name="Total 2 9 15 2 3 2" xfId="52287" xr:uid="{20B37AFD-D819-45E7-89AC-E102A9E88B2E}"/>
    <cellStyle name="Total 2 9 15 2 4" xfId="52288" xr:uid="{76123632-2342-4F21-BAC3-C3D35F834383}"/>
    <cellStyle name="Total 2 9 15 2 4 2" xfId="52289" xr:uid="{105BDCA9-352F-491E-A48B-79A08ECE6AC6}"/>
    <cellStyle name="Total 2 9 15 2 5" xfId="52290" xr:uid="{CAC73E91-0B21-4AE2-8776-90D266D9BA1C}"/>
    <cellStyle name="Total 2 9 15 2 6" xfId="52291" xr:uid="{4339E975-E4FF-4FEE-9C8C-C6AA80021766}"/>
    <cellStyle name="Total 2 9 15 3" xfId="52292" xr:uid="{B3B431EF-FC42-4481-BAE9-BDA0C1B16BB4}"/>
    <cellStyle name="Total 2 9 15 3 2" xfId="52293" xr:uid="{7CE43955-8BD2-4758-BD79-CD8321841ACF}"/>
    <cellStyle name="Total 2 9 15 4" xfId="52294" xr:uid="{1397D3CD-8CB1-493E-8C5D-119784487C27}"/>
    <cellStyle name="Total 2 9 15 4 2" xfId="52295" xr:uid="{0406AAA0-A6FE-4421-A468-A3E60A7A442A}"/>
    <cellStyle name="Total 2 9 15 5" xfId="52296" xr:uid="{F60E2B23-0669-421F-9262-59581B446507}"/>
    <cellStyle name="Total 2 9 15 5 2" xfId="52297" xr:uid="{199757B4-F599-4938-9DB6-A393ED26EC63}"/>
    <cellStyle name="Total 2 9 15 6" xfId="52298" xr:uid="{A15FCF61-11F7-4121-BB74-E062BC56E969}"/>
    <cellStyle name="Total 2 9 15 7" xfId="52299" xr:uid="{87102387-FF1B-480B-A6A6-0A1A0879226D}"/>
    <cellStyle name="Total 2 9 15 7 2" xfId="52300" xr:uid="{A4330E1E-6AA5-4474-8939-F2F5E081A158}"/>
    <cellStyle name="Total 2 9 15 8" xfId="52301" xr:uid="{D072059F-292D-42BF-9305-F5F318456486}"/>
    <cellStyle name="Total 2 9 16" xfId="52302" xr:uid="{E9E6402B-CC34-47D5-8602-5C8C260B5C0A}"/>
    <cellStyle name="Total 2 9 16 2" xfId="52303" xr:uid="{85776511-5FE9-4ED2-AAA4-E1115E86808C}"/>
    <cellStyle name="Total 2 9 16 2 2" xfId="52304" xr:uid="{ACC9B957-915F-4B45-A203-2B88786200F2}"/>
    <cellStyle name="Total 2 9 16 3" xfId="52305" xr:uid="{45207649-75D0-4641-996E-2BBB69A99703}"/>
    <cellStyle name="Total 2 9 16 3 2" xfId="52306" xr:uid="{A0F7F417-BBF5-4609-8D42-863BDF1476C6}"/>
    <cellStyle name="Total 2 9 16 4" xfId="52307" xr:uid="{3E822FF4-40C5-4868-B267-36C1B1B7A9FA}"/>
    <cellStyle name="Total 2 9 16 4 2" xfId="52308" xr:uid="{4B8D6E23-E67E-40AA-BC8E-ADB8167E9C23}"/>
    <cellStyle name="Total 2 9 16 5" xfId="52309" xr:uid="{C81A388D-1346-47ED-9FB8-BCECC33C482A}"/>
    <cellStyle name="Total 2 9 16 6" xfId="52310" xr:uid="{421EBC7B-C838-472E-A04C-2F93853B360F}"/>
    <cellStyle name="Total 2 9 17" xfId="52311" xr:uid="{35DF61D7-4229-4F53-99DE-B6DA3A60C77F}"/>
    <cellStyle name="Total 2 9 17 2" xfId="52312" xr:uid="{9C083E5F-13F6-4D40-8D53-7075581F8CF1}"/>
    <cellStyle name="Total 2 9 18" xfId="52313" xr:uid="{1F4CE52F-09C6-4CC2-81EC-D6BBEEF21AAE}"/>
    <cellStyle name="Total 2 9 19" xfId="52314" xr:uid="{41BF9A10-B379-44BB-B2DE-F39550F69952}"/>
    <cellStyle name="Total 2 9 19 2" xfId="52315" xr:uid="{C990FC5D-57B4-4850-AC6E-D32B37354BD9}"/>
    <cellStyle name="Total 2 9 2" xfId="52316" xr:uid="{1BAE8B6C-C62C-4237-919E-A9048DB6E8DD}"/>
    <cellStyle name="Total 2 9 2 2" xfId="52317" xr:uid="{53A77CD9-8FD7-40E2-BC12-25B273B3BA5A}"/>
    <cellStyle name="Total 2 9 2 2 2" xfId="52318" xr:uid="{F5C80C9D-682D-4573-B477-A70A92776364}"/>
    <cellStyle name="Total 2 9 2 2 2 2" xfId="52319" xr:uid="{049A903B-5D85-4718-A825-3DD03765BABE}"/>
    <cellStyle name="Total 2 9 2 2 3" xfId="52320" xr:uid="{6AA7DD10-D745-4CBA-9D6D-7C2B539B672C}"/>
    <cellStyle name="Total 2 9 2 2 3 2" xfId="52321" xr:uid="{3792B1D7-65A4-44C2-A630-EB536BE41F7A}"/>
    <cellStyle name="Total 2 9 2 2 4" xfId="52322" xr:uid="{49F07285-9C6A-498B-B210-2B9B512367FD}"/>
    <cellStyle name="Total 2 9 2 2 4 2" xfId="52323" xr:uid="{515F6E56-219C-40A4-93C7-B4B1451DA914}"/>
    <cellStyle name="Total 2 9 2 2 5" xfId="52324" xr:uid="{8A98AAC4-EF3B-4C91-8104-D428ED2F092C}"/>
    <cellStyle name="Total 2 9 2 2 6" xfId="52325" xr:uid="{2ED9D3C4-8F1D-4DC8-A5B3-CBBC299E31F5}"/>
    <cellStyle name="Total 2 9 2 3" xfId="52326" xr:uid="{4FEF7457-EF2E-4442-89FE-8730DE47536D}"/>
    <cellStyle name="Total 2 9 2 3 2" xfId="52327" xr:uid="{93489B66-7EB3-4051-A87A-FAEC983D4A6F}"/>
    <cellStyle name="Total 2 9 2 4" xfId="52328" xr:uid="{4CEFB8EF-9AE7-4249-991A-FB015916C9A8}"/>
    <cellStyle name="Total 2 9 2 5" xfId="52329" xr:uid="{9A6EE633-7D1E-487E-AB3A-932E107EE2EE}"/>
    <cellStyle name="Total 2 9 2 5 2" xfId="52330" xr:uid="{3ABC8070-0BA2-42E0-90CB-531108F5A416}"/>
    <cellStyle name="Total 2 9 2 6" xfId="52331" xr:uid="{299ED139-3FD3-47F5-BB29-5AED16E6CFD8}"/>
    <cellStyle name="Total 2 9 20" xfId="52332" xr:uid="{5C8D94D3-4EBD-4D85-9CAB-34385991FF2D}"/>
    <cellStyle name="Total 2 9 21" xfId="52333" xr:uid="{0EA933FB-95B9-4DD4-AB17-3C726837BCCA}"/>
    <cellStyle name="Total 2 9 22" xfId="52334" xr:uid="{71F15B14-1F7A-42A7-AC39-780FA0ED98B9}"/>
    <cellStyle name="Total 2 9 23" xfId="52335" xr:uid="{68640119-9EE0-47D5-A6D6-41B9B95B2979}"/>
    <cellStyle name="Total 2 9 24" xfId="52336" xr:uid="{8A682772-BA97-4167-B91D-0EC2389A2659}"/>
    <cellStyle name="Total 2 9 25" xfId="52337" xr:uid="{B04C37DC-A1D2-42B7-A511-6AB02D582632}"/>
    <cellStyle name="Total 2 9 26" xfId="52338" xr:uid="{B70847E9-6414-49FF-A3AD-8AF1E49F9459}"/>
    <cellStyle name="Total 2 9 3" xfId="52339" xr:uid="{9C43FCFE-B389-4243-8DDE-5BD03A20305A}"/>
    <cellStyle name="Total 2 9 3 2" xfId="52340" xr:uid="{60E8BCF9-BC0E-4407-8C1A-E2358B667821}"/>
    <cellStyle name="Total 2 9 3 2 2" xfId="52341" xr:uid="{6688ABE6-C72B-4D60-9FDD-AF2677492799}"/>
    <cellStyle name="Total 2 9 3 2 2 2" xfId="52342" xr:uid="{793D74BD-0C32-4006-B057-110EF9FDE1BD}"/>
    <cellStyle name="Total 2 9 3 2 3" xfId="52343" xr:uid="{FF07D2CE-8244-4F5C-B1B3-351C830DC974}"/>
    <cellStyle name="Total 2 9 3 2 3 2" xfId="52344" xr:uid="{470F8F95-A829-49BE-9F53-AB788D08A944}"/>
    <cellStyle name="Total 2 9 3 2 4" xfId="52345" xr:uid="{8389BB8D-5DBC-45ED-A466-77C82F93DC3C}"/>
    <cellStyle name="Total 2 9 3 2 4 2" xfId="52346" xr:uid="{F99D8F50-DD01-4B06-BD72-708C87651072}"/>
    <cellStyle name="Total 2 9 3 2 5" xfId="52347" xr:uid="{1BC8B636-AF9A-4709-9298-5AC7EC2BC47B}"/>
    <cellStyle name="Total 2 9 3 2 6" xfId="52348" xr:uid="{C52E2EDC-26A6-4C4B-A598-417A3061F869}"/>
    <cellStyle name="Total 2 9 3 3" xfId="52349" xr:uid="{234F79A3-6C51-4B25-BB61-E942ABD487F9}"/>
    <cellStyle name="Total 2 9 3 3 2" xfId="52350" xr:uid="{746D73D1-3C5B-44ED-AF69-536620677FFC}"/>
    <cellStyle name="Total 2 9 3 4" xfId="52351" xr:uid="{43853961-9967-48F9-A486-9675BA670609}"/>
    <cellStyle name="Total 2 9 3 5" xfId="52352" xr:uid="{4ED4D2BC-151C-4757-8C20-3B7377BA9F89}"/>
    <cellStyle name="Total 2 9 3 5 2" xfId="52353" xr:uid="{1B4D44C4-5D3B-4F30-9769-FB613478255C}"/>
    <cellStyle name="Total 2 9 3 6" xfId="52354" xr:uid="{7F163C40-E520-4F61-A746-67724B9761DE}"/>
    <cellStyle name="Total 2 9 4" xfId="52355" xr:uid="{E0D0A8C1-CBAD-46CD-995C-2FA263C12746}"/>
    <cellStyle name="Total 2 9 4 2" xfId="52356" xr:uid="{F5E0D8A6-3384-49FE-A6D1-46FB4B5A4152}"/>
    <cellStyle name="Total 2 9 4 2 2" xfId="52357" xr:uid="{CDFC7EB7-3A18-419A-B49F-FB8124155C6F}"/>
    <cellStyle name="Total 2 9 4 2 2 2" xfId="52358" xr:uid="{9C227281-697B-418B-911A-A57AC59D2EEA}"/>
    <cellStyle name="Total 2 9 4 2 3" xfId="52359" xr:uid="{F4463054-7F02-4E88-AE8C-159B98AF416F}"/>
    <cellStyle name="Total 2 9 4 2 3 2" xfId="52360" xr:uid="{F575C360-902B-4A84-86D1-31FA83B54BCA}"/>
    <cellStyle name="Total 2 9 4 2 4" xfId="52361" xr:uid="{08181827-9446-4419-952A-2BCB2D40CBB4}"/>
    <cellStyle name="Total 2 9 4 2 4 2" xfId="52362" xr:uid="{79583A3F-9558-447E-BB6B-1E9D1EC27BC9}"/>
    <cellStyle name="Total 2 9 4 2 5" xfId="52363" xr:uid="{110ED187-A058-4A3E-B7A5-7D04012AF0CF}"/>
    <cellStyle name="Total 2 9 4 2 6" xfId="52364" xr:uid="{441DFE99-1D6C-415E-8D35-B96D9402224D}"/>
    <cellStyle name="Total 2 9 4 3" xfId="52365" xr:uid="{7D84B13D-2020-4243-9FDA-A5F87362A915}"/>
    <cellStyle name="Total 2 9 4 3 2" xfId="52366" xr:uid="{3687D852-1EB7-43B2-8216-5A94B1D72068}"/>
    <cellStyle name="Total 2 9 4 4" xfId="52367" xr:uid="{BB054D34-E806-4045-BBB6-63A3577BEC72}"/>
    <cellStyle name="Total 2 9 4 4 2" xfId="52368" xr:uid="{99C6599D-75C7-448D-AAC6-061A875EC236}"/>
    <cellStyle name="Total 2 9 4 5" xfId="52369" xr:uid="{A99887FF-1924-4337-B490-4F3F5D5A1916}"/>
    <cellStyle name="Total 2 9 4 5 2" xfId="52370" xr:uid="{FC89A34C-A7D2-498E-A88B-4CD83B8E2E77}"/>
    <cellStyle name="Total 2 9 4 6" xfId="52371" xr:uid="{FD47F2B1-946A-45F3-8C7D-1D43ECE99A82}"/>
    <cellStyle name="Total 2 9 4 7" xfId="52372" xr:uid="{1D34F2DE-A8C7-4A79-9330-9D6379A41347}"/>
    <cellStyle name="Total 2 9 4 7 2" xfId="52373" xr:uid="{10ED64C5-3BBC-4DAB-92E0-94C7ED5602EB}"/>
    <cellStyle name="Total 2 9 4 8" xfId="52374" xr:uid="{9F5691D5-B6FA-45F6-B7E6-DD36620BD6B7}"/>
    <cellStyle name="Total 2 9 5" xfId="52375" xr:uid="{CEA29733-E052-4B6C-A48F-0A117707DF28}"/>
    <cellStyle name="Total 2 9 5 2" xfId="52376" xr:uid="{BF3196D3-C8E5-4966-B626-20D8A0A08AB2}"/>
    <cellStyle name="Total 2 9 5 2 2" xfId="52377" xr:uid="{FFC2BF21-5BFF-4ABC-9890-33FA02F058DF}"/>
    <cellStyle name="Total 2 9 5 2 2 2" xfId="52378" xr:uid="{63BA4870-E3CF-4E94-937D-46E206DB90FF}"/>
    <cellStyle name="Total 2 9 5 2 3" xfId="52379" xr:uid="{30CB9020-2AE3-4F7D-9341-555F8972A397}"/>
    <cellStyle name="Total 2 9 5 2 3 2" xfId="52380" xr:uid="{0A109546-7BC6-4BA3-A031-A751ECDBAD16}"/>
    <cellStyle name="Total 2 9 5 2 4" xfId="52381" xr:uid="{094A2F1A-0DDE-40CA-A3B4-8EB6DAD5AD71}"/>
    <cellStyle name="Total 2 9 5 2 4 2" xfId="52382" xr:uid="{19C9558B-365A-4C0D-AA46-46698A42CAE3}"/>
    <cellStyle name="Total 2 9 5 2 5" xfId="52383" xr:uid="{BEE88E19-BC46-406B-A29F-F45C7FCDDAAC}"/>
    <cellStyle name="Total 2 9 5 2 6" xfId="52384" xr:uid="{4E38C105-5F68-4AAD-A6E8-C48502B60BE1}"/>
    <cellStyle name="Total 2 9 5 3" xfId="52385" xr:uid="{B8650278-7105-4603-A6FF-3F91C44C351A}"/>
    <cellStyle name="Total 2 9 5 3 2" xfId="52386" xr:uid="{31228F97-4B58-4FB1-8CC8-ECB13EDD11A3}"/>
    <cellStyle name="Total 2 9 5 4" xfId="52387" xr:uid="{C59A7936-3A40-432E-83EA-8297B5270DAE}"/>
    <cellStyle name="Total 2 9 5 4 2" xfId="52388" xr:uid="{2A57AC01-763D-46AE-9781-148F25BC1D4D}"/>
    <cellStyle name="Total 2 9 5 5" xfId="52389" xr:uid="{4328E63C-102A-4326-8CDB-5897CC9F2E68}"/>
    <cellStyle name="Total 2 9 5 5 2" xfId="52390" xr:uid="{0D753755-8B21-4863-ACB9-26DC48F8AFB9}"/>
    <cellStyle name="Total 2 9 5 6" xfId="52391" xr:uid="{05B0AB0C-4D4D-4D74-94A6-09A17A204987}"/>
    <cellStyle name="Total 2 9 5 7" xfId="52392" xr:uid="{B10EF67E-D741-4831-A818-5941A45D7E03}"/>
    <cellStyle name="Total 2 9 5 7 2" xfId="52393" xr:uid="{D0566B67-AF9A-465B-81CD-7DB2C36A220A}"/>
    <cellStyle name="Total 2 9 5 8" xfId="52394" xr:uid="{6BD5B127-F6D6-4D06-AD21-BAA7A1E7FA5E}"/>
    <cellStyle name="Total 2 9 6" xfId="52395" xr:uid="{77B23B1A-D3FA-42A8-BA7B-90E354E85D3C}"/>
    <cellStyle name="Total 2 9 6 2" xfId="52396" xr:uid="{4F8317F3-3EAF-4880-97AD-D93CCD515737}"/>
    <cellStyle name="Total 2 9 6 2 2" xfId="52397" xr:uid="{715EB842-E3DB-45D6-9A64-53DE13BB36CF}"/>
    <cellStyle name="Total 2 9 6 2 2 2" xfId="52398" xr:uid="{1071F3CB-94FE-494B-9F0D-F94B9807AA28}"/>
    <cellStyle name="Total 2 9 6 2 3" xfId="52399" xr:uid="{467C8D36-482E-422A-AC93-8E60329D4E2A}"/>
    <cellStyle name="Total 2 9 6 2 3 2" xfId="52400" xr:uid="{7AF1E301-AE88-45BD-B22D-79936A901264}"/>
    <cellStyle name="Total 2 9 6 2 4" xfId="52401" xr:uid="{E51C8355-0000-4719-8E7F-BE6EC73CFDC9}"/>
    <cellStyle name="Total 2 9 6 2 4 2" xfId="52402" xr:uid="{374F8058-C885-41BC-B66A-F0C31DE0C1A4}"/>
    <cellStyle name="Total 2 9 6 2 5" xfId="52403" xr:uid="{726F3847-9C69-4CFB-8674-885FFC9A6B35}"/>
    <cellStyle name="Total 2 9 6 2 6" xfId="52404" xr:uid="{6E725831-F3BF-4EE1-B236-8220FDA2C48F}"/>
    <cellStyle name="Total 2 9 6 3" xfId="52405" xr:uid="{B5985055-7065-485D-A458-F030DDB75FEF}"/>
    <cellStyle name="Total 2 9 6 3 2" xfId="52406" xr:uid="{38D2FE3E-A444-4931-A5A0-593F2EE2F0C6}"/>
    <cellStyle name="Total 2 9 6 4" xfId="52407" xr:uid="{601A2C99-CA5F-4833-AAD6-F292F4C8CBC8}"/>
    <cellStyle name="Total 2 9 6 4 2" xfId="52408" xr:uid="{E6449CA5-111D-4255-99C9-50CAA10F9670}"/>
    <cellStyle name="Total 2 9 6 5" xfId="52409" xr:uid="{4F8EA4B3-F714-456C-8130-2622F0E3F2C5}"/>
    <cellStyle name="Total 2 9 6 5 2" xfId="52410" xr:uid="{F41B1A10-2397-43DE-9D3B-CE7D101066B7}"/>
    <cellStyle name="Total 2 9 6 6" xfId="52411" xr:uid="{7B258362-3246-47F3-B165-D26D7596DB76}"/>
    <cellStyle name="Total 2 9 6 7" xfId="52412" xr:uid="{E1EF432D-8A37-47B0-A74B-768DF9DD4A92}"/>
    <cellStyle name="Total 2 9 6 7 2" xfId="52413" xr:uid="{DCC65F60-E9A6-41A3-87F7-5A8AE698330C}"/>
    <cellStyle name="Total 2 9 6 8" xfId="52414" xr:uid="{D9A0450A-5463-432D-AF01-3AFE56002F59}"/>
    <cellStyle name="Total 2 9 7" xfId="52415" xr:uid="{21AF1C06-CC43-4932-9464-FC0F8998664C}"/>
    <cellStyle name="Total 2 9 7 2" xfId="52416" xr:uid="{468871E9-65D6-4D82-B823-5007E849FA64}"/>
    <cellStyle name="Total 2 9 7 2 2" xfId="52417" xr:uid="{47B1F29B-45D1-4D54-B69C-4C6C664B56AF}"/>
    <cellStyle name="Total 2 9 7 2 2 2" xfId="52418" xr:uid="{F9333A7C-7118-4981-80B4-E744A1A0CDD2}"/>
    <cellStyle name="Total 2 9 7 2 3" xfId="52419" xr:uid="{62484393-CF91-47EE-9768-CE8F7907C687}"/>
    <cellStyle name="Total 2 9 7 2 3 2" xfId="52420" xr:uid="{FC5F42C4-EFF4-4BF4-AEEE-993114FA26AA}"/>
    <cellStyle name="Total 2 9 7 2 4" xfId="52421" xr:uid="{98CB25E7-2F5D-44B1-9B03-FB47F3CBC191}"/>
    <cellStyle name="Total 2 9 7 2 4 2" xfId="52422" xr:uid="{2FB305F7-9978-4785-9CE3-8B69B62A93C5}"/>
    <cellStyle name="Total 2 9 7 2 5" xfId="52423" xr:uid="{34A77668-5224-4195-9914-976CC2A28C79}"/>
    <cellStyle name="Total 2 9 7 2 6" xfId="52424" xr:uid="{D4EFD2C0-74BD-4134-8042-F1715FAEEA06}"/>
    <cellStyle name="Total 2 9 7 3" xfId="52425" xr:uid="{CCBF24A5-4A09-4253-81A0-EF5F952FA06B}"/>
    <cellStyle name="Total 2 9 7 3 2" xfId="52426" xr:uid="{8878F0A7-283B-4DB8-8C7A-498DF9DCD2FF}"/>
    <cellStyle name="Total 2 9 7 4" xfId="52427" xr:uid="{40DABEE6-D034-4ADB-A832-5B35ECC06303}"/>
    <cellStyle name="Total 2 9 7 4 2" xfId="52428" xr:uid="{20E116CB-4E3F-4185-9B92-82FCF43908DC}"/>
    <cellStyle name="Total 2 9 7 5" xfId="52429" xr:uid="{8EC33D25-C452-4F54-84ED-E4E553DC764F}"/>
    <cellStyle name="Total 2 9 7 5 2" xfId="52430" xr:uid="{175D8FA2-8A36-4338-9DB2-C2E90D148C0B}"/>
    <cellStyle name="Total 2 9 7 6" xfId="52431" xr:uid="{FCE77133-95E5-4F9B-AC31-23025072B764}"/>
    <cellStyle name="Total 2 9 7 7" xfId="52432" xr:uid="{554DE249-5A47-44BE-B608-F1EE47DF73BB}"/>
    <cellStyle name="Total 2 9 7 7 2" xfId="52433" xr:uid="{2F441A81-B1ED-48A7-BD33-D369DC26BD43}"/>
    <cellStyle name="Total 2 9 7 8" xfId="52434" xr:uid="{C17277FD-A85B-4DC3-B14F-C5BD83318F9D}"/>
    <cellStyle name="Total 2 9 8" xfId="52435" xr:uid="{5B25294B-CEC0-4992-82E7-3B0023D3D8BE}"/>
    <cellStyle name="Total 2 9 8 2" xfId="52436" xr:uid="{C39D806F-337C-43DD-8F2C-6EC64D7836B8}"/>
    <cellStyle name="Total 2 9 8 2 2" xfId="52437" xr:uid="{9C1808D0-E80D-4F69-9255-AA52FFB69A1D}"/>
    <cellStyle name="Total 2 9 8 2 2 2" xfId="52438" xr:uid="{CDA83A3F-2CE5-450C-BF95-5C2EB91C567C}"/>
    <cellStyle name="Total 2 9 8 2 3" xfId="52439" xr:uid="{F1E1EE2F-F5EE-48E6-92D5-9E1405D40B6B}"/>
    <cellStyle name="Total 2 9 8 2 3 2" xfId="52440" xr:uid="{470903D1-B268-4034-8E55-9C853270C1D7}"/>
    <cellStyle name="Total 2 9 8 2 4" xfId="52441" xr:uid="{20356AD2-ADF4-4A08-86CE-D2D0376B3FDF}"/>
    <cellStyle name="Total 2 9 8 2 4 2" xfId="52442" xr:uid="{57BC694D-8D12-4573-94CD-22D938F076C2}"/>
    <cellStyle name="Total 2 9 8 2 5" xfId="52443" xr:uid="{ACA4F5A5-6979-4442-85FF-23DA7FEB8ADA}"/>
    <cellStyle name="Total 2 9 8 2 6" xfId="52444" xr:uid="{D7E9D82E-3AE5-4886-8FDF-8885EF108C1A}"/>
    <cellStyle name="Total 2 9 8 3" xfId="52445" xr:uid="{DE8E6C71-7E2F-49A2-847F-2017868E32C8}"/>
    <cellStyle name="Total 2 9 8 3 2" xfId="52446" xr:uid="{50F1AE4E-28BF-4EED-AE64-6493294F6FBB}"/>
    <cellStyle name="Total 2 9 8 4" xfId="52447" xr:uid="{4BCAF8D9-87D6-458A-8E2D-76FFF2AF8414}"/>
    <cellStyle name="Total 2 9 8 4 2" xfId="52448" xr:uid="{BE0D2EF3-A3AB-47A4-964B-9DC5638C4F5F}"/>
    <cellStyle name="Total 2 9 8 5" xfId="52449" xr:uid="{AA9BDB76-760E-4413-B15B-FBC00A624698}"/>
    <cellStyle name="Total 2 9 8 5 2" xfId="52450" xr:uid="{805E4DAC-3BF5-4835-844C-9E7515165055}"/>
    <cellStyle name="Total 2 9 8 6" xfId="52451" xr:uid="{87F3D027-F809-4347-B4A4-84934BD36E3C}"/>
    <cellStyle name="Total 2 9 8 7" xfId="52452" xr:uid="{7A105BBD-4304-4AD4-866E-BB365E875513}"/>
    <cellStyle name="Total 2 9 8 7 2" xfId="52453" xr:uid="{B7A91F82-64EE-4C5A-9EC1-30E5255346B6}"/>
    <cellStyle name="Total 2 9 8 8" xfId="52454" xr:uid="{73631B11-89D8-4119-A7B8-07E185CD34DB}"/>
    <cellStyle name="Total 2 9 9" xfId="52455" xr:uid="{4825F8E5-7854-4A43-A04B-B654DDFD3CC9}"/>
    <cellStyle name="Total 2 9 9 2" xfId="52456" xr:uid="{FE9549A9-5EB7-4998-AEB1-4BC0EAF93175}"/>
    <cellStyle name="Total 2 9 9 2 2" xfId="52457" xr:uid="{1299E2E2-0674-49F7-90F2-CD1F5A32BD33}"/>
    <cellStyle name="Total 2 9 9 2 2 2" xfId="52458" xr:uid="{837D2F2F-A6C6-45CA-A87F-6EA7212C253C}"/>
    <cellStyle name="Total 2 9 9 2 3" xfId="52459" xr:uid="{212FB44F-B440-46B0-BFD3-B9C1FA027B00}"/>
    <cellStyle name="Total 2 9 9 2 3 2" xfId="52460" xr:uid="{BF9E1C5F-A782-4FAB-9F1F-9F298429975E}"/>
    <cellStyle name="Total 2 9 9 2 4" xfId="52461" xr:uid="{36DFA031-5E4F-47C6-8EE8-83C6DE818F97}"/>
    <cellStyle name="Total 2 9 9 2 4 2" xfId="52462" xr:uid="{AC66387B-AEB7-41B2-9EDC-5840097E6840}"/>
    <cellStyle name="Total 2 9 9 2 5" xfId="52463" xr:uid="{24C11798-FD27-4CB8-B9A9-3644DDAF53CF}"/>
    <cellStyle name="Total 2 9 9 2 6" xfId="52464" xr:uid="{F5F46EA6-93BC-47B5-8695-2DF7A71A88B5}"/>
    <cellStyle name="Total 2 9 9 3" xfId="52465" xr:uid="{269A6DA5-4EB7-4C46-8C73-AE0C750DAAA2}"/>
    <cellStyle name="Total 2 9 9 3 2" xfId="52466" xr:uid="{4612DBE2-99E8-4C72-B25F-560043851CBF}"/>
    <cellStyle name="Total 2 9 9 4" xfId="52467" xr:uid="{50C2F8B0-9606-413C-AA86-4E52EC93B68A}"/>
    <cellStyle name="Total 2 9 9 4 2" xfId="52468" xr:uid="{2191D758-919A-4AB4-9F29-F8A8B89AB5B4}"/>
    <cellStyle name="Total 2 9 9 5" xfId="52469" xr:uid="{F22F8A22-C379-460D-AC2E-85F9B18F575B}"/>
    <cellStyle name="Total 2 9 9 5 2" xfId="52470" xr:uid="{B527EDD1-E707-48B9-9A42-BD6ACE612F71}"/>
    <cellStyle name="Total 2 9 9 6" xfId="52471" xr:uid="{CF9A3875-44C0-45C7-9791-5BE5D4A61C9A}"/>
    <cellStyle name="Total 2 9 9 7" xfId="52472" xr:uid="{78443E84-3D78-4D0E-84D4-AE23F3310AA8}"/>
    <cellStyle name="Total 2 9 9 7 2" xfId="52473" xr:uid="{E160A087-8C88-4320-B14A-6E3EDE6D2ED6}"/>
    <cellStyle name="Total 2 9 9 8" xfId="52474" xr:uid="{D21577A9-CA89-4D47-89C8-F0DA68A60912}"/>
    <cellStyle name="Total 3" xfId="20496" xr:uid="{418330AE-07EB-4BCF-85F0-F0F41E3EC6FD}"/>
    <cellStyle name="Total 3 10" xfId="52475" xr:uid="{E5691808-4291-4AA0-A84A-82A9B98FB22F}"/>
    <cellStyle name="Total 3 10 2" xfId="52476" xr:uid="{345E3140-249F-4C7E-9CCD-FA2FD44E4949}"/>
    <cellStyle name="Total 3 10 2 2" xfId="52477" xr:uid="{3851DECE-2552-4EE4-95BA-46AE972D0818}"/>
    <cellStyle name="Total 3 10 2 2 2" xfId="52478" xr:uid="{4C8CC29E-7335-4DC8-8FF0-5BD2907047EB}"/>
    <cellStyle name="Total 3 10 2 3" xfId="52479" xr:uid="{3E014797-2740-4E1F-BBFB-14C6A50DE37E}"/>
    <cellStyle name="Total 3 10 2 3 2" xfId="52480" xr:uid="{52B6E8A3-6E7A-45DA-9C94-2D46DA5E5BE9}"/>
    <cellStyle name="Total 3 10 2 4" xfId="52481" xr:uid="{A51B81A4-C3B3-4C04-95C8-3F1E39906A7F}"/>
    <cellStyle name="Total 3 10 2 4 2" xfId="52482" xr:uid="{11179D7B-3B0E-4080-917E-6F6D21B3E501}"/>
    <cellStyle name="Total 3 10 2 5" xfId="52483" xr:uid="{B7911328-D98F-49E6-937E-C1F48DBC26FA}"/>
    <cellStyle name="Total 3 10 2 6" xfId="52484" xr:uid="{0D971468-17E3-4262-B086-A42110D23237}"/>
    <cellStyle name="Total 3 10 3" xfId="52485" xr:uid="{E4B7CD13-ECF5-4532-929C-769055C6E2A4}"/>
    <cellStyle name="Total 3 10 3 2" xfId="52486" xr:uid="{F6771BE7-6A55-40D4-A65B-4985BC339473}"/>
    <cellStyle name="Total 3 10 4" xfId="52487" xr:uid="{B290936A-3B79-4863-8B23-120F090298E7}"/>
    <cellStyle name="Total 3 10 4 2" xfId="52488" xr:uid="{20F180AA-2C62-442C-AD85-2A546A81F59B}"/>
    <cellStyle name="Total 3 10 5" xfId="52489" xr:uid="{79CBED1B-D02B-40F9-8273-144C92E17931}"/>
    <cellStyle name="Total 3 10 5 2" xfId="52490" xr:uid="{1D2054C4-B619-4E34-8F6C-2C38673762C9}"/>
    <cellStyle name="Total 3 10 6" xfId="52491" xr:uid="{8928ED69-8A70-43D9-BA65-C45738EA28C1}"/>
    <cellStyle name="Total 3 10 7" xfId="52492" xr:uid="{B8A3BD03-DEF2-4FB3-872B-19195A27DD17}"/>
    <cellStyle name="Total 3 10 7 2" xfId="52493" xr:uid="{C45ED4F9-A081-4AA3-A663-56BCE125FB4C}"/>
    <cellStyle name="Total 3 10 8" xfId="52494" xr:uid="{9828C1E5-CCD4-4CC4-841E-E287FECD1A09}"/>
    <cellStyle name="Total 3 11" xfId="52495" xr:uid="{D3053663-E124-4395-AEFC-BDE235AF18B4}"/>
    <cellStyle name="Total 3 11 2" xfId="52496" xr:uid="{9AB97B7B-D460-4E8E-B4E4-D9B280643AD5}"/>
    <cellStyle name="Total 3 11 2 2" xfId="52497" xr:uid="{470AE00D-29C5-4314-BCE9-AC50025F733C}"/>
    <cellStyle name="Total 3 11 2 2 2" xfId="52498" xr:uid="{44423B40-1EE5-4D9F-B740-8D75FCF1D1E5}"/>
    <cellStyle name="Total 3 11 2 3" xfId="52499" xr:uid="{BDB8C290-93CB-4E88-A3A8-BE367543A5D7}"/>
    <cellStyle name="Total 3 11 2 3 2" xfId="52500" xr:uid="{5770A0B7-185E-4927-8070-D4C29E70972A}"/>
    <cellStyle name="Total 3 11 2 4" xfId="52501" xr:uid="{A8811A7D-0348-4BDC-BCD0-5BDEEC167C24}"/>
    <cellStyle name="Total 3 11 2 4 2" xfId="52502" xr:uid="{05638B8A-6444-41C9-A4A4-314DADB5C15C}"/>
    <cellStyle name="Total 3 11 2 5" xfId="52503" xr:uid="{803C9FFD-DB8E-4947-928E-4E665C5D866D}"/>
    <cellStyle name="Total 3 11 2 6" xfId="52504" xr:uid="{29F5F24B-E697-4558-8062-15F6FD800B5C}"/>
    <cellStyle name="Total 3 11 3" xfId="52505" xr:uid="{A85D6501-6163-4A34-9B63-B1F3C8C68AFF}"/>
    <cellStyle name="Total 3 11 3 2" xfId="52506" xr:uid="{22CDE509-2834-4904-A5D6-68F9C6A774AD}"/>
    <cellStyle name="Total 3 11 4" xfId="52507" xr:uid="{3400F4AB-AC9B-466A-845B-884BA0536FCD}"/>
    <cellStyle name="Total 3 11 4 2" xfId="52508" xr:uid="{1F604877-34A3-4310-874A-E7E57650F419}"/>
    <cellStyle name="Total 3 11 5" xfId="52509" xr:uid="{5A6690AA-36ED-43C9-A497-C8F9FE1D4D3F}"/>
    <cellStyle name="Total 3 11 5 2" xfId="52510" xr:uid="{5510AF00-CE4C-4314-9930-646F20B50EFD}"/>
    <cellStyle name="Total 3 11 6" xfId="52511" xr:uid="{608C00B1-2264-4271-88D1-7C848E9C8BED}"/>
    <cellStyle name="Total 3 11 7" xfId="52512" xr:uid="{07231CCF-C534-4A44-AFF4-9483F550953D}"/>
    <cellStyle name="Total 3 11 7 2" xfId="52513" xr:uid="{82960AC3-BEFE-46B3-8633-0C50473847B6}"/>
    <cellStyle name="Total 3 11 8" xfId="52514" xr:uid="{BB32D8B2-13A3-4C2E-87C7-34D7D87716D2}"/>
    <cellStyle name="Total 3 12" xfId="52515" xr:uid="{517267F7-21EF-4DD2-954F-583F04E73FB7}"/>
    <cellStyle name="Total 3 12 2" xfId="52516" xr:uid="{0750710C-830A-4486-BE5F-6317280E0176}"/>
    <cellStyle name="Total 3 12 2 2" xfId="52517" xr:uid="{8B91295C-F6D9-4C76-B376-771564E8992F}"/>
    <cellStyle name="Total 3 12 2 2 2" xfId="52518" xr:uid="{7118BDC7-C190-4A14-B59E-808759501BC8}"/>
    <cellStyle name="Total 3 12 2 3" xfId="52519" xr:uid="{987702E8-1313-44C0-9DCF-1D4ACF0375FD}"/>
    <cellStyle name="Total 3 12 2 3 2" xfId="52520" xr:uid="{0E67A286-1997-4535-91B7-9EE54D0331EE}"/>
    <cellStyle name="Total 3 12 2 4" xfId="52521" xr:uid="{E681C9BD-381C-42D8-9A71-9E7B3E5477AC}"/>
    <cellStyle name="Total 3 12 2 4 2" xfId="52522" xr:uid="{F5C34F0C-82F3-4F4C-AFCA-9EA7E80CAC54}"/>
    <cellStyle name="Total 3 12 2 5" xfId="52523" xr:uid="{B010A561-7AF6-420A-A576-B77BF2874DA0}"/>
    <cellStyle name="Total 3 12 2 6" xfId="52524" xr:uid="{12475A7F-7F79-4D04-82EF-9899E43B37CE}"/>
    <cellStyle name="Total 3 12 3" xfId="52525" xr:uid="{075E6E36-DDC4-47F5-A71F-BD6CB4D3EC4A}"/>
    <cellStyle name="Total 3 12 3 2" xfId="52526" xr:uid="{73A42464-1B8D-4063-9545-C21A3BAA2E03}"/>
    <cellStyle name="Total 3 12 4" xfId="52527" xr:uid="{84C92EF5-623A-47E0-BEEF-823EEDFB239D}"/>
    <cellStyle name="Total 3 12 4 2" xfId="52528" xr:uid="{E4DCF0B3-B1FC-4E3E-B17E-6D12937EDE9C}"/>
    <cellStyle name="Total 3 12 5" xfId="52529" xr:uid="{8A3D1591-F7D9-4C73-9547-311CA7A1B8D7}"/>
    <cellStyle name="Total 3 12 5 2" xfId="52530" xr:uid="{728AA6F0-D89F-4CDF-9878-0B31E6D50E9E}"/>
    <cellStyle name="Total 3 12 6" xfId="52531" xr:uid="{6C9D07FD-8A47-4E0F-BEF0-BD51D3DE686D}"/>
    <cellStyle name="Total 3 12 7" xfId="52532" xr:uid="{20720F04-2AD8-4D16-B5B2-78A49372FD57}"/>
    <cellStyle name="Total 3 12 7 2" xfId="52533" xr:uid="{CD96A8CE-6B5C-4226-80F5-A055EEDC7BE0}"/>
    <cellStyle name="Total 3 12 8" xfId="52534" xr:uid="{D152CFDB-BB89-41A7-B5AB-C1AF8814245B}"/>
    <cellStyle name="Total 3 13" xfId="52535" xr:uid="{20746F1F-135A-4809-9A46-0A00959D67EE}"/>
    <cellStyle name="Total 3 13 2" xfId="52536" xr:uid="{8D4777C7-EE79-4801-AA47-4978B92FAED7}"/>
    <cellStyle name="Total 3 13 2 2" xfId="52537" xr:uid="{7867C49E-9D52-4473-8229-83CE2F29F343}"/>
    <cellStyle name="Total 3 13 2 2 2" xfId="52538" xr:uid="{EF922406-EA23-4D7B-8CFC-3FD434C7FD81}"/>
    <cellStyle name="Total 3 13 2 3" xfId="52539" xr:uid="{3CC8072F-B132-48B3-B674-B613BE375560}"/>
    <cellStyle name="Total 3 13 2 3 2" xfId="52540" xr:uid="{BD133173-C28A-4766-865A-B86A0F02F368}"/>
    <cellStyle name="Total 3 13 2 4" xfId="52541" xr:uid="{190B20BD-A518-4499-8F95-741DBB8B81BC}"/>
    <cellStyle name="Total 3 13 2 4 2" xfId="52542" xr:uid="{935C2759-1898-46F4-8376-E32E9E13FF36}"/>
    <cellStyle name="Total 3 13 2 5" xfId="52543" xr:uid="{B232690A-46CE-4E54-9243-78C0C03172D4}"/>
    <cellStyle name="Total 3 13 2 6" xfId="52544" xr:uid="{F1D6A780-CCAC-4458-8BB6-AC3702F73298}"/>
    <cellStyle name="Total 3 13 3" xfId="52545" xr:uid="{2C066D35-8000-4BD1-AB22-4E3C7E680782}"/>
    <cellStyle name="Total 3 13 3 2" xfId="52546" xr:uid="{2A7D4792-361F-49B7-86CF-34DFC29D4C6E}"/>
    <cellStyle name="Total 3 13 4" xfId="52547" xr:uid="{6D718EDE-B356-4E06-BA76-577948756BFC}"/>
    <cellStyle name="Total 3 13 4 2" xfId="52548" xr:uid="{24DB269D-6394-49E4-90C4-E80F5F371633}"/>
    <cellStyle name="Total 3 13 5" xfId="52549" xr:uid="{186156CF-62F8-41D0-B284-D0C4E93B475D}"/>
    <cellStyle name="Total 3 13 5 2" xfId="52550" xr:uid="{A47A21F8-4E47-4CF8-946C-9A2045CC7EBF}"/>
    <cellStyle name="Total 3 13 6" xfId="52551" xr:uid="{155A0E18-36E3-4735-874E-0E1422625D87}"/>
    <cellStyle name="Total 3 13 7" xfId="52552" xr:uid="{3C9143A3-7E80-46B9-9C6A-779D96424AF7}"/>
    <cellStyle name="Total 3 13 7 2" xfId="52553" xr:uid="{89A46A9C-5AE2-4736-BA26-4EC7E371DF91}"/>
    <cellStyle name="Total 3 13 8" xfId="52554" xr:uid="{74DEBEE0-6827-421D-B9BD-6647C5F88E9A}"/>
    <cellStyle name="Total 3 14" xfId="52555" xr:uid="{E77D2387-164A-41BC-87BB-A4D5D094CC4A}"/>
    <cellStyle name="Total 3 14 2" xfId="52556" xr:uid="{E616F5B0-A49E-4EBA-90F1-44F673D0EBCE}"/>
    <cellStyle name="Total 3 14 2 2" xfId="52557" xr:uid="{C21F1E01-8A55-4C06-88FF-33E648003BB2}"/>
    <cellStyle name="Total 3 14 2 2 2" xfId="52558" xr:uid="{FAA2BB0F-2EBA-40D2-AE8F-255B5AE020B9}"/>
    <cellStyle name="Total 3 14 2 3" xfId="52559" xr:uid="{80C7F179-2E21-420B-BBC5-D3F5D8F0E12A}"/>
    <cellStyle name="Total 3 14 2 3 2" xfId="52560" xr:uid="{5E991521-74D6-4D86-B82A-0DAD99E19609}"/>
    <cellStyle name="Total 3 14 2 4" xfId="52561" xr:uid="{5C01618F-210F-4AC8-ACA7-C9BA551EF221}"/>
    <cellStyle name="Total 3 14 2 4 2" xfId="52562" xr:uid="{0309726F-FAC2-41BB-8F9E-CE9CA791B85A}"/>
    <cellStyle name="Total 3 14 2 5" xfId="52563" xr:uid="{F99BBBA4-C227-49AA-B962-B5B2DB2DDB98}"/>
    <cellStyle name="Total 3 14 2 6" xfId="52564" xr:uid="{7CE403E9-6533-4F8A-A2C4-176AFEA9C72D}"/>
    <cellStyle name="Total 3 14 3" xfId="52565" xr:uid="{DD8B87B6-B9A5-4BDF-ACDC-0D29448005D6}"/>
    <cellStyle name="Total 3 14 3 2" xfId="52566" xr:uid="{FB250281-0273-4286-B9CF-A7CD116D25DE}"/>
    <cellStyle name="Total 3 14 4" xfId="52567" xr:uid="{6C6FE029-84B9-4051-A0D4-08FFA2F3EC1F}"/>
    <cellStyle name="Total 3 14 4 2" xfId="52568" xr:uid="{4B9C88BF-8509-46BF-99AE-CA646D3C6EDB}"/>
    <cellStyle name="Total 3 14 5" xfId="52569" xr:uid="{5EF355D9-3057-490A-845D-C5FD4717A0F3}"/>
    <cellStyle name="Total 3 14 5 2" xfId="52570" xr:uid="{9CDD7434-0B1A-4055-BAC0-1B395A371AD4}"/>
    <cellStyle name="Total 3 14 6" xfId="52571" xr:uid="{A15B004F-66FB-41F1-87BF-3815775E30CB}"/>
    <cellStyle name="Total 3 14 7" xfId="52572" xr:uid="{A59C20BB-EAE3-4D63-8CE5-14AFE408C11F}"/>
    <cellStyle name="Total 3 14 7 2" xfId="52573" xr:uid="{3465269D-5F52-4D99-AF44-EC4EF2728BEA}"/>
    <cellStyle name="Total 3 14 8" xfId="52574" xr:uid="{E7011F14-6160-4907-92A9-EAA262A3C549}"/>
    <cellStyle name="Total 3 15" xfId="52575" xr:uid="{47BBDB9C-E959-4930-8B83-A27C931266AF}"/>
    <cellStyle name="Total 3 15 2" xfId="52576" xr:uid="{7319DEEE-DB47-404D-AC9C-95EECCB42B1D}"/>
    <cellStyle name="Total 3 15 2 2" xfId="52577" xr:uid="{DA9D2E5D-7274-42A5-8285-792BFD40265C}"/>
    <cellStyle name="Total 3 15 2 2 2" xfId="52578" xr:uid="{AB1B86AA-7F99-4015-A9C3-1E5EB1D97FA5}"/>
    <cellStyle name="Total 3 15 2 3" xfId="52579" xr:uid="{01999613-2816-4D77-9305-B1EEED8E4C63}"/>
    <cellStyle name="Total 3 15 2 3 2" xfId="52580" xr:uid="{F777EC39-306F-4DF3-A94F-D63D18FFB937}"/>
    <cellStyle name="Total 3 15 2 4" xfId="52581" xr:uid="{9104916C-DCA0-49BE-865E-127449E5EA13}"/>
    <cellStyle name="Total 3 15 2 4 2" xfId="52582" xr:uid="{3DFB8423-6F88-48A9-93F6-3FC40CD92044}"/>
    <cellStyle name="Total 3 15 2 5" xfId="52583" xr:uid="{9B994BED-E668-4F8E-AEEF-BE954983A63D}"/>
    <cellStyle name="Total 3 15 2 6" xfId="52584" xr:uid="{BDA373AE-7840-4BE3-9EC1-8C5556B55141}"/>
    <cellStyle name="Total 3 15 3" xfId="52585" xr:uid="{D583D216-7744-4415-8625-BB7290A997F2}"/>
    <cellStyle name="Total 3 15 3 2" xfId="52586" xr:uid="{B026DD32-4B53-4479-AC59-900A233C4F5B}"/>
    <cellStyle name="Total 3 15 4" xfId="52587" xr:uid="{0489465D-00B3-4C4C-81D7-C55497487CCF}"/>
    <cellStyle name="Total 3 15 4 2" xfId="52588" xr:uid="{CF5187CA-8173-46A4-9AFD-CEE8E65A02C0}"/>
    <cellStyle name="Total 3 15 5" xfId="52589" xr:uid="{9CF5B22D-C281-416D-852E-BC6078F62C26}"/>
    <cellStyle name="Total 3 15 5 2" xfId="52590" xr:uid="{A171B7DF-0100-41B7-BB02-10C1864A0924}"/>
    <cellStyle name="Total 3 15 6" xfId="52591" xr:uid="{BB44FE05-DA99-4965-B2DE-633CF84550B2}"/>
    <cellStyle name="Total 3 15 7" xfId="52592" xr:uid="{A77E14E4-CF76-4981-BA37-13E79F1891A8}"/>
    <cellStyle name="Total 3 15 7 2" xfId="52593" xr:uid="{03B80D36-8C18-4168-8020-0ECBBDB7A794}"/>
    <cellStyle name="Total 3 15 8" xfId="52594" xr:uid="{AF85F99E-1EFE-49C0-ABD7-75D51839AC4F}"/>
    <cellStyle name="Total 3 16" xfId="52595" xr:uid="{B247CF9F-57BA-48CD-803B-49DD86719A76}"/>
    <cellStyle name="Total 3 16 2" xfId="52596" xr:uid="{5413F3E5-6AE0-44BB-A091-5A3C3285278E}"/>
    <cellStyle name="Total 3 16 2 2" xfId="52597" xr:uid="{D3C6701F-4C41-49C9-A634-2DE052DFBB6B}"/>
    <cellStyle name="Total 3 16 3" xfId="52598" xr:uid="{94BDB89D-E172-4E38-B25E-75539EDC72CE}"/>
    <cellStyle name="Total 3 16 3 2" xfId="52599" xr:uid="{FCC5BCCA-1674-4472-9040-533AC80B29D5}"/>
    <cellStyle name="Total 3 16 4" xfId="52600" xr:uid="{09925CB1-7CBD-49F5-8D1A-F06F197EF4F2}"/>
    <cellStyle name="Total 3 16 4 2" xfId="52601" xr:uid="{DF7D3E46-5F3E-4A2A-92C8-F399E4ACBCCD}"/>
    <cellStyle name="Total 3 16 5" xfId="52602" xr:uid="{A28DD5D7-E113-4D07-BB1C-2E5B61AB9012}"/>
    <cellStyle name="Total 3 16 6" xfId="52603" xr:uid="{6CD7D708-7E49-40DB-8AC5-672801EBE763}"/>
    <cellStyle name="Total 3 17" xfId="52604" xr:uid="{DD3E504B-89FE-48E3-916C-EFF6BE7BC84C}"/>
    <cellStyle name="Total 3 17 2" xfId="52605" xr:uid="{D5B818D9-E585-4534-BF75-00C71FBC75B3}"/>
    <cellStyle name="Total 3 18" xfId="52606" xr:uid="{4902E75F-0CF5-40C8-9758-132EABF5D5DF}"/>
    <cellStyle name="Total 3 19" xfId="52607" xr:uid="{53DF3A1F-8569-40C4-8A08-BC19E7047BBF}"/>
    <cellStyle name="Total 3 19 2" xfId="52608" xr:uid="{8A38AA30-42CC-40FD-97EB-4E89B73052C5}"/>
    <cellStyle name="Total 3 2" xfId="52609" xr:uid="{5F37FCDF-0EB2-4017-AB4C-83038455DA82}"/>
    <cellStyle name="Total 3 2 2" xfId="52610" xr:uid="{87801EEA-0C8F-45B4-899C-E7F308A66C44}"/>
    <cellStyle name="Total 3 2 2 2" xfId="52611" xr:uid="{E100B16A-49CA-4713-90CE-6C5828F8DCD2}"/>
    <cellStyle name="Total 3 2 2 2 2" xfId="52612" xr:uid="{028AB252-4AC3-430E-9F6C-CDDACDD26467}"/>
    <cellStyle name="Total 3 2 2 3" xfId="52613" xr:uid="{F5307E2F-0441-4A78-AB00-7D88AC892765}"/>
    <cellStyle name="Total 3 2 2 3 2" xfId="52614" xr:uid="{4C4F56BE-4C99-4E85-B730-9EC0EC1B2CBE}"/>
    <cellStyle name="Total 3 2 2 4" xfId="52615" xr:uid="{3AB3DB76-2FE1-4DDF-A8E2-3AD63CD2FF42}"/>
    <cellStyle name="Total 3 2 2 4 2" xfId="52616" xr:uid="{88DCDE80-2098-4769-AFAB-F469E3CD572F}"/>
    <cellStyle name="Total 3 2 2 5" xfId="52617" xr:uid="{8C2B73CA-C1B6-42E0-AF54-5B7E20F0293D}"/>
    <cellStyle name="Total 3 2 2 6" xfId="52618" xr:uid="{E267C0D1-22F4-4327-902C-FF6FF6E34FFD}"/>
    <cellStyle name="Total 3 2 3" xfId="52619" xr:uid="{71AB0829-7042-46B0-97A6-68C3AABF5CFC}"/>
    <cellStyle name="Total 3 2 3 2" xfId="52620" xr:uid="{D383BB08-9690-494F-8444-D6DE12939316}"/>
    <cellStyle name="Total 3 2 4" xfId="52621" xr:uid="{1E5CC904-2966-477F-8B22-9ABD04D36DD8}"/>
    <cellStyle name="Total 3 2 5" xfId="52622" xr:uid="{5349C5B1-3EFD-433A-892D-03828E08A4D9}"/>
    <cellStyle name="Total 3 2 5 2" xfId="52623" xr:uid="{4A8B54C2-A929-4B85-8BDE-32CEF7D85456}"/>
    <cellStyle name="Total 3 2 6" xfId="52624" xr:uid="{7E223191-1E69-4799-A4B7-6345F0E40554}"/>
    <cellStyle name="Total 3 20" xfId="52625" xr:uid="{BE578238-C788-44C7-91C9-7E45108F8C50}"/>
    <cellStyle name="Total 3 21" xfId="52626" xr:uid="{774DEF4C-FCFD-4732-B286-9D641AB4E3B8}"/>
    <cellStyle name="Total 3 22" xfId="52627" xr:uid="{1DEB7DF3-D762-482A-8EB6-65F63A220754}"/>
    <cellStyle name="Total 3 23" xfId="52628" xr:uid="{0D093FCE-EE41-4B4C-858E-542413286BD5}"/>
    <cellStyle name="Total 3 24" xfId="52629" xr:uid="{06B9C472-6ECE-45C3-9DE4-7F334CBC2898}"/>
    <cellStyle name="Total 3 25" xfId="52630" xr:uid="{C8675400-DA36-4CDF-A4C1-183403603BF7}"/>
    <cellStyle name="Total 3 26" xfId="52631" xr:uid="{D295EB09-6A23-4E82-AB9E-41E6E921DFC1}"/>
    <cellStyle name="Total 3 3" xfId="52632" xr:uid="{4B3D89BA-9551-4F3B-8268-0B68383811F3}"/>
    <cellStyle name="Total 3 3 2" xfId="52633" xr:uid="{2D52DAFD-519C-41CF-B288-01B459088157}"/>
    <cellStyle name="Total 3 3 2 2" xfId="52634" xr:uid="{770B5B9B-D7E4-4987-9959-0E2A0AEC6013}"/>
    <cellStyle name="Total 3 3 2 2 2" xfId="52635" xr:uid="{1B316646-0366-4F12-80EA-B30B240A4D4D}"/>
    <cellStyle name="Total 3 3 2 3" xfId="52636" xr:uid="{E66016F2-BC49-48DF-B869-03313428A1B3}"/>
    <cellStyle name="Total 3 3 2 3 2" xfId="52637" xr:uid="{3734E68C-5FB8-480A-95BB-357FB510D229}"/>
    <cellStyle name="Total 3 3 2 4" xfId="52638" xr:uid="{C16842EE-7902-4EF1-99CF-117B42ECABB2}"/>
    <cellStyle name="Total 3 3 2 4 2" xfId="52639" xr:uid="{7E43C58C-AC9F-4857-A92A-9D2BC91419A8}"/>
    <cellStyle name="Total 3 3 2 5" xfId="52640" xr:uid="{4109377B-3BBC-45F6-8F10-1958D5E1B340}"/>
    <cellStyle name="Total 3 3 2 6" xfId="52641" xr:uid="{FB9882D0-B759-4228-99CF-2156D9614CD4}"/>
    <cellStyle name="Total 3 3 3" xfId="52642" xr:uid="{EDD16F15-973C-46DA-9EE1-83854AB77D9A}"/>
    <cellStyle name="Total 3 3 3 2" xfId="52643" xr:uid="{7B36CB8D-F567-41E1-82F8-6CDF8BABFEDE}"/>
    <cellStyle name="Total 3 3 4" xfId="52644" xr:uid="{D3CE007E-1337-4204-819C-154FC1EBC6C7}"/>
    <cellStyle name="Total 3 3 5" xfId="52645" xr:uid="{7A893D19-2958-4F91-B3FB-47F6CF1EB9DF}"/>
    <cellStyle name="Total 3 3 5 2" xfId="52646" xr:uid="{7F97B999-ED91-47B8-8A85-6F3B89FF97E3}"/>
    <cellStyle name="Total 3 3 6" xfId="52647" xr:uid="{009B9052-E892-43E2-8728-B40747CD5686}"/>
    <cellStyle name="Total 3 4" xfId="52648" xr:uid="{CA9D0E8D-66BA-48ED-8F25-86E2FD780AC1}"/>
    <cellStyle name="Total 3 4 2" xfId="52649" xr:uid="{8EAB4323-709A-4B70-B1BF-B95E91D0C14A}"/>
    <cellStyle name="Total 3 4 2 2" xfId="52650" xr:uid="{E1A16C9E-51C9-4E75-B5E9-73F162C31371}"/>
    <cellStyle name="Total 3 4 2 2 2" xfId="52651" xr:uid="{21629305-2235-4572-97C6-B3A0CA99D720}"/>
    <cellStyle name="Total 3 4 2 3" xfId="52652" xr:uid="{56190AE1-CA9A-4D8E-B09C-971F70A0223A}"/>
    <cellStyle name="Total 3 4 2 3 2" xfId="52653" xr:uid="{15781B8E-3C35-45B5-A948-9104C264EA14}"/>
    <cellStyle name="Total 3 4 2 4" xfId="52654" xr:uid="{3A0487FE-DBDC-4984-A9E1-AD65958AC595}"/>
    <cellStyle name="Total 3 4 2 4 2" xfId="52655" xr:uid="{916B98EE-8B87-444F-9CB2-E634ED7B179D}"/>
    <cellStyle name="Total 3 4 2 5" xfId="52656" xr:uid="{C74C7B73-0119-42BB-8956-B5A75351B69E}"/>
    <cellStyle name="Total 3 4 2 6" xfId="52657" xr:uid="{19E295A3-4434-481F-93D8-A334F6957B09}"/>
    <cellStyle name="Total 3 4 3" xfId="52658" xr:uid="{43B11742-0F6C-4A0F-B8A6-C7CA6D340659}"/>
    <cellStyle name="Total 3 4 3 2" xfId="52659" xr:uid="{35448FF3-1BF5-4270-A481-37FAB21172CF}"/>
    <cellStyle name="Total 3 4 4" xfId="52660" xr:uid="{0A42464C-0E27-4377-AB40-7DC6DD9C74F4}"/>
    <cellStyle name="Total 3 4 4 2" xfId="52661" xr:uid="{E8B630CA-CAC2-4D89-AE10-99AC7FC26DDA}"/>
    <cellStyle name="Total 3 4 5" xfId="52662" xr:uid="{2CDA9D72-3795-4D58-AA03-75FC3C7E7DBE}"/>
    <cellStyle name="Total 3 4 5 2" xfId="52663" xr:uid="{53511E4D-4E69-47C5-AE6B-45371BEB0A2F}"/>
    <cellStyle name="Total 3 4 6" xfId="52664" xr:uid="{891E3A70-A541-456D-9DB9-3B5643982348}"/>
    <cellStyle name="Total 3 4 7" xfId="52665" xr:uid="{38D70B6E-7ED4-49C2-8EDE-C05AD113210F}"/>
    <cellStyle name="Total 3 4 7 2" xfId="52666" xr:uid="{573A53DA-9959-423D-938C-811B2AD2B415}"/>
    <cellStyle name="Total 3 4 8" xfId="52667" xr:uid="{DA057791-02A9-443F-9CCC-F9EF37910B71}"/>
    <cellStyle name="Total 3 5" xfId="52668" xr:uid="{90402585-2FD7-4C82-8040-1458B05F8B50}"/>
    <cellStyle name="Total 3 5 2" xfId="52669" xr:uid="{90DA1052-93CA-454C-A71A-87A024501E59}"/>
    <cellStyle name="Total 3 5 2 2" xfId="52670" xr:uid="{83335EC6-8811-4527-97C9-7F5AA2B6B7B6}"/>
    <cellStyle name="Total 3 5 2 2 2" xfId="52671" xr:uid="{E6E25E49-8298-4827-9C22-24AB6EB14A82}"/>
    <cellStyle name="Total 3 5 2 3" xfId="52672" xr:uid="{66B599AF-A4EF-443B-84DF-8D3B6DBA6E6E}"/>
    <cellStyle name="Total 3 5 2 3 2" xfId="52673" xr:uid="{37F27911-E012-4C4F-8931-2A9CEDF8FAA9}"/>
    <cellStyle name="Total 3 5 2 4" xfId="52674" xr:uid="{777AC717-C313-4A5B-8363-F224538DAC64}"/>
    <cellStyle name="Total 3 5 2 4 2" xfId="52675" xr:uid="{CFA5C0B3-D303-4E51-B8E1-B031B20E5E8E}"/>
    <cellStyle name="Total 3 5 2 5" xfId="52676" xr:uid="{A70991E0-A7A3-4017-8117-0A36783220B8}"/>
    <cellStyle name="Total 3 5 2 6" xfId="52677" xr:uid="{38471DAD-E8CD-4E6F-A295-8190586D3A48}"/>
    <cellStyle name="Total 3 5 3" xfId="52678" xr:uid="{2CFD31D8-871C-4F57-8C32-66329570EBE1}"/>
    <cellStyle name="Total 3 5 3 2" xfId="52679" xr:uid="{D22BD696-4692-41EE-8F37-D25BB15D6F3B}"/>
    <cellStyle name="Total 3 5 4" xfId="52680" xr:uid="{FC3C8F8E-8703-4C59-B795-1F3A4F08430E}"/>
    <cellStyle name="Total 3 5 4 2" xfId="52681" xr:uid="{E709D293-3E0A-43E6-BEAD-9F71335D8B09}"/>
    <cellStyle name="Total 3 5 5" xfId="52682" xr:uid="{A2952AED-0201-470F-A690-ACD36C5A72A1}"/>
    <cellStyle name="Total 3 5 5 2" xfId="52683" xr:uid="{5E5D9ED5-3960-46C0-9A7E-6F6ED38A8E2A}"/>
    <cellStyle name="Total 3 5 6" xfId="52684" xr:uid="{EB1110A5-0DA3-412F-9211-75F3C08DE1C1}"/>
    <cellStyle name="Total 3 5 7" xfId="52685" xr:uid="{876B3A80-9555-4C6F-9365-8B5B43FA39FC}"/>
    <cellStyle name="Total 3 5 7 2" xfId="52686" xr:uid="{5DAE4F0A-C08C-4DE0-BB7A-9D8ED096E1FC}"/>
    <cellStyle name="Total 3 5 8" xfId="52687" xr:uid="{7D2BEE78-B7A7-43C0-B193-5A71AF32BDAB}"/>
    <cellStyle name="Total 3 6" xfId="52688" xr:uid="{3106D72F-CE48-4F24-BEEE-7D7A734F034E}"/>
    <cellStyle name="Total 3 6 2" xfId="52689" xr:uid="{43FF68C4-AB1A-466C-B317-90C39E0B704E}"/>
    <cellStyle name="Total 3 6 2 2" xfId="52690" xr:uid="{AFB19102-6739-4C7B-8F0E-BD00E8C36F02}"/>
    <cellStyle name="Total 3 6 2 2 2" xfId="52691" xr:uid="{F7C3239E-D504-412E-A0D0-9BB5470ED3BA}"/>
    <cellStyle name="Total 3 6 2 3" xfId="52692" xr:uid="{95AEED40-0FEB-4904-87BE-42E5C1FA0F19}"/>
    <cellStyle name="Total 3 6 2 3 2" xfId="52693" xr:uid="{E6D04C30-F988-4CC6-A8E5-DC96AB0AA641}"/>
    <cellStyle name="Total 3 6 2 4" xfId="52694" xr:uid="{C4770087-84CC-4860-8C56-D775D937FEE0}"/>
    <cellStyle name="Total 3 6 2 4 2" xfId="52695" xr:uid="{8630970E-77F7-461B-AB2C-A98FA5B81586}"/>
    <cellStyle name="Total 3 6 2 5" xfId="52696" xr:uid="{5B9E9A02-FD32-4D6A-88C0-2E6C96F2473D}"/>
    <cellStyle name="Total 3 6 2 6" xfId="52697" xr:uid="{497B32C4-C59F-433A-97BB-75AC7A9CE9B4}"/>
    <cellStyle name="Total 3 6 3" xfId="52698" xr:uid="{6A988C52-75F1-4F58-95DD-1A6A6EE08D2A}"/>
    <cellStyle name="Total 3 6 3 2" xfId="52699" xr:uid="{9AC078C3-E3FE-42CD-A943-20E8B3EB6930}"/>
    <cellStyle name="Total 3 6 4" xfId="52700" xr:uid="{BA46AE4D-B41F-4DE6-9057-6E6EFA83B51F}"/>
    <cellStyle name="Total 3 6 4 2" xfId="52701" xr:uid="{90073894-3DD1-48D9-90A0-CD8D315128B2}"/>
    <cellStyle name="Total 3 6 5" xfId="52702" xr:uid="{484B9368-A7EF-4A44-BEE7-053ABA87FBDD}"/>
    <cellStyle name="Total 3 6 5 2" xfId="52703" xr:uid="{4BD6A8A1-1D2E-4E08-8E1B-ED20D5867943}"/>
    <cellStyle name="Total 3 6 6" xfId="52704" xr:uid="{31B3E6C2-7D4B-489F-AAB0-38ABAFBCEDC5}"/>
    <cellStyle name="Total 3 6 7" xfId="52705" xr:uid="{12E829E0-6693-4B2B-8A56-31B501806093}"/>
    <cellStyle name="Total 3 6 7 2" xfId="52706" xr:uid="{9DD8E37F-B0EB-47C3-9DAA-6BCBFA76143C}"/>
    <cellStyle name="Total 3 6 8" xfId="52707" xr:uid="{B43E3E20-0A6E-49B1-8C2B-7943F3D51C43}"/>
    <cellStyle name="Total 3 7" xfId="52708" xr:uid="{0C86A845-64CF-4A98-9995-C1F3CDDC5CE1}"/>
    <cellStyle name="Total 3 7 2" xfId="52709" xr:uid="{34B75FE1-3901-47C4-B73A-989A709B9923}"/>
    <cellStyle name="Total 3 7 2 2" xfId="52710" xr:uid="{A1A1F30D-2863-4C7C-8EFD-BFC8FF60BF86}"/>
    <cellStyle name="Total 3 7 2 2 2" xfId="52711" xr:uid="{EB07A450-A5AA-4C36-A4E4-58D537AEF502}"/>
    <cellStyle name="Total 3 7 2 3" xfId="52712" xr:uid="{2974AEA2-01A9-412D-BC38-AA5830D44173}"/>
    <cellStyle name="Total 3 7 2 3 2" xfId="52713" xr:uid="{24E85DC2-70C0-4358-9950-34E090E19AC6}"/>
    <cellStyle name="Total 3 7 2 4" xfId="52714" xr:uid="{BDF8CE30-764E-451B-8F91-D387F53A306B}"/>
    <cellStyle name="Total 3 7 2 4 2" xfId="52715" xr:uid="{DAC12BE3-DF6A-4660-AD39-197811D98319}"/>
    <cellStyle name="Total 3 7 2 5" xfId="52716" xr:uid="{0DEC388E-A54A-4B3A-B67B-559FAE967666}"/>
    <cellStyle name="Total 3 7 2 6" xfId="52717" xr:uid="{9F9C1563-633B-439A-821B-DE4DA12F0794}"/>
    <cellStyle name="Total 3 7 3" xfId="52718" xr:uid="{FB51868F-ED75-452E-B352-42A798070FCD}"/>
    <cellStyle name="Total 3 7 3 2" xfId="52719" xr:uid="{E4F98DB9-3C7D-44DD-AD8D-0EEB74F83B2C}"/>
    <cellStyle name="Total 3 7 4" xfId="52720" xr:uid="{F2D957C4-7369-4CEA-AC3A-53551780A5CE}"/>
    <cellStyle name="Total 3 7 4 2" xfId="52721" xr:uid="{275C419A-847D-41E1-A4CE-1777798EA6EB}"/>
    <cellStyle name="Total 3 7 5" xfId="52722" xr:uid="{E748A0C2-CDF1-4607-BE47-E776622778D9}"/>
    <cellStyle name="Total 3 7 5 2" xfId="52723" xr:uid="{C4E55282-6AEE-4F26-99BD-798AA7460738}"/>
    <cellStyle name="Total 3 7 6" xfId="52724" xr:uid="{9654A554-FA6E-457D-93C7-360386816C70}"/>
    <cellStyle name="Total 3 7 7" xfId="52725" xr:uid="{D44A3E7B-1862-4DA2-A87E-71840C9AA88A}"/>
    <cellStyle name="Total 3 7 7 2" xfId="52726" xr:uid="{65CF591B-1B1F-4126-A777-0791D9EF39D6}"/>
    <cellStyle name="Total 3 7 8" xfId="52727" xr:uid="{C8EBCCF5-6FEB-4BB5-AF1B-A164C6906CBC}"/>
    <cellStyle name="Total 3 8" xfId="52728" xr:uid="{BBAA66C1-1682-45BA-BBD8-88E2D7FDE6D1}"/>
    <cellStyle name="Total 3 8 2" xfId="52729" xr:uid="{F92EE820-41CD-4D61-962F-96D5D91F122F}"/>
    <cellStyle name="Total 3 8 2 2" xfId="52730" xr:uid="{F9F4BC46-7148-4E16-A7B3-C52A3812AB26}"/>
    <cellStyle name="Total 3 8 2 2 2" xfId="52731" xr:uid="{364EFF31-EACF-48CE-916C-9CE9E3D6294F}"/>
    <cellStyle name="Total 3 8 2 3" xfId="52732" xr:uid="{A89F8C7D-0637-421A-8141-B248E41294F6}"/>
    <cellStyle name="Total 3 8 2 3 2" xfId="52733" xr:uid="{1AE3ADF9-B3F3-488F-9E5B-3476214DA0E8}"/>
    <cellStyle name="Total 3 8 2 4" xfId="52734" xr:uid="{FC46E1CD-9B1D-4ED6-9143-CF91FD7303EC}"/>
    <cellStyle name="Total 3 8 2 4 2" xfId="52735" xr:uid="{A08F377D-685E-4AA8-BF02-84B90DE72B9D}"/>
    <cellStyle name="Total 3 8 2 5" xfId="52736" xr:uid="{A095D5D2-FBD5-4BB7-A938-4C29545C048C}"/>
    <cellStyle name="Total 3 8 2 6" xfId="52737" xr:uid="{F8307C35-2F67-4B92-8011-9B7067227232}"/>
    <cellStyle name="Total 3 8 3" xfId="52738" xr:uid="{ABB696E4-2931-481C-9F79-8988059A72C8}"/>
    <cellStyle name="Total 3 8 3 2" xfId="52739" xr:uid="{F77F10AF-8543-4444-B56C-6D2E7C5FCA88}"/>
    <cellStyle name="Total 3 8 4" xfId="52740" xr:uid="{DB2E5423-52D6-404A-A8A4-97E5912D9C70}"/>
    <cellStyle name="Total 3 8 4 2" xfId="52741" xr:uid="{A34D10F1-44E5-4D0B-A1D6-67E590E9AEB2}"/>
    <cellStyle name="Total 3 8 5" xfId="52742" xr:uid="{41976F77-4DC1-4F45-A85F-52C262F83FB9}"/>
    <cellStyle name="Total 3 8 5 2" xfId="52743" xr:uid="{0CACAB72-A2AF-4469-9377-81C70A1D6D58}"/>
    <cellStyle name="Total 3 8 6" xfId="52744" xr:uid="{1D0397B3-E33F-4756-B2B5-31A2B41EA056}"/>
    <cellStyle name="Total 3 8 7" xfId="52745" xr:uid="{33AEA448-31C1-49EE-93A1-41783EC9F115}"/>
    <cellStyle name="Total 3 8 7 2" xfId="52746" xr:uid="{A44AC731-AC67-45B7-9698-E017F5A05579}"/>
    <cellStyle name="Total 3 8 8" xfId="52747" xr:uid="{DE66B0E7-BBA3-411B-9FDB-4CE2CEB1FE5A}"/>
    <cellStyle name="Total 3 9" xfId="52748" xr:uid="{518E209F-2E62-4CE7-8B4C-4C30C02664D1}"/>
    <cellStyle name="Total 3 9 2" xfId="52749" xr:uid="{18F8565D-C959-4ABF-AB03-64AE9F2001B5}"/>
    <cellStyle name="Total 3 9 2 2" xfId="52750" xr:uid="{014E14A7-3447-46E1-BCD0-8DAF6C99E5B7}"/>
    <cellStyle name="Total 3 9 2 2 2" xfId="52751" xr:uid="{B855E280-557B-4A8D-B958-651BBF70244C}"/>
    <cellStyle name="Total 3 9 2 3" xfId="52752" xr:uid="{707A15AA-7A34-47AD-89E8-5EED814D09CE}"/>
    <cellStyle name="Total 3 9 2 3 2" xfId="52753" xr:uid="{D6B7385A-1016-45ED-B6A6-97178E98A244}"/>
    <cellStyle name="Total 3 9 2 4" xfId="52754" xr:uid="{02F89A30-7D80-43AC-931F-84DC77A29B31}"/>
    <cellStyle name="Total 3 9 2 4 2" xfId="52755" xr:uid="{2BD9C315-A86F-4E80-9D35-5709E593B34B}"/>
    <cellStyle name="Total 3 9 2 5" xfId="52756" xr:uid="{13907345-E0D3-48EE-9296-AC398DF4BA89}"/>
    <cellStyle name="Total 3 9 2 6" xfId="52757" xr:uid="{6FDE2F39-3167-474E-85D8-B9A13614557A}"/>
    <cellStyle name="Total 3 9 3" xfId="52758" xr:uid="{1A1ED862-19E3-4E05-97B1-29F3FEAE99FE}"/>
    <cellStyle name="Total 3 9 3 2" xfId="52759" xr:uid="{F955AB6D-533C-4657-B9CA-CBA72671373D}"/>
    <cellStyle name="Total 3 9 4" xfId="52760" xr:uid="{7BBD0762-F7E4-4ED2-BF51-CAB17FB871BC}"/>
    <cellStyle name="Total 3 9 4 2" xfId="52761" xr:uid="{35FA3DC4-79A0-4BC1-9AAC-91F569213B99}"/>
    <cellStyle name="Total 3 9 5" xfId="52762" xr:uid="{861284A0-ED66-42C1-8C21-AB3F8C7D35C0}"/>
    <cellStyle name="Total 3 9 5 2" xfId="52763" xr:uid="{D49F5444-95BC-43BE-831A-548DAD67F7D2}"/>
    <cellStyle name="Total 3 9 6" xfId="52764" xr:uid="{FB38BAAB-9974-4ACB-A203-80915FDD5192}"/>
    <cellStyle name="Total 3 9 7" xfId="52765" xr:uid="{7DF8BE7B-AF8F-4169-AB31-6CAF37B08C6A}"/>
    <cellStyle name="Total 3 9 7 2" xfId="52766" xr:uid="{CEA81AEC-CE4E-4B16-80F8-B164DDDA5461}"/>
    <cellStyle name="Total 3 9 8" xfId="52767" xr:uid="{0B7236B7-58B1-422C-9508-1507A1706246}"/>
    <cellStyle name="Total 4" xfId="20497" xr:uid="{8299DB6D-DACB-4FCA-A834-1835B5EB5A48}"/>
    <cellStyle name="Total 4 10" xfId="52768" xr:uid="{8885FF21-2D74-47E7-86C3-7B873046BFEB}"/>
    <cellStyle name="Total 4 10 2" xfId="52769" xr:uid="{B59D1C28-689D-4AFB-8221-FB610BBE8CA4}"/>
    <cellStyle name="Total 4 10 2 2" xfId="52770" xr:uid="{0F3EAB0E-6E02-4F5A-AD88-741A47A08397}"/>
    <cellStyle name="Total 4 10 2 2 2" xfId="52771" xr:uid="{14CE8D97-7103-4BD9-BEA7-F38EF5F0D50E}"/>
    <cellStyle name="Total 4 10 2 3" xfId="52772" xr:uid="{CBA4E541-9745-43DC-8056-BBD78C7E983C}"/>
    <cellStyle name="Total 4 10 2 3 2" xfId="52773" xr:uid="{9BD19532-CBFC-49FE-B3A1-6C65AA58A7D6}"/>
    <cellStyle name="Total 4 10 2 4" xfId="52774" xr:uid="{018DA18C-78CB-4B57-BF09-0C13FF48561B}"/>
    <cellStyle name="Total 4 10 2 4 2" xfId="52775" xr:uid="{76ADD9F9-AC54-4865-B2C0-C946BD2A4012}"/>
    <cellStyle name="Total 4 10 2 5" xfId="52776" xr:uid="{30A40BC7-65E7-4978-917C-8C5C1E50CB59}"/>
    <cellStyle name="Total 4 10 2 6" xfId="52777" xr:uid="{16FF3289-CEBD-4CC8-B4B6-7371EC0819CE}"/>
    <cellStyle name="Total 4 10 3" xfId="52778" xr:uid="{C9483C51-2506-4AFC-9C9D-ECECB5381D98}"/>
    <cellStyle name="Total 4 10 3 2" xfId="52779" xr:uid="{930E8D75-6797-4A9B-BBEE-B688040E310D}"/>
    <cellStyle name="Total 4 10 4" xfId="52780" xr:uid="{D263685C-A8D9-44A2-95B2-48B3DBDAF9BD}"/>
    <cellStyle name="Total 4 10 4 2" xfId="52781" xr:uid="{CD996795-6DFD-484C-8947-731E395DAB95}"/>
    <cellStyle name="Total 4 10 5" xfId="52782" xr:uid="{4380DA9B-BEEC-4A03-AB07-BECC42F2040E}"/>
    <cellStyle name="Total 4 10 5 2" xfId="52783" xr:uid="{6AE51A63-627B-478C-B488-627352BE7F9D}"/>
    <cellStyle name="Total 4 10 6" xfId="52784" xr:uid="{F248BEB5-5FE2-4785-909E-107F0A55E7F3}"/>
    <cellStyle name="Total 4 10 7" xfId="52785" xr:uid="{4B6226D9-E019-400C-A674-8E62BA0EF017}"/>
    <cellStyle name="Total 4 10 7 2" xfId="52786" xr:uid="{737198CA-2FF6-4E6D-9F97-5B33A5D8A3D8}"/>
    <cellStyle name="Total 4 10 8" xfId="52787" xr:uid="{7DD6D0EE-44E4-4A1C-880E-E3DCE635A594}"/>
    <cellStyle name="Total 4 11" xfId="52788" xr:uid="{71553BB4-0E7F-4138-B08D-03F6A071CD66}"/>
    <cellStyle name="Total 4 11 2" xfId="52789" xr:uid="{230538C8-E0C6-4862-B0EA-7332AAFB3393}"/>
    <cellStyle name="Total 4 11 2 2" xfId="52790" xr:uid="{6AB7B96A-1DDE-4DFA-9279-756107F10D8E}"/>
    <cellStyle name="Total 4 11 2 2 2" xfId="52791" xr:uid="{57AA4440-CD55-409F-A32E-ED854D959376}"/>
    <cellStyle name="Total 4 11 2 3" xfId="52792" xr:uid="{A0B94BC5-69C7-4E7E-82C8-6DC193A8C5A1}"/>
    <cellStyle name="Total 4 11 2 3 2" xfId="52793" xr:uid="{47BF42B3-764B-46AE-A659-03FD7EF97CDC}"/>
    <cellStyle name="Total 4 11 2 4" xfId="52794" xr:uid="{C30C8AFC-3F25-4E9C-8A12-DB404B501043}"/>
    <cellStyle name="Total 4 11 2 4 2" xfId="52795" xr:uid="{515D9E5A-3D01-4B69-8B01-F2987FB1E8DD}"/>
    <cellStyle name="Total 4 11 2 5" xfId="52796" xr:uid="{B2EF32B5-1737-4428-822E-EF4C0FA2EF86}"/>
    <cellStyle name="Total 4 11 2 6" xfId="52797" xr:uid="{7137FEA2-13A0-47FB-B662-D6B89C120105}"/>
    <cellStyle name="Total 4 11 3" xfId="52798" xr:uid="{2823725D-C01A-40BD-B7A7-26F50698F9E2}"/>
    <cellStyle name="Total 4 11 3 2" xfId="52799" xr:uid="{3E52D197-FB4C-4987-B554-0C362A851B8D}"/>
    <cellStyle name="Total 4 11 4" xfId="52800" xr:uid="{F447D79B-D132-4ADF-86B0-C73D46E35449}"/>
    <cellStyle name="Total 4 11 4 2" xfId="52801" xr:uid="{92842AC2-6D24-406F-804F-29747F5F9886}"/>
    <cellStyle name="Total 4 11 5" xfId="52802" xr:uid="{B12359B6-B0B0-4FAF-B4ED-D5881A880879}"/>
    <cellStyle name="Total 4 11 5 2" xfId="52803" xr:uid="{BD3E5304-585A-4251-B5A8-754F88C74326}"/>
    <cellStyle name="Total 4 11 6" xfId="52804" xr:uid="{A68F5380-F76F-4B0B-B169-42DDBFF5C614}"/>
    <cellStyle name="Total 4 11 7" xfId="52805" xr:uid="{BF94E86A-28AD-49F6-9892-7CAC3082C9B9}"/>
    <cellStyle name="Total 4 11 7 2" xfId="52806" xr:uid="{E58DF2D2-0B92-4E97-BACF-43DE54571C63}"/>
    <cellStyle name="Total 4 11 8" xfId="52807" xr:uid="{7D768AC7-57D5-40BB-8DCB-6A07FE13A28B}"/>
    <cellStyle name="Total 4 12" xfId="52808" xr:uid="{7168E7BF-864C-49A0-A756-3F4FFA514273}"/>
    <cellStyle name="Total 4 12 2" xfId="52809" xr:uid="{7A2FA4BF-DE4B-4507-B913-9A2FAC83F238}"/>
    <cellStyle name="Total 4 12 2 2" xfId="52810" xr:uid="{43EC6989-36B0-42E2-AD27-F9EC22477BE7}"/>
    <cellStyle name="Total 4 12 2 2 2" xfId="52811" xr:uid="{68BBA307-778C-4BC0-8AF5-5EAA469D99D6}"/>
    <cellStyle name="Total 4 12 2 3" xfId="52812" xr:uid="{BB93930D-8ECE-4DE3-BFC2-8F062AA8A720}"/>
    <cellStyle name="Total 4 12 2 3 2" xfId="52813" xr:uid="{F2A63086-EE6A-433B-86EE-4AFCED52327F}"/>
    <cellStyle name="Total 4 12 2 4" xfId="52814" xr:uid="{2CF1446E-6F5A-4401-869E-29CE91A1A53B}"/>
    <cellStyle name="Total 4 12 2 4 2" xfId="52815" xr:uid="{31F7CF8D-3331-4C78-AE30-76F7EF6E02D9}"/>
    <cellStyle name="Total 4 12 2 5" xfId="52816" xr:uid="{2430AB19-53F2-4C31-B2E5-2A27299EE49C}"/>
    <cellStyle name="Total 4 12 2 6" xfId="52817" xr:uid="{E1FF53DA-D184-474C-96DD-57DD17E9F89A}"/>
    <cellStyle name="Total 4 12 3" xfId="52818" xr:uid="{4C041191-AB6D-4BE7-99DD-B37AAC24E40E}"/>
    <cellStyle name="Total 4 12 3 2" xfId="52819" xr:uid="{1C094E9B-23DB-4B19-8DD0-550A74134DA2}"/>
    <cellStyle name="Total 4 12 4" xfId="52820" xr:uid="{F6C6835C-CC1E-4241-B49F-FD5DAADB1673}"/>
    <cellStyle name="Total 4 12 4 2" xfId="52821" xr:uid="{13F3163F-4B74-4BD5-84AF-275F8712B276}"/>
    <cellStyle name="Total 4 12 5" xfId="52822" xr:uid="{D7560E71-BA38-4B94-BDF5-4CE34F7116C8}"/>
    <cellStyle name="Total 4 12 5 2" xfId="52823" xr:uid="{921CF6D4-E43B-4418-9C87-6CCCC16DFE95}"/>
    <cellStyle name="Total 4 12 6" xfId="52824" xr:uid="{B7A171AC-CDD9-4050-A54C-B22B825DB628}"/>
    <cellStyle name="Total 4 12 7" xfId="52825" xr:uid="{5058FA24-43D3-4816-AE9A-75270C21A78B}"/>
    <cellStyle name="Total 4 12 7 2" xfId="52826" xr:uid="{77DAD20D-CD19-48A3-AA44-5E85EFF73532}"/>
    <cellStyle name="Total 4 12 8" xfId="52827" xr:uid="{E9625875-AA71-410A-8F2A-949C05836760}"/>
    <cellStyle name="Total 4 13" xfId="52828" xr:uid="{9A4B7CC0-BE3A-4973-B239-6311F698B170}"/>
    <cellStyle name="Total 4 13 2" xfId="52829" xr:uid="{99E669B1-6668-44B9-BF91-39043619F65E}"/>
    <cellStyle name="Total 4 13 2 2" xfId="52830" xr:uid="{84082E0D-7946-4E81-9107-ACB0127690D7}"/>
    <cellStyle name="Total 4 13 2 2 2" xfId="52831" xr:uid="{24627604-4A52-4CC2-8779-65F7BC561A06}"/>
    <cellStyle name="Total 4 13 2 3" xfId="52832" xr:uid="{A8CFE02A-C043-492B-80CD-CE45BD6A604B}"/>
    <cellStyle name="Total 4 13 2 3 2" xfId="52833" xr:uid="{582DA8D1-592D-49ED-A329-2A75A8466A29}"/>
    <cellStyle name="Total 4 13 2 4" xfId="52834" xr:uid="{D61B3279-88CF-4CB6-B0B1-79318C4F4F82}"/>
    <cellStyle name="Total 4 13 2 4 2" xfId="52835" xr:uid="{C3C008E6-78E5-4FD0-B3B8-8303E10799E4}"/>
    <cellStyle name="Total 4 13 2 5" xfId="52836" xr:uid="{6A0AC12A-CE7E-401C-B9BA-A2A88C766968}"/>
    <cellStyle name="Total 4 13 2 6" xfId="52837" xr:uid="{190B8F29-22AF-429A-9209-28456839470D}"/>
    <cellStyle name="Total 4 13 3" xfId="52838" xr:uid="{B685F43B-3E39-4A7C-A64C-384797E4D05A}"/>
    <cellStyle name="Total 4 13 3 2" xfId="52839" xr:uid="{E4E796C1-9EEC-453C-9A89-9D387B361E88}"/>
    <cellStyle name="Total 4 13 4" xfId="52840" xr:uid="{A43C6E74-72E5-455F-9129-929143216170}"/>
    <cellStyle name="Total 4 13 4 2" xfId="52841" xr:uid="{5E477A1F-BFBE-4B71-898C-A029D7287B34}"/>
    <cellStyle name="Total 4 13 5" xfId="52842" xr:uid="{E20F17C1-2277-4EC3-B98F-15A233F4F525}"/>
    <cellStyle name="Total 4 13 5 2" xfId="52843" xr:uid="{8C7FE37D-CC7F-4F89-BA1D-A420F4833D8F}"/>
    <cellStyle name="Total 4 13 6" xfId="52844" xr:uid="{4178025C-859D-471D-AC50-5645306A39CC}"/>
    <cellStyle name="Total 4 13 7" xfId="52845" xr:uid="{347CC9FA-A285-41DA-902B-60DD4A8F960E}"/>
    <cellStyle name="Total 4 13 7 2" xfId="52846" xr:uid="{E233F3E1-7C49-4FFD-AEFD-58133966D591}"/>
    <cellStyle name="Total 4 13 8" xfId="52847" xr:uid="{EB8DE8CE-7C52-475E-84E5-384A3127C1F8}"/>
    <cellStyle name="Total 4 14" xfId="52848" xr:uid="{F26F9F4F-7A2E-45DF-BDE8-7C8D5C501C22}"/>
    <cellStyle name="Total 4 14 2" xfId="52849" xr:uid="{D7135068-94E1-4958-9527-22509E53BC2E}"/>
    <cellStyle name="Total 4 14 2 2" xfId="52850" xr:uid="{621EA630-DA27-471A-8F11-BD9482456F7F}"/>
    <cellStyle name="Total 4 14 2 2 2" xfId="52851" xr:uid="{AB81A185-8078-4987-983A-633C8C3A1A64}"/>
    <cellStyle name="Total 4 14 2 3" xfId="52852" xr:uid="{FE346743-1813-4ED0-88E6-E7C2E3017E45}"/>
    <cellStyle name="Total 4 14 2 3 2" xfId="52853" xr:uid="{F2DCDA07-4037-4B60-B6C7-969AF9D1AD1A}"/>
    <cellStyle name="Total 4 14 2 4" xfId="52854" xr:uid="{DE51ABD9-7995-46B7-8DC4-9DD8BAC0B394}"/>
    <cellStyle name="Total 4 14 2 4 2" xfId="52855" xr:uid="{FC849B22-FBAB-496E-AE43-DA05C007FFEB}"/>
    <cellStyle name="Total 4 14 2 5" xfId="52856" xr:uid="{C210C404-CC5D-4B9E-B7AF-2F7EA8F470BA}"/>
    <cellStyle name="Total 4 14 2 6" xfId="52857" xr:uid="{94D5B06C-393C-4FD5-A62C-7BAC5784E7E2}"/>
    <cellStyle name="Total 4 14 3" xfId="52858" xr:uid="{D825E226-C210-4ED5-97CA-7CA12B4B6005}"/>
    <cellStyle name="Total 4 14 3 2" xfId="52859" xr:uid="{8588525D-B3D5-4622-A491-A44BB9E1FC1D}"/>
    <cellStyle name="Total 4 14 4" xfId="52860" xr:uid="{506F078A-D90B-4E98-B4F3-82F1F815EAFF}"/>
    <cellStyle name="Total 4 14 4 2" xfId="52861" xr:uid="{3F1018D6-C8B6-415F-932A-4378A26B763D}"/>
    <cellStyle name="Total 4 14 5" xfId="52862" xr:uid="{D5785F61-CBB3-44F5-85EE-7A0EEA76A592}"/>
    <cellStyle name="Total 4 14 5 2" xfId="52863" xr:uid="{AB1886EF-9B06-493A-83A1-0A848FB6227E}"/>
    <cellStyle name="Total 4 14 6" xfId="52864" xr:uid="{59F7BC31-E446-4E18-95D9-E17FB30E288D}"/>
    <cellStyle name="Total 4 14 7" xfId="52865" xr:uid="{7C4395E8-069E-433F-BA30-7A11BDFAAE56}"/>
    <cellStyle name="Total 4 14 7 2" xfId="52866" xr:uid="{72E85E1D-B44A-4C16-BBE8-BD17DC111ABF}"/>
    <cellStyle name="Total 4 14 8" xfId="52867" xr:uid="{28049174-40EA-4B19-A670-5FF362E2D632}"/>
    <cellStyle name="Total 4 15" xfId="52868" xr:uid="{D446BD7F-6D68-4588-BCD4-4B66B220C5D0}"/>
    <cellStyle name="Total 4 15 2" xfId="52869" xr:uid="{5093A33F-DA6E-4441-807C-13C571EDB965}"/>
    <cellStyle name="Total 4 15 2 2" xfId="52870" xr:uid="{1AC73BAB-12D7-4B70-A4A0-D0E53B4E9371}"/>
    <cellStyle name="Total 4 15 2 2 2" xfId="52871" xr:uid="{F212232E-0A05-4270-BBF4-373DFF589DE5}"/>
    <cellStyle name="Total 4 15 2 3" xfId="52872" xr:uid="{23E456BE-57B9-4BCD-BFFF-EF82F24EDE42}"/>
    <cellStyle name="Total 4 15 2 3 2" xfId="52873" xr:uid="{55C47389-796C-452C-AF4E-8D18FA9F329D}"/>
    <cellStyle name="Total 4 15 2 4" xfId="52874" xr:uid="{CE281315-AC71-44AA-AF7E-691ABFDCF1ED}"/>
    <cellStyle name="Total 4 15 2 4 2" xfId="52875" xr:uid="{6B9BF2F9-C02D-49C1-AABC-C91673C28103}"/>
    <cellStyle name="Total 4 15 2 5" xfId="52876" xr:uid="{32F74C49-8F7F-426F-AC66-B68469F5CB0C}"/>
    <cellStyle name="Total 4 15 2 6" xfId="52877" xr:uid="{41F68451-C66F-4A56-86FD-3BFAE4CF14EC}"/>
    <cellStyle name="Total 4 15 3" xfId="52878" xr:uid="{88D17AE9-8351-43C8-92D3-C02932464E78}"/>
    <cellStyle name="Total 4 15 3 2" xfId="52879" xr:uid="{B9AB3828-D3EA-410C-90C4-716D231C1196}"/>
    <cellStyle name="Total 4 15 4" xfId="52880" xr:uid="{341AC648-C21F-448F-91BE-9832EB45AC07}"/>
    <cellStyle name="Total 4 15 4 2" xfId="52881" xr:uid="{B8510CA0-9393-4F60-96C0-606F7DCF686A}"/>
    <cellStyle name="Total 4 15 5" xfId="52882" xr:uid="{60882825-4359-4F2A-8FCF-B9FC95B57114}"/>
    <cellStyle name="Total 4 15 5 2" xfId="52883" xr:uid="{A7F4B981-4CAF-4722-8EE3-A6DAC559E244}"/>
    <cellStyle name="Total 4 15 6" xfId="52884" xr:uid="{0475B663-D968-4354-BC09-DD59F49414CD}"/>
    <cellStyle name="Total 4 15 7" xfId="52885" xr:uid="{68D5C19C-50A2-457D-80AD-E3CB8E6FCFF7}"/>
    <cellStyle name="Total 4 15 7 2" xfId="52886" xr:uid="{AFD9656C-9D47-47F7-880C-ABA3D61CB03C}"/>
    <cellStyle name="Total 4 15 8" xfId="52887" xr:uid="{F842F3E2-683B-4BAC-8BFC-70CDF1F7D250}"/>
    <cellStyle name="Total 4 16" xfId="52888" xr:uid="{24F038C1-274F-42EE-B57D-5E4D884DE748}"/>
    <cellStyle name="Total 4 16 2" xfId="52889" xr:uid="{7078E4FF-5292-4ECE-8072-EFAF3BDE7AE6}"/>
    <cellStyle name="Total 4 16 2 2" xfId="52890" xr:uid="{5C4CF31C-5264-4877-AEF5-7F15106FF7D2}"/>
    <cellStyle name="Total 4 16 3" xfId="52891" xr:uid="{AB1F8F1B-9BD7-4C18-8194-1CE243BC52F2}"/>
    <cellStyle name="Total 4 16 3 2" xfId="52892" xr:uid="{A67FEEE7-F405-4332-BDA2-F487F5A37B92}"/>
    <cellStyle name="Total 4 16 4" xfId="52893" xr:uid="{D258C9FA-02E6-4CB3-962B-6283F070332E}"/>
    <cellStyle name="Total 4 16 4 2" xfId="52894" xr:uid="{EFD4E3B2-5651-45E1-B871-93A5A8E10A02}"/>
    <cellStyle name="Total 4 16 5" xfId="52895" xr:uid="{169DDFA8-B1F2-47CC-A421-2112C354985E}"/>
    <cellStyle name="Total 4 16 6" xfId="52896" xr:uid="{72D91438-4EB0-4624-953A-76FA66CA7685}"/>
    <cellStyle name="Total 4 17" xfId="52897" xr:uid="{4E9CC25D-87E3-4E2D-9ED6-BD032F44CAE6}"/>
    <cellStyle name="Total 4 17 2" xfId="52898" xr:uid="{8120CFE9-FA83-4DA2-9F31-83E848516BAB}"/>
    <cellStyle name="Total 4 18" xfId="52899" xr:uid="{F09F542B-730B-406B-8798-460DAD5997CC}"/>
    <cellStyle name="Total 4 19" xfId="52900" xr:uid="{1ED57C4A-7D13-4635-8D96-B6446F282AD5}"/>
    <cellStyle name="Total 4 19 2" xfId="52901" xr:uid="{039E7308-EF32-4BDD-983F-A2CA99397C02}"/>
    <cellStyle name="Total 4 2" xfId="52902" xr:uid="{8617343F-5A74-4057-96A7-C09E51D70217}"/>
    <cellStyle name="Total 4 2 2" xfId="52903" xr:uid="{AB51100D-80E0-4773-A18E-1B3711E97B4B}"/>
    <cellStyle name="Total 4 2 2 2" xfId="52904" xr:uid="{8477CE34-022E-4F43-96D9-A413F3B501E2}"/>
    <cellStyle name="Total 4 2 2 2 2" xfId="52905" xr:uid="{6A29D4F0-CC5D-474A-B182-2A00D1991286}"/>
    <cellStyle name="Total 4 2 2 3" xfId="52906" xr:uid="{47E65703-98B1-4867-A890-7F9E2160FBAB}"/>
    <cellStyle name="Total 4 2 2 3 2" xfId="52907" xr:uid="{B65C43A6-56D2-45B0-9072-E83012F1C678}"/>
    <cellStyle name="Total 4 2 2 4" xfId="52908" xr:uid="{D4DF7F9D-195C-4DC8-8D49-2B9680A61376}"/>
    <cellStyle name="Total 4 2 2 4 2" xfId="52909" xr:uid="{1A7B78B8-EA0F-4EA2-9223-4CB088A36615}"/>
    <cellStyle name="Total 4 2 2 5" xfId="52910" xr:uid="{B078D4A1-E860-4777-88FE-570BF6032F34}"/>
    <cellStyle name="Total 4 2 2 6" xfId="52911" xr:uid="{D2557D19-4A5F-42A9-8A8A-F6D66D61A115}"/>
    <cellStyle name="Total 4 2 3" xfId="52912" xr:uid="{C076AFA6-91DA-4262-97BE-FA4B7B5D1D87}"/>
    <cellStyle name="Total 4 2 3 2" xfId="52913" xr:uid="{02A3E062-90A0-4C27-865B-30D35A595765}"/>
    <cellStyle name="Total 4 2 4" xfId="52914" xr:uid="{30BF8B0C-450D-45D7-B855-D249082ACD5D}"/>
    <cellStyle name="Total 4 2 5" xfId="52915" xr:uid="{5654C8CB-F3E2-4E41-9D08-7E1997639E84}"/>
    <cellStyle name="Total 4 2 5 2" xfId="52916" xr:uid="{1BBE2E62-A48B-4E90-9AF0-219873159E64}"/>
    <cellStyle name="Total 4 2 6" xfId="52917" xr:uid="{6FFA11E8-7269-43F4-BD45-AEC80BB5918D}"/>
    <cellStyle name="Total 4 20" xfId="52918" xr:uid="{8B97E63C-BC90-4D61-9CE6-9C641D1B34D8}"/>
    <cellStyle name="Total 4 21" xfId="52919" xr:uid="{2B7925C8-C242-432F-964C-A136E94B917B}"/>
    <cellStyle name="Total 4 22" xfId="52920" xr:uid="{8E82643F-24B0-4DE2-93CB-5808016C03E4}"/>
    <cellStyle name="Total 4 23" xfId="52921" xr:uid="{E7AE594F-110E-420A-9B37-7BD65564785D}"/>
    <cellStyle name="Total 4 24" xfId="52922" xr:uid="{D3B4045D-D568-48AE-B136-BA1C1D528648}"/>
    <cellStyle name="Total 4 25" xfId="52923" xr:uid="{15A90DB3-C068-4CCD-A729-5185CE3D008C}"/>
    <cellStyle name="Total 4 26" xfId="52924" xr:uid="{F278DFF6-CE20-4F94-8800-B61ED37EF9AA}"/>
    <cellStyle name="Total 4 3" xfId="52925" xr:uid="{13B17428-9FED-44D2-B311-B52F0371623E}"/>
    <cellStyle name="Total 4 3 2" xfId="52926" xr:uid="{999D0E98-9EFF-457D-9336-880423560538}"/>
    <cellStyle name="Total 4 3 2 2" xfId="52927" xr:uid="{85EB5915-BB4A-4ED4-9128-D70C7B474C20}"/>
    <cellStyle name="Total 4 3 2 2 2" xfId="52928" xr:uid="{2CC84DF4-135B-40DE-BE80-26C58D136146}"/>
    <cellStyle name="Total 4 3 2 3" xfId="52929" xr:uid="{5017448E-1E15-4BD7-A70F-AA759CD55F63}"/>
    <cellStyle name="Total 4 3 2 3 2" xfId="52930" xr:uid="{FE0DE521-9B2C-4DD3-8996-E6B7EA44D8DE}"/>
    <cellStyle name="Total 4 3 2 4" xfId="52931" xr:uid="{8D7B53BB-60CE-4BDD-9FEA-8A523D04B2D5}"/>
    <cellStyle name="Total 4 3 2 4 2" xfId="52932" xr:uid="{AE65AF4E-08E7-46E6-88C1-945FB240FC32}"/>
    <cellStyle name="Total 4 3 2 5" xfId="52933" xr:uid="{584674BC-3744-4176-9722-01E6DD365F40}"/>
    <cellStyle name="Total 4 3 2 6" xfId="52934" xr:uid="{812A3938-8350-427A-9663-AD6435B2354E}"/>
    <cellStyle name="Total 4 3 3" xfId="52935" xr:uid="{C7A2241C-8282-4285-8056-4B1DC309BB01}"/>
    <cellStyle name="Total 4 3 3 2" xfId="52936" xr:uid="{0B0FD1FB-9E95-4B87-B6F4-5C42B11CDA79}"/>
    <cellStyle name="Total 4 3 4" xfId="52937" xr:uid="{1127BDE7-2EF2-4477-8472-C2C385344058}"/>
    <cellStyle name="Total 4 3 5" xfId="52938" xr:uid="{E3E6CFCD-0511-49AA-AB3A-2AAD6D70D3B3}"/>
    <cellStyle name="Total 4 3 5 2" xfId="52939" xr:uid="{B2D8A824-73E4-4832-8E94-AEEBE02A82F7}"/>
    <cellStyle name="Total 4 3 6" xfId="52940" xr:uid="{7E874E98-70F7-4FA0-80DD-0D934C132A54}"/>
    <cellStyle name="Total 4 4" xfId="52941" xr:uid="{4A7CD9CF-5A88-4010-845D-30C14331B781}"/>
    <cellStyle name="Total 4 4 2" xfId="52942" xr:uid="{B7AC7D20-F1DC-4B61-A448-7FF238D7E7AE}"/>
    <cellStyle name="Total 4 4 2 2" xfId="52943" xr:uid="{A81801E6-9CC7-40E0-BBE7-A5A2C22F3E48}"/>
    <cellStyle name="Total 4 4 2 2 2" xfId="52944" xr:uid="{21CD1E15-0DA8-49F0-81CE-413DC6F20A03}"/>
    <cellStyle name="Total 4 4 2 3" xfId="52945" xr:uid="{74D39109-7499-4556-9AD2-20C5053C16EB}"/>
    <cellStyle name="Total 4 4 2 3 2" xfId="52946" xr:uid="{A7682888-82B1-4D2E-8948-5A6A7B445FE2}"/>
    <cellStyle name="Total 4 4 2 4" xfId="52947" xr:uid="{711E3F0C-C093-4B89-8823-1A906238AE0E}"/>
    <cellStyle name="Total 4 4 2 4 2" xfId="52948" xr:uid="{26ECD6BB-ADCD-4F71-8378-2806BFC5BF45}"/>
    <cellStyle name="Total 4 4 2 5" xfId="52949" xr:uid="{4BBF0282-55CE-452F-8683-AB22B82EACC1}"/>
    <cellStyle name="Total 4 4 2 6" xfId="52950" xr:uid="{A142A188-3C77-4D46-9D64-0AB6D1D8D99F}"/>
    <cellStyle name="Total 4 4 3" xfId="52951" xr:uid="{D4213CAA-712B-42CE-8EED-DFBAC5E52F99}"/>
    <cellStyle name="Total 4 4 3 2" xfId="52952" xr:uid="{F6A33A3C-8773-4FB8-B49C-B584D6181E75}"/>
    <cellStyle name="Total 4 4 4" xfId="52953" xr:uid="{20C648F6-020A-412E-8638-BCEE781BFAAF}"/>
    <cellStyle name="Total 4 4 4 2" xfId="52954" xr:uid="{E97F2A69-5DBD-454D-9AC4-0A77391E8888}"/>
    <cellStyle name="Total 4 4 5" xfId="52955" xr:uid="{3B615EFD-0F8E-4582-BF4E-F540E38D597F}"/>
    <cellStyle name="Total 4 4 5 2" xfId="52956" xr:uid="{26B3D74B-0399-4467-A650-F8375C3F8DCA}"/>
    <cellStyle name="Total 4 4 6" xfId="52957" xr:uid="{2547C9AF-643C-4CD8-A351-086F0E0AF04D}"/>
    <cellStyle name="Total 4 4 7" xfId="52958" xr:uid="{5DEBE082-9278-4BDE-BCE6-5B8C19B8E1B1}"/>
    <cellStyle name="Total 4 4 7 2" xfId="52959" xr:uid="{2E4B52B4-0E23-4B27-ABA0-BB85EA64C13E}"/>
    <cellStyle name="Total 4 4 8" xfId="52960" xr:uid="{5BEB4F41-88F0-418F-981C-1F5F04CB151A}"/>
    <cellStyle name="Total 4 5" xfId="52961" xr:uid="{EE191DA8-7CA2-41C4-A4EB-CF87B5B558E9}"/>
    <cellStyle name="Total 4 5 2" xfId="52962" xr:uid="{A5BBDC0C-64B4-4137-BC0A-808F091F6A01}"/>
    <cellStyle name="Total 4 5 2 2" xfId="52963" xr:uid="{C4798697-E77B-41EB-BED4-5206A242BAA0}"/>
    <cellStyle name="Total 4 5 2 2 2" xfId="52964" xr:uid="{2D2DF623-D80B-47B9-A4D0-8B119FA5FDA5}"/>
    <cellStyle name="Total 4 5 2 3" xfId="52965" xr:uid="{1E8E4662-B52D-4732-B679-2E47A437735C}"/>
    <cellStyle name="Total 4 5 2 3 2" xfId="52966" xr:uid="{E10929A1-46AB-4EDD-A0DA-DC439EC6C32F}"/>
    <cellStyle name="Total 4 5 2 4" xfId="52967" xr:uid="{EFCB7C64-D426-4459-88F0-06A8AB106D60}"/>
    <cellStyle name="Total 4 5 2 4 2" xfId="52968" xr:uid="{E590A837-135C-4BEE-9436-B61DA6A04DFA}"/>
    <cellStyle name="Total 4 5 2 5" xfId="52969" xr:uid="{16EFF90B-6F06-41F1-BC01-0811EBDCAA5D}"/>
    <cellStyle name="Total 4 5 2 6" xfId="52970" xr:uid="{E32F2EBE-6B3D-4C57-B7C4-2782A152A598}"/>
    <cellStyle name="Total 4 5 3" xfId="52971" xr:uid="{F59FD741-DAF4-4C42-8A5D-9B9D6BDA3673}"/>
    <cellStyle name="Total 4 5 3 2" xfId="52972" xr:uid="{4A4C3845-78EE-4084-BE4E-96004058EF2B}"/>
    <cellStyle name="Total 4 5 4" xfId="52973" xr:uid="{9BE6A369-4BCE-4EA6-8721-216E042D4163}"/>
    <cellStyle name="Total 4 5 4 2" xfId="52974" xr:uid="{E8ACB967-50F0-43F0-9B87-2E6440036721}"/>
    <cellStyle name="Total 4 5 5" xfId="52975" xr:uid="{5224E77D-3620-4873-81D9-5D81AA18B6DE}"/>
    <cellStyle name="Total 4 5 5 2" xfId="52976" xr:uid="{065F2E5B-BEF4-4788-AFD1-54EAB6D821E3}"/>
    <cellStyle name="Total 4 5 6" xfId="52977" xr:uid="{BE99DA8E-1117-438C-906C-87A49FEC91FF}"/>
    <cellStyle name="Total 4 5 7" xfId="52978" xr:uid="{6F37E002-4649-4554-9BAC-3F5232A14FB2}"/>
    <cellStyle name="Total 4 5 7 2" xfId="52979" xr:uid="{7F757827-657E-450C-A08C-05F3094F3DEE}"/>
    <cellStyle name="Total 4 5 8" xfId="52980" xr:uid="{AB8DD8F6-5DBD-4019-8626-84058E9F19AA}"/>
    <cellStyle name="Total 4 6" xfId="52981" xr:uid="{05BA887A-AD0E-4295-914F-027871E12D0F}"/>
    <cellStyle name="Total 4 6 2" xfId="52982" xr:uid="{76610C18-15EB-4647-8545-B5DE3EF9D2E8}"/>
    <cellStyle name="Total 4 6 2 2" xfId="52983" xr:uid="{1ED4E12D-A586-4F53-8750-656EB78C6A71}"/>
    <cellStyle name="Total 4 6 2 2 2" xfId="52984" xr:uid="{B9A1E819-7635-4CFD-9BD9-C12777D05767}"/>
    <cellStyle name="Total 4 6 2 3" xfId="52985" xr:uid="{B4245BAE-23C4-4A43-85A4-33D3601A6A56}"/>
    <cellStyle name="Total 4 6 2 3 2" xfId="52986" xr:uid="{2DF8267D-2AF5-4E1B-B6FE-11C8DFAFC225}"/>
    <cellStyle name="Total 4 6 2 4" xfId="52987" xr:uid="{E0C7644F-FAC0-4FF2-B6A6-BF8DE671084C}"/>
    <cellStyle name="Total 4 6 2 4 2" xfId="52988" xr:uid="{5C8D4194-D7D1-43F8-B834-ADD1F9A7D046}"/>
    <cellStyle name="Total 4 6 2 5" xfId="52989" xr:uid="{05F2D531-3CD9-46E3-B8ED-42D2E551469F}"/>
    <cellStyle name="Total 4 6 2 6" xfId="52990" xr:uid="{5842DD74-7D1F-4751-A758-F697EF5590E6}"/>
    <cellStyle name="Total 4 6 3" xfId="52991" xr:uid="{93052C92-7224-47D4-8925-D47B277E20A1}"/>
    <cellStyle name="Total 4 6 3 2" xfId="52992" xr:uid="{D23A4C6A-5C07-4CC4-B2B2-E07B59ABB92D}"/>
    <cellStyle name="Total 4 6 4" xfId="52993" xr:uid="{055B89D2-7D49-4841-98B9-26F7D8F5ABE2}"/>
    <cellStyle name="Total 4 6 4 2" xfId="52994" xr:uid="{9F19CAB4-ECDC-43A5-9804-B4A4AE8DED81}"/>
    <cellStyle name="Total 4 6 5" xfId="52995" xr:uid="{58AB0B1E-1387-4F5D-AE72-E239210C5F8F}"/>
    <cellStyle name="Total 4 6 5 2" xfId="52996" xr:uid="{DF21148F-96EB-44CB-B9E7-D6EFB6401D84}"/>
    <cellStyle name="Total 4 6 6" xfId="52997" xr:uid="{7EB880B8-CD17-477D-AD6B-53BC49D09224}"/>
    <cellStyle name="Total 4 6 7" xfId="52998" xr:uid="{733C3CDF-8F8F-4CC1-B047-78DC92AE312D}"/>
    <cellStyle name="Total 4 6 7 2" xfId="52999" xr:uid="{7F9B2E80-9B95-49FC-A8EB-A6B0622FA1D9}"/>
    <cellStyle name="Total 4 6 8" xfId="53000" xr:uid="{ADAF6AAB-7103-4F27-8E3B-22FA77C3DEFD}"/>
    <cellStyle name="Total 4 7" xfId="53001" xr:uid="{6748EDB2-8498-4DA4-8B79-3C9D293A69C4}"/>
    <cellStyle name="Total 4 7 2" xfId="53002" xr:uid="{CE2F9472-5571-44A2-A4EE-15C72F608FCA}"/>
    <cellStyle name="Total 4 7 2 2" xfId="53003" xr:uid="{329FA959-4A99-4252-B395-445D3DCFEE19}"/>
    <cellStyle name="Total 4 7 2 2 2" xfId="53004" xr:uid="{988DC9AF-CBA1-49E5-99BE-8DEA31BAA458}"/>
    <cellStyle name="Total 4 7 2 3" xfId="53005" xr:uid="{4958E216-A11E-41ED-B97F-519B901331BC}"/>
    <cellStyle name="Total 4 7 2 3 2" xfId="53006" xr:uid="{EE3CAA6E-4EE9-466B-A379-E5E43D1A3D5E}"/>
    <cellStyle name="Total 4 7 2 4" xfId="53007" xr:uid="{78B8F897-6572-47D0-AF72-5F46D0595AA8}"/>
    <cellStyle name="Total 4 7 2 4 2" xfId="53008" xr:uid="{ED771AED-FFFD-4752-8644-9771E40BBBB5}"/>
    <cellStyle name="Total 4 7 2 5" xfId="53009" xr:uid="{2290C0E9-2861-4BEC-9CFB-072D8070E2B7}"/>
    <cellStyle name="Total 4 7 2 6" xfId="53010" xr:uid="{43C356FD-BEC9-45C7-B7DC-A4505B74E08F}"/>
    <cellStyle name="Total 4 7 3" xfId="53011" xr:uid="{A8F58E8C-FFF8-449F-8B04-E040210A729C}"/>
    <cellStyle name="Total 4 7 3 2" xfId="53012" xr:uid="{B62F3102-1F5D-4D1F-8F7B-FC5C397718A4}"/>
    <cellStyle name="Total 4 7 4" xfId="53013" xr:uid="{8007C5D9-7454-48A7-B6F4-C9A91D66E65E}"/>
    <cellStyle name="Total 4 7 4 2" xfId="53014" xr:uid="{78FA91F5-3A10-4657-9848-9D42F8906238}"/>
    <cellStyle name="Total 4 7 5" xfId="53015" xr:uid="{9018EDB8-7308-4B20-B55B-60FBA1A1247B}"/>
    <cellStyle name="Total 4 7 5 2" xfId="53016" xr:uid="{AA8D731E-8876-429D-930E-5050E0F32106}"/>
    <cellStyle name="Total 4 7 6" xfId="53017" xr:uid="{27AF2CBA-2E95-41B2-9A4C-9F9CDA73E5A8}"/>
    <cellStyle name="Total 4 7 7" xfId="53018" xr:uid="{78C753F8-0FFF-475D-9AC7-437B78784E8F}"/>
    <cellStyle name="Total 4 7 7 2" xfId="53019" xr:uid="{D44396DD-E088-4D3A-A46D-3AD2BA228E60}"/>
    <cellStyle name="Total 4 7 8" xfId="53020" xr:uid="{5529C249-559A-4C7D-8863-1238AF127511}"/>
    <cellStyle name="Total 4 8" xfId="53021" xr:uid="{1D25D0D7-AF84-4E35-A16C-448F1422DFA3}"/>
    <cellStyle name="Total 4 8 2" xfId="53022" xr:uid="{43757B1F-6205-497B-8449-AC0360ED1A03}"/>
    <cellStyle name="Total 4 8 2 2" xfId="53023" xr:uid="{D3C68962-C006-4909-959D-99BAB5AEDD1B}"/>
    <cellStyle name="Total 4 8 2 2 2" xfId="53024" xr:uid="{82ECE973-17E3-447C-AB82-4733BF30060D}"/>
    <cellStyle name="Total 4 8 2 3" xfId="53025" xr:uid="{DA613387-E087-4BED-8D35-7951057259A3}"/>
    <cellStyle name="Total 4 8 2 3 2" xfId="53026" xr:uid="{7F209BC7-4BD4-4D98-82EC-3CE7C81C59EF}"/>
    <cellStyle name="Total 4 8 2 4" xfId="53027" xr:uid="{5918D43F-94AC-4F1F-8676-2B73E58EFBCC}"/>
    <cellStyle name="Total 4 8 2 4 2" xfId="53028" xr:uid="{8DC1C1F7-3C97-47CC-948C-25265959FEC7}"/>
    <cellStyle name="Total 4 8 2 5" xfId="53029" xr:uid="{58921B46-7F23-48DA-B935-A195142A7149}"/>
    <cellStyle name="Total 4 8 2 6" xfId="53030" xr:uid="{C0D64F98-F9D1-42A3-9024-BD70E425235F}"/>
    <cellStyle name="Total 4 8 3" xfId="53031" xr:uid="{D2D566A0-7AA2-4019-A3B4-49C9463C9252}"/>
    <cellStyle name="Total 4 8 3 2" xfId="53032" xr:uid="{24DD43BD-6C84-4772-A835-493B22810038}"/>
    <cellStyle name="Total 4 8 4" xfId="53033" xr:uid="{9F115A7D-A72A-4383-A9A3-0A27818AEEF2}"/>
    <cellStyle name="Total 4 8 4 2" xfId="53034" xr:uid="{66D2FA73-CEFF-4C8B-9289-02D96E756DA5}"/>
    <cellStyle name="Total 4 8 5" xfId="53035" xr:uid="{BA784CCA-B5D1-4237-ACB3-77969E8AF612}"/>
    <cellStyle name="Total 4 8 5 2" xfId="53036" xr:uid="{F5123E3C-CFB6-4639-9B06-0864A8B64A71}"/>
    <cellStyle name="Total 4 8 6" xfId="53037" xr:uid="{F3F6C379-2520-472B-99BF-C1DF25F33620}"/>
    <cellStyle name="Total 4 8 7" xfId="53038" xr:uid="{16D956C3-0BAD-40E1-8A68-B7750B520580}"/>
    <cellStyle name="Total 4 8 7 2" xfId="53039" xr:uid="{673CBA4B-2AD2-4376-9558-D287B404181E}"/>
    <cellStyle name="Total 4 8 8" xfId="53040" xr:uid="{C0F6C67B-F2F2-401B-99AA-68AEF4710058}"/>
    <cellStyle name="Total 4 9" xfId="53041" xr:uid="{89FDEEBD-C5D9-4829-9627-F8D477DDBAE2}"/>
    <cellStyle name="Total 4 9 2" xfId="53042" xr:uid="{F2E2362E-EDB4-4DC1-ACDB-5F94CE22D96E}"/>
    <cellStyle name="Total 4 9 2 2" xfId="53043" xr:uid="{3F0BF819-3C97-4193-BF17-4843DD13988A}"/>
    <cellStyle name="Total 4 9 2 2 2" xfId="53044" xr:uid="{7CF73F38-8678-49ED-B6E9-90CD9F77F3BB}"/>
    <cellStyle name="Total 4 9 2 3" xfId="53045" xr:uid="{D049FCA4-2317-41DC-BF0E-86A0B48A6198}"/>
    <cellStyle name="Total 4 9 2 3 2" xfId="53046" xr:uid="{DAB52B2F-5628-416C-BE93-60C71CB743CF}"/>
    <cellStyle name="Total 4 9 2 4" xfId="53047" xr:uid="{A327342A-E149-46C9-BE80-D8F74E44CD66}"/>
    <cellStyle name="Total 4 9 2 4 2" xfId="53048" xr:uid="{0ABC5509-E0F9-4359-A754-28E7F4BA2688}"/>
    <cellStyle name="Total 4 9 2 5" xfId="53049" xr:uid="{6D7DA79D-81BE-48F7-8145-F4D964192801}"/>
    <cellStyle name="Total 4 9 2 6" xfId="53050" xr:uid="{2BCC592E-02CE-4DEE-8C5E-68ED87A87DC3}"/>
    <cellStyle name="Total 4 9 3" xfId="53051" xr:uid="{596CF0F1-4C58-42E0-AEDB-863A05D921C9}"/>
    <cellStyle name="Total 4 9 3 2" xfId="53052" xr:uid="{71C68216-68ED-4A3D-B856-F747DEDD1741}"/>
    <cellStyle name="Total 4 9 4" xfId="53053" xr:uid="{A17CBFD1-FDF3-4F1B-A3FA-C602A461FAB4}"/>
    <cellStyle name="Total 4 9 4 2" xfId="53054" xr:uid="{1750B3A9-F58C-427F-8863-CB4526AE9E5C}"/>
    <cellStyle name="Total 4 9 5" xfId="53055" xr:uid="{4AE44802-C0C8-4FB1-B06A-BCD8B5F22E54}"/>
    <cellStyle name="Total 4 9 5 2" xfId="53056" xr:uid="{7BC7D630-99CE-4B1C-8714-13A84FF9A70F}"/>
    <cellStyle name="Total 4 9 6" xfId="53057" xr:uid="{A21291C8-F41E-4B80-A08A-EC91A4C4BFDD}"/>
    <cellStyle name="Total 4 9 7" xfId="53058" xr:uid="{322C4E8B-9134-42ED-A8C9-9DC9CBCE91E9}"/>
    <cellStyle name="Total 4 9 7 2" xfId="53059" xr:uid="{86CE6E6A-8D68-4605-A510-A3B5B7E4B516}"/>
    <cellStyle name="Total 4 9 8" xfId="53060" xr:uid="{F85D8BA7-2C0A-45C0-AF2E-91B25AF13AD2}"/>
    <cellStyle name="Total 5" xfId="53061" xr:uid="{78AA14B2-844B-44C3-8DD8-A14B152E45F2}"/>
    <cellStyle name="Total 5 10" xfId="53062" xr:uid="{E92D2A04-53E1-4711-BE4E-EE9EF33013B3}"/>
    <cellStyle name="Total 5 10 2" xfId="53063" xr:uid="{075ED98B-B51C-4006-9753-08E936B7AFA6}"/>
    <cellStyle name="Total 5 10 2 2" xfId="53064" xr:uid="{0E17B237-A2F6-4682-B390-82E909EFD275}"/>
    <cellStyle name="Total 5 10 2 2 2" xfId="53065" xr:uid="{4192B331-C84E-462D-9A25-44040656BDFD}"/>
    <cellStyle name="Total 5 10 2 3" xfId="53066" xr:uid="{1C280396-C9AE-4B7B-A906-9A6B53C9CD58}"/>
    <cellStyle name="Total 5 10 2 3 2" xfId="53067" xr:uid="{5563CAC0-96DF-474F-B139-053FECE41594}"/>
    <cellStyle name="Total 5 10 2 4" xfId="53068" xr:uid="{D2A738B2-7306-42CF-9B64-995E633AC562}"/>
    <cellStyle name="Total 5 10 2 4 2" xfId="53069" xr:uid="{085E71C5-668B-4994-ABCC-3C0339461B6D}"/>
    <cellStyle name="Total 5 10 2 5" xfId="53070" xr:uid="{B3E1F7D7-7F89-47E8-9DD7-33E495C1834A}"/>
    <cellStyle name="Total 5 10 2 6" xfId="53071" xr:uid="{1391E085-A776-409B-9931-78EC7DADF6F2}"/>
    <cellStyle name="Total 5 10 3" xfId="53072" xr:uid="{403643A7-3613-4CD1-AE42-00EDA7847E7A}"/>
    <cellStyle name="Total 5 10 3 2" xfId="53073" xr:uid="{92922769-2664-4137-9C4B-41938383C0C1}"/>
    <cellStyle name="Total 5 10 4" xfId="53074" xr:uid="{39D20741-CA98-478F-AD1E-CE7333F44FB4}"/>
    <cellStyle name="Total 5 10 4 2" xfId="53075" xr:uid="{B5C1FD73-7E19-46C3-9E5A-9A9413F09824}"/>
    <cellStyle name="Total 5 10 5" xfId="53076" xr:uid="{01CF3820-9FE4-4038-8920-903E0ED8150A}"/>
    <cellStyle name="Total 5 10 5 2" xfId="53077" xr:uid="{B4C4D791-14E3-400A-A03B-230BFAE4296C}"/>
    <cellStyle name="Total 5 10 6" xfId="53078" xr:uid="{272247B4-99C4-461B-90ED-C814C0BF94BC}"/>
    <cellStyle name="Total 5 10 7" xfId="53079" xr:uid="{C6DCBB93-1612-4FC3-9276-0B6B7CC5DFA8}"/>
    <cellStyle name="Total 5 10 7 2" xfId="53080" xr:uid="{9A49064C-C46E-42BF-9B29-2DD869686549}"/>
    <cellStyle name="Total 5 10 8" xfId="53081" xr:uid="{75C1D24B-19FF-4DE2-A346-27784AFF26F5}"/>
    <cellStyle name="Total 5 11" xfId="53082" xr:uid="{6DA8E780-33CB-4025-AEAA-50E9C8442470}"/>
    <cellStyle name="Total 5 11 2" xfId="53083" xr:uid="{00623ED2-17D1-4BC3-98E5-9C4FEB9A1622}"/>
    <cellStyle name="Total 5 11 2 2" xfId="53084" xr:uid="{030338DB-5533-4492-BF57-03D83E9FC47A}"/>
    <cellStyle name="Total 5 11 2 2 2" xfId="53085" xr:uid="{EF25F725-FFC9-4CEE-99FE-FA8CB870F7D2}"/>
    <cellStyle name="Total 5 11 2 3" xfId="53086" xr:uid="{AE82AEDE-98FA-478D-BA51-58C3D6316795}"/>
    <cellStyle name="Total 5 11 2 3 2" xfId="53087" xr:uid="{32F592DA-8D28-4B0D-8A1B-668469CFC961}"/>
    <cellStyle name="Total 5 11 2 4" xfId="53088" xr:uid="{030A5409-EBB1-4DE7-8CFB-BBC94F5331DF}"/>
    <cellStyle name="Total 5 11 2 4 2" xfId="53089" xr:uid="{465A7410-7A06-4908-B3A1-34B9BED609E2}"/>
    <cellStyle name="Total 5 11 2 5" xfId="53090" xr:uid="{2FF746AF-2B29-42D3-9B41-9AD21D14D471}"/>
    <cellStyle name="Total 5 11 2 6" xfId="53091" xr:uid="{E8B93F7B-9E35-4522-947C-F23D6146D4CD}"/>
    <cellStyle name="Total 5 11 3" xfId="53092" xr:uid="{3588FB8D-789F-4741-AF0F-4C36DFD80B91}"/>
    <cellStyle name="Total 5 11 3 2" xfId="53093" xr:uid="{34A11D1B-43D8-47B5-A841-329073631AA4}"/>
    <cellStyle name="Total 5 11 4" xfId="53094" xr:uid="{A2C8E4B8-D21E-4D76-9149-18E5387AC209}"/>
    <cellStyle name="Total 5 11 4 2" xfId="53095" xr:uid="{749A38BA-E7BC-4189-A9F2-7F6DB938D7D4}"/>
    <cellStyle name="Total 5 11 5" xfId="53096" xr:uid="{01C1D394-2A8F-4CC2-BDF8-76923C5DAAD0}"/>
    <cellStyle name="Total 5 11 5 2" xfId="53097" xr:uid="{CBCC9214-6463-411A-B7A3-48492057C572}"/>
    <cellStyle name="Total 5 11 6" xfId="53098" xr:uid="{A8068FFA-BDD5-4235-9E72-0CD27F715E95}"/>
    <cellStyle name="Total 5 11 7" xfId="53099" xr:uid="{9E1FD554-A450-4329-A6C6-59E009438C24}"/>
    <cellStyle name="Total 5 11 7 2" xfId="53100" xr:uid="{895FDA0D-27D4-4969-B4CD-6D7AFEC2CDBA}"/>
    <cellStyle name="Total 5 11 8" xfId="53101" xr:uid="{95369637-9C65-4A76-AF64-2218F072F951}"/>
    <cellStyle name="Total 5 12" xfId="53102" xr:uid="{EDF020C5-7F89-4300-A829-9F8C522261AB}"/>
    <cellStyle name="Total 5 12 2" xfId="53103" xr:uid="{4011E96B-A787-4861-88F6-EEE16837CE87}"/>
    <cellStyle name="Total 5 12 2 2" xfId="53104" xr:uid="{6724E6B3-1A42-4B38-BC77-3430F1A6F7BA}"/>
    <cellStyle name="Total 5 12 2 2 2" xfId="53105" xr:uid="{28612F89-A301-4E23-8DC6-0964B331EB0D}"/>
    <cellStyle name="Total 5 12 2 3" xfId="53106" xr:uid="{5CD42A68-34C9-4041-A957-DC1F470F290D}"/>
    <cellStyle name="Total 5 12 2 3 2" xfId="53107" xr:uid="{D9AA5A23-013A-49DA-8C9F-F35F66C276BB}"/>
    <cellStyle name="Total 5 12 2 4" xfId="53108" xr:uid="{CDC1D760-BB71-489B-AA7D-11B40B492F92}"/>
    <cellStyle name="Total 5 12 2 4 2" xfId="53109" xr:uid="{897E7633-854F-4839-9A71-7A27D13BA5B1}"/>
    <cellStyle name="Total 5 12 2 5" xfId="53110" xr:uid="{B97C6082-D722-460E-A3BD-231EE3529341}"/>
    <cellStyle name="Total 5 12 2 6" xfId="53111" xr:uid="{E07E68AD-F9ED-4C3D-B262-9533E3D36719}"/>
    <cellStyle name="Total 5 12 3" xfId="53112" xr:uid="{B3ACB2CC-DCF9-4874-A7AD-E07D060941B6}"/>
    <cellStyle name="Total 5 12 3 2" xfId="53113" xr:uid="{08537205-BEF0-45B9-9A18-D4DCE63FE2AD}"/>
    <cellStyle name="Total 5 12 4" xfId="53114" xr:uid="{206C0292-A000-45D5-9F26-96A851709978}"/>
    <cellStyle name="Total 5 12 4 2" xfId="53115" xr:uid="{861303A7-127B-47A0-93F5-D3BFBB24F1AF}"/>
    <cellStyle name="Total 5 12 5" xfId="53116" xr:uid="{F9B221E3-DE69-425D-85A0-1FF711D6B2A1}"/>
    <cellStyle name="Total 5 12 5 2" xfId="53117" xr:uid="{45ADDAE1-1A61-4A87-8BA3-F436DAE4D7BD}"/>
    <cellStyle name="Total 5 12 6" xfId="53118" xr:uid="{A4F27D6D-7D70-4EBC-8BB1-D9DEE525A6BB}"/>
    <cellStyle name="Total 5 12 7" xfId="53119" xr:uid="{A5118FD0-5260-447B-9A2B-5DA7EA54DF02}"/>
    <cellStyle name="Total 5 12 7 2" xfId="53120" xr:uid="{18A016ED-15C6-4C62-8223-98D8CFD6F61C}"/>
    <cellStyle name="Total 5 12 8" xfId="53121" xr:uid="{374121DC-10B0-452A-B7DE-0B08859BBF25}"/>
    <cellStyle name="Total 5 13" xfId="53122" xr:uid="{96720326-CA8E-4DD3-BBB1-7E87E9513DD5}"/>
    <cellStyle name="Total 5 13 2" xfId="53123" xr:uid="{0EA5471E-B4BD-4276-9578-EBE36A9C2885}"/>
    <cellStyle name="Total 5 13 2 2" xfId="53124" xr:uid="{EB0A2638-0EA9-4DFC-BE8B-E9FAF2E75953}"/>
    <cellStyle name="Total 5 13 2 2 2" xfId="53125" xr:uid="{7528DBDB-D877-45E0-8DFC-D80AE1E3C39B}"/>
    <cellStyle name="Total 5 13 2 3" xfId="53126" xr:uid="{8875EEBB-4A84-4E9C-AC12-B1B20324A5E7}"/>
    <cellStyle name="Total 5 13 2 3 2" xfId="53127" xr:uid="{B4102FBA-3E8E-4B3B-B5B4-927C1417F9EB}"/>
    <cellStyle name="Total 5 13 2 4" xfId="53128" xr:uid="{870296A6-C602-4CF8-9F83-AF6BD3DDFC0C}"/>
    <cellStyle name="Total 5 13 2 4 2" xfId="53129" xr:uid="{9C783963-E061-4F59-866A-E168CB032020}"/>
    <cellStyle name="Total 5 13 2 5" xfId="53130" xr:uid="{51007181-7C4F-4DF7-9C7A-79ACF5961830}"/>
    <cellStyle name="Total 5 13 2 6" xfId="53131" xr:uid="{4754B2BB-90E9-408D-97F0-8978C76FDA2A}"/>
    <cellStyle name="Total 5 13 3" xfId="53132" xr:uid="{6099C71C-699F-42A3-8EC8-B9E352868218}"/>
    <cellStyle name="Total 5 13 3 2" xfId="53133" xr:uid="{CB307DE6-446B-462F-B503-6173EED3574C}"/>
    <cellStyle name="Total 5 13 4" xfId="53134" xr:uid="{677EABF2-346B-45E6-9F7A-3DD9041861BF}"/>
    <cellStyle name="Total 5 13 4 2" xfId="53135" xr:uid="{F540A113-CC18-4E76-A0B9-6F8898DC650D}"/>
    <cellStyle name="Total 5 13 5" xfId="53136" xr:uid="{E898EA39-E2F7-4001-815A-37A28164A9B5}"/>
    <cellStyle name="Total 5 13 5 2" xfId="53137" xr:uid="{59DBA1FA-F5A0-4B1C-B39E-52D97D9B2FB6}"/>
    <cellStyle name="Total 5 13 6" xfId="53138" xr:uid="{5F95EAA3-2764-4EFB-A497-C4C7D4B58399}"/>
    <cellStyle name="Total 5 13 7" xfId="53139" xr:uid="{CB6B3B23-D76A-4D51-9878-0B085D399D14}"/>
    <cellStyle name="Total 5 13 7 2" xfId="53140" xr:uid="{668EBBC9-D321-48DB-AD41-28D1ABCC7F53}"/>
    <cellStyle name="Total 5 13 8" xfId="53141" xr:uid="{05545C31-2617-44F5-9AED-49589C63E74E}"/>
    <cellStyle name="Total 5 14" xfId="53142" xr:uid="{4071B19B-2A76-4018-B729-557223E015C1}"/>
    <cellStyle name="Total 5 14 2" xfId="53143" xr:uid="{3E52B727-C5CC-4DF8-9CE2-A2E400D64360}"/>
    <cellStyle name="Total 5 14 2 2" xfId="53144" xr:uid="{CDCFE24D-2E89-4867-BEB0-4EA7CAA49CB5}"/>
    <cellStyle name="Total 5 14 2 2 2" xfId="53145" xr:uid="{01C1F4F9-A1ED-4F73-91DA-E0F3C824508B}"/>
    <cellStyle name="Total 5 14 2 3" xfId="53146" xr:uid="{BEEBEAF1-44EC-4FD7-9A41-D62063F9F5D0}"/>
    <cellStyle name="Total 5 14 2 3 2" xfId="53147" xr:uid="{114E2EFB-0217-4C5B-A308-D8DEB5C5C12B}"/>
    <cellStyle name="Total 5 14 2 4" xfId="53148" xr:uid="{AC3A4B2A-8C0D-4A22-8BBE-F382F4558014}"/>
    <cellStyle name="Total 5 14 2 4 2" xfId="53149" xr:uid="{EBAA0CE1-60BD-4FC2-8A4D-46EC3FB40F4E}"/>
    <cellStyle name="Total 5 14 2 5" xfId="53150" xr:uid="{A54BE99F-4581-4791-9473-EE3F4CD701D4}"/>
    <cellStyle name="Total 5 14 2 6" xfId="53151" xr:uid="{B3047BCC-4359-4D0B-B0A8-00F8CBCF0440}"/>
    <cellStyle name="Total 5 14 3" xfId="53152" xr:uid="{85D8094B-F2CE-4E59-BED1-8E4A4A9719C6}"/>
    <cellStyle name="Total 5 14 3 2" xfId="53153" xr:uid="{BB5C0835-BC5C-4B3F-AEB5-62491C9E0540}"/>
    <cellStyle name="Total 5 14 4" xfId="53154" xr:uid="{1CC54415-6C42-4CD9-A567-8B7C9421C251}"/>
    <cellStyle name="Total 5 14 4 2" xfId="53155" xr:uid="{21A7A374-F1E7-4F26-989B-B4CBB439119E}"/>
    <cellStyle name="Total 5 14 5" xfId="53156" xr:uid="{C8481970-EABF-4567-B677-5B91AD8B6EA0}"/>
    <cellStyle name="Total 5 14 5 2" xfId="53157" xr:uid="{33956C8F-5FA7-402C-BD34-B9FCE33EC8D7}"/>
    <cellStyle name="Total 5 14 6" xfId="53158" xr:uid="{614393D1-57B1-4D47-869E-A27433A88CEC}"/>
    <cellStyle name="Total 5 14 7" xfId="53159" xr:uid="{F0282960-47AC-46A8-ADC7-1DFB621E9BED}"/>
    <cellStyle name="Total 5 14 7 2" xfId="53160" xr:uid="{67FD779C-DE64-4C54-A540-2E49F05F5709}"/>
    <cellStyle name="Total 5 14 8" xfId="53161" xr:uid="{CBDF38AD-DE61-4202-9967-5D5C1474DA27}"/>
    <cellStyle name="Total 5 15" xfId="53162" xr:uid="{44DAE9BA-452A-4058-8687-76DAF1519245}"/>
    <cellStyle name="Total 5 15 2" xfId="53163" xr:uid="{5EB6F89B-FBD6-43D0-ACF6-879C18CA22B2}"/>
    <cellStyle name="Total 5 15 2 2" xfId="53164" xr:uid="{93D0565D-A0A8-497C-B27C-246351E36E19}"/>
    <cellStyle name="Total 5 15 2 2 2" xfId="53165" xr:uid="{6232A3B0-C02E-42D3-B1BC-CBF106CE00F3}"/>
    <cellStyle name="Total 5 15 2 3" xfId="53166" xr:uid="{EBFA8DFD-1B91-4700-96F6-C8DF71FB18E7}"/>
    <cellStyle name="Total 5 15 2 3 2" xfId="53167" xr:uid="{ABA9E527-08A1-4129-A716-C8C63D4FE873}"/>
    <cellStyle name="Total 5 15 2 4" xfId="53168" xr:uid="{5B70235A-CAF8-4F3C-A529-097F5CFFB4C2}"/>
    <cellStyle name="Total 5 15 2 4 2" xfId="53169" xr:uid="{0210905F-3AA6-4142-926E-8CA8F74A0366}"/>
    <cellStyle name="Total 5 15 2 5" xfId="53170" xr:uid="{62328758-89A2-4A0C-931C-D10F3CD08A1D}"/>
    <cellStyle name="Total 5 15 2 6" xfId="53171" xr:uid="{E0916400-06B6-4C0D-867A-67FA492276DC}"/>
    <cellStyle name="Total 5 15 3" xfId="53172" xr:uid="{4BD8B2A2-1FAE-42A5-AEA4-16279739B2D7}"/>
    <cellStyle name="Total 5 15 3 2" xfId="53173" xr:uid="{D5283747-31EC-4E58-B5FE-7F0475937A04}"/>
    <cellStyle name="Total 5 15 4" xfId="53174" xr:uid="{9A711DF8-780B-413D-B9D9-2AE77E9D07DA}"/>
    <cellStyle name="Total 5 15 4 2" xfId="53175" xr:uid="{669429CB-672F-475E-920E-2B13ADE88443}"/>
    <cellStyle name="Total 5 15 5" xfId="53176" xr:uid="{9A895413-CC72-4B49-A6F5-4B3BA309B41F}"/>
    <cellStyle name="Total 5 15 5 2" xfId="53177" xr:uid="{2B36BD3B-0425-4929-A0D1-22549803D5AA}"/>
    <cellStyle name="Total 5 15 6" xfId="53178" xr:uid="{CAF5EA8D-FF98-413D-AD13-24ECE0AE83D4}"/>
    <cellStyle name="Total 5 15 7" xfId="53179" xr:uid="{C59CEB26-5185-43F4-BF21-00D6E16FCBAA}"/>
    <cellStyle name="Total 5 15 7 2" xfId="53180" xr:uid="{270ADB6E-7DE6-4A80-8053-81963B484330}"/>
    <cellStyle name="Total 5 15 8" xfId="53181" xr:uid="{E97D5EB9-184E-4E90-A09E-D9B620C51FAA}"/>
    <cellStyle name="Total 5 16" xfId="53182" xr:uid="{CDE0526C-86D2-45A9-B1F8-6BD88A478725}"/>
    <cellStyle name="Total 5 16 2" xfId="53183" xr:uid="{E29FF0EC-D2B9-4E8C-978B-8D66B93D6FD8}"/>
    <cellStyle name="Total 5 16 2 2" xfId="53184" xr:uid="{895EDB0D-FC9B-4E50-9D4A-4B2AF621643D}"/>
    <cellStyle name="Total 5 16 3" xfId="53185" xr:uid="{349CAE0B-395D-4392-AFEF-E50C863F6AB9}"/>
    <cellStyle name="Total 5 16 3 2" xfId="53186" xr:uid="{D55EC2B4-F094-471E-B25E-589B3A6D89D7}"/>
    <cellStyle name="Total 5 16 4" xfId="53187" xr:uid="{0A33E269-01C6-49C9-B19E-E561BC460AB0}"/>
    <cellStyle name="Total 5 16 4 2" xfId="53188" xr:uid="{D2C666FF-AAB0-4A39-B0C4-D5EE5CFD0C94}"/>
    <cellStyle name="Total 5 16 5" xfId="53189" xr:uid="{11B98430-C7DB-4E2D-A196-E575F00A866C}"/>
    <cellStyle name="Total 5 16 6" xfId="53190" xr:uid="{A8CAE743-DC70-47B6-B6C0-43494666AE88}"/>
    <cellStyle name="Total 5 17" xfId="53191" xr:uid="{F2D7BA41-8556-4AA1-93C0-A5272356FFD8}"/>
    <cellStyle name="Total 5 17 2" xfId="53192" xr:uid="{C5A01066-0040-49FA-95F3-E702FC92EF0B}"/>
    <cellStyle name="Total 5 18" xfId="53193" xr:uid="{DF64F6BD-BAE6-48C8-B750-1C6793ED9907}"/>
    <cellStyle name="Total 5 19" xfId="53194" xr:uid="{8A759A3B-B047-4A72-8EBA-C7875F6697CC}"/>
    <cellStyle name="Total 5 19 2" xfId="53195" xr:uid="{67A30A92-AFAF-4EC0-8AB4-5FC8B2B33425}"/>
    <cellStyle name="Total 5 2" xfId="53196" xr:uid="{25DC5FC1-5049-4EC9-B10E-EBB770CAFC9C}"/>
    <cellStyle name="Total 5 2 2" xfId="53197" xr:uid="{517A113D-E0A6-4306-A120-98E4A793ED18}"/>
    <cellStyle name="Total 5 2 2 2" xfId="53198" xr:uid="{7733B1FC-DADA-44D3-9214-2E80CA5A7669}"/>
    <cellStyle name="Total 5 2 2 2 2" xfId="53199" xr:uid="{B04CA730-C0C6-432E-A986-F17FC77BD186}"/>
    <cellStyle name="Total 5 2 2 3" xfId="53200" xr:uid="{EBC375E4-C830-4B6F-9CC0-F8B6BC9BF5E0}"/>
    <cellStyle name="Total 5 2 2 3 2" xfId="53201" xr:uid="{FFB6D49B-F766-4F5E-B102-7BC213B094F3}"/>
    <cellStyle name="Total 5 2 2 4" xfId="53202" xr:uid="{E427FD93-7A78-4E09-A62E-5B31468BAA11}"/>
    <cellStyle name="Total 5 2 2 4 2" xfId="53203" xr:uid="{C6FAF679-20F0-4BBD-97AF-C42B3B97D17C}"/>
    <cellStyle name="Total 5 2 2 5" xfId="53204" xr:uid="{ADE02904-560A-4E5A-9160-C3941B76E338}"/>
    <cellStyle name="Total 5 2 2 6" xfId="53205" xr:uid="{D510D702-61E4-4A7D-AC47-712F27636242}"/>
    <cellStyle name="Total 5 2 3" xfId="53206" xr:uid="{24A4B5FD-D65E-45EA-B1F2-1DF38829C7DF}"/>
    <cellStyle name="Total 5 2 3 2" xfId="53207" xr:uid="{CD74BE0B-5AC9-41AD-A3CA-C76F5F40E14C}"/>
    <cellStyle name="Total 5 2 4" xfId="53208" xr:uid="{227B92B7-E474-4679-AB58-7919141EDD91}"/>
    <cellStyle name="Total 5 2 5" xfId="53209" xr:uid="{060B0921-CC8E-4D8D-AD11-0C3C628F3032}"/>
    <cellStyle name="Total 5 2 5 2" xfId="53210" xr:uid="{463FB8F1-9A6B-4BCE-A171-0E067362784F}"/>
    <cellStyle name="Total 5 2 6" xfId="53211" xr:uid="{AA60C453-235D-4084-A795-CCE42143EBA0}"/>
    <cellStyle name="Total 5 20" xfId="53212" xr:uid="{4AF03012-90AD-4C85-80D4-A0F5E9E74A4D}"/>
    <cellStyle name="Total 5 21" xfId="53213" xr:uid="{3ED4628D-F0A8-435A-ACAD-F9A2039EF881}"/>
    <cellStyle name="Total 5 22" xfId="53214" xr:uid="{B4A2248D-7834-46BA-81A2-70D987523326}"/>
    <cellStyle name="Total 5 23" xfId="53215" xr:uid="{80C39829-CACB-4D27-A34C-C432036A3407}"/>
    <cellStyle name="Total 5 24" xfId="53216" xr:uid="{489E9318-2FA5-4519-8FCA-0D72F219B1FA}"/>
    <cellStyle name="Total 5 25" xfId="53217" xr:uid="{3455735B-6734-45EF-973F-20ACB3CCA8E1}"/>
    <cellStyle name="Total 5 26" xfId="53218" xr:uid="{0211CDD8-C798-4A58-90BD-FFB790C8257C}"/>
    <cellStyle name="Total 5 3" xfId="53219" xr:uid="{9FE8AAEE-2D9A-4310-9F59-E8E54295C8A2}"/>
    <cellStyle name="Total 5 3 2" xfId="53220" xr:uid="{A52B452B-A122-4C2C-93D6-99840E424212}"/>
    <cellStyle name="Total 5 3 2 2" xfId="53221" xr:uid="{5EA5AA08-034C-43B9-A995-FEFEFD643B83}"/>
    <cellStyle name="Total 5 3 2 2 2" xfId="53222" xr:uid="{B0E919D4-08A9-45AC-A891-F0C3FA059A40}"/>
    <cellStyle name="Total 5 3 2 3" xfId="53223" xr:uid="{16ABC4AB-592A-40D5-B910-B773A39E1EBF}"/>
    <cellStyle name="Total 5 3 2 3 2" xfId="53224" xr:uid="{ECF57A88-03E4-4175-968F-2817870C41FC}"/>
    <cellStyle name="Total 5 3 2 4" xfId="53225" xr:uid="{315F2ABF-0E1A-4EF3-B1A3-3E602855D207}"/>
    <cellStyle name="Total 5 3 2 4 2" xfId="53226" xr:uid="{EE278100-981D-411D-AB5C-827B8A6F8785}"/>
    <cellStyle name="Total 5 3 2 5" xfId="53227" xr:uid="{4E8D46DD-71BD-4E58-A11C-86D8105FA841}"/>
    <cellStyle name="Total 5 3 2 6" xfId="53228" xr:uid="{D61FB30E-7B3E-4EC9-9325-5CB1AE127AF5}"/>
    <cellStyle name="Total 5 3 3" xfId="53229" xr:uid="{24B415FF-1ED6-48BE-89EE-46EC7FD8F748}"/>
    <cellStyle name="Total 5 3 3 2" xfId="53230" xr:uid="{8DD1EEFB-24D3-45CE-8CB4-96D11B1BA18F}"/>
    <cellStyle name="Total 5 3 4" xfId="53231" xr:uid="{03AAD00F-0328-47A2-AB14-6A54DB45A60C}"/>
    <cellStyle name="Total 5 3 5" xfId="53232" xr:uid="{80D3ECCC-34C8-4F52-9445-9BB51BB35B09}"/>
    <cellStyle name="Total 5 3 5 2" xfId="53233" xr:uid="{F555BE6E-EDF4-440C-A61C-903A6DB1D42D}"/>
    <cellStyle name="Total 5 3 6" xfId="53234" xr:uid="{A1090778-D1A9-439F-A405-F4802A1D0EDE}"/>
    <cellStyle name="Total 5 4" xfId="53235" xr:uid="{FBB8FB75-521E-4F71-9B61-2B37771F0DE4}"/>
    <cellStyle name="Total 5 4 2" xfId="53236" xr:uid="{F94311DE-C0CD-45EC-8533-972F4FA8E90B}"/>
    <cellStyle name="Total 5 4 2 2" xfId="53237" xr:uid="{017FEBE6-3279-481F-92F2-F03F19871ED1}"/>
    <cellStyle name="Total 5 4 2 2 2" xfId="53238" xr:uid="{67071175-FE07-4701-920A-B1F3ACC34301}"/>
    <cellStyle name="Total 5 4 2 3" xfId="53239" xr:uid="{DE4E3649-6ABB-4835-AB60-B92E23C4A883}"/>
    <cellStyle name="Total 5 4 2 3 2" xfId="53240" xr:uid="{98E4F003-36AD-4E13-B8D9-B06087437CF3}"/>
    <cellStyle name="Total 5 4 2 4" xfId="53241" xr:uid="{11F64A50-B44F-4927-9E3A-CD4F27013807}"/>
    <cellStyle name="Total 5 4 2 4 2" xfId="53242" xr:uid="{1F62BB1D-8664-4521-9331-3C2CABF7CE76}"/>
    <cellStyle name="Total 5 4 2 5" xfId="53243" xr:uid="{931FEBC7-66C4-4C26-9283-C54DBC36EE25}"/>
    <cellStyle name="Total 5 4 2 6" xfId="53244" xr:uid="{EDA7D1C2-BBB0-47B9-B7FC-851D1E46031F}"/>
    <cellStyle name="Total 5 4 3" xfId="53245" xr:uid="{4161AB35-2B66-4B1F-9C78-B23A86F77CA5}"/>
    <cellStyle name="Total 5 4 3 2" xfId="53246" xr:uid="{124D3743-90BC-412D-9953-B76214CF5BD1}"/>
    <cellStyle name="Total 5 4 4" xfId="53247" xr:uid="{7966667D-4D0E-4946-9502-D6D9FB3F1292}"/>
    <cellStyle name="Total 5 4 4 2" xfId="53248" xr:uid="{8F449589-41B3-4313-B835-5A04218C5FA1}"/>
    <cellStyle name="Total 5 4 5" xfId="53249" xr:uid="{9087E083-A292-4CFC-A4AC-52C677880198}"/>
    <cellStyle name="Total 5 4 5 2" xfId="53250" xr:uid="{CDAA314F-8656-480D-BC51-08ED3926D98B}"/>
    <cellStyle name="Total 5 4 6" xfId="53251" xr:uid="{2FFDA22E-B8B5-45C7-ADAE-6C2EB6D40873}"/>
    <cellStyle name="Total 5 4 7" xfId="53252" xr:uid="{4D3FC598-64FB-4271-8B43-D68511146A6A}"/>
    <cellStyle name="Total 5 4 7 2" xfId="53253" xr:uid="{38C5EF05-C3FF-48D7-AE86-CAB2E6D89BB0}"/>
    <cellStyle name="Total 5 4 8" xfId="53254" xr:uid="{49CE3411-5E86-4518-AF81-43E31378BA23}"/>
    <cellStyle name="Total 5 5" xfId="53255" xr:uid="{78C3F664-A286-4502-AA9B-F8DFE8C6B615}"/>
    <cellStyle name="Total 5 5 2" xfId="53256" xr:uid="{D53D0CC4-A571-4066-9FB9-0244E025B39D}"/>
    <cellStyle name="Total 5 5 2 2" xfId="53257" xr:uid="{4B333644-2F07-44B2-93C4-9494D8C77280}"/>
    <cellStyle name="Total 5 5 2 2 2" xfId="53258" xr:uid="{CC29604F-3537-44C9-B4FE-D657E40CC95C}"/>
    <cellStyle name="Total 5 5 2 3" xfId="53259" xr:uid="{BD3AF95F-5FEF-4F8B-A9B7-A89CEB282006}"/>
    <cellStyle name="Total 5 5 2 3 2" xfId="53260" xr:uid="{6F5ED67E-C163-46F5-BB29-F8AA1A8D2AB8}"/>
    <cellStyle name="Total 5 5 2 4" xfId="53261" xr:uid="{57EC1641-E8F2-45C4-B135-54C6ACFAB1D7}"/>
    <cellStyle name="Total 5 5 2 4 2" xfId="53262" xr:uid="{B0960962-90ED-4222-9130-8CEFDA6DF4A9}"/>
    <cellStyle name="Total 5 5 2 5" xfId="53263" xr:uid="{4C0DF251-B9C1-46E7-9B7E-68BE82EF2B0D}"/>
    <cellStyle name="Total 5 5 2 6" xfId="53264" xr:uid="{87F6CB86-D854-4F2D-B0A7-FC911AAD74B8}"/>
    <cellStyle name="Total 5 5 3" xfId="53265" xr:uid="{FD07916A-8BA3-4324-83DB-17F205189B3E}"/>
    <cellStyle name="Total 5 5 3 2" xfId="53266" xr:uid="{263D45B4-57E1-4E21-BBC4-AE8F6E2263F3}"/>
    <cellStyle name="Total 5 5 4" xfId="53267" xr:uid="{C6F652C4-8E57-4D23-85AF-5E112D79F3A2}"/>
    <cellStyle name="Total 5 5 4 2" xfId="53268" xr:uid="{28B6C707-1503-42B2-B069-82FDEC13C03B}"/>
    <cellStyle name="Total 5 5 5" xfId="53269" xr:uid="{AA5FAC7F-46AE-4EF1-A550-F67862316E11}"/>
    <cellStyle name="Total 5 5 5 2" xfId="53270" xr:uid="{4231E1E3-5A07-4211-A069-8C972C0D1ED1}"/>
    <cellStyle name="Total 5 5 6" xfId="53271" xr:uid="{A61CC408-FC62-492D-AF3E-CA4A802779FD}"/>
    <cellStyle name="Total 5 5 7" xfId="53272" xr:uid="{152E606A-830C-4B3E-8DF2-7D2DF45636E2}"/>
    <cellStyle name="Total 5 5 7 2" xfId="53273" xr:uid="{6649F886-FFC3-4E6A-BFFA-E0B6D9E54097}"/>
    <cellStyle name="Total 5 5 8" xfId="53274" xr:uid="{8C627BB0-3A8B-44ED-BF94-1E9D5718B78D}"/>
    <cellStyle name="Total 5 6" xfId="53275" xr:uid="{D307F3DA-464D-4049-B4EF-F3E03FD0B18A}"/>
    <cellStyle name="Total 5 6 2" xfId="53276" xr:uid="{4135EEA4-1390-42FB-A0D2-88CA733FF390}"/>
    <cellStyle name="Total 5 6 2 2" xfId="53277" xr:uid="{198A8961-6A7F-410F-9C87-F1BA81685DE1}"/>
    <cellStyle name="Total 5 6 2 2 2" xfId="53278" xr:uid="{ABAFA492-2303-4E82-8FD0-021B7A1E9319}"/>
    <cellStyle name="Total 5 6 2 3" xfId="53279" xr:uid="{2FAC4876-60BD-4FA1-884C-B2A092F53D60}"/>
    <cellStyle name="Total 5 6 2 3 2" xfId="53280" xr:uid="{A67A331A-D5A0-402F-A239-EED6B7EE93D0}"/>
    <cellStyle name="Total 5 6 2 4" xfId="53281" xr:uid="{52D1E7BF-2B5F-4810-BBB9-C068367C0572}"/>
    <cellStyle name="Total 5 6 2 4 2" xfId="53282" xr:uid="{B53B0454-0459-4915-B151-B4209D45140D}"/>
    <cellStyle name="Total 5 6 2 5" xfId="53283" xr:uid="{0C710353-FCEE-4065-A304-6F20934DCEBD}"/>
    <cellStyle name="Total 5 6 2 6" xfId="53284" xr:uid="{DCB381CC-FA36-47DC-A0FE-FB9534A758CF}"/>
    <cellStyle name="Total 5 6 3" xfId="53285" xr:uid="{114F84C8-3EF4-47F2-969C-F8025E2F866B}"/>
    <cellStyle name="Total 5 6 3 2" xfId="53286" xr:uid="{826C29CD-A6E1-4B57-BB85-B4F4A5502248}"/>
    <cellStyle name="Total 5 6 4" xfId="53287" xr:uid="{92D769F8-D545-4F11-B69E-14800F460DE3}"/>
    <cellStyle name="Total 5 6 4 2" xfId="53288" xr:uid="{C86122BC-0046-4EC0-82B5-C5EEA268CB66}"/>
    <cellStyle name="Total 5 6 5" xfId="53289" xr:uid="{0E51E138-AF9E-4FAF-AF00-763764BDB63A}"/>
    <cellStyle name="Total 5 6 5 2" xfId="53290" xr:uid="{E8A7D235-4349-4CE6-84A3-A52F33ABD9F2}"/>
    <cellStyle name="Total 5 6 6" xfId="53291" xr:uid="{1B444C44-475F-4513-AC4A-8209167A5DD6}"/>
    <cellStyle name="Total 5 6 7" xfId="53292" xr:uid="{935155CB-E915-4C32-8FB7-CFD243B93677}"/>
    <cellStyle name="Total 5 6 7 2" xfId="53293" xr:uid="{D17E18E7-AAB3-4008-94B1-2ECF85C0218C}"/>
    <cellStyle name="Total 5 6 8" xfId="53294" xr:uid="{6AF49A87-6E98-4452-96B5-6026273A2663}"/>
    <cellStyle name="Total 5 7" xfId="53295" xr:uid="{0D6E465D-BEA6-4391-8AF4-F202B79C8F1A}"/>
    <cellStyle name="Total 5 7 2" xfId="53296" xr:uid="{32E5BF7A-7CDA-4D43-B4A0-27143AA7809D}"/>
    <cellStyle name="Total 5 7 2 2" xfId="53297" xr:uid="{1E651F02-E5EF-414A-8AA7-100861070FDF}"/>
    <cellStyle name="Total 5 7 2 2 2" xfId="53298" xr:uid="{7B5F1BC1-F5CE-4B04-AB86-6D522F3BCBDF}"/>
    <cellStyle name="Total 5 7 2 3" xfId="53299" xr:uid="{216C2595-6354-47BD-9C23-D378BF1EBAF7}"/>
    <cellStyle name="Total 5 7 2 3 2" xfId="53300" xr:uid="{34B23F65-CF8D-4580-986A-BF4868FBD4AE}"/>
    <cellStyle name="Total 5 7 2 4" xfId="53301" xr:uid="{F4EECBD6-760A-4B8E-B409-AA06263CA43C}"/>
    <cellStyle name="Total 5 7 2 4 2" xfId="53302" xr:uid="{815E5E2D-15DB-4263-8CA4-9025E1ECDC9E}"/>
    <cellStyle name="Total 5 7 2 5" xfId="53303" xr:uid="{E84E588D-A388-43DC-B64E-EF7A62D27258}"/>
    <cellStyle name="Total 5 7 2 6" xfId="53304" xr:uid="{408CD232-AF94-47B2-9826-9CACAE28CE16}"/>
    <cellStyle name="Total 5 7 3" xfId="53305" xr:uid="{06069515-6B72-4FD3-9163-8935941541E4}"/>
    <cellStyle name="Total 5 7 3 2" xfId="53306" xr:uid="{18CF7F84-D381-4208-AE86-492774E06160}"/>
    <cellStyle name="Total 5 7 4" xfId="53307" xr:uid="{CE7255D9-D414-4965-A2D7-FF69CF29232B}"/>
    <cellStyle name="Total 5 7 4 2" xfId="53308" xr:uid="{3CC17FE8-A56B-4387-A959-36AA3F4BF96A}"/>
    <cellStyle name="Total 5 7 5" xfId="53309" xr:uid="{CF05E828-CFA2-40AA-8AA5-544784A6576F}"/>
    <cellStyle name="Total 5 7 5 2" xfId="53310" xr:uid="{09BE60EB-E393-45ED-9BD8-F486F832EA31}"/>
    <cellStyle name="Total 5 7 6" xfId="53311" xr:uid="{96F67D06-24DA-47AB-A68E-E8D6800A1A04}"/>
    <cellStyle name="Total 5 7 7" xfId="53312" xr:uid="{DCD4F928-F7DA-435A-9B09-C974806A6E88}"/>
    <cellStyle name="Total 5 7 7 2" xfId="53313" xr:uid="{30C23FC0-36E0-4674-8A4D-0C630665568B}"/>
    <cellStyle name="Total 5 7 8" xfId="53314" xr:uid="{23DBE1F5-F112-4694-A631-6FB0633414F6}"/>
    <cellStyle name="Total 5 8" xfId="53315" xr:uid="{2C2DD285-F16E-46BD-8120-3884FEB0A5AE}"/>
    <cellStyle name="Total 5 8 2" xfId="53316" xr:uid="{CB1E8D5C-CF72-4277-8D94-9FE6686F7386}"/>
    <cellStyle name="Total 5 8 2 2" xfId="53317" xr:uid="{3956C8E7-D120-4CC9-B50E-DBEACF97254F}"/>
    <cellStyle name="Total 5 8 2 2 2" xfId="53318" xr:uid="{75B815E3-DED4-40E6-8154-88A70077FF11}"/>
    <cellStyle name="Total 5 8 2 3" xfId="53319" xr:uid="{243906D0-CF26-4EBF-9BBE-D2F84B645743}"/>
    <cellStyle name="Total 5 8 2 3 2" xfId="53320" xr:uid="{11CC10C2-D6BA-436E-A640-46BE0E2D0F0F}"/>
    <cellStyle name="Total 5 8 2 4" xfId="53321" xr:uid="{763D7644-7C5B-47CF-B70C-2926CD025924}"/>
    <cellStyle name="Total 5 8 2 4 2" xfId="53322" xr:uid="{E8138229-FC85-4798-BBDA-8AFEDF0221B5}"/>
    <cellStyle name="Total 5 8 2 5" xfId="53323" xr:uid="{FBF2F41F-1E7D-4EE5-A0B2-2D02B85B226D}"/>
    <cellStyle name="Total 5 8 2 6" xfId="53324" xr:uid="{AD8C1E6B-1BCF-4ED5-9C00-81F5DA56721D}"/>
    <cellStyle name="Total 5 8 3" xfId="53325" xr:uid="{51B5BFE6-75EA-46B9-B259-EA332F63D1EF}"/>
    <cellStyle name="Total 5 8 3 2" xfId="53326" xr:uid="{49BDA753-9415-48B7-8E0D-1CEBCEB844E3}"/>
    <cellStyle name="Total 5 8 4" xfId="53327" xr:uid="{9696D660-00BF-4798-9AF0-7B131191C069}"/>
    <cellStyle name="Total 5 8 4 2" xfId="53328" xr:uid="{B74A7F40-91E6-46B6-97D7-96B6A10D39E3}"/>
    <cellStyle name="Total 5 8 5" xfId="53329" xr:uid="{32B0868B-E98E-46F3-AF5F-A77D8E2CFC56}"/>
    <cellStyle name="Total 5 8 5 2" xfId="53330" xr:uid="{E5C31401-95EB-4317-9110-C52E70DC5D48}"/>
    <cellStyle name="Total 5 8 6" xfId="53331" xr:uid="{A388A969-DACC-45E7-A041-92523807D3FD}"/>
    <cellStyle name="Total 5 8 7" xfId="53332" xr:uid="{4BE6678C-CD74-4CEA-9179-C69C5CF4468B}"/>
    <cellStyle name="Total 5 8 7 2" xfId="53333" xr:uid="{31BE311C-7B38-46E8-B4A0-7C36DDDA678E}"/>
    <cellStyle name="Total 5 8 8" xfId="53334" xr:uid="{9A38B506-3DBA-401C-9BAE-8B00826F2845}"/>
    <cellStyle name="Total 5 9" xfId="53335" xr:uid="{D8B9574D-B3E2-41F2-880E-0D36EE095E31}"/>
    <cellStyle name="Total 5 9 2" xfId="53336" xr:uid="{B50100FC-043E-49B1-8482-5747D3912752}"/>
    <cellStyle name="Total 5 9 2 2" xfId="53337" xr:uid="{AB7FD371-1386-49B7-98EC-31698FD7EF46}"/>
    <cellStyle name="Total 5 9 2 2 2" xfId="53338" xr:uid="{475269CF-5F5A-4EAB-B149-62D6545B526E}"/>
    <cellStyle name="Total 5 9 2 3" xfId="53339" xr:uid="{B7D484E8-7D08-4BBC-A20E-9B0785992CDD}"/>
    <cellStyle name="Total 5 9 2 3 2" xfId="53340" xr:uid="{5A29CA2E-AB52-425D-BAE4-561804BC1270}"/>
    <cellStyle name="Total 5 9 2 4" xfId="53341" xr:uid="{417C4FB9-B2DF-49F3-B092-C8E66CEADAD6}"/>
    <cellStyle name="Total 5 9 2 4 2" xfId="53342" xr:uid="{7C7B94BF-F3BD-4B70-B725-E5700B7906F8}"/>
    <cellStyle name="Total 5 9 2 5" xfId="53343" xr:uid="{E6F7F077-0CAE-4BBC-95B2-658ABD701FB9}"/>
    <cellStyle name="Total 5 9 2 6" xfId="53344" xr:uid="{2830F705-8298-4B4E-9AC6-C8568F676333}"/>
    <cellStyle name="Total 5 9 3" xfId="53345" xr:uid="{1807CB4B-FA67-43E1-9BC1-F488DA4075E7}"/>
    <cellStyle name="Total 5 9 3 2" xfId="53346" xr:uid="{C44F0316-C455-47ED-B775-F05EB9E9E2CA}"/>
    <cellStyle name="Total 5 9 4" xfId="53347" xr:uid="{895EB2DB-FCD8-4F65-ACC4-81E8284362BB}"/>
    <cellStyle name="Total 5 9 4 2" xfId="53348" xr:uid="{53B88E38-A1D4-44DE-94D7-146F0BE08508}"/>
    <cellStyle name="Total 5 9 5" xfId="53349" xr:uid="{C81CD0E2-521D-4393-B796-22F1EF252BF8}"/>
    <cellStyle name="Total 5 9 5 2" xfId="53350" xr:uid="{AA354862-FDC6-47DC-9A59-C8863BAE42FC}"/>
    <cellStyle name="Total 5 9 6" xfId="53351" xr:uid="{9F289D4C-D3D0-4017-BC19-E2CFC0FA80A3}"/>
    <cellStyle name="Total 5 9 7" xfId="53352" xr:uid="{65176A27-835B-46C5-9107-CED2FEB654E2}"/>
    <cellStyle name="Total 5 9 7 2" xfId="53353" xr:uid="{D6326533-097A-45F7-A3D3-2110122FE0D3}"/>
    <cellStyle name="Total 5 9 8" xfId="53354" xr:uid="{DC262530-2E48-42AB-8DA4-0FC9CD015D1D}"/>
    <cellStyle name="Total 6" xfId="53355" xr:uid="{5BC62B1B-00AB-4C8F-B98A-4B461546580D}"/>
    <cellStyle name="Total 6 10" xfId="53356" xr:uid="{69420AC5-FF18-4FBC-ADBF-5823BE277759}"/>
    <cellStyle name="Total 6 10 2" xfId="53357" xr:uid="{4053F9DA-FDE4-4419-9405-C04A343E93E9}"/>
    <cellStyle name="Total 6 10 2 2" xfId="53358" xr:uid="{2A5D31E1-97C0-4D5C-99AE-382D465E9FF2}"/>
    <cellStyle name="Total 6 10 2 2 2" xfId="53359" xr:uid="{968245FE-2671-48C2-8C5A-5997E88B4F48}"/>
    <cellStyle name="Total 6 10 2 3" xfId="53360" xr:uid="{1A3FBF23-0444-4702-B6BB-8AF289CDD83D}"/>
    <cellStyle name="Total 6 10 2 3 2" xfId="53361" xr:uid="{6A0EF8FC-BDC1-4EC4-BD63-33013FA9C68C}"/>
    <cellStyle name="Total 6 10 2 4" xfId="53362" xr:uid="{3AFFE236-91A7-486B-870E-6A0A2CAD5FD1}"/>
    <cellStyle name="Total 6 10 2 4 2" xfId="53363" xr:uid="{4AA7E325-C362-47A5-B68F-1CAE197F82E4}"/>
    <cellStyle name="Total 6 10 2 5" xfId="53364" xr:uid="{5F838777-5E89-4145-8B05-31E3C7B3B660}"/>
    <cellStyle name="Total 6 10 2 6" xfId="53365" xr:uid="{1CD9D1F0-36CA-4C37-B87B-D0E803EA3211}"/>
    <cellStyle name="Total 6 10 3" xfId="53366" xr:uid="{BD02323A-BAC7-4F15-9047-D40A461E431F}"/>
    <cellStyle name="Total 6 10 3 2" xfId="53367" xr:uid="{0493A54D-BF17-40F9-A0DE-9338A290DDA5}"/>
    <cellStyle name="Total 6 10 4" xfId="53368" xr:uid="{47459CF0-6BC8-4AAE-A69F-CBFE68B2600A}"/>
    <cellStyle name="Total 6 10 4 2" xfId="53369" xr:uid="{806316D7-52B7-435C-9290-72A9FDF63F65}"/>
    <cellStyle name="Total 6 10 5" xfId="53370" xr:uid="{AECC39A3-5148-45F6-884F-DBD1FCE5DEEA}"/>
    <cellStyle name="Total 6 10 5 2" xfId="53371" xr:uid="{0C4BDFA4-80DA-4747-BE75-C481F4D606D3}"/>
    <cellStyle name="Total 6 10 6" xfId="53372" xr:uid="{809CF680-C299-4942-8374-F975DF9FA587}"/>
    <cellStyle name="Total 6 10 7" xfId="53373" xr:uid="{24038E25-2EB3-4855-B46E-2F9E90C40024}"/>
    <cellStyle name="Total 6 10 7 2" xfId="53374" xr:uid="{6DB1D44C-00BD-4B8B-A621-A066F7807AD5}"/>
    <cellStyle name="Total 6 10 8" xfId="53375" xr:uid="{F5381CFC-B13F-40B1-963A-396243C6224A}"/>
    <cellStyle name="Total 6 11" xfId="53376" xr:uid="{BD6F62DD-AF38-4CF5-B8B2-0FAA35EA5A23}"/>
    <cellStyle name="Total 6 11 2" xfId="53377" xr:uid="{B8955052-B87E-40CC-A5AD-2D9E6B9AB520}"/>
    <cellStyle name="Total 6 11 2 2" xfId="53378" xr:uid="{89530FD9-669E-4544-A31A-769476E96E38}"/>
    <cellStyle name="Total 6 11 2 2 2" xfId="53379" xr:uid="{9E009ADB-A35D-475B-9480-F6DD22B025C5}"/>
    <cellStyle name="Total 6 11 2 3" xfId="53380" xr:uid="{3AF35BE6-FB29-4FF2-B538-5FC3EF117F93}"/>
    <cellStyle name="Total 6 11 2 3 2" xfId="53381" xr:uid="{D6252ED1-02F1-4F5C-A03C-60AEFA693542}"/>
    <cellStyle name="Total 6 11 2 4" xfId="53382" xr:uid="{9713C205-0893-4541-8AB1-EC5076D598CA}"/>
    <cellStyle name="Total 6 11 2 4 2" xfId="53383" xr:uid="{DD155EFF-1EA1-4734-AE91-76DCD09CD75A}"/>
    <cellStyle name="Total 6 11 2 5" xfId="53384" xr:uid="{1E62B631-06D0-4D6B-A09E-8D00680151EF}"/>
    <cellStyle name="Total 6 11 2 6" xfId="53385" xr:uid="{4118E5EC-A743-449A-B467-44BCB0575496}"/>
    <cellStyle name="Total 6 11 3" xfId="53386" xr:uid="{4B40135A-2FDE-4A3F-8404-AAFBB7409FFB}"/>
    <cellStyle name="Total 6 11 3 2" xfId="53387" xr:uid="{DDEEA896-654A-4822-8101-2CB4125B4D33}"/>
    <cellStyle name="Total 6 11 4" xfId="53388" xr:uid="{702C3302-FFFF-4E11-A762-468C91C45BF8}"/>
    <cellStyle name="Total 6 11 4 2" xfId="53389" xr:uid="{BBCC57EF-2AFF-435F-B21C-D27C390CFDDF}"/>
    <cellStyle name="Total 6 11 5" xfId="53390" xr:uid="{C65B9A10-BCC2-4A0D-B4E3-89E34EA29312}"/>
    <cellStyle name="Total 6 11 5 2" xfId="53391" xr:uid="{4BF54A3C-7BF5-4888-8C51-50217A4055F7}"/>
    <cellStyle name="Total 6 11 6" xfId="53392" xr:uid="{B069D7B4-927E-4028-876F-AE0E7B6DBC09}"/>
    <cellStyle name="Total 6 11 7" xfId="53393" xr:uid="{7880FC68-D847-4C09-AB1A-578D8A82CF8B}"/>
    <cellStyle name="Total 6 11 7 2" xfId="53394" xr:uid="{18DFFF89-2A50-4BAC-B2E3-A450D067BB5D}"/>
    <cellStyle name="Total 6 11 8" xfId="53395" xr:uid="{E2FD37B1-F5C9-4D6A-8EA3-7039077DEBF2}"/>
    <cellStyle name="Total 6 12" xfId="53396" xr:uid="{C3582804-0B4C-4D2B-A120-09EBD436D4A1}"/>
    <cellStyle name="Total 6 12 2" xfId="53397" xr:uid="{4D3B2D62-002C-4ECB-92C0-15DA094D4A0D}"/>
    <cellStyle name="Total 6 12 2 2" xfId="53398" xr:uid="{26ADF76E-A715-4C93-A37E-91BBF32DC132}"/>
    <cellStyle name="Total 6 12 2 2 2" xfId="53399" xr:uid="{254339F5-FF90-4FED-95FA-7185E1D70746}"/>
    <cellStyle name="Total 6 12 2 3" xfId="53400" xr:uid="{71409BA3-166E-4656-B4E9-A0E5F22FB203}"/>
    <cellStyle name="Total 6 12 2 3 2" xfId="53401" xr:uid="{8661FD4F-4939-4F52-BAE4-4FF30252F878}"/>
    <cellStyle name="Total 6 12 2 4" xfId="53402" xr:uid="{FD2E21FF-628B-464F-9B06-7B8E9DA1D263}"/>
    <cellStyle name="Total 6 12 2 4 2" xfId="53403" xr:uid="{2306DA49-B869-4FB6-B8D7-D701C2F60206}"/>
    <cellStyle name="Total 6 12 2 5" xfId="53404" xr:uid="{E237C256-C59F-44E4-8A95-0AE9106C50B3}"/>
    <cellStyle name="Total 6 12 2 6" xfId="53405" xr:uid="{9385C93F-FF6A-49DD-AD4E-06C20C54120B}"/>
    <cellStyle name="Total 6 12 3" xfId="53406" xr:uid="{23D293E7-7D1F-452B-A31C-893D063EC4C6}"/>
    <cellStyle name="Total 6 12 3 2" xfId="53407" xr:uid="{D5D62B79-2A7D-4276-AB93-A385DC024688}"/>
    <cellStyle name="Total 6 12 4" xfId="53408" xr:uid="{6A7DA3EF-F45D-493B-98D2-6D18CA2BEFA1}"/>
    <cellStyle name="Total 6 12 4 2" xfId="53409" xr:uid="{3C672070-2CB4-425F-93D8-79D460E8D358}"/>
    <cellStyle name="Total 6 12 5" xfId="53410" xr:uid="{998A9022-472A-4DBF-9968-E713B61912D7}"/>
    <cellStyle name="Total 6 12 5 2" xfId="53411" xr:uid="{BDF7AC2D-7AE6-4BA7-AC81-CB069F02964A}"/>
    <cellStyle name="Total 6 12 6" xfId="53412" xr:uid="{2BBF598A-B6D5-4ADF-B0AC-14CB13B62CA8}"/>
    <cellStyle name="Total 6 12 7" xfId="53413" xr:uid="{9367D23C-ABED-4558-A879-DCFC6F0D04AF}"/>
    <cellStyle name="Total 6 12 7 2" xfId="53414" xr:uid="{7E021AE3-3E25-4DC8-B1D3-E4F8AF52A29C}"/>
    <cellStyle name="Total 6 12 8" xfId="53415" xr:uid="{965432E2-999D-40B5-9B23-5C4A3BE0B635}"/>
    <cellStyle name="Total 6 13" xfId="53416" xr:uid="{87D3C823-05CE-4FD7-B87A-F7FFBD9DE885}"/>
    <cellStyle name="Total 6 13 2" xfId="53417" xr:uid="{212B02DE-5CBA-4248-9151-40321338CB4C}"/>
    <cellStyle name="Total 6 13 2 2" xfId="53418" xr:uid="{6B1E8734-7F97-48A2-AFD2-AFAD704087C4}"/>
    <cellStyle name="Total 6 13 2 2 2" xfId="53419" xr:uid="{F1634785-060B-409F-8C81-85FAC3E46C50}"/>
    <cellStyle name="Total 6 13 2 3" xfId="53420" xr:uid="{16D9A033-A3F5-438F-98F9-980095D8127B}"/>
    <cellStyle name="Total 6 13 2 3 2" xfId="53421" xr:uid="{72867B44-B699-4664-8AD9-EAE3F13C4999}"/>
    <cellStyle name="Total 6 13 2 4" xfId="53422" xr:uid="{D05DB7C2-6CD1-4F98-996A-3A2C86C56739}"/>
    <cellStyle name="Total 6 13 2 4 2" xfId="53423" xr:uid="{27E48DFA-5D08-42EE-B05E-4348309E598F}"/>
    <cellStyle name="Total 6 13 2 5" xfId="53424" xr:uid="{B4AA232E-4746-485D-B029-8AF2BC2602F9}"/>
    <cellStyle name="Total 6 13 2 6" xfId="53425" xr:uid="{2B801C8E-0FCB-4F59-80C5-291403C1D49E}"/>
    <cellStyle name="Total 6 13 3" xfId="53426" xr:uid="{FBC9E317-1DA0-469F-92A5-51EB7BA60269}"/>
    <cellStyle name="Total 6 13 3 2" xfId="53427" xr:uid="{7D67564A-5D09-4548-B986-D0B6E1258DBB}"/>
    <cellStyle name="Total 6 13 4" xfId="53428" xr:uid="{CC92C806-B38F-4D35-A870-F0AB089B935E}"/>
    <cellStyle name="Total 6 13 4 2" xfId="53429" xr:uid="{BA1B1999-0826-4537-A8C4-F9B16EA744FD}"/>
    <cellStyle name="Total 6 13 5" xfId="53430" xr:uid="{1AF38B82-0010-46C5-A215-8498CBAE45F3}"/>
    <cellStyle name="Total 6 13 5 2" xfId="53431" xr:uid="{9C1999AF-195E-467B-80E5-FF8911654287}"/>
    <cellStyle name="Total 6 13 6" xfId="53432" xr:uid="{1BAF7BFE-D957-490E-94F0-3F7AEB6C9D84}"/>
    <cellStyle name="Total 6 13 7" xfId="53433" xr:uid="{31406E50-3CD9-4962-AD9A-AE3E48C2903A}"/>
    <cellStyle name="Total 6 13 7 2" xfId="53434" xr:uid="{75051856-1F4F-4AC4-8210-8B5F383ABE6E}"/>
    <cellStyle name="Total 6 13 8" xfId="53435" xr:uid="{CDD3111A-8EF2-443A-A006-9C74E1F69FB5}"/>
    <cellStyle name="Total 6 14" xfId="53436" xr:uid="{169309AF-9FC1-4CFF-ADF8-FEB1E01176A7}"/>
    <cellStyle name="Total 6 14 2" xfId="53437" xr:uid="{BB9CE308-10C0-4550-9460-22A52FFECA6C}"/>
    <cellStyle name="Total 6 14 2 2" xfId="53438" xr:uid="{BD21526B-AE44-42CD-B643-AC462AA9A50E}"/>
    <cellStyle name="Total 6 14 2 2 2" xfId="53439" xr:uid="{7EB1C132-C435-4900-B7AC-2A56B2B76A6D}"/>
    <cellStyle name="Total 6 14 2 3" xfId="53440" xr:uid="{1FB990F5-9B39-44FC-90DE-EDBBBC40D049}"/>
    <cellStyle name="Total 6 14 2 3 2" xfId="53441" xr:uid="{6168FA5B-0CEA-43FD-96D5-E4CAAEA6704B}"/>
    <cellStyle name="Total 6 14 2 4" xfId="53442" xr:uid="{79725CC9-2DED-4F5D-A3F0-1F3DC2425C6D}"/>
    <cellStyle name="Total 6 14 2 4 2" xfId="53443" xr:uid="{D8484FD9-46EE-407D-A20E-C518D5750A89}"/>
    <cellStyle name="Total 6 14 2 5" xfId="53444" xr:uid="{5A8643D8-3041-4480-B74B-082513DB0F32}"/>
    <cellStyle name="Total 6 14 2 6" xfId="53445" xr:uid="{E016285B-1AF4-4E7B-94B3-C94B00B5B920}"/>
    <cellStyle name="Total 6 14 3" xfId="53446" xr:uid="{CE31F310-76EA-4854-AD76-DF1355CA3657}"/>
    <cellStyle name="Total 6 14 3 2" xfId="53447" xr:uid="{36DD9625-7DDB-4E38-873E-CB67506F4CEF}"/>
    <cellStyle name="Total 6 14 4" xfId="53448" xr:uid="{155CB188-53AB-46DC-B3E9-9D90DFFBA017}"/>
    <cellStyle name="Total 6 14 4 2" xfId="53449" xr:uid="{BD8E7E4C-5878-41F6-AFE5-B34C4964AF2D}"/>
    <cellStyle name="Total 6 14 5" xfId="53450" xr:uid="{DDAEC6EC-827B-4F83-B0E0-9127848FAC24}"/>
    <cellStyle name="Total 6 14 5 2" xfId="53451" xr:uid="{A50112EE-FC4E-494C-878A-18D6C60E55BA}"/>
    <cellStyle name="Total 6 14 6" xfId="53452" xr:uid="{4B7C7705-6EAF-41E0-AC8C-CAE63B2F4FAE}"/>
    <cellStyle name="Total 6 14 7" xfId="53453" xr:uid="{79C3404F-7FE6-4BCA-99E8-5F2697E2788E}"/>
    <cellStyle name="Total 6 14 7 2" xfId="53454" xr:uid="{6857E1B8-D93D-4F98-8288-8817F0DA1AB0}"/>
    <cellStyle name="Total 6 14 8" xfId="53455" xr:uid="{9E99B7DC-49CC-4CC1-8726-EBEE12ECE64F}"/>
    <cellStyle name="Total 6 15" xfId="53456" xr:uid="{E661C3FD-8283-41B7-8547-CE1A16A2C49A}"/>
    <cellStyle name="Total 6 15 2" xfId="53457" xr:uid="{57038103-99E4-4A02-9A5B-FC97EAF9ECCE}"/>
    <cellStyle name="Total 6 15 2 2" xfId="53458" xr:uid="{8ECFAC64-2A18-4447-8BB3-0CE0C5B8BE25}"/>
    <cellStyle name="Total 6 15 2 2 2" xfId="53459" xr:uid="{0B1D6AE6-F0B2-4DA7-B97F-6DD380C6E484}"/>
    <cellStyle name="Total 6 15 2 3" xfId="53460" xr:uid="{3227D81D-52A8-4E4F-86F8-B5CD98F529FB}"/>
    <cellStyle name="Total 6 15 2 3 2" xfId="53461" xr:uid="{4AA457C1-9531-438A-8ED3-2AE7F0EDD0ED}"/>
    <cellStyle name="Total 6 15 2 4" xfId="53462" xr:uid="{8CA29871-C0EB-49AD-ADA9-D22740F8B549}"/>
    <cellStyle name="Total 6 15 2 4 2" xfId="53463" xr:uid="{8054A4A4-1D85-4D69-9305-9286913DCF46}"/>
    <cellStyle name="Total 6 15 2 5" xfId="53464" xr:uid="{71D60189-A8AA-49E1-8E8A-BAF542CC008B}"/>
    <cellStyle name="Total 6 15 2 6" xfId="53465" xr:uid="{9C5E0B8A-F8F3-46AA-ACF3-51F195D4E08D}"/>
    <cellStyle name="Total 6 15 3" xfId="53466" xr:uid="{FE294917-08BE-4F89-9626-768133C71384}"/>
    <cellStyle name="Total 6 15 3 2" xfId="53467" xr:uid="{EB5FB171-F714-4ED2-A129-DB1CDC216C51}"/>
    <cellStyle name="Total 6 15 4" xfId="53468" xr:uid="{AC1C1A89-8917-4C2D-9EA9-2B64436E59D0}"/>
    <cellStyle name="Total 6 15 4 2" xfId="53469" xr:uid="{172E551A-9E1E-41BA-8B93-148E069B1577}"/>
    <cellStyle name="Total 6 15 5" xfId="53470" xr:uid="{80FE4C14-0B26-43C9-902F-75C9F5F21450}"/>
    <cellStyle name="Total 6 15 5 2" xfId="53471" xr:uid="{63E1C730-EE5B-44E9-AC63-D3D6C066B0D0}"/>
    <cellStyle name="Total 6 15 6" xfId="53472" xr:uid="{6DF17B7B-0EFF-487A-A16C-C061DA081598}"/>
    <cellStyle name="Total 6 15 7" xfId="53473" xr:uid="{0495331C-8F89-457F-B7C5-2E8D2F2327B1}"/>
    <cellStyle name="Total 6 15 7 2" xfId="53474" xr:uid="{2DEB5C2B-D255-47EC-9CF7-F719046772EC}"/>
    <cellStyle name="Total 6 15 8" xfId="53475" xr:uid="{7CCE7CAE-4D38-4FC6-82F3-A5E15A93420D}"/>
    <cellStyle name="Total 6 16" xfId="53476" xr:uid="{9EA9AE93-2A7F-40C0-8C53-408D3BD63138}"/>
    <cellStyle name="Total 6 16 2" xfId="53477" xr:uid="{395CA356-9BF7-45F0-9C75-50C7F1D57F4F}"/>
    <cellStyle name="Total 6 16 2 2" xfId="53478" xr:uid="{0A0BE2DC-C511-4EE8-8D38-E52F5A9CD9CE}"/>
    <cellStyle name="Total 6 16 3" xfId="53479" xr:uid="{B186984B-DB55-4F26-8082-EA1C43D9E2CC}"/>
    <cellStyle name="Total 6 16 3 2" xfId="53480" xr:uid="{E7063D97-672A-4B69-9E3B-BCA20FF08935}"/>
    <cellStyle name="Total 6 16 4" xfId="53481" xr:uid="{A7DC9980-0A8A-4C79-902A-9E0A763CF8C9}"/>
    <cellStyle name="Total 6 16 4 2" xfId="53482" xr:uid="{5ABDA957-647E-486F-966A-395A82DC31EE}"/>
    <cellStyle name="Total 6 16 5" xfId="53483" xr:uid="{7C334000-C591-4A46-A1A8-9D389E81C262}"/>
    <cellStyle name="Total 6 16 6" xfId="53484" xr:uid="{2629BBAA-8297-484E-A847-8C1F79270D98}"/>
    <cellStyle name="Total 6 17" xfId="53485" xr:uid="{AAB4E534-596C-4BDB-A7B5-7FC8E25E34DA}"/>
    <cellStyle name="Total 6 17 2" xfId="53486" xr:uid="{5D8FAB8D-F690-45C8-91F3-FF8E0DB0259D}"/>
    <cellStyle name="Total 6 18" xfId="53487" xr:uid="{880B62C2-B234-4F49-9E78-20E23B46B0EF}"/>
    <cellStyle name="Total 6 19" xfId="53488" xr:uid="{AD6B1461-CF03-4276-A47C-05BD70D334D8}"/>
    <cellStyle name="Total 6 19 2" xfId="53489" xr:uid="{731D8898-D043-4F85-BB78-083671BCDE2C}"/>
    <cellStyle name="Total 6 2" xfId="53490" xr:uid="{88C8114F-F597-436B-9128-AA1839958730}"/>
    <cellStyle name="Total 6 2 2" xfId="53491" xr:uid="{698CF596-DFEA-4152-97B8-6022A44652F4}"/>
    <cellStyle name="Total 6 2 2 2" xfId="53492" xr:uid="{F4552836-30FA-4F18-AF39-E2065239E241}"/>
    <cellStyle name="Total 6 2 2 2 2" xfId="53493" xr:uid="{015685D1-CF90-4A80-866A-A53A2C402025}"/>
    <cellStyle name="Total 6 2 2 3" xfId="53494" xr:uid="{2F3E6D38-16C3-4F19-AA62-DD62486AA09F}"/>
    <cellStyle name="Total 6 2 2 3 2" xfId="53495" xr:uid="{6CB412A1-4C65-4531-AFD9-69520B3D5836}"/>
    <cellStyle name="Total 6 2 2 4" xfId="53496" xr:uid="{90A8B0A3-26D7-4080-9B04-37F100C480EF}"/>
    <cellStyle name="Total 6 2 2 4 2" xfId="53497" xr:uid="{667D4FCC-1CB1-4B96-874E-0E3F471B60FA}"/>
    <cellStyle name="Total 6 2 2 5" xfId="53498" xr:uid="{CD110094-4EDC-45A6-B46A-BD65A9525C58}"/>
    <cellStyle name="Total 6 2 2 6" xfId="53499" xr:uid="{AEC922DA-CB33-4C46-AD7A-33C05101B847}"/>
    <cellStyle name="Total 6 2 3" xfId="53500" xr:uid="{C5D83ACF-92AA-49E2-9981-65CD43C4D951}"/>
    <cellStyle name="Total 6 2 3 2" xfId="53501" xr:uid="{12CBF1B9-E1AC-40BC-93BA-324ECBBB113A}"/>
    <cellStyle name="Total 6 2 4" xfId="53502" xr:uid="{BFE5C15A-82B6-4608-976F-7FE82FE3CEEE}"/>
    <cellStyle name="Total 6 2 5" xfId="53503" xr:uid="{2964F543-CC5C-4F2F-B826-A702E20058C0}"/>
    <cellStyle name="Total 6 2 5 2" xfId="53504" xr:uid="{C282F426-855B-4DB5-925A-F37E0ABB1D8F}"/>
    <cellStyle name="Total 6 2 6" xfId="53505" xr:uid="{84B4321D-F77C-4694-9D74-E86A1231A35F}"/>
    <cellStyle name="Total 6 20" xfId="53506" xr:uid="{3EBFA97F-11CB-47B6-8BDA-681C40AD5860}"/>
    <cellStyle name="Total 6 21" xfId="53507" xr:uid="{3391D18A-A48C-47DD-A3C5-728033202382}"/>
    <cellStyle name="Total 6 22" xfId="53508" xr:uid="{636A6F44-5352-4CB0-B762-0BE1955CB9A9}"/>
    <cellStyle name="Total 6 23" xfId="53509" xr:uid="{380B6BA9-43E0-427D-BDD9-5510279B278A}"/>
    <cellStyle name="Total 6 24" xfId="53510" xr:uid="{630A675F-6A74-40E3-91A5-6B612E5400AF}"/>
    <cellStyle name="Total 6 25" xfId="53511" xr:uid="{1357CF4F-2B09-43B4-8662-388C974098BC}"/>
    <cellStyle name="Total 6 26" xfId="53512" xr:uid="{12F58243-87EF-44C2-814C-11F91A129C90}"/>
    <cellStyle name="Total 6 3" xfId="53513" xr:uid="{CE871C52-79CE-476C-8358-16E2F681557A}"/>
    <cellStyle name="Total 6 3 2" xfId="53514" xr:uid="{C4596E5F-E58C-4DB2-97F4-8B0B97A2C431}"/>
    <cellStyle name="Total 6 3 2 2" xfId="53515" xr:uid="{3D355335-DCF6-45C1-BEC0-CD0E697002DC}"/>
    <cellStyle name="Total 6 3 2 2 2" xfId="53516" xr:uid="{42B2F5DA-3A3B-44D5-9CB4-A759DB9295DE}"/>
    <cellStyle name="Total 6 3 2 3" xfId="53517" xr:uid="{8701CCB6-E001-4DAA-881E-C16E9FB02A4A}"/>
    <cellStyle name="Total 6 3 2 3 2" xfId="53518" xr:uid="{0596EB70-E364-43C8-8701-DFD64E7B596D}"/>
    <cellStyle name="Total 6 3 2 4" xfId="53519" xr:uid="{A2DB6B76-42C6-4C92-804C-31816B7DAA71}"/>
    <cellStyle name="Total 6 3 2 4 2" xfId="53520" xr:uid="{E06EE4B5-D230-47C5-AA38-597AF33163E5}"/>
    <cellStyle name="Total 6 3 2 5" xfId="53521" xr:uid="{A15EA944-6AB7-4BF9-A7A3-9D23CD4412E8}"/>
    <cellStyle name="Total 6 3 2 6" xfId="53522" xr:uid="{EC9C2771-132C-44C6-8D0D-87F421FCE055}"/>
    <cellStyle name="Total 6 3 3" xfId="53523" xr:uid="{AC24ABD7-C014-4667-9040-F1F685594827}"/>
    <cellStyle name="Total 6 3 3 2" xfId="53524" xr:uid="{A1BBF7F9-BD31-4B69-B981-431FE5550270}"/>
    <cellStyle name="Total 6 3 4" xfId="53525" xr:uid="{31C220A2-5F63-4D4B-974F-3BC4094DE343}"/>
    <cellStyle name="Total 6 3 5" xfId="53526" xr:uid="{36553BB2-46EB-4B91-AF82-829B587D507B}"/>
    <cellStyle name="Total 6 3 5 2" xfId="53527" xr:uid="{BE250604-8878-4869-8D89-87059C1DA02B}"/>
    <cellStyle name="Total 6 3 6" xfId="53528" xr:uid="{1342C337-E355-44B7-98A0-C6BC0D38DEC1}"/>
    <cellStyle name="Total 6 4" xfId="53529" xr:uid="{4879030E-C6D8-4171-BA8E-C2604DF58206}"/>
    <cellStyle name="Total 6 4 2" xfId="53530" xr:uid="{4F3E09E3-AD2A-4E6D-8F43-084527A03AEC}"/>
    <cellStyle name="Total 6 4 2 2" xfId="53531" xr:uid="{1BA9917F-30B4-46F1-A5C6-062A8B7E1272}"/>
    <cellStyle name="Total 6 4 2 2 2" xfId="53532" xr:uid="{D42E8033-AF2C-43E5-A249-14A68FDB3E8F}"/>
    <cellStyle name="Total 6 4 2 3" xfId="53533" xr:uid="{956A4C91-A12C-4855-B963-019646420295}"/>
    <cellStyle name="Total 6 4 2 3 2" xfId="53534" xr:uid="{88DCFBB8-B1CE-4A41-B438-A5E48506A66F}"/>
    <cellStyle name="Total 6 4 2 4" xfId="53535" xr:uid="{DF582DBF-C720-46CA-B298-4551A2DD1AF3}"/>
    <cellStyle name="Total 6 4 2 4 2" xfId="53536" xr:uid="{2816B4ED-1512-44E0-BFD1-CCA9FAA4F338}"/>
    <cellStyle name="Total 6 4 2 5" xfId="53537" xr:uid="{909C236E-7F53-4827-A5F2-446D0BF08104}"/>
    <cellStyle name="Total 6 4 2 6" xfId="53538" xr:uid="{F19369A0-7A3D-461F-931B-5F015902B1CE}"/>
    <cellStyle name="Total 6 4 3" xfId="53539" xr:uid="{E9E6C25B-091C-4693-865E-9F5488A77EDA}"/>
    <cellStyle name="Total 6 4 3 2" xfId="53540" xr:uid="{1CF81B50-DEC9-43B6-A9F1-2C5EB63FDF10}"/>
    <cellStyle name="Total 6 4 4" xfId="53541" xr:uid="{2C8E5C47-F6D1-4EC3-B483-3FA0DED5AD2A}"/>
    <cellStyle name="Total 6 4 4 2" xfId="53542" xr:uid="{F8DB1082-F7D0-463B-A0E7-B56EE23E83C3}"/>
    <cellStyle name="Total 6 4 5" xfId="53543" xr:uid="{2B9BF2D2-9F6F-4A5E-8663-37E7970CC0D4}"/>
    <cellStyle name="Total 6 4 5 2" xfId="53544" xr:uid="{E3F06B4F-7FEB-45BB-830D-F937377E99CF}"/>
    <cellStyle name="Total 6 4 6" xfId="53545" xr:uid="{941D0EA2-7F85-4C2D-A32B-D5802EFCC35A}"/>
    <cellStyle name="Total 6 4 7" xfId="53546" xr:uid="{E6549DB9-D36A-4844-A44B-96F07E3E4DD8}"/>
    <cellStyle name="Total 6 4 7 2" xfId="53547" xr:uid="{A0B06A87-CB1E-4C49-905F-480D5E70F6E0}"/>
    <cellStyle name="Total 6 4 8" xfId="53548" xr:uid="{98BF33F0-5E05-4C4B-B678-25557C50485F}"/>
    <cellStyle name="Total 6 5" xfId="53549" xr:uid="{1EB07FCB-0A4E-49A1-93B0-7426F38E3500}"/>
    <cellStyle name="Total 6 5 2" xfId="53550" xr:uid="{C8DD6801-3FDA-4C0D-90D9-50EBF163105C}"/>
    <cellStyle name="Total 6 5 2 2" xfId="53551" xr:uid="{7A3D71C6-E41B-4008-9AB3-C58129484264}"/>
    <cellStyle name="Total 6 5 2 2 2" xfId="53552" xr:uid="{A65F6B39-1FA8-4D32-915E-D38739ECC487}"/>
    <cellStyle name="Total 6 5 2 3" xfId="53553" xr:uid="{90B0B8AE-55F1-4743-86AC-371F50E5F0D0}"/>
    <cellStyle name="Total 6 5 2 3 2" xfId="53554" xr:uid="{6087C913-2875-45BF-B3AC-0269F297BE0A}"/>
    <cellStyle name="Total 6 5 2 4" xfId="53555" xr:uid="{8C03EBFF-0F59-4F5B-8766-E1CA93AD6190}"/>
    <cellStyle name="Total 6 5 2 4 2" xfId="53556" xr:uid="{CD569DD7-DE3E-49A3-BB1B-A7A88784E63D}"/>
    <cellStyle name="Total 6 5 2 5" xfId="53557" xr:uid="{54304EF0-68D6-4FF9-85B2-845424EE9A47}"/>
    <cellStyle name="Total 6 5 2 6" xfId="53558" xr:uid="{F47447E0-BF56-4800-B2A0-D5725B6E7F52}"/>
    <cellStyle name="Total 6 5 3" xfId="53559" xr:uid="{5FDA563A-A4BA-4640-8431-DF2363AB77AD}"/>
    <cellStyle name="Total 6 5 3 2" xfId="53560" xr:uid="{BF3010D8-23AE-4BBD-8F4E-89AD52405E6B}"/>
    <cellStyle name="Total 6 5 4" xfId="53561" xr:uid="{4CA3C1D2-1924-40B3-B100-48C33165C487}"/>
    <cellStyle name="Total 6 5 4 2" xfId="53562" xr:uid="{1B6C6A2E-9D47-4437-A86A-C94A6AC30CF4}"/>
    <cellStyle name="Total 6 5 5" xfId="53563" xr:uid="{62D27792-F753-4B4B-AD35-8C3F144A4B70}"/>
    <cellStyle name="Total 6 5 5 2" xfId="53564" xr:uid="{525C3581-E826-44BF-8B6A-2D2B4950928F}"/>
    <cellStyle name="Total 6 5 6" xfId="53565" xr:uid="{CD644439-B919-4A03-A8A3-EF5B991CADE0}"/>
    <cellStyle name="Total 6 5 7" xfId="53566" xr:uid="{B390ACC4-A0B7-4A48-81F6-6E69142D0846}"/>
    <cellStyle name="Total 6 5 7 2" xfId="53567" xr:uid="{053661DA-389B-4FDC-8C20-313B857C5265}"/>
    <cellStyle name="Total 6 5 8" xfId="53568" xr:uid="{CE725CFC-024D-4D13-B8CF-F3FF546B4DBE}"/>
    <cellStyle name="Total 6 6" xfId="53569" xr:uid="{AD291417-9776-42DD-9628-5FEEA61CEFE6}"/>
    <cellStyle name="Total 6 6 2" xfId="53570" xr:uid="{0291C2AF-5261-40B9-B075-20FC1614BB21}"/>
    <cellStyle name="Total 6 6 2 2" xfId="53571" xr:uid="{A185CB7D-054D-460E-BD66-048B783A0010}"/>
    <cellStyle name="Total 6 6 2 2 2" xfId="53572" xr:uid="{C6B52489-A575-44D0-93AE-B4F581470D5B}"/>
    <cellStyle name="Total 6 6 2 3" xfId="53573" xr:uid="{EC020FB3-F375-43F0-84E1-4E705DC6D532}"/>
    <cellStyle name="Total 6 6 2 3 2" xfId="53574" xr:uid="{06BAA1D8-D9CE-4CE6-A197-B00F09584704}"/>
    <cellStyle name="Total 6 6 2 4" xfId="53575" xr:uid="{736A6174-4D0C-4DAA-AEDC-2F1E36C72EAA}"/>
    <cellStyle name="Total 6 6 2 4 2" xfId="53576" xr:uid="{9739B97A-BC28-4273-889E-D820DDDC777B}"/>
    <cellStyle name="Total 6 6 2 5" xfId="53577" xr:uid="{F476F496-B364-4147-BBD7-4C9A3BFC8F6F}"/>
    <cellStyle name="Total 6 6 2 6" xfId="53578" xr:uid="{A28E943C-90A7-47E6-A7F2-E5163B8C78D8}"/>
    <cellStyle name="Total 6 6 3" xfId="53579" xr:uid="{DF1B3A4A-7EC5-4FB0-8A6F-E88DBFC3A85E}"/>
    <cellStyle name="Total 6 6 3 2" xfId="53580" xr:uid="{35F107B6-5C95-45FB-BA37-079B647C36F4}"/>
    <cellStyle name="Total 6 6 4" xfId="53581" xr:uid="{ED272A84-E274-4BCA-9C11-992A92AA65E7}"/>
    <cellStyle name="Total 6 6 4 2" xfId="53582" xr:uid="{94C8711A-C349-45A0-8A2A-ECEE9D5128D5}"/>
    <cellStyle name="Total 6 6 5" xfId="53583" xr:uid="{DD7AEB43-883C-47E9-A72E-7C50C4B5723D}"/>
    <cellStyle name="Total 6 6 5 2" xfId="53584" xr:uid="{ED019C36-5023-4EEF-8A4B-6F005C594649}"/>
    <cellStyle name="Total 6 6 6" xfId="53585" xr:uid="{97B0A18B-670C-4619-A814-91F56105C253}"/>
    <cellStyle name="Total 6 6 7" xfId="53586" xr:uid="{F52C3430-1036-4D2B-ADD3-097E55505B70}"/>
    <cellStyle name="Total 6 6 7 2" xfId="53587" xr:uid="{B1BE6FF8-09F5-4BD4-9A59-99FDD8A59310}"/>
    <cellStyle name="Total 6 6 8" xfId="53588" xr:uid="{F56536B1-7722-4217-89FE-72C350161F21}"/>
    <cellStyle name="Total 6 7" xfId="53589" xr:uid="{2A833038-8933-4612-8DDF-3E5F256786D2}"/>
    <cellStyle name="Total 6 7 2" xfId="53590" xr:uid="{9BA1449D-343D-462B-92EB-29374C0AA74E}"/>
    <cellStyle name="Total 6 7 2 2" xfId="53591" xr:uid="{DAA0A4DD-2264-4759-887F-6DCAF5329C54}"/>
    <cellStyle name="Total 6 7 2 2 2" xfId="53592" xr:uid="{894BA232-2B34-4832-8A1A-5E38C18781B3}"/>
    <cellStyle name="Total 6 7 2 3" xfId="53593" xr:uid="{7A520660-5A49-4BB0-9F89-955A25A94D95}"/>
    <cellStyle name="Total 6 7 2 3 2" xfId="53594" xr:uid="{F18FD0B7-B59E-4720-BD3A-4A5561548883}"/>
    <cellStyle name="Total 6 7 2 4" xfId="53595" xr:uid="{DCB78818-F50B-4C1F-A685-05BDCEAC0F26}"/>
    <cellStyle name="Total 6 7 2 4 2" xfId="53596" xr:uid="{0CFDAF75-950F-447E-BF17-4438500ED0BF}"/>
    <cellStyle name="Total 6 7 2 5" xfId="53597" xr:uid="{D84E017E-1328-4BFF-894E-EA4BDC18826C}"/>
    <cellStyle name="Total 6 7 2 6" xfId="53598" xr:uid="{0F43CC34-863B-48CD-AFE4-45FAC33FA12C}"/>
    <cellStyle name="Total 6 7 3" xfId="53599" xr:uid="{56C929D7-416E-4862-A53D-3879B1BC78F9}"/>
    <cellStyle name="Total 6 7 3 2" xfId="53600" xr:uid="{73FD8186-C65B-4D7F-AEFD-2A0653909B4A}"/>
    <cellStyle name="Total 6 7 4" xfId="53601" xr:uid="{61068C62-6098-480B-AFB1-31363F2FF08A}"/>
    <cellStyle name="Total 6 7 4 2" xfId="53602" xr:uid="{EB392EE9-77C9-4AEE-B2E6-BA69BE011A30}"/>
    <cellStyle name="Total 6 7 5" xfId="53603" xr:uid="{A02F65BF-84D4-4EE8-9122-474A7B5A00A0}"/>
    <cellStyle name="Total 6 7 5 2" xfId="53604" xr:uid="{89402A52-2765-4F47-8C50-88FE51D6CAED}"/>
    <cellStyle name="Total 6 7 6" xfId="53605" xr:uid="{8D8C0257-B336-4CF1-B2C1-82BECEB3D206}"/>
    <cellStyle name="Total 6 7 7" xfId="53606" xr:uid="{0B933EEB-B2E1-4C22-B427-3993B941AC8C}"/>
    <cellStyle name="Total 6 7 7 2" xfId="53607" xr:uid="{1FF27CE8-0609-4B98-B8C3-44F96549798D}"/>
    <cellStyle name="Total 6 7 8" xfId="53608" xr:uid="{3F57205D-922D-401E-B17D-05AFB4AB6DBC}"/>
    <cellStyle name="Total 6 8" xfId="53609" xr:uid="{86278027-8763-4612-8147-218C73815A51}"/>
    <cellStyle name="Total 6 8 2" xfId="53610" xr:uid="{32F70D36-7C0A-4961-B0A4-F1BF92A8D41D}"/>
    <cellStyle name="Total 6 8 2 2" xfId="53611" xr:uid="{1A9C3B2E-C173-412C-A56A-D21B99672694}"/>
    <cellStyle name="Total 6 8 2 2 2" xfId="53612" xr:uid="{8355044C-226D-4A19-BAC1-D24B2B17802E}"/>
    <cellStyle name="Total 6 8 2 3" xfId="53613" xr:uid="{D9BFFC05-7181-42D0-8F2A-2942E2498E45}"/>
    <cellStyle name="Total 6 8 2 3 2" xfId="53614" xr:uid="{54639EB3-A23D-44EE-A12C-16904DF5A8D3}"/>
    <cellStyle name="Total 6 8 2 4" xfId="53615" xr:uid="{173C15C5-6779-4E25-A7B7-856CE914C8EE}"/>
    <cellStyle name="Total 6 8 2 4 2" xfId="53616" xr:uid="{3B164511-0D1A-4478-A10F-64CE490DC135}"/>
    <cellStyle name="Total 6 8 2 5" xfId="53617" xr:uid="{3873DCD0-3AD6-4ACF-A5D6-DF25312A48BD}"/>
    <cellStyle name="Total 6 8 2 6" xfId="53618" xr:uid="{6E633BA4-5EA5-4F61-BA5A-624FA6F31C35}"/>
    <cellStyle name="Total 6 8 3" xfId="53619" xr:uid="{C8646FC6-D73F-4B80-97E0-2F5EC339ADA0}"/>
    <cellStyle name="Total 6 8 3 2" xfId="53620" xr:uid="{638D3031-76A5-4F3C-930E-4C18E5CF9F6B}"/>
    <cellStyle name="Total 6 8 4" xfId="53621" xr:uid="{16289D9B-6A09-4C2A-8BBA-EF2A1944BB56}"/>
    <cellStyle name="Total 6 8 4 2" xfId="53622" xr:uid="{63C8D9AE-F8BB-4687-8B72-6987F388BF6B}"/>
    <cellStyle name="Total 6 8 5" xfId="53623" xr:uid="{30D8B8B1-D71C-49D7-AE6F-BF9254146B29}"/>
    <cellStyle name="Total 6 8 5 2" xfId="53624" xr:uid="{047ED0FC-115C-4E8E-9E20-75643582248A}"/>
    <cellStyle name="Total 6 8 6" xfId="53625" xr:uid="{21D1268B-ACCC-4763-9FD4-A835620154EF}"/>
    <cellStyle name="Total 6 8 7" xfId="53626" xr:uid="{15924424-425E-4183-8814-457C26F1EF57}"/>
    <cellStyle name="Total 6 8 7 2" xfId="53627" xr:uid="{DBC15CCF-C21F-4363-B2D9-F950A1B17B2B}"/>
    <cellStyle name="Total 6 8 8" xfId="53628" xr:uid="{18ADBCD6-7E54-4DC9-899D-776C5B48C4A4}"/>
    <cellStyle name="Total 6 9" xfId="53629" xr:uid="{ECBC306D-FC37-4138-8DDA-C0179020EC63}"/>
    <cellStyle name="Total 6 9 2" xfId="53630" xr:uid="{D10D2BEB-9CAE-4DCA-BBE8-AF566C5D61C1}"/>
    <cellStyle name="Total 6 9 2 2" xfId="53631" xr:uid="{7037EA27-05C0-47A3-8DE2-2372C003DE0E}"/>
    <cellStyle name="Total 6 9 2 2 2" xfId="53632" xr:uid="{49AE2A81-21FF-4A2D-9D3E-B5F412BD1CC8}"/>
    <cellStyle name="Total 6 9 2 3" xfId="53633" xr:uid="{136210B6-1178-487D-B3DE-E8F4D7A7B7A8}"/>
    <cellStyle name="Total 6 9 2 3 2" xfId="53634" xr:uid="{A54F239A-9C8B-4FD4-9387-2B5741389C8B}"/>
    <cellStyle name="Total 6 9 2 4" xfId="53635" xr:uid="{5EEB360C-0A11-4386-A12D-8BC97C554CE2}"/>
    <cellStyle name="Total 6 9 2 4 2" xfId="53636" xr:uid="{3C6DF388-7CEC-4B50-9787-91B112B79813}"/>
    <cellStyle name="Total 6 9 2 5" xfId="53637" xr:uid="{A60CDD49-3B8E-448E-A885-D00F4049A99A}"/>
    <cellStyle name="Total 6 9 2 6" xfId="53638" xr:uid="{C31A599E-BCDD-412F-9B9F-3914D72E2FF3}"/>
    <cellStyle name="Total 6 9 3" xfId="53639" xr:uid="{520AC4CF-A964-41D4-B958-1C7949685CD4}"/>
    <cellStyle name="Total 6 9 3 2" xfId="53640" xr:uid="{122F6754-9424-4C48-A193-8119A9262F56}"/>
    <cellStyle name="Total 6 9 4" xfId="53641" xr:uid="{FA1BADF4-6ADF-4606-8AD0-C78345219727}"/>
    <cellStyle name="Total 6 9 4 2" xfId="53642" xr:uid="{F256991F-B469-43F6-970D-4A9674B5A165}"/>
    <cellStyle name="Total 6 9 5" xfId="53643" xr:uid="{B7011049-C293-45C9-8D34-84D5A48C3AF5}"/>
    <cellStyle name="Total 6 9 5 2" xfId="53644" xr:uid="{C4FB3ED6-4F99-46C5-9A58-6C57A3C17D7D}"/>
    <cellStyle name="Total 6 9 6" xfId="53645" xr:uid="{B076342A-F7EE-471F-8970-DBBB998901BE}"/>
    <cellStyle name="Total 6 9 7" xfId="53646" xr:uid="{0F045C38-5C20-4BAD-9BE4-F56C6C5C44F6}"/>
    <cellStyle name="Total 6 9 7 2" xfId="53647" xr:uid="{D423DB65-DAF6-4F39-8BF1-F940E1B07DF7}"/>
    <cellStyle name="Total 6 9 8" xfId="53648" xr:uid="{A51EF96A-536A-4003-B841-D83BDC573538}"/>
    <cellStyle name="Total 7" xfId="53649" xr:uid="{D2864842-9B1D-4776-BC25-522E206C41EE}"/>
    <cellStyle name="Total 7 10" xfId="53650" xr:uid="{C023A020-5F43-4D2F-BE64-5E03FBC036C8}"/>
    <cellStyle name="Total 7 10 2" xfId="53651" xr:uid="{FDC5CA31-2CE3-4D61-B82F-4DAA812D76D4}"/>
    <cellStyle name="Total 7 10 2 2" xfId="53652" xr:uid="{63F03F02-5D59-4F20-ADFD-E1B856876181}"/>
    <cellStyle name="Total 7 10 2 2 2" xfId="53653" xr:uid="{7D33056C-3516-486C-B85D-C4961C84707C}"/>
    <cellStyle name="Total 7 10 2 3" xfId="53654" xr:uid="{B63DD1C5-C91C-4317-90A3-3701E8226E7C}"/>
    <cellStyle name="Total 7 10 2 3 2" xfId="53655" xr:uid="{B413C570-567A-4CE8-A47A-F47DA9BEE68C}"/>
    <cellStyle name="Total 7 10 2 4" xfId="53656" xr:uid="{3B683277-A9F0-41BF-B3BE-E8798012EB66}"/>
    <cellStyle name="Total 7 10 2 4 2" xfId="53657" xr:uid="{67AE2F19-C653-4EBE-8135-31882462DA59}"/>
    <cellStyle name="Total 7 10 2 5" xfId="53658" xr:uid="{5EACF26F-D642-4361-B5C1-2BE5CE4048E1}"/>
    <cellStyle name="Total 7 10 2 6" xfId="53659" xr:uid="{53CEC686-E08D-418E-8FBB-768355D233F5}"/>
    <cellStyle name="Total 7 10 3" xfId="53660" xr:uid="{AE008D62-D3E6-447C-9E72-B3CB01E1CD32}"/>
    <cellStyle name="Total 7 10 3 2" xfId="53661" xr:uid="{112F7253-FEF7-4529-BB94-10DB490029BF}"/>
    <cellStyle name="Total 7 10 4" xfId="53662" xr:uid="{A5EC85E9-E698-4107-B3A0-870AED128CBE}"/>
    <cellStyle name="Total 7 10 4 2" xfId="53663" xr:uid="{8531B274-A917-40A2-8A78-F60DE87E0A46}"/>
    <cellStyle name="Total 7 10 5" xfId="53664" xr:uid="{60B7A4E1-D219-4821-B3E0-82C098197943}"/>
    <cellStyle name="Total 7 10 5 2" xfId="53665" xr:uid="{7A8148C2-21D5-42DA-BFAA-6BD659241E89}"/>
    <cellStyle name="Total 7 10 6" xfId="53666" xr:uid="{5E843DB6-E738-43D0-9696-6ABF6D5A05B2}"/>
    <cellStyle name="Total 7 10 7" xfId="53667" xr:uid="{80D9D472-B9F3-49DE-8161-AD2E9FA8802D}"/>
    <cellStyle name="Total 7 10 7 2" xfId="53668" xr:uid="{8B1135AA-CDF5-4F66-838F-5B0BC26B5B2F}"/>
    <cellStyle name="Total 7 10 8" xfId="53669" xr:uid="{A55C6F56-6877-4864-A4E9-A3900982E719}"/>
    <cellStyle name="Total 7 11" xfId="53670" xr:uid="{05AD02C4-37A4-41D4-AA6F-68E191B75302}"/>
    <cellStyle name="Total 7 11 2" xfId="53671" xr:uid="{AE1485ED-13F4-4094-AB15-AC04265D62AB}"/>
    <cellStyle name="Total 7 11 2 2" xfId="53672" xr:uid="{06A34DFC-8826-485A-B986-91B125DF4EFC}"/>
    <cellStyle name="Total 7 11 2 2 2" xfId="53673" xr:uid="{D51476B6-7E60-43E5-88FD-F16108992A0A}"/>
    <cellStyle name="Total 7 11 2 3" xfId="53674" xr:uid="{FDAB7954-E435-4B8F-9B34-26296B81BD29}"/>
    <cellStyle name="Total 7 11 2 3 2" xfId="53675" xr:uid="{70CDA596-D1B9-4090-BA9E-373F8F15FDE4}"/>
    <cellStyle name="Total 7 11 2 4" xfId="53676" xr:uid="{4BCBD9FB-E062-4C71-876E-1D922FB125BC}"/>
    <cellStyle name="Total 7 11 2 4 2" xfId="53677" xr:uid="{D1871E46-E19A-448D-BBB3-AF78EA25B0B6}"/>
    <cellStyle name="Total 7 11 2 5" xfId="53678" xr:uid="{304D3D82-10C9-4098-A555-0ECE3DADA4D1}"/>
    <cellStyle name="Total 7 11 2 6" xfId="53679" xr:uid="{FF910071-82F8-425D-A3EE-2375F04603AA}"/>
    <cellStyle name="Total 7 11 3" xfId="53680" xr:uid="{E332ED04-DAD2-4CD0-A63C-0AA147C42668}"/>
    <cellStyle name="Total 7 11 3 2" xfId="53681" xr:uid="{623AA53E-FED9-45F1-8721-86EAE991FE33}"/>
    <cellStyle name="Total 7 11 4" xfId="53682" xr:uid="{39F61281-6C6D-423A-9654-81BED4D3B105}"/>
    <cellStyle name="Total 7 11 4 2" xfId="53683" xr:uid="{AB6156BC-B72A-482D-83CE-39EAAF4E74A2}"/>
    <cellStyle name="Total 7 11 5" xfId="53684" xr:uid="{47D2F4F0-8781-4F28-9517-440B042854F8}"/>
    <cellStyle name="Total 7 11 5 2" xfId="53685" xr:uid="{E84F4B88-E9D2-4AEF-8815-5D5DB0B27741}"/>
    <cellStyle name="Total 7 11 6" xfId="53686" xr:uid="{CFAC332D-AE20-4DF2-BB5D-0C5C11C9E7BC}"/>
    <cellStyle name="Total 7 11 7" xfId="53687" xr:uid="{BEE54E55-3C9F-4FD4-811D-9606CC28555F}"/>
    <cellStyle name="Total 7 11 7 2" xfId="53688" xr:uid="{BD71019D-9AF6-42E8-8220-FAA3F1077693}"/>
    <cellStyle name="Total 7 11 8" xfId="53689" xr:uid="{9492345D-EE90-4C39-BEB8-92F5262D1955}"/>
    <cellStyle name="Total 7 12" xfId="53690" xr:uid="{09E0566E-7CB2-4136-9D76-23C1985C644D}"/>
    <cellStyle name="Total 7 12 2" xfId="53691" xr:uid="{C521E0B6-E578-470B-9023-B6F9AD7056B4}"/>
    <cellStyle name="Total 7 12 2 2" xfId="53692" xr:uid="{02DF207F-BCB2-4B45-ABEB-5FFBDEF33795}"/>
    <cellStyle name="Total 7 12 2 2 2" xfId="53693" xr:uid="{C07102B2-66A3-402C-ACAB-E53B6C616431}"/>
    <cellStyle name="Total 7 12 2 3" xfId="53694" xr:uid="{3AA83069-C9E4-476D-8E83-B8A47651FFFE}"/>
    <cellStyle name="Total 7 12 2 3 2" xfId="53695" xr:uid="{1ED34886-82CA-4CCE-870E-C83310C5F277}"/>
    <cellStyle name="Total 7 12 2 4" xfId="53696" xr:uid="{A671D906-60A4-4752-B41E-55B1AF3091CC}"/>
    <cellStyle name="Total 7 12 2 4 2" xfId="53697" xr:uid="{D5203379-2755-47C2-AE23-5AA1D27D0AAB}"/>
    <cellStyle name="Total 7 12 2 5" xfId="53698" xr:uid="{A89FB984-8993-4EF9-950E-1B8974C6689A}"/>
    <cellStyle name="Total 7 12 2 6" xfId="53699" xr:uid="{C2820132-B823-4D52-B171-3648FC5E0323}"/>
    <cellStyle name="Total 7 12 3" xfId="53700" xr:uid="{3D26D37C-BABA-42AA-B3CE-BC74D240918D}"/>
    <cellStyle name="Total 7 12 3 2" xfId="53701" xr:uid="{A32DEE72-DDAF-4A79-830A-4DA74B7E15ED}"/>
    <cellStyle name="Total 7 12 4" xfId="53702" xr:uid="{1D2CCF5F-79E6-4DB0-8D77-0EF67C4E66F1}"/>
    <cellStyle name="Total 7 12 4 2" xfId="53703" xr:uid="{F43DDF4F-3E0E-470E-BEAC-35D1769AE014}"/>
    <cellStyle name="Total 7 12 5" xfId="53704" xr:uid="{C9A1FB19-73C8-45FC-9D23-7CCE30B5D263}"/>
    <cellStyle name="Total 7 12 5 2" xfId="53705" xr:uid="{6B44FD39-FE3B-4325-B57F-3DE1FC07396D}"/>
    <cellStyle name="Total 7 12 6" xfId="53706" xr:uid="{84FC5B0F-50E4-4DF2-BEF1-98F4FF40DCFA}"/>
    <cellStyle name="Total 7 12 7" xfId="53707" xr:uid="{BFAB8890-9350-43EC-B29B-F2432C8F08D5}"/>
    <cellStyle name="Total 7 12 7 2" xfId="53708" xr:uid="{2D76B41E-5F31-4F5C-BA63-AFE391FC8B1D}"/>
    <cellStyle name="Total 7 12 8" xfId="53709" xr:uid="{6F96FA85-419A-4F46-A2A9-7BE307DA9CFF}"/>
    <cellStyle name="Total 7 13" xfId="53710" xr:uid="{5EF78DC0-1C54-4004-A0F8-4F2F75AC49D1}"/>
    <cellStyle name="Total 7 13 2" xfId="53711" xr:uid="{EC537356-40A8-4085-AFDA-DEB89DFE352F}"/>
    <cellStyle name="Total 7 13 2 2" xfId="53712" xr:uid="{304AE656-4329-46CB-BA75-93C24D3B37F0}"/>
    <cellStyle name="Total 7 13 2 2 2" xfId="53713" xr:uid="{EA0A4A70-7CDB-496F-A2C9-77FE6601B38B}"/>
    <cellStyle name="Total 7 13 2 3" xfId="53714" xr:uid="{E754C84E-EA36-49FA-9BAC-B66F1C5B2B18}"/>
    <cellStyle name="Total 7 13 2 3 2" xfId="53715" xr:uid="{77C5DCA2-9FC9-4763-9C0B-09559BA58A84}"/>
    <cellStyle name="Total 7 13 2 4" xfId="53716" xr:uid="{7F88086F-CD94-41F5-A7AF-C802C5BD5925}"/>
    <cellStyle name="Total 7 13 2 4 2" xfId="53717" xr:uid="{8F1E26E0-F84E-491A-A9AA-92FDF47CAC9D}"/>
    <cellStyle name="Total 7 13 2 5" xfId="53718" xr:uid="{22F7366C-ED46-438B-8F17-37D081FC799C}"/>
    <cellStyle name="Total 7 13 2 6" xfId="53719" xr:uid="{B3BF3DDA-7B2E-4F8F-8A00-BC9438EC0083}"/>
    <cellStyle name="Total 7 13 3" xfId="53720" xr:uid="{3C6ACE9C-B9E2-4AEB-AAB9-516CC7409EE9}"/>
    <cellStyle name="Total 7 13 3 2" xfId="53721" xr:uid="{0F9DDFC0-0AAF-49B1-81CD-9833E5C9A712}"/>
    <cellStyle name="Total 7 13 4" xfId="53722" xr:uid="{DEBDC42E-09FC-4CB6-8B85-7ABE7A7EFD00}"/>
    <cellStyle name="Total 7 13 4 2" xfId="53723" xr:uid="{6A76EE73-CA93-4628-A311-CB1B99D6B428}"/>
    <cellStyle name="Total 7 13 5" xfId="53724" xr:uid="{D1DA6A1F-2FFC-406F-B95F-BD7571E0A4F9}"/>
    <cellStyle name="Total 7 13 5 2" xfId="53725" xr:uid="{9A9C8069-36BA-4431-BEF6-B510D60D2BC1}"/>
    <cellStyle name="Total 7 13 6" xfId="53726" xr:uid="{B62CCCB8-B68C-4359-B631-4AA599CE9E5A}"/>
    <cellStyle name="Total 7 13 7" xfId="53727" xr:uid="{28B95436-2730-4BA0-A9E0-4FC6535A904E}"/>
    <cellStyle name="Total 7 13 7 2" xfId="53728" xr:uid="{C3192D3E-7B17-4F57-B10A-3C7954F07388}"/>
    <cellStyle name="Total 7 13 8" xfId="53729" xr:uid="{A4DB3C3C-208B-43BD-B818-5DBA5E4F60F8}"/>
    <cellStyle name="Total 7 14" xfId="53730" xr:uid="{A31F69A7-0C41-4B2C-B053-6A2877E865FC}"/>
    <cellStyle name="Total 7 14 2" xfId="53731" xr:uid="{1B6782AF-26A2-4442-AC2F-B3201A0B33CE}"/>
    <cellStyle name="Total 7 14 2 2" xfId="53732" xr:uid="{A43F54F9-6425-461C-83C1-4E7E26A4C004}"/>
    <cellStyle name="Total 7 14 2 2 2" xfId="53733" xr:uid="{48219A0F-F205-43B7-9E85-93091C27E687}"/>
    <cellStyle name="Total 7 14 2 3" xfId="53734" xr:uid="{ED250942-3ECE-4C3C-8D6B-B7088C48FFBD}"/>
    <cellStyle name="Total 7 14 2 3 2" xfId="53735" xr:uid="{51CF618E-24B6-417D-B85F-CE4A58ACB0B6}"/>
    <cellStyle name="Total 7 14 2 4" xfId="53736" xr:uid="{8C8FB24E-C678-40C5-8B8D-554686E29524}"/>
    <cellStyle name="Total 7 14 2 4 2" xfId="53737" xr:uid="{5F40CF22-EAB3-483F-A884-E867C46AF410}"/>
    <cellStyle name="Total 7 14 2 5" xfId="53738" xr:uid="{6A4C7B72-4561-42ED-B7D6-7EA11C0D113E}"/>
    <cellStyle name="Total 7 14 2 6" xfId="53739" xr:uid="{0B4102F6-A707-4179-85E5-4B9B3B0FFAB3}"/>
    <cellStyle name="Total 7 14 3" xfId="53740" xr:uid="{912A6078-80DE-4357-A44D-414E15F7506B}"/>
    <cellStyle name="Total 7 14 3 2" xfId="53741" xr:uid="{3490CC91-F65A-4346-9AA2-F0910DB40CD3}"/>
    <cellStyle name="Total 7 14 4" xfId="53742" xr:uid="{3788146F-E036-45F4-9C25-42714D16E85F}"/>
    <cellStyle name="Total 7 14 4 2" xfId="53743" xr:uid="{ECB83F63-018B-47A5-ABD7-8F04BD34DC16}"/>
    <cellStyle name="Total 7 14 5" xfId="53744" xr:uid="{FBE3C75C-EE89-41DE-A182-5463E6D10A86}"/>
    <cellStyle name="Total 7 14 5 2" xfId="53745" xr:uid="{D93BAA70-542B-4209-ABF8-E5A95708E198}"/>
    <cellStyle name="Total 7 14 6" xfId="53746" xr:uid="{E2619917-C140-470F-9479-1385DF36349D}"/>
    <cellStyle name="Total 7 14 7" xfId="53747" xr:uid="{3C06556B-3FEB-45A2-BC19-D339276370C7}"/>
    <cellStyle name="Total 7 14 7 2" xfId="53748" xr:uid="{E589F2D3-1D44-42D4-A352-280A28D2A601}"/>
    <cellStyle name="Total 7 14 8" xfId="53749" xr:uid="{686D8346-3C88-4DBD-82D5-FB68F460C5D7}"/>
    <cellStyle name="Total 7 15" xfId="53750" xr:uid="{B7DF5274-F3A4-4883-A69E-CCCFEE80DB65}"/>
    <cellStyle name="Total 7 15 2" xfId="53751" xr:uid="{44FE969D-6B54-44B3-AB3C-246F33A0E6E5}"/>
    <cellStyle name="Total 7 15 2 2" xfId="53752" xr:uid="{C6A5CA5B-8AAF-49C3-88E5-0C8BC70CF63D}"/>
    <cellStyle name="Total 7 15 2 2 2" xfId="53753" xr:uid="{2BEBB08D-5BB4-4372-AF20-B88CA18D07E8}"/>
    <cellStyle name="Total 7 15 2 3" xfId="53754" xr:uid="{74B6B623-B82D-463E-8A26-6E4918F440D8}"/>
    <cellStyle name="Total 7 15 2 3 2" xfId="53755" xr:uid="{E2F99071-8DA4-4312-81CE-176778C91B8A}"/>
    <cellStyle name="Total 7 15 2 4" xfId="53756" xr:uid="{A226D76F-9865-402D-BEFD-CA57DF0DC3F5}"/>
    <cellStyle name="Total 7 15 2 4 2" xfId="53757" xr:uid="{70C8D791-6DFC-4CF7-A21A-80D7EF310090}"/>
    <cellStyle name="Total 7 15 2 5" xfId="53758" xr:uid="{8E6B92E1-EA60-45D4-A430-3B0A55136DEA}"/>
    <cellStyle name="Total 7 15 2 6" xfId="53759" xr:uid="{39858D19-4C19-4298-A17B-A64DD31D97AC}"/>
    <cellStyle name="Total 7 15 3" xfId="53760" xr:uid="{8233F988-5B41-43B3-BD41-430776930E35}"/>
    <cellStyle name="Total 7 15 3 2" xfId="53761" xr:uid="{8DFAB64F-D96B-4118-BB31-BCFCCF08CC4F}"/>
    <cellStyle name="Total 7 15 4" xfId="53762" xr:uid="{C3B46E2F-00CB-40A8-ABB1-1FC3BE1BDFE1}"/>
    <cellStyle name="Total 7 15 4 2" xfId="53763" xr:uid="{70E75698-51B8-4BD5-99A9-BB276A67F789}"/>
    <cellStyle name="Total 7 15 5" xfId="53764" xr:uid="{EAC21D55-B573-400C-88AC-A3B8A248B531}"/>
    <cellStyle name="Total 7 15 5 2" xfId="53765" xr:uid="{4FC3F639-5A1C-49E2-8770-0C9524A443E9}"/>
    <cellStyle name="Total 7 15 6" xfId="53766" xr:uid="{8CDF0F6A-7E15-485A-A825-5C2105AC7CF5}"/>
    <cellStyle name="Total 7 15 7" xfId="53767" xr:uid="{BB50F136-A2C3-4B90-9FCC-0AA0CEA83FC5}"/>
    <cellStyle name="Total 7 15 7 2" xfId="53768" xr:uid="{BCF53857-1907-4F7D-A637-21F5F4C03BCD}"/>
    <cellStyle name="Total 7 15 8" xfId="53769" xr:uid="{9C64728B-0F32-4874-A27B-198C03D24030}"/>
    <cellStyle name="Total 7 16" xfId="53770" xr:uid="{F2D96758-619F-4DE5-B5B2-857B85D5B543}"/>
    <cellStyle name="Total 7 16 2" xfId="53771" xr:uid="{AFCE9045-01D7-44FF-9860-91F556F63D2C}"/>
    <cellStyle name="Total 7 16 2 2" xfId="53772" xr:uid="{8B199CFD-E4E2-4C32-90BE-D00C353F96AA}"/>
    <cellStyle name="Total 7 16 3" xfId="53773" xr:uid="{7B2E99BC-20BF-4242-AD7A-197F01A05882}"/>
    <cellStyle name="Total 7 16 3 2" xfId="53774" xr:uid="{4AF735C6-89D1-4212-B6E7-90D3CB02BFC4}"/>
    <cellStyle name="Total 7 16 4" xfId="53775" xr:uid="{5F135164-2725-45E2-846C-3351B4FCB173}"/>
    <cellStyle name="Total 7 16 4 2" xfId="53776" xr:uid="{5901A680-175E-41CE-A8BD-E7BA0E3E4F30}"/>
    <cellStyle name="Total 7 16 5" xfId="53777" xr:uid="{99F6DF03-2E6C-4FF6-BB36-487DA5ED480C}"/>
    <cellStyle name="Total 7 16 6" xfId="53778" xr:uid="{396A64F3-0BD0-41CE-A09D-2C186D6529F0}"/>
    <cellStyle name="Total 7 17" xfId="53779" xr:uid="{0FDF36A5-3ED5-4ED2-A086-7DC8150BA0A4}"/>
    <cellStyle name="Total 7 17 2" xfId="53780" xr:uid="{6662A31B-B68C-4241-83B8-5B13203806D2}"/>
    <cellStyle name="Total 7 18" xfId="53781" xr:uid="{086EBE88-89DD-4808-84A5-FBE564F01A04}"/>
    <cellStyle name="Total 7 19" xfId="53782" xr:uid="{A01E2B17-657D-4160-9BCA-01C4570A0EE0}"/>
    <cellStyle name="Total 7 19 2" xfId="53783" xr:uid="{BF160A13-5608-4D39-8BF0-C71E64122BC5}"/>
    <cellStyle name="Total 7 2" xfId="53784" xr:uid="{42C8EBFC-31C7-4F18-873B-26FEA8F28FD9}"/>
    <cellStyle name="Total 7 2 2" xfId="53785" xr:uid="{8D544D6D-DFF4-40D1-BD88-8BE07C4BDFD1}"/>
    <cellStyle name="Total 7 2 2 2" xfId="53786" xr:uid="{6A4B8462-6977-4526-8078-64FE1B26A092}"/>
    <cellStyle name="Total 7 2 2 2 2" xfId="53787" xr:uid="{896FB859-7F66-4644-AFDD-53E1DB3B0E03}"/>
    <cellStyle name="Total 7 2 2 3" xfId="53788" xr:uid="{D69C6CE3-02CB-4A3F-BC1D-83618B598F59}"/>
    <cellStyle name="Total 7 2 2 3 2" xfId="53789" xr:uid="{36972824-E429-43E7-96ED-538F2DC725D0}"/>
    <cellStyle name="Total 7 2 2 4" xfId="53790" xr:uid="{18AA87DB-F3DD-46B9-B2AB-17EB94FBED98}"/>
    <cellStyle name="Total 7 2 2 4 2" xfId="53791" xr:uid="{22EAA432-64B3-40C0-B299-5DD0141DDD3A}"/>
    <cellStyle name="Total 7 2 2 5" xfId="53792" xr:uid="{7BA183FB-4547-4968-BEFC-42754454A8CD}"/>
    <cellStyle name="Total 7 2 2 6" xfId="53793" xr:uid="{02A812EB-406C-49D4-921B-4803F51B33B8}"/>
    <cellStyle name="Total 7 2 3" xfId="53794" xr:uid="{0F4EE930-183A-4266-9D97-1B2D239025DC}"/>
    <cellStyle name="Total 7 2 3 2" xfId="53795" xr:uid="{C8FA001C-27B7-4210-9A2B-C70F79468D73}"/>
    <cellStyle name="Total 7 2 4" xfId="53796" xr:uid="{80E29EA5-68E0-46BE-A885-C894B3023531}"/>
    <cellStyle name="Total 7 2 5" xfId="53797" xr:uid="{EF347786-053A-4DCB-8E34-882F22E45456}"/>
    <cellStyle name="Total 7 2 5 2" xfId="53798" xr:uid="{AB7337F7-01D9-4C17-A550-57C3E9EF3173}"/>
    <cellStyle name="Total 7 2 6" xfId="53799" xr:uid="{A9130669-2469-4CC5-AC8D-3AF187DB6A66}"/>
    <cellStyle name="Total 7 20" xfId="53800" xr:uid="{3DEB23EE-C177-4E17-B456-6A20CEBECF01}"/>
    <cellStyle name="Total 7 21" xfId="53801" xr:uid="{18559FB2-D428-45D0-9C37-901A7241D094}"/>
    <cellStyle name="Total 7 22" xfId="53802" xr:uid="{8D491814-C9A1-4797-A1C6-745F2208BFE4}"/>
    <cellStyle name="Total 7 23" xfId="53803" xr:uid="{A0A7916A-3273-4BC4-BBC8-1C70C4EE03F2}"/>
    <cellStyle name="Total 7 24" xfId="53804" xr:uid="{12FDA8B1-78F8-4157-9C1A-106CF800D36D}"/>
    <cellStyle name="Total 7 25" xfId="53805" xr:uid="{888FFD44-45A5-4D68-8BE1-378218DCAA52}"/>
    <cellStyle name="Total 7 26" xfId="53806" xr:uid="{E0FD39EB-E252-4523-902E-659CBE2EE24D}"/>
    <cellStyle name="Total 7 3" xfId="53807" xr:uid="{50DB6DFC-5E4D-4C20-93BF-E17101BB138F}"/>
    <cellStyle name="Total 7 3 2" xfId="53808" xr:uid="{7A15E807-BADD-4117-BD92-C6F3FD68EA8B}"/>
    <cellStyle name="Total 7 3 2 2" xfId="53809" xr:uid="{07A202E7-690C-413A-9877-8734C1580321}"/>
    <cellStyle name="Total 7 3 2 2 2" xfId="53810" xr:uid="{7CF63E09-9B9F-4E35-8F97-945241293853}"/>
    <cellStyle name="Total 7 3 2 3" xfId="53811" xr:uid="{6C1AB8C6-BBB0-4F73-ABF6-F6F080896271}"/>
    <cellStyle name="Total 7 3 2 3 2" xfId="53812" xr:uid="{C1D50E52-4E54-4897-8962-1AE4366E4B6E}"/>
    <cellStyle name="Total 7 3 2 4" xfId="53813" xr:uid="{B61A28CC-1DFC-4522-B874-B9E275ABCB73}"/>
    <cellStyle name="Total 7 3 2 4 2" xfId="53814" xr:uid="{D3F5110C-54CF-4A90-957D-830ADE655D8D}"/>
    <cellStyle name="Total 7 3 2 5" xfId="53815" xr:uid="{60327902-59FB-4311-AED6-84F42E366A7D}"/>
    <cellStyle name="Total 7 3 2 6" xfId="53816" xr:uid="{531CB54C-B71C-4CA4-B468-B22D60A41A26}"/>
    <cellStyle name="Total 7 3 3" xfId="53817" xr:uid="{2017E55C-3BB6-4621-913C-59666BB37703}"/>
    <cellStyle name="Total 7 3 3 2" xfId="53818" xr:uid="{33F64A86-BAD4-4104-9D53-AE9008D3A2C0}"/>
    <cellStyle name="Total 7 3 4" xfId="53819" xr:uid="{4377D4A6-B3E0-479B-90B3-1FD7D0754D81}"/>
    <cellStyle name="Total 7 3 5" xfId="53820" xr:uid="{A801145F-6F9F-4762-A5E0-A5937B332FAE}"/>
    <cellStyle name="Total 7 3 5 2" xfId="53821" xr:uid="{97FEF28B-AD0A-466B-86D1-0F309AAA5881}"/>
    <cellStyle name="Total 7 3 6" xfId="53822" xr:uid="{9439AB86-70C6-43A9-AB6B-D704076AB883}"/>
    <cellStyle name="Total 7 4" xfId="53823" xr:uid="{EE18F72C-5232-4F88-8EF6-74E6EA6D56B8}"/>
    <cellStyle name="Total 7 4 2" xfId="53824" xr:uid="{8A02C855-3E9C-44E3-8B9C-CD2B6A629A22}"/>
    <cellStyle name="Total 7 4 2 2" xfId="53825" xr:uid="{CFF3D681-53A1-4DBF-8D27-F0EC5EB46B7C}"/>
    <cellStyle name="Total 7 4 2 2 2" xfId="53826" xr:uid="{BAEEE714-CDB4-46AE-A876-2C0959AE2F19}"/>
    <cellStyle name="Total 7 4 2 3" xfId="53827" xr:uid="{6A6AF5C4-9868-479C-AB9F-8DE9042F346F}"/>
    <cellStyle name="Total 7 4 2 3 2" xfId="53828" xr:uid="{4CF1A307-D513-4512-A1FC-B4284DAE2F5C}"/>
    <cellStyle name="Total 7 4 2 4" xfId="53829" xr:uid="{4AB4A038-F92F-4A27-AF13-176410FE2C5A}"/>
    <cellStyle name="Total 7 4 2 4 2" xfId="53830" xr:uid="{2BE5B39C-96AB-4C55-9703-D4318E11A061}"/>
    <cellStyle name="Total 7 4 2 5" xfId="53831" xr:uid="{ACD9F07D-94D0-49FE-826D-E16F3B94AE50}"/>
    <cellStyle name="Total 7 4 2 6" xfId="53832" xr:uid="{A9094A2A-0F86-4D92-B5A5-E8DD60F3BACF}"/>
    <cellStyle name="Total 7 4 3" xfId="53833" xr:uid="{772CD32B-9901-4751-A0AE-C870EF952177}"/>
    <cellStyle name="Total 7 4 3 2" xfId="53834" xr:uid="{9C5C7082-A19E-4F33-AD98-94788B545101}"/>
    <cellStyle name="Total 7 4 4" xfId="53835" xr:uid="{09703A44-7CA6-4084-81A7-7E5E46E65445}"/>
    <cellStyle name="Total 7 4 4 2" xfId="53836" xr:uid="{CE492BD5-232F-4E19-8912-93E56F8289E6}"/>
    <cellStyle name="Total 7 4 5" xfId="53837" xr:uid="{A635982B-1A01-47CE-9666-92473CA17C57}"/>
    <cellStyle name="Total 7 4 5 2" xfId="53838" xr:uid="{8A7485A0-B95C-4AEE-89D2-BE108CEAEF67}"/>
    <cellStyle name="Total 7 4 6" xfId="53839" xr:uid="{5DB5610D-599D-4DF3-8C69-2486F7D8A461}"/>
    <cellStyle name="Total 7 4 7" xfId="53840" xr:uid="{BB3A642A-9D50-41D9-B619-AA58E0DEAC07}"/>
    <cellStyle name="Total 7 4 7 2" xfId="53841" xr:uid="{F2F69F16-6A87-464D-8250-282EBA8B9607}"/>
    <cellStyle name="Total 7 4 8" xfId="53842" xr:uid="{4D3CFF7C-A56B-4626-BC9F-FC99426646B6}"/>
    <cellStyle name="Total 7 5" xfId="53843" xr:uid="{A738337A-D416-4ECE-9EB1-1C471D9F6FE6}"/>
    <cellStyle name="Total 7 5 2" xfId="53844" xr:uid="{BBB4C721-AD08-48E5-B0AD-17FD3B709E06}"/>
    <cellStyle name="Total 7 5 2 2" xfId="53845" xr:uid="{825CC2EA-2372-4492-8C36-ED5C8275E65C}"/>
    <cellStyle name="Total 7 5 2 2 2" xfId="53846" xr:uid="{0CBC7774-0A1A-49F6-B073-F79ABBFD1824}"/>
    <cellStyle name="Total 7 5 2 3" xfId="53847" xr:uid="{33262FCF-5CD4-4BCE-9807-368102898760}"/>
    <cellStyle name="Total 7 5 2 3 2" xfId="53848" xr:uid="{ED139A52-9356-4ADD-93A0-1125160F46AB}"/>
    <cellStyle name="Total 7 5 2 4" xfId="53849" xr:uid="{882BAF41-2C8A-4A47-B04F-8ADC2AA8518D}"/>
    <cellStyle name="Total 7 5 2 4 2" xfId="53850" xr:uid="{7623854C-00FE-4AB6-A2CA-1F790EFDE81D}"/>
    <cellStyle name="Total 7 5 2 5" xfId="53851" xr:uid="{31D7FD23-83FD-4491-AEB2-D00BD995E391}"/>
    <cellStyle name="Total 7 5 2 6" xfId="53852" xr:uid="{A63883A4-F96B-4783-A54A-C183740B87DE}"/>
    <cellStyle name="Total 7 5 3" xfId="53853" xr:uid="{65713875-0515-4DA3-BEB4-6A75AB259539}"/>
    <cellStyle name="Total 7 5 3 2" xfId="53854" xr:uid="{C751299A-9AA3-4046-9B81-0BF38F2C86D8}"/>
    <cellStyle name="Total 7 5 4" xfId="53855" xr:uid="{3BFC8EBB-C227-40F1-A962-16619112C159}"/>
    <cellStyle name="Total 7 5 4 2" xfId="53856" xr:uid="{7546DB71-6F5C-41E3-AC38-80F540A4AA95}"/>
    <cellStyle name="Total 7 5 5" xfId="53857" xr:uid="{662A0073-F84B-4F6D-A12E-DB6940AA2FCD}"/>
    <cellStyle name="Total 7 5 5 2" xfId="53858" xr:uid="{9710C0EC-C434-4D15-8EDC-1B36E77E9527}"/>
    <cellStyle name="Total 7 5 6" xfId="53859" xr:uid="{12177A96-CE36-473E-881B-657285DA3EA6}"/>
    <cellStyle name="Total 7 5 7" xfId="53860" xr:uid="{DF0DEB59-C019-4278-8A8C-029A0EBBC983}"/>
    <cellStyle name="Total 7 5 7 2" xfId="53861" xr:uid="{A82A7940-9822-4340-BE1B-974193241554}"/>
    <cellStyle name="Total 7 5 8" xfId="53862" xr:uid="{8092495C-2B63-41EC-9226-1D56E14FC767}"/>
    <cellStyle name="Total 7 6" xfId="53863" xr:uid="{59B9316B-E687-412F-9354-3B34C53BAE5F}"/>
    <cellStyle name="Total 7 6 2" xfId="53864" xr:uid="{3F393C0E-E845-4ECB-A238-7538B0B08571}"/>
    <cellStyle name="Total 7 6 2 2" xfId="53865" xr:uid="{EC9D6B59-3D2D-4439-94F3-B0F4E2ED0661}"/>
    <cellStyle name="Total 7 6 2 2 2" xfId="53866" xr:uid="{6A1F196B-ADAA-4467-A8C4-CEB91D7E20CE}"/>
    <cellStyle name="Total 7 6 2 3" xfId="53867" xr:uid="{567F7D38-615A-4A0E-8522-7BDB796A071D}"/>
    <cellStyle name="Total 7 6 2 3 2" xfId="53868" xr:uid="{54BFABEE-6E87-43A9-A731-5ACA1A02EE44}"/>
    <cellStyle name="Total 7 6 2 4" xfId="53869" xr:uid="{54ABBB2F-6B32-41CB-A2D5-555CA540966C}"/>
    <cellStyle name="Total 7 6 2 4 2" xfId="53870" xr:uid="{794199F8-F6C6-41B8-BAF5-F7203FA493EC}"/>
    <cellStyle name="Total 7 6 2 5" xfId="53871" xr:uid="{AFE2D583-787A-466C-BD64-783F0B72C902}"/>
    <cellStyle name="Total 7 6 2 6" xfId="53872" xr:uid="{02E7A336-B736-4104-AB2F-2F4567D6820A}"/>
    <cellStyle name="Total 7 6 3" xfId="53873" xr:uid="{9810DB58-D4C0-491A-A688-19EAA85FDA1F}"/>
    <cellStyle name="Total 7 6 3 2" xfId="53874" xr:uid="{ED1216FE-0345-4002-88A0-ECB1BCCDE3C3}"/>
    <cellStyle name="Total 7 6 4" xfId="53875" xr:uid="{76D2460A-42B4-4FB6-8304-59858F070C24}"/>
    <cellStyle name="Total 7 6 4 2" xfId="53876" xr:uid="{DF9DC378-6AD0-45D6-8E8A-6AFF7A2E8CC1}"/>
    <cellStyle name="Total 7 6 5" xfId="53877" xr:uid="{14D8C98E-D386-4A0D-AF87-307618E3E4C2}"/>
    <cellStyle name="Total 7 6 5 2" xfId="53878" xr:uid="{DBCC5A15-A49C-4859-AE94-F173B74C0A49}"/>
    <cellStyle name="Total 7 6 6" xfId="53879" xr:uid="{617933F3-ABD8-446D-B1A8-A085A136525F}"/>
    <cellStyle name="Total 7 6 7" xfId="53880" xr:uid="{F6DF196A-0648-4056-A3A4-580E83E61585}"/>
    <cellStyle name="Total 7 6 7 2" xfId="53881" xr:uid="{46CFD632-00D7-4152-9887-9DDBE64C10AA}"/>
    <cellStyle name="Total 7 6 8" xfId="53882" xr:uid="{72A5844D-2B4D-44AC-9675-7D3B220EE941}"/>
    <cellStyle name="Total 7 7" xfId="53883" xr:uid="{735C2811-D5BD-4FDA-A50F-0AB06AC8004B}"/>
    <cellStyle name="Total 7 7 2" xfId="53884" xr:uid="{7B45607C-13D5-407A-BD79-8AE1088A4907}"/>
    <cellStyle name="Total 7 7 2 2" xfId="53885" xr:uid="{85CB302F-B4DA-46A7-AC3C-EAE2B21A18EF}"/>
    <cellStyle name="Total 7 7 2 2 2" xfId="53886" xr:uid="{68144929-B50C-4E23-AB8B-9AEED81A16DB}"/>
    <cellStyle name="Total 7 7 2 3" xfId="53887" xr:uid="{2B41B8BD-0C38-4801-8C19-8422766B23E5}"/>
    <cellStyle name="Total 7 7 2 3 2" xfId="53888" xr:uid="{469B6FA1-09BE-4DFE-9532-A85E7E54500A}"/>
    <cellStyle name="Total 7 7 2 4" xfId="53889" xr:uid="{1705FFB6-D856-468D-B80F-76FB63C36605}"/>
    <cellStyle name="Total 7 7 2 4 2" xfId="53890" xr:uid="{1DAC2C21-CB19-4AD2-ABEF-8215BE125AC6}"/>
    <cellStyle name="Total 7 7 2 5" xfId="53891" xr:uid="{CE31B147-8B8A-4E42-9FD5-4CB3905C13EB}"/>
    <cellStyle name="Total 7 7 2 6" xfId="53892" xr:uid="{C5ED9B54-F59A-4CC9-87D4-6A4A90187B5F}"/>
    <cellStyle name="Total 7 7 3" xfId="53893" xr:uid="{A9CCBEDB-62A7-4EAB-9AB7-43D1D12DDC15}"/>
    <cellStyle name="Total 7 7 3 2" xfId="53894" xr:uid="{0313D1B1-D2D8-4773-A807-4E1B80C62472}"/>
    <cellStyle name="Total 7 7 4" xfId="53895" xr:uid="{D04B0305-A41C-4D45-B36C-FB180A5F3F5B}"/>
    <cellStyle name="Total 7 7 4 2" xfId="53896" xr:uid="{BB2EEB80-43FD-4A73-B107-1DB23AE6DD37}"/>
    <cellStyle name="Total 7 7 5" xfId="53897" xr:uid="{EFDC3AD4-1D76-4003-B632-E6EAF7D2C99C}"/>
    <cellStyle name="Total 7 7 5 2" xfId="53898" xr:uid="{68BEA8FB-D2B9-4C8F-8F77-8C90853BD9EB}"/>
    <cellStyle name="Total 7 7 6" xfId="53899" xr:uid="{EA63F75E-5821-44D7-B301-2FD5BAACCD82}"/>
    <cellStyle name="Total 7 7 7" xfId="53900" xr:uid="{6BDEC299-B915-4B3D-AC44-93D202B1FD15}"/>
    <cellStyle name="Total 7 7 7 2" xfId="53901" xr:uid="{9FB52650-9F56-43A1-A500-9EBF2CA92D10}"/>
    <cellStyle name="Total 7 7 8" xfId="53902" xr:uid="{5F5CCAC0-9451-4E22-AF49-FEE0F325E9CE}"/>
    <cellStyle name="Total 7 8" xfId="53903" xr:uid="{81B801E0-018A-4258-9E5D-34C7AF9E6AF9}"/>
    <cellStyle name="Total 7 8 2" xfId="53904" xr:uid="{F3CAE536-2A3D-4BB2-AC56-00BAB05F8705}"/>
    <cellStyle name="Total 7 8 2 2" xfId="53905" xr:uid="{8106CB16-67DF-422A-AFE1-D2ED30242A47}"/>
    <cellStyle name="Total 7 8 2 2 2" xfId="53906" xr:uid="{9668BFBD-0F78-45F7-99A1-0D57946146C8}"/>
    <cellStyle name="Total 7 8 2 3" xfId="53907" xr:uid="{5B51AE28-1DB2-4230-9EFC-358037748363}"/>
    <cellStyle name="Total 7 8 2 3 2" xfId="53908" xr:uid="{2698566F-3D4B-401C-9B14-E3C3E6318B4B}"/>
    <cellStyle name="Total 7 8 2 4" xfId="53909" xr:uid="{18A7FBFC-E4BD-4CDA-BA3A-0846AB901B95}"/>
    <cellStyle name="Total 7 8 2 4 2" xfId="53910" xr:uid="{C8242243-E0F5-44DB-B9F6-679E54B1C8FB}"/>
    <cellStyle name="Total 7 8 2 5" xfId="53911" xr:uid="{8D49095E-8797-4639-8A29-6661D9FF5A1F}"/>
    <cellStyle name="Total 7 8 2 6" xfId="53912" xr:uid="{220AEF27-22D5-4C09-87D3-7EC68889BED9}"/>
    <cellStyle name="Total 7 8 3" xfId="53913" xr:uid="{490B429E-2935-425D-B098-E584458CBFC8}"/>
    <cellStyle name="Total 7 8 3 2" xfId="53914" xr:uid="{C1D15C49-4131-412A-AAF3-457216231739}"/>
    <cellStyle name="Total 7 8 4" xfId="53915" xr:uid="{A68C9069-C7EC-474D-BE97-3CAB8C1FACD3}"/>
    <cellStyle name="Total 7 8 4 2" xfId="53916" xr:uid="{F2EE2FB9-3DC3-406E-A48B-7F678ACB818E}"/>
    <cellStyle name="Total 7 8 5" xfId="53917" xr:uid="{365DE1EF-872E-4A0E-80EB-AE92DB1AB166}"/>
    <cellStyle name="Total 7 8 5 2" xfId="53918" xr:uid="{9A685642-D55E-4454-A553-0E1D2AA2482D}"/>
    <cellStyle name="Total 7 8 6" xfId="53919" xr:uid="{581DDDF9-DA68-428E-A1F4-2A4878FA0C32}"/>
    <cellStyle name="Total 7 8 7" xfId="53920" xr:uid="{A8C8C36B-6DA4-4FA2-A8DF-52BD516E50C4}"/>
    <cellStyle name="Total 7 8 7 2" xfId="53921" xr:uid="{6DD381B2-69DE-4F70-ABF3-E1B1E5D648E3}"/>
    <cellStyle name="Total 7 8 8" xfId="53922" xr:uid="{ABD960EE-C1AC-4AB4-A425-3E6916B9F715}"/>
    <cellStyle name="Total 7 9" xfId="53923" xr:uid="{0CBFA875-0E6C-468E-9668-348E7EE9D559}"/>
    <cellStyle name="Total 7 9 2" xfId="53924" xr:uid="{244720E9-C20B-424F-A513-0DE4F9E1E267}"/>
    <cellStyle name="Total 7 9 2 2" xfId="53925" xr:uid="{671797EC-2F66-4557-AA0B-BC13C5D50225}"/>
    <cellStyle name="Total 7 9 2 2 2" xfId="53926" xr:uid="{2F2EEEA3-248B-4A8E-8745-D8E7C53376B5}"/>
    <cellStyle name="Total 7 9 2 3" xfId="53927" xr:uid="{F5635632-75C3-4020-BE51-EDDAC1698CAF}"/>
    <cellStyle name="Total 7 9 2 3 2" xfId="53928" xr:uid="{09911B85-E25D-488A-BEB1-EB994EF922C6}"/>
    <cellStyle name="Total 7 9 2 4" xfId="53929" xr:uid="{7B83FAE8-DE6C-4EA8-8B5C-D939DCA73677}"/>
    <cellStyle name="Total 7 9 2 4 2" xfId="53930" xr:uid="{F4FCDCB0-5C29-40F2-B5BE-6830D2911EE4}"/>
    <cellStyle name="Total 7 9 2 5" xfId="53931" xr:uid="{1BD341E4-4EE0-4644-9B92-3C5AE1A6DFBC}"/>
    <cellStyle name="Total 7 9 2 6" xfId="53932" xr:uid="{26D47911-2E62-49BA-931A-70F496002E36}"/>
    <cellStyle name="Total 7 9 3" xfId="53933" xr:uid="{7FBA9C49-6CCB-4C74-8BD9-CE9C7A4CADC5}"/>
    <cellStyle name="Total 7 9 3 2" xfId="53934" xr:uid="{86DCF61A-0C8E-4A33-A19E-16D091FF3133}"/>
    <cellStyle name="Total 7 9 4" xfId="53935" xr:uid="{382B095C-6B9F-4A36-9804-6710FFCC92FE}"/>
    <cellStyle name="Total 7 9 4 2" xfId="53936" xr:uid="{78AAF306-77E5-4899-85F3-DB706ADFAF5F}"/>
    <cellStyle name="Total 7 9 5" xfId="53937" xr:uid="{63B1FB7E-5F33-403F-902D-347DFB963D3B}"/>
    <cellStyle name="Total 7 9 5 2" xfId="53938" xr:uid="{AF3ABB01-5091-47A0-A9C3-4D768762C00E}"/>
    <cellStyle name="Total 7 9 6" xfId="53939" xr:uid="{7CF6673B-07E9-4E74-9153-8A34986FD106}"/>
    <cellStyle name="Total 7 9 7" xfId="53940" xr:uid="{117EC5B0-69AF-42AE-972E-126731786509}"/>
    <cellStyle name="Total 7 9 7 2" xfId="53941" xr:uid="{CD9FA5BA-CA30-4F63-9FCB-B0B5BCDE727F}"/>
    <cellStyle name="Total 7 9 8" xfId="53942" xr:uid="{236A9151-7DF4-4B82-83ED-E2AB70D69562}"/>
    <cellStyle name="Total 8" xfId="53943" xr:uid="{168FBDDB-9634-47B9-B2CD-F82FF0419073}"/>
    <cellStyle name="Total 8 10" xfId="53944" xr:uid="{291D0B3C-9099-43AE-B72A-803AF28DCDE6}"/>
    <cellStyle name="Total 8 10 2" xfId="53945" xr:uid="{F716C3DC-4FF4-44A4-8848-E59D788351EA}"/>
    <cellStyle name="Total 8 10 2 2" xfId="53946" xr:uid="{41204686-11E6-43D7-B6E0-D79B54BC17FD}"/>
    <cellStyle name="Total 8 10 2 2 2" xfId="53947" xr:uid="{2FDA76B8-A544-4FDD-B0A1-56B9796E6F80}"/>
    <cellStyle name="Total 8 10 2 3" xfId="53948" xr:uid="{F5E1657A-EE57-4144-A6D8-AB418CC4033D}"/>
    <cellStyle name="Total 8 10 2 3 2" xfId="53949" xr:uid="{02E05D95-E29A-4ED5-900B-A33F068E386E}"/>
    <cellStyle name="Total 8 10 2 4" xfId="53950" xr:uid="{43679890-4DC2-4968-BE0C-42EAFDA2D79F}"/>
    <cellStyle name="Total 8 10 2 4 2" xfId="53951" xr:uid="{36EDC444-FB15-4A19-A4D6-5FDEFE872915}"/>
    <cellStyle name="Total 8 10 2 5" xfId="53952" xr:uid="{293B5277-5EFE-4228-971B-393D4B6713F6}"/>
    <cellStyle name="Total 8 10 2 6" xfId="53953" xr:uid="{BAE3D32D-1AB6-44EA-97AA-E29950EDE992}"/>
    <cellStyle name="Total 8 10 3" xfId="53954" xr:uid="{0CF6BFCA-62CC-4F73-9434-2AF528B2E81C}"/>
    <cellStyle name="Total 8 10 3 2" xfId="53955" xr:uid="{0B860939-1047-4767-A605-A8A7152BBC19}"/>
    <cellStyle name="Total 8 10 4" xfId="53956" xr:uid="{78A034C6-7ACE-40D5-972D-251CF619B89E}"/>
    <cellStyle name="Total 8 10 4 2" xfId="53957" xr:uid="{AE510029-68F1-4C41-A9DE-72E629AE6655}"/>
    <cellStyle name="Total 8 10 5" xfId="53958" xr:uid="{0B8CBCCF-CFC1-464B-A19F-961EE58FB4AC}"/>
    <cellStyle name="Total 8 10 5 2" xfId="53959" xr:uid="{C99E2F41-A29E-485B-8342-BA219D18F2C1}"/>
    <cellStyle name="Total 8 10 6" xfId="53960" xr:uid="{6BEAD477-845F-4F8B-BFE0-2842CE19885F}"/>
    <cellStyle name="Total 8 10 7" xfId="53961" xr:uid="{0150EBCA-CE46-4ED9-93AC-B4D79F7300C6}"/>
    <cellStyle name="Total 8 10 7 2" xfId="53962" xr:uid="{4BFD9971-F5B6-422A-B167-1960155837FB}"/>
    <cellStyle name="Total 8 10 8" xfId="53963" xr:uid="{70C1352A-CF47-47EC-9CF3-869D5E4FD10E}"/>
    <cellStyle name="Total 8 11" xfId="53964" xr:uid="{A8C268BA-1E62-401E-BB52-1EE8064727F4}"/>
    <cellStyle name="Total 8 11 2" xfId="53965" xr:uid="{2A06CFA0-3BB5-45AC-A6DD-8FCDCB3D3BAF}"/>
    <cellStyle name="Total 8 11 2 2" xfId="53966" xr:uid="{50EF666F-1A68-4DD7-85E4-96C50FC85E10}"/>
    <cellStyle name="Total 8 11 2 2 2" xfId="53967" xr:uid="{890C5F4D-A7CB-4903-92BE-31D1D6B639E1}"/>
    <cellStyle name="Total 8 11 2 3" xfId="53968" xr:uid="{E186CB10-E106-4727-8A68-246FF4647520}"/>
    <cellStyle name="Total 8 11 2 3 2" xfId="53969" xr:uid="{6C3B8C9B-F7F4-4B4E-BD2B-4E7F98C09659}"/>
    <cellStyle name="Total 8 11 2 4" xfId="53970" xr:uid="{0F1E1E4E-C345-45F0-BF40-07E43E8CA57D}"/>
    <cellStyle name="Total 8 11 2 4 2" xfId="53971" xr:uid="{1FAB9C48-8FEA-4E6C-A8C0-04C905E26A4E}"/>
    <cellStyle name="Total 8 11 2 5" xfId="53972" xr:uid="{C9BB41B2-24D1-4156-9FA6-AF6CAC33C240}"/>
    <cellStyle name="Total 8 11 2 6" xfId="53973" xr:uid="{3124A662-88BD-42B0-965B-5BB3C154D44F}"/>
    <cellStyle name="Total 8 11 3" xfId="53974" xr:uid="{7B1634EF-C52E-4E65-AEEE-10A6C955DEBD}"/>
    <cellStyle name="Total 8 11 3 2" xfId="53975" xr:uid="{37FDAE2A-CCF2-4509-A890-D9580A365756}"/>
    <cellStyle name="Total 8 11 4" xfId="53976" xr:uid="{76A14F02-A15F-40E6-894F-EA8F36367DF2}"/>
    <cellStyle name="Total 8 11 4 2" xfId="53977" xr:uid="{2697B478-FDAF-4220-8530-1A7C58CDA16E}"/>
    <cellStyle name="Total 8 11 5" xfId="53978" xr:uid="{42449AA6-1F19-4332-BB9C-37F8E0511698}"/>
    <cellStyle name="Total 8 11 5 2" xfId="53979" xr:uid="{9DCDBD2B-17A7-4640-A2C4-A1222C1CBCFC}"/>
    <cellStyle name="Total 8 11 6" xfId="53980" xr:uid="{C642C6BB-12C4-4707-ACC6-ED637F31AD30}"/>
    <cellStyle name="Total 8 11 7" xfId="53981" xr:uid="{2D7F085C-5074-4C8A-BB71-055BC403A8C6}"/>
    <cellStyle name="Total 8 11 7 2" xfId="53982" xr:uid="{AED742C7-4F3A-45E6-8222-B2F039D883DD}"/>
    <cellStyle name="Total 8 11 8" xfId="53983" xr:uid="{9179B2C7-A4CE-41F2-B39C-B9D94A002BAF}"/>
    <cellStyle name="Total 8 12" xfId="53984" xr:uid="{608D08F7-ED34-42C1-B6C6-2E6466BB89C6}"/>
    <cellStyle name="Total 8 12 2" xfId="53985" xr:uid="{21F571A0-8925-4C98-BD1C-BEEFEB1B7898}"/>
    <cellStyle name="Total 8 12 2 2" xfId="53986" xr:uid="{DB98D24B-ADD8-4E18-A65B-700ED304D486}"/>
    <cellStyle name="Total 8 12 2 2 2" xfId="53987" xr:uid="{DD1A4994-E336-4E93-AEF4-9430167827AE}"/>
    <cellStyle name="Total 8 12 2 3" xfId="53988" xr:uid="{AB2E492C-8E83-4539-8043-5549EE83D723}"/>
    <cellStyle name="Total 8 12 2 3 2" xfId="53989" xr:uid="{0E3D6838-5D60-47D5-8A93-4BD781EC8588}"/>
    <cellStyle name="Total 8 12 2 4" xfId="53990" xr:uid="{22297F9C-DA30-4301-89C9-A11F4DBFE35F}"/>
    <cellStyle name="Total 8 12 2 4 2" xfId="53991" xr:uid="{8C06A0F1-A5AA-43ED-842B-94DD7F7ADFAD}"/>
    <cellStyle name="Total 8 12 2 5" xfId="53992" xr:uid="{CD283E5E-9E1A-4830-A315-D3AE89512318}"/>
    <cellStyle name="Total 8 12 2 6" xfId="53993" xr:uid="{57ACA607-D0AC-4EEB-B858-23FD09D00EC0}"/>
    <cellStyle name="Total 8 12 3" xfId="53994" xr:uid="{957A7C1E-2F72-43A6-A151-7D374EC52722}"/>
    <cellStyle name="Total 8 12 3 2" xfId="53995" xr:uid="{63FBACB6-D17C-4C75-AA6F-F13FD83E5DEC}"/>
    <cellStyle name="Total 8 12 4" xfId="53996" xr:uid="{DD94E7A0-55E7-4893-B3BC-408BDD53B554}"/>
    <cellStyle name="Total 8 12 4 2" xfId="53997" xr:uid="{B3AABB8B-4BED-40EE-9763-C708335D034F}"/>
    <cellStyle name="Total 8 12 5" xfId="53998" xr:uid="{9412475A-DE5C-4008-BDB2-E304FCB7029F}"/>
    <cellStyle name="Total 8 12 5 2" xfId="53999" xr:uid="{38D256C6-0F13-4E01-9E75-6EDAEB766196}"/>
    <cellStyle name="Total 8 12 6" xfId="54000" xr:uid="{BE69C823-5E7A-47B3-8632-77FBCEAD7359}"/>
    <cellStyle name="Total 8 12 7" xfId="54001" xr:uid="{A0F2F064-83C2-44D6-B9DF-BBC346A37D37}"/>
    <cellStyle name="Total 8 12 7 2" xfId="54002" xr:uid="{A45B914A-7DC1-457F-89CD-8F11698513F3}"/>
    <cellStyle name="Total 8 12 8" xfId="54003" xr:uid="{1F8345E1-7980-4155-8E8E-2B302FEE4D3B}"/>
    <cellStyle name="Total 8 13" xfId="54004" xr:uid="{C3B5CF00-C61F-4996-A769-663D397357FD}"/>
    <cellStyle name="Total 8 13 2" xfId="54005" xr:uid="{8EB16BBC-4FB5-470E-8E91-48A89986F321}"/>
    <cellStyle name="Total 8 13 2 2" xfId="54006" xr:uid="{6BC4206A-C82C-4375-96CF-F49570A129EE}"/>
    <cellStyle name="Total 8 13 2 2 2" xfId="54007" xr:uid="{40AC4833-D34B-4CF1-8080-4DC0B154F84A}"/>
    <cellStyle name="Total 8 13 2 3" xfId="54008" xr:uid="{8D46083D-CA30-4909-AD51-2DCBAAA10961}"/>
    <cellStyle name="Total 8 13 2 3 2" xfId="54009" xr:uid="{3F49D8F8-537E-4A38-8240-5B88B5D8852E}"/>
    <cellStyle name="Total 8 13 2 4" xfId="54010" xr:uid="{80BC112E-A60E-4AE7-AEB3-86043D548A3E}"/>
    <cellStyle name="Total 8 13 2 4 2" xfId="54011" xr:uid="{D88EFC6B-5986-4D1D-98C9-ADC5E1C26C94}"/>
    <cellStyle name="Total 8 13 2 5" xfId="54012" xr:uid="{BFBC6FA5-805A-4DB4-9C11-A32687D76191}"/>
    <cellStyle name="Total 8 13 2 6" xfId="54013" xr:uid="{CF0F03DB-5F72-4620-B8CA-A99285A11171}"/>
    <cellStyle name="Total 8 13 3" xfId="54014" xr:uid="{95EAEC5D-151D-49F1-B28C-8FDEA732B61E}"/>
    <cellStyle name="Total 8 13 3 2" xfId="54015" xr:uid="{21E0765E-E809-4547-B689-C25A84D6117C}"/>
    <cellStyle name="Total 8 13 4" xfId="54016" xr:uid="{46CDA060-64F8-40C2-B663-FC7D3BC988F9}"/>
    <cellStyle name="Total 8 13 4 2" xfId="54017" xr:uid="{5A8673A7-BC5D-4269-9EB4-B1D52EC03904}"/>
    <cellStyle name="Total 8 13 5" xfId="54018" xr:uid="{06DEF8E8-4886-4A4F-846A-328DF9009923}"/>
    <cellStyle name="Total 8 13 5 2" xfId="54019" xr:uid="{AB4E9B71-E58C-44C6-A631-A96B85FF7DDD}"/>
    <cellStyle name="Total 8 13 6" xfId="54020" xr:uid="{09808D66-5B86-4FBB-94F5-712CCFA06293}"/>
    <cellStyle name="Total 8 13 7" xfId="54021" xr:uid="{35FB9795-99AF-4C44-9A6B-68CB76A34185}"/>
    <cellStyle name="Total 8 13 7 2" xfId="54022" xr:uid="{562DC094-B61F-4304-956E-02B770C28E11}"/>
    <cellStyle name="Total 8 13 8" xfId="54023" xr:uid="{67550903-3241-49DC-A88F-A661959C736E}"/>
    <cellStyle name="Total 8 14" xfId="54024" xr:uid="{41588D3D-A61E-4A77-8EC1-585E9556D9F8}"/>
    <cellStyle name="Total 8 14 2" xfId="54025" xr:uid="{8C72D0F1-5089-40C9-83DD-F077F3E3FEE4}"/>
    <cellStyle name="Total 8 14 2 2" xfId="54026" xr:uid="{0788ABCF-A1A3-443F-860F-017D516853DA}"/>
    <cellStyle name="Total 8 14 2 2 2" xfId="54027" xr:uid="{0BA2E8AB-53A8-49C4-A463-368CE7E7625B}"/>
    <cellStyle name="Total 8 14 2 3" xfId="54028" xr:uid="{F958EC73-7AD6-46F1-8C07-DD90333C0FD0}"/>
    <cellStyle name="Total 8 14 2 3 2" xfId="54029" xr:uid="{325C70B9-7FA6-4ECA-995B-3EEA84670AA2}"/>
    <cellStyle name="Total 8 14 2 4" xfId="54030" xr:uid="{7B26C893-FF27-43C8-8FB9-16BDDCC0E8AC}"/>
    <cellStyle name="Total 8 14 2 4 2" xfId="54031" xr:uid="{AA617370-6BD6-42A7-8A85-9A8726F81A58}"/>
    <cellStyle name="Total 8 14 2 5" xfId="54032" xr:uid="{50973DE1-BB94-4DAE-B17C-6744B7B6B885}"/>
    <cellStyle name="Total 8 14 2 6" xfId="54033" xr:uid="{04538969-693F-4B67-9E5A-4C3745C2687B}"/>
    <cellStyle name="Total 8 14 3" xfId="54034" xr:uid="{23F20604-7E80-4FAA-A471-E247ED00E32D}"/>
    <cellStyle name="Total 8 14 3 2" xfId="54035" xr:uid="{864646E7-B15B-441D-8724-6EE5584F6B48}"/>
    <cellStyle name="Total 8 14 4" xfId="54036" xr:uid="{AF2F1099-E7E0-4928-973C-D28484FB4E60}"/>
    <cellStyle name="Total 8 14 4 2" xfId="54037" xr:uid="{CE3F5D18-39BA-4CDD-AC04-C3190C0A1E7A}"/>
    <cellStyle name="Total 8 14 5" xfId="54038" xr:uid="{34159CEB-8E87-4D5E-A24A-C8FEBFF29FC3}"/>
    <cellStyle name="Total 8 14 5 2" xfId="54039" xr:uid="{1A3162B5-8748-488B-A276-90C2E808BD3D}"/>
    <cellStyle name="Total 8 14 6" xfId="54040" xr:uid="{E2732D68-D99E-4FEC-B24F-FC96322D15E0}"/>
    <cellStyle name="Total 8 14 7" xfId="54041" xr:uid="{6EF78933-465F-473E-A827-5CA02B86DBE3}"/>
    <cellStyle name="Total 8 14 7 2" xfId="54042" xr:uid="{CB93F2C2-13E0-4522-B960-BE8E45CC7CC9}"/>
    <cellStyle name="Total 8 14 8" xfId="54043" xr:uid="{A3150BEC-AE48-452B-9BD5-107B64984CDC}"/>
    <cellStyle name="Total 8 15" xfId="54044" xr:uid="{0EEF0615-05CF-494B-9D81-B1D2BF70F13F}"/>
    <cellStyle name="Total 8 15 2" xfId="54045" xr:uid="{54729423-5695-43F7-AD52-4CBC887AA6BB}"/>
    <cellStyle name="Total 8 15 2 2" xfId="54046" xr:uid="{D45E8538-FDFF-4734-9A4C-9B5DD6289490}"/>
    <cellStyle name="Total 8 15 2 2 2" xfId="54047" xr:uid="{DF47CAD6-66D8-4AF7-B7E3-F2A94DD2CBAE}"/>
    <cellStyle name="Total 8 15 2 3" xfId="54048" xr:uid="{C38B2D69-490B-4D60-99B7-3C3A937FADE1}"/>
    <cellStyle name="Total 8 15 2 3 2" xfId="54049" xr:uid="{88A2D12D-985C-4306-B12D-BEE538C5DF61}"/>
    <cellStyle name="Total 8 15 2 4" xfId="54050" xr:uid="{00947B2D-AFB4-4391-B0A3-99313B0CE840}"/>
    <cellStyle name="Total 8 15 2 4 2" xfId="54051" xr:uid="{30C099B5-7D2C-455A-97C3-A7017CA69575}"/>
    <cellStyle name="Total 8 15 2 5" xfId="54052" xr:uid="{93BAFC1A-DDF2-4B59-BBE8-CF3E3D832EE6}"/>
    <cellStyle name="Total 8 15 2 6" xfId="54053" xr:uid="{2B56A18D-BB90-43A6-8868-59A5CD00D820}"/>
    <cellStyle name="Total 8 15 3" xfId="54054" xr:uid="{A948535D-3196-43D5-9361-96A9AF0E3447}"/>
    <cellStyle name="Total 8 15 3 2" xfId="54055" xr:uid="{3198F3A5-6026-428C-9906-DF0FC4911A58}"/>
    <cellStyle name="Total 8 15 4" xfId="54056" xr:uid="{7EEAC87F-E2A2-4669-B093-614FBAE91167}"/>
    <cellStyle name="Total 8 15 4 2" xfId="54057" xr:uid="{BC397C01-81A7-4700-AB38-476C526896D2}"/>
    <cellStyle name="Total 8 15 5" xfId="54058" xr:uid="{094C8FD0-745A-47BE-AB84-0B3DA7AF2877}"/>
    <cellStyle name="Total 8 15 5 2" xfId="54059" xr:uid="{2EFD8210-C56A-4597-B946-D9BD5C0A9A9C}"/>
    <cellStyle name="Total 8 15 6" xfId="54060" xr:uid="{E347D802-49B0-4896-84FF-AC5EC67BF312}"/>
    <cellStyle name="Total 8 15 7" xfId="54061" xr:uid="{4E2EFD5F-EF26-41A6-AC95-0C67FCADE8AD}"/>
    <cellStyle name="Total 8 15 7 2" xfId="54062" xr:uid="{42926E0D-B3DF-4835-9AAE-94BB68E8730C}"/>
    <cellStyle name="Total 8 15 8" xfId="54063" xr:uid="{62BE080E-B52E-4663-AC9A-069046D793B8}"/>
    <cellStyle name="Total 8 16" xfId="54064" xr:uid="{92CC0F1C-07B4-4FA4-B547-E912389C9F15}"/>
    <cellStyle name="Total 8 16 2" xfId="54065" xr:uid="{E2BEEC54-18B5-49D8-A3D7-02CA731901D6}"/>
    <cellStyle name="Total 8 16 2 2" xfId="54066" xr:uid="{EA6D2097-0FDC-4ECB-B358-1A8B3E6F66C6}"/>
    <cellStyle name="Total 8 16 3" xfId="54067" xr:uid="{A0A0AF47-ACD9-4298-9F1B-CCE08BFBCD58}"/>
    <cellStyle name="Total 8 16 3 2" xfId="54068" xr:uid="{E62FA82D-0F02-40F7-BA2F-18B556BB6486}"/>
    <cellStyle name="Total 8 16 4" xfId="54069" xr:uid="{3BB7DFF8-122F-41D9-A0B1-25F838BD4861}"/>
    <cellStyle name="Total 8 16 4 2" xfId="54070" xr:uid="{71F5E2B9-86FE-4593-BA80-9EC7843B939F}"/>
    <cellStyle name="Total 8 16 5" xfId="54071" xr:uid="{11BDA4C8-5644-4D7F-9181-A59A7A895EC3}"/>
    <cellStyle name="Total 8 16 6" xfId="54072" xr:uid="{9FE3F302-429A-47DC-831E-8E997E802CE8}"/>
    <cellStyle name="Total 8 17" xfId="54073" xr:uid="{B566B54A-D391-4E78-A18D-AD2EFA9B7FEF}"/>
    <cellStyle name="Total 8 17 2" xfId="54074" xr:uid="{611CCE3D-CDCB-4F7D-AEB9-52D336318D3E}"/>
    <cellStyle name="Total 8 18" xfId="54075" xr:uid="{2D1A4BA7-6E78-48AA-ACCF-EC5293134BAE}"/>
    <cellStyle name="Total 8 19" xfId="54076" xr:uid="{1884E07F-FE54-4D68-A508-5302028EE5F7}"/>
    <cellStyle name="Total 8 19 2" xfId="54077" xr:uid="{BD1166BC-1EF9-4188-B8B8-8B9CF07DE7DC}"/>
    <cellStyle name="Total 8 2" xfId="54078" xr:uid="{652094C7-DD81-4C7E-BBF7-B468B97D5BBA}"/>
    <cellStyle name="Total 8 2 2" xfId="54079" xr:uid="{28F49844-19B4-4D00-8941-A6081685D814}"/>
    <cellStyle name="Total 8 2 2 2" xfId="54080" xr:uid="{6B1E4ED0-31D4-4108-BD5B-0D8ACAA93071}"/>
    <cellStyle name="Total 8 2 2 2 2" xfId="54081" xr:uid="{221DF267-F6B5-4EC1-A1F1-E8CF1B8DD8FD}"/>
    <cellStyle name="Total 8 2 2 3" xfId="54082" xr:uid="{D8665BC8-0590-4EA8-A728-72061D0E3EF9}"/>
    <cellStyle name="Total 8 2 2 3 2" xfId="54083" xr:uid="{72A6518F-320C-44BF-83BD-3634D5AB6EAB}"/>
    <cellStyle name="Total 8 2 2 4" xfId="54084" xr:uid="{D2A38497-CF8D-4708-96A6-4799C3B9D71B}"/>
    <cellStyle name="Total 8 2 2 4 2" xfId="54085" xr:uid="{87CE1FB1-09B9-496E-A177-84FEB498BEA7}"/>
    <cellStyle name="Total 8 2 2 5" xfId="54086" xr:uid="{7621A2E0-C3F9-4143-B488-964D0918258A}"/>
    <cellStyle name="Total 8 2 2 6" xfId="54087" xr:uid="{88898052-D369-424B-844D-18DC2A40059D}"/>
    <cellStyle name="Total 8 2 3" xfId="54088" xr:uid="{A23FA9F3-DAFF-493F-9A69-7DE406D277B0}"/>
    <cellStyle name="Total 8 2 3 2" xfId="54089" xr:uid="{E95A4A9B-066F-4A4B-A5A9-CD3E0086E9BF}"/>
    <cellStyle name="Total 8 2 4" xfId="54090" xr:uid="{0E20FAF7-61F8-4C74-8933-DCB7C6C0AF00}"/>
    <cellStyle name="Total 8 2 5" xfId="54091" xr:uid="{91C3E21C-1894-435F-8344-5FA7FDB3591F}"/>
    <cellStyle name="Total 8 2 5 2" xfId="54092" xr:uid="{9D5F236F-751D-49CD-A940-1FDE10E6B0FE}"/>
    <cellStyle name="Total 8 2 6" xfId="54093" xr:uid="{88B19EC4-A9EE-4B37-B0AE-0A8C2367BAAD}"/>
    <cellStyle name="Total 8 20" xfId="54094" xr:uid="{7972520F-FCA3-4E14-BC07-7C50288F31CB}"/>
    <cellStyle name="Total 8 21" xfId="54095" xr:uid="{ACE482E2-B85E-40DE-BFD4-4B93900165BA}"/>
    <cellStyle name="Total 8 22" xfId="54096" xr:uid="{6EB585EB-7013-44F7-8963-66534E19EB66}"/>
    <cellStyle name="Total 8 23" xfId="54097" xr:uid="{1EF90B59-594A-48DB-9F40-DD952F049450}"/>
    <cellStyle name="Total 8 24" xfId="54098" xr:uid="{94C7A500-C070-4CB0-A279-C08CC9AF0E5C}"/>
    <cellStyle name="Total 8 25" xfId="54099" xr:uid="{8DAAD0E4-8110-4E52-902D-EBDFCCC8A71D}"/>
    <cellStyle name="Total 8 26" xfId="54100" xr:uid="{5EF76FE9-717D-42E4-8207-884290C51A67}"/>
    <cellStyle name="Total 8 3" xfId="54101" xr:uid="{33FD7091-8024-4FA1-BCED-E8ADB85A7970}"/>
    <cellStyle name="Total 8 3 2" xfId="54102" xr:uid="{8960F76C-7F49-4EB9-BA71-C9B199BA78AD}"/>
    <cellStyle name="Total 8 3 2 2" xfId="54103" xr:uid="{88243149-0942-4FAE-A6B6-C26E2102E0AC}"/>
    <cellStyle name="Total 8 3 2 2 2" xfId="54104" xr:uid="{D832212F-8677-4575-A06A-6E56B4BFAFAA}"/>
    <cellStyle name="Total 8 3 2 3" xfId="54105" xr:uid="{3D1DB92E-FBD1-4561-994B-4F4FD9A83E4B}"/>
    <cellStyle name="Total 8 3 2 3 2" xfId="54106" xr:uid="{460D86F8-5DB8-4F0A-9393-D0623AA36FC9}"/>
    <cellStyle name="Total 8 3 2 4" xfId="54107" xr:uid="{1F0C028B-6996-4649-9C35-35B4158F95AF}"/>
    <cellStyle name="Total 8 3 2 4 2" xfId="54108" xr:uid="{F7088FF9-0575-45D9-8873-0C367075BA77}"/>
    <cellStyle name="Total 8 3 2 5" xfId="54109" xr:uid="{689B6A31-DA00-47CE-88FB-74E15527A979}"/>
    <cellStyle name="Total 8 3 2 6" xfId="54110" xr:uid="{31B4C4AC-94FB-4980-91F2-2FE51208E6A6}"/>
    <cellStyle name="Total 8 3 3" xfId="54111" xr:uid="{B78CDDF2-07F1-4C26-BD46-6989A883F5E0}"/>
    <cellStyle name="Total 8 3 3 2" xfId="54112" xr:uid="{84B7C120-518C-4E4A-A3E5-4409B8FC256C}"/>
    <cellStyle name="Total 8 3 4" xfId="54113" xr:uid="{E844D1B1-A124-4914-B4F0-7267C7B75BBE}"/>
    <cellStyle name="Total 8 3 5" xfId="54114" xr:uid="{2674897C-58F2-4977-A7BB-3C1C8DC6EBF0}"/>
    <cellStyle name="Total 8 3 5 2" xfId="54115" xr:uid="{245C9F76-0A05-478A-919A-218FBC7B5FFF}"/>
    <cellStyle name="Total 8 3 6" xfId="54116" xr:uid="{26128F24-DC93-40DF-A2F5-25BBD1E72509}"/>
    <cellStyle name="Total 8 4" xfId="54117" xr:uid="{AB6BCA6E-AFD5-4ACE-9B4F-F9A9C53BBFFD}"/>
    <cellStyle name="Total 8 4 2" xfId="54118" xr:uid="{3BC925C5-38B6-4E63-84BF-2A74D0E22913}"/>
    <cellStyle name="Total 8 4 2 2" xfId="54119" xr:uid="{72F1F96F-7D4B-4B0F-8A46-363F6FFE95A6}"/>
    <cellStyle name="Total 8 4 2 2 2" xfId="54120" xr:uid="{ADFF4455-D0FD-4B32-AAC1-7574F13BF82C}"/>
    <cellStyle name="Total 8 4 2 3" xfId="54121" xr:uid="{02FF16CD-A00D-4F9E-94BC-DC8A7D874DF5}"/>
    <cellStyle name="Total 8 4 2 3 2" xfId="54122" xr:uid="{DCA3FA70-2417-4168-93E6-C0F333346F50}"/>
    <cellStyle name="Total 8 4 2 4" xfId="54123" xr:uid="{CD62FD8B-8D2C-4D9A-8BA0-636B425BCCB7}"/>
    <cellStyle name="Total 8 4 2 4 2" xfId="54124" xr:uid="{8A884AA3-30D9-40ED-9284-6A6D0C326E31}"/>
    <cellStyle name="Total 8 4 2 5" xfId="54125" xr:uid="{9E8DB9A3-262D-4077-A08E-3D684133268D}"/>
    <cellStyle name="Total 8 4 2 6" xfId="54126" xr:uid="{EB38A7E1-ED22-4B21-BBF4-597E4E4EB117}"/>
    <cellStyle name="Total 8 4 3" xfId="54127" xr:uid="{A9BF71A2-231F-436C-B5D5-14732DF43A5C}"/>
    <cellStyle name="Total 8 4 3 2" xfId="54128" xr:uid="{BF28E4E5-F493-42E8-95E3-4B09ADC70FB6}"/>
    <cellStyle name="Total 8 4 4" xfId="54129" xr:uid="{78CA3CBD-5C4A-4FD1-8A04-AAF4FB11B55A}"/>
    <cellStyle name="Total 8 4 4 2" xfId="54130" xr:uid="{91748B47-CFD6-41E6-8C49-A6F25D7D1C70}"/>
    <cellStyle name="Total 8 4 5" xfId="54131" xr:uid="{C75B783A-F9B5-41E0-91E2-6ED200E49C6B}"/>
    <cellStyle name="Total 8 4 5 2" xfId="54132" xr:uid="{5CE43F2F-A5FB-4F6F-BD79-E0E9C72C79C9}"/>
    <cellStyle name="Total 8 4 6" xfId="54133" xr:uid="{E17624FF-100B-4AE4-817B-5360FBE35060}"/>
    <cellStyle name="Total 8 4 7" xfId="54134" xr:uid="{42C4D04C-5879-4C19-8D14-AB97DBAC43FB}"/>
    <cellStyle name="Total 8 4 7 2" xfId="54135" xr:uid="{552E38B3-68A2-4850-960D-8305EDAD6234}"/>
    <cellStyle name="Total 8 4 8" xfId="54136" xr:uid="{D3E8A4D3-1B00-4D94-97E7-5260886401D2}"/>
    <cellStyle name="Total 8 5" xfId="54137" xr:uid="{B1AFC665-F2FB-4A2C-90F6-EF710E58CBB9}"/>
    <cellStyle name="Total 8 5 2" xfId="54138" xr:uid="{54706C1E-992F-4B5D-9E3B-4E2B728672B7}"/>
    <cellStyle name="Total 8 5 2 2" xfId="54139" xr:uid="{DE76D829-84CE-4130-8A47-70827EB733DE}"/>
    <cellStyle name="Total 8 5 2 2 2" xfId="54140" xr:uid="{70FA834A-9C0B-49C8-B4D3-A9F3C4A3798A}"/>
    <cellStyle name="Total 8 5 2 3" xfId="54141" xr:uid="{4E22A9AA-6A41-4098-81EE-9859C43F5283}"/>
    <cellStyle name="Total 8 5 2 3 2" xfId="54142" xr:uid="{1056B0DE-852B-4F0A-9CF1-67167739BD93}"/>
    <cellStyle name="Total 8 5 2 4" xfId="54143" xr:uid="{6DA27F8D-52CC-4403-ABE7-62C25FCF2680}"/>
    <cellStyle name="Total 8 5 2 4 2" xfId="54144" xr:uid="{E861F212-E266-4415-88F6-B2C198F35185}"/>
    <cellStyle name="Total 8 5 2 5" xfId="54145" xr:uid="{5D5E2CBF-BA25-4445-AF06-5D21AC4BEBCA}"/>
    <cellStyle name="Total 8 5 2 6" xfId="54146" xr:uid="{E0DC0146-0A3D-4EFE-AA88-A97AAE5492B6}"/>
    <cellStyle name="Total 8 5 3" xfId="54147" xr:uid="{91185F9C-AA31-49C8-B943-98EDB985F4D4}"/>
    <cellStyle name="Total 8 5 3 2" xfId="54148" xr:uid="{15B6A72E-3CF8-414F-B194-34F752A841BF}"/>
    <cellStyle name="Total 8 5 4" xfId="54149" xr:uid="{89C237B7-3134-4A55-85A1-250190630AEB}"/>
    <cellStyle name="Total 8 5 4 2" xfId="54150" xr:uid="{040F5825-4733-47CE-B24A-E83DC8F93496}"/>
    <cellStyle name="Total 8 5 5" xfId="54151" xr:uid="{E1DEB45B-A187-4F01-AC2F-052CBB1C5920}"/>
    <cellStyle name="Total 8 5 5 2" xfId="54152" xr:uid="{B749F81E-00A7-4A7C-B9E0-761F1D4EC08A}"/>
    <cellStyle name="Total 8 5 6" xfId="54153" xr:uid="{19D2B350-C899-4CAB-8281-DEF5DC1569C8}"/>
    <cellStyle name="Total 8 5 7" xfId="54154" xr:uid="{71D938EA-8F78-447B-BEE7-457729EE3DBE}"/>
    <cellStyle name="Total 8 5 7 2" xfId="54155" xr:uid="{54A30E1C-FDEB-49A2-9067-EA4C6627F348}"/>
    <cellStyle name="Total 8 5 8" xfId="54156" xr:uid="{0688EC50-A67B-46A0-A728-6BC79FD4EB63}"/>
    <cellStyle name="Total 8 6" xfId="54157" xr:uid="{8137431A-449A-415F-8E03-0F8A13DA0F95}"/>
    <cellStyle name="Total 8 6 2" xfId="54158" xr:uid="{4543D54C-E361-400C-A05F-84FA9FD7677B}"/>
    <cellStyle name="Total 8 6 2 2" xfId="54159" xr:uid="{26BCBC47-8A02-44E6-83C3-4854FDA0B9A2}"/>
    <cellStyle name="Total 8 6 2 2 2" xfId="54160" xr:uid="{8C02A1B9-D753-464C-AB11-7AEA97B727F1}"/>
    <cellStyle name="Total 8 6 2 3" xfId="54161" xr:uid="{399F0CA8-E20B-4158-BC86-81B53579980E}"/>
    <cellStyle name="Total 8 6 2 3 2" xfId="54162" xr:uid="{E707387E-37CE-4576-A6AF-7D2B7E0FB61C}"/>
    <cellStyle name="Total 8 6 2 4" xfId="54163" xr:uid="{77234EA7-DC0E-45C6-A7C0-3D5839A27318}"/>
    <cellStyle name="Total 8 6 2 4 2" xfId="54164" xr:uid="{E321F38C-A7EA-4CE7-9115-823EFB6B1139}"/>
    <cellStyle name="Total 8 6 2 5" xfId="54165" xr:uid="{390D2980-67A2-4839-99B2-6AC91F619AC7}"/>
    <cellStyle name="Total 8 6 2 6" xfId="54166" xr:uid="{AD039BC6-EBE3-44DD-91EA-E4135D459E53}"/>
    <cellStyle name="Total 8 6 3" xfId="54167" xr:uid="{3CD7CB99-5095-4454-978B-B3EBEB3301F2}"/>
    <cellStyle name="Total 8 6 3 2" xfId="54168" xr:uid="{7FC95FC7-B931-4545-BADB-AE49A0AAE1E3}"/>
    <cellStyle name="Total 8 6 4" xfId="54169" xr:uid="{D7276AB8-2DA1-4C68-8BFD-2CFD5BB63F59}"/>
    <cellStyle name="Total 8 6 4 2" xfId="54170" xr:uid="{8B668494-6BB6-480F-BE8A-0691A1E0940C}"/>
    <cellStyle name="Total 8 6 5" xfId="54171" xr:uid="{ABF4ABA7-3DBD-497A-B844-1C309D4F43E3}"/>
    <cellStyle name="Total 8 6 5 2" xfId="54172" xr:uid="{ED9DA3EF-7933-4CBF-A8E7-EBB15F0404F5}"/>
    <cellStyle name="Total 8 6 6" xfId="54173" xr:uid="{E737F9DF-D989-40EF-A9B5-875F16D4FF61}"/>
    <cellStyle name="Total 8 6 7" xfId="54174" xr:uid="{87B7EBB8-F45C-4847-B9C4-FE0BCA06BD8C}"/>
    <cellStyle name="Total 8 6 7 2" xfId="54175" xr:uid="{4F741ADD-46E1-45C3-803E-B51931D356DE}"/>
    <cellStyle name="Total 8 6 8" xfId="54176" xr:uid="{3A484434-2552-48DF-B870-6E93B646E346}"/>
    <cellStyle name="Total 8 7" xfId="54177" xr:uid="{6BBFB5D6-CAFD-483F-963B-6689FFD4B1F5}"/>
    <cellStyle name="Total 8 7 2" xfId="54178" xr:uid="{82A02224-E92A-4DFB-952B-FD60A28CB89C}"/>
    <cellStyle name="Total 8 7 2 2" xfId="54179" xr:uid="{79069C4F-C5D1-4157-944F-F2F9C769EABE}"/>
    <cellStyle name="Total 8 7 2 2 2" xfId="54180" xr:uid="{0F327FE0-490F-4EF7-B5F0-3B88C39D0A4F}"/>
    <cellStyle name="Total 8 7 2 3" xfId="54181" xr:uid="{932B3744-C4E3-4011-BCD9-DF149CE0DED1}"/>
    <cellStyle name="Total 8 7 2 3 2" xfId="54182" xr:uid="{515B7256-9878-4408-8A8E-F0B320B8CFC2}"/>
    <cellStyle name="Total 8 7 2 4" xfId="54183" xr:uid="{5EF7B72C-A171-482E-A590-A9039C48CD31}"/>
    <cellStyle name="Total 8 7 2 4 2" xfId="54184" xr:uid="{A969E76B-8281-4739-B08E-76997A81ACEA}"/>
    <cellStyle name="Total 8 7 2 5" xfId="54185" xr:uid="{058061FC-0614-488E-A5E6-E7D1AC45BECA}"/>
    <cellStyle name="Total 8 7 2 6" xfId="54186" xr:uid="{A2B0BA23-85A9-46E4-9AF9-0AA67AC204D6}"/>
    <cellStyle name="Total 8 7 3" xfId="54187" xr:uid="{F750E9BD-3945-4CBD-9F6D-EB30D2054A4A}"/>
    <cellStyle name="Total 8 7 3 2" xfId="54188" xr:uid="{7073DCA5-C510-4292-84B8-DD31CA45A862}"/>
    <cellStyle name="Total 8 7 4" xfId="54189" xr:uid="{CE206EBC-0430-4341-9AA6-10FBF7EDF910}"/>
    <cellStyle name="Total 8 7 4 2" xfId="54190" xr:uid="{8298DD53-7756-41F1-B284-805F384E105A}"/>
    <cellStyle name="Total 8 7 5" xfId="54191" xr:uid="{73C684F8-CDCD-4867-8C16-DCC1C41EDAAF}"/>
    <cellStyle name="Total 8 7 5 2" xfId="54192" xr:uid="{511D354E-F024-4E20-9EE9-ADEA3D6AD5B5}"/>
    <cellStyle name="Total 8 7 6" xfId="54193" xr:uid="{10B19A31-5C81-4161-A62E-5999F51150C0}"/>
    <cellStyle name="Total 8 7 7" xfId="54194" xr:uid="{20C2979A-54C6-4DDA-AEE5-192BDB5B1D66}"/>
    <cellStyle name="Total 8 7 7 2" xfId="54195" xr:uid="{9EF0B047-4B6C-4A30-82A1-273DA770FE6C}"/>
    <cellStyle name="Total 8 7 8" xfId="54196" xr:uid="{00165960-485A-462D-B396-D564A2FC674C}"/>
    <cellStyle name="Total 8 8" xfId="54197" xr:uid="{BFB5374A-6F94-4C0F-BBD5-2AA676530A6F}"/>
    <cellStyle name="Total 8 8 2" xfId="54198" xr:uid="{A8444AEB-6D72-43CF-8944-ACB2C7DFEBFA}"/>
    <cellStyle name="Total 8 8 2 2" xfId="54199" xr:uid="{15D1C765-DD57-47E4-9D36-A1F01AB1AF13}"/>
    <cellStyle name="Total 8 8 2 2 2" xfId="54200" xr:uid="{C6A96DF4-8416-44C5-BC33-9B365DFA04C3}"/>
    <cellStyle name="Total 8 8 2 3" xfId="54201" xr:uid="{7DB96D80-E62F-4191-B265-7C76BFC285F3}"/>
    <cellStyle name="Total 8 8 2 3 2" xfId="54202" xr:uid="{6F89EC67-323B-4F07-9F5A-18D0756EB61E}"/>
    <cellStyle name="Total 8 8 2 4" xfId="54203" xr:uid="{01E3A2F8-EA5B-43CA-8E2C-F083E70AE9D5}"/>
    <cellStyle name="Total 8 8 2 4 2" xfId="54204" xr:uid="{535072E4-82C0-4BFE-891F-571D0564F456}"/>
    <cellStyle name="Total 8 8 2 5" xfId="54205" xr:uid="{0203F7D2-F44A-4E7B-B4D5-3D6D9AD4954A}"/>
    <cellStyle name="Total 8 8 2 6" xfId="54206" xr:uid="{8B60BAF4-F253-48FA-8CCA-42EB86B6CDD9}"/>
    <cellStyle name="Total 8 8 3" xfId="54207" xr:uid="{E35A2B07-26B7-41A8-BD80-53E039E9FDDC}"/>
    <cellStyle name="Total 8 8 3 2" xfId="54208" xr:uid="{EB18C101-40F3-492B-BBB9-5852F1AB0895}"/>
    <cellStyle name="Total 8 8 4" xfId="54209" xr:uid="{4A04EDA6-BA27-44E8-BD51-3DE2300DCE12}"/>
    <cellStyle name="Total 8 8 4 2" xfId="54210" xr:uid="{E5370035-F8CF-447B-8D14-A7A768E65FBB}"/>
    <cellStyle name="Total 8 8 5" xfId="54211" xr:uid="{099D955B-7DC1-4611-8CB3-09A8ADA6A4D1}"/>
    <cellStyle name="Total 8 8 5 2" xfId="54212" xr:uid="{37ECBA00-F3B9-44BD-B614-EBF92BC37462}"/>
    <cellStyle name="Total 8 8 6" xfId="54213" xr:uid="{08EB7309-8BDD-4961-8038-52ED09124323}"/>
    <cellStyle name="Total 8 8 7" xfId="54214" xr:uid="{01177A7C-D48D-480F-B455-8A70B1387F90}"/>
    <cellStyle name="Total 8 8 7 2" xfId="54215" xr:uid="{BA487243-3CE1-4317-8F89-C0587FC4B75F}"/>
    <cellStyle name="Total 8 8 8" xfId="54216" xr:uid="{9510FBAB-8A8A-44B3-9269-92E0EE0E9801}"/>
    <cellStyle name="Total 8 9" xfId="54217" xr:uid="{CE52E261-F6D8-491D-A4CC-25CA9124B82A}"/>
    <cellStyle name="Total 8 9 2" xfId="54218" xr:uid="{8C919CDD-105A-4AE3-8885-AA7889A6E12D}"/>
    <cellStyle name="Total 8 9 2 2" xfId="54219" xr:uid="{797CEFBE-47BF-41F6-8309-47BF278323BD}"/>
    <cellStyle name="Total 8 9 2 2 2" xfId="54220" xr:uid="{B3BA4F48-4B62-44BE-84D8-2F2F1B064087}"/>
    <cellStyle name="Total 8 9 2 3" xfId="54221" xr:uid="{41463F63-F343-423B-BE7B-7628D9F0F187}"/>
    <cellStyle name="Total 8 9 2 3 2" xfId="54222" xr:uid="{61BFAD26-E12F-425F-8C08-6EAC55388884}"/>
    <cellStyle name="Total 8 9 2 4" xfId="54223" xr:uid="{0D19E527-3B81-44D4-8847-3E734B78D6A7}"/>
    <cellStyle name="Total 8 9 2 4 2" xfId="54224" xr:uid="{E6B291A0-DD9C-4065-B32B-E578CEFCCE23}"/>
    <cellStyle name="Total 8 9 2 5" xfId="54225" xr:uid="{6AF60EB3-2D15-4199-A1C1-5DE06FC3B5A1}"/>
    <cellStyle name="Total 8 9 2 6" xfId="54226" xr:uid="{99102A60-9F0E-4608-A028-1547D3C7A695}"/>
    <cellStyle name="Total 8 9 3" xfId="54227" xr:uid="{63AF76BF-6D5C-4237-BD24-4E63E06EF6CF}"/>
    <cellStyle name="Total 8 9 3 2" xfId="54228" xr:uid="{3CAE626A-F842-459E-81ED-16F23417B7BF}"/>
    <cellStyle name="Total 8 9 4" xfId="54229" xr:uid="{E0560250-FF5E-4D1C-933E-1B4C2C948AE3}"/>
    <cellStyle name="Total 8 9 4 2" xfId="54230" xr:uid="{A90AC2E8-6C44-4620-89A3-04445BC9DF97}"/>
    <cellStyle name="Total 8 9 5" xfId="54231" xr:uid="{CA5B818B-8E04-4C94-8654-6896A3FA96B9}"/>
    <cellStyle name="Total 8 9 5 2" xfId="54232" xr:uid="{B9F3D7D9-3B4C-45A9-A327-6277B10745C8}"/>
    <cellStyle name="Total 8 9 6" xfId="54233" xr:uid="{59403A1F-6BC0-43DE-8AFC-71AA3DE1906F}"/>
    <cellStyle name="Total 8 9 7" xfId="54234" xr:uid="{681CB6BF-1517-4398-8A62-C4BB0C84B9AD}"/>
    <cellStyle name="Total 8 9 7 2" xfId="54235" xr:uid="{77B3F46A-3ECE-4091-BF62-A6241802489B}"/>
    <cellStyle name="Total 8 9 8" xfId="54236" xr:uid="{4FE4E455-B63B-443F-AB8B-CD9C1F0BFCA6}"/>
    <cellStyle name="Total 9" xfId="54237" xr:uid="{4869165E-9C03-40CE-8AEA-DC0AA42379D1}"/>
    <cellStyle name="Total 9 10" xfId="54238" xr:uid="{9EB6E3FC-06C7-46F4-8B37-8F73A664B61E}"/>
    <cellStyle name="Total 9 10 2" xfId="54239" xr:uid="{B879855B-3017-4808-ADF7-BE3AF3D96DCD}"/>
    <cellStyle name="Total 9 10 2 2" xfId="54240" xr:uid="{7114515B-5593-4D54-A4CB-8A4EA77E6576}"/>
    <cellStyle name="Total 9 10 2 2 2" xfId="54241" xr:uid="{0E4C533B-341F-469E-B449-DC9FF23C9011}"/>
    <cellStyle name="Total 9 10 2 3" xfId="54242" xr:uid="{7B60EFFB-3799-4D42-B6D9-6BA87032D198}"/>
    <cellStyle name="Total 9 10 2 3 2" xfId="54243" xr:uid="{B0F207C8-5FBA-4128-9E23-E1C7BA2AE872}"/>
    <cellStyle name="Total 9 10 2 4" xfId="54244" xr:uid="{81EC1026-C188-4025-95D5-54C2BC04791E}"/>
    <cellStyle name="Total 9 10 2 4 2" xfId="54245" xr:uid="{73735E20-6D9E-4AD3-B853-19946FB03C96}"/>
    <cellStyle name="Total 9 10 2 5" xfId="54246" xr:uid="{A7592A7B-D688-4540-BCC6-97E060E4B275}"/>
    <cellStyle name="Total 9 10 2 6" xfId="54247" xr:uid="{009F7DBE-62C7-45DA-9F09-9A78A2D8FC5D}"/>
    <cellStyle name="Total 9 10 3" xfId="54248" xr:uid="{EA2E4B32-83C2-4AFC-9D0B-DBBAA69222DA}"/>
    <cellStyle name="Total 9 10 3 2" xfId="54249" xr:uid="{3D04442B-AFA0-46A6-A8A9-7E8581B1B07F}"/>
    <cellStyle name="Total 9 10 4" xfId="54250" xr:uid="{C1486449-2454-42B7-80DB-F01828C4469A}"/>
    <cellStyle name="Total 9 10 4 2" xfId="54251" xr:uid="{36E022C5-47DB-4E28-950C-FBFC5200CCDA}"/>
    <cellStyle name="Total 9 10 5" xfId="54252" xr:uid="{AED2F977-9149-4A8B-B253-62FE10DEF309}"/>
    <cellStyle name="Total 9 10 5 2" xfId="54253" xr:uid="{E77CC107-06F5-4187-A136-10877E137CF2}"/>
    <cellStyle name="Total 9 10 6" xfId="54254" xr:uid="{0DE206BC-36ED-497F-AFC2-B5E87D656310}"/>
    <cellStyle name="Total 9 10 7" xfId="54255" xr:uid="{26943F67-693F-43EB-B501-34AA299E0D32}"/>
    <cellStyle name="Total 9 10 7 2" xfId="54256" xr:uid="{5DC44C0C-29D7-43AA-98F0-ABB5942EC77A}"/>
    <cellStyle name="Total 9 10 8" xfId="54257" xr:uid="{E5B7DDE4-FEB0-4724-87D5-5926F8AA58FA}"/>
    <cellStyle name="Total 9 11" xfId="54258" xr:uid="{DFBA115A-0186-4F9E-BC6F-87689DE43ED7}"/>
    <cellStyle name="Total 9 11 2" xfId="54259" xr:uid="{5F86650F-19B8-4BF7-ACD4-765C119D7BE1}"/>
    <cellStyle name="Total 9 11 2 2" xfId="54260" xr:uid="{1D54C153-EF44-4EC8-9D2D-FE5D0A9D36EC}"/>
    <cellStyle name="Total 9 11 2 2 2" xfId="54261" xr:uid="{1AE3AFC5-35AB-45E7-B4AD-50AA5C19A81A}"/>
    <cellStyle name="Total 9 11 2 3" xfId="54262" xr:uid="{049EB582-C8C8-4DD5-9274-F98F3B58F6FF}"/>
    <cellStyle name="Total 9 11 2 3 2" xfId="54263" xr:uid="{26D09DAE-BBC8-4A07-9284-A768C7EA1C61}"/>
    <cellStyle name="Total 9 11 2 4" xfId="54264" xr:uid="{4A62E6EF-F27A-43A9-9A3C-C2F361FA6952}"/>
    <cellStyle name="Total 9 11 2 4 2" xfId="54265" xr:uid="{5238D7E0-6F90-4C53-917B-757B8F4F670F}"/>
    <cellStyle name="Total 9 11 2 5" xfId="54266" xr:uid="{3587563E-8D34-4FF8-9227-B674DB9D4041}"/>
    <cellStyle name="Total 9 11 2 6" xfId="54267" xr:uid="{7A8841DE-028A-479F-85D7-1E5383649568}"/>
    <cellStyle name="Total 9 11 3" xfId="54268" xr:uid="{B71F1411-8152-4186-B8CF-55C2F070339D}"/>
    <cellStyle name="Total 9 11 3 2" xfId="54269" xr:uid="{C2768328-BFF2-41F3-A45F-1C46A91A7E88}"/>
    <cellStyle name="Total 9 11 4" xfId="54270" xr:uid="{505FECBD-1C35-493E-B6F2-68BB8A1413AF}"/>
    <cellStyle name="Total 9 11 4 2" xfId="54271" xr:uid="{7692B578-8D10-46B1-A30F-463574175934}"/>
    <cellStyle name="Total 9 11 5" xfId="54272" xr:uid="{036DE0CE-8599-458E-B886-4589006E1C69}"/>
    <cellStyle name="Total 9 11 5 2" xfId="54273" xr:uid="{8C32E85E-B8B4-477C-BB31-D3A009DDB568}"/>
    <cellStyle name="Total 9 11 6" xfId="54274" xr:uid="{D068111D-1C3C-4334-A28D-9514C89E81E0}"/>
    <cellStyle name="Total 9 11 7" xfId="54275" xr:uid="{A1915301-BC9B-4ABB-B7CB-C53DA97743A2}"/>
    <cellStyle name="Total 9 11 7 2" xfId="54276" xr:uid="{93729ED2-492C-464E-A06C-80629BA7EB95}"/>
    <cellStyle name="Total 9 11 8" xfId="54277" xr:uid="{34301CE7-B6F0-41FD-8261-5EEE16D57FA1}"/>
    <cellStyle name="Total 9 12" xfId="54278" xr:uid="{95387E71-D42F-4346-B7C6-91A4855135BD}"/>
    <cellStyle name="Total 9 12 2" xfId="54279" xr:uid="{5254C335-B7BE-4030-A10A-ED9EBB1A34EF}"/>
    <cellStyle name="Total 9 12 2 2" xfId="54280" xr:uid="{D946B71C-EAC9-4612-BE14-5A5D75B3F7E3}"/>
    <cellStyle name="Total 9 12 2 2 2" xfId="54281" xr:uid="{3BD0EFE5-8D88-443B-B7B4-70994F8836A3}"/>
    <cellStyle name="Total 9 12 2 3" xfId="54282" xr:uid="{F952DE7D-6180-4436-A0F5-0C1C7E09074E}"/>
    <cellStyle name="Total 9 12 2 3 2" xfId="54283" xr:uid="{8BD42578-B535-4ABB-B79B-75A4424C05BD}"/>
    <cellStyle name="Total 9 12 2 4" xfId="54284" xr:uid="{1203EC15-7406-4731-A622-F3C2A5CEA059}"/>
    <cellStyle name="Total 9 12 2 4 2" xfId="54285" xr:uid="{A3F930B7-63DE-4433-856A-5F4B5217483F}"/>
    <cellStyle name="Total 9 12 2 5" xfId="54286" xr:uid="{2D09B3A3-26D6-4A71-8EC2-D0F842B05D25}"/>
    <cellStyle name="Total 9 12 2 6" xfId="54287" xr:uid="{0C7214ED-E9EB-4CB2-973C-2659A4FB35EE}"/>
    <cellStyle name="Total 9 12 3" xfId="54288" xr:uid="{B4426539-1126-4A0C-967C-4707063717F1}"/>
    <cellStyle name="Total 9 12 3 2" xfId="54289" xr:uid="{25DDBAC4-2FBF-49FE-A168-3C4E7B4B0F0F}"/>
    <cellStyle name="Total 9 12 4" xfId="54290" xr:uid="{3DC6FA43-CB03-46E8-925D-CDA43EB3577C}"/>
    <cellStyle name="Total 9 12 4 2" xfId="54291" xr:uid="{ADCCC733-EFBA-48FA-BB8D-8E90501A3F93}"/>
    <cellStyle name="Total 9 12 5" xfId="54292" xr:uid="{44D58C00-9BBE-48E0-9A7A-D634A0E127A6}"/>
    <cellStyle name="Total 9 12 5 2" xfId="54293" xr:uid="{B2D7FB1F-E49F-4BA6-9562-AF14332A1245}"/>
    <cellStyle name="Total 9 12 6" xfId="54294" xr:uid="{0EC0204C-A8BB-410B-821F-014DB9A0986C}"/>
    <cellStyle name="Total 9 12 7" xfId="54295" xr:uid="{27E9F626-A2CC-48D4-983C-DFA6D4BA8BDB}"/>
    <cellStyle name="Total 9 12 7 2" xfId="54296" xr:uid="{799D065F-C192-472B-BA02-033BBB969E49}"/>
    <cellStyle name="Total 9 12 8" xfId="54297" xr:uid="{36A12CCD-04CB-4943-9CB0-EED1ECBA2681}"/>
    <cellStyle name="Total 9 13" xfId="54298" xr:uid="{A8B2A582-4CCF-4BDA-9030-C4F88F0FD77F}"/>
    <cellStyle name="Total 9 13 2" xfId="54299" xr:uid="{21371A40-6768-4C94-BA9B-7C3A734BB3A6}"/>
    <cellStyle name="Total 9 13 2 2" xfId="54300" xr:uid="{F150337D-FCB2-4EC6-A7C2-0D8DCD0EC751}"/>
    <cellStyle name="Total 9 13 2 2 2" xfId="54301" xr:uid="{A3022965-53DD-4AE9-BB00-45D5C64B164C}"/>
    <cellStyle name="Total 9 13 2 3" xfId="54302" xr:uid="{9FB213B5-A8A9-41F5-AF14-691F155BD076}"/>
    <cellStyle name="Total 9 13 2 3 2" xfId="54303" xr:uid="{CFA0B7BE-7FD9-46A2-AB6E-7AEC6D3678CC}"/>
    <cellStyle name="Total 9 13 2 4" xfId="54304" xr:uid="{24A40C3B-D287-430A-95A1-2FC167F2CA46}"/>
    <cellStyle name="Total 9 13 2 4 2" xfId="54305" xr:uid="{FD603640-4835-42D6-814F-A496BA26E7E1}"/>
    <cellStyle name="Total 9 13 2 5" xfId="54306" xr:uid="{298C0A25-8238-4200-914D-CF5479A5ED98}"/>
    <cellStyle name="Total 9 13 2 6" xfId="54307" xr:uid="{6E2E3442-1808-4C7B-863F-68312E2419F4}"/>
    <cellStyle name="Total 9 13 3" xfId="54308" xr:uid="{26020436-6D0F-47A9-913C-99FE0A79DFC0}"/>
    <cellStyle name="Total 9 13 3 2" xfId="54309" xr:uid="{F6EEB43F-25DE-46EC-9AE3-65413DE963F1}"/>
    <cellStyle name="Total 9 13 4" xfId="54310" xr:uid="{AC6536D9-FE58-43F3-9F32-1C5D7EDA54A0}"/>
    <cellStyle name="Total 9 13 4 2" xfId="54311" xr:uid="{802A88CD-C300-40FB-BFBD-3C9F13F603A7}"/>
    <cellStyle name="Total 9 13 5" xfId="54312" xr:uid="{95F25AD2-ED85-4801-9C8E-D22A2C021388}"/>
    <cellStyle name="Total 9 13 5 2" xfId="54313" xr:uid="{1C30ED7C-8413-43F4-BA6C-D340A56B7484}"/>
    <cellStyle name="Total 9 13 6" xfId="54314" xr:uid="{73738F48-E8EB-4EF2-96D0-9A5DFEC2B7F2}"/>
    <cellStyle name="Total 9 13 7" xfId="54315" xr:uid="{0BCEEC40-DBEC-4450-B6E9-E59C2FEA7CCC}"/>
    <cellStyle name="Total 9 13 7 2" xfId="54316" xr:uid="{885A1722-42C1-417A-AACF-E4C22DAFD819}"/>
    <cellStyle name="Total 9 13 8" xfId="54317" xr:uid="{570F0725-1344-48A0-9822-92408BF0ABE2}"/>
    <cellStyle name="Total 9 14" xfId="54318" xr:uid="{57B73A3B-0EC2-4FCB-9AC0-4D36461FCE1C}"/>
    <cellStyle name="Total 9 14 2" xfId="54319" xr:uid="{B8DA4EFB-63CD-4D5B-B717-67163BC22417}"/>
    <cellStyle name="Total 9 14 2 2" xfId="54320" xr:uid="{000AC4F5-0BD6-4B27-8C73-41149FD860D1}"/>
    <cellStyle name="Total 9 14 2 2 2" xfId="54321" xr:uid="{99B1A954-461E-44EA-963B-F71EAD7DFED5}"/>
    <cellStyle name="Total 9 14 2 3" xfId="54322" xr:uid="{D6E954C9-ABBB-45C4-823E-E00852B983A8}"/>
    <cellStyle name="Total 9 14 2 3 2" xfId="54323" xr:uid="{88EFED0D-475C-4C47-A431-EE6364A7051E}"/>
    <cellStyle name="Total 9 14 2 4" xfId="54324" xr:uid="{BBA926C5-CC91-42FA-920A-AC5F823BE331}"/>
    <cellStyle name="Total 9 14 2 4 2" xfId="54325" xr:uid="{A3E50B74-67A6-4728-A7BD-5394AE010476}"/>
    <cellStyle name="Total 9 14 2 5" xfId="54326" xr:uid="{A9CC6E95-0964-4E55-A2AD-1D5C9FC4DE20}"/>
    <cellStyle name="Total 9 14 2 6" xfId="54327" xr:uid="{A263E458-3020-46F5-905E-6E639910E0BC}"/>
    <cellStyle name="Total 9 14 3" xfId="54328" xr:uid="{CAE4AA2E-26D7-435A-9996-86CA40CB72AC}"/>
    <cellStyle name="Total 9 14 3 2" xfId="54329" xr:uid="{CF6C4C46-B3F6-477D-A209-BE949029534E}"/>
    <cellStyle name="Total 9 14 4" xfId="54330" xr:uid="{CD87B02B-82E9-4F8A-8C92-95D34E4A08B1}"/>
    <cellStyle name="Total 9 14 4 2" xfId="54331" xr:uid="{4B9B3239-F5C7-4B1E-A647-C9732965130C}"/>
    <cellStyle name="Total 9 14 5" xfId="54332" xr:uid="{0F576A4C-CE2B-4894-A389-FBF32250DE6F}"/>
    <cellStyle name="Total 9 14 5 2" xfId="54333" xr:uid="{0FC70DCA-0B3F-49BB-8B5B-EABB020EEC93}"/>
    <cellStyle name="Total 9 14 6" xfId="54334" xr:uid="{73E79C66-6FA2-4D73-AFA1-1FE8EC6ED0EB}"/>
    <cellStyle name="Total 9 14 7" xfId="54335" xr:uid="{A0206590-B946-43FC-82D0-0C7B3AAF99EA}"/>
    <cellStyle name="Total 9 14 7 2" xfId="54336" xr:uid="{C10E41C6-C45B-4382-BC78-1EBDD27DB8F7}"/>
    <cellStyle name="Total 9 14 8" xfId="54337" xr:uid="{AABD35D4-23D6-4250-B24C-083791102185}"/>
    <cellStyle name="Total 9 15" xfId="54338" xr:uid="{79523E10-02B1-49EB-9802-C2A18293A4B8}"/>
    <cellStyle name="Total 9 15 2" xfId="54339" xr:uid="{E39309AA-163F-4895-9FE7-CDCED5217949}"/>
    <cellStyle name="Total 9 15 2 2" xfId="54340" xr:uid="{89201751-20B7-4254-8E3E-6315CB35F771}"/>
    <cellStyle name="Total 9 15 2 2 2" xfId="54341" xr:uid="{77E26689-9963-4AD5-8094-EC6F892EC56B}"/>
    <cellStyle name="Total 9 15 2 3" xfId="54342" xr:uid="{9DBE2D61-B10A-4AA0-A4E0-5071AEF044D0}"/>
    <cellStyle name="Total 9 15 2 3 2" xfId="54343" xr:uid="{6CF063E1-9C15-4B3D-8264-F624243A6E0D}"/>
    <cellStyle name="Total 9 15 2 4" xfId="54344" xr:uid="{6EF63DE1-7DAA-4C00-9E19-D4915E2A1C36}"/>
    <cellStyle name="Total 9 15 2 4 2" xfId="54345" xr:uid="{75884058-DBEB-4522-9C5F-EAF09F8770C7}"/>
    <cellStyle name="Total 9 15 2 5" xfId="54346" xr:uid="{6DFFF736-D6F1-4EFB-8F00-3A1C28C19D2D}"/>
    <cellStyle name="Total 9 15 2 6" xfId="54347" xr:uid="{33F8F12F-D342-49C5-8637-0C89D993BA88}"/>
    <cellStyle name="Total 9 15 3" xfId="54348" xr:uid="{A17CB1E9-6020-4A70-A346-4CB54812EAA9}"/>
    <cellStyle name="Total 9 15 3 2" xfId="54349" xr:uid="{97FD8319-4F40-4D71-9351-2317ECA91AD4}"/>
    <cellStyle name="Total 9 15 4" xfId="54350" xr:uid="{769FE2A9-C2DC-450C-B369-BE94FBF46FAF}"/>
    <cellStyle name="Total 9 15 4 2" xfId="54351" xr:uid="{F60A3641-0BBC-4BF7-82AF-4484A512E093}"/>
    <cellStyle name="Total 9 15 5" xfId="54352" xr:uid="{F9162688-A585-4AC8-940F-FDFA4FFA4DBA}"/>
    <cellStyle name="Total 9 15 5 2" xfId="54353" xr:uid="{F147C4D2-BB3C-44C2-8A9A-0D0699E45F7F}"/>
    <cellStyle name="Total 9 15 6" xfId="54354" xr:uid="{51593A67-EF84-4E96-877A-6A5EA7C390DF}"/>
    <cellStyle name="Total 9 15 7" xfId="54355" xr:uid="{CDBFD77C-024D-4B07-A044-A3F0805EA55F}"/>
    <cellStyle name="Total 9 15 7 2" xfId="54356" xr:uid="{CE5E9D83-9C2F-4DC4-BB17-841902436B17}"/>
    <cellStyle name="Total 9 15 8" xfId="54357" xr:uid="{A8766F7A-6C5E-4852-A319-821B8F7422AF}"/>
    <cellStyle name="Total 9 16" xfId="54358" xr:uid="{C41FE32F-10F5-4656-B681-FE97047B274F}"/>
    <cellStyle name="Total 9 16 2" xfId="54359" xr:uid="{5A0D33B3-7AB1-44C2-A32A-1EC2A5CEB33C}"/>
    <cellStyle name="Total 9 16 2 2" xfId="54360" xr:uid="{89A61907-5A8E-4AF5-8579-665051EE248A}"/>
    <cellStyle name="Total 9 16 3" xfId="54361" xr:uid="{8E35A345-F3D5-4B3A-9C08-877FE3BAC687}"/>
    <cellStyle name="Total 9 16 3 2" xfId="54362" xr:uid="{1AA49D51-0A94-412D-A9E0-1C2B1576E785}"/>
    <cellStyle name="Total 9 16 4" xfId="54363" xr:uid="{800962D0-B00D-4B13-943B-9EC0BAB1F70C}"/>
    <cellStyle name="Total 9 16 4 2" xfId="54364" xr:uid="{3B08902C-A205-4A0C-8497-E89074FBF3DA}"/>
    <cellStyle name="Total 9 16 5" xfId="54365" xr:uid="{C9680A66-6C58-42EB-8A3C-B6D4FBA437D7}"/>
    <cellStyle name="Total 9 16 6" xfId="54366" xr:uid="{3DF1A1F0-CE23-4F2A-A0CC-EBC8CA996F89}"/>
    <cellStyle name="Total 9 17" xfId="54367" xr:uid="{CE05E9E4-AB3A-47A0-BBF6-E3690C913E16}"/>
    <cellStyle name="Total 9 17 2" xfId="54368" xr:uid="{F8AAAB41-8495-41A2-A40C-FFEAF3C6563A}"/>
    <cellStyle name="Total 9 18" xfId="54369" xr:uid="{F94C3EBC-DFA3-44AA-9862-73AEE1CDB19E}"/>
    <cellStyle name="Total 9 19" xfId="54370" xr:uid="{87993F47-AF85-4AE8-98D1-4D3753F288D6}"/>
    <cellStyle name="Total 9 19 2" xfId="54371" xr:uid="{E81B9F38-7A1C-458E-8105-EE8847DE552B}"/>
    <cellStyle name="Total 9 2" xfId="54372" xr:uid="{BDAF4C3F-48D2-487D-8452-5302E86262AA}"/>
    <cellStyle name="Total 9 2 2" xfId="54373" xr:uid="{5094F61A-FAFA-4638-974A-DC548662069E}"/>
    <cellStyle name="Total 9 2 2 2" xfId="54374" xr:uid="{66FB394D-8D98-497B-A8BC-54B592D14D6F}"/>
    <cellStyle name="Total 9 2 2 2 2" xfId="54375" xr:uid="{AAE87CA5-7D91-4962-B3DA-5E481BEE2A64}"/>
    <cellStyle name="Total 9 2 2 3" xfId="54376" xr:uid="{EE8F3D74-B5D1-4367-B0A5-43350752476A}"/>
    <cellStyle name="Total 9 2 2 3 2" xfId="54377" xr:uid="{29346032-EE09-4002-B614-B092E6A6A12A}"/>
    <cellStyle name="Total 9 2 2 4" xfId="54378" xr:uid="{778BCB4F-0E52-45D6-BABD-AAEA23344F6D}"/>
    <cellStyle name="Total 9 2 2 4 2" xfId="54379" xr:uid="{4A5A7049-3CD7-48AB-88BE-EF7B96228853}"/>
    <cellStyle name="Total 9 2 2 5" xfId="54380" xr:uid="{D04ACC99-490D-4ADF-A0C9-113600B9C750}"/>
    <cellStyle name="Total 9 2 2 6" xfId="54381" xr:uid="{F07777AC-CC63-4BE7-B619-FD993348290E}"/>
    <cellStyle name="Total 9 2 3" xfId="54382" xr:uid="{515B6B33-1D5E-4E8E-9A5B-8FE65272B25E}"/>
    <cellStyle name="Total 9 2 3 2" xfId="54383" xr:uid="{4E2A9F5D-D179-45CC-AF03-E8D06F726BE7}"/>
    <cellStyle name="Total 9 2 4" xfId="54384" xr:uid="{EAB1AA12-B88A-4A49-98E3-BD188F7A3B05}"/>
    <cellStyle name="Total 9 2 5" xfId="54385" xr:uid="{6D72A3FE-87CF-41CE-B3D2-C983DFAB1C41}"/>
    <cellStyle name="Total 9 2 5 2" xfId="54386" xr:uid="{AEEA639F-2D62-4DCF-BF3D-8F0D137C2B0F}"/>
    <cellStyle name="Total 9 2 6" xfId="54387" xr:uid="{CC2D076A-BD16-4F8E-8247-EB2F05EEBB5A}"/>
    <cellStyle name="Total 9 20" xfId="54388" xr:uid="{2098BF43-5FA6-4B36-80F8-34037818649D}"/>
    <cellStyle name="Total 9 21" xfId="54389" xr:uid="{B9F6ADD0-4F14-4FA7-9F15-A751BA892A73}"/>
    <cellStyle name="Total 9 22" xfId="54390" xr:uid="{D52063BC-0CBB-4E24-96F4-B661B6321C13}"/>
    <cellStyle name="Total 9 23" xfId="54391" xr:uid="{B4CC12B5-7474-4203-A2B7-014E9AACC751}"/>
    <cellStyle name="Total 9 24" xfId="54392" xr:uid="{9C4FC270-CFFE-4373-ABC2-8122484F36FD}"/>
    <cellStyle name="Total 9 25" xfId="54393" xr:uid="{12D4ECC4-A4FC-497B-AA38-79FDDE0C3FCE}"/>
    <cellStyle name="Total 9 26" xfId="54394" xr:uid="{911B795E-BD85-4410-A1CA-FFBAED6565BB}"/>
    <cellStyle name="Total 9 3" xfId="54395" xr:uid="{6E40D054-05F6-43BC-8390-428155FDC761}"/>
    <cellStyle name="Total 9 3 2" xfId="54396" xr:uid="{EDD9179F-45B0-4E46-B2AF-C1D496282F7E}"/>
    <cellStyle name="Total 9 3 2 2" xfId="54397" xr:uid="{1B5F4AB2-734B-4E2D-9048-DBFAE459FB44}"/>
    <cellStyle name="Total 9 3 2 2 2" xfId="54398" xr:uid="{7FDB64C6-47F5-4660-A599-533A810FDE79}"/>
    <cellStyle name="Total 9 3 2 3" xfId="54399" xr:uid="{0E78A38F-F148-4BE6-9E44-2EDDAD7CAB37}"/>
    <cellStyle name="Total 9 3 2 3 2" xfId="54400" xr:uid="{1DCFF644-4E9F-49B5-A9E2-9067509310B8}"/>
    <cellStyle name="Total 9 3 2 4" xfId="54401" xr:uid="{59F22C4B-05DD-4D04-99D3-53E500A2288A}"/>
    <cellStyle name="Total 9 3 2 4 2" xfId="54402" xr:uid="{C317B12A-2645-410D-982A-3C9BD57D8B62}"/>
    <cellStyle name="Total 9 3 2 5" xfId="54403" xr:uid="{40E07A22-1CD3-4E5C-93BD-3B805D119977}"/>
    <cellStyle name="Total 9 3 2 6" xfId="54404" xr:uid="{960493F2-414F-4266-8B3B-491227B041E7}"/>
    <cellStyle name="Total 9 3 3" xfId="54405" xr:uid="{2E36E13D-8778-4883-AF2B-29661EC3635B}"/>
    <cellStyle name="Total 9 3 3 2" xfId="54406" xr:uid="{6E1F07E5-9F91-4C61-A4CA-1C692796831B}"/>
    <cellStyle name="Total 9 3 4" xfId="54407" xr:uid="{FBA50029-7019-4000-9A4F-6E204C2638DA}"/>
    <cellStyle name="Total 9 3 5" xfId="54408" xr:uid="{466ACE1A-3057-4A1C-9A5E-07A8A2E69E63}"/>
    <cellStyle name="Total 9 3 5 2" xfId="54409" xr:uid="{362C5B79-1DE3-48BB-906D-89B18EBFCBC1}"/>
    <cellStyle name="Total 9 3 6" xfId="54410" xr:uid="{879914F0-389E-4AF2-86CB-BCE85569BD4B}"/>
    <cellStyle name="Total 9 4" xfId="54411" xr:uid="{5F70D9FF-FAC3-4C8D-A832-B5653D0572D1}"/>
    <cellStyle name="Total 9 4 2" xfId="54412" xr:uid="{584DCFB3-0552-470A-BD5C-8E3F3173E363}"/>
    <cellStyle name="Total 9 4 2 2" xfId="54413" xr:uid="{EFB66B73-59E3-4817-BEE2-723472A1148A}"/>
    <cellStyle name="Total 9 4 2 2 2" xfId="54414" xr:uid="{BAEF137F-D51A-47A7-885C-BB074EFB6CEB}"/>
    <cellStyle name="Total 9 4 2 3" xfId="54415" xr:uid="{7C2A8F87-7FEC-4771-8457-19BE85B65E64}"/>
    <cellStyle name="Total 9 4 2 3 2" xfId="54416" xr:uid="{BB254CBD-5AEC-4060-BC42-988EE7223746}"/>
    <cellStyle name="Total 9 4 2 4" xfId="54417" xr:uid="{EDBA800A-D809-4CDF-A7E4-3A7B442BCF84}"/>
    <cellStyle name="Total 9 4 2 4 2" xfId="54418" xr:uid="{33458932-86B3-48EF-8F88-D91970CC7D50}"/>
    <cellStyle name="Total 9 4 2 5" xfId="54419" xr:uid="{22C813A2-4BB7-43E8-B750-27658892CEDC}"/>
    <cellStyle name="Total 9 4 2 6" xfId="54420" xr:uid="{8749A795-799A-44B5-B757-97F1CA075215}"/>
    <cellStyle name="Total 9 4 3" xfId="54421" xr:uid="{E897495F-93B8-492D-9D2F-B507D214B561}"/>
    <cellStyle name="Total 9 4 3 2" xfId="54422" xr:uid="{26EE992D-88ED-424E-BF06-2049383B7D56}"/>
    <cellStyle name="Total 9 4 4" xfId="54423" xr:uid="{08C601E5-B8D1-48BC-BF25-BF6670920536}"/>
    <cellStyle name="Total 9 4 4 2" xfId="54424" xr:uid="{895280D6-B270-434C-BA2C-5CE549ED88A2}"/>
    <cellStyle name="Total 9 4 5" xfId="54425" xr:uid="{84047EDC-70B8-4DDC-BEB6-D1B43A5A1373}"/>
    <cellStyle name="Total 9 4 5 2" xfId="54426" xr:uid="{2AFCE602-466D-4C50-8D79-4E6AC4E80E7A}"/>
    <cellStyle name="Total 9 4 6" xfId="54427" xr:uid="{2FA5CE40-B328-4102-82BA-760277317445}"/>
    <cellStyle name="Total 9 4 7" xfId="54428" xr:uid="{60F7EF4A-E4E3-42C5-B507-50C4A8E0E716}"/>
    <cellStyle name="Total 9 4 7 2" xfId="54429" xr:uid="{B916B41A-2F6E-426C-8046-577A25CE1BC9}"/>
    <cellStyle name="Total 9 4 8" xfId="54430" xr:uid="{30F95324-1AC0-421D-9728-90434885BF22}"/>
    <cellStyle name="Total 9 5" xfId="54431" xr:uid="{601954DD-308A-426C-A2A9-93ECBCAA20EE}"/>
    <cellStyle name="Total 9 5 2" xfId="54432" xr:uid="{579AAFAA-C2CF-4571-9508-1FC55FA497E0}"/>
    <cellStyle name="Total 9 5 2 2" xfId="54433" xr:uid="{7B3786A1-C69A-429B-86E4-A315A103231D}"/>
    <cellStyle name="Total 9 5 2 2 2" xfId="54434" xr:uid="{D5EAE06B-24D2-4385-B65D-C661D9D77769}"/>
    <cellStyle name="Total 9 5 2 3" xfId="54435" xr:uid="{12180974-DB10-46BB-A62D-AFEB0847BE98}"/>
    <cellStyle name="Total 9 5 2 3 2" xfId="54436" xr:uid="{9F880299-3FC1-4F29-B689-FAA5C9297758}"/>
    <cellStyle name="Total 9 5 2 4" xfId="54437" xr:uid="{4B4AB5A1-10FC-4E2F-8F54-C8D052418751}"/>
    <cellStyle name="Total 9 5 2 4 2" xfId="54438" xr:uid="{6FD905CB-8DD3-4538-9C11-1CD02660E91F}"/>
    <cellStyle name="Total 9 5 2 5" xfId="54439" xr:uid="{A27398D5-C3E2-473A-81AB-7C531FF3A21A}"/>
    <cellStyle name="Total 9 5 2 6" xfId="54440" xr:uid="{2FBCE211-4696-4CA2-88DC-F44924ADEFF4}"/>
    <cellStyle name="Total 9 5 3" xfId="54441" xr:uid="{B637433C-9CBF-4D26-BA5C-D22865E2E7DA}"/>
    <cellStyle name="Total 9 5 3 2" xfId="54442" xr:uid="{2E100643-6C46-44D1-B882-7C3A6F19FDA3}"/>
    <cellStyle name="Total 9 5 4" xfId="54443" xr:uid="{B3269ACD-5D98-4EF3-B244-83AA94B2A9D3}"/>
    <cellStyle name="Total 9 5 4 2" xfId="54444" xr:uid="{F889112D-E56D-4EA0-A456-A4779ECF6E17}"/>
    <cellStyle name="Total 9 5 5" xfId="54445" xr:uid="{5B63465B-0283-4898-9861-EDFABED58BA6}"/>
    <cellStyle name="Total 9 5 5 2" xfId="54446" xr:uid="{C298B387-DB31-4A3E-BB7A-AA64EE409B2F}"/>
    <cellStyle name="Total 9 5 6" xfId="54447" xr:uid="{01AD81EE-281B-4895-9D6F-8773CA6E8208}"/>
    <cellStyle name="Total 9 5 7" xfId="54448" xr:uid="{328B0EBD-981E-4C41-AC5D-5BFA8D3A06C0}"/>
    <cellStyle name="Total 9 5 7 2" xfId="54449" xr:uid="{003E054F-08DE-4637-93C7-97EDCDFE222B}"/>
    <cellStyle name="Total 9 5 8" xfId="54450" xr:uid="{CD29EBB4-90AB-4212-A4D8-214AE3C2655A}"/>
    <cellStyle name="Total 9 6" xfId="54451" xr:uid="{1F6DCD64-9E52-47D7-9E29-2CDE10C08BD2}"/>
    <cellStyle name="Total 9 6 2" xfId="54452" xr:uid="{BEE1591D-F1AB-48B2-B5E3-FA1B3DD7B6AD}"/>
    <cellStyle name="Total 9 6 2 2" xfId="54453" xr:uid="{3F554519-9809-4F4E-8078-2FA4557F9DF7}"/>
    <cellStyle name="Total 9 6 2 2 2" xfId="54454" xr:uid="{CAB84D45-258A-4E0C-A348-0BE796346635}"/>
    <cellStyle name="Total 9 6 2 3" xfId="54455" xr:uid="{6AEEA768-300A-4A6A-87D0-616F1BBE09E3}"/>
    <cellStyle name="Total 9 6 2 3 2" xfId="54456" xr:uid="{2EDCBECE-44EA-4D67-B34F-472D41AFB6E6}"/>
    <cellStyle name="Total 9 6 2 4" xfId="54457" xr:uid="{EFF670F4-CBF1-4032-A1CE-FB256E470A2C}"/>
    <cellStyle name="Total 9 6 2 4 2" xfId="54458" xr:uid="{84F3559B-2C14-4829-A17B-00AE61934D51}"/>
    <cellStyle name="Total 9 6 2 5" xfId="54459" xr:uid="{61D2055A-E622-4246-86FC-84502E1F15F9}"/>
    <cellStyle name="Total 9 6 2 6" xfId="54460" xr:uid="{47B760C3-882A-48E5-8C04-BA798B65F2D0}"/>
    <cellStyle name="Total 9 6 3" xfId="54461" xr:uid="{88B7F258-0B95-409D-A81C-D5CAFB4E4163}"/>
    <cellStyle name="Total 9 6 3 2" xfId="54462" xr:uid="{0269050B-1FD6-464D-A2A2-319E5B9EA1BD}"/>
    <cellStyle name="Total 9 6 4" xfId="54463" xr:uid="{9F955D2B-D829-4609-9DE1-E17B4ACACB0E}"/>
    <cellStyle name="Total 9 6 4 2" xfId="54464" xr:uid="{93934F97-8B3B-4EBB-8A55-0893D8260507}"/>
    <cellStyle name="Total 9 6 5" xfId="54465" xr:uid="{3EE7D5AB-6C10-4298-A4EB-43F83DE17754}"/>
    <cellStyle name="Total 9 6 5 2" xfId="54466" xr:uid="{F95B55BF-C4FC-4069-94FB-3D742A5407C0}"/>
    <cellStyle name="Total 9 6 6" xfId="54467" xr:uid="{B2C0D169-3568-486F-B710-B6B2478D17A7}"/>
    <cellStyle name="Total 9 6 7" xfId="54468" xr:uid="{3357F965-90A7-413D-B8C5-7DE96803FB7C}"/>
    <cellStyle name="Total 9 6 7 2" xfId="54469" xr:uid="{9692B63B-A1C4-458D-BB39-C322F69229E2}"/>
    <cellStyle name="Total 9 6 8" xfId="54470" xr:uid="{93BD1683-EAF5-4A17-9F1F-76C00BDAF759}"/>
    <cellStyle name="Total 9 7" xfId="54471" xr:uid="{72543EC7-E3B8-414E-8AC5-3D0859949186}"/>
    <cellStyle name="Total 9 7 2" xfId="54472" xr:uid="{A9B93B6D-1267-4368-9685-47CFC761DFC2}"/>
    <cellStyle name="Total 9 7 2 2" xfId="54473" xr:uid="{B07E166D-AABE-448A-A86B-6171C3D6CD62}"/>
    <cellStyle name="Total 9 7 2 2 2" xfId="54474" xr:uid="{8A805AA1-4F69-4CEA-A8B3-F1F849941112}"/>
    <cellStyle name="Total 9 7 2 3" xfId="54475" xr:uid="{6AEC6406-6902-4C79-8502-42E445B6A8C1}"/>
    <cellStyle name="Total 9 7 2 3 2" xfId="54476" xr:uid="{E2838789-6253-486F-88CE-047E12340BDD}"/>
    <cellStyle name="Total 9 7 2 4" xfId="54477" xr:uid="{B9172E1E-F3F5-47E4-984C-52CAD52B312D}"/>
    <cellStyle name="Total 9 7 2 4 2" xfId="54478" xr:uid="{DCB52133-DA40-4E0D-894C-1B22B65E1A09}"/>
    <cellStyle name="Total 9 7 2 5" xfId="54479" xr:uid="{C407EE05-7F74-4E82-BCF3-E6069AC8CC1D}"/>
    <cellStyle name="Total 9 7 2 6" xfId="54480" xr:uid="{22A15978-D4A0-4CDE-B543-6CFE39C38C12}"/>
    <cellStyle name="Total 9 7 3" xfId="54481" xr:uid="{A848CBB1-19D2-4AE2-943B-2C54E76DDBE2}"/>
    <cellStyle name="Total 9 7 3 2" xfId="54482" xr:uid="{80DA2EA8-571F-490E-AF41-F7BD78CB9154}"/>
    <cellStyle name="Total 9 7 4" xfId="54483" xr:uid="{C4DBF4E0-EAD3-4EE8-94CB-7CF18D76908A}"/>
    <cellStyle name="Total 9 7 4 2" xfId="54484" xr:uid="{C5CF829F-B804-4841-B531-9BD5E47DEFEB}"/>
    <cellStyle name="Total 9 7 5" xfId="54485" xr:uid="{041D8B68-95F2-4BC9-8F1A-EEEAEA16F6A6}"/>
    <cellStyle name="Total 9 7 5 2" xfId="54486" xr:uid="{FD0877D6-0C29-4F9B-8026-20A4DB2A554D}"/>
    <cellStyle name="Total 9 7 6" xfId="54487" xr:uid="{295AE866-D5C0-4BB7-A2B5-8CE108B53993}"/>
    <cellStyle name="Total 9 7 7" xfId="54488" xr:uid="{FB5EE4E8-7CFA-4E31-9EA1-150782EE39AD}"/>
    <cellStyle name="Total 9 7 7 2" xfId="54489" xr:uid="{069147A0-71EB-4C6F-9698-66AD4366CF79}"/>
    <cellStyle name="Total 9 7 8" xfId="54490" xr:uid="{C0350435-94EF-492F-A790-FD14C6CC3BAC}"/>
    <cellStyle name="Total 9 8" xfId="54491" xr:uid="{E5009E2A-E29E-467E-9988-DDE92C02F452}"/>
    <cellStyle name="Total 9 8 2" xfId="54492" xr:uid="{13B03A06-4E6F-49E0-BC42-BBE51498F8A3}"/>
    <cellStyle name="Total 9 8 2 2" xfId="54493" xr:uid="{6578468B-BC83-4F1E-9D0C-58E20A9039AA}"/>
    <cellStyle name="Total 9 8 2 2 2" xfId="54494" xr:uid="{1A456B41-85A3-4B4C-9533-E25C7DC0ECF9}"/>
    <cellStyle name="Total 9 8 2 3" xfId="54495" xr:uid="{6B3892DA-2073-43EE-8CAF-B3ED63E48647}"/>
    <cellStyle name="Total 9 8 2 3 2" xfId="54496" xr:uid="{E5C17E3B-746A-4B7F-BB2C-F99449FA5E6D}"/>
    <cellStyle name="Total 9 8 2 4" xfId="54497" xr:uid="{E68D78D7-979F-48E3-A5FF-471536A2231F}"/>
    <cellStyle name="Total 9 8 2 4 2" xfId="54498" xr:uid="{CB517A56-8903-4D7E-A4B5-D20C76C39B4E}"/>
    <cellStyle name="Total 9 8 2 5" xfId="54499" xr:uid="{0449C8FD-2FF3-47E7-A1D5-30339FB759B8}"/>
    <cellStyle name="Total 9 8 2 6" xfId="54500" xr:uid="{79442FA8-C74A-4180-BBE9-8B755FFA4685}"/>
    <cellStyle name="Total 9 8 3" xfId="54501" xr:uid="{31C9C71F-BC10-499C-B233-F585CBDBB2F4}"/>
    <cellStyle name="Total 9 8 3 2" xfId="54502" xr:uid="{5E67CE2F-8189-4838-BB63-EB07295F9660}"/>
    <cellStyle name="Total 9 8 4" xfId="54503" xr:uid="{C5CDA691-2327-4405-8CA2-2E9438F06DB4}"/>
    <cellStyle name="Total 9 8 4 2" xfId="54504" xr:uid="{5F7DD476-EAD2-4286-B780-71092E481517}"/>
    <cellStyle name="Total 9 8 5" xfId="54505" xr:uid="{19112A07-E10F-46F8-98AE-95F22D13E480}"/>
    <cellStyle name="Total 9 8 5 2" xfId="54506" xr:uid="{EA2651BB-FF8D-4DDF-A120-2814B9613B94}"/>
    <cellStyle name="Total 9 8 6" xfId="54507" xr:uid="{F8261E49-480D-4ED8-BC09-7B1A66ECA7A7}"/>
    <cellStyle name="Total 9 8 7" xfId="54508" xr:uid="{B336967F-5101-42A8-9870-A1CEFFDD5A7B}"/>
    <cellStyle name="Total 9 8 7 2" xfId="54509" xr:uid="{393E6565-9229-465A-A8C3-C0DA24AC0EE9}"/>
    <cellStyle name="Total 9 8 8" xfId="54510" xr:uid="{DD4D46AB-CA6F-4A0C-A117-677A3A31A8D6}"/>
    <cellStyle name="Total 9 9" xfId="54511" xr:uid="{6133CC00-3711-4A64-BEC3-AAE681F6981D}"/>
    <cellStyle name="Total 9 9 2" xfId="54512" xr:uid="{D2D36AD9-5324-4E8F-AEC5-7907013B7F01}"/>
    <cellStyle name="Total 9 9 2 2" xfId="54513" xr:uid="{DA957354-29B5-4227-945A-08B9EA97912A}"/>
    <cellStyle name="Total 9 9 2 2 2" xfId="54514" xr:uid="{0959B313-BF06-4FD2-B908-6257D49D39B4}"/>
    <cellStyle name="Total 9 9 2 3" xfId="54515" xr:uid="{27410F74-7551-41BB-861A-71B7EE96AC65}"/>
    <cellStyle name="Total 9 9 2 3 2" xfId="54516" xr:uid="{FF503DC0-4B09-4F15-8957-37D5D7AB6869}"/>
    <cellStyle name="Total 9 9 2 4" xfId="54517" xr:uid="{151EF302-A7B9-4F82-98B5-6CFCA0699419}"/>
    <cellStyle name="Total 9 9 2 4 2" xfId="54518" xr:uid="{53D076ED-C350-4B7C-9F2C-1F16CC6324A8}"/>
    <cellStyle name="Total 9 9 2 5" xfId="54519" xr:uid="{A52F80F5-B1D9-4E52-85AC-A2FC164079A1}"/>
    <cellStyle name="Total 9 9 2 6" xfId="54520" xr:uid="{37E1FF62-C25B-4970-9087-19B0A085D8BB}"/>
    <cellStyle name="Total 9 9 3" xfId="54521" xr:uid="{5C8218AC-205F-40AF-96B6-98C0B8CA28ED}"/>
    <cellStyle name="Total 9 9 3 2" xfId="54522" xr:uid="{3660F264-5BA2-4D37-8F33-CD5057F076AB}"/>
    <cellStyle name="Total 9 9 4" xfId="54523" xr:uid="{5F052B8E-B0D6-4727-930E-102927B2C9E6}"/>
    <cellStyle name="Total 9 9 4 2" xfId="54524" xr:uid="{A804D001-AF68-44F2-9F04-4B82868AE4E6}"/>
    <cellStyle name="Total 9 9 5" xfId="54525" xr:uid="{88D1843B-7579-4A2E-9444-3A6D721A3B09}"/>
    <cellStyle name="Total 9 9 5 2" xfId="54526" xr:uid="{1C091F34-6F3C-4B92-BB1A-7A93982F8263}"/>
    <cellStyle name="Total 9 9 6" xfId="54527" xr:uid="{F715BE58-BAC9-4000-A53C-6E627C7441C2}"/>
    <cellStyle name="Total 9 9 7" xfId="54528" xr:uid="{341894F6-7A3C-4374-8BC8-0E51B8A3D828}"/>
    <cellStyle name="Total 9 9 7 2" xfId="54529" xr:uid="{48AA5B53-EE16-449C-AB99-2E8FF7E8DCA3}"/>
    <cellStyle name="Total 9 9 8" xfId="54530" xr:uid="{51714903-6FA5-45AB-8FD2-0F4CDFD0B95C}"/>
    <cellStyle name="Tytuł" xfId="20498" xr:uid="{222DF725-C368-4050-985D-6C4F62A581DD}"/>
    <cellStyle name="Uwaga" xfId="20499" xr:uid="{740FD375-D495-4689-97C3-8D3B0E78097A}"/>
    <cellStyle name="Uwaga 10" xfId="20500" xr:uid="{F8E9DCD4-84C9-4039-A4AD-F49CDE5B9C35}"/>
    <cellStyle name="Uwaga 11" xfId="20501" xr:uid="{2E337D52-24D2-4B21-9226-63D727463D45}"/>
    <cellStyle name="Uwaga 12" xfId="20502" xr:uid="{EB535D59-974F-4F71-B4F2-926B4BC9D3CB}"/>
    <cellStyle name="Uwaga 2" xfId="20503" xr:uid="{0D3E8341-F2F1-4B29-B135-68571FFBDDCD}"/>
    <cellStyle name="Uwaga 2 10" xfId="20504" xr:uid="{0CDE24D9-C968-4E8E-8CD7-4A4D91257D9D}"/>
    <cellStyle name="Uwaga 2 11" xfId="20505" xr:uid="{A22E30F1-EF69-47B8-925F-C83A9C664EEF}"/>
    <cellStyle name="Uwaga 2 2" xfId="20506" xr:uid="{46F10F16-3415-4D18-81A3-71E01FFB4F7A}"/>
    <cellStyle name="Uwaga 2 3" xfId="20507" xr:uid="{44D90AEA-DA0A-433B-92E2-241F9637EBC9}"/>
    <cellStyle name="Uwaga 2 4" xfId="20508" xr:uid="{E058F704-244B-4E91-AEFE-3551ACC9D3ED}"/>
    <cellStyle name="Uwaga 2 5" xfId="20509" xr:uid="{BEC3CAC2-5BF8-467E-9429-029F4741206C}"/>
    <cellStyle name="Uwaga 2 6" xfId="20510" xr:uid="{A6B1B482-C3A5-441B-9A62-9B6130824E1F}"/>
    <cellStyle name="Uwaga 2 7" xfId="20511" xr:uid="{08BB1B2E-FF92-41CF-A721-66C8233388BE}"/>
    <cellStyle name="Uwaga 2 8" xfId="20512" xr:uid="{DCF9139A-213A-411D-BE23-589465C2A48D}"/>
    <cellStyle name="Uwaga 2 9" xfId="20513" xr:uid="{81D4B535-A3D1-4E7E-9709-274F9CC409AA}"/>
    <cellStyle name="Uwaga 3" xfId="20514" xr:uid="{5DB6C346-01B2-498D-9794-762C670070A3}"/>
    <cellStyle name="Uwaga 4" xfId="20515" xr:uid="{0B136842-F6D4-4ADE-80FB-94A7A99EF327}"/>
    <cellStyle name="Uwaga 5" xfId="20516" xr:uid="{BA7D6DA3-1692-477B-A9CF-EABF90953988}"/>
    <cellStyle name="Uwaga 6" xfId="20517" xr:uid="{60F032D3-7C65-4EF5-BF2D-66C7A556A042}"/>
    <cellStyle name="Uwaga 7" xfId="20518" xr:uid="{8A873594-9FD4-4C64-84D2-239A8A234C3D}"/>
    <cellStyle name="Uwaga 8" xfId="20519" xr:uid="{DA0E630E-ACD7-4578-8682-5239655C2503}"/>
    <cellStyle name="Uwaga 9" xfId="20520" xr:uid="{0B5F95E8-BF25-47AF-BBE2-F64CBCD1AF67}"/>
    <cellStyle name="Warning Text 10" xfId="54531" xr:uid="{A5F3DDF2-6FEF-4333-B07B-B3419EAC35BD}"/>
    <cellStyle name="Warning Text 10 2" xfId="54532" xr:uid="{A17AF346-79BC-4F68-ACF8-443DE1379B3C}"/>
    <cellStyle name="Warning Text 11" xfId="54533" xr:uid="{C4200B61-942A-4093-B591-B80AE0BE3A69}"/>
    <cellStyle name="Warning Text 11 2" xfId="54534" xr:uid="{2EB83917-C97F-4B5A-B417-24E63E6A05E9}"/>
    <cellStyle name="Warning Text 2" xfId="324" xr:uid="{1CB2E3E5-005D-4119-A5DC-268E943F35C7}"/>
    <cellStyle name="Warning Text 2 10" xfId="54535" xr:uid="{DF9C474D-A313-4BDB-8CE0-7D810794C0C1}"/>
    <cellStyle name="Warning Text 2 10 2" xfId="54536" xr:uid="{16C35F61-1951-4B2E-A698-F9376D4F9707}"/>
    <cellStyle name="Warning Text 2 11" xfId="54537" xr:uid="{9E7ECDAA-4275-4E9A-9684-887F5BA3F860}"/>
    <cellStyle name="Warning Text 2 11 2" xfId="54538" xr:uid="{F4C5C018-3A7E-4162-BB39-7EE75BCD16E1}"/>
    <cellStyle name="Warning Text 2 12" xfId="54539" xr:uid="{5E0E2BDB-72D4-43FD-98FF-711504F3080B}"/>
    <cellStyle name="Warning Text 2 2" xfId="54540" xr:uid="{F3E9D100-01D8-42AD-8B14-8FFFF667F6E0}"/>
    <cellStyle name="Warning Text 2 2 2" xfId="54541" xr:uid="{3E20CB7D-E71F-4DA7-A0A2-ACB9C79814A2}"/>
    <cellStyle name="Warning Text 2 3" xfId="54542" xr:uid="{F67CDD6C-B224-41B5-AF21-DBAC44DEAA40}"/>
    <cellStyle name="Warning Text 2 3 2" xfId="54543" xr:uid="{D0000688-0179-4F0F-A1AB-8D2BC5171088}"/>
    <cellStyle name="Warning Text 2 4" xfId="54544" xr:uid="{8A148A33-81B9-4B7C-87CF-DE05F31454AB}"/>
    <cellStyle name="Warning Text 2 4 2" xfId="54545" xr:uid="{72F555D7-BC67-4F0C-89C4-A62BCBC7BBED}"/>
    <cellStyle name="Warning Text 2 5" xfId="54546" xr:uid="{D90B4169-A3A2-4AF9-BAE0-8A8597C60387}"/>
    <cellStyle name="Warning Text 2 5 2" xfId="54547" xr:uid="{6504DE18-1D11-4834-A2BB-F9E42A7CE385}"/>
    <cellStyle name="Warning Text 2 6" xfId="54548" xr:uid="{4E200030-782D-4400-9D54-4BF38BBD7B0C}"/>
    <cellStyle name="Warning Text 2 6 2" xfId="54549" xr:uid="{0CDB1418-9773-41EF-85AB-C1A40CCA4542}"/>
    <cellStyle name="Warning Text 2 7" xfId="54550" xr:uid="{DBE97C56-0988-4399-B718-2A21BE9A0A3D}"/>
    <cellStyle name="Warning Text 2 7 2" xfId="54551" xr:uid="{7323B5D5-BBC3-4293-BCD8-792C8280B6B9}"/>
    <cellStyle name="Warning Text 2 8" xfId="54552" xr:uid="{0993E3AF-57D2-4A2A-8AE3-7A0B7BD7013D}"/>
    <cellStyle name="Warning Text 2 8 2" xfId="54553" xr:uid="{388E1068-4B95-4671-A4AE-C7FEF069F8AC}"/>
    <cellStyle name="Warning Text 2 9" xfId="54554" xr:uid="{79DA5878-1502-4E4C-A3CB-DC3E13EE8462}"/>
    <cellStyle name="Warning Text 2 9 2" xfId="54555" xr:uid="{B2AFD0ED-0556-4B84-88BC-A243EC0BA254}"/>
    <cellStyle name="Warning Text 3" xfId="20521" xr:uid="{20F1076D-6802-4304-964E-77D92986470A}"/>
    <cellStyle name="Warning Text 3 2" xfId="54556" xr:uid="{C6B4E43C-EA0F-4E1A-A678-FA50B6FA23FF}"/>
    <cellStyle name="Warning Text 4" xfId="20522" xr:uid="{DA50ADCD-1C1E-4DA1-BD02-1FDF27629E7F}"/>
    <cellStyle name="Warning Text 4 2" xfId="54557" xr:uid="{2164D652-24CE-451D-B24C-09BE3B1DF722}"/>
    <cellStyle name="Warning Text 5" xfId="54558" xr:uid="{9406E002-C25A-4215-AA40-7BA66FBADF5D}"/>
    <cellStyle name="Warning Text 5 2" xfId="54559" xr:uid="{5089751E-709B-4E31-ACBF-259752ACDA5C}"/>
    <cellStyle name="Warning Text 6" xfId="54560" xr:uid="{ADDD1D33-9442-452B-B73A-F62FE839B76C}"/>
    <cellStyle name="Warning Text 6 2" xfId="54561" xr:uid="{9C9F704F-B459-40BD-BA39-B5880DBAA830}"/>
    <cellStyle name="Warning Text 7" xfId="54562" xr:uid="{E4FC75E6-6FAA-4C4E-8303-7DC968F6C980}"/>
    <cellStyle name="Warning Text 7 2" xfId="54563" xr:uid="{CC4FDD3B-085B-4F53-98BE-C27662C6566D}"/>
    <cellStyle name="Warning Text 8" xfId="54564" xr:uid="{AF6A863D-6100-4B21-A384-AD197D90B8A4}"/>
    <cellStyle name="Warning Text 8 2" xfId="54565" xr:uid="{A2D52B10-6FE7-4031-8A39-6D9EB9EB009B}"/>
    <cellStyle name="Warning Text 9" xfId="54566" xr:uid="{5FBD69D6-8078-45AE-A6A0-72F949D371BE}"/>
    <cellStyle name="Warning Text 9 2" xfId="54567" xr:uid="{315CE431-AB30-4DF7-A2A9-60B4E9753A2A}"/>
    <cellStyle name="whole number" xfId="325" xr:uid="{7DB5A187-36C6-46D9-AC2E-E1C2DC4F31E0}"/>
    <cellStyle name="whole number 2" xfId="54568" xr:uid="{0560415A-9245-49FD-BA98-A061DA7E269B}"/>
    <cellStyle name="WIP" xfId="54569" xr:uid="{78B93A6D-8D45-427D-9889-351C48313F07}"/>
    <cellStyle name="WIP 2" xfId="54570" xr:uid="{12250E43-F2FB-4896-BD0D-8B02CF862ADF}"/>
    <cellStyle name="WIP 3" xfId="54571" xr:uid="{59829406-93AC-4512-A56A-B08B85EF1280}"/>
    <cellStyle name="Work in progress" xfId="54572" xr:uid="{032AF179-951A-43C4-A03A-48DA98C3F333}"/>
    <cellStyle name="Work in progress 10" xfId="54573" xr:uid="{F6F84355-4B58-42D2-905C-336D939C0EEA}"/>
    <cellStyle name="Work in progress 10 2" xfId="54574" xr:uid="{49F690EE-B0C7-46B4-892A-D72661EC8242}"/>
    <cellStyle name="Work in progress 10 2 2" xfId="54575" xr:uid="{F3E730F4-40F9-4C4E-9FF2-2E9C34BC2487}"/>
    <cellStyle name="Work in progress 10 2 2 2" xfId="54576" xr:uid="{13A4A5AA-0828-4FB8-B9B2-40C40007981B}"/>
    <cellStyle name="Work in progress 10 2 3" xfId="54577" xr:uid="{8714F097-02AC-4E7C-B033-E3E4BF01CFFC}"/>
    <cellStyle name="Work in progress 10 2 3 2" xfId="54578" xr:uid="{948E6DFE-6C72-45FD-959F-43B0666576E2}"/>
    <cellStyle name="Work in progress 10 2 4" xfId="54579" xr:uid="{8D5C6B6C-3938-40AB-873D-50706D0F973C}"/>
    <cellStyle name="Work in progress 10 2 5" xfId="54580" xr:uid="{14864EA0-2570-4AAF-A463-3A22BD8C3C84}"/>
    <cellStyle name="Work in progress 10 2 5 2" xfId="54581" xr:uid="{BA1CF2DE-D097-4E23-B288-49CCBDB56C79}"/>
    <cellStyle name="Work in progress 10 3" xfId="54582" xr:uid="{0E5209D9-B99A-4ADA-9717-92928BF3534C}"/>
    <cellStyle name="Work in progress 10 3 2" xfId="54583" xr:uid="{14BE1B4E-8CE0-479A-AD89-63A02F30A7EB}"/>
    <cellStyle name="Work in progress 10 4" xfId="54584" xr:uid="{09FBBF1D-F9FA-4A9C-A1F1-D2396BA86362}"/>
    <cellStyle name="Work in progress 10 4 2" xfId="54585" xr:uid="{B72D02DB-C139-488C-B40F-99874508C486}"/>
    <cellStyle name="Work in progress 10 5" xfId="54586" xr:uid="{D670921B-59DC-43A5-A7EC-716B38241CDF}"/>
    <cellStyle name="Work in progress 10 5 2" xfId="54587" xr:uid="{0C475675-6448-44E2-9577-9E9EAB905BCF}"/>
    <cellStyle name="Work in progress 10 6" xfId="54588" xr:uid="{83B24FF2-6A89-4E1F-B76B-2DFBB449EB30}"/>
    <cellStyle name="Work in progress 10 7" xfId="54589" xr:uid="{81C5BBDC-DF7D-49AA-8405-65D55C503DEC}"/>
    <cellStyle name="Work in progress 10 7 2" xfId="54590" xr:uid="{37EF3F50-D421-4BAD-8576-3323921D5CA7}"/>
    <cellStyle name="Work in progress 10 8" xfId="54591" xr:uid="{8246A5B4-821C-4B89-9A80-43588A378D1D}"/>
    <cellStyle name="Work in progress 10 9" xfId="54592" xr:uid="{7507EBDC-BF61-4FA2-966F-A66E186E71E7}"/>
    <cellStyle name="Work in progress 11" xfId="54593" xr:uid="{019397BF-4FF4-4EA9-AE97-E32D95C10588}"/>
    <cellStyle name="Work in progress 11 2" xfId="54594" xr:uid="{D8B8F5AB-B1A0-49D9-83C2-20B3A8614863}"/>
    <cellStyle name="Work in progress 11 2 2" xfId="54595" xr:uid="{64E93A34-B65A-41A0-AC11-CA07159A216C}"/>
    <cellStyle name="Work in progress 11 2 2 2" xfId="54596" xr:uid="{FF1A6C7B-43BF-40FF-8FB6-402E777C4398}"/>
    <cellStyle name="Work in progress 11 2 3" xfId="54597" xr:uid="{4D90A0DC-7157-4A46-AA15-954131A3458F}"/>
    <cellStyle name="Work in progress 11 2 3 2" xfId="54598" xr:uid="{41609153-1B42-41D1-B9D7-71A4B9AF5540}"/>
    <cellStyle name="Work in progress 11 2 4" xfId="54599" xr:uid="{15788370-A1C8-4B18-A47E-E4D2DE80323A}"/>
    <cellStyle name="Work in progress 11 2 5" xfId="54600" xr:uid="{9232FADB-CA8B-4D95-8F96-9807EA1AEB2E}"/>
    <cellStyle name="Work in progress 11 2 5 2" xfId="54601" xr:uid="{CBBFC5BD-8093-4E10-8D6C-9CA07541E2B0}"/>
    <cellStyle name="Work in progress 11 3" xfId="54602" xr:uid="{F0A1A6FD-A02A-4C84-B589-F8F8C4A652C6}"/>
    <cellStyle name="Work in progress 11 3 2" xfId="54603" xr:uid="{8828E21B-1295-4368-A3FF-B3937E3EDD3F}"/>
    <cellStyle name="Work in progress 11 4" xfId="54604" xr:uid="{9648EE4B-6934-43B0-B9E8-B9E6D4F3F149}"/>
    <cellStyle name="Work in progress 11 4 2" xfId="54605" xr:uid="{9175DC67-1B37-47BC-843A-7D780DE89CAE}"/>
    <cellStyle name="Work in progress 11 5" xfId="54606" xr:uid="{A5EFE2B2-2F01-4E11-A00D-463AB0B418A3}"/>
    <cellStyle name="Work in progress 11 5 2" xfId="54607" xr:uid="{2B424D6D-F78B-4D45-808D-D5AF8DC05C36}"/>
    <cellStyle name="Work in progress 11 6" xfId="54608" xr:uid="{72983E36-8F21-4A6C-ABCA-5E94FDD883D0}"/>
    <cellStyle name="Work in progress 11 7" xfId="54609" xr:uid="{8510F5BD-5E0F-433E-AE49-FA39847FC494}"/>
    <cellStyle name="Work in progress 11 7 2" xfId="54610" xr:uid="{35C4E2A8-1398-42CD-83A2-443CA6409614}"/>
    <cellStyle name="Work in progress 11 8" xfId="54611" xr:uid="{34EE455E-7B47-4D99-A9B0-7B807EDAB175}"/>
    <cellStyle name="Work in progress 11 9" xfId="54612" xr:uid="{B41CF45C-7618-43FD-9588-5F2329405EB0}"/>
    <cellStyle name="Work in progress 12" xfId="54613" xr:uid="{656692D9-0980-47AF-A54D-2E8A9FDB8A1C}"/>
    <cellStyle name="Work in progress 12 2" xfId="54614" xr:uid="{571314F8-81A1-4F85-B981-4785DD7C89AB}"/>
    <cellStyle name="Work in progress 12 2 2" xfId="54615" xr:uid="{0D53FCB4-70B6-4836-B44D-B2129A8C8B11}"/>
    <cellStyle name="Work in progress 12 2 2 2" xfId="54616" xr:uid="{AF3AF97A-692D-4434-AE82-4DB4CB1BF198}"/>
    <cellStyle name="Work in progress 12 2 3" xfId="54617" xr:uid="{3D01690E-AA9F-4AB4-AEE3-CFD2E01D7BA6}"/>
    <cellStyle name="Work in progress 12 2 3 2" xfId="54618" xr:uid="{BD56BF79-2A06-4D30-BAD3-38F640744CDB}"/>
    <cellStyle name="Work in progress 12 2 4" xfId="54619" xr:uid="{F863A591-B827-4F98-9D96-FD531FC851A2}"/>
    <cellStyle name="Work in progress 12 2 5" xfId="54620" xr:uid="{9B81982C-C87D-4991-AE84-CC0A188A025E}"/>
    <cellStyle name="Work in progress 12 2 5 2" xfId="54621" xr:uid="{418F095E-A80C-4F32-911B-4EF8A73BE721}"/>
    <cellStyle name="Work in progress 12 3" xfId="54622" xr:uid="{3D11B1A4-C63C-4561-B9B8-58AE972E2135}"/>
    <cellStyle name="Work in progress 12 3 2" xfId="54623" xr:uid="{6CC9D1CA-6261-4067-A50D-59CCBBE4C400}"/>
    <cellStyle name="Work in progress 12 4" xfId="54624" xr:uid="{71382A05-CE17-41E5-83C4-34B5F84DAEDC}"/>
    <cellStyle name="Work in progress 12 4 2" xfId="54625" xr:uid="{F0EBAB4C-A1B4-43D2-B659-3E2E67331B70}"/>
    <cellStyle name="Work in progress 12 5" xfId="54626" xr:uid="{10FDF74C-1ADA-4783-A404-230EFDA4FDA0}"/>
    <cellStyle name="Work in progress 12 5 2" xfId="54627" xr:uid="{6C20C407-D2E6-40F0-A7ED-807815092C67}"/>
    <cellStyle name="Work in progress 12 6" xfId="54628" xr:uid="{3649231C-2E5B-407B-A27E-01D0FFC90EB3}"/>
    <cellStyle name="Work in progress 12 7" xfId="54629" xr:uid="{69A1D54A-A391-4CC2-B583-EE906F52D8E2}"/>
    <cellStyle name="Work in progress 12 7 2" xfId="54630" xr:uid="{9F9EEF70-53A7-4CC8-8657-86FA63A52808}"/>
    <cellStyle name="Work in progress 12 8" xfId="54631" xr:uid="{9A2257E1-A848-4ECD-8E39-5F43C3ABBACE}"/>
    <cellStyle name="Work in progress 12 9" xfId="54632" xr:uid="{35751E8A-9EF4-4324-AF61-B34591FD22C9}"/>
    <cellStyle name="Work in progress 13" xfId="54633" xr:uid="{1C365B57-A2F5-49EA-A9D0-AC030B275BCA}"/>
    <cellStyle name="Work in progress 13 2" xfId="54634" xr:uid="{808DF707-472E-48D0-9E8D-E3BF3FFF1F08}"/>
    <cellStyle name="Work in progress 13 2 2" xfId="54635" xr:uid="{E4843EBB-F0CC-4AAF-88D0-E6669C434C15}"/>
    <cellStyle name="Work in progress 13 2 2 2" xfId="54636" xr:uid="{BF6605C3-3A70-44EA-9282-998776FF56C6}"/>
    <cellStyle name="Work in progress 13 2 3" xfId="54637" xr:uid="{9DF6654E-BA07-4AA0-A73D-B791BDA20B6E}"/>
    <cellStyle name="Work in progress 13 2 3 2" xfId="54638" xr:uid="{FD5A3D5D-90C8-4395-9F7F-F6E2B4F63B23}"/>
    <cellStyle name="Work in progress 13 2 4" xfId="54639" xr:uid="{F53C3BB2-E6E6-4D39-BA64-5F9A9E44D2C0}"/>
    <cellStyle name="Work in progress 13 2 5" xfId="54640" xr:uid="{E2CCFDBD-51E9-42C3-BE76-3535A9646A80}"/>
    <cellStyle name="Work in progress 13 2 5 2" xfId="54641" xr:uid="{09E4C18D-EB84-41BB-A19D-A8273276BE8D}"/>
    <cellStyle name="Work in progress 13 3" xfId="54642" xr:uid="{12D07FB6-B4C6-4726-B1D3-8C402908106F}"/>
    <cellStyle name="Work in progress 13 3 2" xfId="54643" xr:uid="{F32E9605-2A69-4B02-8663-B3A9901A870B}"/>
    <cellStyle name="Work in progress 13 4" xfId="54644" xr:uid="{60A76573-489B-4E6A-9B7C-D9CC1BB00EC5}"/>
    <cellStyle name="Work in progress 13 4 2" xfId="54645" xr:uid="{31824844-C06D-484E-9F74-7CFF2A64834A}"/>
    <cellStyle name="Work in progress 13 5" xfId="54646" xr:uid="{BB18B128-6C81-48BE-9A04-94355A70AE09}"/>
    <cellStyle name="Work in progress 13 5 2" xfId="54647" xr:uid="{20D36C6C-773A-4EA2-B7DC-3774977D7D52}"/>
    <cellStyle name="Work in progress 13 6" xfId="54648" xr:uid="{FE4E2465-756D-4C21-BED2-07467E0BC662}"/>
    <cellStyle name="Work in progress 13 7" xfId="54649" xr:uid="{3553E531-4FB4-42B0-BD26-9C91053864F0}"/>
    <cellStyle name="Work in progress 13 7 2" xfId="54650" xr:uid="{08A7A0E0-8417-460E-914F-3ADEB7E98EA6}"/>
    <cellStyle name="Work in progress 13 8" xfId="54651" xr:uid="{7389894C-26BE-46E1-9DD9-1245BCEC7D60}"/>
    <cellStyle name="Work in progress 13 9" xfId="54652" xr:uid="{4532BF30-A320-4B2E-A714-6A298DF18F12}"/>
    <cellStyle name="Work in progress 14" xfId="54653" xr:uid="{44C414E9-2A7F-4620-BE31-C33321A3432E}"/>
    <cellStyle name="Work in progress 14 2" xfId="54654" xr:uid="{9A54D83A-FD42-4674-B177-361BDDCE8325}"/>
    <cellStyle name="Work in progress 14 2 2" xfId="54655" xr:uid="{D44848F5-B5D8-494F-8C64-AB201ADD3D2E}"/>
    <cellStyle name="Work in progress 14 2 2 2" xfId="54656" xr:uid="{306B8FAC-FB7A-46F8-BD45-5B59F47B6A25}"/>
    <cellStyle name="Work in progress 14 2 3" xfId="54657" xr:uid="{C804FB3B-7259-4C7C-A20F-AB3ACE7934B3}"/>
    <cellStyle name="Work in progress 14 2 3 2" xfId="54658" xr:uid="{59865F76-58C7-446B-B5E2-6CE7728A02B8}"/>
    <cellStyle name="Work in progress 14 2 4" xfId="54659" xr:uid="{3FE4D892-2938-452A-B72E-384E1CF45C43}"/>
    <cellStyle name="Work in progress 14 2 5" xfId="54660" xr:uid="{0B637169-C7B5-4F30-9772-BD69AEB735EA}"/>
    <cellStyle name="Work in progress 14 2 5 2" xfId="54661" xr:uid="{F6140A27-3F58-4070-8402-D5951BE85764}"/>
    <cellStyle name="Work in progress 14 3" xfId="54662" xr:uid="{5DFE2681-67C1-4AFA-864D-6F0E09C6566B}"/>
    <cellStyle name="Work in progress 14 3 2" xfId="54663" xr:uid="{388C16F5-6146-4E59-B655-4F6473A0CE4E}"/>
    <cellStyle name="Work in progress 14 4" xfId="54664" xr:uid="{92ECE7EB-3E02-4C5B-B92D-525C214C209B}"/>
    <cellStyle name="Work in progress 14 4 2" xfId="54665" xr:uid="{3CDBBEF6-96A3-4497-98C3-F330FA5CE7A0}"/>
    <cellStyle name="Work in progress 14 5" xfId="54666" xr:uid="{4F59041D-F842-477D-8EA6-14A377A14252}"/>
    <cellStyle name="Work in progress 14 5 2" xfId="54667" xr:uid="{43078DBA-1486-41D9-B62D-0A66DE656FB0}"/>
    <cellStyle name="Work in progress 14 6" xfId="54668" xr:uid="{009E0411-3A67-4871-82E8-DDAF9F1CADDE}"/>
    <cellStyle name="Work in progress 14 7" xfId="54669" xr:uid="{1FC35B3D-851B-42E8-BA08-73DA123B5B68}"/>
    <cellStyle name="Work in progress 14 7 2" xfId="54670" xr:uid="{D6A0AA11-48AA-4DDF-A141-5816A864C54E}"/>
    <cellStyle name="Work in progress 14 8" xfId="54671" xr:uid="{689AB58D-031F-4F05-B7CC-AD88B1AA9261}"/>
    <cellStyle name="Work in progress 14 9" xfId="54672" xr:uid="{82F26661-7B65-4048-8BD3-43A4C5EB7FDF}"/>
    <cellStyle name="Work in progress 15" xfId="54673" xr:uid="{8FDC4FD7-1431-4DBF-BDEE-F738ABEC9EAA}"/>
    <cellStyle name="Work in progress 15 2" xfId="54674" xr:uid="{4D9C3533-C186-4C3B-A24A-7005593CB1A9}"/>
    <cellStyle name="Work in progress 16" xfId="54675" xr:uid="{1AFA208E-6206-4269-94EB-F2A1AA2BA1FB}"/>
    <cellStyle name="Work in progress 16 2" xfId="54676" xr:uid="{46F21DBC-DD09-4230-8F52-36EE90EA30A4}"/>
    <cellStyle name="Work in progress 17" xfId="54677" xr:uid="{F6269216-4336-47BE-9432-71688E13B884}"/>
    <cellStyle name="Work in progress 18" xfId="54678" xr:uid="{37D63B52-00AF-4788-800D-F96CE84C3621}"/>
    <cellStyle name="Work in progress 18 2" xfId="54679" xr:uid="{02DFC05A-2A18-4DFF-AD27-536B2670C4D6}"/>
    <cellStyle name="Work in progress 19" xfId="54680" xr:uid="{E65111E7-E97D-43BB-9A07-24CC82013CFE}"/>
    <cellStyle name="Work in progress 2" xfId="54681" xr:uid="{40041136-E497-4B7C-9BF7-910E4B9019C1}"/>
    <cellStyle name="Work in progress 2 2" xfId="54682" xr:uid="{174F76D8-5CEA-4467-A6C8-0F1D7A716D32}"/>
    <cellStyle name="Work in progress 2 2 2" xfId="54683" xr:uid="{201AD5F1-C838-4533-855D-C75B0BE9A196}"/>
    <cellStyle name="Work in progress 2 3" xfId="54684" xr:uid="{E554E713-6EFE-4A35-A143-706A51BD6D46}"/>
    <cellStyle name="Work in progress 2 3 2" xfId="54685" xr:uid="{27C16C91-C54C-407E-97BE-A55AF601FCAF}"/>
    <cellStyle name="Work in progress 2 4" xfId="54686" xr:uid="{07343B01-EFA1-49EB-B1E7-1CB1F2E9C885}"/>
    <cellStyle name="Work in progress 2 5" xfId="54687" xr:uid="{4548EA02-3FE6-4F50-BA67-2B54818B103C}"/>
    <cellStyle name="Work in progress 2 5 2" xfId="54688" xr:uid="{4F8DEC9A-A260-4B1F-9E18-523F368A4855}"/>
    <cellStyle name="Work in progress 3" xfId="54689" xr:uid="{0B7F04C6-FA7F-497B-82A0-58D40C5289EF}"/>
    <cellStyle name="Work in progress 3 2" xfId="54690" xr:uid="{7320EB2B-5B5B-4FA6-BDB7-FB8ABB6FFC54}"/>
    <cellStyle name="Work in progress 3 2 2" xfId="54691" xr:uid="{DB7AACC3-0D32-42DB-ACE0-8DE3D43B7567}"/>
    <cellStyle name="Work in progress 3 3" xfId="54692" xr:uid="{BB67C24D-E9D0-41D7-96BB-1C89C090EA52}"/>
    <cellStyle name="Work in progress 3 3 2" xfId="54693" xr:uid="{4BAF09C3-BE75-4F82-9D3C-1FF4CDA8B0AA}"/>
    <cellStyle name="Work in progress 3 4" xfId="54694" xr:uid="{E5737394-DB3D-419D-A5B6-9AE3184B2E1F}"/>
    <cellStyle name="Work in progress 3 5" xfId="54695" xr:uid="{EC4E752C-70A2-47E9-9333-5562B969A1E7}"/>
    <cellStyle name="Work in progress 3 5 2" xfId="54696" xr:uid="{94A841E8-BB5D-4DB9-BE0F-0E79EC8D65BA}"/>
    <cellStyle name="Work in progress 4" xfId="54697" xr:uid="{AEB9CB90-415E-498C-9800-011BBFF27A6E}"/>
    <cellStyle name="Work in progress 4 2" xfId="54698" xr:uid="{E5A0B0CF-8C6A-424A-8677-D81D3821696C}"/>
    <cellStyle name="Work in progress 4 2 2" xfId="54699" xr:uid="{A89534A0-4704-4CFD-ACD7-494F26C9408F}"/>
    <cellStyle name="Work in progress 4 2 2 2" xfId="54700" xr:uid="{F75A4C9C-A8BB-474B-9892-3C8D195817F8}"/>
    <cellStyle name="Work in progress 4 2 3" xfId="54701" xr:uid="{3EF9AB42-E288-4A70-A0A0-9142C3C1150B}"/>
    <cellStyle name="Work in progress 4 2 3 2" xfId="54702" xr:uid="{531BFFE8-2C8A-43C3-914D-21A7ECCA2EEB}"/>
    <cellStyle name="Work in progress 4 2 4" xfId="54703" xr:uid="{B858F62B-53E4-4046-96AE-09A1BFF8E20F}"/>
    <cellStyle name="Work in progress 4 2 5" xfId="54704" xr:uid="{F9E84995-9DF7-4A33-BB31-F718B43607CA}"/>
    <cellStyle name="Work in progress 4 2 5 2" xfId="54705" xr:uid="{1316469C-D459-464E-B81D-717AF001263E}"/>
    <cellStyle name="Work in progress 4 3" xfId="54706" xr:uid="{B9CC7DA9-2560-4277-A1CB-610637D07456}"/>
    <cellStyle name="Work in progress 4 3 2" xfId="54707" xr:uid="{41CE4AB8-B771-4575-88E2-5F5AE67A6875}"/>
    <cellStyle name="Work in progress 4 4" xfId="54708" xr:uid="{401B46F0-2FDC-4415-8D22-D40526CBD840}"/>
    <cellStyle name="Work in progress 4 4 2" xfId="54709" xr:uid="{F2AD283E-7AF7-4DD1-BD99-3C52C54A8CE0}"/>
    <cellStyle name="Work in progress 4 5" xfId="54710" xr:uid="{F91601F3-6B19-44C7-88D3-60A31FF0EDF5}"/>
    <cellStyle name="Work in progress 4 5 2" xfId="54711" xr:uid="{426AE834-BB76-45A2-A95B-0EC63A7C82CA}"/>
    <cellStyle name="Work in progress 4 6" xfId="54712" xr:uid="{3A189EC4-C95B-4FFE-A90A-7FB54EA93B28}"/>
    <cellStyle name="Work in progress 4 7" xfId="54713" xr:uid="{1FB9DE4D-0300-4E77-ADB3-1CEE9A883C53}"/>
    <cellStyle name="Work in progress 4 7 2" xfId="54714" xr:uid="{33D8839C-FDEB-4BB1-A242-9E956998372F}"/>
    <cellStyle name="Work in progress 4 8" xfId="54715" xr:uid="{9FA33219-7A44-4787-9F86-A96E906FB716}"/>
    <cellStyle name="Work in progress 4 9" xfId="54716" xr:uid="{9AB56759-94B2-4C5D-B420-49333E7BD59A}"/>
    <cellStyle name="Work in progress 5" xfId="54717" xr:uid="{C5E0AE29-603C-4D8D-B26C-1F3B9486ACB7}"/>
    <cellStyle name="Work in progress 5 2" xfId="54718" xr:uid="{0313A39C-3653-4F83-A3FD-BA29900EC662}"/>
    <cellStyle name="Work in progress 5 2 2" xfId="54719" xr:uid="{B1D3BA79-A0AA-487E-B5CD-9F6A2C62A369}"/>
    <cellStyle name="Work in progress 5 2 2 2" xfId="54720" xr:uid="{A171F70C-3227-423C-89FF-0AE961720482}"/>
    <cellStyle name="Work in progress 5 2 3" xfId="54721" xr:uid="{198BEC74-F66E-40B0-95A1-0DFD8FC65EF6}"/>
    <cellStyle name="Work in progress 5 2 3 2" xfId="54722" xr:uid="{F2E4CDE0-FFC1-4182-A899-8AC34EB4AF34}"/>
    <cellStyle name="Work in progress 5 2 4" xfId="54723" xr:uid="{27D2C573-E561-4F73-BDDB-403276B113BE}"/>
    <cellStyle name="Work in progress 5 2 5" xfId="54724" xr:uid="{E42C3614-B38D-452A-9B17-9EA7A73DFB43}"/>
    <cellStyle name="Work in progress 5 2 5 2" xfId="54725" xr:uid="{89BFE85E-C60C-4FFF-8BDC-B27D56C6596A}"/>
    <cellStyle name="Work in progress 5 3" xfId="54726" xr:uid="{54390D0C-7B96-4900-9E79-3C11CD4761A4}"/>
    <cellStyle name="Work in progress 5 3 2" xfId="54727" xr:uid="{C153BFFF-DDC4-4A1F-89E0-22D37020F791}"/>
    <cellStyle name="Work in progress 5 4" xfId="54728" xr:uid="{75135DB8-4BAC-47C1-8272-5112FF1D45CE}"/>
    <cellStyle name="Work in progress 5 4 2" xfId="54729" xr:uid="{6C11BEE7-8F12-4E3C-830D-A7551F08AA09}"/>
    <cellStyle name="Work in progress 5 5" xfId="54730" xr:uid="{57C89921-CA9F-4280-B73A-12B899A7CD0C}"/>
    <cellStyle name="Work in progress 5 5 2" xfId="54731" xr:uid="{E08E4B2B-548B-4A43-8D73-F05497DB92F5}"/>
    <cellStyle name="Work in progress 5 6" xfId="54732" xr:uid="{82513FBA-C659-4207-B56E-4C5E2185C0B1}"/>
    <cellStyle name="Work in progress 5 7" xfId="54733" xr:uid="{9EDB3615-474A-4F62-94BD-ACD44F75D009}"/>
    <cellStyle name="Work in progress 5 7 2" xfId="54734" xr:uid="{1130E8D4-B240-470E-B691-F65837A209A3}"/>
    <cellStyle name="Work in progress 5 8" xfId="54735" xr:uid="{BA630988-4741-4F8B-ACF4-8BE8299D5592}"/>
    <cellStyle name="Work in progress 5 9" xfId="54736" xr:uid="{7B27BEA5-BBBC-4EF6-8F29-D9491D99D03D}"/>
    <cellStyle name="Work in progress 6" xfId="54737" xr:uid="{C4711FD1-0016-45EC-BA51-CF286060C013}"/>
    <cellStyle name="Work in progress 6 2" xfId="54738" xr:uid="{254F65C6-2BB0-464D-9EDA-8E5B7502841E}"/>
    <cellStyle name="Work in progress 6 2 2" xfId="54739" xr:uid="{9CE908D0-4F5B-4D97-9BC0-5902B59D1A14}"/>
    <cellStyle name="Work in progress 6 2 2 2" xfId="54740" xr:uid="{9DF95254-D94F-491D-B4D8-FDB6C2F9A88C}"/>
    <cellStyle name="Work in progress 6 2 3" xfId="54741" xr:uid="{0854B6F6-C2B1-4EA8-8C5E-4FCD1CC14CEF}"/>
    <cellStyle name="Work in progress 6 2 3 2" xfId="54742" xr:uid="{3990FCCB-D005-4ABA-BD84-81A71545B909}"/>
    <cellStyle name="Work in progress 6 2 4" xfId="54743" xr:uid="{208D957B-C31A-4481-A3FE-AB326BF4E491}"/>
    <cellStyle name="Work in progress 6 2 5" xfId="54744" xr:uid="{90F0004F-479C-46AB-98EA-E0DD99A3857A}"/>
    <cellStyle name="Work in progress 6 2 5 2" xfId="54745" xr:uid="{CC94E985-90AE-4200-A241-0B8A4DFCB2FB}"/>
    <cellStyle name="Work in progress 6 3" xfId="54746" xr:uid="{77E37709-FE64-472F-B7ED-DA8A9EDC2954}"/>
    <cellStyle name="Work in progress 6 3 2" xfId="54747" xr:uid="{5571D10E-073A-47F2-8D7A-2EC1F2B42E8A}"/>
    <cellStyle name="Work in progress 6 4" xfId="54748" xr:uid="{FB65501E-2477-4277-9AF0-98D77BE92960}"/>
    <cellStyle name="Work in progress 6 4 2" xfId="54749" xr:uid="{4A5609C3-3F3C-482C-BD0B-B2BC252A00A3}"/>
    <cellStyle name="Work in progress 6 5" xfId="54750" xr:uid="{DC191360-72A6-4F5D-9189-62191614232F}"/>
    <cellStyle name="Work in progress 6 5 2" xfId="54751" xr:uid="{695E309F-C8E4-4ECC-9AF5-5E03605CE73C}"/>
    <cellStyle name="Work in progress 6 6" xfId="54752" xr:uid="{5DA17E60-C051-483E-9911-E4AB43ADCB66}"/>
    <cellStyle name="Work in progress 6 7" xfId="54753" xr:uid="{97F12A6D-E03A-4005-B382-BB8795265A3D}"/>
    <cellStyle name="Work in progress 6 7 2" xfId="54754" xr:uid="{9B1D48F4-55FE-4E35-9E80-0B86CF234D48}"/>
    <cellStyle name="Work in progress 6 8" xfId="54755" xr:uid="{F2993273-BE4C-471C-8BCB-B872E9D6CFB5}"/>
    <cellStyle name="Work in progress 6 9" xfId="54756" xr:uid="{E5164DA8-AF40-46DF-A054-36444A9A3222}"/>
    <cellStyle name="Work in progress 7" xfId="54757" xr:uid="{D4669612-1F5A-4DA9-8E64-7EB0021B6602}"/>
    <cellStyle name="Work in progress 7 2" xfId="54758" xr:uid="{9E621DC3-AE69-4C27-B46F-CFFE436CE015}"/>
    <cellStyle name="Work in progress 7 2 2" xfId="54759" xr:uid="{B8EF129B-C8B5-4609-887F-FC0A07C93389}"/>
    <cellStyle name="Work in progress 7 2 2 2" xfId="54760" xr:uid="{41245CF0-F7BC-4A88-91FA-8B3175FD4850}"/>
    <cellStyle name="Work in progress 7 2 3" xfId="54761" xr:uid="{D7FDBE7E-169F-4D91-AD21-535B6D314569}"/>
    <cellStyle name="Work in progress 7 2 3 2" xfId="54762" xr:uid="{CA5E6091-49DE-4C63-ACB6-710D8C183034}"/>
    <cellStyle name="Work in progress 7 2 4" xfId="54763" xr:uid="{D48A7152-43E1-47E7-B697-8030EEA2BC75}"/>
    <cellStyle name="Work in progress 7 2 5" xfId="54764" xr:uid="{E1CDE7FD-ED2F-4FCF-AFCA-9431268D1C30}"/>
    <cellStyle name="Work in progress 7 2 5 2" xfId="54765" xr:uid="{33CDB869-1DCB-42BD-8F48-CD4E5ED13AA2}"/>
    <cellStyle name="Work in progress 7 3" xfId="54766" xr:uid="{09126E41-7BF5-4622-AD6A-B435788E3189}"/>
    <cellStyle name="Work in progress 7 3 2" xfId="54767" xr:uid="{CDF882C0-CA58-4B77-A1AC-0FD941774640}"/>
    <cellStyle name="Work in progress 7 4" xfId="54768" xr:uid="{8B9F616F-666D-4426-8525-583CC9D6D02D}"/>
    <cellStyle name="Work in progress 7 4 2" xfId="54769" xr:uid="{940CC9E8-E19D-49F7-9FBD-C5128DD4CB1A}"/>
    <cellStyle name="Work in progress 7 5" xfId="54770" xr:uid="{A8FE79B2-A6C4-4D36-8281-B462D672B423}"/>
    <cellStyle name="Work in progress 7 5 2" xfId="54771" xr:uid="{41440DAB-F495-4FC5-9525-3FD878F280FF}"/>
    <cellStyle name="Work in progress 7 6" xfId="54772" xr:uid="{F2DF2A09-B560-4ECB-A1A8-565F086FEAEC}"/>
    <cellStyle name="Work in progress 7 7" xfId="54773" xr:uid="{5C5395C4-609B-4726-9DD7-F54FC0F00CA7}"/>
    <cellStyle name="Work in progress 7 7 2" xfId="54774" xr:uid="{7EB26B46-756A-4D1A-816A-EB1399F059E3}"/>
    <cellStyle name="Work in progress 7 8" xfId="54775" xr:uid="{4F286B88-F467-45D1-BFAD-1F6609D7B30C}"/>
    <cellStyle name="Work in progress 7 9" xfId="54776" xr:uid="{9673BB5F-FF41-43AD-AFA2-D17384D98F4F}"/>
    <cellStyle name="Work in progress 8" xfId="54777" xr:uid="{44DF7A14-2704-43A9-8A28-717D88D05B3A}"/>
    <cellStyle name="Work in progress 8 2" xfId="54778" xr:uid="{65F40239-B395-44D0-9CED-912F4312D813}"/>
    <cellStyle name="Work in progress 8 2 2" xfId="54779" xr:uid="{162239C2-ED9C-464F-B542-B289F67A1232}"/>
    <cellStyle name="Work in progress 8 2 2 2" xfId="54780" xr:uid="{73BD3ED8-09D8-4AF4-B0D5-747E70967D8E}"/>
    <cellStyle name="Work in progress 8 2 3" xfId="54781" xr:uid="{FA09F745-CC15-4459-8CAE-D6D7A8850A07}"/>
    <cellStyle name="Work in progress 8 2 3 2" xfId="54782" xr:uid="{1900A19C-6642-4FBD-9BE3-370156AFDDC1}"/>
    <cellStyle name="Work in progress 8 2 4" xfId="54783" xr:uid="{20444EBC-9F00-49CF-8F49-FC7FE46BBD95}"/>
    <cellStyle name="Work in progress 8 2 5" xfId="54784" xr:uid="{CC996550-607C-43D3-A789-91EE23B594E2}"/>
    <cellStyle name="Work in progress 8 2 5 2" xfId="54785" xr:uid="{67E83BDA-9BF8-41F7-BF03-DCBA412A0600}"/>
    <cellStyle name="Work in progress 8 3" xfId="54786" xr:uid="{61F616BF-C580-4CBA-8C95-C189EEDA89FC}"/>
    <cellStyle name="Work in progress 8 3 2" xfId="54787" xr:uid="{F20C62F4-8716-4261-B739-674F5DEF4DAB}"/>
    <cellStyle name="Work in progress 8 4" xfId="54788" xr:uid="{C78913D5-D986-4F31-8B33-B88B42ADF6F4}"/>
    <cellStyle name="Work in progress 8 4 2" xfId="54789" xr:uid="{1B16F620-0884-4701-B9CF-8B7E1081DC27}"/>
    <cellStyle name="Work in progress 8 5" xfId="54790" xr:uid="{E19AB48D-3546-4443-942A-31E4D385EEA1}"/>
    <cellStyle name="Work in progress 8 5 2" xfId="54791" xr:uid="{0B0798F2-F4C6-4FBC-99EE-E51A339DF03F}"/>
    <cellStyle name="Work in progress 8 6" xfId="54792" xr:uid="{1C3EAA89-6ED1-4546-804B-02CAE3B2D6B3}"/>
    <cellStyle name="Work in progress 8 7" xfId="54793" xr:uid="{DA3087A0-94EC-482D-927B-7BEE6312AFBB}"/>
    <cellStyle name="Work in progress 8 7 2" xfId="54794" xr:uid="{0D250D5A-758D-43AB-AD05-CDDF5A04805F}"/>
    <cellStyle name="Work in progress 8 8" xfId="54795" xr:uid="{10A77956-1887-4427-940C-072E8D4F2DD2}"/>
    <cellStyle name="Work in progress 8 9" xfId="54796" xr:uid="{AC05089E-638F-44EF-A3C4-348E81F23FB8}"/>
    <cellStyle name="Work in progress 9" xfId="54797" xr:uid="{68C33C5D-F736-41EE-A245-21CD789E8E35}"/>
    <cellStyle name="Work in progress 9 2" xfId="54798" xr:uid="{F3DF077D-6D55-407F-A92C-27BC23766FE0}"/>
    <cellStyle name="Work in progress 9 2 2" xfId="54799" xr:uid="{EC911799-6D19-415C-930A-51F44AA27347}"/>
    <cellStyle name="Work in progress 9 2 2 2" xfId="54800" xr:uid="{48F35249-FA3C-42DA-B928-E23C02F018BB}"/>
    <cellStyle name="Work in progress 9 2 3" xfId="54801" xr:uid="{2E1131C2-42E4-4633-B849-AE33AB95062F}"/>
    <cellStyle name="Work in progress 9 2 3 2" xfId="54802" xr:uid="{EB3536E9-DCE6-4B04-8A90-E12C0D8541DA}"/>
    <cellStyle name="Work in progress 9 2 4" xfId="54803" xr:uid="{8AA16FC0-A8F3-48F6-9783-1C71566FABEC}"/>
    <cellStyle name="Work in progress 9 2 5" xfId="54804" xr:uid="{63628882-B6D3-461A-A459-751FF0AE6CC9}"/>
    <cellStyle name="Work in progress 9 2 5 2" xfId="54805" xr:uid="{C2C19245-1A01-4C0C-8C6A-F6CD158D187D}"/>
    <cellStyle name="Work in progress 9 3" xfId="54806" xr:uid="{89C5D6D0-2123-4247-BFF7-EE1F23987949}"/>
    <cellStyle name="Work in progress 9 3 2" xfId="54807" xr:uid="{DA6AF9F7-011C-4A02-9BD8-FE5529BB3A97}"/>
    <cellStyle name="Work in progress 9 4" xfId="54808" xr:uid="{1D90F919-E5C1-4E94-8E61-6EAE2DAF2663}"/>
    <cellStyle name="Work in progress 9 4 2" xfId="54809" xr:uid="{59DB4CF3-C03E-4B37-8E82-ECCC54C64082}"/>
    <cellStyle name="Work in progress 9 5" xfId="54810" xr:uid="{0169A172-7B33-4D0C-873E-0B7B2F908F20}"/>
    <cellStyle name="Work in progress 9 5 2" xfId="54811" xr:uid="{C69A7215-416C-4D73-98AF-C8272400FAC2}"/>
    <cellStyle name="Work in progress 9 6" xfId="54812" xr:uid="{2A1659AB-2941-4745-BD6C-1445E822010B}"/>
    <cellStyle name="Work in progress 9 7" xfId="54813" xr:uid="{7DFCC099-88F9-49B2-AA44-2CDFC5CC97CC}"/>
    <cellStyle name="Work in progress 9 7 2" xfId="54814" xr:uid="{F4F605E0-15DC-41C9-9836-FF4C40CC17D4}"/>
    <cellStyle name="Work in progress 9 8" xfId="54815" xr:uid="{84BA4040-9DF6-41F6-B43E-7D87ED455951}"/>
    <cellStyle name="Work in progress 9 9" xfId="54816" xr:uid="{34B55F00-BD03-4DB4-93AE-EA4C7B7C05EB}"/>
    <cellStyle name="Year" xfId="54817" xr:uid="{718FAB56-F630-4D9F-8A05-4857730C648C}"/>
    <cellStyle name="Year 2" xfId="54818" xr:uid="{C1145971-3015-462F-A47D-2B7E3A509777}"/>
    <cellStyle name="Złe" xfId="20523" xr:uid="{6F43F676-D34E-453B-9FAC-752EF273FB2C}"/>
  </cellStyles>
  <dxfs count="59">
    <dxf>
      <numFmt numFmtId="3" formatCode="#,##0"/>
      <alignment horizontal="center" vertical="center" textRotation="0" wrapText="0" indent="0" justifyLastLine="0" shrinkToFit="0" readingOrder="0"/>
    </dxf>
    <dxf>
      <font>
        <b/>
        <i val="0"/>
        <strike val="0"/>
        <condense val="0"/>
        <extend val="0"/>
        <outline val="0"/>
        <shadow val="0"/>
        <u val="none"/>
        <vertAlign val="baseline"/>
        <sz val="10"/>
        <color theme="0"/>
        <name val="Calibri"/>
        <family val="2"/>
        <scheme val="none"/>
      </font>
      <numFmt numFmtId="165" formatCode="0.0"/>
      <fill>
        <patternFill patternType="solid">
          <fgColor theme="4"/>
          <bgColor theme="4"/>
        </patternFill>
      </fill>
      <alignment horizontal="center" vertical="top" textRotation="0" wrapText="1" indent="0" justifyLastLine="0" shrinkToFit="0" readingOrder="1"/>
    </dxf>
    <dxf>
      <numFmt numFmtId="3" formatCode="#,##0"/>
    </dxf>
    <dxf>
      <numFmt numFmtId="3" formatCode="#,##0"/>
    </dxf>
    <dxf>
      <numFmt numFmtId="3" formatCode="#,##0"/>
    </dxf>
    <dxf>
      <numFmt numFmtId="3" formatCode="#,##0"/>
    </dxf>
    <dxf>
      <numFmt numFmtId="3" formatCode="#,##0"/>
    </dxf>
    <dxf>
      <numFmt numFmtId="3" formatCode="#,##0"/>
    </dxf>
    <dxf>
      <font>
        <b val="0"/>
        <i val="0"/>
        <strike val="0"/>
        <condense val="0"/>
        <extend val="0"/>
        <outline val="0"/>
        <shadow val="0"/>
        <u val="none"/>
        <vertAlign val="baseline"/>
        <sz val="12"/>
        <color rgb="FF000000"/>
        <name val="Calibri"/>
        <family val="2"/>
        <scheme val="none"/>
      </font>
      <numFmt numFmtId="165" formatCode="0.0"/>
      <fill>
        <patternFill patternType="none">
          <fgColor indexed="64"/>
          <bgColor auto="1"/>
        </patternFill>
      </fill>
      <alignment horizontal="right" vertical="bottom" textRotation="0" wrapText="0" indent="0" justifyLastLine="0" shrinkToFit="0" readingOrder="0"/>
    </dxf>
    <dxf>
      <font>
        <b/>
        <i val="0"/>
        <strike val="0"/>
        <condense val="0"/>
        <extend val="0"/>
        <outline val="0"/>
        <shadow val="0"/>
        <u val="none"/>
        <vertAlign val="baseline"/>
        <sz val="12"/>
        <color rgb="FF000000"/>
        <name val="Calibri"/>
        <family val="2"/>
        <scheme val="none"/>
      </font>
      <alignment horizontal="left" vertical="bottom" textRotation="0" wrapText="1" indent="0" justifyLastLine="0" shrinkToFit="0" readingOrder="1"/>
    </dxf>
    <dxf>
      <font>
        <strike val="0"/>
        <outline val="0"/>
        <shadow val="0"/>
        <u val="none"/>
        <vertAlign val="baseline"/>
        <sz val="12"/>
        <color rgb="FF000000"/>
        <name val="Calibri"/>
        <family val="2"/>
        <scheme val="none"/>
      </font>
      <numFmt numFmtId="165" formatCode="0.0"/>
      <alignment horizontal="right" vertical="bottom" textRotation="0" wrapText="0" indent="0" justifyLastLine="0" shrinkToFit="0" readingOrder="0"/>
    </dxf>
    <dxf>
      <font>
        <strike val="0"/>
        <outline val="0"/>
        <shadow val="0"/>
        <u val="none"/>
        <vertAlign val="baseline"/>
        <sz val="12"/>
        <color rgb="FF000000"/>
        <name val="Calibri"/>
        <family val="2"/>
        <scheme val="none"/>
      </font>
      <numFmt numFmtId="165" formatCode="0.0"/>
      <alignment horizontal="right" vertical="bottom" textRotation="0" wrapText="0" indent="0" justifyLastLine="0" shrinkToFit="0" readingOrder="0"/>
    </dxf>
    <dxf>
      <font>
        <strike val="0"/>
        <outline val="0"/>
        <shadow val="0"/>
        <u val="none"/>
        <vertAlign val="baseline"/>
        <sz val="12"/>
        <color rgb="FF000000"/>
        <name val="Calibri"/>
        <family val="2"/>
        <scheme val="none"/>
      </font>
      <numFmt numFmtId="165" formatCode="0.0"/>
      <alignment horizontal="right" vertical="bottom" textRotation="0" wrapText="0" indent="0" justifyLastLine="0" shrinkToFit="0" readingOrder="0"/>
    </dxf>
    <dxf>
      <font>
        <strike val="0"/>
        <outline val="0"/>
        <shadow val="0"/>
        <u val="none"/>
        <vertAlign val="baseline"/>
        <sz val="12"/>
        <color rgb="FF000000"/>
        <name val="Calibri"/>
        <family val="2"/>
        <scheme val="none"/>
      </font>
      <numFmt numFmtId="165" formatCode="0.0"/>
      <alignment horizontal="right" vertical="bottom" textRotation="0" wrapText="0" indent="0" justifyLastLine="0" shrinkToFit="0" readingOrder="0"/>
    </dxf>
    <dxf>
      <font>
        <strike val="0"/>
        <outline val="0"/>
        <shadow val="0"/>
        <u val="none"/>
        <vertAlign val="baseline"/>
        <sz val="12"/>
        <color rgb="FF000000"/>
        <name val="Calibri"/>
        <family val="2"/>
        <scheme val="none"/>
      </font>
      <numFmt numFmtId="165" formatCode="0.0"/>
      <alignment horizontal="right" vertical="bottom" textRotation="0" wrapText="0" indent="0" justifyLastLine="0" shrinkToFit="0" readingOrder="0"/>
    </dxf>
    <dxf>
      <font>
        <strike val="0"/>
        <outline val="0"/>
        <shadow val="0"/>
        <u val="none"/>
        <vertAlign val="baseline"/>
        <sz val="12"/>
        <color rgb="FF000000"/>
        <name val="Calibri"/>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165" formatCode="0.0"/>
      <alignment horizontal="right" vertical="bottom" textRotation="0" wrapText="0" indent="0" justifyLastLine="0" shrinkToFit="0" readingOrder="0"/>
    </dxf>
    <dxf>
      <font>
        <b/>
        <i val="0"/>
        <strike val="0"/>
        <condense val="0"/>
        <extend val="0"/>
        <outline val="0"/>
        <shadow val="0"/>
        <u val="none"/>
        <vertAlign val="baseline"/>
        <sz val="12"/>
        <color rgb="FF000000"/>
        <name val="Calibri"/>
        <family val="2"/>
        <scheme val="none"/>
      </font>
      <alignment horizontal="left" vertical="bottom" textRotation="0" wrapText="1" indent="0" justifyLastLine="0" shrinkToFit="0" readingOrder="1"/>
    </dxf>
    <dxf>
      <font>
        <b val="0"/>
        <i val="0"/>
        <strike val="0"/>
        <condense val="0"/>
        <extend val="0"/>
        <outline val="0"/>
        <shadow val="0"/>
        <u val="none"/>
        <vertAlign val="baseline"/>
        <sz val="12"/>
        <color rgb="FF000000"/>
        <name val="Calibri"/>
        <family val="2"/>
        <scheme val="none"/>
      </font>
      <numFmt numFmtId="3" formatCode="#,##0"/>
      <fill>
        <patternFill patternType="none">
          <fgColor indexed="64"/>
          <bgColor auto="1"/>
        </patternFill>
      </fill>
      <alignment horizontal="right" vertical="bottom" textRotation="0" wrapText="0" indent="0" justifyLastLine="0" shrinkToFit="0" readingOrder="0"/>
    </dxf>
    <dxf>
      <font>
        <b/>
        <i val="0"/>
        <strike val="0"/>
        <condense val="0"/>
        <extend val="0"/>
        <outline val="0"/>
        <shadow val="0"/>
        <u val="none"/>
        <vertAlign val="baseline"/>
        <sz val="12"/>
        <color rgb="FF000000"/>
        <name val="Calibri"/>
        <family val="2"/>
        <scheme val="none"/>
      </font>
      <alignment horizontal="left" vertical="bottom" textRotation="0" wrapText="1" indent="0" justifyLastLine="0" shrinkToFit="0" readingOrder="1"/>
    </dxf>
    <dxf>
      <font>
        <b/>
        <i val="0"/>
        <strike val="0"/>
        <condense val="0"/>
        <extend val="0"/>
        <outline val="0"/>
        <shadow val="0"/>
        <u val="none"/>
        <vertAlign val="baseline"/>
        <sz val="12"/>
        <color rgb="FF000000"/>
        <name val="Calibri"/>
        <family val="2"/>
        <scheme val="none"/>
      </font>
      <numFmt numFmtId="165" formatCode="0.0"/>
      <alignment horizontal="right" vertical="bottom" textRotation="0" wrapText="1" indent="0" justifyLastLine="0" shrinkToFit="0" readingOrder="1"/>
    </dxf>
    <dxf>
      <font>
        <b/>
        <i val="0"/>
        <strike val="0"/>
        <condense val="0"/>
        <extend val="0"/>
        <outline val="0"/>
        <shadow val="0"/>
        <u val="none"/>
        <vertAlign val="baseline"/>
        <sz val="12"/>
        <color rgb="FF000000"/>
        <name val="Calibri"/>
        <family val="2"/>
        <scheme val="none"/>
      </font>
      <numFmt numFmtId="165" formatCode="0.0"/>
      <alignment horizontal="right" vertical="bottom" textRotation="0" wrapText="1" indent="0" justifyLastLine="0" shrinkToFit="0" readingOrder="1"/>
    </dxf>
    <dxf>
      <font>
        <b/>
        <i val="0"/>
        <strike val="0"/>
        <condense val="0"/>
        <extend val="0"/>
        <outline val="0"/>
        <shadow val="0"/>
        <u val="none"/>
        <vertAlign val="baseline"/>
        <sz val="12"/>
        <color rgb="FF000000"/>
        <name val="Calibri"/>
        <family val="2"/>
        <scheme val="none"/>
      </font>
      <numFmt numFmtId="165" formatCode="0.0"/>
      <alignment horizontal="right" vertical="bottom" textRotation="0" wrapText="1" indent="0" justifyLastLine="0" shrinkToFit="0" readingOrder="1"/>
    </dxf>
    <dxf>
      <font>
        <b/>
        <i val="0"/>
        <strike val="0"/>
        <condense val="0"/>
        <extend val="0"/>
        <outline val="0"/>
        <shadow val="0"/>
        <u val="none"/>
        <vertAlign val="baseline"/>
        <sz val="12"/>
        <color rgb="FF000000"/>
        <name val="Calibri"/>
        <family val="2"/>
        <scheme val="none"/>
      </font>
      <numFmt numFmtId="165" formatCode="0.0"/>
      <alignment horizontal="right" vertical="bottom" textRotation="0" wrapText="1" indent="0" justifyLastLine="0" shrinkToFit="0" readingOrder="1"/>
    </dxf>
    <dxf>
      <font>
        <b/>
        <i val="0"/>
        <strike val="0"/>
        <condense val="0"/>
        <extend val="0"/>
        <outline val="0"/>
        <shadow val="0"/>
        <u val="none"/>
        <vertAlign val="baseline"/>
        <sz val="12"/>
        <color rgb="FF000000"/>
        <name val="Calibri"/>
        <family val="2"/>
        <scheme val="none"/>
      </font>
      <numFmt numFmtId="165" formatCode="0.0"/>
      <alignment horizontal="right" vertical="bottom" textRotation="0" wrapText="1" indent="0" justifyLastLine="0" shrinkToFit="0" readingOrder="1"/>
    </dxf>
    <dxf>
      <font>
        <b/>
        <i val="0"/>
        <strike val="0"/>
        <condense val="0"/>
        <extend val="0"/>
        <outline val="0"/>
        <shadow val="0"/>
        <u val="none"/>
        <vertAlign val="baseline"/>
        <sz val="12"/>
        <color rgb="FF000000"/>
        <name val="Calibri"/>
        <family val="2"/>
        <scheme val="none"/>
      </font>
      <numFmt numFmtId="165" formatCode="0.0"/>
      <alignment horizontal="right" vertical="bottom" textRotation="0" wrapText="1" indent="0" justifyLastLine="0" shrinkToFit="0" readingOrder="1"/>
      <border outline="0">
        <left style="thick">
          <color indexed="64"/>
        </left>
        <right/>
      </border>
    </dxf>
    <dxf>
      <font>
        <b val="0"/>
      </font>
      <fill>
        <patternFill patternType="none">
          <fgColor indexed="64"/>
          <bgColor auto="1"/>
        </patternFill>
      </fill>
      <alignment horizontal="right" vertical="bottom" textRotation="0" indent="0" justifyLastLine="0" shrinkToFit="0"/>
    </dxf>
    <dxf>
      <font>
        <b val="0"/>
      </font>
      <numFmt numFmtId="2" formatCode="0.00"/>
      <fill>
        <patternFill patternType="none">
          <fgColor indexed="64"/>
          <bgColor auto="1"/>
        </patternFill>
      </fill>
      <alignment horizontal="right" vertical="bottom" textRotation="0" wrapText="0" indent="0" justifyLastLine="0" shrinkToFit="0" readingOrder="0"/>
    </dxf>
    <dxf>
      <font>
        <b/>
        <i val="0"/>
        <strike val="0"/>
        <condense val="0"/>
        <extend val="0"/>
        <outline val="0"/>
        <shadow val="0"/>
        <u val="none"/>
        <vertAlign val="baseline"/>
        <sz val="12"/>
        <color rgb="FF000000"/>
        <name val="Calibri"/>
        <family val="2"/>
        <scheme val="none"/>
      </font>
      <alignment horizontal="left" vertical="bottom" textRotation="0" wrapText="1" indent="0" justifyLastLine="0" shrinkToFit="0" readingOrder="1"/>
    </dxf>
    <dxf>
      <alignment horizontal="right" vertical="center"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165" formatCode="0.0"/>
      <alignment horizontal="right" vertical="top" textRotation="0" wrapText="1" indent="0" justifyLastLine="0" shrinkToFit="0" readingOrder="1"/>
    </dxf>
    <dxf>
      <font>
        <b val="0"/>
        <i val="0"/>
        <strike val="0"/>
        <condense val="0"/>
        <extend val="0"/>
        <outline val="0"/>
        <shadow val="0"/>
        <u val="none"/>
        <vertAlign val="baseline"/>
        <sz val="12"/>
        <color rgb="FF000000"/>
        <name val="Calibri"/>
        <family val="2"/>
        <scheme val="none"/>
      </font>
      <numFmt numFmtId="1"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1"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1"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1"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1"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1"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1" formatCode="0"/>
      <fill>
        <patternFill patternType="none">
          <fgColor indexed="64"/>
          <bgColor indexed="65"/>
        </patternFill>
      </fill>
      <alignment horizontal="right" vertical="bottom" textRotation="0" wrapText="0" indent="0" justifyLastLine="0" shrinkToFit="0" readingOrder="0"/>
    </dxf>
    <dxf>
      <font>
        <b/>
        <i val="0"/>
        <strike val="0"/>
        <condense val="0"/>
        <extend val="0"/>
        <outline val="0"/>
        <shadow val="0"/>
        <u val="none"/>
        <vertAlign val="baseline"/>
        <sz val="12"/>
        <color rgb="FF000000"/>
        <name val="Calibri"/>
        <family val="2"/>
        <scheme val="none"/>
      </font>
      <alignment horizontal="left" vertical="bottom" textRotation="0" wrapText="1" indent="0" justifyLastLine="0" shrinkToFit="0" readingOrder="1"/>
    </dxf>
    <dxf>
      <font>
        <b val="0"/>
        <i val="0"/>
        <strike val="0"/>
        <condense val="0"/>
        <extend val="0"/>
        <outline val="0"/>
        <shadow val="0"/>
        <u val="none"/>
        <vertAlign val="baseline"/>
        <sz val="12"/>
        <color rgb="FF000000"/>
        <name val="Calibri"/>
        <family val="2"/>
        <scheme val="none"/>
      </font>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165" formatCode="0.0"/>
      <alignment horizontal="right" vertical="top" textRotation="0" wrapText="1" indent="0" justifyLastLine="0" shrinkToFit="0" readingOrder="1"/>
    </dxf>
    <dxf>
      <font>
        <b val="0"/>
        <i val="0"/>
        <strike val="0"/>
        <condense val="0"/>
        <extend val="0"/>
        <outline val="0"/>
        <shadow val="0"/>
        <u val="none"/>
        <vertAlign val="baseline"/>
        <sz val="12"/>
        <color rgb="FF000000"/>
        <name val="Calibri"/>
        <family val="2"/>
        <scheme val="none"/>
      </font>
      <numFmt numFmtId="165" formatCode="0.0"/>
      <fill>
        <patternFill patternType="none">
          <fgColor indexed="64"/>
          <bgColor auto="1"/>
        </patternFill>
      </fill>
      <alignment horizontal="right" vertical="bottom" textRotation="0" wrapText="0" indent="0" justifyLastLine="0" shrinkToFit="0" readingOrder="0"/>
    </dxf>
    <dxf>
      <font>
        <b/>
        <i val="0"/>
        <strike val="0"/>
        <condense val="0"/>
        <extend val="0"/>
        <outline val="0"/>
        <shadow val="0"/>
        <u val="none"/>
        <vertAlign val="baseline"/>
        <sz val="12"/>
        <color rgb="FF000000"/>
        <name val="Calibri"/>
        <family val="2"/>
        <scheme val="none"/>
      </font>
      <alignment horizontal="left" vertical="bottom" textRotation="0" wrapText="1" indent="0" justifyLastLine="0" shrinkToFit="0" readingOrder="1"/>
    </dxf>
    <dxf>
      <font>
        <b val="0"/>
        <i val="0"/>
        <strike val="0"/>
        <condense val="0"/>
        <extend val="0"/>
        <outline val="0"/>
        <shadow val="0"/>
        <u val="none"/>
        <vertAlign val="baseline"/>
        <sz val="12"/>
        <color rgb="FF000000"/>
        <name val="Calibri"/>
        <family val="2"/>
        <scheme val="none"/>
      </font>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165" formatCode="0.0"/>
      <alignment horizontal="right" vertical="top" textRotation="0" wrapText="1" indent="0" justifyLastLine="0" shrinkToFit="0" readingOrder="1"/>
    </dxf>
    <dxf>
      <font>
        <b val="0"/>
        <i val="0"/>
        <strike val="0"/>
        <condense val="0"/>
        <extend val="0"/>
        <outline val="0"/>
        <shadow val="0"/>
        <u val="none"/>
        <vertAlign val="baseline"/>
        <sz val="12"/>
        <color rgb="FF000000"/>
        <name val="Calibri"/>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rgb="FF000000"/>
        <name val="Calibri"/>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rgb="FF000000"/>
        <name val="Calibri"/>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rgb="FF000000"/>
        <name val="Calibri"/>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rgb="FF000000"/>
        <name val="Calibri"/>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rgb="FF000000"/>
        <name val="Calibri"/>
        <family val="2"/>
        <scheme val="none"/>
      </font>
      <numFmt numFmtId="3" formatCode="#,##0"/>
      <fill>
        <patternFill patternType="none">
          <fgColor indexed="64"/>
          <bgColor indexed="65"/>
        </patternFill>
      </fill>
      <alignment horizontal="right" vertical="bottom" textRotation="0" wrapText="0" indent="0" justifyLastLine="0" shrinkToFit="0" readingOrder="0"/>
      <border outline="0">
        <left style="thick">
          <color indexed="64"/>
        </left>
      </border>
    </dxf>
    <dxf>
      <font>
        <b val="0"/>
        <i val="0"/>
        <strike val="0"/>
        <condense val="0"/>
        <extend val="0"/>
        <outline val="0"/>
        <shadow val="0"/>
        <u val="none"/>
        <vertAlign val="baseline"/>
        <sz val="12"/>
        <color rgb="FF000000"/>
        <name val="Calibri"/>
        <family val="2"/>
        <scheme val="none"/>
      </font>
      <numFmt numFmtId="3" formatCode="#,##0"/>
      <fill>
        <patternFill patternType="none">
          <fgColor indexed="64"/>
          <bgColor auto="1"/>
        </patternFill>
      </fill>
      <alignment horizontal="right" vertical="bottom" textRotation="0" wrapText="0" indent="0" justifyLastLine="0" shrinkToFit="0" readingOrder="0"/>
      <border diagonalUp="0" diagonalDown="0" outline="0">
        <left/>
        <right style="thick">
          <color indexed="64"/>
        </right>
        <top/>
        <bottom/>
      </border>
    </dxf>
    <dxf>
      <font>
        <b val="0"/>
        <i val="0"/>
        <strike val="0"/>
        <condense val="0"/>
        <extend val="0"/>
        <outline val="0"/>
        <shadow val="0"/>
        <u val="none"/>
        <vertAlign val="baseline"/>
        <sz val="12"/>
        <color rgb="FF000000"/>
        <name val="Calibri"/>
        <family val="2"/>
        <scheme val="none"/>
      </font>
      <fill>
        <patternFill patternType="none">
          <fgColor indexed="64"/>
          <bgColor indexed="65"/>
        </patternFill>
      </fill>
      <alignment horizontal="right" vertical="bottom"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165" formatCode="0.0"/>
      <alignment horizontal="right" vertical="top" textRotation="0" wrapText="1" indent="0" justifyLastLine="0" shrinkToFit="0" readingOrder="1"/>
    </dxf>
    <dxf>
      <font>
        <b/>
        <i val="0"/>
        <strike val="0"/>
        <condense val="0"/>
        <extend val="0"/>
        <outline val="0"/>
        <shadow val="0"/>
        <u val="none"/>
        <vertAlign val="baseline"/>
        <sz val="12"/>
        <color rgb="FF000000"/>
        <name val="Calibri"/>
        <family val="2"/>
        <scheme val="minor"/>
      </font>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2"/>
        <color rgb="FF000000"/>
        <name val="Calibri"/>
        <family val="2"/>
        <scheme val="none"/>
      </font>
      <alignment horizontal="left" vertical="center" textRotation="0" wrapText="1" indent="0" justifyLastLine="0" shrinkToFit="0" readingOrder="0"/>
    </dxf>
    <dxf>
      <alignment horizontal="left" vertical="bottom" textRotation="0" wrapText="1" indent="0" justifyLastLine="0" shrinkToFit="0" readingOrder="0"/>
    </dxf>
    <dxf>
      <alignment horizontal="left" vertical="bottom" textRotation="0" wrapText="0" indent="0" justifyLastLine="0" shrinkToFit="0"/>
    </dxf>
    <dxf>
      <alignment horizontal="left" vertical="bottom" textRotation="0" indent="0" justifyLastLine="0" shrinkToFit="0"/>
    </dxf>
  </dxfs>
  <tableStyles count="5" defaultTableStyle="TableStyleMedium2" defaultPivotStyle="PivotStyleLight16">
    <tableStyle name="indicators" pivot="0" table="0" count="6" xr9:uid="{F35CBC20-9EDE-4CA8-BDD4-362C8ECC02B8}"/>
    <tableStyle name="indicators 2" pivot="0" table="0" count="6" xr9:uid="{3F64A376-3736-4715-8CE6-4FD955576E48}"/>
    <tableStyle name="Invisible" pivot="0" table="0" count="0" xr9:uid="{06A48C4A-A1EE-4E17-9FE2-BDBFF66F83E9}"/>
    <tableStyle name="Slicer Style 1" pivot="0" table="0" count="6" xr9:uid="{2A21D74A-C287-4319-966B-52FBF332FBB3}"/>
    <tableStyle name="Slicer Style 1 2" pivot="0" table="0" count="6" xr9:uid="{1D6C4630-9A35-495C-A232-C4828E06B297}"/>
  </tableStyles>
  <colors>
    <mruColors>
      <color rgb="FF9C46A3"/>
      <color rgb="FF702472"/>
      <color rgb="FF8787C9"/>
      <color rgb="FF0000FF"/>
      <color rgb="FF253268"/>
      <color rgb="FF8392C3"/>
    </mruColors>
  </colors>
  <extLst>
    <ext xmlns:x14="http://schemas.microsoft.com/office/spreadsheetml/2009/9/main" uri="{46F421CA-312F-682f-3DD2-61675219B42D}">
      <x14:dxfs count="24">
        <dxf>
          <font>
            <b val="0"/>
            <i val="0"/>
            <sz val="11"/>
            <color theme="1"/>
            <name val="Arial"/>
            <family val="2"/>
            <scheme val="none"/>
          </font>
          <fill>
            <patternFill>
              <bgColor theme="0"/>
            </patternFill>
          </fill>
        </dxf>
        <dxf>
          <font>
            <b val="0"/>
            <i val="0"/>
            <sz val="11"/>
            <name val="Arial"/>
            <family val="2"/>
            <scheme val="none"/>
          </font>
          <fill>
            <patternFill>
              <bgColor rgb="FFA5AFD3"/>
            </patternFill>
          </fill>
          <border diagonalUp="0" diagonalDown="0">
            <left/>
            <right/>
            <top/>
            <bottom/>
            <vertical/>
            <horizontal/>
          </border>
        </dxf>
        <dxf>
          <font>
            <b val="0"/>
            <i val="0"/>
            <sz val="11"/>
            <color theme="1"/>
            <name val="Arial"/>
            <family val="2"/>
            <scheme val="none"/>
          </font>
          <fill>
            <patternFill>
              <bgColor theme="4" tint="0.79998168889431442"/>
            </patternFill>
          </fill>
          <border diagonalUp="0" diagonalDown="0">
            <left/>
            <right/>
            <top/>
            <bottom/>
            <vertical/>
            <horizontal/>
          </border>
        </dxf>
        <dxf>
          <font>
            <b val="0"/>
            <i val="0"/>
            <sz val="11"/>
            <color theme="0"/>
            <name val="Arial"/>
            <family val="2"/>
            <scheme val="none"/>
          </font>
          <fill>
            <patternFill>
              <bgColor rgb="FF253268"/>
            </patternFill>
          </fill>
          <border diagonalUp="0" diagonalDown="0">
            <left/>
            <right/>
            <top/>
            <bottom/>
            <vertical/>
            <horizontal/>
          </border>
        </dxf>
        <dxf>
          <font>
            <b val="0"/>
            <i val="0"/>
            <sz val="11"/>
            <color theme="1"/>
            <name val="Arial"/>
            <family val="2"/>
            <scheme val="none"/>
          </font>
          <border>
            <left style="thin">
              <color auto="1"/>
            </left>
            <right style="thin">
              <color auto="1"/>
            </right>
            <top style="thin">
              <color auto="1"/>
            </top>
            <bottom style="thin">
              <color auto="1"/>
            </bottom>
          </border>
        </dxf>
        <dxf>
          <font>
            <b val="0"/>
            <i val="0"/>
            <sz val="11"/>
            <color theme="1"/>
            <name val="Arial"/>
            <family val="2"/>
            <scheme val="none"/>
          </font>
          <border>
            <left style="thin">
              <color auto="1"/>
            </left>
            <right style="thin">
              <color auto="1"/>
            </right>
            <top style="thin">
              <color auto="1"/>
            </top>
            <bottom style="thin">
              <color auto="1"/>
            </bottom>
          </border>
        </dxf>
        <dxf>
          <font>
            <b val="0"/>
            <i val="0"/>
            <sz val="11"/>
            <color theme="1"/>
            <name val="Arial"/>
            <family val="2"/>
            <scheme val="none"/>
          </font>
          <fill>
            <patternFill>
              <bgColor theme="0"/>
            </patternFill>
          </fill>
        </dxf>
        <dxf>
          <font>
            <b val="0"/>
            <i val="0"/>
            <sz val="11"/>
            <name val="Arial"/>
            <family val="2"/>
            <scheme val="none"/>
          </font>
          <fill>
            <patternFill>
              <bgColor rgb="FFA5AFD3"/>
            </patternFill>
          </fill>
          <border diagonalUp="0" diagonalDown="0">
            <left/>
            <right/>
            <top/>
            <bottom/>
            <vertical/>
            <horizontal/>
          </border>
        </dxf>
        <dxf>
          <font>
            <b val="0"/>
            <i val="0"/>
            <sz val="11"/>
            <color theme="1"/>
            <name val="Arial"/>
            <family val="2"/>
            <scheme val="none"/>
          </font>
          <fill>
            <patternFill>
              <bgColor theme="4" tint="0.79998168889431442"/>
            </patternFill>
          </fill>
          <border diagonalUp="0" diagonalDown="0">
            <left/>
            <right/>
            <top/>
            <bottom/>
            <vertical/>
            <horizontal/>
          </border>
        </dxf>
        <dxf>
          <font>
            <b val="0"/>
            <i val="0"/>
            <sz val="11"/>
            <color theme="0"/>
            <name val="Arial"/>
            <family val="2"/>
            <scheme val="none"/>
          </font>
          <fill>
            <patternFill>
              <bgColor rgb="FF253268"/>
            </patternFill>
          </fill>
          <border diagonalUp="0" diagonalDown="0">
            <left/>
            <right/>
            <top/>
            <bottom/>
            <vertical/>
            <horizontal/>
          </border>
        </dxf>
        <dxf>
          <font>
            <b val="0"/>
            <i val="0"/>
            <sz val="11"/>
            <color theme="1"/>
            <name val="Arial"/>
            <family val="2"/>
            <scheme val="none"/>
          </font>
          <border>
            <left style="thin">
              <color auto="1"/>
            </left>
            <right style="thin">
              <color auto="1"/>
            </right>
            <top style="thin">
              <color auto="1"/>
            </top>
            <bottom style="thin">
              <color auto="1"/>
            </bottom>
          </border>
        </dxf>
        <dxf>
          <font>
            <b val="0"/>
            <i val="0"/>
            <sz val="11"/>
            <color theme="1"/>
            <name val="Arial"/>
            <family val="2"/>
            <scheme val="none"/>
          </font>
          <border>
            <left style="thin">
              <color auto="1"/>
            </left>
            <right style="thin">
              <color auto="1"/>
            </right>
            <top style="thin">
              <color auto="1"/>
            </top>
            <bottom style="thin">
              <color auto="1"/>
            </bottom>
          </border>
        </dxf>
        <dxf>
          <font>
            <b val="0"/>
            <i val="0"/>
            <sz val="11"/>
            <color theme="1"/>
            <name val="Arial"/>
            <family val="2"/>
            <scheme val="none"/>
          </font>
          <fill>
            <patternFill>
              <bgColor theme="0"/>
            </patternFill>
          </fill>
        </dxf>
        <dxf>
          <font>
            <b val="0"/>
            <i val="0"/>
            <sz val="11"/>
            <name val="Arial"/>
            <family val="2"/>
            <scheme val="none"/>
          </font>
          <fill>
            <patternFill>
              <bgColor rgb="FFA5AFD3"/>
            </patternFill>
          </fill>
          <border diagonalUp="0" diagonalDown="0">
            <left/>
            <right/>
            <top/>
            <bottom/>
            <vertical/>
            <horizontal/>
          </border>
        </dxf>
        <dxf>
          <font>
            <b val="0"/>
            <i val="0"/>
            <sz val="11"/>
            <color theme="1"/>
            <name val="Arial"/>
            <family val="2"/>
            <scheme val="none"/>
          </font>
          <fill>
            <patternFill>
              <bgColor theme="4" tint="0.79998168889431442"/>
            </patternFill>
          </fill>
          <border diagonalUp="0" diagonalDown="0">
            <left/>
            <right/>
            <top/>
            <bottom/>
            <vertical/>
            <horizontal/>
          </border>
        </dxf>
        <dxf>
          <font>
            <b val="0"/>
            <i val="0"/>
            <sz val="11"/>
            <color theme="0"/>
            <name val="Arial"/>
            <family val="2"/>
            <scheme val="none"/>
          </font>
          <fill>
            <patternFill>
              <bgColor rgb="FF253268"/>
            </patternFill>
          </fill>
          <border diagonalUp="0" diagonalDown="0">
            <left/>
            <right/>
            <top/>
            <bottom/>
            <vertical/>
            <horizontal/>
          </border>
        </dxf>
        <dxf>
          <font>
            <b/>
            <i val="0"/>
            <sz val="11"/>
            <color theme="1"/>
            <name val="Arial"/>
            <family val="2"/>
            <scheme val="none"/>
          </font>
          <border>
            <left style="thin">
              <color auto="1"/>
            </left>
            <right style="thin">
              <color auto="1"/>
            </right>
            <top style="thin">
              <color auto="1"/>
            </top>
            <bottom style="thin">
              <color auto="1"/>
            </bottom>
          </border>
        </dxf>
        <dxf>
          <font>
            <b/>
            <i val="0"/>
            <sz val="11"/>
            <color theme="1"/>
            <name val="Arial"/>
            <family val="2"/>
            <scheme val="none"/>
          </font>
          <border>
            <left style="thin">
              <color auto="1"/>
            </left>
            <right style="thin">
              <color auto="1"/>
            </right>
            <top style="thin">
              <color auto="1"/>
            </top>
            <bottom style="thin">
              <color auto="1"/>
            </bottom>
          </border>
        </dxf>
        <dxf>
          <font>
            <b val="0"/>
            <i val="0"/>
            <sz val="11"/>
            <color theme="1"/>
            <name val="Arial"/>
            <family val="2"/>
            <scheme val="none"/>
          </font>
          <fill>
            <patternFill>
              <bgColor theme="0"/>
            </patternFill>
          </fill>
        </dxf>
        <dxf>
          <font>
            <b val="0"/>
            <i val="0"/>
            <sz val="11"/>
            <name val="Arial"/>
            <family val="2"/>
            <scheme val="none"/>
          </font>
          <fill>
            <patternFill>
              <bgColor rgb="FFA5AFD3"/>
            </patternFill>
          </fill>
          <border diagonalUp="0" diagonalDown="0">
            <left/>
            <right/>
            <top/>
            <bottom/>
            <vertical/>
            <horizontal/>
          </border>
        </dxf>
        <dxf>
          <font>
            <b val="0"/>
            <i val="0"/>
            <sz val="11"/>
            <color theme="1"/>
            <name val="Arial"/>
            <family val="2"/>
            <scheme val="none"/>
          </font>
          <fill>
            <patternFill>
              <bgColor theme="4" tint="0.79998168889431442"/>
            </patternFill>
          </fill>
          <border diagonalUp="0" diagonalDown="0">
            <left/>
            <right/>
            <top/>
            <bottom/>
            <vertical/>
            <horizontal/>
          </border>
        </dxf>
        <dxf>
          <font>
            <b val="0"/>
            <i val="0"/>
            <sz val="11"/>
            <color theme="0"/>
            <name val="Arial"/>
            <family val="2"/>
            <scheme val="none"/>
          </font>
          <fill>
            <patternFill>
              <bgColor rgb="FF253268"/>
            </patternFill>
          </fill>
          <border diagonalUp="0" diagonalDown="0">
            <left/>
            <right/>
            <top/>
            <bottom/>
            <vertical/>
            <horizontal/>
          </border>
        </dxf>
        <dxf>
          <font>
            <b/>
            <i val="0"/>
            <sz val="11"/>
            <color theme="1"/>
            <name val="Arial"/>
            <family val="2"/>
            <scheme val="none"/>
          </font>
          <border>
            <left style="thin">
              <color auto="1"/>
            </left>
            <right style="thin">
              <color auto="1"/>
            </right>
            <top style="thin">
              <color auto="1"/>
            </top>
            <bottom style="thin">
              <color auto="1"/>
            </bottom>
          </border>
        </dxf>
        <dxf>
          <font>
            <b/>
            <i val="0"/>
            <sz val="11"/>
            <color theme="1"/>
            <name val="Arial"/>
            <family val="2"/>
            <scheme val="none"/>
          </font>
          <border>
            <left style="thin">
              <color auto="1"/>
            </left>
            <right style="thin">
              <color auto="1"/>
            </right>
            <top style="thin">
              <color auto="1"/>
            </top>
            <bottom style="thin">
              <color auto="1"/>
            </bottom>
          </border>
        </dxf>
      </x14:dxfs>
    </ext>
    <ext xmlns:x14="http://schemas.microsoft.com/office/spreadsheetml/2009/9/main" uri="{EB79DEF2-80B8-43e5-95BD-54CBDDF9020C}">
      <x14:slicerStyles defaultSlicerStyle="SlicerStyleLight1">
        <x14:slicerStyle name="indicators">
          <x14:slicerStyleElements>
            <x14:slicerStyleElement type="unselectedItemWithData" dxfId="23"/>
            <x14:slicerStyleElement type="unselectedItemWithNoData" dxfId="22"/>
            <x14:slicerStyleElement type="selectedItemWithData" dxfId="21"/>
            <x14:slicerStyleElement type="hoveredUnselectedItemWithData" dxfId="20"/>
            <x14:slicerStyleElement type="hoveredSelectedItemWithData" dxfId="19"/>
            <x14:slicerStyleElement type="hoveredSelectedItemWithNoData" dxfId="18"/>
          </x14:slicerStyleElements>
        </x14:slicerStyle>
        <x14:slicerStyle name="indicators 2">
          <x14:slicerStyleElements>
            <x14:slicerStyleElement type="unselectedItemWithData" dxfId="17"/>
            <x14:slicerStyleElement type="unselectedItemWithNoData" dxfId="16"/>
            <x14:slicerStyleElement type="selectedItemWithData" dxfId="15"/>
            <x14:slicerStyleElement type="hoveredUnselectedItemWithData" dxfId="14"/>
            <x14:slicerStyleElement type="hoveredSelectedItemWithData" dxfId="13"/>
            <x14:slicerStyleElement type="hoveredSelectedItemWithNoData" dxfId="12"/>
          </x14:slicerStyleElements>
        </x14:slicerStyle>
        <x14:slicerStyle name="Slicer Style 1">
          <x14:slicerStyleElements>
            <x14:slicerStyleElement type="unselectedItemWithData" dxfId="11"/>
            <x14:slicerStyleElement type="unselectedItemWithNoData" dxfId="10"/>
            <x14:slicerStyleElement type="selectedItemWithData" dxfId="9"/>
            <x14:slicerStyleElement type="hoveredUnselectedItemWithData" dxfId="8"/>
            <x14:slicerStyleElement type="hoveredSelectedItemWithData" dxfId="7"/>
            <x14:slicerStyleElement type="hoveredSelectedItemWithNoData" dxfId="6"/>
          </x14:slicerStyleElements>
        </x14:slicerStyle>
        <x14:slicerStyle name="Slicer Style 1 2">
          <x14:slicerStyleElements>
            <x14:slicerStyleElement type="unselectedItemWithData" dxfId="5"/>
            <x14:slicerStyleElement type="unselectedItemWithNoData" dxfId="4"/>
            <x14:slicerStyleElement type="selectedItemWithData" dxfId="3"/>
            <x14:slicerStyleElement type="hoveredUnselectedItemWithData" dxfId="2"/>
            <x14:slicerStyleElement type="hoveredSelectedItemWith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07/relationships/slicerCache" Target="slicerCaches/slicerCache2.xml"/><Relationship Id="rId2" Type="http://schemas.openxmlformats.org/officeDocument/2006/relationships/worksheet" Target="worksheets/sheet2.xml"/><Relationship Id="rId16" Type="http://schemas.microsoft.com/office/2007/relationships/slicerCache" Target="slicerCaches/slicerCache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[Table 4 - Outcome area 4_ Being environmentally responsible .xlsx]workings!PivotTable14</c:name>
    <c:fmtId val="3"/>
  </c:pivotSource>
  <c:chart>
    <c:title>
      <c:tx>
        <c:rich>
          <a:bodyPr rot="0" vert="horz"/>
          <a:lstStyle/>
          <a:p>
            <a:pPr>
              <a:defRPr>
                <a:latin typeface="Arial" panose="020B0604020202020204" pitchFamily="34" charset="0"/>
                <a:cs typeface="Arial" panose="020B0604020202020204" pitchFamily="34" charset="0"/>
              </a:defRPr>
            </a:pPr>
            <a:r>
              <a:rPr lang="en-GB" sz="1400">
                <a:latin typeface="Arial" panose="020B0604020202020204" pitchFamily="34" charset="0"/>
                <a:cs typeface="Arial" panose="020B0604020202020204" pitchFamily="34" charset="0"/>
              </a:rPr>
              <a:t> National Highways</a:t>
            </a:r>
          </a:p>
        </c:rich>
      </c:tx>
      <c:layout>
        <c:manualLayout>
          <c:xMode val="edge"/>
          <c:yMode val="edge"/>
          <c:x val="3.2813773310052386E-4"/>
          <c:y val="6.149114575919293E-3"/>
        </c:manualLayout>
      </c:layout>
      <c:overlay val="0"/>
      <c:spPr>
        <a:noFill/>
        <a:ln>
          <a:noFill/>
        </a:ln>
        <a:effectLst/>
      </c:spPr>
    </c:title>
    <c:autoTitleDeleted val="0"/>
    <c:pivotFmts>
      <c:pivotFmt>
        <c:idx val="0"/>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0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0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253268"/>
          </a:solidFill>
          <a:ln>
            <a:noFill/>
          </a:ln>
          <a:effectLst/>
        </c:spPr>
        <c:marker>
          <c:symbol val="none"/>
        </c:marker>
        <c:dLbl>
          <c:idx val="0"/>
          <c:spPr>
            <a:noFill/>
            <a:ln>
              <a:noFill/>
            </a:ln>
            <a:effectLst/>
          </c:spPr>
          <c:txPr>
            <a:bodyPr rot="0" vert="horz"/>
            <a:lstStyle/>
            <a:p>
              <a:pPr>
                <a:defRPr sz="1400" b="1">
                  <a:solidFill>
                    <a:schemeClr val="bg1"/>
                  </a:solidFill>
                  <a:latin typeface="Arial" panose="020B0604020202020204" pitchFamily="34" charset="0"/>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7030A0"/>
          </a:solidFill>
          <a:ln>
            <a:noFill/>
          </a:ln>
          <a:effectLst/>
        </c:spPr>
      </c:pivotFmt>
      <c:pivotFmt>
        <c:idx val="13"/>
        <c:spPr>
          <a:solidFill>
            <a:srgbClr val="253268"/>
          </a:solidFill>
          <a:ln>
            <a:noFill/>
          </a:ln>
          <a:effectLst/>
        </c:spPr>
      </c:pivotFmt>
      <c:pivotFmt>
        <c:idx val="14"/>
        <c:spPr>
          <a:solidFill>
            <a:srgbClr val="702472"/>
          </a:solidFill>
          <a:ln>
            <a:noFill/>
          </a:ln>
          <a:effectLst/>
        </c:spPr>
      </c:pivotFmt>
      <c:pivotFmt>
        <c:idx val="15"/>
        <c:spPr>
          <a:solidFill>
            <a:srgbClr val="253268"/>
          </a:solidFill>
          <a:ln>
            <a:noFill/>
          </a:ln>
          <a:effectLst/>
        </c:spPr>
        <c:marker>
          <c:symbol val="none"/>
        </c:marker>
        <c:dLbl>
          <c:idx val="0"/>
          <c:spPr>
            <a:noFill/>
            <a:ln>
              <a:noFill/>
            </a:ln>
            <a:effectLst/>
          </c:spPr>
          <c:txPr>
            <a:bodyPr rot="0" vert="horz"/>
            <a:lstStyle/>
            <a:p>
              <a:pPr>
                <a:defRPr sz="1400" b="1">
                  <a:solidFill>
                    <a:schemeClr val="bg1"/>
                  </a:solidFill>
                  <a:latin typeface="Arial" panose="020B0604020202020204" pitchFamily="34" charset="0"/>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253268"/>
          </a:solidFill>
          <a:ln>
            <a:noFill/>
          </a:ln>
          <a:effectLst/>
        </c:spPr>
      </c:pivotFmt>
      <c:pivotFmt>
        <c:idx val="17"/>
        <c:spPr>
          <a:solidFill>
            <a:srgbClr val="253268"/>
          </a:solidFill>
          <a:ln>
            <a:noFill/>
          </a:ln>
          <a:effectLst/>
        </c:spPr>
        <c:marker>
          <c:symbol val="none"/>
        </c:marker>
        <c:dLbl>
          <c:idx val="0"/>
          <c:spPr>
            <a:noFill/>
            <a:ln>
              <a:noFill/>
            </a:ln>
            <a:effectLst/>
          </c:spPr>
          <c:txPr>
            <a:bodyPr rot="0" vert="horz"/>
            <a:lstStyle/>
            <a:p>
              <a:pPr>
                <a:defRPr sz="1400" b="1">
                  <a:solidFill>
                    <a:schemeClr val="bg1"/>
                  </a:solidFill>
                  <a:latin typeface="Arial" panose="020B0604020202020204" pitchFamily="34" charset="0"/>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253268"/>
          </a:solidFill>
        </c:spPr>
        <c:marker>
          <c:symbol val="none"/>
        </c:marker>
        <c:dLbl>
          <c:idx val="0"/>
          <c:spPr>
            <a:noFill/>
            <a:ln>
              <a:noFill/>
            </a:ln>
            <a:effectLst/>
          </c:spPr>
          <c:txPr>
            <a:bodyPr wrap="square" lIns="38100" tIns="19050" rIns="38100" bIns="19050" anchor="ctr">
              <a:spAutoFit/>
            </a:bodyPr>
            <a:lstStyle/>
            <a:p>
              <a:pPr>
                <a:defRPr sz="1400" b="1">
                  <a:solidFill>
                    <a:schemeClr val="bg1"/>
                  </a:solidFill>
                  <a:latin typeface="Arial" panose="020B0604020202020204" pitchFamily="34" charset="0"/>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002060"/>
          </a:solidFill>
        </c:spPr>
        <c:marker>
          <c:symbol val="none"/>
        </c:marker>
        <c:dLbl>
          <c:idx val="0"/>
          <c:spPr>
            <a:noFill/>
            <a:ln>
              <a:noFill/>
            </a:ln>
            <a:effectLst/>
          </c:spPr>
          <c:txPr>
            <a:bodyPr wrap="square" lIns="38100" tIns="19050" rIns="38100" bIns="19050" anchor="ctr">
              <a:spAutoFit/>
            </a:bodyPr>
            <a:lstStyle/>
            <a:p>
              <a:pPr>
                <a:defRPr sz="1400" b="1">
                  <a:solidFill>
                    <a:sysClr val="windowText" lastClr="000000"/>
                  </a:solidFill>
                  <a:latin typeface="Arial" panose="020B0604020202020204" pitchFamily="34" charset="0"/>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702472"/>
          </a:solidFill>
        </c:spPr>
      </c:pivotFmt>
      <c:pivotFmt>
        <c:idx val="21"/>
        <c:spPr>
          <a:solidFill>
            <a:srgbClr val="702472"/>
          </a:solidFill>
        </c:spPr>
      </c:pivotFmt>
      <c:pivotFmt>
        <c:idx val="22"/>
      </c:pivotFmt>
      <c:pivotFmt>
        <c:idx val="23"/>
      </c:pivotFmt>
      <c:pivotFmt>
        <c:idx val="24"/>
      </c:pivotFmt>
      <c:pivotFmt>
        <c:idx val="25"/>
      </c:pivotFmt>
      <c:pivotFmt>
        <c:idx val="26"/>
      </c:pivotFmt>
      <c:pivotFmt>
        <c:idx val="27"/>
      </c:pivotFmt>
    </c:pivotFmts>
    <c:plotArea>
      <c:layout/>
      <c:barChart>
        <c:barDir val="col"/>
        <c:grouping val="clustered"/>
        <c:varyColors val="0"/>
        <c:ser>
          <c:idx val="0"/>
          <c:order val="0"/>
          <c:tx>
            <c:strRef>
              <c:f>workings!$B$5</c:f>
              <c:strCache>
                <c:ptCount val="1"/>
                <c:pt idx="0">
                  <c:v>Total</c:v>
                </c:pt>
              </c:strCache>
            </c:strRef>
          </c:tx>
          <c:spPr>
            <a:solidFill>
              <a:srgbClr val="002060"/>
            </a:solidFill>
          </c:spPr>
          <c:invertIfNegative val="0"/>
          <c:dPt>
            <c:idx val="0"/>
            <c:invertIfNegative val="0"/>
            <c:bubble3D val="0"/>
            <c:spPr>
              <a:solidFill>
                <a:srgbClr val="702472"/>
              </a:solidFill>
            </c:spPr>
            <c:extLst>
              <c:ext xmlns:c16="http://schemas.microsoft.com/office/drawing/2014/chart" uri="{C3380CC4-5D6E-409C-BE32-E72D297353CC}">
                <c16:uniqueId val="{00000000-FDB5-43EE-A10D-006D4334335D}"/>
              </c:ext>
            </c:extLst>
          </c:dPt>
          <c:dPt>
            <c:idx val="1"/>
            <c:invertIfNegative val="0"/>
            <c:bubble3D val="0"/>
            <c:spPr>
              <a:solidFill>
                <a:srgbClr val="702472"/>
              </a:solidFill>
            </c:spPr>
            <c:extLst>
              <c:ext xmlns:c16="http://schemas.microsoft.com/office/drawing/2014/chart" uri="{C3380CC4-5D6E-409C-BE32-E72D297353CC}">
                <c16:uniqueId val="{00000001-FDB5-43EE-A10D-006D4334335D}"/>
              </c:ext>
            </c:extLst>
          </c:dPt>
          <c:dPt>
            <c:idx val="5"/>
            <c:invertIfNegative val="0"/>
            <c:bubble3D val="0"/>
            <c:extLst>
              <c:ext xmlns:c16="http://schemas.microsoft.com/office/drawing/2014/chart" uri="{C3380CC4-5D6E-409C-BE32-E72D297353CC}">
                <c16:uniqueId val="{00000003-B4AC-40BA-976A-80F7D18082EA}"/>
              </c:ext>
            </c:extLst>
          </c:dPt>
          <c:dPt>
            <c:idx val="6"/>
            <c:invertIfNegative val="0"/>
            <c:bubble3D val="0"/>
            <c:extLst>
              <c:ext xmlns:c16="http://schemas.microsoft.com/office/drawing/2014/chart" uri="{C3380CC4-5D6E-409C-BE32-E72D297353CC}">
                <c16:uniqueId val="{00000005-B4AC-40BA-976A-80F7D18082EA}"/>
              </c:ext>
            </c:extLst>
          </c:dPt>
          <c:dLbls>
            <c:spPr>
              <a:noFill/>
              <a:ln>
                <a:noFill/>
              </a:ln>
              <a:effectLst/>
            </c:spPr>
            <c:txPr>
              <a:bodyPr wrap="square" lIns="38100" tIns="19050" rIns="38100" bIns="19050" anchor="ctr">
                <a:spAutoFit/>
              </a:bodyPr>
              <a:lstStyle/>
              <a:p>
                <a:pPr>
                  <a:defRPr sz="1400" b="1">
                    <a:solidFill>
                      <a:sysClr val="windowText" lastClr="000000"/>
                    </a:solidFill>
                    <a:latin typeface="Arial" panose="020B0604020202020204" pitchFamily="34" charset="0"/>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workings!$A$6:$A$7</c:f>
              <c:strCache>
                <c:ptCount val="2"/>
                <c:pt idx="0">
                  <c:v>2020-21</c:v>
                </c:pt>
                <c:pt idx="1">
                  <c:v>2021-22</c:v>
                </c:pt>
              </c:strCache>
            </c:strRef>
          </c:cat>
          <c:val>
            <c:numRef>
              <c:f>workings!$B$6:$B$7</c:f>
              <c:numCache>
                <c:formatCode>#,##0</c:formatCode>
                <c:ptCount val="2"/>
                <c:pt idx="0">
                  <c:v>31</c:v>
                </c:pt>
                <c:pt idx="1">
                  <c:v>31</c:v>
                </c:pt>
              </c:numCache>
            </c:numRef>
          </c:val>
          <c:extLst>
            <c:ext xmlns:c16="http://schemas.microsoft.com/office/drawing/2014/chart" uri="{C3380CC4-5D6E-409C-BE32-E72D297353CC}">
              <c16:uniqueId val="{00000000-954B-4D32-BA92-29BEBB0E8995}"/>
            </c:ext>
          </c:extLst>
        </c:ser>
        <c:dLbls>
          <c:dLblPos val="inEnd"/>
          <c:showLegendKey val="0"/>
          <c:showVal val="1"/>
          <c:showCatName val="0"/>
          <c:showSerName val="0"/>
          <c:showPercent val="0"/>
          <c:showBubbleSize val="0"/>
        </c:dLbls>
        <c:gapWidth val="50"/>
        <c:overlap val="-25"/>
        <c:axId val="1049897983"/>
        <c:axId val="1049900895"/>
      </c:barChart>
      <c:catAx>
        <c:axId val="1049897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sz="1100">
                <a:latin typeface="Arial" panose="020B0604020202020204" pitchFamily="34" charset="0"/>
                <a:cs typeface="Arial" panose="020B0604020202020204" pitchFamily="34" charset="0"/>
              </a:defRPr>
            </a:pPr>
            <a:endParaRPr lang="en-US"/>
          </a:p>
        </c:txPr>
        <c:crossAx val="1049900895"/>
        <c:crosses val="autoZero"/>
        <c:auto val="1"/>
        <c:lblAlgn val="ctr"/>
        <c:lblOffset val="100"/>
        <c:noMultiLvlLbl val="0"/>
      </c:catAx>
      <c:valAx>
        <c:axId val="1049900895"/>
        <c:scaling>
          <c:orientation val="minMax"/>
          <c:min val="0"/>
        </c:scaling>
        <c:delete val="0"/>
        <c:axPos val="l"/>
        <c:numFmt formatCode="#,##0" sourceLinked="1"/>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en-US"/>
          </a:p>
        </c:txPr>
        <c:crossAx val="1049897983"/>
        <c:crosses val="autoZero"/>
        <c:crossBetween val="between"/>
      </c:valAx>
    </c:plotArea>
    <c:plotVisOnly val="1"/>
    <c:dispBlanksAs val="gap"/>
    <c:showDLblsOverMax val="0"/>
    <c:extLst/>
  </c:chart>
  <c:spPr>
    <a:solidFill>
      <a:schemeClr val="bg1"/>
    </a:solidFill>
    <a:ln w="9525" cap="flat" cmpd="sng" algn="ctr">
      <a:solidFill>
        <a:schemeClr val="bg1">
          <a:lumMod val="85000"/>
        </a:schemeClr>
      </a:solidFill>
      <a:round/>
    </a:ln>
    <a:effectLst/>
  </c:spPr>
  <c:txPr>
    <a:bodyPr/>
    <a:lstStyle/>
    <a:p>
      <a:pPr>
        <a:defRPr>
          <a:solidFill>
            <a:schemeClr val="tx1"/>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[Table 4 - Outcome area 4_ Being environmentally responsible .xlsx]workings!PivotTable15</c:name>
    <c:fmtId val="5"/>
  </c:pivotSource>
  <c:chart>
    <c:title>
      <c:tx>
        <c:strRef>
          <c:f>workings!$E$5</c:f>
          <c:strCache>
            <c:ptCount val="1"/>
            <c:pt idx="0">
              <c:v> Yorkshire and North East</c:v>
            </c:pt>
          </c:strCache>
        </c:strRef>
      </c:tx>
      <c:layout>
        <c:manualLayout>
          <c:xMode val="edge"/>
          <c:yMode val="edge"/>
          <c:x val="3.2813773310052386E-4"/>
          <c:y val="6.149114575919293E-3"/>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702472"/>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Georgia" panose="02040502050405020303" pitchFamily="18" charset="0"/>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2"/>
        <c:spPr>
          <a:solidFill>
            <a:srgbClr val="8392C3"/>
          </a:solidFill>
          <a:ln>
            <a:noFill/>
          </a:ln>
          <a:effectLst/>
        </c:spPr>
      </c:pivotFmt>
      <c:pivotFmt>
        <c:idx val="13"/>
        <c:spPr>
          <a:solidFill>
            <a:srgbClr val="8392C3"/>
          </a:solidFill>
          <a:ln>
            <a:noFill/>
          </a:ln>
          <a:effectLst/>
        </c:spPr>
      </c:pivotFmt>
      <c:pivotFmt>
        <c:idx val="14"/>
        <c:spPr>
          <a:solidFill>
            <a:srgbClr val="8392C3"/>
          </a:solidFill>
          <a:ln>
            <a:noFill/>
          </a:ln>
          <a:effectLst/>
        </c:spPr>
      </c:pivotFmt>
      <c:pivotFmt>
        <c:idx val="15"/>
        <c:spPr>
          <a:solidFill>
            <a:srgbClr val="8392C3"/>
          </a:solidFill>
          <a:ln>
            <a:noFill/>
          </a:ln>
          <a:effectLst/>
        </c:spPr>
      </c:pivotFmt>
      <c:pivotFmt>
        <c:idx val="16"/>
        <c:spPr>
          <a:solidFill>
            <a:srgbClr val="702472"/>
          </a:solidFill>
          <a:ln>
            <a:noFill/>
          </a:ln>
          <a:effectLst/>
        </c:spPr>
      </c:pivotFmt>
      <c:pivotFmt>
        <c:idx val="17"/>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8392C3"/>
          </a:solidFill>
          <a:ln>
            <a:noFill/>
          </a:ln>
          <a:effectLst/>
        </c:spPr>
      </c:pivotFmt>
      <c:pivotFmt>
        <c:idx val="19"/>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8392C3"/>
          </a:solidFill>
          <a:ln>
            <a:noFill/>
          </a:ln>
          <a:effectLst/>
        </c:spPr>
      </c:pivotFmt>
      <c:pivotFmt>
        <c:idx val="21"/>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8392C3"/>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t" anchorCtr="0">
              <a:spAutoFit/>
            </a:bodyPr>
            <a:lstStyle/>
            <a:p>
              <a:pPr>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9C46A3"/>
          </a:solidFill>
          <a:ln>
            <a:noFill/>
          </a:ln>
          <a:effectLst/>
        </c:spPr>
      </c:pivotFmt>
      <c:pivotFmt>
        <c:idx val="24"/>
        <c:spPr>
          <a:solidFill>
            <a:srgbClr val="9C46A3"/>
          </a:solidFill>
          <a:ln>
            <a:noFill/>
          </a:ln>
          <a:effectLst/>
        </c:spPr>
      </c:pivotFmt>
    </c:pivotFmts>
    <c:plotArea>
      <c:layout/>
      <c:barChart>
        <c:barDir val="col"/>
        <c:grouping val="clustered"/>
        <c:varyColors val="0"/>
        <c:ser>
          <c:idx val="0"/>
          <c:order val="0"/>
          <c:tx>
            <c:strRef>
              <c:f>workings!$E$5</c:f>
              <c:strCache>
                <c:ptCount val="1"/>
                <c:pt idx="0">
                  <c:v>Total</c:v>
                </c:pt>
              </c:strCache>
            </c:strRef>
          </c:tx>
          <c:spPr>
            <a:solidFill>
              <a:srgbClr val="8392C3"/>
            </a:solidFill>
            <a:ln>
              <a:noFill/>
            </a:ln>
            <a:effectLst/>
          </c:spPr>
          <c:invertIfNegative val="0"/>
          <c:dPt>
            <c:idx val="0"/>
            <c:invertIfNegative val="0"/>
            <c:bubble3D val="0"/>
            <c:spPr>
              <a:solidFill>
                <a:srgbClr val="9C46A3"/>
              </a:solidFill>
              <a:ln>
                <a:noFill/>
              </a:ln>
              <a:effectLst/>
            </c:spPr>
            <c:extLst>
              <c:ext xmlns:c16="http://schemas.microsoft.com/office/drawing/2014/chart" uri="{C3380CC4-5D6E-409C-BE32-E72D297353CC}">
                <c16:uniqueId val="{00000003-B344-4CB6-AC5A-FE99462F8DFA}"/>
              </c:ext>
            </c:extLst>
          </c:dPt>
          <c:dPt>
            <c:idx val="1"/>
            <c:invertIfNegative val="0"/>
            <c:bubble3D val="0"/>
            <c:spPr>
              <a:solidFill>
                <a:srgbClr val="9C46A3"/>
              </a:solidFill>
              <a:ln>
                <a:noFill/>
              </a:ln>
              <a:effectLst/>
            </c:spPr>
            <c:extLst>
              <c:ext xmlns:c16="http://schemas.microsoft.com/office/drawing/2014/chart" uri="{C3380CC4-5D6E-409C-BE32-E72D297353CC}">
                <c16:uniqueId val="{00000001-D04B-44E5-BDB9-7688A1A6408C}"/>
              </c:ext>
            </c:extLst>
          </c:dPt>
          <c:dPt>
            <c:idx val="5"/>
            <c:invertIfNegative val="0"/>
            <c:bubble3D val="0"/>
            <c:extLst>
              <c:ext xmlns:c16="http://schemas.microsoft.com/office/drawing/2014/chart" uri="{C3380CC4-5D6E-409C-BE32-E72D297353CC}">
                <c16:uniqueId val="{00000003-0E7D-4CF4-8111-CA1449FD3D1E}"/>
              </c:ext>
            </c:extLst>
          </c:dPt>
          <c:dPt>
            <c:idx val="6"/>
            <c:invertIfNegative val="0"/>
            <c:bubble3D val="0"/>
            <c:extLst>
              <c:ext xmlns:c16="http://schemas.microsoft.com/office/drawing/2014/chart" uri="{C3380CC4-5D6E-409C-BE32-E72D297353CC}">
                <c16:uniqueId val="{00000000-A7AA-4123-9024-7CFFA076F702}"/>
              </c:ext>
            </c:extLst>
          </c:dPt>
          <c:dLbls>
            <c:numFmt formatCode="#,##0" sourceLinked="0"/>
            <c:spPr>
              <a:noFill/>
              <a:ln>
                <a:noFill/>
              </a:ln>
              <a:effectLst/>
            </c:spPr>
            <c:txPr>
              <a:bodyPr rot="0" spcFirstLastPara="1" vertOverflow="ellipsis" vert="horz" wrap="square" lIns="38100" tIns="19050" rIns="38100" bIns="19050" anchor="t" anchorCtr="0">
                <a:spAutoFit/>
              </a:bodyPr>
              <a:lstStyle/>
              <a:p>
                <a:pPr>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workings!$E$5</c:f>
              <c:strCache>
                <c:ptCount val="2"/>
                <c:pt idx="0">
                  <c:v>2020-21</c:v>
                </c:pt>
                <c:pt idx="1">
                  <c:v>2021-22</c:v>
                </c:pt>
              </c:strCache>
            </c:strRef>
          </c:cat>
          <c:val>
            <c:numRef>
              <c:f>workings!$E$5</c:f>
              <c:numCache>
                <c:formatCode>#,##0</c:formatCode>
                <c:ptCount val="2"/>
                <c:pt idx="0">
                  <c:v>7</c:v>
                </c:pt>
                <c:pt idx="1">
                  <c:v>7</c:v>
                </c:pt>
              </c:numCache>
            </c:numRef>
          </c:val>
          <c:extLst>
            <c:ext xmlns:c16="http://schemas.microsoft.com/office/drawing/2014/chart" uri="{C3380CC4-5D6E-409C-BE32-E72D297353CC}">
              <c16:uniqueId val="{00000000-6161-4473-B097-AAE6F9162285}"/>
            </c:ext>
          </c:extLst>
        </c:ser>
        <c:dLbls>
          <c:dLblPos val="inEnd"/>
          <c:showLegendKey val="0"/>
          <c:showVal val="1"/>
          <c:showCatName val="0"/>
          <c:showSerName val="0"/>
          <c:showPercent val="0"/>
          <c:showBubbleSize val="0"/>
        </c:dLbls>
        <c:gapWidth val="50"/>
        <c:axId val="1049897983"/>
        <c:axId val="1049900895"/>
      </c:barChart>
      <c:catAx>
        <c:axId val="1049897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49900895"/>
        <c:crosses val="autoZero"/>
        <c:auto val="1"/>
        <c:lblAlgn val="ctr"/>
        <c:lblOffset val="100"/>
        <c:noMultiLvlLbl val="0"/>
      </c:catAx>
      <c:valAx>
        <c:axId val="1049900895"/>
        <c:scaling>
          <c:orientation val="minMax"/>
          <c:min val="0"/>
        </c:scaling>
        <c:delete val="1"/>
        <c:axPos val="l"/>
        <c:numFmt formatCode="#,##0" sourceLinked="1"/>
        <c:majorTickMark val="out"/>
        <c:minorTickMark val="none"/>
        <c:tickLblPos val="nextTo"/>
        <c:crossAx val="10498979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[Table 4 - Outcome area 4_ Being environmentally responsible .xlsx]workings!PivotTable16</c:name>
    <c:fmtId val="5"/>
  </c:pivotSource>
  <c:chart>
    <c:title>
      <c:tx>
        <c:strRef>
          <c:f>workings!$H$5</c:f>
          <c:strCache>
            <c:ptCount val="1"/>
            <c:pt idx="0">
              <c:v> North West</c:v>
            </c:pt>
          </c:strCache>
        </c:strRef>
      </c:tx>
      <c:layout>
        <c:manualLayout>
          <c:xMode val="edge"/>
          <c:yMode val="edge"/>
          <c:x val="3.2813773310052386E-4"/>
          <c:y val="6.149114575919293E-3"/>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8392C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702472"/>
          </a:solidFill>
          <a:ln>
            <a:noFill/>
          </a:ln>
          <a:effectLst/>
        </c:spP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Georgia" panose="02040502050405020303" pitchFamily="18" charset="0"/>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2"/>
        <c:spPr>
          <a:solidFill>
            <a:srgbClr val="8392C3"/>
          </a:solidFill>
          <a:ln>
            <a:noFill/>
          </a:ln>
          <a:effectLst/>
        </c:spPr>
      </c:pivotFmt>
      <c:pivotFmt>
        <c:idx val="13"/>
        <c:spPr>
          <a:solidFill>
            <a:srgbClr val="8392C3"/>
          </a:solidFill>
          <a:ln>
            <a:noFill/>
          </a:ln>
          <a:effectLst/>
        </c:spPr>
      </c:pivotFmt>
      <c:pivotFmt>
        <c:idx val="14"/>
        <c:spPr>
          <a:solidFill>
            <a:srgbClr val="8392C3"/>
          </a:solidFill>
          <a:ln>
            <a:noFill/>
          </a:ln>
          <a:effectLst/>
        </c:spPr>
      </c:pivotFmt>
      <c:pivotFmt>
        <c:idx val="15"/>
        <c:spPr>
          <a:solidFill>
            <a:srgbClr val="8392C3"/>
          </a:solidFill>
          <a:ln>
            <a:noFill/>
          </a:ln>
          <a:effectLst/>
        </c:spPr>
      </c:pivotFmt>
      <c:pivotFmt>
        <c:idx val="16"/>
        <c:spPr>
          <a:solidFill>
            <a:srgbClr val="8392C3"/>
          </a:solidFill>
          <a:ln>
            <a:noFill/>
          </a:ln>
          <a:effectLst/>
        </c:spPr>
      </c:pivotFmt>
      <c:pivotFmt>
        <c:idx val="17"/>
        <c:spPr>
          <a:solidFill>
            <a:srgbClr val="8392C3"/>
          </a:solidFill>
          <a:ln>
            <a:noFill/>
          </a:ln>
          <a:effectLst/>
        </c:spPr>
      </c:pivotFmt>
      <c:pivotFmt>
        <c:idx val="18"/>
        <c:spPr>
          <a:solidFill>
            <a:srgbClr val="702472"/>
          </a:solidFill>
          <a:ln>
            <a:noFill/>
          </a:ln>
          <a:effectLst/>
        </c:spPr>
      </c:pivotFmt>
      <c:pivotFmt>
        <c:idx val="19"/>
        <c:spPr>
          <a:solidFill>
            <a:srgbClr val="8392C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8392C3"/>
          </a:solidFill>
          <a:ln>
            <a:noFill/>
          </a:ln>
          <a:effectLst/>
        </c:spPr>
      </c:pivotFmt>
      <c:pivotFmt>
        <c:idx val="21"/>
        <c:spPr>
          <a:solidFill>
            <a:srgbClr val="8392C3"/>
          </a:solidFill>
          <a:ln>
            <a:noFill/>
          </a:ln>
          <a:effectLst/>
        </c:spPr>
      </c:pivotFmt>
      <c:pivotFmt>
        <c:idx val="22"/>
        <c:spPr>
          <a:solidFill>
            <a:srgbClr val="8392C3"/>
          </a:solidFill>
          <a:ln>
            <a:noFill/>
          </a:ln>
          <a:effectLst/>
        </c:spPr>
      </c:pivotFmt>
      <c:pivotFmt>
        <c:idx val="23"/>
        <c:spPr>
          <a:solidFill>
            <a:srgbClr val="8392C3"/>
          </a:solidFill>
          <a:ln>
            <a:noFill/>
          </a:ln>
          <a:effectLst/>
        </c:spPr>
      </c:pivotFmt>
      <c:pivotFmt>
        <c:idx val="24"/>
        <c:spPr>
          <a:solidFill>
            <a:srgbClr val="8392C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5"/>
        <c:spPr>
          <a:solidFill>
            <a:srgbClr val="8392C3"/>
          </a:solidFill>
          <a:ln>
            <a:noFill/>
          </a:ln>
          <a:effectLst/>
        </c:spPr>
      </c:pivotFmt>
      <c:pivotFmt>
        <c:idx val="26"/>
        <c:spPr>
          <a:solidFill>
            <a:srgbClr val="8392C3"/>
          </a:solidFill>
          <a:ln>
            <a:noFill/>
          </a:ln>
          <a:effectLst/>
        </c:spPr>
      </c:pivotFmt>
      <c:pivotFmt>
        <c:idx val="27"/>
        <c:spPr>
          <a:solidFill>
            <a:srgbClr val="8392C3"/>
          </a:solidFill>
          <a:ln>
            <a:noFill/>
          </a:ln>
          <a:effectLst/>
        </c:spPr>
      </c:pivotFmt>
      <c:pivotFmt>
        <c:idx val="28"/>
        <c:spPr>
          <a:solidFill>
            <a:srgbClr val="8392C3"/>
          </a:solidFill>
          <a:ln>
            <a:noFill/>
          </a:ln>
          <a:effectLst/>
        </c:spPr>
      </c:pivotFmt>
      <c:pivotFmt>
        <c:idx val="29"/>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0"/>
        <c:spPr>
          <a:solidFill>
            <a:srgbClr val="9C46A3"/>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1"/>
        <c:spPr>
          <a:solidFill>
            <a:srgbClr val="9C46A3"/>
          </a:solidFill>
          <a:ln>
            <a:noFill/>
          </a:ln>
          <a:effectLst/>
        </c:spPr>
      </c:pivotFmt>
      <c:pivotFmt>
        <c:idx val="32"/>
        <c:spPr>
          <a:solidFill>
            <a:srgbClr val="9C46A3"/>
          </a:solidFill>
          <a:ln>
            <a:noFill/>
          </a:ln>
          <a:effectLst/>
        </c:spPr>
      </c:pivotFmt>
    </c:pivotFmts>
    <c:plotArea>
      <c:layout/>
      <c:barChart>
        <c:barDir val="col"/>
        <c:grouping val="clustered"/>
        <c:varyColors val="0"/>
        <c:ser>
          <c:idx val="0"/>
          <c:order val="0"/>
          <c:tx>
            <c:strRef>
              <c:f>workings!$H$5</c:f>
              <c:strCache>
                <c:ptCount val="1"/>
                <c:pt idx="0">
                  <c:v>Total</c:v>
                </c:pt>
              </c:strCache>
            </c:strRef>
          </c:tx>
          <c:spPr>
            <a:solidFill>
              <a:srgbClr val="9C46A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workings!$H$5</c:f>
              <c:strCache>
                <c:ptCount val="2"/>
                <c:pt idx="0">
                  <c:v>2020-21</c:v>
                </c:pt>
                <c:pt idx="1">
                  <c:v>2021-22</c:v>
                </c:pt>
              </c:strCache>
            </c:strRef>
          </c:cat>
          <c:val>
            <c:numRef>
              <c:f>workings!$H$5</c:f>
              <c:numCache>
                <c:formatCode>#,##0</c:formatCode>
                <c:ptCount val="2"/>
                <c:pt idx="0">
                  <c:v>2</c:v>
                </c:pt>
                <c:pt idx="1">
                  <c:v>2</c:v>
                </c:pt>
              </c:numCache>
            </c:numRef>
          </c:val>
          <c:extLst>
            <c:ext xmlns:c16="http://schemas.microsoft.com/office/drawing/2014/chart" uri="{C3380CC4-5D6E-409C-BE32-E72D297353CC}">
              <c16:uniqueId val="{00000000-18FD-42EF-A161-C012E5C15AC8}"/>
            </c:ext>
          </c:extLst>
        </c:ser>
        <c:dLbls>
          <c:dLblPos val="inEnd"/>
          <c:showLegendKey val="0"/>
          <c:showVal val="1"/>
          <c:showCatName val="0"/>
          <c:showSerName val="0"/>
          <c:showPercent val="0"/>
          <c:showBubbleSize val="0"/>
        </c:dLbls>
        <c:gapWidth val="50"/>
        <c:overlap val="-25"/>
        <c:axId val="1049897983"/>
        <c:axId val="1049900895"/>
      </c:barChart>
      <c:catAx>
        <c:axId val="1049897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49900895"/>
        <c:crosses val="autoZero"/>
        <c:auto val="1"/>
        <c:lblAlgn val="ctr"/>
        <c:lblOffset val="100"/>
        <c:noMultiLvlLbl val="0"/>
      </c:catAx>
      <c:valAx>
        <c:axId val="1049900895"/>
        <c:scaling>
          <c:orientation val="minMax"/>
          <c:min val="0"/>
        </c:scaling>
        <c:delete val="1"/>
        <c:axPos val="l"/>
        <c:numFmt formatCode="#,##0" sourceLinked="1"/>
        <c:majorTickMark val="out"/>
        <c:minorTickMark val="none"/>
        <c:tickLblPos val="nextTo"/>
        <c:crossAx val="10498979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solidFill>
            <a:schemeClr val="tx1"/>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[Table 4 - Outcome area 4_ Being environmentally responsible .xlsx]workings!PivotTable17</c:name>
    <c:fmtId val="3"/>
  </c:pivotSource>
  <c:chart>
    <c:title>
      <c:tx>
        <c:strRef>
          <c:f>workings!$K$5</c:f>
          <c:strCache>
            <c:ptCount val="1"/>
            <c:pt idx="0">
              <c:v> Midlands</c:v>
            </c:pt>
          </c:strCache>
        </c:strRef>
      </c:tx>
      <c:layout>
        <c:manualLayout>
          <c:xMode val="edge"/>
          <c:yMode val="edge"/>
          <c:x val="3.2813773310052386E-4"/>
          <c:y val="6.149114575919293E-3"/>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8392C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702472"/>
          </a:solidFill>
          <a:ln>
            <a:noFill/>
          </a:ln>
          <a:effectLst/>
        </c:spP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Georgia" panose="02040502050405020303" pitchFamily="18" charset="0"/>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2"/>
        <c:spPr>
          <a:solidFill>
            <a:srgbClr val="8392C3"/>
          </a:solidFill>
          <a:ln>
            <a:noFill/>
          </a:ln>
          <a:effectLst/>
        </c:spPr>
      </c:pivotFmt>
      <c:pivotFmt>
        <c:idx val="13"/>
        <c:spPr>
          <a:solidFill>
            <a:srgbClr val="8392C3"/>
          </a:solidFill>
          <a:ln>
            <a:noFill/>
          </a:ln>
          <a:effectLst/>
        </c:spPr>
      </c:pivotFmt>
      <c:pivotFmt>
        <c:idx val="14"/>
        <c:spPr>
          <a:solidFill>
            <a:srgbClr val="8392C3"/>
          </a:solidFill>
          <a:ln>
            <a:noFill/>
          </a:ln>
          <a:effectLst/>
        </c:spPr>
      </c:pivotFmt>
      <c:pivotFmt>
        <c:idx val="15"/>
        <c:spPr>
          <a:solidFill>
            <a:srgbClr val="8392C3"/>
          </a:solidFill>
          <a:ln>
            <a:noFill/>
          </a:ln>
          <a:effectLst/>
        </c:spPr>
      </c:pivotFmt>
      <c:pivotFmt>
        <c:idx val="16"/>
        <c:spPr>
          <a:solidFill>
            <a:srgbClr val="8392C3"/>
          </a:solidFill>
          <a:ln>
            <a:noFill/>
          </a:ln>
          <a:effectLst/>
        </c:spPr>
      </c:pivotFmt>
      <c:pivotFmt>
        <c:idx val="17"/>
        <c:spPr>
          <a:solidFill>
            <a:srgbClr val="8392C3"/>
          </a:solidFill>
          <a:ln>
            <a:noFill/>
          </a:ln>
          <a:effectLst/>
        </c:spPr>
      </c:pivotFmt>
      <c:pivotFmt>
        <c:idx val="18"/>
        <c:spPr>
          <a:solidFill>
            <a:srgbClr val="702472"/>
          </a:solidFill>
          <a:ln>
            <a:noFill/>
          </a:ln>
          <a:effectLst/>
        </c:spPr>
      </c:pivotFmt>
      <c:pivotFmt>
        <c:idx val="19"/>
        <c:spPr>
          <a:solidFill>
            <a:srgbClr val="8392C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8392C3"/>
          </a:solidFill>
          <a:ln>
            <a:noFill/>
          </a:ln>
          <a:effectLst/>
        </c:spPr>
      </c:pivotFmt>
      <c:pivotFmt>
        <c:idx val="21"/>
        <c:spPr>
          <a:solidFill>
            <a:srgbClr val="8392C3"/>
          </a:solidFill>
          <a:ln>
            <a:noFill/>
          </a:ln>
          <a:effectLst/>
        </c:spPr>
      </c:pivotFmt>
      <c:pivotFmt>
        <c:idx val="22"/>
        <c:spPr>
          <a:solidFill>
            <a:srgbClr val="8392C3"/>
          </a:solidFill>
          <a:ln>
            <a:noFill/>
          </a:ln>
          <a:effectLst/>
        </c:spPr>
      </c:pivotFmt>
      <c:pivotFmt>
        <c:idx val="23"/>
        <c:spPr>
          <a:solidFill>
            <a:srgbClr val="8392C3"/>
          </a:solidFill>
          <a:ln>
            <a:noFill/>
          </a:ln>
          <a:effectLst/>
        </c:spPr>
      </c:pivotFmt>
      <c:pivotFmt>
        <c:idx val="24"/>
        <c:spPr>
          <a:solidFill>
            <a:srgbClr val="8392C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5"/>
        <c:spPr>
          <a:solidFill>
            <a:srgbClr val="8392C3"/>
          </a:solidFill>
          <a:ln>
            <a:noFill/>
          </a:ln>
          <a:effectLst/>
        </c:spPr>
      </c:pivotFmt>
      <c:pivotFmt>
        <c:idx val="26"/>
        <c:spPr>
          <a:solidFill>
            <a:srgbClr val="8392C3"/>
          </a:solidFill>
          <a:ln>
            <a:noFill/>
          </a:ln>
          <a:effectLst/>
        </c:spPr>
      </c:pivotFmt>
      <c:pivotFmt>
        <c:idx val="27"/>
        <c:spPr>
          <a:solidFill>
            <a:srgbClr val="8392C3"/>
          </a:solidFill>
          <a:ln>
            <a:noFill/>
          </a:ln>
          <a:effectLst/>
        </c:spPr>
      </c:pivotFmt>
      <c:pivotFmt>
        <c:idx val="28"/>
        <c:spPr>
          <a:solidFill>
            <a:srgbClr val="8392C3"/>
          </a:solidFill>
          <a:ln>
            <a:noFill/>
          </a:ln>
          <a:effectLst/>
        </c:spPr>
      </c:pivotFmt>
      <c:pivotFmt>
        <c:idx val="29"/>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0"/>
        <c:spPr>
          <a:solidFill>
            <a:srgbClr val="8392C3"/>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1"/>
        <c:spPr>
          <a:solidFill>
            <a:srgbClr val="9C46A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rgbClr val="9C46A3"/>
          </a:solidFill>
          <a:ln>
            <a:noFill/>
          </a:ln>
          <a:effectLst/>
        </c:spPr>
      </c:pivotFmt>
      <c:pivotFmt>
        <c:idx val="33"/>
        <c:spPr>
          <a:solidFill>
            <a:srgbClr val="9C46A3"/>
          </a:solidFill>
          <a:ln>
            <a:noFill/>
          </a:ln>
          <a:effectLst/>
        </c:spPr>
      </c:pivotFmt>
    </c:pivotFmts>
    <c:plotArea>
      <c:layout/>
      <c:barChart>
        <c:barDir val="col"/>
        <c:grouping val="clustered"/>
        <c:varyColors val="0"/>
        <c:ser>
          <c:idx val="0"/>
          <c:order val="0"/>
          <c:tx>
            <c:strRef>
              <c:f>workings!$K$5</c:f>
              <c:strCache>
                <c:ptCount val="1"/>
                <c:pt idx="0">
                  <c:v>Total</c:v>
                </c:pt>
              </c:strCache>
            </c:strRef>
          </c:tx>
          <c:spPr>
            <a:solidFill>
              <a:srgbClr val="9C46A3"/>
            </a:solidFill>
            <a:ln>
              <a:noFill/>
            </a:ln>
            <a:effectLst/>
          </c:spPr>
          <c:invertIfNegative val="0"/>
          <c:dPt>
            <c:idx val="0"/>
            <c:invertIfNegative val="0"/>
            <c:bubble3D val="0"/>
            <c:extLst>
              <c:ext xmlns:c16="http://schemas.microsoft.com/office/drawing/2014/chart" uri="{C3380CC4-5D6E-409C-BE32-E72D297353CC}">
                <c16:uniqueId val="{00000001-33B2-4C16-B27C-FDF492870CCD}"/>
              </c:ext>
            </c:extLst>
          </c:dPt>
          <c:dPt>
            <c:idx val="5"/>
            <c:invertIfNegative val="0"/>
            <c:bubble3D val="0"/>
            <c:extLst>
              <c:ext xmlns:c16="http://schemas.microsoft.com/office/drawing/2014/chart" uri="{C3380CC4-5D6E-409C-BE32-E72D297353CC}">
                <c16:uniqueId val="{00000000-263A-488F-AD87-A40BE0C5B286}"/>
              </c:ext>
            </c:extLst>
          </c:dPt>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workings!$K$5</c:f>
              <c:strCache>
                <c:ptCount val="2"/>
                <c:pt idx="0">
                  <c:v>2020-21</c:v>
                </c:pt>
                <c:pt idx="1">
                  <c:v>2021-22</c:v>
                </c:pt>
              </c:strCache>
            </c:strRef>
          </c:cat>
          <c:val>
            <c:numRef>
              <c:f>workings!$K$5</c:f>
              <c:numCache>
                <c:formatCode>#,##0</c:formatCode>
                <c:ptCount val="2"/>
                <c:pt idx="0">
                  <c:v>11</c:v>
                </c:pt>
                <c:pt idx="1">
                  <c:v>11</c:v>
                </c:pt>
              </c:numCache>
            </c:numRef>
          </c:val>
          <c:extLst>
            <c:ext xmlns:c16="http://schemas.microsoft.com/office/drawing/2014/chart" uri="{C3380CC4-5D6E-409C-BE32-E72D297353CC}">
              <c16:uniqueId val="{00000001-263A-488F-AD87-A40BE0C5B286}"/>
            </c:ext>
          </c:extLst>
        </c:ser>
        <c:dLbls>
          <c:dLblPos val="outEnd"/>
          <c:showLegendKey val="0"/>
          <c:showVal val="1"/>
          <c:showCatName val="0"/>
          <c:showSerName val="0"/>
          <c:showPercent val="0"/>
          <c:showBubbleSize val="0"/>
        </c:dLbls>
        <c:gapWidth val="50"/>
        <c:overlap val="-25"/>
        <c:axId val="1049897983"/>
        <c:axId val="1049900895"/>
      </c:barChart>
      <c:catAx>
        <c:axId val="1049897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49900895"/>
        <c:crosses val="autoZero"/>
        <c:auto val="1"/>
        <c:lblAlgn val="ctr"/>
        <c:lblOffset val="100"/>
        <c:noMultiLvlLbl val="0"/>
      </c:catAx>
      <c:valAx>
        <c:axId val="1049900895"/>
        <c:scaling>
          <c:orientation val="minMax"/>
          <c:min val="0"/>
        </c:scaling>
        <c:delete val="1"/>
        <c:axPos val="l"/>
        <c:numFmt formatCode="#,##0" sourceLinked="1"/>
        <c:majorTickMark val="out"/>
        <c:minorTickMark val="none"/>
        <c:tickLblPos val="nextTo"/>
        <c:crossAx val="10498979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solidFill>
            <a:schemeClr val="tx1"/>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[Table 4 - Outcome area 4_ Being environmentally responsible .xlsx]workings!PivotTable18</c:name>
    <c:fmtId val="3"/>
  </c:pivotSource>
  <c:chart>
    <c:title>
      <c:tx>
        <c:strRef>
          <c:f>workings!$N$5</c:f>
          <c:strCache>
            <c:ptCount val="1"/>
            <c:pt idx="0">
              <c:v> East</c:v>
            </c:pt>
          </c:strCache>
        </c:strRef>
      </c:tx>
      <c:layout>
        <c:manualLayout>
          <c:xMode val="edge"/>
          <c:yMode val="edge"/>
          <c:x val="3.2813773310052386E-4"/>
          <c:y val="6.149114575919293E-3"/>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702472"/>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Georgia" panose="02040502050405020303" pitchFamily="18" charset="0"/>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0"/>
        <c:spPr>
          <a:solidFill>
            <a:srgbClr val="8392C3"/>
          </a:solidFill>
          <a:ln>
            <a:noFill/>
          </a:ln>
          <a:effectLst/>
        </c:spPr>
      </c:pivotFmt>
      <c:pivotFmt>
        <c:idx val="11"/>
        <c:spPr>
          <a:solidFill>
            <a:srgbClr val="8392C3"/>
          </a:solidFill>
          <a:ln>
            <a:noFill/>
          </a:ln>
          <a:effectLst/>
        </c:spPr>
      </c:pivotFmt>
      <c:pivotFmt>
        <c:idx val="12"/>
        <c:spPr>
          <a:solidFill>
            <a:srgbClr val="8392C3"/>
          </a:solidFill>
          <a:ln>
            <a:noFill/>
          </a:ln>
          <a:effectLst/>
        </c:spPr>
      </c:pivotFmt>
      <c:pivotFmt>
        <c:idx val="13"/>
        <c:spPr>
          <a:solidFill>
            <a:srgbClr val="8392C3"/>
          </a:solidFill>
          <a:ln>
            <a:noFill/>
          </a:ln>
          <a:effectLst/>
        </c:spPr>
      </c:pivotFmt>
      <c:pivotFmt>
        <c:idx val="14"/>
        <c:spPr>
          <a:solidFill>
            <a:srgbClr val="702472"/>
          </a:solidFill>
          <a:ln>
            <a:noFill/>
          </a:ln>
          <a:effectLst/>
        </c:spPr>
      </c:pivotFmt>
      <c:pivotFmt>
        <c:idx val="15"/>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8392C3"/>
          </a:solidFill>
          <a:ln>
            <a:noFill/>
          </a:ln>
          <a:effectLst/>
        </c:spPr>
      </c:pivotFmt>
      <c:pivotFmt>
        <c:idx val="17"/>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8392C3"/>
          </a:solidFill>
          <a:ln>
            <a:noFill/>
          </a:ln>
          <a:effectLst/>
        </c:spPr>
      </c:pivotFmt>
      <c:pivotFmt>
        <c:idx val="19"/>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9C46A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9C46A3"/>
          </a:solidFill>
          <a:ln>
            <a:noFill/>
          </a:ln>
          <a:effectLst/>
        </c:spPr>
      </c:pivotFmt>
      <c:pivotFmt>
        <c:idx val="22"/>
        <c:spPr>
          <a:solidFill>
            <a:srgbClr val="9C46A3"/>
          </a:solidFill>
          <a:ln>
            <a:noFill/>
          </a:ln>
          <a:effectLst/>
        </c:spPr>
      </c:pivotFmt>
    </c:pivotFmts>
    <c:plotArea>
      <c:layout/>
      <c:barChart>
        <c:barDir val="col"/>
        <c:grouping val="clustered"/>
        <c:varyColors val="0"/>
        <c:ser>
          <c:idx val="0"/>
          <c:order val="0"/>
          <c:tx>
            <c:strRef>
              <c:f>workings!$N$5</c:f>
              <c:strCache>
                <c:ptCount val="1"/>
                <c:pt idx="0">
                  <c:v>Total</c:v>
                </c:pt>
              </c:strCache>
            </c:strRef>
          </c:tx>
          <c:spPr>
            <a:solidFill>
              <a:srgbClr val="9C46A3"/>
            </a:solidFill>
            <a:ln>
              <a:noFill/>
            </a:ln>
            <a:effectLst/>
          </c:spPr>
          <c:invertIfNegative val="0"/>
          <c:dPt>
            <c:idx val="0"/>
            <c:invertIfNegative val="0"/>
            <c:bubble3D val="0"/>
            <c:extLst>
              <c:ext xmlns:c16="http://schemas.microsoft.com/office/drawing/2014/chart" uri="{C3380CC4-5D6E-409C-BE32-E72D297353CC}">
                <c16:uniqueId val="{00000001-38BF-4E0C-AF29-BA7F4BFC517C}"/>
              </c:ext>
            </c:extLst>
          </c:dPt>
          <c:dPt>
            <c:idx val="5"/>
            <c:invertIfNegative val="0"/>
            <c:bubble3D val="0"/>
            <c:extLst>
              <c:ext xmlns:c16="http://schemas.microsoft.com/office/drawing/2014/chart" uri="{C3380CC4-5D6E-409C-BE32-E72D297353CC}">
                <c16:uniqueId val="{00000002-446B-4915-8DE6-B4D5F3E9E90E}"/>
              </c:ext>
            </c:extLst>
          </c:dPt>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workings!$N$5</c:f>
              <c:strCache>
                <c:ptCount val="2"/>
                <c:pt idx="0">
                  <c:v>2020-21</c:v>
                </c:pt>
                <c:pt idx="1">
                  <c:v>2021-22</c:v>
                </c:pt>
              </c:strCache>
            </c:strRef>
          </c:cat>
          <c:val>
            <c:numRef>
              <c:f>workings!$N$5</c:f>
              <c:numCache>
                <c:formatCode>#,##0</c:formatCode>
                <c:ptCount val="2"/>
                <c:pt idx="0">
                  <c:v>0</c:v>
                </c:pt>
                <c:pt idx="1">
                  <c:v>0</c:v>
                </c:pt>
              </c:numCache>
            </c:numRef>
          </c:val>
          <c:extLst>
            <c:ext xmlns:c16="http://schemas.microsoft.com/office/drawing/2014/chart" uri="{C3380CC4-5D6E-409C-BE32-E72D297353CC}">
              <c16:uniqueId val="{00000000-DFA3-4799-8A09-48789517DDA5}"/>
            </c:ext>
          </c:extLst>
        </c:ser>
        <c:dLbls>
          <c:dLblPos val="inEnd"/>
          <c:showLegendKey val="0"/>
          <c:showVal val="1"/>
          <c:showCatName val="0"/>
          <c:showSerName val="0"/>
          <c:showPercent val="0"/>
          <c:showBubbleSize val="0"/>
        </c:dLbls>
        <c:gapWidth val="50"/>
        <c:overlap val="-25"/>
        <c:axId val="1049897983"/>
        <c:axId val="1049900895"/>
      </c:barChart>
      <c:catAx>
        <c:axId val="1049897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49900895"/>
        <c:crosses val="autoZero"/>
        <c:auto val="1"/>
        <c:lblAlgn val="ctr"/>
        <c:lblOffset val="100"/>
        <c:noMultiLvlLbl val="0"/>
      </c:catAx>
      <c:valAx>
        <c:axId val="1049900895"/>
        <c:scaling>
          <c:orientation val="minMax"/>
          <c:min val="0"/>
        </c:scaling>
        <c:delete val="1"/>
        <c:axPos val="l"/>
        <c:numFmt formatCode="#,##0" sourceLinked="1"/>
        <c:majorTickMark val="out"/>
        <c:minorTickMark val="none"/>
        <c:tickLblPos val="nextTo"/>
        <c:crossAx val="10498979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[Table 4 - Outcome area 4_ Being environmentally responsible .xlsx]workings!PivotTable19</c:name>
    <c:fmtId val="3"/>
  </c:pivotSource>
  <c:chart>
    <c:title>
      <c:tx>
        <c:strRef>
          <c:f>workings!$Q$5</c:f>
          <c:strCache>
            <c:ptCount val="1"/>
            <c:pt idx="0">
              <c:v> South East</c:v>
            </c:pt>
          </c:strCache>
        </c:strRef>
      </c:tx>
      <c:layout>
        <c:manualLayout>
          <c:xMode val="edge"/>
          <c:yMode val="edge"/>
          <c:x val="3.2813773310052386E-4"/>
          <c:y val="6.149114575919293E-3"/>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702472"/>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Georgia" panose="02040502050405020303" pitchFamily="18" charset="0"/>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0"/>
        <c:spPr>
          <a:solidFill>
            <a:srgbClr val="8392C3"/>
          </a:solidFill>
          <a:ln>
            <a:noFill/>
          </a:ln>
          <a:effectLst/>
        </c:spPr>
      </c:pivotFmt>
      <c:pivotFmt>
        <c:idx val="11"/>
        <c:spPr>
          <a:solidFill>
            <a:srgbClr val="8392C3"/>
          </a:solidFill>
          <a:ln>
            <a:noFill/>
          </a:ln>
          <a:effectLst/>
        </c:spPr>
      </c:pivotFmt>
      <c:pivotFmt>
        <c:idx val="12"/>
        <c:spPr>
          <a:solidFill>
            <a:srgbClr val="8392C3"/>
          </a:solidFill>
          <a:ln>
            <a:noFill/>
          </a:ln>
          <a:effectLst/>
        </c:spPr>
      </c:pivotFmt>
      <c:pivotFmt>
        <c:idx val="13"/>
        <c:spPr>
          <a:solidFill>
            <a:srgbClr val="702472"/>
          </a:solidFill>
          <a:ln>
            <a:noFill/>
          </a:ln>
          <a:effectLst/>
        </c:spPr>
      </c:pivotFmt>
      <c:pivotFmt>
        <c:idx val="14"/>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8392C3"/>
          </a:solidFill>
          <a:ln>
            <a:noFill/>
          </a:ln>
          <a:effectLst/>
        </c:spPr>
      </c:pivotFmt>
      <c:pivotFmt>
        <c:idx val="16"/>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8392C3"/>
          </a:solidFill>
          <a:ln>
            <a:noFill/>
          </a:ln>
          <a:effectLst/>
        </c:spPr>
      </c:pivotFmt>
      <c:pivotFmt>
        <c:idx val="18"/>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8787C9"/>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9C46A3"/>
          </a:solidFill>
          <a:ln>
            <a:noFill/>
          </a:ln>
          <a:effectLst/>
        </c:spPr>
      </c:pivotFmt>
      <c:pivotFmt>
        <c:idx val="21"/>
        <c:spPr>
          <a:solidFill>
            <a:srgbClr val="9C46A3"/>
          </a:solidFill>
          <a:ln>
            <a:noFill/>
          </a:ln>
          <a:effectLst/>
        </c:spPr>
      </c:pivotFmt>
    </c:pivotFmts>
    <c:plotArea>
      <c:layout/>
      <c:barChart>
        <c:barDir val="col"/>
        <c:grouping val="clustered"/>
        <c:varyColors val="0"/>
        <c:ser>
          <c:idx val="0"/>
          <c:order val="0"/>
          <c:tx>
            <c:strRef>
              <c:f>workings!$Q$5</c:f>
              <c:strCache>
                <c:ptCount val="1"/>
                <c:pt idx="0">
                  <c:v>Total</c:v>
                </c:pt>
              </c:strCache>
            </c:strRef>
          </c:tx>
          <c:spPr>
            <a:solidFill>
              <a:srgbClr val="8787C9"/>
            </a:solidFill>
            <a:ln>
              <a:noFill/>
            </a:ln>
            <a:effectLst/>
          </c:spPr>
          <c:invertIfNegative val="0"/>
          <c:dPt>
            <c:idx val="0"/>
            <c:invertIfNegative val="0"/>
            <c:bubble3D val="0"/>
            <c:spPr>
              <a:solidFill>
                <a:srgbClr val="9C46A3"/>
              </a:solidFill>
              <a:ln>
                <a:noFill/>
              </a:ln>
              <a:effectLst/>
            </c:spPr>
            <c:extLst>
              <c:ext xmlns:c16="http://schemas.microsoft.com/office/drawing/2014/chart" uri="{C3380CC4-5D6E-409C-BE32-E72D297353CC}">
                <c16:uniqueId val="{00000001-86D1-478A-BFB0-2ADDF255A358}"/>
              </c:ext>
            </c:extLst>
          </c:dPt>
          <c:dPt>
            <c:idx val="1"/>
            <c:invertIfNegative val="0"/>
            <c:bubble3D val="0"/>
            <c:spPr>
              <a:solidFill>
                <a:srgbClr val="9C46A3"/>
              </a:solidFill>
              <a:ln>
                <a:noFill/>
              </a:ln>
              <a:effectLst/>
            </c:spPr>
            <c:extLst>
              <c:ext xmlns:c16="http://schemas.microsoft.com/office/drawing/2014/chart" uri="{C3380CC4-5D6E-409C-BE32-E72D297353CC}">
                <c16:uniqueId val="{00000003-86D1-478A-BFB0-2ADDF255A358}"/>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workings!$Q$5</c:f>
              <c:strCache>
                <c:ptCount val="2"/>
                <c:pt idx="0">
                  <c:v>2020-21</c:v>
                </c:pt>
                <c:pt idx="1">
                  <c:v>2021-22</c:v>
                </c:pt>
              </c:strCache>
            </c:strRef>
          </c:cat>
          <c:val>
            <c:numRef>
              <c:f>workings!$Q$5</c:f>
              <c:numCache>
                <c:formatCode>General</c:formatCode>
                <c:ptCount val="2"/>
                <c:pt idx="0">
                  <c:v>8</c:v>
                </c:pt>
                <c:pt idx="1">
                  <c:v>8</c:v>
                </c:pt>
              </c:numCache>
            </c:numRef>
          </c:val>
          <c:extLst>
            <c:ext xmlns:c16="http://schemas.microsoft.com/office/drawing/2014/chart" uri="{C3380CC4-5D6E-409C-BE32-E72D297353CC}">
              <c16:uniqueId val="{00000000-A43A-4052-A3BA-049C9E6BF631}"/>
            </c:ext>
          </c:extLst>
        </c:ser>
        <c:dLbls>
          <c:dLblPos val="inEnd"/>
          <c:showLegendKey val="0"/>
          <c:showVal val="1"/>
          <c:showCatName val="0"/>
          <c:showSerName val="0"/>
          <c:showPercent val="0"/>
          <c:showBubbleSize val="0"/>
        </c:dLbls>
        <c:gapWidth val="50"/>
        <c:overlap val="-25"/>
        <c:axId val="1049897983"/>
        <c:axId val="1049900895"/>
      </c:barChart>
      <c:catAx>
        <c:axId val="1049897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49900895"/>
        <c:crosses val="autoZero"/>
        <c:auto val="1"/>
        <c:lblAlgn val="ctr"/>
        <c:lblOffset val="100"/>
        <c:noMultiLvlLbl val="0"/>
      </c:catAx>
      <c:valAx>
        <c:axId val="1049900895"/>
        <c:scaling>
          <c:orientation val="minMax"/>
          <c:min val="0"/>
        </c:scaling>
        <c:delete val="1"/>
        <c:axPos val="l"/>
        <c:numFmt formatCode="General" sourceLinked="1"/>
        <c:majorTickMark val="out"/>
        <c:minorTickMark val="none"/>
        <c:tickLblPos val="nextTo"/>
        <c:crossAx val="10498979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[Table 4 - Outcome area 4_ Being environmentally responsible .xlsx]workings!PivotTable20</c:name>
    <c:fmtId val="3"/>
  </c:pivotSource>
  <c:chart>
    <c:title>
      <c:tx>
        <c:strRef>
          <c:f>workings!$T$5</c:f>
          <c:strCache>
            <c:ptCount val="1"/>
            <c:pt idx="0">
              <c:v> South West</c:v>
            </c:pt>
          </c:strCache>
        </c:strRef>
      </c:tx>
      <c:layout>
        <c:manualLayout>
          <c:xMode val="edge"/>
          <c:yMode val="edge"/>
          <c:x val="3.2813773310052386E-4"/>
          <c:y val="6.149114575919293E-3"/>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702472"/>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Georgia" panose="02040502050405020303" pitchFamily="18" charset="0"/>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0"/>
        <c:spPr>
          <a:solidFill>
            <a:srgbClr val="8392C3"/>
          </a:solidFill>
          <a:ln>
            <a:noFill/>
          </a:ln>
          <a:effectLst/>
        </c:spPr>
      </c:pivotFmt>
      <c:pivotFmt>
        <c:idx val="11"/>
        <c:spPr>
          <a:solidFill>
            <a:srgbClr val="8392C3"/>
          </a:solidFill>
          <a:ln>
            <a:noFill/>
          </a:ln>
          <a:effectLst/>
        </c:spPr>
      </c:pivotFmt>
      <c:pivotFmt>
        <c:idx val="12"/>
        <c:spPr>
          <a:solidFill>
            <a:srgbClr val="8392C3"/>
          </a:solidFill>
          <a:ln>
            <a:noFill/>
          </a:ln>
          <a:effectLst/>
        </c:spPr>
      </c:pivotFmt>
      <c:pivotFmt>
        <c:idx val="13"/>
        <c:spPr>
          <a:solidFill>
            <a:srgbClr val="702472"/>
          </a:solidFill>
          <a:ln>
            <a:noFill/>
          </a:ln>
          <a:effectLst/>
        </c:spPr>
      </c:pivotFmt>
      <c:pivotFmt>
        <c:idx val="14"/>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8392C3"/>
          </a:solidFill>
          <a:ln>
            <a:noFill/>
          </a:ln>
          <a:effectLst/>
        </c:spPr>
      </c:pivotFmt>
      <c:pivotFmt>
        <c:idx val="16"/>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8392C3"/>
          </a:solidFill>
          <a:ln>
            <a:noFill/>
          </a:ln>
          <a:effectLst/>
        </c:spPr>
      </c:pivotFmt>
      <c:pivotFmt>
        <c:idx val="18"/>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9C46A3"/>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9C46A3"/>
          </a:solidFill>
          <a:ln>
            <a:noFill/>
          </a:ln>
          <a:effectLst/>
        </c:spPr>
      </c:pivotFmt>
    </c:pivotFmts>
    <c:plotArea>
      <c:layout/>
      <c:barChart>
        <c:barDir val="col"/>
        <c:grouping val="clustered"/>
        <c:varyColors val="0"/>
        <c:ser>
          <c:idx val="0"/>
          <c:order val="0"/>
          <c:tx>
            <c:strRef>
              <c:f>workings!$T$5</c:f>
              <c:strCache>
                <c:ptCount val="1"/>
                <c:pt idx="0">
                  <c:v>Total</c:v>
                </c:pt>
              </c:strCache>
            </c:strRef>
          </c:tx>
          <c:spPr>
            <a:solidFill>
              <a:srgbClr val="9C46A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workings!$T$5</c:f>
              <c:strCache>
                <c:ptCount val="2"/>
                <c:pt idx="0">
                  <c:v>2020-21</c:v>
                </c:pt>
                <c:pt idx="1">
                  <c:v>2021-22</c:v>
                </c:pt>
              </c:strCache>
            </c:strRef>
          </c:cat>
          <c:val>
            <c:numRef>
              <c:f>workings!$T$5</c:f>
              <c:numCache>
                <c:formatCode>General</c:formatCode>
                <c:ptCount val="2"/>
                <c:pt idx="0">
                  <c:v>3</c:v>
                </c:pt>
                <c:pt idx="1">
                  <c:v>3</c:v>
                </c:pt>
              </c:numCache>
            </c:numRef>
          </c:val>
          <c:extLst>
            <c:ext xmlns:c16="http://schemas.microsoft.com/office/drawing/2014/chart" uri="{C3380CC4-5D6E-409C-BE32-E72D297353CC}">
              <c16:uniqueId val="{00000000-6641-4B8F-B620-56972259C629}"/>
            </c:ext>
          </c:extLst>
        </c:ser>
        <c:dLbls>
          <c:dLblPos val="inEnd"/>
          <c:showLegendKey val="0"/>
          <c:showVal val="1"/>
          <c:showCatName val="0"/>
          <c:showSerName val="0"/>
          <c:showPercent val="0"/>
          <c:showBubbleSize val="0"/>
        </c:dLbls>
        <c:gapWidth val="50"/>
        <c:overlap val="-25"/>
        <c:axId val="1049897983"/>
        <c:axId val="1049900895"/>
      </c:barChart>
      <c:catAx>
        <c:axId val="1049897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49900895"/>
        <c:crosses val="autoZero"/>
        <c:auto val="1"/>
        <c:lblAlgn val="ctr"/>
        <c:lblOffset val="100"/>
        <c:noMultiLvlLbl val="0"/>
      </c:catAx>
      <c:valAx>
        <c:axId val="1049900895"/>
        <c:scaling>
          <c:orientation val="minMax"/>
          <c:min val="0"/>
        </c:scaling>
        <c:delete val="1"/>
        <c:axPos val="l"/>
        <c:numFmt formatCode="General" sourceLinked="1"/>
        <c:majorTickMark val="out"/>
        <c:minorTickMark val="none"/>
        <c:tickLblPos val="nextTo"/>
        <c:crossAx val="10498979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chart" Target="../charts/chart5.xml"/><Relationship Id="rId5" Type="http://schemas.openxmlformats.org/officeDocument/2006/relationships/chart" Target="../charts/chart4.xml"/><Relationship Id="rId10" Type="http://schemas.openxmlformats.org/officeDocument/2006/relationships/image" Target="../media/image2.png"/><Relationship Id="rId4" Type="http://schemas.openxmlformats.org/officeDocument/2006/relationships/chart" Target="../charts/chart3.xml"/><Relationship Id="rId9" Type="http://schemas.openxmlformats.org/officeDocument/2006/relationships/customXml" Target="../ink/ink1.xml"/></Relationships>
</file>

<file path=xl/drawings/_rels/drawing2.xml.rels><?xml version="1.0" encoding="UTF-8" standalone="yes"?>
<Relationships xmlns="http://schemas.openxmlformats.org/package/2006/relationships"><Relationship Id="rId8" Type="http://schemas.openxmlformats.org/officeDocument/2006/relationships/customXml" Target="../ink/ink8.xml"/><Relationship Id="rId3" Type="http://schemas.openxmlformats.org/officeDocument/2006/relationships/customXml" Target="../ink/ink3.xml"/><Relationship Id="rId7" Type="http://schemas.openxmlformats.org/officeDocument/2006/relationships/customXml" Target="../ink/ink7.xml"/><Relationship Id="rId2" Type="http://schemas.openxmlformats.org/officeDocument/2006/relationships/image" Target="../media/image2.png"/><Relationship Id="rId1" Type="http://schemas.openxmlformats.org/officeDocument/2006/relationships/customXml" Target="../ink/ink2.xml"/><Relationship Id="rId6" Type="http://schemas.openxmlformats.org/officeDocument/2006/relationships/customXml" Target="../ink/ink6.xml"/><Relationship Id="rId5" Type="http://schemas.openxmlformats.org/officeDocument/2006/relationships/customXml" Target="../ink/ink5.xml"/><Relationship Id="rId4" Type="http://schemas.openxmlformats.org/officeDocument/2006/relationships/customXml" Target="../ink/ink4.xml"/><Relationship Id="rId9" Type="http://schemas.openxmlformats.org/officeDocument/2006/relationships/customXml" Target="../ink/ink9.xml"/></Relationships>
</file>

<file path=xl/drawings/drawing1.xml><?xml version="1.0" encoding="utf-8"?>
<xdr:wsDr xmlns:xdr="http://schemas.openxmlformats.org/drawingml/2006/spreadsheetDrawing" xmlns:a="http://schemas.openxmlformats.org/drawingml/2006/main">
  <xdr:twoCellAnchor>
    <xdr:from>
      <xdr:col>20</xdr:col>
      <xdr:colOff>534987</xdr:colOff>
      <xdr:row>0</xdr:row>
      <xdr:rowOff>1756</xdr:rowOff>
    </xdr:from>
    <xdr:to>
      <xdr:col>23</xdr:col>
      <xdr:colOff>331234</xdr:colOff>
      <xdr:row>3</xdr:row>
      <xdr:rowOff>64925</xdr:rowOff>
    </xdr:to>
    <xdr:pic>
      <xdr:nvPicPr>
        <xdr:cNvPr id="3" name="Picture 2" descr="Office of Rail and Road's Logo">
          <a:extLst>
            <a:ext uri="{FF2B5EF4-FFF2-40B4-BE49-F238E27FC236}">
              <a16:creationId xmlns:a16="http://schemas.microsoft.com/office/drawing/2014/main" id="{DA14678A-41DE-42F0-A1AF-598A9F96714C}"/>
            </a:ext>
          </a:extLst>
        </xdr:cNvPr>
        <xdr:cNvPicPr>
          <a:picLocks noChangeAspect="1"/>
        </xdr:cNvPicPr>
      </xdr:nvPicPr>
      <xdr:blipFill>
        <a:blip xmlns:r="http://schemas.openxmlformats.org/officeDocument/2006/relationships" r:embed="rId1"/>
        <a:stretch>
          <a:fillRect/>
        </a:stretch>
      </xdr:blipFill>
      <xdr:spPr>
        <a:xfrm>
          <a:off x="12339637" y="1756"/>
          <a:ext cx="1605997" cy="615619"/>
        </a:xfrm>
        <a:prstGeom prst="rect">
          <a:avLst/>
        </a:prstGeom>
      </xdr:spPr>
    </xdr:pic>
    <xdr:clientData/>
  </xdr:twoCellAnchor>
  <xdr:twoCellAnchor>
    <xdr:from>
      <xdr:col>20</xdr:col>
      <xdr:colOff>317509</xdr:colOff>
      <xdr:row>4</xdr:row>
      <xdr:rowOff>34000</xdr:rowOff>
    </xdr:from>
    <xdr:to>
      <xdr:col>23</xdr:col>
      <xdr:colOff>194612</xdr:colOff>
      <xdr:row>4</xdr:row>
      <xdr:rowOff>231824</xdr:rowOff>
    </xdr:to>
    <xdr:sp macro="" textlink="">
      <xdr:nvSpPr>
        <xdr:cNvPr id="4" name="TextBox 3">
          <a:extLst>
            <a:ext uri="{FF2B5EF4-FFF2-40B4-BE49-F238E27FC236}">
              <a16:creationId xmlns:a16="http://schemas.microsoft.com/office/drawing/2014/main" id="{DEE44730-1B09-4A76-A8DD-8D7744DE834A}"/>
            </a:ext>
          </a:extLst>
        </xdr:cNvPr>
        <xdr:cNvSpPr txBox="1"/>
      </xdr:nvSpPr>
      <xdr:spPr>
        <a:xfrm>
          <a:off x="12122159" y="770600"/>
          <a:ext cx="1686853" cy="1470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333333"/>
              </a:solidFill>
              <a:latin typeface="Arial" panose="020B0604020202020204" pitchFamily="34" charset="0"/>
              <a:cs typeface="Arial" panose="020B0604020202020204" pitchFamily="34" charset="0"/>
            </a:rPr>
            <a:t>Data as of March 2022</a:t>
          </a:r>
        </a:p>
      </xdr:txBody>
    </xdr:sp>
    <xdr:clientData/>
  </xdr:twoCellAnchor>
  <xdr:twoCellAnchor>
    <xdr:from>
      <xdr:col>1</xdr:col>
      <xdr:colOff>45379</xdr:colOff>
      <xdr:row>10</xdr:row>
      <xdr:rowOff>93633</xdr:rowOff>
    </xdr:from>
    <xdr:to>
      <xdr:col>6</xdr:col>
      <xdr:colOff>322262</xdr:colOff>
      <xdr:row>29</xdr:row>
      <xdr:rowOff>156882</xdr:rowOff>
    </xdr:to>
    <xdr:sp macro="" textlink="">
      <xdr:nvSpPr>
        <xdr:cNvPr id="6" name="Rectangle 5" descr="Key performance indicators and performance indicators selection box">
          <a:extLst>
            <a:ext uri="{FF2B5EF4-FFF2-40B4-BE49-F238E27FC236}">
              <a16:creationId xmlns:a16="http://schemas.microsoft.com/office/drawing/2014/main" id="{45949F70-FB78-44AB-9CD0-3A0584EB2A14}"/>
            </a:ext>
          </a:extLst>
        </xdr:cNvPr>
        <xdr:cNvSpPr/>
      </xdr:nvSpPr>
      <xdr:spPr>
        <a:xfrm>
          <a:off x="672908" y="2973545"/>
          <a:ext cx="3414530" cy="4411131"/>
        </a:xfrm>
        <a:prstGeom prst="rect">
          <a:avLst/>
        </a:prstGeom>
        <a:noFill/>
        <a:ln>
          <a:solidFill>
            <a:srgbClr val="25326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455386</xdr:colOff>
      <xdr:row>10</xdr:row>
      <xdr:rowOff>97943</xdr:rowOff>
    </xdr:from>
    <xdr:to>
      <xdr:col>15</xdr:col>
      <xdr:colOff>119945</xdr:colOff>
      <xdr:row>16</xdr:row>
      <xdr:rowOff>54429</xdr:rowOff>
    </xdr:to>
    <xdr:sp macro="" textlink="">
      <xdr:nvSpPr>
        <xdr:cNvPr id="10" name="Rectangle 9" descr="Shows best and worst performing region and comparison to National Highways.">
          <a:extLst>
            <a:ext uri="{FF2B5EF4-FFF2-40B4-BE49-F238E27FC236}">
              <a16:creationId xmlns:a16="http://schemas.microsoft.com/office/drawing/2014/main" id="{7B9C08E7-89FE-438D-9878-6E8478969BC1}"/>
            </a:ext>
          </a:extLst>
        </xdr:cNvPr>
        <xdr:cNvSpPr/>
      </xdr:nvSpPr>
      <xdr:spPr>
        <a:xfrm>
          <a:off x="3951621" y="3022678"/>
          <a:ext cx="5424383" cy="1245163"/>
        </a:xfrm>
        <a:prstGeom prst="rect">
          <a:avLst/>
        </a:prstGeom>
        <a:noFill/>
        <a:ln>
          <a:solidFill>
            <a:srgbClr val="25326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474435</xdr:colOff>
      <xdr:row>70</xdr:row>
      <xdr:rowOff>57333</xdr:rowOff>
    </xdr:from>
    <xdr:to>
      <xdr:col>23</xdr:col>
      <xdr:colOff>142874</xdr:colOff>
      <xdr:row>99</xdr:row>
      <xdr:rowOff>0</xdr:rowOff>
    </xdr:to>
    <xdr:grpSp>
      <xdr:nvGrpSpPr>
        <xdr:cNvPr id="14" name="Group 13" descr="Commentary notes and change in methodology.">
          <a:extLst>
            <a:ext uri="{FF2B5EF4-FFF2-40B4-BE49-F238E27FC236}">
              <a16:creationId xmlns:a16="http://schemas.microsoft.com/office/drawing/2014/main" id="{C5744DBE-3784-4039-8AB6-F1C8A368D2F5}"/>
            </a:ext>
          </a:extLst>
        </xdr:cNvPr>
        <xdr:cNvGrpSpPr/>
      </xdr:nvGrpSpPr>
      <xdr:grpSpPr>
        <a:xfrm>
          <a:off x="4205994" y="14602568"/>
          <a:ext cx="10465307" cy="5142197"/>
          <a:chOff x="2905578" y="13537478"/>
          <a:chExt cx="10208810" cy="2883841"/>
        </a:xfrm>
      </xdr:grpSpPr>
      <xdr:sp macro="" textlink="">
        <xdr:nvSpPr>
          <xdr:cNvPr id="15" name="Rectangle 14">
            <a:extLst>
              <a:ext uri="{FF2B5EF4-FFF2-40B4-BE49-F238E27FC236}">
                <a16:creationId xmlns:a16="http://schemas.microsoft.com/office/drawing/2014/main" id="{686EB71C-1889-1616-01F9-786F656CE008}"/>
              </a:ext>
            </a:extLst>
          </xdr:cNvPr>
          <xdr:cNvSpPr/>
        </xdr:nvSpPr>
        <xdr:spPr>
          <a:xfrm>
            <a:off x="2905578" y="13537478"/>
            <a:ext cx="10068611" cy="2848145"/>
          </a:xfrm>
          <a:prstGeom prst="rect">
            <a:avLst/>
          </a:prstGeom>
          <a:no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ln>
                <a:solidFill>
                  <a:schemeClr val="bg1">
                    <a:lumMod val="85000"/>
                  </a:schemeClr>
                </a:solidFill>
              </a:ln>
            </a:endParaRPr>
          </a:p>
        </xdr:txBody>
      </xdr:sp>
      <xdr:sp macro="" textlink="">
        <xdr:nvSpPr>
          <xdr:cNvPr id="16" name="TextBox 15">
            <a:extLst>
              <a:ext uri="{FF2B5EF4-FFF2-40B4-BE49-F238E27FC236}">
                <a16:creationId xmlns:a16="http://schemas.microsoft.com/office/drawing/2014/main" id="{F67BB3FF-8EFC-8D40-8672-647812B1C4B2}"/>
              </a:ext>
            </a:extLst>
          </xdr:cNvPr>
          <xdr:cNvSpPr txBox="1"/>
        </xdr:nvSpPr>
        <xdr:spPr>
          <a:xfrm>
            <a:off x="2954820" y="13636802"/>
            <a:ext cx="10159568" cy="27845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latin typeface="Arial" panose="020B0604020202020204" pitchFamily="34" charset="0"/>
                <a:cs typeface="Arial" panose="020B0604020202020204" pitchFamily="34" charset="0"/>
              </a:rPr>
              <a:t>Notes </a:t>
            </a:r>
          </a:p>
          <a:p>
            <a:endParaRPr lang="en-GB" sz="1400" b="1">
              <a:latin typeface="Georgia" panose="02040502050405020303" pitchFamily="18" charset="0"/>
            </a:endParaRPr>
          </a:p>
          <a:p>
            <a:r>
              <a:rPr lang="en-GB" sz="1200" b="1" i="0" u="sng">
                <a:solidFill>
                  <a:schemeClr val="dk1"/>
                </a:solidFill>
                <a:effectLst/>
                <a:latin typeface="Arial" panose="020B0604020202020204" pitchFamily="34" charset="0"/>
                <a:ea typeface="+mn-ea"/>
                <a:cs typeface="Arial" panose="020B0604020202020204" pitchFamily="34" charset="0"/>
              </a:rPr>
              <a:t>As a result of changes in methodology, some</a:t>
            </a:r>
            <a:r>
              <a:rPr lang="en-GB" sz="1200" b="1" i="0" u="sng" baseline="0">
                <a:solidFill>
                  <a:schemeClr val="dk1"/>
                </a:solidFill>
                <a:effectLst/>
                <a:latin typeface="Arial" panose="020B0604020202020204" pitchFamily="34" charset="0"/>
                <a:ea typeface="+mn-ea"/>
                <a:cs typeface="Arial" panose="020B0604020202020204" pitchFamily="34" charset="0"/>
              </a:rPr>
              <a:t> </a:t>
            </a:r>
            <a:r>
              <a:rPr lang="en-GB" sz="1200" b="1" i="0" u="sng">
                <a:solidFill>
                  <a:schemeClr val="dk1"/>
                </a:solidFill>
                <a:effectLst/>
                <a:latin typeface="Arial" panose="020B0604020202020204" pitchFamily="34" charset="0"/>
                <a:ea typeface="+mn-ea"/>
                <a:cs typeface="Arial" panose="020B0604020202020204" pitchFamily="34" charset="0"/>
              </a:rPr>
              <a:t>figures for road period 1 and road period 2 may not be directly comparable.</a:t>
            </a:r>
            <a:endParaRPr lang="en-GB" sz="1200" b="1" u="sng">
              <a:latin typeface="Arial" panose="020B0604020202020204" pitchFamily="34" charset="0"/>
              <a:cs typeface="Arial" panose="020B0604020202020204" pitchFamily="34" charset="0"/>
            </a:endParaRPr>
          </a:p>
          <a:p>
            <a:endParaRPr lang="en-GB" sz="1200">
              <a:latin typeface="Georgia" panose="02040502050405020303" pitchFamily="18" charset="0"/>
            </a:endParaRPr>
          </a:p>
          <a:p>
            <a:r>
              <a:rPr lang="en-GB" sz="1200" b="0">
                <a:effectLst/>
                <a:latin typeface="Arial" panose="020B0604020202020204" pitchFamily="34" charset="0"/>
                <a:cs typeface="Arial" panose="020B0604020202020204" pitchFamily="34" charset="0"/>
              </a:rPr>
              <a:t>1.</a:t>
            </a:r>
            <a:r>
              <a:rPr lang="en-GB" sz="1200" b="0" baseline="0">
                <a:effectLst/>
                <a:latin typeface="Arial" panose="020B0604020202020204" pitchFamily="34" charset="0"/>
                <a:cs typeface="Arial" panose="020B0604020202020204" pitchFamily="34" charset="0"/>
              </a:rPr>
              <a:t> </a:t>
            </a:r>
            <a:r>
              <a:rPr lang="en-GB" sz="1200" b="0">
                <a:effectLst/>
                <a:latin typeface="Arial" panose="020B0604020202020204" pitchFamily="34" charset="0"/>
                <a:cs typeface="Arial" panose="020B0604020202020204" pitchFamily="34" charset="0"/>
              </a:rPr>
              <a:t>Data for 2020-21 and 2021-22 is affected by reduced travel demand due to the impact of the pandemic.</a:t>
            </a:r>
          </a:p>
          <a:p>
            <a:endParaRPr lang="en-GB" sz="1200" b="0">
              <a:effectLst/>
              <a:latin typeface="Arial" panose="020B0604020202020204" pitchFamily="34" charset="0"/>
              <a:cs typeface="Arial" panose="020B0604020202020204" pitchFamily="34" charset="0"/>
            </a:endParaRPr>
          </a:p>
          <a:p>
            <a:r>
              <a:rPr lang="en-GB" sz="1200" b="0">
                <a:effectLst/>
                <a:latin typeface="Arial" panose="020B0604020202020204" pitchFamily="34" charset="0"/>
                <a:cs typeface="Arial" panose="020B0604020202020204" pitchFamily="34" charset="0"/>
              </a:rPr>
              <a:t>2.</a:t>
            </a:r>
            <a:r>
              <a:rPr lang="en-GB" sz="1200" b="0" baseline="0">
                <a:effectLst/>
                <a:latin typeface="Arial" panose="020B0604020202020204" pitchFamily="34" charset="0"/>
                <a:cs typeface="Arial" panose="020B0604020202020204" pitchFamily="34" charset="0"/>
              </a:rPr>
              <a:t> </a:t>
            </a:r>
            <a:r>
              <a:rPr lang="en-GB" sz="1200" b="0">
                <a:effectLst/>
                <a:latin typeface="Arial" panose="020B0604020202020204" pitchFamily="34" charset="0"/>
                <a:cs typeface="Arial" panose="020B0604020202020204" pitchFamily="34" charset="0"/>
              </a:rPr>
              <a:t>Noise Important Areas, as identified by DEFRA, on all trunk roads and motorways forming the strategic road network. This includes roads managed by DBFO organisations. </a:t>
            </a:r>
          </a:p>
          <a:p>
            <a:endParaRPr lang="en-GB" sz="1200" b="0">
              <a:effectLst/>
              <a:latin typeface="Arial" panose="020B0604020202020204" pitchFamily="34" charset="0"/>
              <a:cs typeface="Arial" panose="020B0604020202020204" pitchFamily="34" charset="0"/>
            </a:endParaRPr>
          </a:p>
          <a:p>
            <a:r>
              <a:rPr lang="en-GB" sz="1200" b="0">
                <a:effectLst/>
                <a:latin typeface="Arial" panose="020B0604020202020204" pitchFamily="34" charset="0"/>
                <a:cs typeface="Arial" panose="020B0604020202020204" pitchFamily="34" charset="0"/>
              </a:rPr>
              <a:t>3.</a:t>
            </a:r>
            <a:r>
              <a:rPr lang="en-GB" sz="1200" b="0" baseline="0">
                <a:effectLst/>
                <a:latin typeface="Arial" panose="020B0604020202020204" pitchFamily="34" charset="0"/>
                <a:cs typeface="Arial" panose="020B0604020202020204" pitchFamily="34" charset="0"/>
              </a:rPr>
              <a:t> </a:t>
            </a:r>
            <a:r>
              <a:rPr lang="en-GB" sz="1200" b="0">
                <a:effectLst/>
                <a:latin typeface="Arial" panose="020B0604020202020204" pitchFamily="34" charset="0"/>
                <a:cs typeface="Arial" panose="020B0604020202020204" pitchFamily="34" charset="0"/>
              </a:rPr>
              <a:t>Habitat changes across all National Highways activities, where such activities commence within road period 2. </a:t>
            </a:r>
          </a:p>
          <a:p>
            <a:endParaRPr lang="en-GB" sz="1200" b="0">
              <a:effectLst/>
              <a:latin typeface="Arial" panose="020B0604020202020204" pitchFamily="34" charset="0"/>
              <a:cs typeface="Arial" panose="020B0604020202020204" pitchFamily="34" charset="0"/>
            </a:endParaRPr>
          </a:p>
          <a:p>
            <a:r>
              <a:rPr lang="en-GB" sz="1200" b="0">
                <a:effectLst/>
                <a:latin typeface="Arial" panose="020B0604020202020204" pitchFamily="34" charset="0"/>
                <a:cs typeface="Arial" panose="020B0604020202020204" pitchFamily="34" charset="0"/>
              </a:rPr>
              <a:t>4.</a:t>
            </a:r>
            <a:r>
              <a:rPr lang="en-GB" sz="1200" b="0" baseline="0">
                <a:effectLst/>
                <a:latin typeface="Arial" panose="020B0604020202020204" pitchFamily="34" charset="0"/>
                <a:cs typeface="Arial" panose="020B0604020202020204" pitchFamily="34" charset="0"/>
              </a:rPr>
              <a:t> </a:t>
            </a:r>
            <a:r>
              <a:rPr lang="en-GB" sz="1200" b="0">
                <a:effectLst/>
                <a:latin typeface="Arial" panose="020B0604020202020204" pitchFamily="34" charset="0"/>
                <a:cs typeface="Arial" panose="020B0604020202020204" pitchFamily="34" charset="0"/>
              </a:rPr>
              <a:t>A biodiversity unit is defined as a standard quantification of biodiversity made up of area and quality of habitats. </a:t>
            </a:r>
          </a:p>
          <a:p>
            <a:endParaRPr lang="en-GB" sz="1200" b="0">
              <a:effectLst/>
              <a:latin typeface="Arial" panose="020B0604020202020204" pitchFamily="34" charset="0"/>
              <a:cs typeface="Arial" panose="020B0604020202020204" pitchFamily="34" charset="0"/>
            </a:endParaRPr>
          </a:p>
          <a:p>
            <a:r>
              <a:rPr lang="en-GB" sz="1200" b="0">
                <a:effectLst/>
                <a:latin typeface="Arial" panose="020B0604020202020204" pitchFamily="34" charset="0"/>
                <a:cs typeface="Arial" panose="020B0604020202020204" pitchFamily="34" charset="0"/>
              </a:rPr>
              <a:t>5.</a:t>
            </a:r>
            <a:r>
              <a:rPr lang="en-GB" sz="1200" b="0" baseline="0">
                <a:effectLst/>
                <a:latin typeface="Arial" panose="020B0604020202020204" pitchFamily="34" charset="0"/>
                <a:cs typeface="Arial" panose="020B0604020202020204" pitchFamily="34" charset="0"/>
              </a:rPr>
              <a:t> </a:t>
            </a:r>
            <a:r>
              <a:rPr lang="en-GB" sz="1200" b="0">
                <a:effectLst/>
                <a:latin typeface="Arial" panose="020B0604020202020204" pitchFamily="34" charset="0"/>
                <a:cs typeface="Arial" panose="020B0604020202020204" pitchFamily="34" charset="0"/>
              </a:rPr>
              <a:t>Bring links agreed with the department and based on the Pollution Climate Mapping model into compliance with legal NO2 limits in the shortest timescales possible.</a:t>
            </a:r>
          </a:p>
          <a:p>
            <a:endParaRPr lang="en-GB" sz="1200" b="0">
              <a:effectLst/>
              <a:latin typeface="Arial" panose="020B0604020202020204" pitchFamily="34" charset="0"/>
              <a:cs typeface="Arial" panose="020B0604020202020204" pitchFamily="34" charset="0"/>
            </a:endParaRPr>
          </a:p>
          <a:p>
            <a:r>
              <a:rPr lang="en-GB" sz="1200" b="0">
                <a:effectLst/>
                <a:latin typeface="Arial" panose="020B0604020202020204" pitchFamily="34" charset="0"/>
                <a:cs typeface="Arial" panose="020B0604020202020204" pitchFamily="34" charset="0"/>
              </a:rPr>
              <a:t>6.</a:t>
            </a:r>
            <a:r>
              <a:rPr lang="en-GB" sz="1200" b="0" baseline="0">
                <a:effectLst/>
                <a:latin typeface="Arial" panose="020B0604020202020204" pitchFamily="34" charset="0"/>
                <a:cs typeface="Arial" panose="020B0604020202020204" pitchFamily="34" charset="0"/>
              </a:rPr>
              <a:t> </a:t>
            </a:r>
            <a:r>
              <a:rPr lang="en-GB" sz="1200" b="0">
                <a:effectLst/>
                <a:latin typeface="Arial" panose="020B0604020202020204" pitchFamily="34" charset="0"/>
                <a:cs typeface="Arial" panose="020B0604020202020204" pitchFamily="34" charset="0"/>
              </a:rPr>
              <a:t>This metric became operational from 1 April 2021.</a:t>
            </a:r>
          </a:p>
          <a:p>
            <a:endParaRPr lang="en-GB" sz="1200" b="0">
              <a:effectLst/>
              <a:latin typeface="Arial" panose="020B0604020202020204" pitchFamily="34" charset="0"/>
              <a:cs typeface="Arial" panose="020B0604020202020204" pitchFamily="34" charset="0"/>
            </a:endParaRPr>
          </a:p>
          <a:p>
            <a:r>
              <a:rPr lang="en-GB" sz="1200" b="0">
                <a:effectLst/>
                <a:latin typeface="Arial" panose="020B0604020202020204" pitchFamily="34" charset="0"/>
                <a:cs typeface="Arial" panose="020B0604020202020204" pitchFamily="34" charset="0"/>
              </a:rPr>
              <a:t>7.</a:t>
            </a:r>
            <a:r>
              <a:rPr lang="en-GB" sz="1200" b="0" baseline="0">
                <a:effectLst/>
                <a:latin typeface="Arial" panose="020B0604020202020204" pitchFamily="34" charset="0"/>
                <a:cs typeface="Arial" panose="020B0604020202020204" pitchFamily="34" charset="0"/>
              </a:rPr>
              <a:t> </a:t>
            </a:r>
            <a:r>
              <a:rPr lang="en-GB" sz="1200" b="0">
                <a:effectLst/>
                <a:latin typeface="Arial" panose="020B0604020202020204" pitchFamily="34" charset="0"/>
                <a:cs typeface="Arial" panose="020B0604020202020204" pitchFamily="34" charset="0"/>
              </a:rPr>
              <a:t>All direct suppliers and major projects under National Highways management involved in the construction, maintenance and operation of the network. The normalised figure excludes Design, Build, Finance and Operate (DBFO) contracts.</a:t>
            </a:r>
          </a:p>
          <a:p>
            <a:endParaRPr lang="en-GB" sz="1200" b="0">
              <a:effectLst/>
              <a:latin typeface="Arial" panose="020B0604020202020204" pitchFamily="34" charset="0"/>
              <a:cs typeface="Arial" panose="020B0604020202020204" pitchFamily="34" charset="0"/>
            </a:endParaRPr>
          </a:p>
          <a:p>
            <a:r>
              <a:rPr lang="en-GB" sz="1200" b="0">
                <a:effectLst/>
                <a:latin typeface="Arial" panose="020B0604020202020204" pitchFamily="34" charset="0"/>
                <a:cs typeface="Arial" panose="020B0604020202020204" pitchFamily="34" charset="0"/>
              </a:rPr>
              <a:t>8.</a:t>
            </a:r>
            <a:r>
              <a:rPr lang="en-GB" sz="1200" b="0" baseline="0">
                <a:effectLst/>
                <a:latin typeface="Arial" panose="020B0604020202020204" pitchFamily="34" charset="0"/>
                <a:cs typeface="Arial" panose="020B0604020202020204" pitchFamily="34" charset="0"/>
              </a:rPr>
              <a:t> </a:t>
            </a:r>
            <a:r>
              <a:rPr lang="en-GB" sz="1200" b="0">
                <a:effectLst/>
                <a:latin typeface="Arial" panose="020B0604020202020204" pitchFamily="34" charset="0"/>
                <a:cs typeface="Arial" panose="020B0604020202020204" pitchFamily="34" charset="0"/>
              </a:rPr>
              <a:t>"All culturally significant assets owned by National Highways on the strategic road network, as defined by: </a:t>
            </a:r>
          </a:p>
          <a:p>
            <a:r>
              <a:rPr lang="en-GB" sz="1200" b="0">
                <a:effectLst/>
                <a:latin typeface="Arial" panose="020B0604020202020204" pitchFamily="34" charset="0"/>
                <a:cs typeface="Arial" panose="020B0604020202020204" pitchFamily="34" charset="0"/>
              </a:rPr>
              <a:t>• They are listed in at least one of the data sources (see input data below) </a:t>
            </a:r>
          </a:p>
          <a:p>
            <a:r>
              <a:rPr lang="en-GB" sz="1200" b="0">
                <a:effectLst/>
                <a:latin typeface="Arial" panose="020B0604020202020204" pitchFamily="34" charset="0"/>
                <a:cs typeface="Arial" panose="020B0604020202020204" pitchFamily="34" charset="0"/>
              </a:rPr>
              <a:t>• They have a cultural heritage asset plan </a:t>
            </a:r>
          </a:p>
          <a:p>
            <a:r>
              <a:rPr lang="en-GB" sz="1200" b="0">
                <a:effectLst/>
                <a:latin typeface="Arial" panose="020B0604020202020204" pitchFamily="34" charset="0"/>
                <a:cs typeface="Arial" panose="020B0604020202020204" pitchFamily="34" charset="0"/>
              </a:rPr>
              <a:t>• They are located on or overlapping with National Highways land </a:t>
            </a:r>
          </a:p>
          <a:p>
            <a:r>
              <a:rPr lang="en-GB" sz="1200" b="0">
                <a:effectLst/>
                <a:latin typeface="Arial" panose="020B0604020202020204" pitchFamily="34" charset="0"/>
                <a:cs typeface="Arial" panose="020B0604020202020204" pitchFamily="34" charset="0"/>
              </a:rPr>
              <a:t>• They meet these criteria after the National Highways asset on the land concerned has been commissioned"</a:t>
            </a:r>
          </a:p>
          <a:p>
            <a:endParaRPr lang="en-GB" sz="1200" b="0">
              <a:effectLst/>
              <a:latin typeface="Arial" panose="020B0604020202020204" pitchFamily="34" charset="0"/>
              <a:cs typeface="Arial" panose="020B0604020202020204" pitchFamily="34" charset="0"/>
            </a:endParaRPr>
          </a:p>
          <a:p>
            <a:r>
              <a:rPr lang="en-GB" sz="1200" b="0">
                <a:effectLst/>
                <a:latin typeface="Arial" panose="020B0604020202020204" pitchFamily="34" charset="0"/>
                <a:cs typeface="Arial" panose="020B0604020202020204" pitchFamily="34" charset="0"/>
              </a:rPr>
              <a:t>9.</a:t>
            </a:r>
            <a:r>
              <a:rPr lang="en-GB" sz="1200" b="0" baseline="0">
                <a:effectLst/>
                <a:latin typeface="Arial" panose="020B0604020202020204" pitchFamily="34" charset="0"/>
                <a:cs typeface="Arial" panose="020B0604020202020204" pitchFamily="34" charset="0"/>
              </a:rPr>
              <a:t> </a:t>
            </a:r>
            <a:r>
              <a:rPr lang="en-GB" sz="1200" b="0">
                <a:effectLst/>
                <a:latin typeface="Arial" panose="020B0604020202020204" pitchFamily="34" charset="0"/>
                <a:cs typeface="Arial" panose="020B0604020202020204" pitchFamily="34" charset="0"/>
              </a:rPr>
              <a:t>This metric is a new metric for road period 2.</a:t>
            </a:r>
          </a:p>
          <a:p>
            <a:endParaRPr lang="en-GB" sz="1200" b="0">
              <a:effectLst/>
              <a:latin typeface="Arial" panose="020B0604020202020204" pitchFamily="34" charset="0"/>
              <a:cs typeface="Arial" panose="020B0604020202020204" pitchFamily="34" charset="0"/>
            </a:endParaRPr>
          </a:p>
        </xdr:txBody>
      </xdr:sp>
    </xdr:grpSp>
    <xdr:clientData/>
  </xdr:twoCellAnchor>
  <xdr:twoCellAnchor>
    <xdr:from>
      <xdr:col>1</xdr:col>
      <xdr:colOff>119062</xdr:colOff>
      <xdr:row>10</xdr:row>
      <xdr:rowOff>98777</xdr:rowOff>
    </xdr:from>
    <xdr:to>
      <xdr:col>6</xdr:col>
      <xdr:colOff>246063</xdr:colOff>
      <xdr:row>11</xdr:row>
      <xdr:rowOff>198437</xdr:rowOff>
    </xdr:to>
    <xdr:sp macro="" textlink="">
      <xdr:nvSpPr>
        <xdr:cNvPr id="17" name="TextBox 16">
          <a:extLst>
            <a:ext uri="{FF2B5EF4-FFF2-40B4-BE49-F238E27FC236}">
              <a16:creationId xmlns:a16="http://schemas.microsoft.com/office/drawing/2014/main" id="{3FA41BC8-1AE2-49BF-953E-F870CFF22599}"/>
            </a:ext>
          </a:extLst>
        </xdr:cNvPr>
        <xdr:cNvSpPr txBox="1"/>
      </xdr:nvSpPr>
      <xdr:spPr>
        <a:xfrm>
          <a:off x="728662" y="1940277"/>
          <a:ext cx="2565401" cy="271110"/>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solidFill>
                <a:schemeClr val="bg1"/>
              </a:solidFill>
              <a:latin typeface="Arial" panose="020B0604020202020204" pitchFamily="34" charset="0"/>
              <a:cs typeface="Arial" panose="020B0604020202020204" pitchFamily="34" charset="0"/>
            </a:rPr>
            <a:t>Please select only ONE indicator</a:t>
          </a:r>
        </a:p>
      </xdr:txBody>
    </xdr:sp>
    <xdr:clientData/>
  </xdr:twoCellAnchor>
  <xdr:twoCellAnchor>
    <xdr:from>
      <xdr:col>16</xdr:col>
      <xdr:colOff>16832</xdr:colOff>
      <xdr:row>10</xdr:row>
      <xdr:rowOff>85847</xdr:rowOff>
    </xdr:from>
    <xdr:to>
      <xdr:col>23</xdr:col>
      <xdr:colOff>1546</xdr:colOff>
      <xdr:row>16</xdr:row>
      <xdr:rowOff>42333</xdr:rowOff>
    </xdr:to>
    <xdr:sp macro="" textlink="">
      <xdr:nvSpPr>
        <xdr:cNvPr id="19" name="Rectangle 18" descr="This box displays the financial years commencing April 2015 to March 2020 for road period 1 and April 2020 to March 2025 for road period 2.">
          <a:extLst>
            <a:ext uri="{FF2B5EF4-FFF2-40B4-BE49-F238E27FC236}">
              <a16:creationId xmlns:a16="http://schemas.microsoft.com/office/drawing/2014/main" id="{BCADC2C3-E891-471F-911A-49F35AFA60F3}"/>
            </a:ext>
          </a:extLst>
        </xdr:cNvPr>
        <xdr:cNvSpPr/>
      </xdr:nvSpPr>
      <xdr:spPr>
        <a:xfrm>
          <a:off x="9383082" y="1927347"/>
          <a:ext cx="4232864" cy="1061386"/>
        </a:xfrm>
        <a:prstGeom prst="rect">
          <a:avLst/>
        </a:prstGeom>
        <a:noFill/>
        <a:ln>
          <a:solidFill>
            <a:srgbClr val="25326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16</xdr:col>
      <xdr:colOff>47625</xdr:colOff>
      <xdr:row>11</xdr:row>
      <xdr:rowOff>15876</xdr:rowOff>
    </xdr:from>
    <xdr:to>
      <xdr:col>22</xdr:col>
      <xdr:colOff>560387</xdr:colOff>
      <xdr:row>16</xdr:row>
      <xdr:rowOff>8437</xdr:rowOff>
    </xdr:to>
    <mc:AlternateContent xmlns:mc="http://schemas.openxmlformats.org/markup-compatibility/2006" xmlns:a14="http://schemas.microsoft.com/office/drawing/2010/main">
      <mc:Choice Requires="a14">
        <xdr:graphicFrame macro="">
          <xdr:nvGraphicFramePr>
            <xdr:cNvPr id="20" name="Year 1">
              <a:extLst>
                <a:ext uri="{FF2B5EF4-FFF2-40B4-BE49-F238E27FC236}">
                  <a16:creationId xmlns:a16="http://schemas.microsoft.com/office/drawing/2014/main" id="{09212AE7-A5A3-4C51-AE93-63C1D72856F7}"/>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Year 1"/>
            </a:graphicData>
          </a:graphic>
        </xdr:graphicFrame>
      </mc:Choice>
      <mc:Fallback xmlns="">
        <xdr:sp macro="" textlink="">
          <xdr:nvSpPr>
            <xdr:cNvPr id="0" name=""/>
            <xdr:cNvSpPr>
              <a:spLocks noTextEdit="1"/>
            </xdr:cNvSpPr>
          </xdr:nvSpPr>
          <xdr:spPr>
            <a:xfrm>
              <a:off x="10008054" y="3100162"/>
              <a:ext cx="4154714" cy="109020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65294</xdr:colOff>
      <xdr:row>12</xdr:row>
      <xdr:rowOff>47624</xdr:rowOff>
    </xdr:from>
    <xdr:to>
      <xdr:col>6</xdr:col>
      <xdr:colOff>277105</xdr:colOff>
      <xdr:row>29</xdr:row>
      <xdr:rowOff>27173</xdr:rowOff>
    </xdr:to>
    <mc:AlternateContent xmlns:mc="http://schemas.openxmlformats.org/markup-compatibility/2006" xmlns:a14="http://schemas.microsoft.com/office/drawing/2010/main">
      <mc:Choice Requires="a14">
        <xdr:graphicFrame macro="">
          <xdr:nvGraphicFramePr>
            <xdr:cNvPr id="23" name="KPI 1">
              <a:extLst>
                <a:ext uri="{FF2B5EF4-FFF2-40B4-BE49-F238E27FC236}">
                  <a16:creationId xmlns:a16="http://schemas.microsoft.com/office/drawing/2014/main" id="{5FAF4DFB-7D64-4E4F-8003-E0304D9B930E}"/>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KPI 1"/>
            </a:graphicData>
          </a:graphic>
        </xdr:graphicFrame>
      </mc:Choice>
      <mc:Fallback xmlns="">
        <xdr:sp macro="" textlink="">
          <xdr:nvSpPr>
            <xdr:cNvPr id="0" name=""/>
            <xdr:cNvSpPr>
              <a:spLocks noTextEdit="1"/>
            </xdr:cNvSpPr>
          </xdr:nvSpPr>
          <xdr:spPr>
            <a:xfrm>
              <a:off x="663348" y="3340553"/>
              <a:ext cx="3240000" cy="3867831"/>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7</xdr:col>
      <xdr:colOff>0</xdr:colOff>
      <xdr:row>21</xdr:row>
      <xdr:rowOff>0</xdr:rowOff>
    </xdr:from>
    <xdr:to>
      <xdr:col>23</xdr:col>
      <xdr:colOff>8397</xdr:colOff>
      <xdr:row>36</xdr:row>
      <xdr:rowOff>128333</xdr:rowOff>
    </xdr:to>
    <xdr:graphicFrame macro="">
      <xdr:nvGraphicFramePr>
        <xdr:cNvPr id="24" name="Chart 23" descr="This chart displays performance data for National Highways.">
          <a:extLst>
            <a:ext uri="{FF2B5EF4-FFF2-40B4-BE49-F238E27FC236}">
              <a16:creationId xmlns:a16="http://schemas.microsoft.com/office/drawing/2014/main" id="{C16AFCC7-01C5-49D1-97AF-E75373AC5E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37</xdr:row>
      <xdr:rowOff>58119</xdr:rowOff>
    </xdr:from>
    <xdr:to>
      <xdr:col>12</xdr:col>
      <xdr:colOff>32964</xdr:colOff>
      <xdr:row>53</xdr:row>
      <xdr:rowOff>35262</xdr:rowOff>
    </xdr:to>
    <xdr:graphicFrame macro="">
      <xdr:nvGraphicFramePr>
        <xdr:cNvPr id="25" name="Chart 24" descr="This chart displays performance data for National Highways, Yorkshire and North East region">
          <a:extLst>
            <a:ext uri="{FF2B5EF4-FFF2-40B4-BE49-F238E27FC236}">
              <a16:creationId xmlns:a16="http://schemas.microsoft.com/office/drawing/2014/main" id="{EEE87B73-A351-4BE6-A928-7DCE5B60B6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155538</xdr:colOff>
      <xdr:row>37</xdr:row>
      <xdr:rowOff>58119</xdr:rowOff>
    </xdr:from>
    <xdr:to>
      <xdr:col>17</xdr:col>
      <xdr:colOff>229324</xdr:colOff>
      <xdr:row>53</xdr:row>
      <xdr:rowOff>35262</xdr:rowOff>
    </xdr:to>
    <xdr:graphicFrame macro="">
      <xdr:nvGraphicFramePr>
        <xdr:cNvPr id="26" name="Chart 25" descr="This chart displays performance data for National Highways North West region.">
          <a:extLst>
            <a:ext uri="{FF2B5EF4-FFF2-40B4-BE49-F238E27FC236}">
              <a16:creationId xmlns:a16="http://schemas.microsoft.com/office/drawing/2014/main" id="{DB02BE73-381C-4514-A6E6-769063405C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351897</xdr:colOff>
      <xdr:row>37</xdr:row>
      <xdr:rowOff>58119</xdr:rowOff>
    </xdr:from>
    <xdr:to>
      <xdr:col>23</xdr:col>
      <xdr:colOff>8397</xdr:colOff>
      <xdr:row>53</xdr:row>
      <xdr:rowOff>35262</xdr:rowOff>
    </xdr:to>
    <xdr:graphicFrame macro="">
      <xdr:nvGraphicFramePr>
        <xdr:cNvPr id="27" name="Chart 26" descr="This chart displays performance data for National Highways Midlands region.">
          <a:extLst>
            <a:ext uri="{FF2B5EF4-FFF2-40B4-BE49-F238E27FC236}">
              <a16:creationId xmlns:a16="http://schemas.microsoft.com/office/drawing/2014/main" id="{5D3FDA0E-B3DF-4911-8798-31A0031214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53</xdr:row>
      <xdr:rowOff>145144</xdr:rowOff>
    </xdr:from>
    <xdr:to>
      <xdr:col>12</xdr:col>
      <xdr:colOff>32964</xdr:colOff>
      <xdr:row>69</xdr:row>
      <xdr:rowOff>123421</xdr:rowOff>
    </xdr:to>
    <xdr:graphicFrame macro="">
      <xdr:nvGraphicFramePr>
        <xdr:cNvPr id="29" name="Chart 28" descr="This chart displays performance data for National Highways East region.&#10;">
          <a:extLst>
            <a:ext uri="{FF2B5EF4-FFF2-40B4-BE49-F238E27FC236}">
              <a16:creationId xmlns:a16="http://schemas.microsoft.com/office/drawing/2014/main" id="{C8B528C1-3B87-4222-8C02-9D508AFEED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155538</xdr:colOff>
      <xdr:row>53</xdr:row>
      <xdr:rowOff>145144</xdr:rowOff>
    </xdr:from>
    <xdr:to>
      <xdr:col>17</xdr:col>
      <xdr:colOff>229324</xdr:colOff>
      <xdr:row>69</xdr:row>
      <xdr:rowOff>123421</xdr:rowOff>
    </xdr:to>
    <xdr:graphicFrame macro="">
      <xdr:nvGraphicFramePr>
        <xdr:cNvPr id="30" name="Chart 29" descr="This chart displays performance data for National Highways South East region&#10;">
          <a:extLst>
            <a:ext uri="{FF2B5EF4-FFF2-40B4-BE49-F238E27FC236}">
              <a16:creationId xmlns:a16="http://schemas.microsoft.com/office/drawing/2014/main" id="{390090B1-8CF6-4684-88DA-F59AC8495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351897</xdr:colOff>
      <xdr:row>53</xdr:row>
      <xdr:rowOff>145144</xdr:rowOff>
    </xdr:from>
    <xdr:to>
      <xdr:col>23</xdr:col>
      <xdr:colOff>8397</xdr:colOff>
      <xdr:row>69</xdr:row>
      <xdr:rowOff>123421</xdr:rowOff>
    </xdr:to>
    <xdr:graphicFrame macro="">
      <xdr:nvGraphicFramePr>
        <xdr:cNvPr id="31" name="Chart 30" descr="This chart displays performance data for National Highways South West region.">
          <a:extLst>
            <a:ext uri="{FF2B5EF4-FFF2-40B4-BE49-F238E27FC236}">
              <a16:creationId xmlns:a16="http://schemas.microsoft.com/office/drawing/2014/main" id="{0BD3E5BE-9419-45C8-890A-10D38703DE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8</xdr:col>
      <xdr:colOff>111678</xdr:colOff>
      <xdr:row>15</xdr:row>
      <xdr:rowOff>33188</xdr:rowOff>
    </xdr:from>
    <xdr:to>
      <xdr:col>8</xdr:col>
      <xdr:colOff>120842</xdr:colOff>
      <xdr:row>15</xdr:row>
      <xdr:rowOff>38310</xdr:rowOff>
    </xdr:to>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7" name="Ink 6">
              <a:extLst>
                <a:ext uri="{FF2B5EF4-FFF2-40B4-BE49-F238E27FC236}">
                  <a16:creationId xmlns:a16="http://schemas.microsoft.com/office/drawing/2014/main" id="{84C1A233-532C-3C8E-A75C-B55B74DEB53A}"/>
                </a:ext>
              </a:extLst>
            </xdr14:cNvPr>
            <xdr14:cNvContentPartPr/>
          </xdr14:nvContentPartPr>
          <xdr14:nvPr macro=""/>
          <xdr14:xfrm>
            <a:off x="4840560" y="4016880"/>
            <a:ext cx="360" cy="360"/>
          </xdr14:xfrm>
        </xdr:contentPart>
      </mc:Choice>
      <mc:Fallback xmlns="">
        <xdr:pic>
          <xdr:nvPicPr>
            <xdr:cNvPr id="7" name="Ink 6">
              <a:extLst>
                <a:ext uri="{FF2B5EF4-FFF2-40B4-BE49-F238E27FC236}">
                  <a16:creationId xmlns:a16="http://schemas.microsoft.com/office/drawing/2014/main" id="{84C1A233-532C-3C8E-A75C-B55B74DEB53A}"/>
                </a:ext>
              </a:extLst>
            </xdr:cNvPr>
            <xdr:cNvPicPr/>
          </xdr:nvPicPr>
          <xdr:blipFill>
            <a:blip xmlns:r="http://schemas.openxmlformats.org/officeDocument/2006/relationships" r:embed="rId10"/>
            <a:stretch>
              <a:fillRect/>
            </a:stretch>
          </xdr:blipFill>
          <xdr:spPr>
            <a:xfrm>
              <a:off x="4836240" y="4012560"/>
              <a:ext cx="9000" cy="9000"/>
            </a:xfrm>
            <a:prstGeom prst="rect">
              <a:avLst/>
            </a:prstGeom>
          </xdr:spPr>
        </xdr:pic>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31750</xdr:rowOff>
    </xdr:from>
    <xdr:to>
      <xdr:col>7</xdr:col>
      <xdr:colOff>166195</xdr:colOff>
      <xdr:row>3</xdr:row>
      <xdr:rowOff>1587</xdr:rowOff>
    </xdr:to>
    <mc:AlternateContent xmlns:mc="http://schemas.openxmlformats.org/markup-compatibility/2006" xmlns:a14="http://schemas.microsoft.com/office/drawing/2010/main">
      <mc:Choice Requires="a14">
        <xdr:graphicFrame macro="">
          <xdr:nvGraphicFramePr>
            <xdr:cNvPr id="6" name="Year">
              <a:extLst>
                <a:ext uri="{FF2B5EF4-FFF2-40B4-BE49-F238E27FC236}">
                  <a16:creationId xmlns:a16="http://schemas.microsoft.com/office/drawing/2014/main" id="{B73425CB-8FC7-CF56-B27B-E6531C1FE5A3}"/>
                </a:ext>
              </a:extLst>
            </xdr:cNvPr>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mlns="">
        <xdr:sp macro="" textlink="">
          <xdr:nvSpPr>
            <xdr:cNvPr id="0" name=""/>
            <xdr:cNvSpPr>
              <a:spLocks noTextEdit="1"/>
            </xdr:cNvSpPr>
          </xdr:nvSpPr>
          <xdr:spPr>
            <a:xfrm>
              <a:off x="0" y="31750"/>
              <a:ext cx="5367161" cy="51293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818797</xdr:colOff>
      <xdr:row>0</xdr:row>
      <xdr:rowOff>56268</xdr:rowOff>
    </xdr:from>
    <xdr:to>
      <xdr:col>20</xdr:col>
      <xdr:colOff>1147759</xdr:colOff>
      <xdr:row>2</xdr:row>
      <xdr:rowOff>113418</xdr:rowOff>
    </xdr:to>
    <mc:AlternateContent xmlns:mc="http://schemas.openxmlformats.org/markup-compatibility/2006" xmlns:a14="http://schemas.microsoft.com/office/drawing/2010/main">
      <mc:Choice Requires="a14">
        <xdr:graphicFrame macro="">
          <xdr:nvGraphicFramePr>
            <xdr:cNvPr id="7" name="KPI">
              <a:extLst>
                <a:ext uri="{FF2B5EF4-FFF2-40B4-BE49-F238E27FC236}">
                  <a16:creationId xmlns:a16="http://schemas.microsoft.com/office/drawing/2014/main" id="{31D621DC-80A8-70C3-4D61-F38EA92FE504}"/>
                </a:ext>
              </a:extLst>
            </xdr:cNvPr>
            <xdr:cNvGraphicFramePr/>
          </xdr:nvGraphicFramePr>
          <xdr:xfrm>
            <a:off x="0" y="0"/>
            <a:ext cx="0" cy="0"/>
          </xdr:xfrm>
          <a:graphic>
            <a:graphicData uri="http://schemas.microsoft.com/office/drawing/2010/slicer">
              <sle:slicer xmlns:sle="http://schemas.microsoft.com/office/drawing/2010/slicer" name="KPI"/>
            </a:graphicData>
          </a:graphic>
        </xdr:graphicFrame>
      </mc:Choice>
      <mc:Fallback xmlns="">
        <xdr:sp macro="" textlink="">
          <xdr:nvSpPr>
            <xdr:cNvPr id="0" name=""/>
            <xdr:cNvSpPr>
              <a:spLocks noTextEdit="1"/>
            </xdr:cNvSpPr>
          </xdr:nvSpPr>
          <xdr:spPr>
            <a:xfrm>
              <a:off x="6257572" y="56268"/>
              <a:ext cx="9849731" cy="4191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8</xdr:col>
      <xdr:colOff>513750</xdr:colOff>
      <xdr:row>58</xdr:row>
      <xdr:rowOff>109275</xdr:rowOff>
    </xdr:from>
    <xdr:to>
      <xdr:col>8</xdr:col>
      <xdr:colOff>514110</xdr:colOff>
      <xdr:row>58</xdr:row>
      <xdr:rowOff>114397</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08EA6A21-63D7-367B-CEF0-F80C9DCE5FC4}"/>
                </a:ext>
              </a:extLst>
            </xdr14:cNvPr>
            <xdr14:cNvContentPartPr/>
          </xdr14:nvContentPartPr>
          <xdr14:nvPr macro=""/>
          <xdr14:xfrm>
            <a:off x="7619400" y="9834300"/>
            <a:ext cx="360" cy="360"/>
          </xdr14:xfrm>
        </xdr:contentPart>
      </mc:Choice>
      <mc:Fallback xmlns="">
        <xdr:pic>
          <xdr:nvPicPr>
            <xdr:cNvPr id="2" name="Ink 1">
              <a:extLst>
                <a:ext uri="{FF2B5EF4-FFF2-40B4-BE49-F238E27FC236}">
                  <a16:creationId xmlns:a16="http://schemas.microsoft.com/office/drawing/2014/main" id="{08EA6A21-63D7-367B-CEF0-F80C9DCE5FC4}"/>
                </a:ext>
              </a:extLst>
            </xdr:cNvPr>
            <xdr:cNvPicPr/>
          </xdr:nvPicPr>
          <xdr:blipFill>
            <a:blip xmlns:r="http://schemas.openxmlformats.org/officeDocument/2006/relationships" r:embed="rId2"/>
            <a:stretch>
              <a:fillRect/>
            </a:stretch>
          </xdr:blipFill>
          <xdr:spPr>
            <a:xfrm>
              <a:off x="7615080" y="9829980"/>
              <a:ext cx="9000" cy="9000"/>
            </a:xfrm>
            <a:prstGeom prst="rect">
              <a:avLst/>
            </a:prstGeom>
          </xdr:spPr>
        </xdr:pic>
      </mc:Fallback>
    </mc:AlternateContent>
    <xdr:clientData/>
  </xdr:twoCellAnchor>
  <xdr:twoCellAnchor editAs="oneCell">
    <xdr:from>
      <xdr:col>2</xdr:col>
      <xdr:colOff>332865</xdr:colOff>
      <xdr:row>11</xdr:row>
      <xdr:rowOff>151980</xdr:rowOff>
    </xdr:from>
    <xdr:to>
      <xdr:col>2</xdr:col>
      <xdr:colOff>333225</xdr:colOff>
      <xdr:row>11</xdr:row>
      <xdr:rowOff>152340</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B5C8CC19-B85F-9E77-6457-49FE9F7B1892}"/>
                </a:ext>
              </a:extLst>
            </xdr14:cNvPr>
            <xdr14:cNvContentPartPr/>
          </xdr14:nvContentPartPr>
          <xdr14:nvPr macro=""/>
          <xdr14:xfrm>
            <a:off x="2418840" y="2247480"/>
            <a:ext cx="360" cy="360"/>
          </xdr14:xfrm>
        </xdr:contentPart>
      </mc:Choice>
      <mc:Fallback xmlns="">
        <xdr:pic>
          <xdr:nvPicPr>
            <xdr:cNvPr id="3" name="Ink 2">
              <a:extLst>
                <a:ext uri="{FF2B5EF4-FFF2-40B4-BE49-F238E27FC236}">
                  <a16:creationId xmlns:a16="http://schemas.microsoft.com/office/drawing/2014/main" id="{B5C8CC19-B85F-9E77-6457-49FE9F7B1892}"/>
                </a:ext>
              </a:extLst>
            </xdr:cNvPr>
            <xdr:cNvPicPr/>
          </xdr:nvPicPr>
          <xdr:blipFill>
            <a:blip xmlns:r="http://schemas.openxmlformats.org/officeDocument/2006/relationships" r:embed="rId2"/>
            <a:stretch>
              <a:fillRect/>
            </a:stretch>
          </xdr:blipFill>
          <xdr:spPr>
            <a:xfrm>
              <a:off x="2414520" y="2243160"/>
              <a:ext cx="9000" cy="9000"/>
            </a:xfrm>
            <a:prstGeom prst="rect">
              <a:avLst/>
            </a:prstGeom>
          </xdr:spPr>
        </xdr:pic>
      </mc:Fallback>
    </mc:AlternateContent>
    <xdr:clientData/>
  </xdr:twoCellAnchor>
  <xdr:twoCellAnchor editAs="oneCell">
    <xdr:from>
      <xdr:col>0</xdr:col>
      <xdr:colOff>385200</xdr:colOff>
      <xdr:row>24</xdr:row>
      <xdr:rowOff>61620</xdr:rowOff>
    </xdr:from>
    <xdr:to>
      <xdr:col>0</xdr:col>
      <xdr:colOff>390322</xdr:colOff>
      <xdr:row>24</xdr:row>
      <xdr:rowOff>66742</xdr:rowOff>
    </xdr:to>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4" name="Ink 3">
              <a:extLst>
                <a:ext uri="{FF2B5EF4-FFF2-40B4-BE49-F238E27FC236}">
                  <a16:creationId xmlns:a16="http://schemas.microsoft.com/office/drawing/2014/main" id="{919F27B6-9529-F190-C9BF-BE0EB0126A96}"/>
                </a:ext>
              </a:extLst>
            </xdr14:cNvPr>
            <xdr14:cNvContentPartPr/>
          </xdr14:nvContentPartPr>
          <xdr14:nvPr macro=""/>
          <xdr14:xfrm>
            <a:off x="385200" y="3300120"/>
            <a:ext cx="360" cy="360"/>
          </xdr14:xfrm>
        </xdr:contentPart>
      </mc:Choice>
      <mc:Fallback xmlns="">
        <xdr:pic>
          <xdr:nvPicPr>
            <xdr:cNvPr id="4" name="Ink 3">
              <a:extLst>
                <a:ext uri="{FF2B5EF4-FFF2-40B4-BE49-F238E27FC236}">
                  <a16:creationId xmlns:a16="http://schemas.microsoft.com/office/drawing/2014/main" id="{919F27B6-9529-F190-C9BF-BE0EB0126A96}"/>
                </a:ext>
              </a:extLst>
            </xdr:cNvPr>
            <xdr:cNvPicPr/>
          </xdr:nvPicPr>
          <xdr:blipFill>
            <a:blip xmlns:r="http://schemas.openxmlformats.org/officeDocument/2006/relationships" r:embed="rId2"/>
            <a:stretch>
              <a:fillRect/>
            </a:stretch>
          </xdr:blipFill>
          <xdr:spPr>
            <a:xfrm>
              <a:off x="380880" y="3295800"/>
              <a:ext cx="9000" cy="9000"/>
            </a:xfrm>
            <a:prstGeom prst="rect">
              <a:avLst/>
            </a:prstGeom>
          </xdr:spPr>
        </xdr:pic>
      </mc:Fallback>
    </mc:AlternateContent>
    <xdr:clientData/>
  </xdr:twoCellAnchor>
  <xdr:twoCellAnchor editAs="oneCell">
    <xdr:from>
      <xdr:col>1</xdr:col>
      <xdr:colOff>661440</xdr:colOff>
      <xdr:row>8</xdr:row>
      <xdr:rowOff>133080</xdr:rowOff>
    </xdr:from>
    <xdr:to>
      <xdr:col>1</xdr:col>
      <xdr:colOff>666562</xdr:colOff>
      <xdr:row>8</xdr:row>
      <xdr:rowOff>133440</xdr:rowOff>
    </xdr:to>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5" name="Ink 4">
              <a:extLst>
                <a:ext uri="{FF2B5EF4-FFF2-40B4-BE49-F238E27FC236}">
                  <a16:creationId xmlns:a16="http://schemas.microsoft.com/office/drawing/2014/main" id="{185050CD-4FD1-2F23-774C-13294C40254D}"/>
                </a:ext>
              </a:extLst>
            </xdr14:cNvPr>
            <xdr14:cNvContentPartPr/>
          </xdr14:nvContentPartPr>
          <xdr14:nvPr macro=""/>
          <xdr14:xfrm>
            <a:off x="1194840" y="1657080"/>
            <a:ext cx="360" cy="360"/>
          </xdr14:xfrm>
        </xdr:contentPart>
      </mc:Choice>
      <mc:Fallback xmlns="">
        <xdr:pic>
          <xdr:nvPicPr>
            <xdr:cNvPr id="5" name="Ink 4">
              <a:extLst>
                <a:ext uri="{FF2B5EF4-FFF2-40B4-BE49-F238E27FC236}">
                  <a16:creationId xmlns:a16="http://schemas.microsoft.com/office/drawing/2014/main" id="{185050CD-4FD1-2F23-774C-13294C40254D}"/>
                </a:ext>
              </a:extLst>
            </xdr:cNvPr>
            <xdr:cNvPicPr/>
          </xdr:nvPicPr>
          <xdr:blipFill>
            <a:blip xmlns:r="http://schemas.openxmlformats.org/officeDocument/2006/relationships" r:embed="rId2"/>
            <a:stretch>
              <a:fillRect/>
            </a:stretch>
          </xdr:blipFill>
          <xdr:spPr>
            <a:xfrm>
              <a:off x="1190520" y="1652760"/>
              <a:ext cx="9000" cy="9000"/>
            </a:xfrm>
            <a:prstGeom prst="rect">
              <a:avLst/>
            </a:prstGeom>
          </xdr:spPr>
        </xdr:pic>
      </mc:Fallback>
    </mc:AlternateContent>
    <xdr:clientData/>
  </xdr:twoCellAnchor>
  <xdr:twoCellAnchor editAs="oneCell">
    <xdr:from>
      <xdr:col>1</xdr:col>
      <xdr:colOff>390000</xdr:colOff>
      <xdr:row>9</xdr:row>
      <xdr:rowOff>185220</xdr:rowOff>
    </xdr:from>
    <xdr:to>
      <xdr:col>1</xdr:col>
      <xdr:colOff>390360</xdr:colOff>
      <xdr:row>10</xdr:row>
      <xdr:rowOff>10425</xdr:rowOff>
    </xdr:to>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10" name="Ink 9">
              <a:extLst>
                <a:ext uri="{FF2B5EF4-FFF2-40B4-BE49-F238E27FC236}">
                  <a16:creationId xmlns:a16="http://schemas.microsoft.com/office/drawing/2014/main" id="{45230554-073F-8053-B91A-56E8445D1C8F}"/>
                </a:ext>
              </a:extLst>
            </xdr14:cNvPr>
            <xdr14:cNvContentPartPr/>
          </xdr14:nvContentPartPr>
          <xdr14:nvPr macro=""/>
          <xdr14:xfrm>
            <a:off x="923400" y="1899720"/>
            <a:ext cx="360" cy="360"/>
          </xdr14:xfrm>
        </xdr:contentPart>
      </mc:Choice>
      <mc:Fallback xmlns="">
        <xdr:pic>
          <xdr:nvPicPr>
            <xdr:cNvPr id="10" name="Ink 9">
              <a:extLst>
                <a:ext uri="{FF2B5EF4-FFF2-40B4-BE49-F238E27FC236}">
                  <a16:creationId xmlns:a16="http://schemas.microsoft.com/office/drawing/2014/main" id="{45230554-073F-8053-B91A-56E8445D1C8F}"/>
                </a:ext>
              </a:extLst>
            </xdr:cNvPr>
            <xdr:cNvPicPr/>
          </xdr:nvPicPr>
          <xdr:blipFill>
            <a:blip xmlns:r="http://schemas.openxmlformats.org/officeDocument/2006/relationships" r:embed="rId2"/>
            <a:stretch>
              <a:fillRect/>
            </a:stretch>
          </xdr:blipFill>
          <xdr:spPr>
            <a:xfrm>
              <a:off x="919080" y="1895400"/>
              <a:ext cx="9000" cy="9000"/>
            </a:xfrm>
            <a:prstGeom prst="rect">
              <a:avLst/>
            </a:prstGeom>
          </xdr:spPr>
        </xdr:pic>
      </mc:Fallback>
    </mc:AlternateContent>
    <xdr:clientData/>
  </xdr:twoCellAnchor>
  <xdr:twoCellAnchor editAs="oneCell">
    <xdr:from>
      <xdr:col>0</xdr:col>
      <xdr:colOff>304200</xdr:colOff>
      <xdr:row>71</xdr:row>
      <xdr:rowOff>142373</xdr:rowOff>
    </xdr:from>
    <xdr:to>
      <xdr:col>0</xdr:col>
      <xdr:colOff>304560</xdr:colOff>
      <xdr:row>71</xdr:row>
      <xdr:rowOff>142733</xdr:rowOff>
    </xdr:to>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11" name="Ink 10">
              <a:extLst>
                <a:ext uri="{FF2B5EF4-FFF2-40B4-BE49-F238E27FC236}">
                  <a16:creationId xmlns:a16="http://schemas.microsoft.com/office/drawing/2014/main" id="{A912B559-3771-9B4C-DB72-1325DC28903D}"/>
                </a:ext>
              </a:extLst>
            </xdr14:cNvPr>
            <xdr14:cNvContentPartPr/>
          </xdr14:nvContentPartPr>
          <xdr14:nvPr macro=""/>
          <xdr14:xfrm>
            <a:off x="304200" y="12353423"/>
            <a:ext cx="360" cy="360"/>
          </xdr14:xfrm>
        </xdr:contentPart>
      </mc:Choice>
      <mc:Fallback xmlns="">
        <xdr:pic>
          <xdr:nvPicPr>
            <xdr:cNvPr id="11" name="Ink 10">
              <a:extLst>
                <a:ext uri="{FF2B5EF4-FFF2-40B4-BE49-F238E27FC236}">
                  <a16:creationId xmlns:a16="http://schemas.microsoft.com/office/drawing/2014/main" id="{A912B559-3771-9B4C-DB72-1325DC28903D}"/>
                </a:ext>
              </a:extLst>
            </xdr:cNvPr>
            <xdr:cNvPicPr/>
          </xdr:nvPicPr>
          <xdr:blipFill>
            <a:blip xmlns:r="http://schemas.openxmlformats.org/officeDocument/2006/relationships" r:embed="rId2"/>
            <a:stretch>
              <a:fillRect/>
            </a:stretch>
          </xdr:blipFill>
          <xdr:spPr>
            <a:xfrm>
              <a:off x="299880" y="12158603"/>
              <a:ext cx="9000" cy="9000"/>
            </a:xfrm>
            <a:prstGeom prst="rect">
              <a:avLst/>
            </a:prstGeom>
          </xdr:spPr>
        </xdr:pic>
      </mc:Fallback>
    </mc:AlternateContent>
    <xdr:clientData/>
  </xdr:twoCellAnchor>
  <xdr:twoCellAnchor editAs="oneCell">
    <xdr:from>
      <xdr:col>0</xdr:col>
      <xdr:colOff>256680</xdr:colOff>
      <xdr:row>71</xdr:row>
      <xdr:rowOff>47333</xdr:rowOff>
    </xdr:from>
    <xdr:to>
      <xdr:col>0</xdr:col>
      <xdr:colOff>257040</xdr:colOff>
      <xdr:row>71</xdr:row>
      <xdr:rowOff>47693</xdr:rowOff>
    </xdr:to>
    <mc:AlternateContent xmlns:mc="http://schemas.openxmlformats.org/markup-compatibility/2006" xmlns:xdr14="http://schemas.microsoft.com/office/excel/2010/spreadsheetDrawing">
      <mc:Choice Requires="xdr14">
        <xdr:contentPart xmlns:r="http://schemas.openxmlformats.org/officeDocument/2006/relationships" r:id="rId8">
          <xdr14:nvContentPartPr>
            <xdr14:cNvPr id="12" name="Ink 11">
              <a:extLst>
                <a:ext uri="{FF2B5EF4-FFF2-40B4-BE49-F238E27FC236}">
                  <a16:creationId xmlns:a16="http://schemas.microsoft.com/office/drawing/2014/main" id="{1832ABB6-5A77-0405-2DC2-DC44B94298D4}"/>
                </a:ext>
              </a:extLst>
            </xdr14:cNvPr>
            <xdr14:cNvContentPartPr/>
          </xdr14:nvContentPartPr>
          <xdr14:nvPr macro=""/>
          <xdr14:xfrm>
            <a:off x="256680" y="12258383"/>
            <a:ext cx="360" cy="360"/>
          </xdr14:xfrm>
        </xdr:contentPart>
      </mc:Choice>
      <mc:Fallback xmlns="">
        <xdr:pic>
          <xdr:nvPicPr>
            <xdr:cNvPr id="12" name="Ink 11">
              <a:extLst>
                <a:ext uri="{FF2B5EF4-FFF2-40B4-BE49-F238E27FC236}">
                  <a16:creationId xmlns:a16="http://schemas.microsoft.com/office/drawing/2014/main" id="{1832ABB6-5A77-0405-2DC2-DC44B94298D4}"/>
                </a:ext>
              </a:extLst>
            </xdr:cNvPr>
            <xdr:cNvPicPr/>
          </xdr:nvPicPr>
          <xdr:blipFill>
            <a:blip xmlns:r="http://schemas.openxmlformats.org/officeDocument/2006/relationships" r:embed="rId2"/>
            <a:stretch>
              <a:fillRect/>
            </a:stretch>
          </xdr:blipFill>
          <xdr:spPr>
            <a:xfrm>
              <a:off x="252360" y="12063563"/>
              <a:ext cx="9000" cy="9000"/>
            </a:xfrm>
            <a:prstGeom prst="rect">
              <a:avLst/>
            </a:prstGeom>
          </xdr:spPr>
        </xdr:pic>
      </mc:Fallback>
    </mc:AlternateContent>
    <xdr:clientData/>
  </xdr:twoCellAnchor>
  <xdr:twoCellAnchor editAs="oneCell">
    <xdr:from>
      <xdr:col>1</xdr:col>
      <xdr:colOff>937560</xdr:colOff>
      <xdr:row>71</xdr:row>
      <xdr:rowOff>0</xdr:rowOff>
    </xdr:from>
    <xdr:to>
      <xdr:col>1</xdr:col>
      <xdr:colOff>942682</xdr:colOff>
      <xdr:row>71</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13" name="Ink 12">
              <a:extLst>
                <a:ext uri="{FF2B5EF4-FFF2-40B4-BE49-F238E27FC236}">
                  <a16:creationId xmlns:a16="http://schemas.microsoft.com/office/drawing/2014/main" id="{2B5EE768-A480-8929-C422-B451869836EC}"/>
                </a:ext>
              </a:extLst>
            </xdr14:cNvPr>
            <xdr14:cNvContentPartPr/>
          </xdr14:nvContentPartPr>
          <xdr14:nvPr macro=""/>
          <xdr14:xfrm>
            <a:off x="1451910" y="12211050"/>
            <a:ext cx="360" cy="360"/>
          </xdr14:xfrm>
        </xdr:contentPart>
      </mc:Choice>
      <mc:Fallback xmlns="">
        <xdr:pic>
          <xdr:nvPicPr>
            <xdr:cNvPr id="13" name="Ink 12">
              <a:extLst>
                <a:ext uri="{FF2B5EF4-FFF2-40B4-BE49-F238E27FC236}">
                  <a16:creationId xmlns:a16="http://schemas.microsoft.com/office/drawing/2014/main" id="{2B5EE768-A480-8929-C422-B451869836EC}"/>
                </a:ext>
              </a:extLst>
            </xdr:cNvPr>
            <xdr:cNvPicPr/>
          </xdr:nvPicPr>
          <xdr:blipFill>
            <a:blip xmlns:r="http://schemas.openxmlformats.org/officeDocument/2006/relationships" r:embed="rId2"/>
            <a:stretch>
              <a:fillRect/>
            </a:stretch>
          </xdr:blipFill>
          <xdr:spPr>
            <a:xfrm>
              <a:off x="1447590" y="12016230"/>
              <a:ext cx="9000" cy="9000"/>
            </a:xfrm>
            <a:prstGeom prst="rect">
              <a:avLst/>
            </a:prstGeom>
          </xdr:spPr>
        </xdr:pic>
      </mc:Fallback>
    </mc:AlternateContent>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7-22T18:11:32.387"/>
    </inkml:context>
    <inkml:brush xml:id="br0">
      <inkml:brushProperty name="width" value="0.025" units="cm"/>
      <inkml:brushProperty name="height" value="0.025" units="cm"/>
      <inkml:brushProperty name="color" value="#00A0D7"/>
    </inkml:brush>
  </inkml:definitions>
  <inkml:trace contextRef="#ctx0" brushRef="#br0">0 1 24575,'0'0'-8191</inkml:trace>
  <inkml:trace contextRef="#ctx0" brushRef="#br0" timeOffset="855.32">0 1 24575,'0'0'-8191</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7-22T17:37:45.518"/>
    </inkml:context>
    <inkml:brush xml:id="br0">
      <inkml:brushProperty name="width" value="0.025" units="cm"/>
      <inkml:brushProperty name="height" value="0.025" units="cm"/>
      <inkml:brushProperty name="color" value="#00A0D7"/>
    </inkml:brush>
  </inkml:definitions>
  <inkml:trace contextRef="#ctx0" brushRef="#br0">1 1 24575,'0'0'-8191</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7-22T18:11:10.534"/>
    </inkml:context>
    <inkml:brush xml:id="br0">
      <inkml:brushProperty name="width" value="0.025" units="cm"/>
      <inkml:brushProperty name="height" value="0.025" units="cm"/>
      <inkml:brushProperty name="color" value="#00A0D7"/>
    </inkml:brush>
  </inkml:definitions>
  <inkml:trace contextRef="#ctx0" brushRef="#br0">1 1 24575,'0'0'-8191</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7-22T18:11:56.716"/>
    </inkml:context>
    <inkml:brush xml:id="br0">
      <inkml:brushProperty name="width" value="0.025" units="cm"/>
      <inkml:brushProperty name="height" value="0.025" units="cm"/>
      <inkml:brushProperty name="color" value="#00A0D7"/>
    </inkml:brush>
  </inkml:definitions>
  <inkml:trace contextRef="#ctx0" brushRef="#br0">1 1 24575,'0'0'-8191</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7-22T18:11:57.840"/>
    </inkml:context>
    <inkml:brush xml:id="br0">
      <inkml:brushProperty name="width" value="0.025" units="cm"/>
      <inkml:brushProperty name="height" value="0.025" units="cm"/>
      <inkml:brushProperty name="color" value="#00A0D7"/>
    </inkml:brush>
  </inkml:definitions>
  <inkml:trace contextRef="#ctx0" brushRef="#br0">1 1 24575,'0'0'-8191</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7-22T18:11:58.721"/>
    </inkml:context>
    <inkml:brush xml:id="br0">
      <inkml:brushProperty name="width" value="0.025" units="cm"/>
      <inkml:brushProperty name="height" value="0.025" units="cm"/>
      <inkml:brushProperty name="color" value="#00A0D7"/>
    </inkml:brush>
  </inkml:definitions>
  <inkml:trace contextRef="#ctx0" brushRef="#br0">1 1 24575,'0'0'-8191</inkml:trace>
  <inkml:trace contextRef="#ctx0" brushRef="#br0" timeOffset="370.86">1 1 24575,'0'0'-8191</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7-22T18:12:06.432"/>
    </inkml:context>
    <inkml:brush xml:id="br0">
      <inkml:brushProperty name="width" value="0.025" units="cm"/>
      <inkml:brushProperty name="height" value="0.025" units="cm"/>
      <inkml:brushProperty name="color" value="#00A0D7"/>
    </inkml:brush>
  </inkml:definitions>
  <inkml:trace contextRef="#ctx0" brushRef="#br0">1 1 24575,'0'0'-8191</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7-22T18:12:07.590"/>
    </inkml:context>
    <inkml:brush xml:id="br0">
      <inkml:brushProperty name="width" value="0.025" units="cm"/>
      <inkml:brushProperty name="height" value="0.025" units="cm"/>
      <inkml:brushProperty name="color" value="#00A0D7"/>
    </inkml:brush>
  </inkml:definitions>
  <inkml:trace contextRef="#ctx0" brushRef="#br0">1 1 24575,'0'0'-8191</inkml:trace>
</inkml:ink>
</file>

<file path=xl/ink/ink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7-22T18:12:08.452"/>
    </inkml:context>
    <inkml:brush xml:id="br0">
      <inkml:brushProperty name="width" value="0.025" units="cm"/>
      <inkml:brushProperty name="height" value="0.025" units="cm"/>
      <inkml:brushProperty name="color" value="#00A0D7"/>
    </inkml:brush>
  </inkml:definitions>
  <inkml:trace contextRef="#ctx0" brushRef="#br0">1 1 24575</inkml:trace>
</inkm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ilona, Tommaso" refreshedDate="44776.409391898145" createdVersion="8" refreshedVersion="8" minRefreshableVersion="3" recordCount="26" xr:uid="{D4839EE3-7C38-4203-97BD-F41BAA7FC8BE}">
  <cacheSource type="worksheet">
    <worksheetSource name="Data"/>
  </cacheSource>
  <cacheFields count="9">
    <cacheField name="Year" numFmtId="0">
      <sharedItems count="7">
        <s v="2015-16"/>
        <s v="2016-17"/>
        <s v="2017-18"/>
        <s v="2018-19"/>
        <s v="2019-20"/>
        <s v="2020-21"/>
        <s v="2021-22"/>
      </sharedItems>
    </cacheField>
    <cacheField name="KPI" numFmtId="0">
      <sharedItems count="8">
        <s v="Noise"/>
        <s v="Biodiversity"/>
        <s v="Air Quality"/>
        <s v="National Highways carbon emissions"/>
        <s v="Supply chain carbon emissions"/>
        <s v="Condition of Cultural Heritage assets"/>
        <s v="Water quality"/>
        <s v="Litter"/>
      </sharedItems>
    </cacheField>
    <cacheField name="National Highways" numFmtId="3">
      <sharedItems containsString="0" containsBlank="1" containsNumber="1" minValue="15" maxValue="563847"/>
    </cacheField>
    <cacheField name="Yorkshire and North East" numFmtId="0">
      <sharedItems containsString="0" containsBlank="1" containsNumber="1" minValue="0" maxValue="56873"/>
    </cacheField>
    <cacheField name="North West_x000a_" numFmtId="0">
      <sharedItems containsString="0" containsBlank="1" containsNumber="1" minValue="1" maxValue="32402"/>
    </cacheField>
    <cacheField name="Midlands_x000a_" numFmtId="0">
      <sharedItems containsString="0" containsBlank="1" containsNumber="1" containsInteger="1" minValue="0" maxValue="47102"/>
    </cacheField>
    <cacheField name="East_x000a_" numFmtId="0">
      <sharedItems containsString="0" containsBlank="1" containsNumber="1" minValue="0" maxValue="34714"/>
    </cacheField>
    <cacheField name="South East_x000a_" numFmtId="0">
      <sharedItems containsString="0" containsBlank="1" containsNumber="1" containsInteger="1" minValue="0" maxValue="99538"/>
    </cacheField>
    <cacheField name="South West_x000a_" numFmtId="0">
      <sharedItems containsString="0" containsBlank="1" containsNumber="1" containsInteger="1" minValue="0" maxValue="15609"/>
    </cacheField>
  </cacheFields>
  <extLst>
    <ext xmlns:x14="http://schemas.microsoft.com/office/spreadsheetml/2009/9/main" uri="{725AE2AE-9491-48be-B2B4-4EB974FC3084}">
      <x14:pivotCacheDefinition pivotCacheId="109492059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6">
  <r>
    <x v="0"/>
    <x v="0"/>
    <n v="62"/>
    <m/>
    <m/>
    <m/>
    <m/>
    <m/>
    <m/>
  </r>
  <r>
    <x v="1"/>
    <x v="0"/>
    <n v="141"/>
    <m/>
    <m/>
    <m/>
    <m/>
    <m/>
    <m/>
  </r>
  <r>
    <x v="2"/>
    <x v="0"/>
    <n v="448"/>
    <m/>
    <m/>
    <m/>
    <m/>
    <m/>
    <m/>
  </r>
  <r>
    <x v="3"/>
    <x v="0"/>
    <n v="300"/>
    <m/>
    <m/>
    <m/>
    <m/>
    <m/>
    <m/>
  </r>
  <r>
    <x v="4"/>
    <x v="0"/>
    <n v="223"/>
    <m/>
    <m/>
    <m/>
    <m/>
    <m/>
    <m/>
  </r>
  <r>
    <x v="5"/>
    <x v="0"/>
    <n v="2111"/>
    <n v="0"/>
    <n v="1528"/>
    <n v="25"/>
    <n v="2"/>
    <n v="224"/>
    <n v="332"/>
  </r>
  <r>
    <x v="6"/>
    <x v="0"/>
    <n v="1067"/>
    <n v="311"/>
    <n v="1"/>
    <n v="0"/>
    <n v="0"/>
    <n v="755"/>
    <n v="0"/>
  </r>
  <r>
    <x v="5"/>
    <x v="1"/>
    <n v="147.30000000000001"/>
    <m/>
    <m/>
    <m/>
    <m/>
    <m/>
    <m/>
  </r>
  <r>
    <x v="6"/>
    <x v="1"/>
    <n v="299.8"/>
    <m/>
    <m/>
    <m/>
    <m/>
    <m/>
    <m/>
  </r>
  <r>
    <x v="5"/>
    <x v="2"/>
    <n v="31"/>
    <n v="7"/>
    <n v="2"/>
    <n v="11"/>
    <n v="0"/>
    <n v="8"/>
    <n v="3"/>
  </r>
  <r>
    <x v="6"/>
    <x v="2"/>
    <n v="31"/>
    <n v="7"/>
    <n v="2"/>
    <n v="11"/>
    <n v="0"/>
    <n v="8"/>
    <n v="3"/>
  </r>
  <r>
    <x v="5"/>
    <x v="3"/>
    <m/>
    <m/>
    <m/>
    <m/>
    <m/>
    <m/>
    <m/>
  </r>
  <r>
    <x v="6"/>
    <x v="3"/>
    <n v="37178"/>
    <m/>
    <m/>
    <m/>
    <m/>
    <m/>
    <m/>
  </r>
  <r>
    <x v="0"/>
    <x v="4"/>
    <n v="406523"/>
    <m/>
    <m/>
    <m/>
    <m/>
    <m/>
    <m/>
  </r>
  <r>
    <x v="1"/>
    <x v="4"/>
    <n v="326535"/>
    <m/>
    <m/>
    <m/>
    <m/>
    <m/>
    <m/>
  </r>
  <r>
    <x v="2"/>
    <x v="4"/>
    <n v="255000"/>
    <m/>
    <m/>
    <m/>
    <m/>
    <m/>
    <m/>
  </r>
  <r>
    <x v="3"/>
    <x v="4"/>
    <n v="293684"/>
    <m/>
    <m/>
    <m/>
    <m/>
    <m/>
    <m/>
  </r>
  <r>
    <x v="4"/>
    <x v="4"/>
    <n v="563847"/>
    <m/>
    <m/>
    <m/>
    <m/>
    <m/>
    <m/>
  </r>
  <r>
    <x v="5"/>
    <x v="4"/>
    <n v="365353"/>
    <m/>
    <m/>
    <m/>
    <m/>
    <m/>
    <m/>
  </r>
  <r>
    <x v="6"/>
    <x v="4"/>
    <n v="286238"/>
    <n v="56873"/>
    <n v="32402"/>
    <n v="47102"/>
    <n v="34714"/>
    <n v="99538"/>
    <n v="15609"/>
  </r>
  <r>
    <x v="5"/>
    <x v="5"/>
    <n v="51580"/>
    <m/>
    <m/>
    <m/>
    <m/>
    <m/>
    <m/>
  </r>
  <r>
    <x v="6"/>
    <x v="5"/>
    <n v="51592"/>
    <m/>
    <m/>
    <m/>
    <m/>
    <m/>
    <m/>
  </r>
  <r>
    <x v="5"/>
    <x v="6"/>
    <n v="17"/>
    <n v="2.2000000000000002"/>
    <n v="1"/>
    <n v="1"/>
    <n v="12.6"/>
    <n v="0"/>
    <n v="0"/>
  </r>
  <r>
    <x v="6"/>
    <x v="6"/>
    <n v="15"/>
    <n v="2"/>
    <n v="2.2999999999999998"/>
    <n v="0"/>
    <n v="0"/>
    <n v="0"/>
    <n v="11"/>
  </r>
  <r>
    <x v="5"/>
    <x v="7"/>
    <n v="49.2"/>
    <m/>
    <m/>
    <m/>
    <m/>
    <m/>
    <m/>
  </r>
  <r>
    <x v="6"/>
    <x v="7"/>
    <n v="60.8"/>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EE3E3EF-E5E9-47AB-8237-E922E2795DD6}" name="PivotTable19" cacheId="29"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6" rowHeaderCaption="Year">
  <location ref="P5:Q7" firstHeaderRow="1" firstDataRow="1" firstDataCol="1"/>
  <pivotFields count="9">
    <pivotField axis="axisRow" showAll="0">
      <items count="8">
        <item x="0"/>
        <item x="1"/>
        <item x="2"/>
        <item x="3"/>
        <item x="4"/>
        <item x="5"/>
        <item x="6"/>
        <item t="default"/>
      </items>
    </pivotField>
    <pivotField showAll="0">
      <items count="9">
        <item x="2"/>
        <item h="1" x="1"/>
        <item h="1" x="5"/>
        <item h="1" x="7"/>
        <item h="1" x="3"/>
        <item h="1" x="0"/>
        <item h="1" x="4"/>
        <item h="1" x="6"/>
        <item t="default"/>
      </items>
    </pivotField>
    <pivotField showAll="0"/>
    <pivotField showAll="0"/>
    <pivotField showAll="0"/>
    <pivotField showAll="0"/>
    <pivotField showAll="0"/>
    <pivotField dataField="1" showAll="0"/>
    <pivotField showAll="0"/>
  </pivotFields>
  <rowFields count="1">
    <field x="0"/>
  </rowFields>
  <rowItems count="2">
    <i>
      <x v="5"/>
    </i>
    <i>
      <x v="6"/>
    </i>
  </rowItems>
  <colItems count="1">
    <i/>
  </colItems>
  <dataFields count="1">
    <dataField name=" South East" fld="7" baseField="0" baseItem="0"/>
  </dataFields>
  <chartFormats count="3">
    <chartFormat chart="3" format="19" series="1">
      <pivotArea type="data" outline="0" fieldPosition="0">
        <references count="1">
          <reference field="4294967294" count="1" selected="0">
            <x v="0"/>
          </reference>
        </references>
      </pivotArea>
    </chartFormat>
    <chartFormat chart="3" format="20">
      <pivotArea type="data" outline="0" fieldPosition="0">
        <references count="2">
          <reference field="4294967294" count="1" selected="0">
            <x v="0"/>
          </reference>
          <reference field="0" count="1" selected="0">
            <x v="5"/>
          </reference>
        </references>
      </pivotArea>
    </chartFormat>
    <chartFormat chart="3" format="21">
      <pivotArea type="data" outline="0" fieldPosition="0">
        <references count="2">
          <reference field="4294967294" count="1" selected="0">
            <x v="0"/>
          </reference>
          <reference field="0"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F7BBBADC-FF5A-402D-A177-7E5BEF3B86D2}" name="PivotTable15" cacheId="29"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8" rowHeaderCaption="Year">
  <location ref="D5:E7" firstHeaderRow="1" firstDataRow="1" firstDataCol="1"/>
  <pivotFields count="9">
    <pivotField axis="axisRow" showAll="0" defaultSubtotal="0">
      <items count="7">
        <item x="0"/>
        <item x="1"/>
        <item x="2"/>
        <item x="3"/>
        <item x="4"/>
        <item x="5"/>
        <item x="6"/>
      </items>
    </pivotField>
    <pivotField showAll="0">
      <items count="9">
        <item x="2"/>
        <item h="1" x="1"/>
        <item h="1" x="5"/>
        <item h="1" x="7"/>
        <item h="1" x="3"/>
        <item h="1" x="0"/>
        <item h="1" x="4"/>
        <item h="1" x="6"/>
        <item t="default"/>
      </items>
    </pivotField>
    <pivotField showAll="0"/>
    <pivotField dataField="1" showAll="0"/>
    <pivotField showAll="0"/>
    <pivotField showAll="0"/>
    <pivotField showAll="0"/>
    <pivotField showAll="0"/>
    <pivotField showAll="0"/>
  </pivotFields>
  <rowFields count="1">
    <field x="0"/>
  </rowFields>
  <rowItems count="2">
    <i>
      <x v="5"/>
    </i>
    <i>
      <x v="6"/>
    </i>
  </rowItems>
  <colItems count="1">
    <i/>
  </colItems>
  <dataFields count="1">
    <dataField name=" Yorkshire and North East" fld="3" baseField="0" baseItem="0" numFmtId="3"/>
  </dataFields>
  <formats count="2">
    <format dxfId="3">
      <pivotArea collapsedLevelsAreSubtotals="1" fieldPosition="0">
        <references count="1">
          <reference field="0" count="1">
            <x v="6"/>
          </reference>
        </references>
      </pivotArea>
    </format>
    <format dxfId="2">
      <pivotArea outline="0" collapsedLevelsAreSubtotals="1" fieldPosition="0"/>
    </format>
  </formats>
  <chartFormats count="3">
    <chartFormat chart="5" format="22" series="1">
      <pivotArea type="data" outline="0" fieldPosition="0">
        <references count="1">
          <reference field="4294967294" count="1" selected="0">
            <x v="0"/>
          </reference>
        </references>
      </pivotArea>
    </chartFormat>
    <chartFormat chart="5" format="23">
      <pivotArea type="data" outline="0" fieldPosition="0">
        <references count="2">
          <reference field="4294967294" count="1" selected="0">
            <x v="0"/>
          </reference>
          <reference field="0" count="1" selected="0">
            <x v="6"/>
          </reference>
        </references>
      </pivotArea>
    </chartFormat>
    <chartFormat chart="5" format="24">
      <pivotArea type="data" outline="0" fieldPosition="0">
        <references count="2">
          <reference field="4294967294" count="1" selected="0">
            <x v="0"/>
          </reference>
          <reference field="0"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C1924CC8-0793-4711-8206-418D12FF5418}" name="PivotTable18" cacheId="29"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6" rowHeaderCaption="Year">
  <location ref="M5:N7" firstHeaderRow="1" firstDataRow="1" firstDataCol="1"/>
  <pivotFields count="9">
    <pivotField axis="axisRow" showAll="0">
      <items count="8">
        <item x="0"/>
        <item x="1"/>
        <item x="2"/>
        <item x="3"/>
        <item x="4"/>
        <item x="5"/>
        <item x="6"/>
        <item t="default"/>
      </items>
    </pivotField>
    <pivotField showAll="0">
      <items count="9">
        <item x="2"/>
        <item h="1" x="1"/>
        <item h="1" x="5"/>
        <item h="1" x="7"/>
        <item h="1" x="3"/>
        <item h="1" x="0"/>
        <item h="1" x="4"/>
        <item h="1" x="6"/>
        <item t="default"/>
      </items>
    </pivotField>
    <pivotField showAll="0"/>
    <pivotField showAll="0"/>
    <pivotField showAll="0"/>
    <pivotField showAll="0"/>
    <pivotField dataField="1" showAll="0"/>
    <pivotField showAll="0"/>
    <pivotField showAll="0"/>
  </pivotFields>
  <rowFields count="1">
    <field x="0"/>
  </rowFields>
  <rowItems count="2">
    <i>
      <x v="5"/>
    </i>
    <i>
      <x v="6"/>
    </i>
  </rowItems>
  <colItems count="1">
    <i/>
  </colItems>
  <dataFields count="1">
    <dataField name=" East" fld="6" baseField="0" baseItem="0" numFmtId="3"/>
  </dataFields>
  <formats count="1">
    <format dxfId="4">
      <pivotArea outline="0" collapsedLevelsAreSubtotals="1" fieldPosition="0"/>
    </format>
  </formats>
  <chartFormats count="3">
    <chartFormat chart="3" format="20" series="1">
      <pivotArea type="data" outline="0" fieldPosition="0">
        <references count="1">
          <reference field="4294967294" count="1" selected="0">
            <x v="0"/>
          </reference>
        </references>
      </pivotArea>
    </chartFormat>
    <chartFormat chart="3" format="21">
      <pivotArea type="data" outline="0" fieldPosition="0">
        <references count="2">
          <reference field="4294967294" count="1" selected="0">
            <x v="0"/>
          </reference>
          <reference field="0" count="1" selected="0">
            <x v="5"/>
          </reference>
        </references>
      </pivotArea>
    </chartFormat>
    <chartFormat chart="3" format="22">
      <pivotArea type="data" outline="0" fieldPosition="0">
        <references count="2">
          <reference field="4294967294" count="1" selected="0">
            <x v="0"/>
          </reference>
          <reference field="0"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23DBA2CA-F609-4601-A036-EE4CC9D864A5}" name="PivotTable16" cacheId="29"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8" rowHeaderCaption="Year">
  <location ref="G5:H7" firstHeaderRow="1" firstDataRow="1" firstDataCol="1"/>
  <pivotFields count="9">
    <pivotField axis="axisRow" showAll="0">
      <items count="8">
        <item x="0"/>
        <item x="1"/>
        <item x="2"/>
        <item x="3"/>
        <item x="4"/>
        <item x="5"/>
        <item x="6"/>
        <item t="default"/>
      </items>
    </pivotField>
    <pivotField showAll="0">
      <items count="9">
        <item x="2"/>
        <item h="1" x="1"/>
        <item h="1" x="5"/>
        <item h="1" x="7"/>
        <item h="1" x="3"/>
        <item h="1" x="0"/>
        <item h="1" x="4"/>
        <item h="1" x="6"/>
        <item t="default"/>
      </items>
    </pivotField>
    <pivotField showAll="0"/>
    <pivotField showAll="0"/>
    <pivotField dataField="1" showAll="0"/>
    <pivotField showAll="0"/>
    <pivotField showAll="0"/>
    <pivotField showAll="0"/>
    <pivotField showAll="0"/>
  </pivotFields>
  <rowFields count="1">
    <field x="0"/>
  </rowFields>
  <rowItems count="2">
    <i>
      <x v="5"/>
    </i>
    <i>
      <x v="6"/>
    </i>
  </rowItems>
  <colItems count="1">
    <i/>
  </colItems>
  <dataFields count="1">
    <dataField name=" North West" fld="4" baseField="0" baseItem="0" numFmtId="3"/>
  </dataFields>
  <formats count="1">
    <format dxfId="5">
      <pivotArea outline="0" collapsedLevelsAreSubtotals="1" fieldPosition="0"/>
    </format>
  </formats>
  <chartFormats count="3">
    <chartFormat chart="5" format="30" series="1">
      <pivotArea type="data" outline="0" fieldPosition="0">
        <references count="1">
          <reference field="4294967294" count="1" selected="0">
            <x v="0"/>
          </reference>
        </references>
      </pivotArea>
    </chartFormat>
    <chartFormat chart="5" format="31">
      <pivotArea type="data" outline="0" fieldPosition="0">
        <references count="2">
          <reference field="4294967294" count="1" selected="0">
            <x v="0"/>
          </reference>
          <reference field="0" count="1" selected="0">
            <x v="6"/>
          </reference>
        </references>
      </pivotArea>
    </chartFormat>
    <chartFormat chart="5" format="32">
      <pivotArea type="data" outline="0" fieldPosition="0">
        <references count="2">
          <reference field="4294967294" count="1" selected="0">
            <x v="0"/>
          </reference>
          <reference field="0"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B4AE26F3-BB3D-4C6F-A379-3E7DEBECA6EC}" name="PivotTable14" cacheId="29"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6" rowHeaderCaption="Year">
  <location ref="A5:B7" firstHeaderRow="1" firstDataRow="1" firstDataCol="1"/>
  <pivotFields count="9">
    <pivotField axis="axisRow" showAll="0">
      <items count="8">
        <item x="0"/>
        <item x="1"/>
        <item x="2"/>
        <item x="3"/>
        <item x="4"/>
        <item x="5"/>
        <item x="6"/>
        <item t="default"/>
      </items>
    </pivotField>
    <pivotField showAll="0">
      <items count="9">
        <item x="2"/>
        <item h="1" x="1"/>
        <item h="1" x="5"/>
        <item h="1" x="7"/>
        <item h="1" x="3"/>
        <item h="1" x="0"/>
        <item h="1" x="4"/>
        <item h="1" x="6"/>
        <item t="default"/>
      </items>
    </pivotField>
    <pivotField dataField="1" showAll="0"/>
    <pivotField showAll="0"/>
    <pivotField showAll="0"/>
    <pivotField showAll="0"/>
    <pivotField showAll="0"/>
    <pivotField showAll="0"/>
    <pivotField showAll="0"/>
  </pivotFields>
  <rowFields count="1">
    <field x="0"/>
  </rowFields>
  <rowItems count="2">
    <i>
      <x v="5"/>
    </i>
    <i>
      <x v="6"/>
    </i>
  </rowItems>
  <colItems count="1">
    <i/>
  </colItems>
  <dataFields count="1">
    <dataField name=" National Highways" fld="2" baseField="0" baseItem="0" numFmtId="3"/>
  </dataFields>
  <formats count="1">
    <format dxfId="6">
      <pivotArea outline="0" collapsedLevelsAreSubtotals="1" fieldPosition="0"/>
    </format>
  </formats>
  <chartFormats count="9">
    <chartFormat chart="3" format="19" series="1">
      <pivotArea type="data" outline="0" fieldPosition="0">
        <references count="1">
          <reference field="4294967294" count="1" selected="0">
            <x v="0"/>
          </reference>
        </references>
      </pivotArea>
    </chartFormat>
    <chartFormat chart="3" format="20">
      <pivotArea type="data" outline="0" fieldPosition="0">
        <references count="2">
          <reference field="4294967294" count="1" selected="0">
            <x v="0"/>
          </reference>
          <reference field="0" count="1" selected="0">
            <x v="5"/>
          </reference>
        </references>
      </pivotArea>
    </chartFormat>
    <chartFormat chart="3" format="21">
      <pivotArea type="data" outline="0" fieldPosition="0">
        <references count="2">
          <reference field="4294967294" count="1" selected="0">
            <x v="0"/>
          </reference>
          <reference field="0" count="1" selected="0">
            <x v="6"/>
          </reference>
        </references>
      </pivotArea>
    </chartFormat>
    <chartFormat chart="3" format="22">
      <pivotArea type="data" outline="0" fieldPosition="0">
        <references count="1">
          <reference field="4294967294" count="1" selected="0">
            <x v="0"/>
          </reference>
        </references>
      </pivotArea>
    </chartFormat>
    <chartFormat chart="3" format="23">
      <pivotArea type="data" outline="0" fieldPosition="0">
        <references count="2">
          <reference field="4294967294" count="1" selected="0">
            <x v="0"/>
          </reference>
          <reference field="0" count="1" selected="0">
            <x v="0"/>
          </reference>
        </references>
      </pivotArea>
    </chartFormat>
    <chartFormat chart="3" format="24">
      <pivotArea type="data" outline="0" fieldPosition="0">
        <references count="2">
          <reference field="4294967294" count="1" selected="0">
            <x v="0"/>
          </reference>
          <reference field="0" count="1" selected="0">
            <x v="1"/>
          </reference>
        </references>
      </pivotArea>
    </chartFormat>
    <chartFormat chart="3" format="25">
      <pivotArea type="data" outline="0" fieldPosition="0">
        <references count="2">
          <reference field="4294967294" count="1" selected="0">
            <x v="0"/>
          </reference>
          <reference field="0" count="1" selected="0">
            <x v="2"/>
          </reference>
        </references>
      </pivotArea>
    </chartFormat>
    <chartFormat chart="3" format="26">
      <pivotArea type="data" outline="0" fieldPosition="0">
        <references count="2">
          <reference field="4294967294" count="1" selected="0">
            <x v="0"/>
          </reference>
          <reference field="0" count="1" selected="0">
            <x v="3"/>
          </reference>
        </references>
      </pivotArea>
    </chartFormat>
    <chartFormat chart="3" format="27">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CD5A3286-384F-4296-A77A-30794ABFAC74}" name="PivotTable20" cacheId="29"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6" rowHeaderCaption="Year">
  <location ref="S5:T7" firstHeaderRow="1" firstDataRow="1" firstDataCol="1"/>
  <pivotFields count="9">
    <pivotField axis="axisRow" showAll="0">
      <items count="8">
        <item x="0"/>
        <item x="1"/>
        <item x="2"/>
        <item x="3"/>
        <item x="4"/>
        <item x="5"/>
        <item x="6"/>
        <item t="default"/>
      </items>
    </pivotField>
    <pivotField showAll="0">
      <items count="9">
        <item x="2"/>
        <item h="1" x="1"/>
        <item h="1" x="5"/>
        <item h="1" x="7"/>
        <item h="1" x="3"/>
        <item h="1" x="0"/>
        <item h="1" x="4"/>
        <item h="1" x="6"/>
        <item t="default"/>
      </items>
    </pivotField>
    <pivotField showAll="0"/>
    <pivotField showAll="0"/>
    <pivotField showAll="0"/>
    <pivotField showAll="0"/>
    <pivotField showAll="0"/>
    <pivotField showAll="0"/>
    <pivotField dataField="1" showAll="0"/>
  </pivotFields>
  <rowFields count="1">
    <field x="0"/>
  </rowFields>
  <rowItems count="2">
    <i>
      <x v="5"/>
    </i>
    <i>
      <x v="6"/>
    </i>
  </rowItems>
  <colItems count="1">
    <i/>
  </colItems>
  <dataFields count="1">
    <dataField name=" South West" fld="8" baseField="0" baseItem="0"/>
  </dataFields>
  <chartFormats count="2">
    <chartFormat chart="3" format="19" series="1">
      <pivotArea type="data" outline="0" fieldPosition="0">
        <references count="1">
          <reference field="4294967294" count="1" selected="0">
            <x v="0"/>
          </reference>
        </references>
      </pivotArea>
    </chartFormat>
    <chartFormat chart="3" format="20">
      <pivotArea type="data" outline="0" fieldPosition="0">
        <references count="2">
          <reference field="4294967294" count="1" selected="0">
            <x v="0"/>
          </reference>
          <reference field="0"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9DB0ABC5-9439-4C0D-9BC5-FD77F274D3F9}" name="PivotTable21" cacheId="29"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rowHeaderCaption="Year">
  <location ref="A42:H44" firstHeaderRow="0" firstDataRow="1" firstDataCol="1" rowPageCount="1" colPageCount="1"/>
  <pivotFields count="9">
    <pivotField axis="axisRow" showAll="0">
      <items count="8">
        <item x="0"/>
        <item x="1"/>
        <item x="2"/>
        <item x="3"/>
        <item x="4"/>
        <item x="5"/>
        <item x="6"/>
        <item t="default"/>
      </items>
    </pivotField>
    <pivotField axis="axisPage" multipleItemSelectionAllowed="1" showAll="0">
      <items count="9">
        <item x="2"/>
        <item h="1" x="1"/>
        <item h="1" x="5"/>
        <item h="1" x="7"/>
        <item h="1" x="3"/>
        <item h="1" x="0"/>
        <item h="1" x="4"/>
        <item h="1" x="6"/>
        <item t="default"/>
      </items>
    </pivotField>
    <pivotField dataField="1" showAll="0"/>
    <pivotField dataField="1" showAll="0"/>
    <pivotField dataField="1" showAll="0"/>
    <pivotField dataField="1" showAll="0"/>
    <pivotField dataField="1" showAll="0"/>
    <pivotField dataField="1" showAll="0"/>
    <pivotField dataField="1" showAll="0"/>
  </pivotFields>
  <rowFields count="1">
    <field x="0"/>
  </rowFields>
  <rowItems count="2">
    <i>
      <x v="5"/>
    </i>
    <i>
      <x v="6"/>
    </i>
  </rowItems>
  <colFields count="1">
    <field x="-2"/>
  </colFields>
  <colItems count="7">
    <i>
      <x/>
    </i>
    <i i="1">
      <x v="1"/>
    </i>
    <i i="2">
      <x v="2"/>
    </i>
    <i i="3">
      <x v="3"/>
    </i>
    <i i="4">
      <x v="4"/>
    </i>
    <i i="5">
      <x v="5"/>
    </i>
    <i i="6">
      <x v="6"/>
    </i>
  </colItems>
  <pageFields count="1">
    <pageField fld="1" hier="-1"/>
  </pageFields>
  <dataFields count="7">
    <dataField name=" Yorkshire and North East" fld="3" baseField="0" baseItem="0"/>
    <dataField name=" North West_x000a_" fld="4" baseField="0" baseItem="0"/>
    <dataField name=" Midlands_x000a_" fld="5" baseField="0" baseItem="0"/>
    <dataField name=" East_x000a_" fld="6" baseField="0" baseItem="0"/>
    <dataField name=" South East_x000a_" fld="7" baseField="0" baseItem="0"/>
    <dataField name=" South West_x000a_" fld="8" baseField="0" baseItem="0"/>
    <dataField name=" National Highways" fld="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1973C96A-41FA-4324-A78C-3E755941F416}" name="PivotTable17" cacheId="29"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6" rowHeaderCaption="Year">
  <location ref="J5:K7" firstHeaderRow="1" firstDataRow="1" firstDataCol="1"/>
  <pivotFields count="9">
    <pivotField axis="axisRow" showAll="0">
      <items count="8">
        <item x="0"/>
        <item x="1"/>
        <item x="2"/>
        <item x="3"/>
        <item x="4"/>
        <item x="5"/>
        <item x="6"/>
        <item t="default"/>
      </items>
    </pivotField>
    <pivotField showAll="0">
      <items count="9">
        <item x="2"/>
        <item h="1" x="1"/>
        <item h="1" x="5"/>
        <item h="1" x="7"/>
        <item h="1" x="3"/>
        <item h="1" x="0"/>
        <item h="1" x="4"/>
        <item h="1" x="6"/>
        <item t="default"/>
      </items>
    </pivotField>
    <pivotField showAll="0"/>
    <pivotField showAll="0"/>
    <pivotField showAll="0"/>
    <pivotField dataField="1" showAll="0"/>
    <pivotField showAll="0"/>
    <pivotField showAll="0"/>
    <pivotField showAll="0"/>
  </pivotFields>
  <rowFields count="1">
    <field x="0"/>
  </rowFields>
  <rowItems count="2">
    <i>
      <x v="5"/>
    </i>
    <i>
      <x v="6"/>
    </i>
  </rowItems>
  <colItems count="1">
    <i/>
  </colItems>
  <dataFields count="1">
    <dataField name=" Midlands" fld="5" baseField="0" baseItem="0" numFmtId="3"/>
  </dataFields>
  <formats count="1">
    <format dxfId="7">
      <pivotArea outline="0" collapsedLevelsAreSubtotals="1" fieldPosition="0"/>
    </format>
  </formats>
  <chartFormats count="3">
    <chartFormat chart="3" format="31" series="1">
      <pivotArea type="data" outline="0" fieldPosition="0">
        <references count="1">
          <reference field="4294967294" count="1" selected="0">
            <x v="0"/>
          </reference>
        </references>
      </pivotArea>
    </chartFormat>
    <chartFormat chart="3" format="32">
      <pivotArea type="data" outline="0" fieldPosition="0">
        <references count="2">
          <reference field="4294967294" count="1" selected="0">
            <x v="0"/>
          </reference>
          <reference field="0" count="1" selected="0">
            <x v="5"/>
          </reference>
        </references>
      </pivotArea>
    </chartFormat>
    <chartFormat chart="3" format="33">
      <pivotArea type="data" outline="0" fieldPosition="0">
        <references count="2">
          <reference field="4294967294" count="1" selected="0">
            <x v="0"/>
          </reference>
          <reference field="0"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 xr10:uid="{075CBB94-6FC3-4340-9DDC-A5D24E3D00DB}" sourceName="Year">
  <pivotTables>
    <pivotTable tabId="20" name="PivotTable14"/>
    <pivotTable tabId="20" name="PivotTable15"/>
    <pivotTable tabId="20" name="PivotTable16"/>
    <pivotTable tabId="20" name="PivotTable17"/>
    <pivotTable tabId="20" name="PivotTable18"/>
    <pivotTable tabId="20" name="PivotTable19"/>
    <pivotTable tabId="20" name="PivotTable20"/>
    <pivotTable tabId="20" name="PivotTable21"/>
  </pivotTables>
  <data>
    <tabular pivotCacheId="1094920591" showMissing="0">
      <items count="7">
        <i x="5" s="1"/>
        <i x="6" s="1"/>
        <i x="0" s="1" nd="1"/>
        <i x="1" s="1" nd="1"/>
        <i x="2" s="1" nd="1"/>
        <i x="3" s="1" nd="1"/>
        <i x="4"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KPI1" xr10:uid="{3F9ECE6C-B60E-4688-9406-3A23691CCDB2}" sourceName="KPI">
  <pivotTables>
    <pivotTable tabId="20" name="PivotTable14"/>
    <pivotTable tabId="20" name="PivotTable21"/>
    <pivotTable tabId="20" name="PivotTable15"/>
    <pivotTable tabId="20" name="PivotTable16"/>
    <pivotTable tabId="20" name="PivotTable17"/>
    <pivotTable tabId="20" name="PivotTable18"/>
    <pivotTable tabId="20" name="PivotTable19"/>
    <pivotTable tabId="20" name="PivotTable20"/>
  </pivotTables>
  <data>
    <tabular pivotCacheId="1094920591" showMissing="0">
      <items count="8">
        <i x="2" s="1"/>
        <i x="1"/>
        <i x="5"/>
        <i x="7"/>
        <i x="3"/>
        <i x="0"/>
        <i x="4"/>
        <i x="6"/>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1" xr10:uid="{4CC6B889-FB88-49F6-8B37-39D71195AD2C}" cache="Slicer_Year1" caption="Year" columnCount="5" showCaption="0" style="indicators" lockedPosition="1" rowHeight="432000"/>
  <slicer name="KPI 1" xr10:uid="{95109B5B-F76C-43D0-8F7A-A8C9F4946811}" cache="Slicer_KPI1" caption="KPI" showCaption="0" style="indicators 2" lockedPosition="1" rowHeight="4320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xr10:uid="{0CFC0DC7-7774-4054-966B-0296F27A6760}" cache="Slicer_Year1" caption="Year" columnCount="7" showCaption="0" rowHeight="241300"/>
  <slicer name="KPI" xr10:uid="{EEF733BA-B92C-4812-8A47-3B0DEDEF81D1}" cache="Slicer_KPI1" caption="KPI" columnCount="8" showCaption="0"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notes_table_3113_public_performance_measure_by_operator_and_sector5" displayName="notes_table_3113_public_performance_measure_by_operator_and_sector5" ref="A3:B12" totalsRowShown="0" dataDxfId="58">
  <tableColumns count="2">
    <tableColumn id="1" xr3:uid="{00000000-0010-0000-0100-000001000000}" name="Note number " dataDxfId="57"/>
    <tableColumn id="2" xr3:uid="{00000000-0010-0000-0100-000002000000}" name="Note text " dataDxfId="56"/>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D6E53DEE-F43D-4585-96FB-3E21C3A25843}" name="Table_4h" displayName="Table_4h" ref="A3:B5" totalsRowShown="0">
  <autoFilter ref="A3:B5" xr:uid="{D6E53DEE-F43D-4585-96FB-3E21C3A25843}">
    <filterColumn colId="0" hiddenButton="1"/>
    <filterColumn colId="1" hiddenButton="1"/>
  </autoFilter>
  <tableColumns count="2">
    <tableColumn id="1" xr3:uid="{F8496CBF-4F31-4FC8-9D28-38D9B153C9B3}" name="Time period" dataDxfId="9"/>
    <tableColumn id="2" xr3:uid="{D9D62222-F4CD-4E14-A998-0B78016F685C}" name="National Highways_x000a_ (percentage)" dataDxfId="8"/>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FAAA46C2-58B6-4D69-B8B4-591A3BAA9DEF}" name="Data" displayName="Data" ref="C2:K28" totalsRowShown="0" headerRowDxfId="1">
  <autoFilter ref="C2:K28" xr:uid="{FAAA46C2-58B6-4D69-B8B4-591A3BAA9DEF}"/>
  <tableColumns count="9">
    <tableColumn id="1" xr3:uid="{B3559B5C-B51A-407B-85AF-3CA69B708E7E}" name="Year"/>
    <tableColumn id="2" xr3:uid="{A463C5C4-F3AB-4E6D-B700-2FC7460A2D16}" name="KPI"/>
    <tableColumn id="3" xr3:uid="{6FEB44CB-EC77-4BEC-ABFA-96F666B9289A}" name="National Highways" dataDxfId="0"/>
    <tableColumn id="4" xr3:uid="{BB8954A1-AB7E-45C5-B5A4-0C07D090A121}" name="Yorkshire and North East"/>
    <tableColumn id="5" xr3:uid="{E90923E3-517A-49F6-893B-05498E7C695C}" name="North West_x000a_"/>
    <tableColumn id="6" xr3:uid="{5EBB2ED0-8300-4704-A6E5-F41684695581}" name="Midlands_x000a_"/>
    <tableColumn id="7" xr3:uid="{C4C9F157-232F-412A-B05E-7C2CEB039BFF}" name="East_x000a_"/>
    <tableColumn id="8" xr3:uid="{9D82DF29-2A8C-4FF1-807E-D4C2E0DB4AB8}" name="South East_x000a_"/>
    <tableColumn id="9" xr3:uid="{81CC03D3-1D69-4526-8C2A-A1AC75F98B20}" name="South West_x000a_"/>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2E2B00C-F437-45B3-8503-7AA9961C3F10}" name="Table_of_contents" displayName="Table_of_contents" ref="A3:B12" totalsRowShown="0">
  <autoFilter ref="A3:B12" xr:uid="{A2E2B00C-F437-45B3-8503-7AA9961C3F10}">
    <filterColumn colId="0" hiddenButton="1"/>
    <filterColumn colId="1" hiddenButton="1"/>
  </autoFilter>
  <tableColumns count="2">
    <tableColumn id="1" xr3:uid="{557ED635-1147-439E-8F74-0D2BBB4D3AF5}" name="Worksheet name" dataDxfId="55"/>
    <tableColumn id="2" xr3:uid="{7C0BBB98-1A7D-4386-9200-AB6B86FDDAAE}" name="Worksheet title" dataDxfId="54"/>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7436A37-472D-4D51-B5A9-374686CD8D0C}" name="Table_4a" displayName="Table_4a" ref="A6:H13" totalsRowShown="0" headerRowDxfId="53" dataDxfId="52">
  <autoFilter ref="A6:H13" xr:uid="{C7436A37-472D-4D51-B5A9-374686CD8D0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8B3CDD0F-83C7-41EA-8A24-385273264006}" name="Time period"/>
    <tableColumn id="2" xr3:uid="{233E4A4D-3E42-4CBD-A4E2-1758307ED0EB}" name="National Highways _x000a_(Number of households within Noise Important Areas where noise has been reduced)" dataDxfId="51"/>
    <tableColumn id="3" xr3:uid="{26BBD0BD-A31D-423C-B01E-1F1413FA6840}" name="Yorkshire and North East_x000a_(Number of households within Noise Important Areas where noise has been reduced)" dataDxfId="50"/>
    <tableColumn id="4" xr3:uid="{89D79683-AA06-4B30-BEDA-28142801EBCC}" name="North West_x000a_(Number of households within Noise Important Areas where noise has been reduced)" dataDxfId="49"/>
    <tableColumn id="5" xr3:uid="{BEF71962-B425-4B69-A4A6-EC6B628BFBFD}" name="Midlands_x000a_(Number of households within Noise Important Areas where noise has been reduced)" dataDxfId="48"/>
    <tableColumn id="6" xr3:uid="{3A4D4B28-BBF4-4C3F-8F35-2C49790C8792}" name="East_x000a_(Number of households within Noise Important Areas where noise has been reduced)" dataDxfId="47"/>
    <tableColumn id="7" xr3:uid="{30FA0A99-E102-4A10-847E-458FCF1BBF03}" name="South East_x000a_(Number of households within Noise Important Areas where noise has been reduced)" dataDxfId="46"/>
    <tableColumn id="8" xr3:uid="{A9D21979-0939-4B86-A994-B9AB53F28AA8}" name="South West_x000a_(Number of households within Noise Important Areas where noise has been reduced)" dataDxfId="45"/>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C51CC65E-E923-4493-A56B-E1CBAEF5A6A5}" name="Table_4b" displayName="Table_4b" ref="A4:B6" totalsRowShown="0" headerRowDxfId="44" dataDxfId="43">
  <autoFilter ref="A4:B6" xr:uid="{C51CC65E-E923-4493-A56B-E1CBAEF5A6A5}">
    <filterColumn colId="0" hiddenButton="1"/>
    <filterColumn colId="1" hiddenButton="1"/>
  </autoFilter>
  <tableColumns count="2">
    <tableColumn id="1" xr3:uid="{FA147DDC-D5F9-4FBB-90DA-33411AAB6701}" name="Time period" dataDxfId="42"/>
    <tableColumn id="2" xr3:uid="{C36F3C2E-0473-4FAF-955A-00E0F1815DBC}" name="National Highways _x000a_Biodiversity units" dataDxfId="41"/>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C910B-CC6D-41E2-97B8-4916F1008775}" name="Table_4c" displayName="Table_4c" ref="A4:H6" totalsRowShown="0" headerRowDxfId="40" dataDxfId="39">
  <autoFilter ref="A4:H6" xr:uid="{000C910B-CC6D-41E2-97B8-4916F1008775}">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D3C2C14F-DC18-4836-9C64-B6192766AA8D}" name="Time period" dataDxfId="38"/>
    <tableColumn id="2" xr3:uid="{5DEBE759-52CA-43D9-BDFC-E00DB115120F}" name="National Highways_x000a_(number of SRN links in exceedance of the legal nitrogen dioxide (NO2) limits)" dataDxfId="37"/>
    <tableColumn id="3" xr3:uid="{C2973472-3CDD-4BA4-B0D9-0D1BA5656870}" name="Yorkshire and North East_x000a_(number of SRN links in exceedance of the legal nitrogen dioxide (NO2) limits)" dataDxfId="36"/>
    <tableColumn id="4" xr3:uid="{DC473E75-BE73-44A6-9D93-F86CAF2D8362}" name="North West_x000a_(number of SRN links in exceedance of the legal nitrogen dioxide (NO2) limits)" dataDxfId="35"/>
    <tableColumn id="5" xr3:uid="{F1AFD493-8248-49F1-B68A-37817CE8060E}" name="Midlands_x000a_(number of SRN links in exceedance of the legal nitrogen dioxide (NO2) limits)" dataDxfId="34"/>
    <tableColumn id="6" xr3:uid="{6D213ED1-1325-4701-B26D-DA464358D0B6}" name="East_x000a_(number of SRN links in exceedance of the legal nitrogen dioxide (NO2) limits)" dataDxfId="33"/>
    <tableColumn id="7" xr3:uid="{1E709425-F10A-4C6D-A019-F5D75CE88A8F}" name="South East_x000a_(number of SRN links in exceedance of the legal nitrogen dioxide (NO2) limits)" dataDxfId="32"/>
    <tableColumn id="8" xr3:uid="{7437ED8D-BC12-46A8-8989-D943DA957539}" name="South West_x000a_(number of SRN links in exceedance of the legal nitrogen dioxide (NO2) limits)" dataDxfId="31"/>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73391CF-76B3-4D46-A7DC-85299A85373D}" name="Table_4d" displayName="Table_4d" ref="A5:B7" totalsRowShown="0" headerRowDxfId="30" dataDxfId="29">
  <autoFilter ref="A5:B7" xr:uid="{373391CF-76B3-4D46-A7DC-85299A85373D}">
    <filterColumn colId="0" hiddenButton="1"/>
    <filterColumn colId="1" hiddenButton="1"/>
  </autoFilter>
  <tableColumns count="2">
    <tableColumn id="1" xr3:uid="{22D28656-B3CF-4738-AFE3-2CE30DF1D05C}" name="Time period" dataDxfId="28"/>
    <tableColumn id="2" xr3:uid="{4DBECD0D-65B6-415F-9203-E7167126A86B}" name="National Highways _x000a_(tonnes of CO2e)" dataDxfId="27"/>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25BCBD20-2867-486D-BCEE-6DC2A9A17E34}" name="Table_4e" displayName="Table_4e" ref="A4:H11" totalsRowShown="0">
  <autoFilter ref="A4:H11" xr:uid="{25BCBD20-2867-486D-BCEE-6DC2A9A17E34}">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4447E431-BA6E-4526-8B76-B0C0E87821F8}" name="Time period"/>
    <tableColumn id="2" xr3:uid="{B5050DCB-3760-4358-9D3A-D05F53E4D12D}" name="National Highways_x000a_(absolute tonnes CO2e)" dataDxfId="26"/>
    <tableColumn id="3" xr3:uid="{A664BF9F-4790-46C5-8DDE-8A3C91718E33}" name="Yorkshire and North East _x000a_(absolute tonnes CO2e)" dataDxfId="25"/>
    <tableColumn id="4" xr3:uid="{FB1E5305-7CCB-49F9-9BFC-5FE143E9914C}" name="North West_x000a_(absolute tonnes CO2e)" dataDxfId="24"/>
    <tableColumn id="5" xr3:uid="{9F68312E-AA3E-4059-BF91-04C9FC2A3A73}" name="Midlands_x000a_(absolute tonnes CO2e)" dataDxfId="23"/>
    <tableColumn id="6" xr3:uid="{17ECB59A-4864-496B-A4C9-EBFF144985BD}" name="East_x000a_(absolute tonnes CO2e)" dataDxfId="22"/>
    <tableColumn id="7" xr3:uid="{D3D880CB-5B05-476E-BF8D-B9BB59A9B1FD}" name="South East_x000a_(absolute tonnes CO2e)" dataDxfId="21"/>
    <tableColumn id="8" xr3:uid="{11995EB8-E933-4854-BC80-B90E5364AE5F}" name="South West_x000a_(absolute tonnes CO2e)" dataDxfId="20"/>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7F2944C-617F-4BF4-8860-8040353CBAE5}" name="Table_4f" displayName="Table_4f" ref="A3:B5" totalsRowShown="0">
  <autoFilter ref="A3:B5" xr:uid="{77F2944C-617F-4BF4-8860-8040353CBAE5}">
    <filterColumn colId="0" hiddenButton="1"/>
    <filterColumn colId="1" hiddenButton="1"/>
  </autoFilter>
  <tableColumns count="2">
    <tableColumn id="1" xr3:uid="{FA2D21E3-0F1C-4C34-9990-573A657701E2}" name="Time period" dataDxfId="19"/>
    <tableColumn id="2" xr3:uid="{2DBB2C53-08F7-4C41-96D9-F02A4C117AB8}" name="National Highways _x000a_(numeric score)" dataDxfId="18"/>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9EFBB656-2CA5-447F-9A2A-253EC96EE786}" name="Table_4g" displayName="Table_4g" ref="A3:H5" totalsRowShown="0">
  <autoFilter ref="A3:H5" xr:uid="{9EFBB656-2CA5-447F-9A2A-253EC96EE786}">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9EC1FA20-9C6F-4D1B-A6B8-1812E0FE8C00}" name="Time period" dataDxfId="17"/>
    <tableColumn id="2" xr3:uid="{EFBE6496-82E5-4D66-8688-A1FE24566EBE}" name="National Highways _x000a_(km of watercourse enhanced)" dataDxfId="16"/>
    <tableColumn id="3" xr3:uid="{4BA99704-DC29-429F-985A-EE52C55A493C}" name="Yorkshire and North East _x000a_(km of watercourse enhanced)" dataDxfId="15"/>
    <tableColumn id="4" xr3:uid="{4113C401-0FBC-4C2B-9F27-1A9850010F0B}" name="North West_x000a_(km of watercourse enhanced)" dataDxfId="14"/>
    <tableColumn id="5" xr3:uid="{BFA08CED-4394-4CBF-A816-996431B7B7A6}" name="Midlands_x000a_(km of watercourse enhanced)" dataDxfId="13"/>
    <tableColumn id="6" xr3:uid="{E4A40674-1B41-4D6B-A7DA-E1C924BB117A}" name="East_x000a_(km of watercourse enhanced)" dataDxfId="12"/>
    <tableColumn id="7" xr3:uid="{4BDE07C8-25EB-4F4F-9ACB-9D9B786C95B8}" name="South East_x000a_(km of watercourse enhanced)" dataDxfId="11"/>
    <tableColumn id="8" xr3:uid="{9129666D-96CD-455A-A2A7-81904375FD0E}" name="South West_x000a_(km of watercourse enhanced)" dataDxfId="1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nationalhighways.co.uk/media/0soa5wu1/ris2-omm-july-2022.pdf" TargetMode="External"/><Relationship Id="rId3" Type="http://schemas.openxmlformats.org/officeDocument/2006/relationships/hyperlink" Target="https://view.officeapps.live.com/op/view.aspx?src=https%3A%2F%2Fnationalhighways.co.uk%2Fmedia%2Fwmgjlzbl%2Fperformance-monitoring-statements-2019-20.xlsm&amp;wdOrigin=BROWSELINK" TargetMode="External"/><Relationship Id="rId7" Type="http://schemas.openxmlformats.org/officeDocument/2006/relationships/hyperlink" Target="https://nationalhighways.co.uk/media/qe1cjb2b/lee21_0022_network_management-03-03-2021_nh_v5-copy.pdf" TargetMode="External"/><Relationship Id="rId2" Type="http://schemas.openxmlformats.org/officeDocument/2006/relationships/hyperlink" Target="https://view.officeapps.live.com/op/view.aspx?src=https%3A%2F%2Fnationalhighways.co.uk%2Fmedia%2Fj5fhxb2h%2F2020-21-performance-monitoring-statements.xlsx&amp;wdOrigin=BROWSELINK" TargetMode="External"/><Relationship Id="rId1" Type="http://schemas.openxmlformats.org/officeDocument/2006/relationships/hyperlink" Target="mailto:highways.monitor@orr.gov.uk" TargetMode="External"/><Relationship Id="rId6" Type="http://schemas.openxmlformats.org/officeDocument/2006/relationships/hyperlink" Target="https://view.officeapps.live.com/op/view.aspx?src=https%3A%2F%2Fnationalhighways.co.uk%2Fmedia%2Fenwfaxpy%2F2021-22-performance-monitoring-statements.xlsx&amp;wdOrigin=BROWSELINK" TargetMode="External"/><Relationship Id="rId5" Type="http://schemas.openxmlformats.org/officeDocument/2006/relationships/hyperlink" Target="https://view.officeapps.live.com/op/view.aspx?src=https%3A%2F%2Fnationalhighways.co.uk%2Fmedia%2Ffpxgaxyl%2F2021-22-nh-regional-performance-disaggregation-final.xlsx&amp;wdOrigin=BROWSELINK" TargetMode="External"/><Relationship Id="rId4" Type="http://schemas.openxmlformats.org/officeDocument/2006/relationships/hyperlink" Target="https://view.officeapps.live.com/op/view.aspx?src=https%3A%2F%2Fnationalhighways.co.uk%2Fmedia%2Fu50oxlvq%2F2020-21-highways-england-regional-performance-disaggregation-1.xlsx&amp;wdOrigin=BROWSELINK" TargetMode="External"/><Relationship Id="rId9"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1.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3.xml.rels><?xml version="1.0" encoding="UTF-8" standalone="yes"?>
<Relationships xmlns="http://schemas.openxmlformats.org/package/2006/relationships"><Relationship Id="rId8" Type="http://schemas.openxmlformats.org/officeDocument/2006/relationships/pivotTable" Target="../pivotTables/pivotTable8.xml"/><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microsoft.com/office/2007/relationships/slicer" Target="../slicers/slicer2.xml"/><Relationship Id="rId5" Type="http://schemas.openxmlformats.org/officeDocument/2006/relationships/pivotTable" Target="../pivotTables/pivotTable5.xml"/><Relationship Id="rId10" Type="http://schemas.openxmlformats.org/officeDocument/2006/relationships/drawing" Target="../drawings/drawing2.xml"/><Relationship Id="rId4" Type="http://schemas.openxmlformats.org/officeDocument/2006/relationships/pivotTable" Target="../pivotTables/pivotTable4.xml"/><Relationship Id="rId9"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table" Target="../tables/table5.xml"/></Relationships>
</file>

<file path=xl/worksheets/_rels/sheet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1:K29"/>
  <sheetViews>
    <sheetView tabSelected="1" zoomScale="85" zoomScaleNormal="85" workbookViewId="0"/>
  </sheetViews>
  <sheetFormatPr defaultColWidth="9" defaultRowHeight="15.75"/>
  <cols>
    <col min="1" max="1" width="146.59765625" style="3" customWidth="1"/>
    <col min="2" max="2" width="9" style="3" customWidth="1"/>
    <col min="3" max="3" width="10.59765625" style="3" bestFit="1" customWidth="1"/>
    <col min="4" max="16384" width="9" style="3"/>
  </cols>
  <sheetData>
    <row r="1" spans="1:11" customFormat="1" ht="30" customHeight="1">
      <c r="A1" s="58" t="s">
        <v>0</v>
      </c>
      <c r="F1" s="166"/>
      <c r="G1" s="166"/>
      <c r="H1" s="166"/>
      <c r="I1" s="166"/>
      <c r="J1" s="166"/>
      <c r="K1" s="166"/>
    </row>
    <row r="2" spans="1:11" customFormat="1" ht="370.5" customHeight="1">
      <c r="A2" s="1" t="s">
        <v>182</v>
      </c>
      <c r="C2" s="3"/>
      <c r="F2" s="166"/>
      <c r="G2" s="166"/>
      <c r="H2" s="166"/>
      <c r="I2" s="166"/>
      <c r="J2" s="166"/>
      <c r="K2" s="166"/>
    </row>
    <row r="3" spans="1:11" customFormat="1" ht="87.75" customHeight="1">
      <c r="A3" s="1" t="s">
        <v>1</v>
      </c>
      <c r="C3" s="3"/>
      <c r="F3" s="166"/>
      <c r="G3" s="166"/>
      <c r="H3" s="166"/>
      <c r="I3" s="166"/>
      <c r="J3" s="166"/>
      <c r="K3" s="166"/>
    </row>
    <row r="4" spans="1:11" customFormat="1" ht="78.75">
      <c r="A4" s="1" t="s">
        <v>183</v>
      </c>
    </row>
    <row r="5" spans="1:11" customFormat="1">
      <c r="A5" s="75" t="s">
        <v>2</v>
      </c>
    </row>
    <row r="6" spans="1:11" customFormat="1" ht="31.5">
      <c r="A6" s="1" t="s">
        <v>184</v>
      </c>
    </row>
    <row r="7" spans="1:11" customFormat="1" ht="21.75" customHeight="1">
      <c r="A7" s="1" t="s">
        <v>185</v>
      </c>
    </row>
    <row r="8" spans="1:11" customFormat="1">
      <c r="A8" s="64" t="s">
        <v>186</v>
      </c>
    </row>
    <row r="9" spans="1:11" customFormat="1" ht="18">
      <c r="A9" s="62" t="s">
        <v>3</v>
      </c>
    </row>
    <row r="10" spans="1:11" customFormat="1">
      <c r="A10" s="1" t="s">
        <v>4</v>
      </c>
    </row>
    <row r="11" spans="1:11" customFormat="1">
      <c r="A11" s="75" t="s">
        <v>174</v>
      </c>
    </row>
    <row r="12" spans="1:11" customFormat="1">
      <c r="A12" s="63" t="s">
        <v>5</v>
      </c>
    </row>
    <row r="13" spans="1:11" customFormat="1">
      <c r="A13" s="64" t="s">
        <v>6</v>
      </c>
    </row>
    <row r="14" spans="1:11" customFormat="1">
      <c r="A14" s="1" t="s">
        <v>7</v>
      </c>
    </row>
    <row r="15" spans="1:11" customFormat="1">
      <c r="A15" s="75" t="s">
        <v>175</v>
      </c>
    </row>
    <row r="16" spans="1:11" customFormat="1">
      <c r="A16" s="64" t="s">
        <v>176</v>
      </c>
    </row>
    <row r="17" spans="1:3" customFormat="1" ht="18">
      <c r="A17" s="65" t="s">
        <v>8</v>
      </c>
    </row>
    <row r="18" spans="1:3" customFormat="1">
      <c r="A18" s="46" t="s">
        <v>9</v>
      </c>
    </row>
    <row r="19" spans="1:3" customFormat="1" ht="18">
      <c r="A19" s="66" t="s">
        <v>10</v>
      </c>
    </row>
    <row r="20" spans="1:3" customFormat="1">
      <c r="A20" s="46" t="s">
        <v>11</v>
      </c>
    </row>
    <row r="21" spans="1:3" customFormat="1" ht="18">
      <c r="A21" s="66" t="s">
        <v>12</v>
      </c>
      <c r="C21" s="15"/>
    </row>
    <row r="22" spans="1:3" customFormat="1">
      <c r="A22" s="46" t="s">
        <v>13</v>
      </c>
    </row>
    <row r="23" spans="1:3" customFormat="1" ht="18">
      <c r="A23" s="67" t="s">
        <v>14</v>
      </c>
    </row>
    <row r="24" spans="1:3" customFormat="1">
      <c r="A24" s="2" t="s">
        <v>178</v>
      </c>
    </row>
    <row r="25" spans="1:3" customFormat="1">
      <c r="A25" s="2" t="s">
        <v>179</v>
      </c>
    </row>
    <row r="26" spans="1:3" ht="18">
      <c r="A26" s="68" t="s">
        <v>15</v>
      </c>
    </row>
    <row r="27" spans="1:3">
      <c r="A27" s="69" t="s">
        <v>16</v>
      </c>
    </row>
    <row r="28" spans="1:3">
      <c r="A28" s="2" t="s">
        <v>17</v>
      </c>
    </row>
    <row r="29" spans="1:3">
      <c r="A29" s="3" t="s">
        <v>18</v>
      </c>
    </row>
  </sheetData>
  <hyperlinks>
    <hyperlink ref="A27" r:id="rId1" xr:uid="{6C4B5F49-5B5A-426D-926B-3A697793C8BB}"/>
    <hyperlink ref="A12" r:id="rId2" xr:uid="{407D14BD-441B-4E66-AB12-2EBF3B70329F}"/>
    <hyperlink ref="A13" r:id="rId3" xr:uid="{241097AE-8631-4D40-B970-E68415239D36}"/>
    <hyperlink ref="A16" r:id="rId4" xr:uid="{1BE637AE-3AA7-40C1-AF2B-F3D6E3F555C6}"/>
    <hyperlink ref="A15" r:id="rId5" xr:uid="{2D7FDFAB-E793-414A-94B5-07D209A4B40F}"/>
    <hyperlink ref="A11" r:id="rId6" xr:uid="{11E6E7E8-0D34-4C43-A4D3-EED569841B7E}"/>
    <hyperlink ref="A5" r:id="rId7" xr:uid="{E4556F82-9E25-4BC8-BDB6-84582B98B315}"/>
    <hyperlink ref="A8" r:id="rId8" xr:uid="{97799155-5419-4B4D-AB35-35F454E353A1}"/>
  </hyperlinks>
  <pageMargins left="0.70000000000000007" right="0.70000000000000007" top="0.75" bottom="0.75" header="0.30000000000000004" footer="0.30000000000000004"/>
  <pageSetup paperSize="9" fitToWidth="0" fitToHeight="0" orientation="portrait"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94A8B-5E97-4654-9C27-799FA15E853E}">
  <sheetPr codeName="Sheet9">
    <tabColor rgb="FF002060"/>
  </sheetPr>
  <dimension ref="A1:H26"/>
  <sheetViews>
    <sheetView zoomScale="85" zoomScaleNormal="85" workbookViewId="0"/>
  </sheetViews>
  <sheetFormatPr defaultRowHeight="14.25"/>
  <cols>
    <col min="1" max="1" width="50.59765625" customWidth="1"/>
    <col min="2" max="2" width="20.59765625" customWidth="1"/>
    <col min="3" max="8" width="15.59765625" customWidth="1"/>
  </cols>
  <sheetData>
    <row r="1" spans="1:8" ht="30" customHeight="1">
      <c r="A1" s="132" t="s">
        <v>109</v>
      </c>
      <c r="B1" s="18"/>
      <c r="C1" s="18"/>
      <c r="D1" s="18"/>
      <c r="E1" s="18"/>
      <c r="F1" s="18"/>
      <c r="G1" s="18"/>
      <c r="H1" s="18"/>
    </row>
    <row r="2" spans="1:8" s="106" customFormat="1" ht="20.100000000000001" customHeight="1">
      <c r="A2" s="135" t="s">
        <v>42</v>
      </c>
      <c r="B2" s="142"/>
      <c r="C2" s="142"/>
      <c r="D2" s="142"/>
      <c r="E2" s="142"/>
      <c r="F2" s="142"/>
      <c r="G2" s="142"/>
      <c r="H2" s="142"/>
    </row>
    <row r="3" spans="1:8" ht="50.1" customHeight="1">
      <c r="A3" s="50" t="s">
        <v>66</v>
      </c>
      <c r="B3" s="51" t="s">
        <v>110</v>
      </c>
      <c r="C3" s="13"/>
      <c r="D3" s="13"/>
      <c r="E3" s="13"/>
    </row>
    <row r="4" spans="1:8" ht="20.25" customHeight="1">
      <c r="A4" s="50" t="s">
        <v>85</v>
      </c>
      <c r="B4" s="154">
        <v>51580</v>
      </c>
    </row>
    <row r="5" spans="1:8" ht="15.75">
      <c r="A5" s="12" t="s">
        <v>81</v>
      </c>
      <c r="B5" s="154">
        <v>51592</v>
      </c>
      <c r="C5" s="9"/>
      <c r="D5" s="9"/>
      <c r="E5" s="9"/>
      <c r="F5" s="9"/>
      <c r="G5" s="9"/>
      <c r="H5" s="9"/>
    </row>
    <row r="6" spans="1:8">
      <c r="B6" s="9"/>
    </row>
    <row r="7" spans="1:8">
      <c r="B7" s="9"/>
    </row>
    <row r="26" spans="5:5">
      <c r="E26" t="s">
        <v>108</v>
      </c>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AEA73-6285-40E7-85D8-5D3752B81313}">
  <sheetPr codeName="Sheet10">
    <tabColor rgb="FF002060"/>
  </sheetPr>
  <dimension ref="A1:J5"/>
  <sheetViews>
    <sheetView zoomScale="85" zoomScaleNormal="85" workbookViewId="0"/>
  </sheetViews>
  <sheetFormatPr defaultRowHeight="14.25"/>
  <cols>
    <col min="1" max="8" width="25.59765625" customWidth="1"/>
  </cols>
  <sheetData>
    <row r="1" spans="1:10" ht="30" customHeight="1">
      <c r="A1" s="132" t="s">
        <v>111</v>
      </c>
      <c r="B1" s="18"/>
      <c r="C1" s="18"/>
      <c r="D1" s="18"/>
      <c r="E1" s="18"/>
      <c r="F1" s="18"/>
      <c r="G1" s="18"/>
      <c r="H1" s="18"/>
    </row>
    <row r="2" spans="1:10" s="106" customFormat="1" ht="20.100000000000001" customHeight="1">
      <c r="A2" s="135" t="s">
        <v>42</v>
      </c>
      <c r="B2" s="142"/>
      <c r="C2" s="142"/>
      <c r="D2" s="142"/>
      <c r="E2" s="142"/>
      <c r="F2" s="142"/>
      <c r="G2" s="142"/>
      <c r="H2" s="142"/>
    </row>
    <row r="3" spans="1:10" ht="50.25" customHeight="1">
      <c r="A3" s="50" t="s">
        <v>66</v>
      </c>
      <c r="B3" s="71" t="s">
        <v>112</v>
      </c>
      <c r="C3" s="51" t="s">
        <v>113</v>
      </c>
      <c r="D3" s="51" t="s">
        <v>114</v>
      </c>
      <c r="E3" s="51" t="s">
        <v>115</v>
      </c>
      <c r="F3" s="51" t="s">
        <v>116</v>
      </c>
      <c r="G3" s="51" t="s">
        <v>117</v>
      </c>
      <c r="H3" s="51" t="s">
        <v>118</v>
      </c>
      <c r="I3" s="13"/>
      <c r="J3" s="13"/>
    </row>
    <row r="4" spans="1:10" ht="20.100000000000001" customHeight="1">
      <c r="A4" s="50" t="s">
        <v>85</v>
      </c>
      <c r="B4" s="159">
        <v>17</v>
      </c>
      <c r="C4" s="160">
        <v>2.2000000000000002</v>
      </c>
      <c r="D4" s="160">
        <v>1</v>
      </c>
      <c r="E4" s="160">
        <v>1</v>
      </c>
      <c r="F4" s="160">
        <v>12.6</v>
      </c>
      <c r="G4" s="160">
        <v>0</v>
      </c>
      <c r="H4" s="160">
        <v>0</v>
      </c>
    </row>
    <row r="5" spans="1:10" ht="20" customHeight="1">
      <c r="A5" s="12" t="s">
        <v>81</v>
      </c>
      <c r="B5" s="161">
        <v>15</v>
      </c>
      <c r="C5" s="155">
        <v>2</v>
      </c>
      <c r="D5" s="155">
        <v>2.2999999999999998</v>
      </c>
      <c r="E5" s="155">
        <v>0</v>
      </c>
      <c r="F5" s="155">
        <v>0</v>
      </c>
      <c r="G5" s="155">
        <v>0</v>
      </c>
      <c r="H5" s="155">
        <v>11</v>
      </c>
    </row>
  </sheetData>
  <pageMargins left="0.7" right="0.7" top="0.75" bottom="0.75" header="0.3" footer="0.3"/>
  <pageSetup paperSize="9"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BBA22-FBD2-4B21-A2F0-62D3EAF16971}">
  <sheetPr codeName="Sheet11">
    <tabColor rgb="FF002060"/>
  </sheetPr>
  <dimension ref="A1:I17"/>
  <sheetViews>
    <sheetView zoomScale="85" zoomScaleNormal="85" workbookViewId="0"/>
  </sheetViews>
  <sheetFormatPr defaultRowHeight="14.25"/>
  <cols>
    <col min="1" max="1" width="50.59765625" customWidth="1"/>
    <col min="2" max="2" width="20.59765625" customWidth="1"/>
    <col min="3" max="3" width="33.3984375" customWidth="1"/>
    <col min="4" max="8" width="20.59765625" customWidth="1"/>
  </cols>
  <sheetData>
    <row r="1" spans="1:9" ht="30" customHeight="1">
      <c r="A1" s="8" t="s">
        <v>119</v>
      </c>
      <c r="B1" s="8"/>
      <c r="C1" s="8"/>
      <c r="D1" s="18"/>
      <c r="E1" s="18"/>
      <c r="F1" s="18"/>
      <c r="G1" s="18"/>
      <c r="H1" s="18"/>
    </row>
    <row r="2" spans="1:9" s="106" customFormat="1" ht="20.100000000000001" customHeight="1">
      <c r="A2" s="135" t="s">
        <v>42</v>
      </c>
      <c r="B2" s="142"/>
      <c r="C2" s="142"/>
      <c r="D2" s="142"/>
      <c r="E2" s="142"/>
      <c r="F2" s="142"/>
      <c r="G2" s="142"/>
      <c r="H2" s="142"/>
    </row>
    <row r="3" spans="1:9" ht="50.25" customHeight="1">
      <c r="A3" s="50" t="s">
        <v>66</v>
      </c>
      <c r="B3" s="51" t="s">
        <v>120</v>
      </c>
      <c r="C3" s="51"/>
      <c r="D3" s="51"/>
      <c r="E3" s="51"/>
      <c r="F3" s="51"/>
      <c r="G3" s="51"/>
      <c r="H3" s="51"/>
      <c r="I3" s="13"/>
    </row>
    <row r="4" spans="1:9" ht="20.25" customHeight="1">
      <c r="A4" s="50" t="s">
        <v>85</v>
      </c>
      <c r="B4" s="155">
        <v>49.2</v>
      </c>
      <c r="C4" s="140"/>
      <c r="D4" s="52"/>
      <c r="E4" s="52"/>
      <c r="F4" s="52"/>
      <c r="G4" s="52"/>
      <c r="H4" s="52"/>
    </row>
    <row r="5" spans="1:9" ht="20" customHeight="1">
      <c r="A5" s="12" t="s">
        <v>81</v>
      </c>
      <c r="B5" s="155">
        <v>60.8</v>
      </c>
      <c r="C5" s="9"/>
      <c r="D5" s="9"/>
      <c r="E5" s="9"/>
      <c r="F5" s="9"/>
      <c r="G5" s="9"/>
      <c r="H5" s="9"/>
    </row>
    <row r="6" spans="1:9">
      <c r="B6" s="9"/>
      <c r="C6" s="9"/>
    </row>
    <row r="7" spans="1:9">
      <c r="B7" s="9"/>
      <c r="C7" s="9"/>
    </row>
    <row r="8" spans="1:9">
      <c r="B8" s="9"/>
      <c r="C8" s="9"/>
    </row>
    <row r="9" spans="1:9">
      <c r="B9" s="9"/>
      <c r="C9" s="9"/>
    </row>
    <row r="10" spans="1:9">
      <c r="B10" s="9"/>
      <c r="C10" s="9"/>
    </row>
    <row r="11" spans="1:9">
      <c r="B11" s="9"/>
      <c r="C11" s="9"/>
    </row>
    <row r="12" spans="1:9">
      <c r="B12" s="9"/>
      <c r="C12" s="9"/>
    </row>
    <row r="13" spans="1:9">
      <c r="B13" s="9"/>
      <c r="C13" s="9"/>
    </row>
    <row r="14" spans="1:9">
      <c r="B14" s="9"/>
      <c r="C14" s="9"/>
    </row>
    <row r="15" spans="1:9">
      <c r="B15" s="9"/>
      <c r="C15" s="9"/>
    </row>
    <row r="16" spans="1:9">
      <c r="B16" s="9"/>
      <c r="C16" s="9"/>
    </row>
    <row r="17" spans="2:3">
      <c r="B17" s="9"/>
      <c r="C17" s="9"/>
    </row>
  </sheetData>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9FFB71-90DC-4695-8F1D-3DBE1245761E}">
  <sheetPr codeName="Sheet13">
    <tabColor rgb="FFFFC000"/>
  </sheetPr>
  <dimension ref="A4:X88"/>
  <sheetViews>
    <sheetView showGridLines="0" topLeftCell="A65" zoomScale="60" zoomScaleNormal="60" workbookViewId="0">
      <selection activeCell="A72" sqref="A72"/>
    </sheetView>
  </sheetViews>
  <sheetFormatPr defaultRowHeight="14.25"/>
  <cols>
    <col min="1" max="1" width="8.265625" bestFit="1" customWidth="1"/>
    <col min="2" max="2" width="22.3984375" bestFit="1" customWidth="1"/>
    <col min="3" max="3" width="11.9296875" bestFit="1" customWidth="1"/>
    <col min="4" max="4" width="8.265625" bestFit="1" customWidth="1"/>
    <col min="5" max="5" width="22.3984375" bestFit="1" customWidth="1"/>
    <col min="6" max="6" width="11.265625" bestFit="1" customWidth="1"/>
    <col min="7" max="7" width="8.265625" bestFit="1" customWidth="1"/>
    <col min="8" max="8" width="10.9296875" bestFit="1" customWidth="1"/>
    <col min="9" max="9" width="10.59765625" bestFit="1" customWidth="1"/>
    <col min="10" max="10" width="8.265625" bestFit="1" customWidth="1"/>
    <col min="11" max="11" width="9.19921875" bestFit="1" customWidth="1"/>
    <col min="13" max="13" width="8.265625" bestFit="1" customWidth="1"/>
    <col min="14" max="14" width="4.86328125" bestFit="1" customWidth="1"/>
    <col min="15" max="15" width="11.59765625" bestFit="1" customWidth="1"/>
    <col min="16" max="16" width="8.265625" bestFit="1" customWidth="1"/>
    <col min="17" max="17" width="10.265625" bestFit="1" customWidth="1"/>
    <col min="18" max="18" width="10.265625" customWidth="1"/>
    <col min="19" max="19" width="8.265625" bestFit="1" customWidth="1"/>
    <col min="20" max="20" width="11.06640625" bestFit="1" customWidth="1"/>
    <col min="21" max="21" width="19.3984375" bestFit="1" customWidth="1"/>
  </cols>
  <sheetData>
    <row r="4" spans="1:20">
      <c r="A4" s="105" t="s">
        <v>140</v>
      </c>
    </row>
    <row r="5" spans="1:20">
      <c r="A5" s="115" t="s">
        <v>123</v>
      </c>
      <c r="B5" t="s">
        <v>141</v>
      </c>
      <c r="D5" s="115" t="s">
        <v>123</v>
      </c>
      <c r="E5" t="s">
        <v>142</v>
      </c>
      <c r="G5" s="115" t="s">
        <v>123</v>
      </c>
      <c r="H5" t="s">
        <v>143</v>
      </c>
      <c r="J5" s="115" t="s">
        <v>123</v>
      </c>
      <c r="K5" t="s">
        <v>144</v>
      </c>
      <c r="M5" s="115" t="s">
        <v>123</v>
      </c>
      <c r="N5" t="s">
        <v>145</v>
      </c>
      <c r="P5" s="115" t="s">
        <v>123</v>
      </c>
      <c r="Q5" t="s">
        <v>146</v>
      </c>
      <c r="S5" s="115" t="s">
        <v>123</v>
      </c>
      <c r="T5" t="s">
        <v>147</v>
      </c>
    </row>
    <row r="6" spans="1:20">
      <c r="A6" s="164" t="s">
        <v>162</v>
      </c>
      <c r="B6" s="133">
        <v>31</v>
      </c>
      <c r="D6" s="164" t="s">
        <v>162</v>
      </c>
      <c r="E6" s="133">
        <v>7</v>
      </c>
      <c r="G6" s="164" t="s">
        <v>162</v>
      </c>
      <c r="H6" s="133">
        <v>2</v>
      </c>
      <c r="J6" s="164" t="s">
        <v>162</v>
      </c>
      <c r="K6" s="133">
        <v>11</v>
      </c>
      <c r="M6" s="164" t="s">
        <v>162</v>
      </c>
      <c r="N6" s="133">
        <v>0</v>
      </c>
      <c r="P6" s="164" t="s">
        <v>162</v>
      </c>
      <c r="Q6" s="123">
        <v>8</v>
      </c>
      <c r="S6" s="164" t="s">
        <v>162</v>
      </c>
      <c r="T6" s="123">
        <v>3</v>
      </c>
    </row>
    <row r="7" spans="1:20">
      <c r="A7" s="164" t="s">
        <v>148</v>
      </c>
      <c r="B7" s="133">
        <v>31</v>
      </c>
      <c r="D7" s="164" t="s">
        <v>148</v>
      </c>
      <c r="E7" s="133">
        <v>7</v>
      </c>
      <c r="G7" s="164" t="s">
        <v>148</v>
      </c>
      <c r="H7" s="133">
        <v>2</v>
      </c>
      <c r="J7" s="164" t="s">
        <v>148</v>
      </c>
      <c r="K7" s="133">
        <v>11</v>
      </c>
      <c r="M7" s="164" t="s">
        <v>148</v>
      </c>
      <c r="N7" s="133">
        <v>0</v>
      </c>
      <c r="P7" s="164" t="s">
        <v>148</v>
      </c>
      <c r="Q7" s="123">
        <v>8</v>
      </c>
      <c r="S7" s="164" t="s">
        <v>148</v>
      </c>
      <c r="T7" s="123">
        <v>3</v>
      </c>
    </row>
    <row r="13" spans="1:20" hidden="1"/>
    <row r="14" spans="1:20" hidden="1"/>
    <row r="15" spans="1:20" hidden="1"/>
    <row r="16" spans="1:20" hidden="1"/>
    <row r="17" spans="1:1" hidden="1"/>
    <row r="18" spans="1:1" hidden="1"/>
    <row r="19" spans="1:1" hidden="1"/>
    <row r="23" spans="1:1">
      <c r="A23" s="107" t="str">
        <f>IF(B40="Noise","The number of households within Noise Important Areas where noise has been reduced (KPI).",IF(B40="Biodiversity","Deliver no net loss of biodiversity, measured using an industry standard way of measuring biodiversity changes referred to as the biodiversity metric (KPI).",IF(B40="Air Quality","The number of SRN links in exceedance of the legal nitrogen dioxide (NO2) limits as set by the European Union and accepted by the government (KPI).",IF(B40="National Highways carbon emissions","National Highways carbon emissions (KPI).",IF(B40="Supply chain carbon emissions","The carbon footprint associated with National Highways’ supply chain and also normalised by the volume of work undertaken. (PI).",IF(B40="Condition of Cultural Heritage assets","The overall condition of the culturally significant assets owned by Highways England (PI).",IF(B40="Water quality","The length of watercourse enhanced through the mitigation of medium, high, and very high-risk outfalls as well as through other enhancements such as river retraining/rewilding (PI).",IF(B40="Litter","The percentage of the strategic road network where litter is graded at A or B as defined in the code of practice on litter and refuse 2006 (PI)."))))))))</f>
        <v>The number of SRN links in exceedance of the legal nitrogen dioxide (NO2) limits as set by the European Union and accepted by the government (KPI).</v>
      </c>
    </row>
    <row r="24" spans="1:1">
      <c r="A24" s="107" t="str">
        <f>IF(B40="Noise","National-level target for road period 2: 7,500 households benefitting from noise reduction in mitigated Noise Important Areas.",IF(B40="Biodiversity","National-level target for road period 2: Achieve no net loss of biodiversity, across all National Highways activities, by the end of road period 2.",IF(B40="Air Quality","National-level target for road period 2: Bring strategic road network links based on the Pollution Climate Mapping model into compliance with legal nitrogen (NO2) limits in the shortest timescales possible.",IF(B40="National Highways carbon emissions","National-level target: Reduce National Highways's carbon emission as a result of electricity consumption, fuel use and other day-to-day operational activities by 75% at the end of RP2, compared to 2017-18.",""))))</f>
        <v>National-level target for road period 2: Bring strategic road network links based on the Pollution Climate Mapping model into compliance with legal nitrogen (NO2) limits in the shortest timescales possible.</v>
      </c>
    </row>
    <row r="25" spans="1:1">
      <c r="A25" s="107" t="str">
        <f>IF(B40="Noise","Measure: Number. ***Change in traffic demand and methodology.",IF(B40="Biodiversity","Measure: Biodiversity units.",IF(B40="Air Quality","Measure: The number of SRN links in exceedance of the legal nitrogen dioxide (NO2) limits.",IF(B40="National Highways carbon emissions","Measure: Tonnes of CO2e.",IF(B40="Supply chain carbon emissions","Measure: Absolute tonnes CO2e. ***Excludes DBFO contracts.",IF(B40="Condition of Cultural Heritage assets","Measure: Numeric score. The larger the figure, the better overall condition of the culturally significant assets.",IF(B40="Water quality","Measure: Kilometres of watercourse enhanced",IF(B40="Litter","Measure: Percentage. The cleanliness of the SRN in accordance with the Code of practice on litter and refuse. "))))))))</f>
        <v>Measure: The number of SRN links in exceedance of the legal nitrogen dioxide (NO2) limits.</v>
      </c>
    </row>
    <row r="26" spans="1:1">
      <c r="A26" s="107" t="str">
        <f>IF(B40="Litter","percentage points","")</f>
        <v/>
      </c>
    </row>
    <row r="39" spans="1:8">
      <c r="B39" t="s">
        <v>163</v>
      </c>
      <c r="C39" t="s">
        <v>164</v>
      </c>
      <c r="D39" t="s">
        <v>165</v>
      </c>
      <c r="E39" t="s">
        <v>169</v>
      </c>
      <c r="F39" t="s">
        <v>166</v>
      </c>
      <c r="G39" t="s">
        <v>167</v>
      </c>
      <c r="H39" t="s">
        <v>125</v>
      </c>
    </row>
    <row r="40" spans="1:8">
      <c r="A40" s="115" t="s">
        <v>124</v>
      </c>
      <c r="B40" t="s">
        <v>134</v>
      </c>
    </row>
    <row r="42" spans="1:8">
      <c r="A42" s="115" t="s">
        <v>123</v>
      </c>
      <c r="B42" t="s">
        <v>142</v>
      </c>
      <c r="C42" t="s">
        <v>149</v>
      </c>
      <c r="D42" t="s">
        <v>150</v>
      </c>
      <c r="E42" t="s">
        <v>151</v>
      </c>
      <c r="F42" t="s">
        <v>152</v>
      </c>
      <c r="G42" t="s">
        <v>153</v>
      </c>
      <c r="H42" t="s">
        <v>141</v>
      </c>
    </row>
    <row r="43" spans="1:8">
      <c r="A43" s="164" t="s">
        <v>162</v>
      </c>
      <c r="B43" s="123">
        <v>7</v>
      </c>
      <c r="C43" s="123">
        <v>2</v>
      </c>
      <c r="D43" s="123">
        <v>11</v>
      </c>
      <c r="E43" s="123">
        <v>0</v>
      </c>
      <c r="F43" s="123">
        <v>8</v>
      </c>
      <c r="G43" s="123">
        <v>3</v>
      </c>
      <c r="H43" s="123">
        <v>31</v>
      </c>
    </row>
    <row r="44" spans="1:8">
      <c r="A44" s="164" t="s">
        <v>148</v>
      </c>
      <c r="B44" s="123">
        <v>7</v>
      </c>
      <c r="C44" s="123">
        <v>2</v>
      </c>
      <c r="D44" s="123">
        <v>11</v>
      </c>
      <c r="E44" s="123">
        <v>0</v>
      </c>
      <c r="F44" s="123">
        <v>8</v>
      </c>
      <c r="G44" s="123">
        <v>3</v>
      </c>
      <c r="H44" s="123">
        <v>31</v>
      </c>
    </row>
    <row r="57" spans="1:19">
      <c r="K57" s="108"/>
    </row>
    <row r="58" spans="1:19" ht="14.65" thickBot="1"/>
    <row r="59" spans="1:19" ht="14.65" thickBot="1">
      <c r="A59" s="109" t="str">
        <f>INDEX(A43:A58,MATCH("*",A43:A58,-1))</f>
        <v>2021-22</v>
      </c>
      <c r="B59" s="110">
        <f>VLOOKUP(A59,$A$43:$H$58,2)</f>
        <v>7</v>
      </c>
      <c r="C59" s="110">
        <f>VLOOKUP(A59,$A$43:$H$58,3)</f>
        <v>2</v>
      </c>
      <c r="D59" s="110">
        <f>VLOOKUP(A59,$A$43:$H$58,4)</f>
        <v>11</v>
      </c>
      <c r="E59" s="110">
        <f>VLOOKUP(A59,$A$43:$H$58,5)</f>
        <v>0</v>
      </c>
      <c r="F59" s="110">
        <f>VLOOKUP(A59,$A$43:$H$58,6)</f>
        <v>8</v>
      </c>
      <c r="G59" s="110">
        <f>VLOOKUP(A59,$A$43:$H$58,7)</f>
        <v>3</v>
      </c>
      <c r="H59" s="111">
        <f>VLOOKUP(A59,$A$43:$H$58,8)</f>
        <v>31</v>
      </c>
      <c r="I59" s="124" t="s">
        <v>154</v>
      </c>
    </row>
    <row r="61" spans="1:19">
      <c r="E61" t="s">
        <v>155</v>
      </c>
      <c r="Q61" s="9"/>
      <c r="R61" s="9"/>
      <c r="S61" s="9"/>
    </row>
    <row r="62" spans="1:19">
      <c r="A62" t="s">
        <v>156</v>
      </c>
      <c r="B62" s="112">
        <f>IFERROR(IF(MAX(B59:G59)=0,"",MAX(B59:G59)),"")</f>
        <v>11</v>
      </c>
      <c r="E62" s="113">
        <f>(B62/$H$59)</f>
        <v>0.35483870967741937</v>
      </c>
      <c r="F62" t="s">
        <v>168</v>
      </c>
      <c r="H62" t="s">
        <v>157</v>
      </c>
      <c r="I62" s="113">
        <f>ABS(E62)</f>
        <v>0.35483870967741937</v>
      </c>
      <c r="K62" t="str">
        <f>TEXT(I62,"0.00")&amp;" "&amp;A26</f>
        <v xml:space="preserve">0.35 </v>
      </c>
      <c r="Q62" s="9"/>
      <c r="R62" s="9"/>
      <c r="S62" s="9"/>
    </row>
    <row r="63" spans="1:19">
      <c r="A63" t="s">
        <v>158</v>
      </c>
      <c r="B63" s="112">
        <f>IFERROR(IF(B62="","",MIN(B59:G59)),"")</f>
        <v>0</v>
      </c>
      <c r="E63" s="113">
        <f>(B63/$H$59)</f>
        <v>0</v>
      </c>
      <c r="F63" t="str">
        <f>IF(E63&gt;=0," performed better by","performed worse by")</f>
        <v xml:space="preserve"> performed better by</v>
      </c>
      <c r="H63" s="114" t="s">
        <v>157</v>
      </c>
      <c r="I63" s="113">
        <f>ABS(E63)</f>
        <v>0</v>
      </c>
      <c r="K63" t="str">
        <f>TEXT(I63,"0.0")&amp;" "&amp;A26</f>
        <v xml:space="preserve">0.0 </v>
      </c>
      <c r="Q63" s="9"/>
      <c r="R63" s="9"/>
      <c r="S63" s="9"/>
    </row>
    <row r="64" spans="1:19">
      <c r="C64" s="112"/>
      <c r="E64" t="s">
        <v>159</v>
      </c>
      <c r="Q64" s="9"/>
      <c r="R64" s="147"/>
      <c r="S64" s="9"/>
    </row>
    <row r="65" spans="1:24">
      <c r="A65" t="s">
        <v>156</v>
      </c>
      <c r="B65" t="str" cm="1">
        <f t="array" ref="B65">IFERROR(IF(B62,INDEX($B$39:$G$39,SUMPRODUCT(MAX(($B$42:$G$58=B62)*(COLUMN($B$42:$G$58))))-COLUMN($B$42)+1),""),"")</f>
        <v xml:space="preserve">Midlands </v>
      </c>
      <c r="E65" s="112">
        <f>B62-$H$59</f>
        <v>-20</v>
      </c>
      <c r="F65" t="str">
        <f>IF(E65&gt;0," was higher by "," was lower by ")</f>
        <v xml:space="preserve"> was lower by </v>
      </c>
      <c r="H65" t="s">
        <v>157</v>
      </c>
      <c r="I65" s="113">
        <f>ABS(E65)</f>
        <v>20</v>
      </c>
      <c r="Q65" s="9"/>
      <c r="R65" s="9"/>
      <c r="S65" s="9"/>
    </row>
    <row r="66" spans="1:24">
      <c r="A66" t="s">
        <v>158</v>
      </c>
      <c r="B66" s="146" t="str">
        <f>IFERROR(INDEX(B39:G39,MATCH(B63,B59:G59,0))," ")</f>
        <v>East</v>
      </c>
      <c r="E66" s="112">
        <f>B63-$H$59</f>
        <v>-31</v>
      </c>
      <c r="F66" t="str">
        <f>IF(E66&gt;0," was higher by "," was lower by ")</f>
        <v xml:space="preserve"> was lower by </v>
      </c>
      <c r="H66" s="114" t="s">
        <v>157</v>
      </c>
      <c r="I66" s="113">
        <f>ABS(E66)</f>
        <v>31</v>
      </c>
      <c r="Q66" s="9"/>
      <c r="R66" s="9"/>
      <c r="S66" s="9"/>
    </row>
    <row r="67" spans="1:24">
      <c r="Q67" s="9"/>
      <c r="R67" s="9"/>
      <c r="S67" s="9"/>
    </row>
    <row r="68" spans="1:24">
      <c r="A68" t="s">
        <v>160</v>
      </c>
      <c r="B68" t="str">
        <f>IF(B40="Air Quality",B66,IF(B40="Water quality","N/A",IF(B40="Noise","N/A",B65)))</f>
        <v>East</v>
      </c>
      <c r="Q68" s="9"/>
      <c r="R68" s="9"/>
      <c r="S68" s="9"/>
    </row>
    <row r="69" spans="1:24">
      <c r="A69" t="s">
        <v>161</v>
      </c>
      <c r="B69" t="str">
        <f>IF(B40="Air Quality",B65,IF(B40="Water Quality","N/A",IF(B40="Noise","N/A",B66)))</f>
        <v xml:space="preserve">Midlands </v>
      </c>
      <c r="Q69" s="9"/>
      <c r="R69" s="9"/>
      <c r="S69" s="9"/>
    </row>
    <row r="71" spans="1:24">
      <c r="A71" s="146" t="str">
        <f>IFERROR(IF(B40="Water Quality",A76,IF(B40="Supply chain carbon emissions",A77,IF(AND(B63&gt;0,B40="Noise"),A74,IF(AND(B40="Noise",B63=0),A75,IF(AND(B63&gt;0,B40="Air Quality"),A72,IF(AND(B40="Air Quality",B63=0),A73,"Note: data only available at a national level.")))))),"Note: data only available at a national level.")</f>
        <v>The Midlands account for 11 of the links in exceedance of legal NO2 limits. In the East, there were no links in exceedance.</v>
      </c>
      <c r="O71" s="148"/>
      <c r="P71" s="148"/>
      <c r="Q71" s="148"/>
      <c r="R71" s="148"/>
      <c r="S71" s="148"/>
      <c r="T71" s="148"/>
      <c r="U71" s="148"/>
      <c r="V71" s="148"/>
      <c r="W71" s="148"/>
      <c r="X71" s="148"/>
    </row>
    <row r="72" spans="1:24" s="136" customFormat="1">
      <c r="A72" s="146" t="str">
        <f>IF(B40="Air Quality","The "&amp;B69&amp;F62&amp;TEXT(B62,"0"&amp;" ")&amp;"of all legal nitrogen dioxide limit exceeded across all regions, while the "&amp;B68&amp;" region accounts for "&amp;TEXT(K63,"0.0%"&amp;" "),"Note: data only available at a national level.")</f>
        <v xml:space="preserve">The Midlands account for 11 of all legal nitrogen dioxide limit exceeded across all regions, while the East region accounts for 0.0% </v>
      </c>
      <c r="O72" s="148"/>
      <c r="P72" s="148"/>
      <c r="Q72" s="148"/>
      <c r="R72" s="148"/>
      <c r="S72" s="148"/>
      <c r="T72" s="148"/>
      <c r="U72" s="148"/>
      <c r="V72" s="148"/>
      <c r="W72" s="148"/>
      <c r="X72" s="148"/>
    </row>
    <row r="73" spans="1:24" s="136" customFormat="1">
      <c r="A73" s="146" t="str">
        <f>IF(AND(B63=0,B40="Air Quality"),"The "&amp;B69&amp;F62&amp;TEXT(B62,"0"&amp;" ")&amp;"of the links in exceedance of legal NO2 limits. In the "&amp;B68&amp;", there were no links in exceedance.","Note: data only available at a national level.")</f>
        <v>The Midlands account for 11 of the links in exceedance of legal NO2 limits. In the East, there were no links in exceedance.</v>
      </c>
      <c r="O73" s="148"/>
      <c r="P73" s="148"/>
      <c r="Q73" s="148"/>
      <c r="R73" s="148"/>
      <c r="S73" s="148"/>
      <c r="T73" s="148"/>
      <c r="U73" s="148"/>
      <c r="V73" s="148"/>
      <c r="W73" s="148"/>
      <c r="X73" s="148"/>
    </row>
    <row r="74" spans="1:24">
      <c r="A74" s="146" t="str">
        <f>IF(B40="Noise","The "&amp;B65&amp;" "&amp;F62&amp;TEXT(K62,"0.0%"&amp;" ")&amp;"of all households within Noise Important Areas where noise has been reduced across all regions, while the"&amp;B66&amp;" region accounts for "&amp;TEXT(K63,"0.0%"&amp;" ."),"Note: data only available at a national level.")</f>
        <v>Note: data only available at a national level.</v>
      </c>
      <c r="O74" s="148"/>
      <c r="P74" s="148"/>
      <c r="Q74" s="148"/>
      <c r="R74" s="148"/>
      <c r="S74" s="148"/>
      <c r="T74" s="148"/>
      <c r="U74" s="148"/>
      <c r="V74" s="148"/>
      <c r="W74" s="148"/>
      <c r="X74" s="148"/>
    </row>
    <row r="75" spans="1:24">
      <c r="A75" s="146" t="str">
        <f>IF(AND(E59=0,G59=0,B63=0,B40="Noise"),"In the "&amp;B65&amp;","&amp;B62&amp;" households benefited from noise mitigation. No mitigation was delivered in the Midlands, East and South West.","Note: data only available at a national level.")</f>
        <v>Note: data only available at a national level.</v>
      </c>
    </row>
    <row r="76" spans="1:24">
      <c r="A76" t="str">
        <f>IF(B40="Water Quality","In the "&amp;B65&amp;", "&amp;B62&amp;"km of watercourse was enhanced. No enhacement was delivered in the Midlands, East and South East.","Note: data only available at a national level.")</f>
        <v>Note: data only available at a national level.</v>
      </c>
    </row>
    <row r="77" spans="1:24">
      <c r="A77" t="str">
        <f>IF(B40="Supply chain carbon emissions","The "&amp;B68&amp;F62&amp;TEXT(K62,"0.0%"&amp;" ")&amp;"of absolute tonnes CO2e, while the "&amp;B69&amp;" region accounts for "&amp;TEXT(K63,"0.0%"&amp;"."),"Note: data only available at a national level.")</f>
        <v>Note: data only available at a national level.</v>
      </c>
    </row>
    <row r="79" spans="1:24" ht="16.5">
      <c r="A79" s="145" t="str">
        <f>IFERROR("Compared to National Highways,"&amp;" "&amp;"the"&amp;B67&amp;""&amp;""&amp;F61&amp;" "&amp;TEXT(K61,"0.0%"&amp;" ")&amp;" while"&amp;""&amp;B68&amp;""&amp;" "&amp;F62&amp;" "&amp;TEXT(K62,"0.0%")&amp;" .","Note: data only available at a national level.")</f>
        <v>Compared to National Highways, the 0.0%  whileEast account for  35.0% .</v>
      </c>
    </row>
    <row r="83" spans="1:8">
      <c r="A83" s="171" t="str">
        <f>A72</f>
        <v xml:space="preserve">The Midlands account for 11 of all legal nitrogen dioxide limit exceeded across all regions, while the East region accounts for 0.0% </v>
      </c>
      <c r="B83" s="171"/>
      <c r="C83" s="171"/>
      <c r="D83" s="171"/>
      <c r="E83" s="171"/>
      <c r="F83" s="171"/>
    </row>
    <row r="84" spans="1:8">
      <c r="A84" s="171"/>
      <c r="B84" s="171"/>
      <c r="C84" s="171"/>
      <c r="D84" s="171"/>
      <c r="E84" s="171"/>
      <c r="F84" s="171"/>
    </row>
    <row r="87" spans="1:8" ht="15" customHeight="1">
      <c r="A87" s="172" t="str">
        <f>"The"&amp;B69&amp;" "&amp;F62&amp;TEXT(K62,"0.0%"&amp;" ")</f>
        <v xml:space="preserve">TheMidlands  account for 35.0% </v>
      </c>
      <c r="B87" s="172"/>
      <c r="C87" s="172"/>
      <c r="D87" s="172"/>
      <c r="E87" s="172"/>
      <c r="F87" s="172"/>
      <c r="G87" s="172"/>
      <c r="H87" s="172"/>
    </row>
    <row r="88" spans="1:8">
      <c r="A88" s="172"/>
      <c r="B88" s="172"/>
      <c r="C88" s="172"/>
      <c r="D88" s="172"/>
      <c r="E88" s="172"/>
      <c r="F88" s="172"/>
      <c r="G88" s="172"/>
      <c r="H88" s="172"/>
    </row>
  </sheetData>
  <mergeCells count="2">
    <mergeCell ref="A83:F84"/>
    <mergeCell ref="A87:H88"/>
  </mergeCells>
  <pageMargins left="0.7" right="0.7" top="0.75" bottom="0.75" header="0.3" footer="0.3"/>
  <pageSetup paperSize="9" orientation="portrait" r:id="rId9"/>
  <drawing r:id="rId10"/>
  <extLst>
    <ext xmlns:x14="http://schemas.microsoft.com/office/spreadsheetml/2009/9/main" uri="{A8765BA9-456A-4dab-B4F3-ACF838C121DE}">
      <x14:slicerList>
        <x14:slicer r:id="rId11"/>
      </x14:slicerList>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A5B1DB-7E4A-4E75-A70B-6A34C00141C9}">
  <sheetPr codeName="Sheet12">
    <tabColor rgb="FFFFC000"/>
  </sheetPr>
  <dimension ref="A1:K28"/>
  <sheetViews>
    <sheetView topLeftCell="C2" zoomScale="70" zoomScaleNormal="70" workbookViewId="0">
      <selection activeCell="N27" sqref="N27"/>
    </sheetView>
  </sheetViews>
  <sheetFormatPr defaultRowHeight="14.25"/>
  <cols>
    <col min="1" max="1" width="22" bestFit="1" customWidth="1"/>
    <col min="2" max="2" width="32" bestFit="1" customWidth="1"/>
    <col min="4" max="4" width="31.265625" customWidth="1"/>
    <col min="5" max="5" width="17" customWidth="1"/>
    <col min="6" max="6" width="22" customWidth="1"/>
  </cols>
  <sheetData>
    <row r="1" spans="1:11" hidden="1"/>
    <row r="2" spans="1:11" s="116" customFormat="1" ht="39.4">
      <c r="A2" s="116" t="s">
        <v>121</v>
      </c>
      <c r="B2" s="116" t="s">
        <v>122</v>
      </c>
      <c r="C2" s="117" t="s">
        <v>123</v>
      </c>
      <c r="D2" s="118" t="s">
        <v>124</v>
      </c>
      <c r="E2" s="119" t="s">
        <v>125</v>
      </c>
      <c r="F2" s="120" t="s">
        <v>126</v>
      </c>
      <c r="G2" s="120" t="s">
        <v>127</v>
      </c>
      <c r="H2" s="120" t="s">
        <v>128</v>
      </c>
      <c r="I2" s="120" t="s">
        <v>129</v>
      </c>
      <c r="J2" s="120" t="s">
        <v>130</v>
      </c>
      <c r="K2" s="121" t="s">
        <v>131</v>
      </c>
    </row>
    <row r="3" spans="1:11">
      <c r="A3" t="str">
        <f>LEFT(Table_4a!$A$1,8)</f>
        <v>Table 4a</v>
      </c>
      <c r="B3" t="str">
        <f>Table_4a!A7</f>
        <v>April 2015 to March 2016</v>
      </c>
      <c r="C3" t="str">
        <f>IF(ISNUMBER(SEARCH("2015",B3)),"2015-16",IF(ISNUMBER(SEARCH("2016",B3)),"2016-17",IF(ISNUMBER(SEARCH("2017",B3)),"2017-18",IF(ISNUMBER(SEARCH("2018",B3)),"2018-19",IF(ISNUMBER(SEARCH("2019",B3)),"2019-20",IF(ISNUMBER(SEARCH("2020",B3)),"2020-21",IF(ISNUMBER(SEARCH("2021",B3)),"2021-22",IF(ISNUMBER(SEARCH("2022",B3)),"2022-23",IF(ISNUMBER(SEARCH("2023",B3)),"2023-24",IF(ISNUMBER(SEARCH("2024",B3)),"2024-25",IF(ISNUMBER(SEARCH("2025",B3)),"2025-26","")))))))))))</f>
        <v>2015-16</v>
      </c>
      <c r="D3" t="s">
        <v>132</v>
      </c>
      <c r="E3" s="131">
        <f>VLOOKUP($B3,Table_4a[#All],COLUMN(E$1)-3,FALSE)</f>
        <v>62</v>
      </c>
      <c r="F3" s="122"/>
      <c r="G3" s="122"/>
      <c r="H3" s="122"/>
      <c r="I3" s="122"/>
      <c r="J3" s="122"/>
      <c r="K3" s="122"/>
    </row>
    <row r="4" spans="1:11">
      <c r="A4" t="str">
        <f>LEFT(Table_4a!$A$1,8)</f>
        <v>Table 4a</v>
      </c>
      <c r="B4" t="str">
        <f>Table_4a!A8</f>
        <v>April 2016 to March 2017</v>
      </c>
      <c r="C4" t="str">
        <f t="shared" ref="C4:C28" si="0">IF(ISNUMBER(SEARCH("2015",B4)),"2015-16",IF(ISNUMBER(SEARCH("2016",B4)),"2016-17",IF(ISNUMBER(SEARCH("2017",B4)),"2017-18",IF(ISNUMBER(SEARCH("2018",B4)),"2018-19",IF(ISNUMBER(SEARCH("2019",B4)),"2019-20",IF(ISNUMBER(SEARCH("2020",B4)),"2020-21",IF(ISNUMBER(SEARCH("2021",B4)),"2021-22",IF(ISNUMBER(SEARCH("2022",B4)),"2022-23",IF(ISNUMBER(SEARCH("2023",B4)),"2023-24",IF(ISNUMBER(SEARCH("2024",B4)),"2024-25",IF(ISNUMBER(SEARCH("2025",B4)),"2025-26","")))))))))))</f>
        <v>2016-17</v>
      </c>
      <c r="D4" t="s">
        <v>132</v>
      </c>
      <c r="E4" s="131">
        <f>VLOOKUP($B4,Table_4a[#All],COLUMN(E$1)-3,FALSE)</f>
        <v>141</v>
      </c>
      <c r="F4" s="122"/>
      <c r="G4" s="122"/>
      <c r="H4" s="122"/>
      <c r="I4" s="122"/>
      <c r="J4" s="122"/>
      <c r="K4" s="122"/>
    </row>
    <row r="5" spans="1:11">
      <c r="A5" t="str">
        <f>LEFT(Table_4a!$A$1,8)</f>
        <v>Table 4a</v>
      </c>
      <c r="B5" t="str">
        <f>Table_4a!A9</f>
        <v>April 2017 to March 2018</v>
      </c>
      <c r="C5" t="str">
        <f t="shared" si="0"/>
        <v>2017-18</v>
      </c>
      <c r="D5" t="s">
        <v>132</v>
      </c>
      <c r="E5" s="131">
        <f>VLOOKUP($B5,Table_4a[#All],COLUMN(E$1)-3,FALSE)</f>
        <v>448</v>
      </c>
      <c r="F5" s="122"/>
      <c r="G5" s="122"/>
      <c r="H5" s="122"/>
      <c r="I5" s="122"/>
      <c r="J5" s="122"/>
      <c r="K5" s="122"/>
    </row>
    <row r="6" spans="1:11">
      <c r="A6" t="str">
        <f>LEFT(Table_4a!$A$1,8)</f>
        <v>Table 4a</v>
      </c>
      <c r="B6" t="str">
        <f>Table_4a!A10</f>
        <v>April 2018 to March 2019</v>
      </c>
      <c r="C6" t="str">
        <f t="shared" si="0"/>
        <v>2018-19</v>
      </c>
      <c r="D6" t="s">
        <v>132</v>
      </c>
      <c r="E6" s="131">
        <f>VLOOKUP($B6,Table_4a[#All],COLUMN(E$1)-3,FALSE)</f>
        <v>300</v>
      </c>
      <c r="F6" s="122"/>
      <c r="G6" s="122"/>
      <c r="H6" s="122"/>
      <c r="I6" s="122"/>
      <c r="J6" s="122"/>
      <c r="K6" s="122"/>
    </row>
    <row r="7" spans="1:11">
      <c r="A7" t="str">
        <f>LEFT(Table_4a!$A$1,8)</f>
        <v>Table 4a</v>
      </c>
      <c r="B7" t="str">
        <f>Table_4a!A11</f>
        <v>April 2019 to March 2020</v>
      </c>
      <c r="C7" t="str">
        <f t="shared" si="0"/>
        <v>2019-20</v>
      </c>
      <c r="D7" t="s">
        <v>132</v>
      </c>
      <c r="E7" s="131">
        <f>VLOOKUP($B7,Table_4a[#All],COLUMN(E$1)-3,FALSE)</f>
        <v>223</v>
      </c>
      <c r="F7" s="122"/>
      <c r="G7" s="122"/>
      <c r="H7" s="122"/>
      <c r="I7" s="122"/>
      <c r="J7" s="122"/>
      <c r="K7" s="122"/>
    </row>
    <row r="8" spans="1:11">
      <c r="A8" t="str">
        <f>LEFT(Table_4a!$A$1,8)</f>
        <v>Table 4a</v>
      </c>
      <c r="B8" t="str">
        <f>Table_4a!A12</f>
        <v>April 2020 to March 2021 [Note 1] [b]</v>
      </c>
      <c r="C8" t="str">
        <f t="shared" si="0"/>
        <v>2020-21</v>
      </c>
      <c r="D8" t="s">
        <v>132</v>
      </c>
      <c r="E8" s="131">
        <f>VLOOKUP($B8,Table_4a[#All],COLUMN(E$1)-3,FALSE)</f>
        <v>2111</v>
      </c>
      <c r="F8" s="131">
        <v>0</v>
      </c>
      <c r="G8" s="131">
        <v>1528</v>
      </c>
      <c r="H8" s="131">
        <v>25</v>
      </c>
      <c r="I8" s="131">
        <v>2</v>
      </c>
      <c r="J8" s="131">
        <v>224</v>
      </c>
      <c r="K8" s="131">
        <v>332</v>
      </c>
    </row>
    <row r="9" spans="1:11">
      <c r="A9" t="str">
        <f>LEFT(Table_4a!$A$1,8)</f>
        <v>Table 4a</v>
      </c>
      <c r="B9" t="str">
        <f>Table_4a!A13</f>
        <v>April 2021 to March 2022</v>
      </c>
      <c r="C9" t="str">
        <f t="shared" si="0"/>
        <v>2021-22</v>
      </c>
      <c r="D9" t="s">
        <v>132</v>
      </c>
      <c r="E9" s="131">
        <f>VLOOKUP($B9,Table_4a[#All],COLUMN(E$1)-3,FALSE)</f>
        <v>1067</v>
      </c>
      <c r="F9" s="131">
        <v>311</v>
      </c>
      <c r="G9" s="131">
        <v>1</v>
      </c>
      <c r="H9" s="131">
        <v>0</v>
      </c>
      <c r="I9" s="131">
        <v>0</v>
      </c>
      <c r="J9" s="131">
        <v>755</v>
      </c>
      <c r="K9" s="131">
        <v>0</v>
      </c>
    </row>
    <row r="10" spans="1:11">
      <c r="A10" t="str">
        <f>LEFT(Table_4b!$A$1,8)</f>
        <v>Table 4b</v>
      </c>
      <c r="B10" t="str">
        <f>Table_4b!A5</f>
        <v xml:space="preserve">April 2020 to March 2021 </v>
      </c>
      <c r="C10" t="str">
        <f t="shared" si="0"/>
        <v>2020-21</v>
      </c>
      <c r="D10" t="s">
        <v>133</v>
      </c>
      <c r="E10" s="131">
        <f>VLOOKUP($B10,Table_4b[#All],COLUMN(E$1)-3,FALSE)</f>
        <v>147.30000000000001</v>
      </c>
      <c r="F10" s="122"/>
      <c r="G10" s="122"/>
      <c r="H10" s="122"/>
      <c r="I10" s="122"/>
      <c r="J10" s="122"/>
      <c r="K10" s="122"/>
    </row>
    <row r="11" spans="1:11">
      <c r="A11" t="str">
        <f>LEFT(Table_4b!$A$1,8)</f>
        <v>Table 4b</v>
      </c>
      <c r="B11" t="str">
        <f>Table_4b!A6</f>
        <v>April 2021 to March 2022</v>
      </c>
      <c r="C11" t="str">
        <f t="shared" si="0"/>
        <v>2021-22</v>
      </c>
      <c r="D11" t="s">
        <v>133</v>
      </c>
      <c r="E11" s="131">
        <f>VLOOKUP($B11,Table_4b[#All],COLUMN(E$1)-3,FALSE)</f>
        <v>299.8</v>
      </c>
      <c r="F11" s="122"/>
      <c r="G11" s="122"/>
      <c r="H11" s="122"/>
      <c r="I11" s="122"/>
      <c r="J11" s="122"/>
      <c r="K11" s="122"/>
    </row>
    <row r="12" spans="1:11">
      <c r="A12" t="str">
        <f>LEFT(Table_4c!$A$1,8)</f>
        <v>Table 4c</v>
      </c>
      <c r="B12" t="str">
        <f>Table_4c!A5</f>
        <v xml:space="preserve">April 2020 to March 2021 </v>
      </c>
      <c r="C12" t="str">
        <f t="shared" si="0"/>
        <v>2020-21</v>
      </c>
      <c r="D12" t="s">
        <v>134</v>
      </c>
      <c r="E12" s="131">
        <f>VLOOKUP($B12,Table_4c[#All],COLUMN(E$1)-3,FALSE)</f>
        <v>31</v>
      </c>
      <c r="F12" s="122">
        <f>VLOOKUP($B12,Table_4c[#All],COLUMN(F$1)-3,FALSE)</f>
        <v>7</v>
      </c>
      <c r="G12" s="122">
        <f>VLOOKUP($B12,Table_4c[#All],COLUMN(G$1)-3,FALSE)</f>
        <v>2</v>
      </c>
      <c r="H12" s="122">
        <f>VLOOKUP($B12,Table_4c[#All],COLUMN(H$1)-3,FALSE)</f>
        <v>11</v>
      </c>
      <c r="I12" s="122">
        <f>VLOOKUP($B12,Table_4c[#All],COLUMN(I$1)-3,FALSE)</f>
        <v>0</v>
      </c>
      <c r="J12" s="122">
        <f>VLOOKUP($B12,Table_4c[#All],COLUMN(J$1)-3,FALSE)</f>
        <v>8</v>
      </c>
      <c r="K12" s="122">
        <f>VLOOKUP($B12,Table_4c[#All],COLUMN(K$1)-3,FALSE)</f>
        <v>3</v>
      </c>
    </row>
    <row r="13" spans="1:11">
      <c r="A13" t="str">
        <f>LEFT(Table_4c!$A$1,8)</f>
        <v>Table 4c</v>
      </c>
      <c r="B13" t="str">
        <f>Table_4c!A6</f>
        <v>April 2021 to March 2022</v>
      </c>
      <c r="C13" t="str">
        <f t="shared" si="0"/>
        <v>2021-22</v>
      </c>
      <c r="D13" t="s">
        <v>134</v>
      </c>
      <c r="E13" s="131">
        <f>VLOOKUP($B13,Table_4c[#All],COLUMN(E$1)-3,FALSE)</f>
        <v>31</v>
      </c>
      <c r="F13" s="122">
        <f>VLOOKUP($B13,Table_4c[#All],COLUMN(F$1)-3,FALSE)</f>
        <v>7</v>
      </c>
      <c r="G13" s="122">
        <f>VLOOKUP($B13,Table_4c[#All],COLUMN(G$1)-3,FALSE)</f>
        <v>2</v>
      </c>
      <c r="H13" s="122">
        <f>VLOOKUP($B13,Table_4c[#All],COLUMN(H$1)-3,FALSE)</f>
        <v>11</v>
      </c>
      <c r="I13" s="122">
        <f>VLOOKUP($B13,Table_4c[#All],COLUMN(I$1)-3,FALSE)</f>
        <v>0</v>
      </c>
      <c r="J13" s="122">
        <f>VLOOKUP($B13,Table_4c[#All],COLUMN(J$1)-3,FALSE)</f>
        <v>8</v>
      </c>
      <c r="K13" s="122">
        <f>VLOOKUP($B13,Table_4c[#All],COLUMN(K$1)-3,FALSE)</f>
        <v>3</v>
      </c>
    </row>
    <row r="14" spans="1:11">
      <c r="A14" t="str">
        <f>LEFT(Table_4d!$A$1,8)</f>
        <v>Table 4d</v>
      </c>
      <c r="B14" t="str">
        <f>Table_4d!A6</f>
        <v>April 2020 to March 2021</v>
      </c>
      <c r="C14" t="str">
        <f t="shared" si="0"/>
        <v>2020-21</v>
      </c>
      <c r="D14" t="s">
        <v>135</v>
      </c>
      <c r="E14" s="131"/>
      <c r="F14" s="122"/>
      <c r="G14" s="122"/>
      <c r="H14" s="122"/>
      <c r="I14" s="122"/>
      <c r="J14" s="122"/>
      <c r="K14" s="122"/>
    </row>
    <row r="15" spans="1:11">
      <c r="A15" t="str">
        <f>LEFT(Table_4d!$A$1,8)</f>
        <v>Table 4d</v>
      </c>
      <c r="B15" t="str">
        <f>Table_4d!A7</f>
        <v>April 2021 to March 2022</v>
      </c>
      <c r="C15" t="str">
        <f t="shared" si="0"/>
        <v>2021-22</v>
      </c>
      <c r="D15" t="s">
        <v>135</v>
      </c>
      <c r="E15" s="131">
        <f>VLOOKUP($B15,Table_4d[#All],COLUMN(E$1)-3,FALSE)</f>
        <v>37178</v>
      </c>
      <c r="F15" s="122"/>
      <c r="G15" s="122"/>
      <c r="H15" s="122"/>
      <c r="I15" s="122"/>
      <c r="J15" s="122"/>
      <c r="K15" s="122"/>
    </row>
    <row r="16" spans="1:11">
      <c r="A16" t="str">
        <f>LEFT(Table_4e!$A$1,8)</f>
        <v>Table 4e</v>
      </c>
      <c r="B16" t="str">
        <f>Table_4e!A5</f>
        <v>April 2015 to March 2016</v>
      </c>
      <c r="C16" t="str">
        <f t="shared" si="0"/>
        <v>2015-16</v>
      </c>
      <c r="D16" t="s">
        <v>136</v>
      </c>
      <c r="E16" s="131">
        <f>VLOOKUP($B16,Table_4e[#All],COLUMN(E$1)-3,FALSE)</f>
        <v>406523</v>
      </c>
      <c r="F16" s="122"/>
      <c r="G16" s="122"/>
      <c r="H16" s="122"/>
      <c r="I16" s="122"/>
      <c r="J16" s="122"/>
      <c r="K16" s="122"/>
    </row>
    <row r="17" spans="1:11">
      <c r="A17" t="str">
        <f>LEFT(Table_4e!$A$1,8)</f>
        <v>Table 4e</v>
      </c>
      <c r="B17" t="str">
        <f>Table_4e!A6</f>
        <v>April 2016 to March 2017</v>
      </c>
      <c r="C17" t="str">
        <f t="shared" si="0"/>
        <v>2016-17</v>
      </c>
      <c r="D17" t="s">
        <v>136</v>
      </c>
      <c r="E17" s="131">
        <f>VLOOKUP($B17,Table_4e[#All],COLUMN(E$1)-3,FALSE)</f>
        <v>326535</v>
      </c>
      <c r="F17" s="122"/>
      <c r="G17" s="122"/>
      <c r="H17" s="122"/>
      <c r="I17" s="122"/>
      <c r="J17" s="122"/>
      <c r="K17" s="122"/>
    </row>
    <row r="18" spans="1:11">
      <c r="A18" t="str">
        <f>LEFT(Table_4e!$A$1,8)</f>
        <v>Table 4e</v>
      </c>
      <c r="B18" t="str">
        <f>Table_4e!A7</f>
        <v>April 2017 to March 2018</v>
      </c>
      <c r="C18" t="str">
        <f t="shared" si="0"/>
        <v>2017-18</v>
      </c>
      <c r="D18" t="s">
        <v>136</v>
      </c>
      <c r="E18" s="131">
        <f>VLOOKUP($B18,Table_4e[#All],COLUMN(E$1)-3,FALSE)</f>
        <v>255000</v>
      </c>
      <c r="F18" s="122"/>
      <c r="G18" s="122"/>
      <c r="H18" s="122"/>
      <c r="I18" s="122"/>
      <c r="J18" s="122"/>
      <c r="K18" s="122"/>
    </row>
    <row r="19" spans="1:11">
      <c r="A19" t="str">
        <f>LEFT(Table_4e!$A$1,8)</f>
        <v>Table 4e</v>
      </c>
      <c r="B19" t="str">
        <f>Table_4e!A8</f>
        <v>April 2018 to March 2019</v>
      </c>
      <c r="C19" t="str">
        <f t="shared" si="0"/>
        <v>2018-19</v>
      </c>
      <c r="D19" t="s">
        <v>136</v>
      </c>
      <c r="E19" s="131">
        <f>VLOOKUP($B19,Table_4e[#All],COLUMN(E$1)-3,FALSE)</f>
        <v>293684</v>
      </c>
      <c r="F19" s="122"/>
      <c r="G19" s="122"/>
      <c r="H19" s="122"/>
      <c r="I19" s="122"/>
      <c r="J19" s="122"/>
      <c r="K19" s="122"/>
    </row>
    <row r="20" spans="1:11">
      <c r="A20" t="str">
        <f>LEFT(Table_4e!$A$1,8)</f>
        <v>Table 4e</v>
      </c>
      <c r="B20" t="str">
        <f>Table_4e!A9</f>
        <v>April 2019 to March 2020</v>
      </c>
      <c r="C20" t="str">
        <f t="shared" si="0"/>
        <v>2019-20</v>
      </c>
      <c r="D20" t="s">
        <v>136</v>
      </c>
      <c r="E20" s="131">
        <f>VLOOKUP($B20,Table_4e[#All],COLUMN(E$1)-3,FALSE)</f>
        <v>563847</v>
      </c>
      <c r="F20" s="122"/>
      <c r="G20" s="122"/>
      <c r="H20" s="122"/>
      <c r="I20" s="122"/>
      <c r="J20" s="122"/>
      <c r="K20" s="122"/>
    </row>
    <row r="21" spans="1:11">
      <c r="A21" t="str">
        <f>LEFT(Table_4e!$A$1,8)</f>
        <v>Table 4e</v>
      </c>
      <c r="B21" t="str">
        <f>Table_4e!A10</f>
        <v xml:space="preserve">April 2020 to March 2021 </v>
      </c>
      <c r="C21" t="str">
        <f t="shared" si="0"/>
        <v>2020-21</v>
      </c>
      <c r="D21" t="s">
        <v>136</v>
      </c>
      <c r="E21" s="131">
        <f>VLOOKUP($B21,Table_4e[#All],COLUMN(E$1)-3,FALSE)</f>
        <v>365353</v>
      </c>
      <c r="F21" s="122"/>
      <c r="G21" s="122"/>
      <c r="H21" s="122"/>
      <c r="I21" s="122"/>
      <c r="J21" s="122"/>
      <c r="K21" s="122"/>
    </row>
    <row r="22" spans="1:11">
      <c r="A22" t="str">
        <f>LEFT(Table_4e!$A$1,8)</f>
        <v>Table 4e</v>
      </c>
      <c r="B22" t="str">
        <f>Table_4e!A11</f>
        <v>March 2021 to April 2022</v>
      </c>
      <c r="C22" t="str">
        <f t="shared" si="0"/>
        <v>2021-22</v>
      </c>
      <c r="D22" t="s">
        <v>136</v>
      </c>
      <c r="E22" s="131">
        <f>VLOOKUP($B22,Table_4e[#All],COLUMN(E$1)-3,FALSE)</f>
        <v>286238</v>
      </c>
      <c r="F22" s="131">
        <v>56873</v>
      </c>
      <c r="G22" s="131">
        <v>32402</v>
      </c>
      <c r="H22" s="131">
        <v>47102</v>
      </c>
      <c r="I22" s="131">
        <v>34714</v>
      </c>
      <c r="J22" s="131">
        <v>99538</v>
      </c>
      <c r="K22" s="131">
        <v>15609</v>
      </c>
    </row>
    <row r="23" spans="1:11">
      <c r="A23" t="str">
        <f>LEFT(Table_4f!$A$1,8)</f>
        <v>Table 4f</v>
      </c>
      <c r="B23" t="str">
        <f>Table_4f!A4</f>
        <v xml:space="preserve">April 2020 to March 2021 </v>
      </c>
      <c r="C23" t="str">
        <f t="shared" si="0"/>
        <v>2020-21</v>
      </c>
      <c r="D23" t="s">
        <v>137</v>
      </c>
      <c r="E23" s="131">
        <f>VLOOKUP($B23,Table_4f[#All],COLUMN(E$1)-3,FALSE)</f>
        <v>51580</v>
      </c>
      <c r="F23" s="122"/>
      <c r="G23" s="122"/>
      <c r="H23" s="122"/>
      <c r="I23" s="122"/>
      <c r="J23" s="122"/>
      <c r="K23" s="122"/>
    </row>
    <row r="24" spans="1:11">
      <c r="A24" t="str">
        <f>LEFT(Table_4f!$A$1,8)</f>
        <v>Table 4f</v>
      </c>
      <c r="B24" t="str">
        <f>Table_4f!A5</f>
        <v>April 2021 to March 2022</v>
      </c>
      <c r="C24" t="str">
        <f t="shared" si="0"/>
        <v>2021-22</v>
      </c>
      <c r="D24" t="s">
        <v>137</v>
      </c>
      <c r="E24" s="131">
        <f>VLOOKUP($B24,Table_4f[#All],COLUMN(E$1)-3,FALSE)</f>
        <v>51592</v>
      </c>
      <c r="F24" s="122"/>
      <c r="G24" s="122"/>
      <c r="H24" s="122"/>
      <c r="I24" s="122"/>
      <c r="J24" s="122"/>
      <c r="K24" s="122"/>
    </row>
    <row r="25" spans="1:11">
      <c r="A25" t="str">
        <f>LEFT(Table_4g!$A$1,8)</f>
        <v>Table 4g</v>
      </c>
      <c r="B25" t="str">
        <f>Table_4g!A4</f>
        <v xml:space="preserve">April 2020 to March 2021 </v>
      </c>
      <c r="C25" t="str">
        <f t="shared" si="0"/>
        <v>2020-21</v>
      </c>
      <c r="D25" t="s">
        <v>138</v>
      </c>
      <c r="E25" s="131">
        <f>VLOOKUP($B25,Table_4g[#All],COLUMN(E$1)-3,FALSE)</f>
        <v>17</v>
      </c>
      <c r="F25" s="129">
        <v>2.2000000000000002</v>
      </c>
      <c r="G25" s="129">
        <v>1</v>
      </c>
      <c r="H25" s="129">
        <v>1</v>
      </c>
      <c r="I25" s="129">
        <v>12.6</v>
      </c>
      <c r="J25" s="129">
        <v>0</v>
      </c>
      <c r="K25" s="129">
        <v>0</v>
      </c>
    </row>
    <row r="26" spans="1:11">
      <c r="A26" t="str">
        <f>LEFT(Table_4g!$A$1,8)</f>
        <v>Table 4g</v>
      </c>
      <c r="B26" t="str">
        <f>Table_4g!A5</f>
        <v>April 2021 to March 2022</v>
      </c>
      <c r="C26" t="str">
        <f t="shared" si="0"/>
        <v>2021-22</v>
      </c>
      <c r="D26" t="s">
        <v>138</v>
      </c>
      <c r="E26" s="131">
        <f>VLOOKUP($B26,Table_4g[#All],COLUMN(E$1)-3,FALSE)</f>
        <v>15</v>
      </c>
      <c r="F26" s="130">
        <v>2</v>
      </c>
      <c r="G26" s="130">
        <v>2.2999999999999998</v>
      </c>
      <c r="H26" s="130">
        <v>0</v>
      </c>
      <c r="I26" s="130">
        <v>0</v>
      </c>
      <c r="J26" s="130">
        <v>0</v>
      </c>
      <c r="K26" s="130">
        <v>11</v>
      </c>
    </row>
    <row r="27" spans="1:11">
      <c r="A27" t="str">
        <f>LEFT(Table_4h!$A$1,8)</f>
        <v>Table 4h</v>
      </c>
      <c r="B27" t="str">
        <f>Table_4h!A4</f>
        <v xml:space="preserve">April 2020 to March 2021 </v>
      </c>
      <c r="C27" t="str">
        <f t="shared" si="0"/>
        <v>2020-21</v>
      </c>
      <c r="D27" t="s">
        <v>139</v>
      </c>
      <c r="E27" s="131">
        <f>VLOOKUP($B27,Table_4h[#All],COLUMN(E$1)-3,FALSE)</f>
        <v>49.2</v>
      </c>
    </row>
    <row r="28" spans="1:11">
      <c r="A28" t="str">
        <f>LEFT(Table_4h!$A$1,8)</f>
        <v>Table 4h</v>
      </c>
      <c r="B28" t="str">
        <f>Table_4h!A5</f>
        <v>April 2021 to March 2022</v>
      </c>
      <c r="C28" t="str">
        <f t="shared" si="0"/>
        <v>2021-22</v>
      </c>
      <c r="D28" t="s">
        <v>139</v>
      </c>
      <c r="E28" s="131">
        <f>VLOOKUP($B28,Table_4h[#All],COLUMN(E$1)-3,FALSE)</f>
        <v>60.8</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253268"/>
  </sheetPr>
  <dimension ref="A1:B14"/>
  <sheetViews>
    <sheetView zoomScale="85" zoomScaleNormal="85" workbookViewId="0"/>
  </sheetViews>
  <sheetFormatPr defaultRowHeight="14.25"/>
  <cols>
    <col min="1" max="1" width="16.265625" customWidth="1"/>
    <col min="2" max="2" width="100.73046875" customWidth="1"/>
    <col min="3" max="3" width="9" customWidth="1"/>
  </cols>
  <sheetData>
    <row r="1" spans="1:2" ht="30" customHeight="1">
      <c r="A1" s="4" t="s">
        <v>19</v>
      </c>
      <c r="B1" s="26"/>
    </row>
    <row r="2" spans="1:2" ht="15.75">
      <c r="A2" s="3" t="s">
        <v>20</v>
      </c>
      <c r="B2" s="5"/>
    </row>
    <row r="3" spans="1:2" ht="15.75">
      <c r="A3" s="6" t="s">
        <v>21</v>
      </c>
      <c r="B3" s="7" t="s">
        <v>22</v>
      </c>
    </row>
    <row r="4" spans="1:2" ht="15.75">
      <c r="A4" s="70" t="s">
        <v>23</v>
      </c>
      <c r="B4" s="74" t="s">
        <v>24</v>
      </c>
    </row>
    <row r="5" spans="1:2" ht="31.5">
      <c r="A5" s="47" t="s">
        <v>25</v>
      </c>
      <c r="B5" s="74" t="s">
        <v>26</v>
      </c>
    </row>
    <row r="6" spans="1:2" ht="15.75">
      <c r="A6" s="47" t="s">
        <v>27</v>
      </c>
      <c r="B6" s="74" t="s">
        <v>28</v>
      </c>
    </row>
    <row r="7" spans="1:2" ht="15.75">
      <c r="A7" s="47" t="s">
        <v>29</v>
      </c>
      <c r="B7" s="74" t="s">
        <v>30</v>
      </c>
    </row>
    <row r="8" spans="1:2" ht="31.5">
      <c r="A8" s="47" t="s">
        <v>31</v>
      </c>
      <c r="B8" s="74" t="s">
        <v>32</v>
      </c>
    </row>
    <row r="9" spans="1:2" ht="15.75">
      <c r="A9" s="47" t="s">
        <v>33</v>
      </c>
      <c r="B9" s="74" t="s">
        <v>34</v>
      </c>
    </row>
    <row r="10" spans="1:2" ht="47.25">
      <c r="A10" s="47" t="s">
        <v>35</v>
      </c>
      <c r="B10" s="74" t="s">
        <v>36</v>
      </c>
    </row>
    <row r="11" spans="1:2" ht="78" customHeight="1">
      <c r="A11" s="47" t="s">
        <v>37</v>
      </c>
      <c r="B11" s="126" t="s">
        <v>38</v>
      </c>
    </row>
    <row r="12" spans="1:2" ht="15.75">
      <c r="A12" s="47" t="s">
        <v>39</v>
      </c>
      <c r="B12" s="74" t="s">
        <v>40</v>
      </c>
    </row>
    <row r="13" spans="1:2" ht="20.25" customHeight="1">
      <c r="A13" s="48"/>
      <c r="B13" s="2"/>
    </row>
    <row r="14" spans="1:2" ht="20.25" customHeight="1">
      <c r="A14" s="48"/>
      <c r="B14" s="2"/>
    </row>
  </sheetData>
  <pageMargins left="0.70000000000000007" right="0.70000000000000007" top="0.75" bottom="0.75" header="0.30000000000000004" footer="0.30000000000000004"/>
  <pageSetup paperSize="9" fitToWidth="0" fitToHeight="0"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BAFF5-BC7E-4BE3-A9E1-2417D9A56F10}">
  <sheetPr codeName="Sheet2">
    <tabColor rgb="FF253268"/>
  </sheetPr>
  <dimension ref="A1:E21"/>
  <sheetViews>
    <sheetView zoomScale="85" zoomScaleNormal="85" workbookViewId="0"/>
  </sheetViews>
  <sheetFormatPr defaultRowHeight="14.25"/>
  <cols>
    <col min="1" max="1" width="34" bestFit="1" customWidth="1"/>
    <col min="2" max="2" width="87.59765625" customWidth="1"/>
  </cols>
  <sheetData>
    <row r="1" spans="1:4" s="141" customFormat="1" ht="30" customHeight="1">
      <c r="A1" s="149" t="s">
        <v>41</v>
      </c>
      <c r="B1" s="2"/>
    </row>
    <row r="2" spans="1:4" ht="15.75">
      <c r="A2" s="49" t="s">
        <v>42</v>
      </c>
      <c r="B2" s="2"/>
    </row>
    <row r="3" spans="1:4" ht="15.75">
      <c r="A3" s="27" t="s">
        <v>43</v>
      </c>
      <c r="B3" s="28" t="s">
        <v>44</v>
      </c>
    </row>
    <row r="4" spans="1:4" ht="15.75">
      <c r="A4" s="45" t="s">
        <v>170</v>
      </c>
      <c r="B4" s="54" t="s">
        <v>171</v>
      </c>
    </row>
    <row r="5" spans="1:4" ht="31.5">
      <c r="A5" s="45" t="s">
        <v>45</v>
      </c>
      <c r="B5" s="54" t="s">
        <v>46</v>
      </c>
    </row>
    <row r="6" spans="1:4" ht="31.5">
      <c r="A6" s="45" t="s">
        <v>47</v>
      </c>
      <c r="B6" s="54" t="s">
        <v>48</v>
      </c>
      <c r="C6" s="9"/>
      <c r="D6" s="9"/>
    </row>
    <row r="7" spans="1:4" ht="31.5">
      <c r="A7" s="45" t="s">
        <v>49</v>
      </c>
      <c r="B7" s="54" t="s">
        <v>50</v>
      </c>
      <c r="C7" s="9"/>
      <c r="D7" s="9"/>
    </row>
    <row r="8" spans="1:4" ht="31.5">
      <c r="A8" s="45" t="s">
        <v>51</v>
      </c>
      <c r="B8" s="55" t="s">
        <v>52</v>
      </c>
      <c r="C8" s="53"/>
      <c r="D8" s="9"/>
    </row>
    <row r="9" spans="1:4" ht="31.5">
      <c r="A9" s="45" t="s">
        <v>53</v>
      </c>
      <c r="B9" s="134" t="s">
        <v>54</v>
      </c>
      <c r="C9" s="9"/>
      <c r="D9" s="9"/>
    </row>
    <row r="10" spans="1:4" ht="47.25">
      <c r="A10" s="45" t="s">
        <v>55</v>
      </c>
      <c r="B10" s="55" t="s">
        <v>56</v>
      </c>
      <c r="C10" s="9"/>
      <c r="D10" s="9"/>
    </row>
    <row r="11" spans="1:4" ht="47.25">
      <c r="A11" s="45" t="s">
        <v>57</v>
      </c>
      <c r="B11" s="55" t="s">
        <v>58</v>
      </c>
      <c r="C11" s="9"/>
      <c r="D11" s="9"/>
    </row>
    <row r="12" spans="1:4" ht="31.5">
      <c r="A12" s="45" t="s">
        <v>59</v>
      </c>
      <c r="B12" s="55" t="s">
        <v>180</v>
      </c>
      <c r="C12" s="9"/>
      <c r="D12" s="9"/>
    </row>
    <row r="13" spans="1:4">
      <c r="C13" s="9"/>
      <c r="D13" s="9"/>
    </row>
    <row r="20" spans="2:5">
      <c r="C20" s="18"/>
      <c r="D20" s="18"/>
      <c r="E20" s="18"/>
    </row>
    <row r="21" spans="2:5" ht="18">
      <c r="B21" s="11"/>
    </row>
  </sheetData>
  <pageMargins left="0.7" right="0.7" top="0.75" bottom="0.75" header="0.3" footer="0.3"/>
  <pageSetup paperSize="9"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06B18-9E34-4F92-A40A-3E4A8702E4E6}">
  <sheetPr codeName="Sheet14">
    <tabColor rgb="FF7030A0"/>
    <pageSetUpPr autoPageBreaks="0"/>
  </sheetPr>
  <dimension ref="A1:AA99"/>
  <sheetViews>
    <sheetView zoomScale="85" zoomScaleNormal="85" workbookViewId="0"/>
  </sheetViews>
  <sheetFormatPr defaultColWidth="0" defaultRowHeight="0" customHeight="1" zeroHeight="1"/>
  <cols>
    <col min="1" max="6" width="8.73046875" style="81" customWidth="1"/>
    <col min="7" max="7" width="6.86328125" style="81" customWidth="1"/>
    <col min="8" max="8" width="11.59765625" style="81" customWidth="1"/>
    <col min="9" max="12" width="8.73046875" style="81" customWidth="1"/>
    <col min="13" max="13" width="17.86328125" style="81" customWidth="1"/>
    <col min="14" max="14" width="10.1328125" style="81" customWidth="1"/>
    <col min="15" max="15" width="5" style="81" customWidth="1"/>
    <col min="16" max="16" width="4.1328125" style="81" customWidth="1"/>
    <col min="17" max="22" width="8.73046875" style="81" customWidth="1"/>
    <col min="23" max="23" width="8.3984375" style="81" customWidth="1"/>
    <col min="24" max="24" width="8.73046875" style="81" customWidth="1"/>
    <col min="25" max="25" width="1" style="81" customWidth="1"/>
    <col min="26" max="16384" width="8.73046875" style="81" hidden="1"/>
  </cols>
  <sheetData>
    <row r="1" spans="2:27" ht="17.649999999999999" customHeight="1"/>
    <row r="2" spans="2:27" ht="34.5" customHeight="1">
      <c r="B2" s="104" t="s">
        <v>60</v>
      </c>
      <c r="C2" s="103"/>
      <c r="D2" s="103"/>
    </row>
    <row r="3" spans="2:27" ht="43.15">
      <c r="B3" s="104" t="s">
        <v>61</v>
      </c>
      <c r="C3" s="103"/>
      <c r="D3" s="103"/>
      <c r="E3" s="103"/>
      <c r="F3" s="103"/>
      <c r="G3" s="103"/>
      <c r="H3" s="103"/>
    </row>
    <row r="4" spans="2:27" ht="14.25">
      <c r="B4" s="102"/>
      <c r="C4" s="102"/>
      <c r="D4" s="102"/>
    </row>
    <row r="5" spans="2:27" ht="18.75">
      <c r="B5" s="101" t="s">
        <v>62</v>
      </c>
      <c r="C5" s="100"/>
      <c r="D5" s="100"/>
    </row>
    <row r="6" spans="2:27" ht="18.75">
      <c r="B6" s="100"/>
      <c r="C6" s="100"/>
      <c r="D6" s="100"/>
    </row>
    <row r="7" spans="2:27" ht="14.25">
      <c r="B7" s="170" t="s">
        <v>187</v>
      </c>
      <c r="C7" s="170"/>
      <c r="D7" s="170"/>
      <c r="E7" s="170"/>
      <c r="F7" s="170"/>
      <c r="G7" s="170"/>
      <c r="H7" s="170"/>
      <c r="I7" s="170"/>
      <c r="J7" s="170"/>
      <c r="K7" s="170"/>
      <c r="L7" s="170"/>
      <c r="M7" s="170"/>
      <c r="N7" s="170"/>
      <c r="O7" s="170"/>
      <c r="P7" s="170"/>
      <c r="Q7" s="170"/>
      <c r="R7" s="170"/>
      <c r="S7" s="170"/>
      <c r="T7" s="170"/>
      <c r="U7" s="170"/>
      <c r="V7" s="170"/>
      <c r="W7" s="170"/>
      <c r="X7" s="170"/>
      <c r="Y7" s="170"/>
      <c r="Z7" s="170"/>
      <c r="AA7" s="170"/>
    </row>
    <row r="8" spans="2:27" ht="14.25">
      <c r="B8" s="170"/>
      <c r="C8" s="170"/>
      <c r="D8" s="170"/>
      <c r="E8" s="170"/>
      <c r="F8" s="170"/>
      <c r="G8" s="170"/>
      <c r="H8" s="170"/>
      <c r="I8" s="170"/>
      <c r="J8" s="170"/>
      <c r="K8" s="170"/>
      <c r="L8" s="170"/>
      <c r="M8" s="170"/>
      <c r="N8" s="170"/>
      <c r="O8" s="170"/>
      <c r="P8" s="170"/>
      <c r="Q8" s="170"/>
      <c r="R8" s="170"/>
      <c r="S8" s="170"/>
      <c r="T8" s="170"/>
      <c r="U8" s="170"/>
      <c r="V8" s="170"/>
      <c r="W8" s="170"/>
      <c r="X8" s="170"/>
      <c r="Y8" s="170"/>
      <c r="Z8" s="170"/>
      <c r="AA8" s="170"/>
    </row>
    <row r="9" spans="2:27" ht="26.25" customHeight="1"/>
    <row r="10" spans="2:27" ht="16.5">
      <c r="B10" s="97" t="s">
        <v>63</v>
      </c>
      <c r="C10" s="99"/>
      <c r="D10" s="99"/>
      <c r="O10" s="98"/>
      <c r="Q10" s="97" t="s">
        <v>188</v>
      </c>
      <c r="S10" s="96"/>
    </row>
    <row r="11" spans="2:27" ht="14.25">
      <c r="X11" s="95"/>
    </row>
    <row r="12" spans="2:27" ht="16.5">
      <c r="H12" s="92" t="str">
        <f>IFERROR("Best performing region ("&amp;workings!A59&amp;")","")</f>
        <v>Best performing region (2021-22)</v>
      </c>
      <c r="I12" s="91"/>
      <c r="J12" s="91"/>
      <c r="K12" s="91"/>
      <c r="L12" s="90"/>
      <c r="M12" s="94" t="str">
        <f>workings!B68</f>
        <v>East</v>
      </c>
      <c r="N12" s="91"/>
    </row>
    <row r="13" spans="2:27" ht="12.75" customHeight="1">
      <c r="H13" s="92"/>
      <c r="I13" s="91"/>
      <c r="J13" s="91"/>
      <c r="K13" s="91"/>
      <c r="L13" s="91"/>
      <c r="M13" s="93"/>
      <c r="N13" s="91"/>
    </row>
    <row r="14" spans="2:27" ht="16.5">
      <c r="H14" s="92" t="str">
        <f>IFERROR("Worst performing region ("&amp;workings!A59&amp;")","")</f>
        <v>Worst performing region (2021-22)</v>
      </c>
      <c r="I14" s="91"/>
      <c r="J14" s="91"/>
      <c r="K14" s="91"/>
      <c r="L14" s="90"/>
      <c r="M14" s="89" t="str">
        <f>workings!B69</f>
        <v xml:space="preserve">Midlands </v>
      </c>
    </row>
    <row r="15" spans="2:27" ht="23.25" customHeight="1">
      <c r="H15" s="167" t="str">
        <f>workings!A71</f>
        <v>The Midlands account for 11 of the links in exceedance of legal NO2 limits. In the East, there were no links in exceedance.</v>
      </c>
      <c r="I15" s="167"/>
      <c r="J15" s="167"/>
      <c r="K15" s="167"/>
      <c r="L15" s="167"/>
      <c r="M15" s="167"/>
      <c r="N15" s="167"/>
      <c r="O15" s="167"/>
    </row>
    <row r="16" spans="2:27" ht="17.649999999999999" customHeight="1">
      <c r="H16" s="167"/>
      <c r="I16" s="167"/>
      <c r="J16" s="167"/>
      <c r="K16" s="167"/>
      <c r="L16" s="167"/>
      <c r="M16" s="167"/>
      <c r="N16" s="167"/>
      <c r="O16" s="167"/>
      <c r="Y16" s="88"/>
    </row>
    <row r="17" spans="8:25" ht="14.25"/>
    <row r="18" spans="8:25" ht="35.65" customHeight="1">
      <c r="H18" s="168" t="str">
        <f>workings!A23</f>
        <v>The number of SRN links in exceedance of the legal nitrogen dioxide (NO2) limits as set by the European Union and accepted by the government (KPI).</v>
      </c>
      <c r="I18" s="168"/>
      <c r="J18" s="168"/>
      <c r="K18" s="168"/>
      <c r="L18" s="168"/>
      <c r="M18" s="168"/>
      <c r="N18" s="168"/>
      <c r="O18" s="168"/>
      <c r="P18" s="168"/>
      <c r="Q18" s="168"/>
      <c r="R18" s="168"/>
      <c r="S18" s="168"/>
      <c r="T18" s="168"/>
      <c r="U18" s="168"/>
      <c r="V18" s="168"/>
      <c r="W18" s="168"/>
    </row>
    <row r="19" spans="8:25" ht="36" customHeight="1">
      <c r="H19" s="169" t="str">
        <f>workings!A24</f>
        <v>National-level target for road period 2: Bring strategic road network links based on the Pollution Climate Mapping model into compliance with legal nitrogen (NO2) limits in the shortest timescales possible.</v>
      </c>
      <c r="I19" s="169"/>
      <c r="J19" s="169"/>
      <c r="K19" s="169"/>
      <c r="L19" s="169"/>
      <c r="M19" s="169"/>
      <c r="N19" s="169"/>
      <c r="O19" s="169"/>
      <c r="P19" s="169"/>
      <c r="Q19" s="169"/>
      <c r="R19" s="169"/>
      <c r="S19" s="169"/>
      <c r="T19" s="169"/>
      <c r="U19" s="169"/>
      <c r="V19" s="169"/>
      <c r="W19" s="169"/>
    </row>
    <row r="20" spans="8:25" ht="22.15" customHeight="1">
      <c r="H20" s="87" t="str">
        <f>workings!A25</f>
        <v>Measure: The number of SRN links in exceedance of the legal nitrogen dioxide (NO2) limits.</v>
      </c>
      <c r="I20" s="86"/>
      <c r="J20" s="85"/>
      <c r="K20" s="85"/>
      <c r="L20" s="85"/>
      <c r="M20" s="85"/>
      <c r="N20" s="85"/>
      <c r="O20" s="85"/>
      <c r="P20" s="84"/>
      <c r="Q20" s="84"/>
      <c r="R20" s="84"/>
      <c r="S20" s="84"/>
      <c r="T20" s="84"/>
      <c r="U20" s="84"/>
      <c r="V20" s="84"/>
      <c r="W20" s="82"/>
      <c r="Y20" s="83"/>
    </row>
    <row r="21" spans="8:25" ht="16.5" customHeight="1">
      <c r="H21" s="82"/>
      <c r="I21" s="82"/>
      <c r="J21" s="82"/>
      <c r="K21" s="82"/>
      <c r="L21" s="82"/>
      <c r="M21" s="82"/>
      <c r="N21" s="82"/>
      <c r="O21" s="82"/>
      <c r="P21" s="82"/>
      <c r="Q21" s="82"/>
      <c r="R21" s="82"/>
      <c r="S21" s="82"/>
      <c r="T21" s="82"/>
      <c r="U21" s="82"/>
      <c r="V21" s="82"/>
      <c r="W21" s="82"/>
    </row>
    <row r="22" spans="8:25" ht="16.5" customHeight="1">
      <c r="H22" s="82"/>
      <c r="I22" s="82"/>
      <c r="J22" s="82"/>
      <c r="K22" s="82"/>
      <c r="L22" s="82"/>
      <c r="M22" s="82"/>
      <c r="N22" s="82"/>
      <c r="O22" s="82"/>
      <c r="P22" s="82"/>
      <c r="Q22" s="82"/>
      <c r="R22" s="82"/>
      <c r="S22" s="82"/>
      <c r="T22" s="82"/>
      <c r="U22" s="82"/>
      <c r="V22" s="82"/>
      <c r="W22" s="82"/>
    </row>
    <row r="23" spans="8:25" ht="14.25"/>
    <row r="24" spans="8:25" ht="14.25"/>
    <row r="25" spans="8:25" ht="14.25"/>
    <row r="26" spans="8:25" ht="14.25"/>
    <row r="27" spans="8:25" ht="14.25"/>
    <row r="28" spans="8:25" ht="14.25"/>
    <row r="29" spans="8:25" ht="14.25"/>
    <row r="30" spans="8:25" ht="14.25"/>
    <row r="31" spans="8:25" ht="14.25"/>
    <row r="32" spans="8:25" ht="14.25"/>
    <row r="33" s="81" customFormat="1" ht="14.25"/>
    <row r="34" s="81" customFormat="1" ht="14.25"/>
    <row r="35" s="81" customFormat="1" ht="14.25"/>
    <row r="36" s="81" customFormat="1" ht="14.25"/>
    <row r="37" s="81" customFormat="1" ht="14.25"/>
    <row r="38" s="81" customFormat="1" ht="14.25"/>
    <row r="39" s="81" customFormat="1" ht="14.25"/>
    <row r="40" s="81" customFormat="1" ht="14.25"/>
    <row r="41" s="81" customFormat="1" ht="14.25"/>
    <row r="42" s="81" customFormat="1" ht="14.25"/>
    <row r="43" s="81" customFormat="1" ht="14.25"/>
    <row r="44" s="81" customFormat="1" ht="14.25"/>
    <row r="45" s="81" customFormat="1" ht="14.25"/>
    <row r="46" s="81" customFormat="1" ht="14.25"/>
    <row r="47" s="81" customFormat="1" ht="14.25"/>
    <row r="48" s="81" customFormat="1" ht="14.25"/>
    <row r="49" spans="8:17" ht="14.25"/>
    <row r="50" spans="8:17" ht="14.25"/>
    <row r="51" spans="8:17" ht="14.25"/>
    <row r="52" spans="8:17" ht="14.25"/>
    <row r="53" spans="8:17" ht="14.65" customHeight="1">
      <c r="H53" s="82"/>
      <c r="I53" s="82"/>
      <c r="J53" s="82"/>
      <c r="K53" s="82"/>
      <c r="L53" s="82"/>
      <c r="M53" s="82"/>
      <c r="N53" s="82"/>
      <c r="O53" s="82"/>
      <c r="P53" s="82"/>
      <c r="Q53" s="82"/>
    </row>
    <row r="54" spans="8:17" ht="14.65" customHeight="1">
      <c r="H54" s="82"/>
      <c r="I54" s="82"/>
      <c r="J54" s="82"/>
      <c r="K54" s="82"/>
      <c r="L54" s="82"/>
      <c r="M54" s="82"/>
      <c r="N54" s="82"/>
      <c r="O54" s="82"/>
      <c r="P54" s="82"/>
      <c r="Q54" s="82"/>
    </row>
    <row r="55" spans="8:17" ht="14.65" customHeight="1">
      <c r="H55" s="82"/>
      <c r="I55" s="82"/>
      <c r="J55" s="82"/>
      <c r="K55" s="82"/>
      <c r="L55" s="82"/>
      <c r="M55" s="82"/>
      <c r="N55" s="82"/>
      <c r="O55" s="82"/>
      <c r="P55" s="82"/>
      <c r="Q55" s="82"/>
    </row>
    <row r="56" spans="8:17" ht="14.65" customHeight="1">
      <c r="H56" s="82"/>
      <c r="I56" s="82"/>
      <c r="J56" s="82"/>
      <c r="K56" s="82"/>
      <c r="L56" s="82"/>
      <c r="M56" s="82"/>
      <c r="N56" s="82"/>
      <c r="O56" s="82"/>
      <c r="P56" s="82"/>
      <c r="Q56" s="82"/>
    </row>
    <row r="57" spans="8:17" ht="14.65" customHeight="1">
      <c r="H57" s="82"/>
      <c r="I57" s="82"/>
      <c r="J57" s="82"/>
      <c r="K57" s="82"/>
      <c r="L57" s="82"/>
      <c r="M57" s="82"/>
      <c r="N57" s="82"/>
      <c r="O57" s="82"/>
      <c r="P57" s="82"/>
      <c r="Q57" s="82"/>
    </row>
    <row r="58" spans="8:17" ht="14.65" customHeight="1">
      <c r="H58" s="82"/>
      <c r="I58" s="82"/>
      <c r="J58" s="82"/>
      <c r="K58" s="82"/>
      <c r="L58" s="82"/>
      <c r="M58" s="82"/>
      <c r="N58" s="82"/>
      <c r="O58" s="82"/>
      <c r="P58" s="82"/>
      <c r="Q58" s="82"/>
    </row>
    <row r="59" spans="8:17" ht="14.65" customHeight="1">
      <c r="H59" s="82"/>
      <c r="I59" s="82"/>
      <c r="J59" s="82"/>
      <c r="K59" s="82"/>
      <c r="L59" s="82"/>
      <c r="M59" s="82"/>
      <c r="N59" s="82"/>
      <c r="O59" s="82"/>
      <c r="P59" s="82"/>
      <c r="Q59" s="82"/>
    </row>
    <row r="60" spans="8:17" ht="14.65" customHeight="1">
      <c r="H60" s="82"/>
      <c r="I60" s="82"/>
      <c r="J60" s="82"/>
      <c r="K60" s="82"/>
      <c r="L60" s="82"/>
      <c r="M60" s="82"/>
      <c r="N60" s="82"/>
      <c r="O60" s="82"/>
      <c r="P60" s="82"/>
      <c r="Q60" s="82"/>
    </row>
    <row r="61" spans="8:17" ht="14.65" customHeight="1">
      <c r="H61" s="82"/>
      <c r="I61" s="82"/>
      <c r="J61" s="82"/>
      <c r="K61" s="82"/>
      <c r="L61" s="82"/>
      <c r="M61" s="82"/>
      <c r="N61" s="82"/>
      <c r="O61" s="82"/>
      <c r="P61" s="82"/>
      <c r="Q61" s="82"/>
    </row>
    <row r="62" spans="8:17" ht="14.65" customHeight="1">
      <c r="H62" s="82"/>
      <c r="I62" s="82"/>
      <c r="J62" s="82"/>
      <c r="K62" s="82"/>
      <c r="L62" s="82"/>
      <c r="M62" s="82"/>
      <c r="N62" s="82"/>
      <c r="O62" s="82"/>
      <c r="P62" s="82"/>
      <c r="Q62" s="82"/>
    </row>
    <row r="63" spans="8:17" ht="14.65" customHeight="1">
      <c r="H63" s="82"/>
      <c r="I63" s="82"/>
      <c r="J63" s="82"/>
      <c r="K63" s="82"/>
      <c r="L63" s="82"/>
      <c r="M63" s="82"/>
      <c r="N63" s="82"/>
      <c r="O63" s="82"/>
      <c r="P63" s="82"/>
      <c r="Q63" s="82"/>
    </row>
    <row r="64" spans="8:17" ht="14.65" customHeight="1">
      <c r="H64" s="82"/>
      <c r="I64" s="82"/>
      <c r="J64" s="82"/>
      <c r="K64" s="82"/>
      <c r="L64" s="82"/>
      <c r="M64" s="82"/>
      <c r="N64" s="82"/>
      <c r="O64" s="82"/>
      <c r="P64" s="82"/>
      <c r="Q64" s="82"/>
    </row>
    <row r="65" spans="8:17" ht="14.65" customHeight="1">
      <c r="H65" s="82"/>
      <c r="I65" s="82"/>
      <c r="J65" s="82"/>
      <c r="K65" s="82"/>
      <c r="L65" s="82"/>
      <c r="M65" s="82"/>
      <c r="N65" s="82"/>
      <c r="O65" s="82"/>
      <c r="P65" s="82"/>
      <c r="Q65" s="82"/>
    </row>
    <row r="66" spans="8:17" ht="14.65" customHeight="1">
      <c r="H66" s="82"/>
      <c r="I66" s="82"/>
      <c r="J66" s="82"/>
      <c r="K66" s="82"/>
      <c r="L66" s="82"/>
      <c r="M66" s="82"/>
      <c r="N66" s="82"/>
      <c r="O66" s="82"/>
      <c r="P66" s="82"/>
      <c r="Q66" s="82"/>
    </row>
    <row r="67" spans="8:17" ht="14.65" customHeight="1">
      <c r="H67" s="82"/>
      <c r="I67" s="82"/>
      <c r="J67" s="82"/>
      <c r="K67" s="82"/>
      <c r="L67" s="82"/>
      <c r="M67" s="82"/>
      <c r="N67" s="82"/>
      <c r="O67" s="82"/>
      <c r="P67" s="82"/>
      <c r="Q67" s="82"/>
    </row>
    <row r="68" spans="8:17" ht="14.65" customHeight="1">
      <c r="H68" s="82"/>
      <c r="I68" s="82"/>
      <c r="J68" s="82"/>
      <c r="K68" s="82"/>
      <c r="L68" s="82"/>
      <c r="M68" s="82"/>
      <c r="N68" s="82"/>
      <c r="O68" s="82"/>
      <c r="P68" s="82"/>
      <c r="Q68" s="82"/>
    </row>
    <row r="69" spans="8:17" ht="14.65" customHeight="1">
      <c r="H69" s="82"/>
      <c r="I69" s="82"/>
      <c r="J69" s="82"/>
      <c r="K69" s="82"/>
      <c r="L69" s="82"/>
      <c r="M69" s="82"/>
      <c r="N69" s="82"/>
      <c r="O69" s="82"/>
      <c r="P69" s="82"/>
      <c r="Q69" s="82"/>
    </row>
    <row r="70" spans="8:17" ht="14.65" customHeight="1">
      <c r="H70" s="82"/>
      <c r="I70" s="82"/>
      <c r="J70" s="82"/>
      <c r="K70" s="82"/>
      <c r="L70" s="82"/>
      <c r="M70" s="82"/>
      <c r="N70" s="82"/>
      <c r="O70" s="82"/>
      <c r="P70" s="82"/>
      <c r="Q70" s="82"/>
    </row>
    <row r="71" spans="8:17" ht="14.25"/>
    <row r="72" spans="8:17" ht="14.25"/>
    <row r="73" spans="8:17" ht="14.25"/>
    <row r="74" spans="8:17" ht="14.25"/>
    <row r="75" spans="8:17" ht="14.25"/>
    <row r="76" spans="8:17" ht="14.25"/>
    <row r="77" spans="8:17" ht="14.25"/>
    <row r="78" spans="8:17" ht="14.25"/>
    <row r="79" spans="8:17" ht="14.25"/>
    <row r="80" spans="8:17" ht="14.25"/>
    <row r="81" s="81" customFormat="1" ht="14.25"/>
    <row r="82" s="81" customFormat="1" ht="14.25"/>
    <row r="83" s="81" customFormat="1" ht="14.25"/>
    <row r="84" s="81" customFormat="1" ht="14.25"/>
    <row r="85" s="81" customFormat="1" ht="14.25"/>
    <row r="86" s="81" customFormat="1" ht="14.25"/>
    <row r="87" s="81" customFormat="1" ht="14.25"/>
    <row r="88" s="81" customFormat="1" ht="14.25"/>
    <row r="89" s="81" customFormat="1" ht="14.25"/>
    <row r="90" s="81" customFormat="1" ht="14.25"/>
    <row r="91" s="81" customFormat="1" ht="14.25"/>
    <row r="92" s="81" customFormat="1" ht="14.25"/>
    <row r="93" s="81" customFormat="1" ht="14.25"/>
    <row r="94" s="81" customFormat="1" ht="14.25"/>
    <row r="95" s="81" customFormat="1" ht="14.25"/>
    <row r="96" s="81" customFormat="1" ht="14.25"/>
    <row r="97" ht="14.25"/>
    <row r="98" ht="14.25"/>
    <row r="99" ht="14.25"/>
  </sheetData>
  <sheetProtection algorithmName="SHA-512" hashValue="wmm+uITpIuS26pMkT/9ZKg08kbMAJQHElKF9PniFlCxWmdKwUpMEbX/dd792TSQete//0TTQZ+vq9ZPsWrU0Iw==" saltValue="zQ33kHLvcat69y8d0Dkqtg==" spinCount="100000" sheet="1" selectLockedCells="1" pivotTables="0"/>
  <mergeCells count="4">
    <mergeCell ref="H15:O16"/>
    <mergeCell ref="H18:W18"/>
    <mergeCell ref="H19:W19"/>
    <mergeCell ref="B7:AA8"/>
  </mergeCells>
  <pageMargins left="0.7" right="0.7" top="0.75" bottom="0.75" header="0.3" footer="0.3"/>
  <pageSetup paperSize="9" orientation="portrait" horizontalDpi="300" verticalDpi="300" r:id="rId1"/>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DDF1C-A27D-4D06-BAB8-A2C1BA576DB2}">
  <sheetPr codeName="Sheet4">
    <tabColor rgb="FF002060"/>
  </sheetPr>
  <dimension ref="A1:I1048547"/>
  <sheetViews>
    <sheetView zoomScale="85" zoomScaleNormal="85" workbookViewId="0"/>
  </sheetViews>
  <sheetFormatPr defaultColWidth="9" defaultRowHeight="14.25"/>
  <cols>
    <col min="1" max="1" width="50.59765625" style="9" customWidth="1"/>
    <col min="2" max="8" width="20.59765625" style="18" customWidth="1"/>
    <col min="9" max="16384" width="9" style="9"/>
  </cols>
  <sheetData>
    <row r="1" spans="1:9" customFormat="1" ht="30" customHeight="1">
      <c r="A1" s="8" t="s">
        <v>172</v>
      </c>
      <c r="B1" s="18"/>
      <c r="C1" s="18"/>
      <c r="D1" s="18"/>
      <c r="E1" s="18"/>
      <c r="F1" s="18"/>
      <c r="G1" s="18"/>
      <c r="H1" s="18"/>
    </row>
    <row r="2" spans="1:9" s="106" customFormat="1" ht="20.100000000000001" customHeight="1">
      <c r="A2" s="135" t="s">
        <v>42</v>
      </c>
      <c r="B2" s="142"/>
      <c r="C2" s="142"/>
      <c r="D2" s="142"/>
      <c r="E2" s="142"/>
      <c r="F2" s="142"/>
      <c r="G2" s="142"/>
      <c r="H2" s="142"/>
    </row>
    <row r="3" spans="1:9" s="106" customFormat="1" ht="20.100000000000001" customHeight="1">
      <c r="A3" s="48" t="s">
        <v>64</v>
      </c>
      <c r="B3" s="48"/>
      <c r="C3" s="48"/>
      <c r="D3" s="48"/>
      <c r="E3" s="142"/>
      <c r="F3" s="142"/>
      <c r="G3" s="142"/>
      <c r="H3" s="142"/>
    </row>
    <row r="4" spans="1:9" s="163" customFormat="1" ht="20.100000000000001" customHeight="1">
      <c r="A4" s="165" t="s">
        <v>181</v>
      </c>
    </row>
    <row r="5" spans="1:9" s="106" customFormat="1" ht="20.100000000000001" customHeight="1">
      <c r="A5" s="143" t="s">
        <v>65</v>
      </c>
      <c r="B5" s="142"/>
      <c r="C5" s="142"/>
      <c r="D5" s="142"/>
      <c r="E5" s="142"/>
      <c r="F5" s="142"/>
      <c r="G5" s="142"/>
      <c r="H5" s="142"/>
    </row>
    <row r="6" spans="1:9" s="30" customFormat="1" ht="110.25">
      <c r="A6" s="50" t="s">
        <v>66</v>
      </c>
      <c r="B6" s="71" t="s">
        <v>67</v>
      </c>
      <c r="C6" s="51" t="s">
        <v>68</v>
      </c>
      <c r="D6" s="51" t="s">
        <v>69</v>
      </c>
      <c r="E6" s="51" t="s">
        <v>70</v>
      </c>
      <c r="F6" s="51" t="s">
        <v>71</v>
      </c>
      <c r="G6" s="51" t="s">
        <v>72</v>
      </c>
      <c r="H6" s="51" t="s">
        <v>73</v>
      </c>
    </row>
    <row r="7" spans="1:9" s="30" customFormat="1" ht="15.75">
      <c r="A7" s="50" t="s">
        <v>74</v>
      </c>
      <c r="B7" s="152">
        <v>62</v>
      </c>
      <c r="C7" s="72" t="s">
        <v>75</v>
      </c>
      <c r="D7" s="72" t="s">
        <v>75</v>
      </c>
      <c r="E7" s="72" t="s">
        <v>75</v>
      </c>
      <c r="F7" s="72" t="s">
        <v>75</v>
      </c>
      <c r="G7" s="72" t="s">
        <v>75</v>
      </c>
      <c r="H7" s="72" t="s">
        <v>75</v>
      </c>
    </row>
    <row r="8" spans="1:9" s="30" customFormat="1" ht="15.75">
      <c r="A8" s="50" t="s">
        <v>76</v>
      </c>
      <c r="B8" s="152">
        <v>141</v>
      </c>
      <c r="C8" s="72" t="s">
        <v>75</v>
      </c>
      <c r="D8" s="72" t="s">
        <v>75</v>
      </c>
      <c r="E8" s="72" t="s">
        <v>75</v>
      </c>
      <c r="F8" s="72" t="s">
        <v>75</v>
      </c>
      <c r="G8" s="72" t="s">
        <v>75</v>
      </c>
      <c r="H8" s="72" t="s">
        <v>75</v>
      </c>
    </row>
    <row r="9" spans="1:9" s="30" customFormat="1" ht="15.75">
      <c r="A9" s="50" t="s">
        <v>77</v>
      </c>
      <c r="B9" s="152">
        <v>448</v>
      </c>
      <c r="C9" s="72" t="s">
        <v>75</v>
      </c>
      <c r="D9" s="72" t="s">
        <v>75</v>
      </c>
      <c r="E9" s="72" t="s">
        <v>75</v>
      </c>
      <c r="F9" s="72" t="s">
        <v>75</v>
      </c>
      <c r="G9" s="72" t="s">
        <v>75</v>
      </c>
      <c r="H9" s="72" t="s">
        <v>75</v>
      </c>
    </row>
    <row r="10" spans="1:9" s="30" customFormat="1" ht="15.75">
      <c r="A10" s="77" t="s">
        <v>78</v>
      </c>
      <c r="B10" s="152">
        <v>300</v>
      </c>
      <c r="C10" s="72" t="s">
        <v>75</v>
      </c>
      <c r="D10" s="72" t="s">
        <v>75</v>
      </c>
      <c r="E10" s="72" t="s">
        <v>75</v>
      </c>
      <c r="F10" s="72" t="s">
        <v>75</v>
      </c>
      <c r="G10" s="72" t="s">
        <v>75</v>
      </c>
      <c r="H10" s="72" t="s">
        <v>75</v>
      </c>
    </row>
    <row r="11" spans="1:9" s="30" customFormat="1" ht="16.149999999999999" thickBot="1">
      <c r="A11" s="78" t="s">
        <v>79</v>
      </c>
      <c r="B11" s="153">
        <v>223</v>
      </c>
      <c r="C11" s="79" t="s">
        <v>75</v>
      </c>
      <c r="D11" s="80" t="s">
        <v>75</v>
      </c>
      <c r="E11" s="80" t="s">
        <v>75</v>
      </c>
      <c r="F11" s="80" t="s">
        <v>75</v>
      </c>
      <c r="G11" s="80" t="s">
        <v>75</v>
      </c>
      <c r="H11" s="80" t="s">
        <v>75</v>
      </c>
    </row>
    <row r="12" spans="1:9" s="30" customFormat="1" ht="20.25" customHeight="1" thickTop="1">
      <c r="A12" s="50" t="s">
        <v>80</v>
      </c>
      <c r="B12" s="152">
        <v>2111</v>
      </c>
      <c r="C12" s="154">
        <v>0</v>
      </c>
      <c r="D12" s="154">
        <v>1528</v>
      </c>
      <c r="E12" s="154">
        <v>25</v>
      </c>
      <c r="F12" s="154">
        <v>2</v>
      </c>
      <c r="G12" s="154">
        <v>224</v>
      </c>
      <c r="H12" s="154">
        <v>332</v>
      </c>
    </row>
    <row r="13" spans="1:9" s="30" customFormat="1" ht="20.25" customHeight="1">
      <c r="A13" s="12" t="s">
        <v>81</v>
      </c>
      <c r="B13" s="152">
        <v>1067</v>
      </c>
      <c r="C13" s="72">
        <v>311</v>
      </c>
      <c r="D13" s="72">
        <v>1</v>
      </c>
      <c r="E13" s="72">
        <v>0</v>
      </c>
      <c r="F13" s="72">
        <v>0</v>
      </c>
      <c r="G13" s="72">
        <v>755</v>
      </c>
      <c r="H13" s="72">
        <v>0</v>
      </c>
    </row>
    <row r="14" spans="1:9" customFormat="1" ht="20.25" customHeight="1">
      <c r="A14" s="125"/>
      <c r="B14" s="137"/>
      <c r="C14" s="72"/>
      <c r="D14" s="72"/>
      <c r="E14" s="72"/>
      <c r="F14" s="72"/>
      <c r="G14" s="72"/>
      <c r="H14" s="72"/>
      <c r="I14" s="44"/>
    </row>
    <row r="15" spans="1:9" customFormat="1" ht="20.25" customHeight="1">
      <c r="A15" s="34"/>
      <c r="B15" s="35"/>
      <c r="C15" s="36"/>
      <c r="D15" s="43"/>
      <c r="E15" s="43"/>
      <c r="F15" s="43"/>
      <c r="G15" s="43"/>
      <c r="H15" s="43"/>
      <c r="I15" s="44"/>
    </row>
    <row r="16" spans="1:9" customFormat="1" ht="20.25" customHeight="1">
      <c r="A16" s="34"/>
      <c r="B16" s="35"/>
      <c r="C16" s="36"/>
      <c r="D16" s="43"/>
      <c r="E16" s="43"/>
      <c r="F16" s="43"/>
      <c r="G16" s="43"/>
      <c r="H16" s="43"/>
      <c r="I16" s="44"/>
    </row>
    <row r="17" spans="1:9" customFormat="1" ht="20.25" customHeight="1">
      <c r="A17" s="34"/>
      <c r="B17" s="35"/>
      <c r="C17" s="36"/>
      <c r="D17" s="43"/>
      <c r="E17" s="43"/>
      <c r="F17" s="43"/>
      <c r="G17" s="43"/>
      <c r="H17" s="43"/>
      <c r="I17" s="44"/>
    </row>
    <row r="18" spans="1:9" customFormat="1" ht="20.25" customHeight="1">
      <c r="A18" s="34"/>
      <c r="B18" s="35"/>
      <c r="C18" s="36"/>
      <c r="D18" s="43"/>
      <c r="E18" s="43"/>
      <c r="F18" s="43"/>
      <c r="G18" s="43"/>
      <c r="H18" s="43"/>
      <c r="I18" s="44"/>
    </row>
    <row r="19" spans="1:9" customFormat="1" ht="20.25" customHeight="1">
      <c r="A19" s="34"/>
      <c r="B19" s="37"/>
      <c r="C19" s="37"/>
      <c r="D19" s="37"/>
      <c r="E19" s="37"/>
      <c r="F19" s="37"/>
      <c r="G19" s="37"/>
      <c r="H19" s="37"/>
      <c r="I19" s="44"/>
    </row>
    <row r="20" spans="1:9" customFormat="1" ht="20.25" customHeight="1">
      <c r="A20" s="38"/>
      <c r="B20" s="39"/>
      <c r="C20" s="39"/>
      <c r="D20" s="39"/>
      <c r="E20" s="40"/>
      <c r="F20" s="40"/>
      <c r="G20" s="40"/>
      <c r="H20" s="40"/>
      <c r="I20" s="44"/>
    </row>
    <row r="21" spans="1:9" customFormat="1" ht="20.25" customHeight="1">
      <c r="A21" s="31"/>
      <c r="B21" s="32"/>
      <c r="C21" s="32"/>
      <c r="D21" s="32"/>
      <c r="E21" s="32"/>
      <c r="F21" s="33"/>
      <c r="G21" s="33"/>
      <c r="H21" s="33"/>
      <c r="I21" s="44"/>
    </row>
    <row r="22" spans="1:9" customFormat="1" ht="20.25" customHeight="1">
      <c r="A22" s="34"/>
      <c r="B22" s="35"/>
      <c r="C22" s="36"/>
      <c r="D22" s="43"/>
      <c r="E22" s="43"/>
      <c r="F22" s="43"/>
      <c r="G22" s="43"/>
      <c r="H22" s="43"/>
      <c r="I22" s="44"/>
    </row>
    <row r="23" spans="1:9" customFormat="1" ht="20.25" customHeight="1">
      <c r="A23" s="34"/>
      <c r="B23" s="35"/>
      <c r="C23" s="36"/>
      <c r="D23" s="43"/>
      <c r="E23" s="43"/>
      <c r="F23" s="43"/>
      <c r="G23" s="43"/>
      <c r="H23" s="43"/>
      <c r="I23" s="44"/>
    </row>
    <row r="24" spans="1:9" customFormat="1" ht="20.25" customHeight="1">
      <c r="A24" s="34"/>
      <c r="B24" s="35"/>
      <c r="C24" s="36"/>
      <c r="D24" s="43"/>
      <c r="E24" s="43"/>
      <c r="F24" s="43"/>
      <c r="G24" s="43"/>
      <c r="H24" s="43"/>
      <c r="I24" s="44"/>
    </row>
    <row r="25" spans="1:9" customFormat="1" ht="20.25" customHeight="1">
      <c r="A25" s="34"/>
      <c r="B25" s="35"/>
      <c r="C25" s="36"/>
      <c r="D25" s="43"/>
      <c r="E25" s="43"/>
      <c r="F25" s="43"/>
      <c r="G25" s="43"/>
      <c r="H25" s="43"/>
      <c r="I25" s="44"/>
    </row>
    <row r="26" spans="1:9" customFormat="1" ht="20.25" customHeight="1">
      <c r="A26" s="34"/>
      <c r="B26" s="35"/>
      <c r="C26" s="36"/>
      <c r="D26" s="43"/>
      <c r="E26" s="43"/>
      <c r="F26" s="43"/>
      <c r="G26" s="43"/>
      <c r="H26" s="43"/>
      <c r="I26" s="44"/>
    </row>
    <row r="27" spans="1:9" customFormat="1" ht="20.25" customHeight="1">
      <c r="A27" s="34"/>
      <c r="B27" s="37"/>
      <c r="C27" s="37"/>
      <c r="D27" s="37"/>
      <c r="E27" s="37"/>
      <c r="F27" s="37"/>
      <c r="G27" s="37"/>
      <c r="H27" s="37"/>
      <c r="I27" s="44"/>
    </row>
    <row r="28" spans="1:9" customFormat="1" ht="20.25" customHeight="1">
      <c r="A28" s="38"/>
      <c r="B28" s="39"/>
      <c r="C28" s="39"/>
      <c r="D28" s="39"/>
      <c r="E28" s="40"/>
      <c r="F28" s="40"/>
      <c r="G28" s="40"/>
      <c r="H28" s="40"/>
      <c r="I28" s="44"/>
    </row>
    <row r="29" spans="1:9" customFormat="1" ht="20.25" customHeight="1">
      <c r="A29" s="31"/>
      <c r="B29" s="41"/>
      <c r="C29" s="41"/>
      <c r="D29" s="41"/>
      <c r="E29" s="41"/>
      <c r="F29" s="42"/>
      <c r="G29" s="42"/>
      <c r="H29" s="42"/>
      <c r="I29" s="44"/>
    </row>
    <row r="30" spans="1:9" customFormat="1" ht="20.25" customHeight="1">
      <c r="A30" s="34"/>
      <c r="B30" s="35"/>
      <c r="C30" s="36"/>
      <c r="D30" s="43"/>
      <c r="E30" s="43"/>
      <c r="F30" s="43"/>
      <c r="G30" s="43"/>
      <c r="H30" s="43"/>
      <c r="I30" s="44"/>
    </row>
    <row r="31" spans="1:9" customFormat="1" ht="20.25" customHeight="1">
      <c r="A31" s="34"/>
      <c r="B31" s="35"/>
      <c r="C31" s="36"/>
      <c r="D31" s="43"/>
      <c r="E31" s="43"/>
      <c r="F31" s="43"/>
      <c r="G31" s="43"/>
      <c r="H31" s="43"/>
      <c r="I31" s="44"/>
    </row>
    <row r="32" spans="1:9" customFormat="1" ht="20.25" customHeight="1">
      <c r="A32" s="34"/>
      <c r="B32" s="35"/>
      <c r="C32" s="36"/>
      <c r="D32" s="43"/>
      <c r="E32" s="43"/>
      <c r="F32" s="43"/>
      <c r="G32" s="43"/>
      <c r="H32" s="43"/>
      <c r="I32" s="44"/>
    </row>
    <row r="33" spans="1:9" customFormat="1" ht="20.25" customHeight="1">
      <c r="A33" s="34"/>
      <c r="B33" s="35"/>
      <c r="C33" s="36"/>
      <c r="D33" s="43"/>
      <c r="E33" s="43"/>
      <c r="F33" s="43"/>
      <c r="G33" s="43"/>
      <c r="H33" s="43"/>
      <c r="I33" s="44"/>
    </row>
    <row r="34" spans="1:9" customFormat="1" ht="20.25" customHeight="1">
      <c r="A34" s="34"/>
      <c r="B34" s="35"/>
      <c r="C34" s="36"/>
      <c r="D34" s="43"/>
      <c r="E34" s="43"/>
      <c r="F34" s="43"/>
      <c r="G34" s="43"/>
      <c r="H34" s="43"/>
      <c r="I34" s="44"/>
    </row>
    <row r="35" spans="1:9" customFormat="1" ht="20.25" customHeight="1">
      <c r="A35" s="34"/>
      <c r="B35" s="37"/>
      <c r="C35" s="37"/>
      <c r="D35" s="37"/>
      <c r="E35" s="37"/>
      <c r="F35" s="37"/>
      <c r="G35" s="37"/>
      <c r="H35" s="37"/>
      <c r="I35" s="44"/>
    </row>
    <row r="36" spans="1:9" customFormat="1" ht="20.25" customHeight="1">
      <c r="A36" s="38"/>
      <c r="B36" s="39"/>
      <c r="C36" s="39"/>
      <c r="D36" s="39"/>
      <c r="E36" s="40"/>
      <c r="F36" s="40"/>
      <c r="G36" s="40"/>
      <c r="H36" s="40"/>
      <c r="I36" s="44"/>
    </row>
    <row r="37" spans="1:9" customFormat="1" ht="20.25" customHeight="1">
      <c r="A37" s="31"/>
      <c r="B37" s="41"/>
      <c r="C37" s="41"/>
      <c r="D37" s="41"/>
      <c r="E37" s="41"/>
      <c r="F37" s="42"/>
      <c r="G37" s="42"/>
      <c r="H37" s="42"/>
      <c r="I37" s="44"/>
    </row>
    <row r="38" spans="1:9" customFormat="1" ht="20.25" customHeight="1">
      <c r="A38" s="34"/>
      <c r="B38" s="35"/>
      <c r="C38" s="36"/>
      <c r="D38" s="43"/>
      <c r="E38" s="43"/>
      <c r="F38" s="43"/>
      <c r="G38" s="43"/>
      <c r="H38" s="43"/>
      <c r="I38" s="44"/>
    </row>
    <row r="39" spans="1:9" customFormat="1" ht="20.25" customHeight="1">
      <c r="A39" s="34"/>
      <c r="B39" s="35"/>
      <c r="C39" s="36"/>
      <c r="D39" s="43"/>
      <c r="E39" s="43"/>
      <c r="F39" s="43"/>
      <c r="G39" s="43"/>
      <c r="H39" s="43"/>
      <c r="I39" s="44"/>
    </row>
    <row r="40" spans="1:9" customFormat="1" ht="20.25" customHeight="1">
      <c r="A40" s="34"/>
      <c r="B40" s="35"/>
      <c r="C40" s="36"/>
      <c r="D40" s="43"/>
      <c r="E40" s="43"/>
      <c r="F40" s="43"/>
      <c r="G40" s="43"/>
      <c r="H40" s="43"/>
      <c r="I40" s="44"/>
    </row>
    <row r="41" spans="1:9" customFormat="1" ht="20.25" customHeight="1">
      <c r="A41" s="34"/>
      <c r="B41" s="35"/>
      <c r="C41" s="36"/>
      <c r="D41" s="43"/>
      <c r="E41" s="43"/>
      <c r="F41" s="43"/>
      <c r="G41" s="43"/>
      <c r="H41" s="43"/>
      <c r="I41" s="44"/>
    </row>
    <row r="42" spans="1:9" customFormat="1" ht="20.25" customHeight="1">
      <c r="A42" s="34"/>
      <c r="B42" s="35"/>
      <c r="C42" s="36"/>
      <c r="D42" s="43"/>
      <c r="E42" s="43"/>
      <c r="F42" s="43"/>
      <c r="G42" s="43"/>
      <c r="H42" s="43"/>
      <c r="I42" s="44"/>
    </row>
    <row r="43" spans="1:9" customFormat="1" ht="20.25" customHeight="1">
      <c r="A43" s="14"/>
      <c r="B43" s="25"/>
      <c r="C43" s="25"/>
      <c r="D43" s="25"/>
      <c r="E43" s="25"/>
      <c r="F43" s="25"/>
      <c r="G43" s="25"/>
      <c r="H43" s="25"/>
    </row>
    <row r="44" spans="1:9" customFormat="1" ht="20.25" customHeight="1">
      <c r="A44" s="11"/>
      <c r="B44" s="16"/>
      <c r="C44" s="16"/>
      <c r="D44" s="16"/>
      <c r="E44" s="20"/>
      <c r="F44" s="20"/>
      <c r="G44" s="20"/>
      <c r="H44" s="20"/>
    </row>
    <row r="45" spans="1:9" customFormat="1" ht="20.25" customHeight="1">
      <c r="A45" s="12"/>
      <c r="B45" s="22"/>
      <c r="C45" s="22"/>
      <c r="D45" s="22"/>
      <c r="E45" s="22"/>
      <c r="F45" s="23"/>
      <c r="G45" s="23"/>
      <c r="H45" s="23"/>
    </row>
    <row r="46" spans="1:9" customFormat="1" ht="20.25" customHeight="1">
      <c r="A46" s="14"/>
      <c r="B46" s="29"/>
      <c r="C46" s="24"/>
      <c r="D46" s="17"/>
      <c r="E46" s="17"/>
      <c r="F46" s="17"/>
      <c r="G46" s="17"/>
      <c r="H46" s="17"/>
    </row>
    <row r="47" spans="1:9" customFormat="1" ht="20.25" customHeight="1">
      <c r="A47" s="14"/>
      <c r="B47" s="29"/>
      <c r="C47" s="24"/>
      <c r="D47" s="17"/>
      <c r="E47" s="17"/>
      <c r="F47" s="17"/>
      <c r="G47" s="17"/>
      <c r="H47" s="17"/>
    </row>
    <row r="48" spans="1:9" customFormat="1" ht="20.25" customHeight="1">
      <c r="A48" s="14"/>
      <c r="B48" s="29"/>
      <c r="C48" s="24"/>
      <c r="D48" s="17"/>
      <c r="E48" s="17"/>
      <c r="F48" s="17"/>
      <c r="G48" s="17"/>
      <c r="H48" s="17"/>
    </row>
    <row r="49" spans="1:8" customFormat="1" ht="20.25" customHeight="1">
      <c r="A49" s="14"/>
      <c r="B49" s="29"/>
      <c r="C49" s="24"/>
      <c r="D49" s="17"/>
      <c r="E49" s="17"/>
      <c r="F49" s="17"/>
      <c r="G49" s="17"/>
      <c r="H49" s="17"/>
    </row>
    <row r="50" spans="1:8" customFormat="1" ht="20.25" customHeight="1">
      <c r="A50" s="14"/>
      <c r="B50" s="29"/>
      <c r="C50" s="24"/>
      <c r="D50" s="17"/>
      <c r="E50" s="17"/>
      <c r="F50" s="17"/>
      <c r="G50" s="17"/>
      <c r="H50" s="17"/>
    </row>
    <row r="51" spans="1:8" customFormat="1" ht="20.25" customHeight="1">
      <c r="A51" s="14"/>
      <c r="B51" s="25"/>
      <c r="C51" s="25"/>
      <c r="D51" s="25"/>
      <c r="E51" s="25"/>
      <c r="F51" s="25"/>
      <c r="G51" s="25"/>
      <c r="H51" s="25"/>
    </row>
    <row r="52" spans="1:8" customFormat="1" ht="20.25" customHeight="1">
      <c r="A52" s="14"/>
      <c r="B52" s="25"/>
      <c r="C52" s="25"/>
      <c r="D52" s="25"/>
      <c r="E52" s="25"/>
      <c r="F52" s="25"/>
      <c r="G52" s="25"/>
      <c r="H52" s="25"/>
    </row>
    <row r="53" spans="1:8" customFormat="1" ht="20.25" customHeight="1">
      <c r="A53" s="14"/>
      <c r="B53" s="25"/>
      <c r="C53" s="25"/>
      <c r="D53" s="25"/>
      <c r="E53" s="25"/>
      <c r="F53" s="25"/>
      <c r="G53" s="25"/>
      <c r="H53" s="25"/>
    </row>
    <row r="54" spans="1:8" customFormat="1" ht="20.25" customHeight="1">
      <c r="A54" s="14"/>
      <c r="B54" s="25"/>
      <c r="C54" s="25"/>
      <c r="D54" s="25"/>
      <c r="E54" s="25"/>
      <c r="F54" s="25"/>
      <c r="G54" s="25"/>
      <c r="H54" s="25"/>
    </row>
    <row r="55" spans="1:8" customFormat="1" ht="20.25" customHeight="1">
      <c r="A55" s="14"/>
      <c r="B55" s="25"/>
      <c r="C55" s="25"/>
      <c r="D55" s="25"/>
      <c r="E55" s="25"/>
      <c r="F55" s="25"/>
      <c r="G55" s="25"/>
      <c r="H55" s="25"/>
    </row>
    <row r="56" spans="1:8" customFormat="1" ht="20.25" customHeight="1">
      <c r="A56" s="14"/>
      <c r="B56" s="25"/>
      <c r="C56" s="25"/>
      <c r="D56" s="25"/>
      <c r="E56" s="25"/>
      <c r="F56" s="25"/>
      <c r="G56" s="25"/>
      <c r="H56" s="25"/>
    </row>
    <row r="57" spans="1:8" customFormat="1" ht="20.25" customHeight="1">
      <c r="A57" s="14"/>
      <c r="B57" s="25"/>
      <c r="C57" s="25"/>
      <c r="D57" s="25"/>
      <c r="E57" s="25"/>
      <c r="F57" s="25"/>
      <c r="G57" s="25"/>
      <c r="H57" s="25"/>
    </row>
    <row r="58" spans="1:8" customFormat="1" ht="20.25" customHeight="1">
      <c r="A58" s="14"/>
      <c r="B58" s="25"/>
      <c r="C58" s="25"/>
      <c r="D58" s="25"/>
      <c r="E58" s="25"/>
      <c r="F58" s="25"/>
      <c r="G58" s="25"/>
      <c r="H58" s="25"/>
    </row>
    <row r="59" spans="1:8" customFormat="1" ht="20.25" customHeight="1">
      <c r="A59" s="14"/>
      <c r="B59" s="25"/>
      <c r="C59" s="25"/>
      <c r="D59" s="25"/>
      <c r="E59" s="25"/>
      <c r="F59" s="25"/>
      <c r="G59" s="25"/>
      <c r="H59" s="25"/>
    </row>
    <row r="60" spans="1:8" customFormat="1" ht="20.25" customHeight="1">
      <c r="A60" s="14"/>
      <c r="B60" s="25"/>
      <c r="C60" s="25"/>
      <c r="D60" s="25"/>
      <c r="E60" s="25"/>
      <c r="F60" s="25"/>
      <c r="G60" s="25"/>
      <c r="H60" s="25"/>
    </row>
    <row r="61" spans="1:8" customFormat="1" ht="20.25" customHeight="1">
      <c r="A61" s="14"/>
      <c r="B61" s="25"/>
      <c r="C61" s="25"/>
      <c r="D61" s="25"/>
      <c r="E61" s="25"/>
      <c r="F61" s="25"/>
      <c r="G61" s="25"/>
      <c r="H61" s="25"/>
    </row>
    <row r="62" spans="1:8" customFormat="1" ht="20.25" customHeight="1">
      <c r="A62" s="14"/>
      <c r="B62" s="25"/>
      <c r="C62" s="25"/>
      <c r="D62" s="25"/>
      <c r="E62" s="25"/>
      <c r="F62" s="25"/>
      <c r="G62" s="25"/>
      <c r="H62" s="25"/>
    </row>
    <row r="63" spans="1:8" customFormat="1" ht="20.25" customHeight="1">
      <c r="A63" s="14"/>
      <c r="B63" s="25"/>
      <c r="C63" s="25"/>
      <c r="D63" s="25"/>
      <c r="E63" s="25"/>
      <c r="F63" s="25"/>
      <c r="G63" s="25"/>
      <c r="H63" s="25"/>
    </row>
    <row r="64" spans="1:8" customFormat="1" ht="20.25" customHeight="1">
      <c r="A64" s="14"/>
      <c r="B64" s="25"/>
      <c r="C64" s="25"/>
      <c r="D64" s="25"/>
      <c r="E64" s="25"/>
      <c r="F64" s="25"/>
      <c r="G64" s="25"/>
      <c r="H64" s="25"/>
    </row>
    <row r="65" spans="1:8" customFormat="1" ht="20.25" customHeight="1">
      <c r="A65" s="14"/>
      <c r="B65" s="25"/>
      <c r="C65" s="25"/>
      <c r="D65" s="25"/>
      <c r="E65" s="25"/>
      <c r="F65" s="25"/>
      <c r="G65" s="25"/>
      <c r="H65" s="25"/>
    </row>
    <row r="66" spans="1:8" customFormat="1" ht="20.25" customHeight="1">
      <c r="A66" s="14"/>
      <c r="B66" s="25"/>
      <c r="C66" s="25"/>
      <c r="D66" s="25"/>
      <c r="E66" s="25"/>
      <c r="F66" s="25"/>
      <c r="G66" s="25"/>
      <c r="H66" s="25"/>
    </row>
    <row r="67" spans="1:8" customFormat="1" ht="20.25" customHeight="1">
      <c r="A67" s="14"/>
      <c r="B67" s="25"/>
      <c r="C67" s="25"/>
      <c r="D67" s="25"/>
      <c r="E67" s="25"/>
      <c r="F67" s="25"/>
      <c r="G67" s="25"/>
      <c r="H67" s="25"/>
    </row>
    <row r="68" spans="1:8" customFormat="1" ht="20.25" customHeight="1">
      <c r="A68" s="14"/>
      <c r="B68" s="25"/>
      <c r="C68" s="25"/>
      <c r="D68" s="25"/>
      <c r="E68" s="25"/>
      <c r="F68" s="25"/>
      <c r="G68" s="25"/>
      <c r="H68" s="25"/>
    </row>
    <row r="69" spans="1:8" customFormat="1" ht="20.25" customHeight="1">
      <c r="A69" s="14"/>
      <c r="B69" s="25"/>
      <c r="C69" s="25"/>
      <c r="D69" s="25"/>
      <c r="E69" s="25"/>
      <c r="F69" s="25"/>
      <c r="G69" s="25"/>
      <c r="H69" s="25"/>
    </row>
    <row r="70" spans="1:8" customFormat="1" ht="20.25" customHeight="1">
      <c r="A70" s="14"/>
      <c r="B70" s="25"/>
      <c r="C70" s="25"/>
      <c r="D70" s="25"/>
      <c r="E70" s="25"/>
      <c r="F70" s="25"/>
      <c r="G70" s="25"/>
      <c r="H70" s="25"/>
    </row>
    <row r="71" spans="1:8" customFormat="1" ht="20.25" customHeight="1">
      <c r="A71" s="14"/>
      <c r="B71" s="25"/>
      <c r="C71" s="25"/>
      <c r="D71" s="25"/>
      <c r="E71" s="25"/>
      <c r="F71" s="25"/>
      <c r="G71" s="25"/>
      <c r="H71" s="25"/>
    </row>
    <row r="72" spans="1:8" customFormat="1" ht="20.25" customHeight="1">
      <c r="A72" s="14"/>
      <c r="B72" s="25"/>
      <c r="C72" s="25"/>
      <c r="D72" s="25"/>
      <c r="E72" s="25"/>
      <c r="F72" s="25"/>
      <c r="G72" s="25"/>
      <c r="H72" s="25"/>
    </row>
    <row r="73" spans="1:8" customFormat="1" ht="20.25" customHeight="1">
      <c r="A73" s="14"/>
      <c r="B73" s="25"/>
      <c r="C73" s="25"/>
      <c r="D73" s="25"/>
      <c r="E73" s="25"/>
      <c r="F73" s="25"/>
      <c r="G73" s="25"/>
      <c r="H73" s="25"/>
    </row>
    <row r="74" spans="1:8" customFormat="1" ht="20.25" customHeight="1">
      <c r="A74" s="14"/>
      <c r="B74" s="25"/>
      <c r="C74" s="25"/>
      <c r="D74" s="25"/>
      <c r="E74" s="25"/>
      <c r="F74" s="25"/>
      <c r="G74" s="25"/>
      <c r="H74" s="25"/>
    </row>
    <row r="75" spans="1:8" customFormat="1" ht="20.25" customHeight="1">
      <c r="A75" s="14"/>
      <c r="B75" s="25"/>
      <c r="C75" s="25"/>
      <c r="D75" s="25"/>
      <c r="E75" s="25"/>
      <c r="F75" s="25"/>
      <c r="G75" s="25"/>
      <c r="H75" s="25"/>
    </row>
    <row r="76" spans="1:8" customFormat="1" ht="20.25" customHeight="1">
      <c r="A76" s="14"/>
      <c r="B76" s="25"/>
      <c r="C76" s="25"/>
      <c r="D76" s="25"/>
      <c r="E76" s="25"/>
      <c r="F76" s="25"/>
      <c r="G76" s="25"/>
      <c r="H76" s="25"/>
    </row>
    <row r="77" spans="1:8" customFormat="1" ht="20.25" customHeight="1">
      <c r="A77" s="14"/>
      <c r="B77" s="25"/>
      <c r="C77" s="25"/>
      <c r="D77" s="25"/>
      <c r="E77" s="25"/>
      <c r="F77" s="25"/>
      <c r="G77" s="25"/>
      <c r="H77" s="25"/>
    </row>
    <row r="78" spans="1:8" customFormat="1" ht="20.25" customHeight="1">
      <c r="A78" s="14"/>
      <c r="B78" s="25"/>
      <c r="C78" s="25"/>
      <c r="D78" s="25"/>
      <c r="E78" s="25"/>
      <c r="F78" s="25"/>
      <c r="G78" s="25"/>
      <c r="H78" s="25"/>
    </row>
    <row r="79" spans="1:8" customFormat="1" ht="20.25" customHeight="1">
      <c r="A79" s="14"/>
      <c r="B79" s="25"/>
      <c r="C79" s="25"/>
      <c r="D79" s="25"/>
      <c r="E79" s="25"/>
      <c r="F79" s="25"/>
      <c r="G79" s="25"/>
      <c r="H79" s="25"/>
    </row>
    <row r="80" spans="1:8" customFormat="1" ht="20.25" customHeight="1">
      <c r="A80" s="14"/>
      <c r="B80" s="25"/>
      <c r="C80" s="25"/>
      <c r="D80" s="25"/>
      <c r="E80" s="25"/>
      <c r="F80" s="25"/>
      <c r="G80" s="25"/>
      <c r="H80" s="25"/>
    </row>
    <row r="81" spans="1:8" customFormat="1" ht="20.25" customHeight="1">
      <c r="A81" s="14"/>
      <c r="B81" s="25"/>
      <c r="C81" s="25"/>
      <c r="D81" s="25"/>
      <c r="E81" s="25"/>
      <c r="F81" s="25"/>
      <c r="G81" s="25"/>
      <c r="H81" s="25"/>
    </row>
    <row r="82" spans="1:8" customFormat="1" ht="20.25" customHeight="1">
      <c r="A82" s="14"/>
      <c r="B82" s="25"/>
      <c r="C82" s="25"/>
      <c r="D82" s="25"/>
      <c r="E82" s="25"/>
      <c r="F82" s="25"/>
      <c r="G82" s="25"/>
      <c r="H82" s="25"/>
    </row>
    <row r="83" spans="1:8" customFormat="1" ht="20.25" customHeight="1">
      <c r="A83" s="14"/>
      <c r="B83" s="25"/>
      <c r="C83" s="25"/>
      <c r="D83" s="25"/>
      <c r="E83" s="25"/>
      <c r="F83" s="25"/>
      <c r="G83" s="25"/>
      <c r="H83" s="25"/>
    </row>
    <row r="84" spans="1:8" customFormat="1" ht="20.25" customHeight="1">
      <c r="A84" s="14"/>
      <c r="B84" s="25"/>
      <c r="C84" s="25"/>
      <c r="D84" s="25"/>
      <c r="E84" s="25"/>
      <c r="F84" s="25"/>
      <c r="G84" s="25"/>
      <c r="H84" s="25"/>
    </row>
    <row r="85" spans="1:8" customFormat="1" ht="20.25" customHeight="1">
      <c r="A85" s="14"/>
      <c r="B85" s="25"/>
      <c r="C85" s="25"/>
      <c r="D85" s="25"/>
      <c r="E85" s="25"/>
      <c r="F85" s="25"/>
      <c r="G85" s="25"/>
      <c r="H85" s="25"/>
    </row>
    <row r="86" spans="1:8" customFormat="1" ht="20.25" customHeight="1">
      <c r="A86" s="14"/>
      <c r="B86" s="25"/>
      <c r="C86" s="25"/>
      <c r="D86" s="25"/>
      <c r="E86" s="25"/>
      <c r="F86" s="25"/>
      <c r="G86" s="25"/>
      <c r="H86" s="25"/>
    </row>
    <row r="87" spans="1:8" customFormat="1" ht="20.25" customHeight="1">
      <c r="A87" s="14"/>
      <c r="B87" s="25"/>
      <c r="C87" s="25"/>
      <c r="D87" s="25"/>
      <c r="E87" s="25"/>
      <c r="F87" s="25"/>
      <c r="G87" s="25"/>
      <c r="H87" s="25"/>
    </row>
    <row r="88" spans="1:8" customFormat="1" ht="20.25" customHeight="1">
      <c r="A88" s="14"/>
      <c r="B88" s="25"/>
      <c r="C88" s="25"/>
      <c r="D88" s="25"/>
      <c r="E88" s="25"/>
      <c r="F88" s="25"/>
      <c r="G88" s="25"/>
      <c r="H88" s="25"/>
    </row>
    <row r="89" spans="1:8" customFormat="1" ht="20.25" customHeight="1">
      <c r="A89" s="14"/>
      <c r="B89" s="25"/>
      <c r="C89" s="25"/>
      <c r="D89" s="25"/>
      <c r="E89" s="25"/>
      <c r="F89" s="25"/>
      <c r="G89" s="25"/>
      <c r="H89" s="25"/>
    </row>
    <row r="90" spans="1:8" customFormat="1" ht="20.25" customHeight="1">
      <c r="A90" s="14"/>
      <c r="B90" s="25"/>
      <c r="C90" s="25"/>
      <c r="D90" s="25"/>
      <c r="E90" s="25"/>
      <c r="F90" s="25"/>
      <c r="G90" s="25"/>
      <c r="H90" s="25"/>
    </row>
    <row r="91" spans="1:8" customFormat="1" ht="20.25" customHeight="1">
      <c r="A91" s="14"/>
      <c r="B91" s="25"/>
      <c r="C91" s="25"/>
      <c r="D91" s="25"/>
      <c r="E91" s="25"/>
      <c r="F91" s="25"/>
      <c r="G91" s="25"/>
      <c r="H91" s="25"/>
    </row>
    <row r="92" spans="1:8" customFormat="1" ht="20.25" customHeight="1">
      <c r="A92" s="14"/>
      <c r="B92" s="25"/>
      <c r="C92" s="25"/>
      <c r="D92" s="25"/>
      <c r="E92" s="25"/>
      <c r="F92" s="25"/>
      <c r="G92" s="25"/>
      <c r="H92" s="25"/>
    </row>
    <row r="93" spans="1:8" customFormat="1" ht="20.25" customHeight="1">
      <c r="A93" s="14"/>
      <c r="B93" s="25"/>
      <c r="C93" s="25"/>
      <c r="D93" s="25"/>
      <c r="E93" s="25"/>
      <c r="F93" s="25"/>
      <c r="G93" s="25"/>
      <c r="H93" s="25"/>
    </row>
    <row r="94" spans="1:8" customFormat="1" ht="20.25" customHeight="1">
      <c r="A94" s="14"/>
      <c r="B94" s="25"/>
      <c r="C94" s="25"/>
      <c r="D94" s="25"/>
      <c r="E94" s="25"/>
      <c r="F94" s="25"/>
      <c r="G94" s="25"/>
      <c r="H94" s="25"/>
    </row>
    <row r="95" spans="1:8" customFormat="1" ht="20.25" customHeight="1">
      <c r="A95" s="14"/>
      <c r="B95" s="25"/>
      <c r="C95" s="25"/>
      <c r="D95" s="25"/>
      <c r="E95" s="25"/>
      <c r="F95" s="25"/>
      <c r="G95" s="25"/>
      <c r="H95" s="25"/>
    </row>
    <row r="96" spans="1:8" customFormat="1" ht="20.25" customHeight="1">
      <c r="A96" s="14"/>
      <c r="B96" s="25"/>
      <c r="C96" s="25"/>
      <c r="D96" s="25"/>
      <c r="E96" s="25"/>
      <c r="F96" s="25"/>
      <c r="G96" s="25"/>
      <c r="H96" s="25"/>
    </row>
    <row r="97" spans="1:8" customFormat="1" ht="20.25" customHeight="1">
      <c r="A97" s="14"/>
      <c r="B97" s="25"/>
      <c r="C97" s="25"/>
      <c r="D97" s="25"/>
      <c r="E97" s="25"/>
      <c r="F97" s="25"/>
      <c r="G97" s="25"/>
      <c r="H97" s="25"/>
    </row>
    <row r="98" spans="1:8" customFormat="1" ht="20.25" customHeight="1">
      <c r="A98" s="14"/>
      <c r="B98" s="25"/>
      <c r="C98" s="25"/>
      <c r="D98" s="25"/>
      <c r="E98" s="25"/>
      <c r="F98" s="25"/>
      <c r="G98" s="25"/>
      <c r="H98" s="25"/>
    </row>
    <row r="99" spans="1:8" customFormat="1" ht="20.25" customHeight="1">
      <c r="A99" s="14"/>
      <c r="B99" s="25"/>
      <c r="C99" s="25"/>
      <c r="D99" s="25"/>
      <c r="E99" s="25"/>
      <c r="F99" s="25"/>
      <c r="G99" s="25"/>
      <c r="H99" s="25"/>
    </row>
    <row r="100" spans="1:8" customFormat="1" ht="20.25" customHeight="1">
      <c r="A100" s="14"/>
      <c r="B100" s="25"/>
      <c r="C100" s="25"/>
      <c r="D100" s="25"/>
      <c r="E100" s="25"/>
      <c r="F100" s="25"/>
      <c r="G100" s="25"/>
      <c r="H100" s="25"/>
    </row>
    <row r="101" spans="1:8" customFormat="1" ht="20.25" customHeight="1">
      <c r="A101" s="14"/>
      <c r="B101" s="25"/>
      <c r="C101" s="25"/>
      <c r="D101" s="25"/>
      <c r="E101" s="25"/>
      <c r="F101" s="25"/>
      <c r="G101" s="25"/>
      <c r="H101" s="25"/>
    </row>
    <row r="102" spans="1:8" customFormat="1" ht="20.25" customHeight="1">
      <c r="A102" s="14"/>
      <c r="B102" s="25"/>
      <c r="C102" s="25"/>
      <c r="D102" s="25"/>
      <c r="E102" s="25"/>
      <c r="F102" s="25"/>
      <c r="G102" s="25"/>
      <c r="H102" s="25"/>
    </row>
    <row r="103" spans="1:8" customFormat="1" ht="20.25" customHeight="1">
      <c r="A103" s="14"/>
      <c r="B103" s="25"/>
      <c r="C103" s="25"/>
      <c r="D103" s="25"/>
      <c r="E103" s="25"/>
      <c r="F103" s="25"/>
      <c r="G103" s="25"/>
      <c r="H103" s="25"/>
    </row>
    <row r="104" spans="1:8" customFormat="1" ht="20.25" customHeight="1">
      <c r="A104" s="14"/>
      <c r="B104" s="25"/>
      <c r="C104" s="25"/>
      <c r="D104" s="25"/>
      <c r="E104" s="25"/>
      <c r="F104" s="25"/>
      <c r="G104" s="25"/>
      <c r="H104" s="25"/>
    </row>
    <row r="105" spans="1:8" customFormat="1" ht="30" customHeight="1">
      <c r="A105" s="14"/>
      <c r="B105" s="25"/>
      <c r="C105" s="25"/>
      <c r="D105" s="25"/>
      <c r="E105" s="25"/>
      <c r="F105" s="25"/>
      <c r="G105" s="25"/>
      <c r="H105" s="25"/>
    </row>
    <row r="106" spans="1:8" customFormat="1" ht="30" customHeight="1">
      <c r="A106" s="14"/>
      <c r="B106" s="25"/>
      <c r="C106" s="25"/>
      <c r="D106" s="25"/>
      <c r="E106" s="25"/>
      <c r="F106" s="25"/>
      <c r="G106" s="25"/>
      <c r="H106" s="25"/>
    </row>
    <row r="107" spans="1:8" customFormat="1" ht="30" customHeight="1">
      <c r="A107" s="14"/>
      <c r="B107" s="25"/>
      <c r="C107" s="25"/>
      <c r="D107" s="25"/>
      <c r="E107" s="25"/>
      <c r="F107" s="25"/>
      <c r="G107" s="25"/>
      <c r="H107" s="25"/>
    </row>
    <row r="108" spans="1:8" customFormat="1" ht="30" customHeight="1">
      <c r="A108" s="14"/>
      <c r="B108" s="25"/>
      <c r="C108" s="25"/>
      <c r="D108" s="25"/>
      <c r="E108" s="25"/>
      <c r="F108" s="25"/>
      <c r="G108" s="25"/>
      <c r="H108" s="25"/>
    </row>
    <row r="109" spans="1:8" ht="30" customHeight="1"/>
    <row r="110" spans="1:8" ht="30" customHeight="1"/>
    <row r="111" spans="1:8" ht="30" customHeight="1"/>
    <row r="112" spans="1:8" ht="30" customHeight="1"/>
    <row r="113" ht="30" customHeight="1"/>
    <row r="114" ht="30" customHeight="1"/>
    <row r="115" ht="30" customHeight="1"/>
    <row r="116" ht="30" customHeight="1"/>
    <row r="117" ht="30" customHeight="1"/>
    <row r="118" ht="30" customHeight="1"/>
    <row r="119" ht="30" customHeight="1"/>
    <row r="120" ht="30" customHeight="1"/>
    <row r="121" ht="30" customHeight="1"/>
    <row r="122" ht="30" customHeight="1"/>
    <row r="123" ht="30" customHeight="1"/>
    <row r="124" ht="30" customHeight="1"/>
    <row r="125" ht="30" customHeight="1"/>
    <row r="126" ht="30" customHeight="1"/>
    <row r="127" ht="30" customHeight="1"/>
    <row r="128" ht="30" customHeight="1"/>
    <row r="129" ht="30" customHeight="1"/>
    <row r="130" ht="30" customHeight="1"/>
    <row r="131" ht="30" customHeight="1"/>
    <row r="132" ht="30" customHeight="1"/>
    <row r="133" ht="30" customHeight="1"/>
    <row r="134" ht="30" customHeight="1"/>
    <row r="135" ht="30" customHeight="1"/>
    <row r="136" ht="30" customHeight="1"/>
    <row r="137" ht="30" customHeight="1"/>
    <row r="138" ht="30" customHeight="1"/>
    <row r="139" ht="30" customHeight="1"/>
    <row r="140" ht="30" customHeight="1"/>
    <row r="141" ht="30" customHeight="1"/>
    <row r="142" ht="30" customHeight="1"/>
    <row r="143" ht="30" customHeight="1"/>
    <row r="144" ht="30" customHeight="1"/>
    <row r="145" ht="30" customHeight="1"/>
    <row r="146" ht="30" customHeight="1"/>
    <row r="147" ht="30" customHeight="1"/>
    <row r="148" ht="30" customHeight="1"/>
    <row r="149" ht="30" customHeight="1"/>
    <row r="150" ht="30" customHeight="1"/>
    <row r="151" ht="30" customHeight="1"/>
    <row r="152" ht="30" customHeight="1"/>
    <row r="153" ht="30" customHeight="1"/>
    <row r="154" ht="30" customHeight="1"/>
    <row r="155" ht="30" customHeight="1"/>
    <row r="156" ht="30" customHeight="1"/>
    <row r="157" ht="30" customHeight="1"/>
    <row r="158" ht="30" customHeight="1"/>
    <row r="159" ht="30" customHeight="1"/>
    <row r="160" ht="30" customHeight="1"/>
    <row r="161" ht="30" customHeight="1"/>
    <row r="162" ht="30" customHeight="1"/>
    <row r="163" ht="30" customHeight="1"/>
    <row r="164" ht="30" customHeight="1"/>
    <row r="165" ht="30" customHeight="1"/>
    <row r="166" ht="30" customHeight="1"/>
    <row r="167" ht="30" customHeight="1"/>
    <row r="168" ht="30" customHeight="1"/>
    <row r="169" ht="30" customHeight="1"/>
    <row r="170" ht="30" customHeight="1"/>
    <row r="171" ht="30" customHeight="1"/>
    <row r="172" ht="30" customHeight="1"/>
    <row r="173" ht="30" customHeight="1"/>
    <row r="174" ht="30" customHeight="1"/>
    <row r="175" ht="30" customHeight="1"/>
    <row r="176" ht="30" customHeight="1"/>
    <row r="177" ht="30" customHeight="1"/>
    <row r="178" ht="30" customHeight="1"/>
    <row r="179" ht="30" customHeight="1"/>
    <row r="180" ht="30" customHeight="1"/>
    <row r="181" ht="30" customHeight="1"/>
    <row r="182" ht="30" customHeight="1"/>
    <row r="183" ht="30" customHeight="1"/>
    <row r="184" ht="30" customHeight="1"/>
    <row r="185" ht="30" customHeight="1"/>
    <row r="186" ht="30" customHeight="1"/>
    <row r="187" ht="30" customHeight="1"/>
    <row r="188" ht="30" customHeight="1"/>
    <row r="189" ht="30" customHeight="1"/>
    <row r="190" ht="30" customHeight="1"/>
    <row r="191" ht="30" customHeight="1"/>
    <row r="192" ht="30" customHeight="1"/>
    <row r="193" ht="30" customHeight="1"/>
    <row r="194" ht="30" customHeight="1"/>
    <row r="195" ht="30" customHeight="1"/>
    <row r="196" ht="30" customHeight="1"/>
    <row r="197" ht="30" customHeight="1"/>
    <row r="198" ht="30" customHeight="1"/>
    <row r="199" ht="30" customHeight="1"/>
    <row r="200" ht="30" customHeight="1"/>
    <row r="201" ht="30" customHeight="1"/>
    <row r="202" ht="30" customHeight="1"/>
    <row r="203" ht="30" customHeight="1"/>
    <row r="204" ht="30" customHeight="1"/>
    <row r="205" ht="30" customHeight="1"/>
    <row r="206" ht="30" customHeight="1"/>
    <row r="207" ht="30" customHeight="1"/>
    <row r="208" ht="30" customHeight="1"/>
    <row r="209" ht="30" customHeight="1"/>
    <row r="210" ht="30" customHeight="1"/>
    <row r="211" ht="30" customHeight="1"/>
    <row r="212" ht="30" customHeight="1"/>
    <row r="213" ht="30" customHeight="1"/>
    <row r="214" ht="30" customHeight="1"/>
    <row r="215" ht="30" customHeight="1"/>
    <row r="216" ht="30" customHeight="1"/>
    <row r="217" ht="30" customHeight="1"/>
    <row r="218" ht="30" customHeight="1"/>
    <row r="219" ht="30" customHeight="1"/>
    <row r="220" ht="30" customHeight="1"/>
    <row r="221" ht="30" customHeight="1"/>
    <row r="222" ht="30" customHeight="1"/>
    <row r="223" ht="30" customHeight="1"/>
    <row r="224" ht="30" customHeight="1"/>
    <row r="225" ht="30" customHeight="1"/>
    <row r="226" ht="30" customHeight="1"/>
    <row r="227" ht="30" customHeight="1"/>
    <row r="228" ht="30" customHeight="1"/>
    <row r="229" ht="30" customHeight="1"/>
    <row r="230" ht="30" customHeight="1"/>
    <row r="231" ht="30" customHeight="1"/>
    <row r="232" ht="30" customHeight="1"/>
    <row r="233" ht="30" customHeight="1"/>
    <row r="234" ht="30" customHeight="1"/>
    <row r="235" ht="30" customHeight="1"/>
    <row r="236" ht="30" customHeight="1"/>
    <row r="237" ht="30" customHeight="1"/>
    <row r="238" ht="30" customHeight="1"/>
    <row r="239" ht="30" customHeight="1"/>
    <row r="240" ht="30" customHeight="1"/>
    <row r="241" ht="30" customHeight="1"/>
    <row r="242" ht="30" customHeight="1"/>
    <row r="243" ht="30" customHeight="1"/>
    <row r="244" ht="30" customHeight="1"/>
    <row r="245" ht="30" customHeight="1"/>
    <row r="246" ht="30" customHeight="1"/>
    <row r="247" ht="30" customHeight="1"/>
    <row r="248" ht="30" customHeight="1"/>
    <row r="249" ht="30" customHeight="1"/>
    <row r="250" ht="30" customHeight="1"/>
    <row r="251" ht="30" customHeight="1"/>
    <row r="252" ht="30" customHeight="1"/>
    <row r="1048547" spans="6:6">
      <c r="F1048547" s="30"/>
    </row>
  </sheetData>
  <phoneticPr fontId="175" type="noConversion"/>
  <pageMargins left="0.7" right="0.7" top="0.75" bottom="0.75" header="0.3" footer="0.3"/>
  <pageSetup paperSize="9"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4105F-99AD-43C0-BA08-B7368397BA95}">
  <sheetPr codeName="Sheet5">
    <tabColor rgb="FF002060"/>
  </sheetPr>
  <dimension ref="A1:H14"/>
  <sheetViews>
    <sheetView zoomScale="85" zoomScaleNormal="85" workbookViewId="0"/>
  </sheetViews>
  <sheetFormatPr defaultRowHeight="14.25"/>
  <cols>
    <col min="1" max="1" width="50.59765625" customWidth="1"/>
    <col min="2" max="8" width="20.59765625" customWidth="1"/>
  </cols>
  <sheetData>
    <row r="1" spans="1:8" ht="30" customHeight="1">
      <c r="A1" s="8" t="s">
        <v>82</v>
      </c>
      <c r="B1" s="18"/>
      <c r="C1" s="18"/>
      <c r="D1" s="18"/>
      <c r="E1" s="18"/>
      <c r="F1" s="18"/>
      <c r="G1" s="18"/>
      <c r="H1" s="18"/>
    </row>
    <row r="2" spans="1:8" s="106" customFormat="1" ht="20.100000000000001" customHeight="1">
      <c r="A2" s="135" t="s">
        <v>42</v>
      </c>
      <c r="B2" s="142"/>
      <c r="C2" s="142"/>
      <c r="D2" s="142"/>
      <c r="E2" s="142"/>
      <c r="F2" s="142"/>
      <c r="G2" s="142"/>
      <c r="H2" s="142"/>
    </row>
    <row r="3" spans="1:8" s="106" customFormat="1" ht="20.100000000000001" customHeight="1">
      <c r="A3" s="144" t="s">
        <v>83</v>
      </c>
      <c r="B3" s="142"/>
      <c r="C3" s="142"/>
      <c r="D3" s="142"/>
      <c r="E3" s="142"/>
      <c r="F3" s="142"/>
      <c r="G3" s="142"/>
      <c r="H3" s="142"/>
    </row>
    <row r="4" spans="1:8" ht="50.1" customHeight="1">
      <c r="A4" s="50" t="s">
        <v>66</v>
      </c>
      <c r="B4" s="51" t="s">
        <v>84</v>
      </c>
    </row>
    <row r="5" spans="1:8" ht="20.100000000000001" customHeight="1">
      <c r="A5" s="50" t="s">
        <v>85</v>
      </c>
      <c r="B5" s="155">
        <v>147.30000000000001</v>
      </c>
      <c r="C5" s="9"/>
    </row>
    <row r="6" spans="1:8" ht="20.100000000000001" customHeight="1">
      <c r="A6" s="12" t="s">
        <v>81</v>
      </c>
      <c r="B6" s="156">
        <v>299.8</v>
      </c>
      <c r="C6" s="32"/>
      <c r="D6" s="32"/>
      <c r="E6" s="32"/>
      <c r="F6" s="33"/>
      <c r="G6" s="33"/>
      <c r="H6" s="33"/>
    </row>
    <row r="7" spans="1:8" ht="15.75">
      <c r="A7" s="34"/>
      <c r="B7" s="35"/>
      <c r="C7" s="36"/>
      <c r="D7" s="43"/>
      <c r="E7" s="43"/>
      <c r="F7" s="43"/>
      <c r="G7" s="43"/>
      <c r="H7" s="43"/>
    </row>
    <row r="8" spans="1:8" ht="15.75">
      <c r="A8" s="34"/>
      <c r="B8" s="35"/>
      <c r="C8" s="36"/>
      <c r="D8" s="43"/>
      <c r="E8" s="43"/>
      <c r="F8" s="43"/>
      <c r="G8" s="43"/>
      <c r="H8" s="43"/>
    </row>
    <row r="9" spans="1:8" ht="15.75">
      <c r="A9" s="34"/>
      <c r="B9" s="35"/>
      <c r="C9" s="36"/>
      <c r="D9" s="43"/>
      <c r="E9" s="43"/>
      <c r="F9" s="43"/>
      <c r="G9" s="43"/>
      <c r="H9" s="43"/>
    </row>
    <row r="10" spans="1:8" ht="15.75">
      <c r="A10" s="34"/>
      <c r="B10" s="35"/>
      <c r="C10" s="36"/>
      <c r="D10" s="43"/>
      <c r="E10" s="43"/>
      <c r="F10" s="43"/>
      <c r="G10" s="43"/>
      <c r="H10" s="43"/>
    </row>
    <row r="11" spans="1:8" ht="15.75">
      <c r="A11" s="34"/>
      <c r="B11" s="37"/>
      <c r="C11" s="36"/>
      <c r="D11" s="43"/>
      <c r="E11" s="43"/>
      <c r="F11" s="43"/>
      <c r="G11" s="43"/>
      <c r="H11" s="43"/>
    </row>
    <row r="12" spans="1:8" ht="18">
      <c r="A12" s="38"/>
      <c r="B12" s="39"/>
      <c r="C12" s="37"/>
      <c r="D12" s="37"/>
      <c r="E12" s="37"/>
      <c r="F12" s="37"/>
      <c r="G12" s="37"/>
      <c r="H12" s="37"/>
    </row>
    <row r="13" spans="1:8" ht="18">
      <c r="A13" s="31"/>
      <c r="B13" s="32"/>
      <c r="C13" s="39"/>
      <c r="D13" s="39"/>
      <c r="E13" s="40"/>
      <c r="F13" s="40"/>
      <c r="G13" s="40"/>
      <c r="H13" s="40"/>
    </row>
    <row r="14" spans="1:8" ht="15.75">
      <c r="C14" s="32"/>
      <c r="D14" s="32"/>
      <c r="E14" s="32"/>
      <c r="F14" s="33"/>
      <c r="G14" s="33"/>
      <c r="H14" s="33"/>
    </row>
  </sheetData>
  <phoneticPr fontId="175" type="noConversion"/>
  <pageMargins left="0.7" right="0.7" top="0.75" bottom="0.75" header="0.3" footer="0.3"/>
  <pageSetup paperSize="9"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EAB47-7B6F-407B-8819-9EA147AC9D2D}">
  <sheetPr codeName="Sheet6">
    <tabColor rgb="FF002060"/>
  </sheetPr>
  <dimension ref="A1:H99"/>
  <sheetViews>
    <sheetView zoomScale="85" zoomScaleNormal="85" workbookViewId="0"/>
  </sheetViews>
  <sheetFormatPr defaultColWidth="9" defaultRowHeight="14.25"/>
  <cols>
    <col min="1" max="1" width="50.59765625" style="9" customWidth="1"/>
    <col min="2" max="8" width="20.59765625" style="18" customWidth="1"/>
    <col min="9" max="16384" width="9" style="9"/>
  </cols>
  <sheetData>
    <row r="1" spans="1:8" customFormat="1" ht="30" customHeight="1">
      <c r="A1" s="8" t="s">
        <v>177</v>
      </c>
      <c r="B1" s="18"/>
      <c r="C1" s="18"/>
      <c r="D1" s="18"/>
      <c r="E1" s="18"/>
      <c r="F1" s="18"/>
      <c r="G1" s="18"/>
      <c r="H1" s="18"/>
    </row>
    <row r="2" spans="1:8" s="106" customFormat="1" ht="20.100000000000001" customHeight="1">
      <c r="A2" s="135" t="s">
        <v>42</v>
      </c>
      <c r="B2" s="142"/>
      <c r="C2" s="142"/>
      <c r="D2" s="142"/>
      <c r="E2" s="142"/>
      <c r="F2" s="142"/>
      <c r="G2" s="142"/>
      <c r="H2" s="142"/>
    </row>
    <row r="3" spans="1:8" s="106" customFormat="1" ht="20.100000000000001" customHeight="1">
      <c r="A3" s="143" t="s">
        <v>86</v>
      </c>
      <c r="B3" s="143"/>
      <c r="C3" s="143"/>
      <c r="D3" s="142"/>
      <c r="E3" s="142"/>
      <c r="F3" s="142"/>
      <c r="G3" s="142"/>
      <c r="H3" s="142"/>
    </row>
    <row r="4" spans="1:8" s="13" customFormat="1" ht="94.5">
      <c r="A4" s="50" t="s">
        <v>66</v>
      </c>
      <c r="B4" s="71" t="s">
        <v>87</v>
      </c>
      <c r="C4" s="51" t="s">
        <v>88</v>
      </c>
      <c r="D4" s="51" t="s">
        <v>89</v>
      </c>
      <c r="E4" s="51" t="s">
        <v>90</v>
      </c>
      <c r="F4" s="51" t="s">
        <v>91</v>
      </c>
      <c r="G4" s="51" t="s">
        <v>92</v>
      </c>
      <c r="H4" s="51" t="s">
        <v>93</v>
      </c>
    </row>
    <row r="5" spans="1:8" customFormat="1" ht="20.100000000000001" customHeight="1">
      <c r="A5" s="50" t="s">
        <v>85</v>
      </c>
      <c r="B5" s="150">
        <v>31</v>
      </c>
      <c r="C5" s="151">
        <v>7</v>
      </c>
      <c r="D5" s="151">
        <v>2</v>
      </c>
      <c r="E5" s="151">
        <v>11</v>
      </c>
      <c r="F5" s="151">
        <v>0</v>
      </c>
      <c r="G5" s="151">
        <v>8</v>
      </c>
      <c r="H5" s="151">
        <v>3</v>
      </c>
    </row>
    <row r="6" spans="1:8" customFormat="1" ht="20.100000000000001" customHeight="1">
      <c r="A6" s="12" t="s">
        <v>81</v>
      </c>
      <c r="B6" s="150">
        <v>31</v>
      </c>
      <c r="C6" s="73">
        <v>7</v>
      </c>
      <c r="D6" s="73">
        <v>2</v>
      </c>
      <c r="E6" s="73">
        <v>11</v>
      </c>
      <c r="F6" s="73">
        <v>0</v>
      </c>
      <c r="G6" s="73">
        <v>8</v>
      </c>
      <c r="H6" s="73">
        <v>3</v>
      </c>
    </row>
    <row r="7" spans="1:8" customFormat="1" ht="20.25" customHeight="1">
      <c r="A7" s="12"/>
      <c r="B7" s="127"/>
      <c r="C7" s="127"/>
      <c r="D7" s="57"/>
      <c r="E7" s="57"/>
      <c r="F7" s="57"/>
      <c r="G7" s="57"/>
      <c r="H7" s="57"/>
    </row>
    <row r="8" spans="1:8" customFormat="1" ht="20.25" customHeight="1">
      <c r="A8" s="14"/>
      <c r="B8" s="29"/>
      <c r="C8" s="24"/>
      <c r="D8" s="17"/>
      <c r="E8" s="17"/>
      <c r="F8" s="17"/>
      <c r="G8" s="17"/>
      <c r="H8" s="17"/>
    </row>
    <row r="9" spans="1:8" customFormat="1" ht="20.25" customHeight="1">
      <c r="A9" s="14"/>
      <c r="B9" s="29"/>
      <c r="C9" s="25"/>
      <c r="D9" s="25"/>
      <c r="E9" s="25"/>
      <c r="F9" s="25"/>
      <c r="G9" s="25"/>
      <c r="H9" s="25"/>
    </row>
    <row r="10" spans="1:8" customFormat="1" ht="20.25" customHeight="1">
      <c r="A10" s="11"/>
      <c r="B10" s="25"/>
      <c r="C10" s="16"/>
      <c r="D10" s="16"/>
      <c r="E10" s="20"/>
      <c r="F10" s="20"/>
      <c r="G10" s="20"/>
      <c r="H10" s="20"/>
    </row>
    <row r="11" spans="1:8" customFormat="1" ht="20.25" customHeight="1">
      <c r="A11" s="12"/>
      <c r="B11" s="16"/>
      <c r="C11" s="21"/>
      <c r="D11" s="21"/>
      <c r="E11" s="21"/>
      <c r="F11" s="19"/>
      <c r="G11" s="19"/>
      <c r="H11" s="19"/>
    </row>
    <row r="12" spans="1:8" customFormat="1" ht="20.25" customHeight="1">
      <c r="A12" s="14"/>
      <c r="B12" s="21"/>
      <c r="C12" s="24"/>
      <c r="D12" s="17"/>
      <c r="E12" s="17"/>
      <c r="F12" s="17"/>
      <c r="G12" s="17"/>
      <c r="H12" s="17"/>
    </row>
    <row r="13" spans="1:8" customFormat="1" ht="20.25" customHeight="1">
      <c r="A13" s="14"/>
      <c r="B13" s="29"/>
      <c r="C13" s="24"/>
      <c r="D13" s="17"/>
      <c r="E13" s="17"/>
      <c r="F13" s="17"/>
      <c r="G13" s="17"/>
      <c r="H13" s="17"/>
    </row>
    <row r="14" spans="1:8" customFormat="1" ht="20.25" customHeight="1">
      <c r="A14" s="14"/>
      <c r="B14" s="29"/>
      <c r="C14" s="24"/>
      <c r="D14" s="17"/>
      <c r="E14" s="17"/>
      <c r="F14" s="17"/>
      <c r="G14" s="17"/>
      <c r="H14" s="17"/>
    </row>
    <row r="15" spans="1:8" customFormat="1" ht="20.25" customHeight="1">
      <c r="A15" s="14"/>
      <c r="B15" s="29"/>
      <c r="C15" s="24"/>
      <c r="D15" s="17"/>
      <c r="E15" s="17"/>
      <c r="F15" s="17"/>
      <c r="G15" s="17"/>
      <c r="H15" s="17"/>
    </row>
    <row r="16" spans="1:8" customFormat="1" ht="20.25" customHeight="1">
      <c r="A16" s="14"/>
      <c r="B16" s="29"/>
      <c r="C16" s="24"/>
      <c r="D16" s="17"/>
      <c r="E16" s="17"/>
      <c r="F16" s="17"/>
      <c r="G16" s="17"/>
      <c r="H16" s="17"/>
    </row>
    <row r="17" spans="1:8" customFormat="1" ht="20.25" customHeight="1">
      <c r="A17" s="14"/>
      <c r="B17" s="29"/>
      <c r="C17" s="25"/>
      <c r="D17" s="25"/>
      <c r="E17" s="25"/>
      <c r="F17" s="25"/>
      <c r="G17" s="25"/>
      <c r="H17" s="25"/>
    </row>
    <row r="18" spans="1:8" customFormat="1" ht="20.25" customHeight="1">
      <c r="A18" s="11"/>
      <c r="B18" s="25"/>
      <c r="C18" s="16"/>
      <c r="D18" s="16"/>
      <c r="E18" s="20"/>
      <c r="F18" s="20"/>
      <c r="G18" s="20"/>
      <c r="H18" s="20"/>
    </row>
    <row r="19" spans="1:8" customFormat="1" ht="20.25" customHeight="1">
      <c r="A19" s="12"/>
      <c r="B19" s="16"/>
      <c r="C19" s="22"/>
      <c r="D19" s="22"/>
      <c r="E19" s="22"/>
      <c r="F19" s="23"/>
      <c r="G19" s="23"/>
      <c r="H19" s="23"/>
    </row>
    <row r="20" spans="1:8" customFormat="1" ht="20.25" customHeight="1">
      <c r="A20" s="14"/>
      <c r="B20" s="22"/>
      <c r="C20" s="24"/>
      <c r="D20" s="17"/>
      <c r="E20" s="17"/>
      <c r="F20" s="17"/>
      <c r="G20" s="17"/>
      <c r="H20" s="17"/>
    </row>
    <row r="21" spans="1:8" customFormat="1" ht="20.25" customHeight="1">
      <c r="A21" s="14"/>
      <c r="B21" s="29"/>
      <c r="C21" s="24"/>
      <c r="D21" s="17"/>
      <c r="E21" s="17"/>
      <c r="F21" s="17"/>
      <c r="G21" s="17"/>
      <c r="H21" s="17"/>
    </row>
    <row r="22" spans="1:8" customFormat="1" ht="20.25" customHeight="1">
      <c r="A22" s="14"/>
      <c r="B22" s="29"/>
      <c r="C22" s="24"/>
      <c r="D22" s="17"/>
      <c r="E22" s="17"/>
      <c r="F22" s="17"/>
      <c r="G22" s="17"/>
      <c r="H22" s="17"/>
    </row>
    <row r="23" spans="1:8" customFormat="1" ht="20.25" customHeight="1">
      <c r="A23" s="14"/>
      <c r="B23" s="29"/>
      <c r="C23" s="24"/>
      <c r="D23" s="17"/>
      <c r="E23" s="17"/>
      <c r="F23" s="17"/>
      <c r="G23" s="17"/>
      <c r="H23" s="17"/>
    </row>
    <row r="24" spans="1:8" customFormat="1" ht="20.25" customHeight="1">
      <c r="A24" s="14"/>
      <c r="B24" s="29"/>
      <c r="C24" s="24"/>
      <c r="D24" s="17"/>
      <c r="E24" s="17"/>
      <c r="F24" s="17"/>
      <c r="G24" s="17"/>
      <c r="H24" s="17"/>
    </row>
    <row r="25" spans="1:8" customFormat="1" ht="20.25" customHeight="1">
      <c r="A25" s="14"/>
      <c r="B25" s="29"/>
      <c r="C25" s="25"/>
      <c r="D25" s="25"/>
      <c r="E25" s="25"/>
      <c r="F25" s="25"/>
      <c r="G25" s="25"/>
      <c r="H25" s="25"/>
    </row>
    <row r="26" spans="1:8" customFormat="1" ht="20.25" customHeight="1">
      <c r="A26" s="11"/>
      <c r="B26" s="25"/>
      <c r="C26" s="16"/>
      <c r="D26" s="16"/>
      <c r="E26" s="20"/>
      <c r="F26" s="20"/>
      <c r="G26" s="20"/>
      <c r="H26" s="20"/>
    </row>
    <row r="27" spans="1:8" customFormat="1" ht="20.25" customHeight="1">
      <c r="A27" s="12"/>
      <c r="B27" s="16"/>
      <c r="C27" s="22"/>
      <c r="D27" s="22"/>
      <c r="E27" s="22"/>
      <c r="F27" s="23"/>
      <c r="G27" s="23"/>
      <c r="H27" s="23"/>
    </row>
    <row r="28" spans="1:8" customFormat="1" ht="20.25" customHeight="1">
      <c r="A28" s="14"/>
      <c r="B28" s="22"/>
      <c r="C28" s="24"/>
      <c r="D28" s="17"/>
      <c r="E28" s="17"/>
      <c r="F28" s="17"/>
      <c r="G28" s="17"/>
      <c r="H28" s="17"/>
    </row>
    <row r="29" spans="1:8" customFormat="1" ht="20.25" customHeight="1">
      <c r="A29" s="14"/>
      <c r="B29" s="29"/>
      <c r="C29" s="24"/>
      <c r="D29" s="17"/>
      <c r="E29" s="17"/>
      <c r="F29" s="17"/>
      <c r="G29" s="17"/>
      <c r="H29" s="17"/>
    </row>
    <row r="30" spans="1:8" customFormat="1" ht="20.25" customHeight="1">
      <c r="A30" s="14"/>
      <c r="B30" s="29"/>
      <c r="C30" s="24"/>
      <c r="D30" s="17"/>
      <c r="E30" s="17"/>
      <c r="F30" s="17"/>
      <c r="G30" s="17"/>
      <c r="H30" s="17"/>
    </row>
    <row r="31" spans="1:8" customFormat="1" ht="20.25" customHeight="1">
      <c r="A31" s="14"/>
      <c r="B31" s="29"/>
      <c r="C31" s="24"/>
      <c r="D31" s="17"/>
      <c r="E31" s="17"/>
      <c r="F31" s="17"/>
      <c r="G31" s="17"/>
      <c r="H31" s="17"/>
    </row>
    <row r="32" spans="1:8" customFormat="1" ht="20.25" customHeight="1">
      <c r="A32" s="14"/>
      <c r="B32" s="29"/>
      <c r="C32" s="24"/>
      <c r="D32" s="17"/>
      <c r="E32" s="17"/>
      <c r="F32" s="17"/>
      <c r="G32" s="17"/>
      <c r="H32" s="17"/>
    </row>
    <row r="33" spans="1:8" customFormat="1" ht="20.25" customHeight="1">
      <c r="A33" s="14"/>
      <c r="B33" s="29"/>
      <c r="C33" s="25"/>
      <c r="D33" s="25"/>
      <c r="E33" s="25"/>
      <c r="F33" s="25"/>
      <c r="G33" s="25"/>
      <c r="H33" s="25"/>
    </row>
    <row r="34" spans="1:8" customFormat="1" ht="20.25" customHeight="1">
      <c r="A34" s="11"/>
      <c r="B34" s="25"/>
      <c r="C34" s="16"/>
      <c r="D34" s="16"/>
      <c r="E34" s="20"/>
      <c r="F34" s="20"/>
      <c r="G34" s="20"/>
      <c r="H34" s="20"/>
    </row>
    <row r="35" spans="1:8" customFormat="1" ht="20.25" customHeight="1">
      <c r="A35" s="12"/>
      <c r="B35" s="16"/>
      <c r="C35" s="22"/>
      <c r="D35" s="22"/>
      <c r="E35" s="22"/>
      <c r="F35" s="23"/>
      <c r="G35" s="23"/>
      <c r="H35" s="23"/>
    </row>
    <row r="36" spans="1:8" customFormat="1" ht="20.25" customHeight="1">
      <c r="A36" s="14"/>
      <c r="B36" s="22"/>
      <c r="C36" s="24"/>
      <c r="D36" s="17"/>
      <c r="E36" s="17"/>
      <c r="F36" s="17"/>
      <c r="G36" s="17"/>
      <c r="H36" s="17"/>
    </row>
    <row r="37" spans="1:8" customFormat="1" ht="20.25" customHeight="1">
      <c r="A37" s="14"/>
      <c r="B37" s="29"/>
      <c r="C37" s="24"/>
      <c r="D37" s="17"/>
      <c r="E37" s="17"/>
      <c r="F37" s="17"/>
      <c r="G37" s="17"/>
      <c r="H37" s="17"/>
    </row>
    <row r="38" spans="1:8" customFormat="1" ht="20.25" customHeight="1">
      <c r="A38" s="14"/>
      <c r="B38" s="29"/>
      <c r="C38" s="24"/>
      <c r="D38" s="17"/>
      <c r="E38" s="17"/>
      <c r="F38" s="17"/>
      <c r="G38" s="17"/>
      <c r="H38" s="17"/>
    </row>
    <row r="39" spans="1:8" customFormat="1" ht="20.25" customHeight="1">
      <c r="A39" s="14"/>
      <c r="B39" s="29"/>
      <c r="C39" s="24"/>
      <c r="D39" s="17"/>
      <c r="E39" s="17"/>
      <c r="F39" s="17"/>
      <c r="G39" s="17"/>
      <c r="H39" s="17"/>
    </row>
    <row r="40" spans="1:8" customFormat="1" ht="20.25" customHeight="1">
      <c r="A40" s="14"/>
      <c r="B40" s="29"/>
      <c r="C40" s="24"/>
      <c r="D40" s="17"/>
      <c r="E40" s="17"/>
      <c r="F40" s="17"/>
      <c r="G40" s="17"/>
      <c r="H40" s="17"/>
    </row>
    <row r="41" spans="1:8" customFormat="1" ht="20.25" customHeight="1">
      <c r="A41" s="14"/>
      <c r="B41" s="29"/>
      <c r="C41" s="25"/>
      <c r="D41" s="25"/>
      <c r="E41" s="25"/>
      <c r="F41" s="25"/>
      <c r="G41" s="25"/>
      <c r="H41" s="25"/>
    </row>
    <row r="42" spans="1:8" customFormat="1" ht="20.25" customHeight="1">
      <c r="A42" s="14"/>
      <c r="B42" s="25"/>
      <c r="C42" s="25"/>
      <c r="D42" s="25"/>
      <c r="E42" s="25"/>
      <c r="F42" s="25"/>
      <c r="G42" s="25"/>
      <c r="H42" s="25"/>
    </row>
    <row r="43" spans="1:8" customFormat="1" ht="20.25" customHeight="1">
      <c r="A43" s="14"/>
      <c r="B43" s="25"/>
      <c r="C43" s="25"/>
      <c r="D43" s="25"/>
      <c r="E43" s="25"/>
      <c r="F43" s="25"/>
      <c r="G43" s="25"/>
      <c r="H43" s="25"/>
    </row>
    <row r="44" spans="1:8" customFormat="1" ht="20.25" customHeight="1">
      <c r="A44" s="14"/>
      <c r="B44" s="25"/>
      <c r="C44" s="25"/>
      <c r="D44" s="25"/>
      <c r="E44" s="25"/>
      <c r="F44" s="25"/>
      <c r="G44" s="25"/>
      <c r="H44" s="25"/>
    </row>
    <row r="45" spans="1:8" customFormat="1" ht="20.25" customHeight="1">
      <c r="A45" s="14"/>
      <c r="B45" s="25"/>
      <c r="C45" s="25"/>
      <c r="D45" s="25"/>
      <c r="E45" s="25"/>
      <c r="F45" s="25"/>
      <c r="G45" s="25"/>
      <c r="H45" s="25"/>
    </row>
    <row r="46" spans="1:8" customFormat="1" ht="20.25" customHeight="1">
      <c r="A46" s="14"/>
      <c r="B46" s="25"/>
      <c r="C46" s="25"/>
      <c r="D46" s="25"/>
      <c r="E46" s="25"/>
      <c r="F46" s="25"/>
      <c r="G46" s="25"/>
      <c r="H46" s="25"/>
    </row>
    <row r="47" spans="1:8" customFormat="1" ht="20.25" customHeight="1">
      <c r="A47" s="14"/>
      <c r="B47" s="25"/>
      <c r="C47" s="25"/>
      <c r="D47" s="25"/>
      <c r="E47" s="25"/>
      <c r="F47" s="25"/>
      <c r="G47" s="25"/>
      <c r="H47" s="25"/>
    </row>
    <row r="48" spans="1:8" customFormat="1" ht="20.25" customHeight="1">
      <c r="A48" s="14"/>
      <c r="B48" s="25"/>
      <c r="C48" s="25"/>
      <c r="D48" s="25"/>
      <c r="E48" s="25"/>
      <c r="F48" s="25"/>
      <c r="G48" s="25"/>
      <c r="H48" s="25"/>
    </row>
    <row r="49" spans="1:8" customFormat="1" ht="20.25" customHeight="1">
      <c r="A49" s="14"/>
      <c r="B49" s="25"/>
      <c r="C49" s="25"/>
      <c r="D49" s="25"/>
      <c r="E49" s="25"/>
      <c r="F49" s="25"/>
      <c r="G49" s="25"/>
      <c r="H49" s="25"/>
    </row>
    <row r="50" spans="1:8" customFormat="1" ht="20.25" customHeight="1">
      <c r="A50" s="14"/>
      <c r="B50" s="25"/>
      <c r="C50" s="25"/>
      <c r="D50" s="25"/>
      <c r="E50" s="25"/>
      <c r="F50" s="25"/>
      <c r="G50" s="25"/>
      <c r="H50" s="25"/>
    </row>
    <row r="51" spans="1:8" customFormat="1" ht="20.25" customHeight="1">
      <c r="A51" s="14"/>
      <c r="B51" s="25"/>
      <c r="C51" s="25"/>
      <c r="D51" s="25"/>
      <c r="E51" s="25"/>
      <c r="F51" s="25"/>
      <c r="G51" s="25"/>
      <c r="H51" s="25"/>
    </row>
    <row r="52" spans="1:8" customFormat="1" ht="20.25" customHeight="1">
      <c r="A52" s="14"/>
      <c r="B52" s="25"/>
      <c r="C52" s="25"/>
      <c r="D52" s="25"/>
      <c r="E52" s="25"/>
      <c r="F52" s="25"/>
      <c r="G52" s="25"/>
      <c r="H52" s="25"/>
    </row>
    <row r="53" spans="1:8" customFormat="1" ht="20.25" customHeight="1">
      <c r="A53" s="14"/>
      <c r="B53" s="25"/>
      <c r="C53" s="25"/>
      <c r="D53" s="25"/>
      <c r="E53" s="25"/>
      <c r="F53" s="25"/>
      <c r="G53" s="25"/>
      <c r="H53" s="25"/>
    </row>
    <row r="54" spans="1:8" customFormat="1" ht="20.25" customHeight="1">
      <c r="A54" s="14"/>
      <c r="B54" s="25"/>
      <c r="C54" s="25"/>
      <c r="D54" s="25"/>
      <c r="E54" s="25"/>
      <c r="F54" s="25"/>
      <c r="G54" s="25"/>
      <c r="H54" s="25"/>
    </row>
    <row r="55" spans="1:8" customFormat="1" ht="20.25" customHeight="1">
      <c r="A55" s="14"/>
      <c r="B55" s="25"/>
      <c r="C55" s="25"/>
      <c r="D55" s="25"/>
      <c r="E55" s="25"/>
      <c r="F55" s="25"/>
      <c r="G55" s="25"/>
      <c r="H55" s="25"/>
    </row>
    <row r="56" spans="1:8" customFormat="1" ht="20.25" customHeight="1">
      <c r="A56" s="14"/>
      <c r="B56" s="25"/>
      <c r="C56" s="25"/>
      <c r="D56" s="25"/>
      <c r="E56" s="25"/>
      <c r="F56" s="25"/>
      <c r="G56" s="25"/>
      <c r="H56" s="25"/>
    </row>
    <row r="57" spans="1:8" customFormat="1" ht="20.25" customHeight="1">
      <c r="A57" s="14"/>
      <c r="B57" s="25"/>
      <c r="C57" s="25"/>
      <c r="D57" s="25"/>
      <c r="E57" s="25"/>
      <c r="F57" s="25"/>
      <c r="G57" s="25"/>
      <c r="H57" s="25"/>
    </row>
    <row r="58" spans="1:8" customFormat="1" ht="20.25" customHeight="1">
      <c r="A58" s="14"/>
      <c r="B58" s="25"/>
      <c r="C58" s="25"/>
      <c r="D58" s="25"/>
      <c r="E58" s="25"/>
      <c r="F58" s="25"/>
      <c r="G58" s="25"/>
      <c r="H58" s="25"/>
    </row>
    <row r="59" spans="1:8" customFormat="1" ht="20.25" customHeight="1">
      <c r="A59" s="14"/>
      <c r="B59" s="25"/>
      <c r="C59" s="25"/>
      <c r="D59" s="25"/>
      <c r="E59" s="25"/>
      <c r="F59" s="25"/>
      <c r="G59" s="25"/>
      <c r="H59" s="25"/>
    </row>
    <row r="60" spans="1:8" customFormat="1" ht="20.25" customHeight="1">
      <c r="A60" s="14"/>
      <c r="B60" s="25"/>
      <c r="C60" s="25"/>
      <c r="D60" s="25"/>
      <c r="E60" s="25"/>
      <c r="F60" s="25"/>
      <c r="G60" s="25"/>
      <c r="H60" s="25"/>
    </row>
    <row r="61" spans="1:8" customFormat="1" ht="20.25" customHeight="1">
      <c r="A61" s="14"/>
      <c r="B61" s="25"/>
      <c r="C61" s="25"/>
      <c r="D61" s="25"/>
      <c r="E61" s="25"/>
      <c r="F61" s="25"/>
      <c r="G61" s="25"/>
      <c r="H61" s="25"/>
    </row>
    <row r="62" spans="1:8" customFormat="1" ht="20.25" customHeight="1">
      <c r="A62" s="14"/>
      <c r="B62" s="25"/>
      <c r="C62" s="25"/>
      <c r="D62" s="25"/>
      <c r="E62" s="25"/>
      <c r="F62" s="25"/>
      <c r="G62" s="25"/>
      <c r="H62" s="25"/>
    </row>
    <row r="63" spans="1:8" customFormat="1" ht="20.25" customHeight="1">
      <c r="A63" s="14"/>
      <c r="B63" s="25"/>
      <c r="C63" s="25"/>
      <c r="D63" s="25"/>
      <c r="E63" s="25"/>
      <c r="F63" s="25"/>
      <c r="G63" s="25"/>
      <c r="H63" s="25"/>
    </row>
    <row r="64" spans="1:8" customFormat="1" ht="20.25" customHeight="1">
      <c r="A64" s="14"/>
      <c r="B64" s="25"/>
      <c r="C64" s="25"/>
      <c r="D64" s="25"/>
      <c r="E64" s="25"/>
      <c r="F64" s="25"/>
      <c r="G64" s="25"/>
      <c r="H64" s="25"/>
    </row>
    <row r="65" spans="1:8" customFormat="1" ht="20.25" customHeight="1">
      <c r="A65" s="14"/>
      <c r="B65" s="25"/>
      <c r="C65" s="25"/>
      <c r="D65" s="25"/>
      <c r="E65" s="25"/>
      <c r="F65" s="25"/>
      <c r="G65" s="25"/>
      <c r="H65" s="25"/>
    </row>
    <row r="66" spans="1:8" customFormat="1" ht="20.25" customHeight="1">
      <c r="A66" s="14"/>
      <c r="B66" s="25"/>
      <c r="C66" s="25"/>
      <c r="D66" s="25"/>
      <c r="E66" s="25"/>
      <c r="F66" s="25"/>
      <c r="G66" s="25"/>
      <c r="H66" s="25"/>
    </row>
    <row r="67" spans="1:8" customFormat="1" ht="20.25" customHeight="1">
      <c r="A67" s="14"/>
      <c r="B67" s="25"/>
      <c r="C67" s="25"/>
      <c r="D67" s="25"/>
      <c r="E67" s="25"/>
      <c r="F67" s="25"/>
      <c r="G67" s="25"/>
      <c r="H67" s="25"/>
    </row>
    <row r="68" spans="1:8" customFormat="1" ht="20.25" customHeight="1">
      <c r="A68" s="14"/>
      <c r="B68" s="25"/>
      <c r="C68" s="25"/>
      <c r="D68" s="25"/>
      <c r="E68" s="25"/>
      <c r="F68" s="25"/>
      <c r="G68" s="25"/>
      <c r="H68" s="25"/>
    </row>
    <row r="69" spans="1:8" customFormat="1" ht="20.25" customHeight="1">
      <c r="A69" s="14"/>
      <c r="B69" s="25"/>
      <c r="C69" s="25"/>
      <c r="D69" s="25"/>
      <c r="E69" s="25"/>
      <c r="F69" s="25"/>
      <c r="G69" s="25"/>
      <c r="H69" s="25"/>
    </row>
    <row r="70" spans="1:8" customFormat="1" ht="20.25" customHeight="1">
      <c r="A70" s="14"/>
      <c r="B70" s="25"/>
      <c r="C70" s="25"/>
      <c r="D70" s="25"/>
      <c r="E70" s="25"/>
      <c r="F70" s="25"/>
      <c r="G70" s="25"/>
      <c r="H70" s="25"/>
    </row>
    <row r="71" spans="1:8" customFormat="1" ht="20.25" customHeight="1">
      <c r="A71" s="14"/>
      <c r="B71" s="25"/>
      <c r="C71" s="25"/>
      <c r="D71" s="25"/>
      <c r="E71" s="25"/>
      <c r="F71" s="25"/>
      <c r="G71" s="25"/>
      <c r="H71" s="25"/>
    </row>
    <row r="72" spans="1:8" customFormat="1" ht="20.25" customHeight="1">
      <c r="A72" s="14"/>
      <c r="B72" s="25"/>
      <c r="C72" s="25"/>
      <c r="D72" s="25"/>
      <c r="E72" s="25"/>
      <c r="F72" s="25"/>
      <c r="G72" s="25"/>
      <c r="H72" s="25"/>
    </row>
    <row r="73" spans="1:8" customFormat="1" ht="20.25" customHeight="1">
      <c r="A73" s="14"/>
      <c r="B73" s="25"/>
      <c r="C73" s="25"/>
      <c r="D73" s="25"/>
      <c r="E73" s="25"/>
      <c r="F73" s="25"/>
      <c r="G73" s="25"/>
      <c r="H73" s="25"/>
    </row>
    <row r="74" spans="1:8" customFormat="1" ht="20.25" customHeight="1">
      <c r="A74" s="14"/>
      <c r="B74" s="25"/>
      <c r="C74" s="25"/>
      <c r="D74" s="25"/>
      <c r="E74" s="25"/>
      <c r="F74" s="25"/>
      <c r="G74" s="25"/>
      <c r="H74" s="25"/>
    </row>
    <row r="75" spans="1:8" customFormat="1" ht="20.25" customHeight="1">
      <c r="A75" s="14"/>
      <c r="B75" s="25"/>
      <c r="C75" s="25"/>
      <c r="D75" s="25"/>
      <c r="E75" s="25"/>
      <c r="F75" s="25"/>
      <c r="G75" s="25"/>
      <c r="H75" s="25"/>
    </row>
    <row r="76" spans="1:8" customFormat="1" ht="20.25" customHeight="1">
      <c r="A76" s="14"/>
      <c r="B76" s="25"/>
      <c r="C76" s="25"/>
      <c r="D76" s="25"/>
      <c r="E76" s="25"/>
      <c r="F76" s="25"/>
      <c r="G76" s="25"/>
      <c r="H76" s="25"/>
    </row>
    <row r="77" spans="1:8" customFormat="1" ht="20.25" customHeight="1">
      <c r="A77" s="14"/>
      <c r="B77" s="25"/>
      <c r="C77" s="25"/>
      <c r="D77" s="25"/>
      <c r="E77" s="25"/>
      <c r="F77" s="25"/>
      <c r="G77" s="25"/>
      <c r="H77" s="25"/>
    </row>
    <row r="78" spans="1:8" customFormat="1" ht="20.25" customHeight="1">
      <c r="A78" s="14"/>
      <c r="B78" s="25"/>
      <c r="C78" s="25"/>
      <c r="D78" s="25"/>
      <c r="E78" s="25"/>
      <c r="F78" s="25"/>
      <c r="G78" s="25"/>
      <c r="H78" s="25"/>
    </row>
    <row r="79" spans="1:8" customFormat="1" ht="20.25" customHeight="1">
      <c r="A79" s="14"/>
      <c r="B79" s="25"/>
      <c r="C79" s="25"/>
      <c r="D79" s="25"/>
      <c r="E79" s="25"/>
      <c r="F79" s="25"/>
      <c r="G79" s="25"/>
      <c r="H79" s="25"/>
    </row>
    <row r="80" spans="1:8" customFormat="1" ht="20.25" customHeight="1">
      <c r="A80" s="14"/>
      <c r="B80" s="25"/>
      <c r="C80" s="25"/>
      <c r="D80" s="25"/>
      <c r="E80" s="25"/>
      <c r="F80" s="25"/>
      <c r="G80" s="25"/>
      <c r="H80" s="25"/>
    </row>
    <row r="81" spans="1:8" customFormat="1" ht="20.25" customHeight="1">
      <c r="A81" s="14"/>
      <c r="B81" s="25"/>
      <c r="C81" s="25"/>
      <c r="D81" s="25"/>
      <c r="E81" s="25"/>
      <c r="F81" s="25"/>
      <c r="G81" s="25"/>
      <c r="H81" s="25"/>
    </row>
    <row r="82" spans="1:8" customFormat="1" ht="20.25" customHeight="1">
      <c r="A82" s="14"/>
      <c r="B82" s="25"/>
      <c r="C82" s="25"/>
      <c r="D82" s="25"/>
      <c r="E82" s="25"/>
      <c r="F82" s="25"/>
      <c r="G82" s="25"/>
      <c r="H82" s="25"/>
    </row>
    <row r="83" spans="1:8" customFormat="1" ht="20.25" customHeight="1">
      <c r="A83" s="14"/>
      <c r="B83" s="25"/>
      <c r="C83" s="25"/>
      <c r="D83" s="25"/>
      <c r="E83" s="25"/>
      <c r="F83" s="25"/>
      <c r="G83" s="25"/>
      <c r="H83" s="25"/>
    </row>
    <row r="84" spans="1:8" customFormat="1" ht="20.25" customHeight="1">
      <c r="A84" s="14"/>
      <c r="B84" s="25"/>
      <c r="C84" s="25"/>
      <c r="D84" s="25"/>
      <c r="E84" s="25"/>
      <c r="F84" s="25"/>
      <c r="G84" s="25"/>
      <c r="H84" s="25"/>
    </row>
    <row r="85" spans="1:8" customFormat="1" ht="20.25" customHeight="1">
      <c r="A85" s="14"/>
      <c r="B85" s="25"/>
      <c r="C85" s="25"/>
      <c r="D85" s="25"/>
      <c r="E85" s="25"/>
      <c r="F85" s="25"/>
      <c r="G85" s="25"/>
      <c r="H85" s="25"/>
    </row>
    <row r="86" spans="1:8" customFormat="1" ht="20.25" customHeight="1">
      <c r="A86" s="14"/>
      <c r="B86" s="25"/>
      <c r="C86" s="25"/>
      <c r="D86" s="25"/>
      <c r="E86" s="25"/>
      <c r="F86" s="25"/>
      <c r="G86" s="25"/>
      <c r="H86" s="25"/>
    </row>
    <row r="87" spans="1:8" customFormat="1" ht="20.25" customHeight="1">
      <c r="A87" s="14"/>
      <c r="B87" s="25"/>
      <c r="C87" s="25"/>
      <c r="D87" s="25"/>
      <c r="E87" s="25"/>
      <c r="F87" s="25"/>
      <c r="G87" s="25"/>
      <c r="H87" s="25"/>
    </row>
    <row r="88" spans="1:8" customFormat="1" ht="20.25" customHeight="1">
      <c r="A88" s="14"/>
      <c r="B88" s="25"/>
      <c r="C88" s="25"/>
      <c r="D88" s="25"/>
      <c r="E88" s="25"/>
      <c r="F88" s="25"/>
      <c r="G88" s="25"/>
      <c r="H88" s="25"/>
    </row>
    <row r="89" spans="1:8" customFormat="1" ht="20.25" customHeight="1">
      <c r="A89" s="14"/>
      <c r="B89" s="25"/>
      <c r="C89" s="25"/>
      <c r="D89" s="25"/>
      <c r="E89" s="25"/>
      <c r="F89" s="25"/>
      <c r="G89" s="25"/>
      <c r="H89" s="25"/>
    </row>
    <row r="90" spans="1:8" customFormat="1" ht="20.25" customHeight="1">
      <c r="A90" s="14"/>
      <c r="B90" s="25"/>
      <c r="C90" s="25"/>
      <c r="D90" s="25"/>
      <c r="E90" s="25"/>
      <c r="F90" s="25"/>
      <c r="G90" s="25"/>
      <c r="H90" s="25"/>
    </row>
    <row r="91" spans="1:8" customFormat="1" ht="20.25" customHeight="1">
      <c r="A91" s="14"/>
      <c r="B91" s="25"/>
      <c r="C91" s="25"/>
      <c r="D91" s="25"/>
      <c r="E91" s="25"/>
      <c r="F91" s="25"/>
      <c r="G91" s="25"/>
      <c r="H91" s="25"/>
    </row>
    <row r="92" spans="1:8" customFormat="1" ht="20.25" customHeight="1">
      <c r="A92" s="14"/>
      <c r="B92" s="25"/>
      <c r="C92" s="25"/>
      <c r="D92" s="25"/>
      <c r="E92" s="25"/>
      <c r="F92" s="25"/>
      <c r="G92" s="25"/>
      <c r="H92" s="25"/>
    </row>
    <row r="93" spans="1:8" customFormat="1" ht="20.25" customHeight="1">
      <c r="A93" s="14"/>
      <c r="B93" s="25"/>
      <c r="C93" s="25"/>
      <c r="D93" s="25"/>
      <c r="E93" s="25"/>
      <c r="F93" s="25"/>
      <c r="G93" s="25"/>
      <c r="H93" s="25"/>
    </row>
    <row r="94" spans="1:8" customFormat="1" ht="20.25" customHeight="1">
      <c r="A94" s="14"/>
      <c r="B94" s="25"/>
      <c r="C94" s="25"/>
      <c r="D94" s="25"/>
      <c r="E94" s="25"/>
      <c r="F94" s="25"/>
      <c r="G94" s="25"/>
      <c r="H94" s="25"/>
    </row>
    <row r="95" spans="1:8" customFormat="1" ht="20.25" customHeight="1">
      <c r="A95" s="14"/>
      <c r="B95" s="25"/>
      <c r="C95" s="25"/>
      <c r="D95" s="25"/>
      <c r="E95" s="25"/>
      <c r="F95" s="25"/>
      <c r="G95" s="25"/>
      <c r="H95" s="25"/>
    </row>
    <row r="96" spans="1:8" customFormat="1" ht="20.25" customHeight="1">
      <c r="A96" s="14"/>
      <c r="B96" s="25"/>
      <c r="C96" s="25"/>
      <c r="D96" s="25"/>
      <c r="E96" s="25"/>
      <c r="F96" s="25"/>
      <c r="G96" s="25"/>
      <c r="H96" s="25"/>
    </row>
    <row r="97" spans="1:8" customFormat="1" ht="15.75" customHeight="1">
      <c r="A97" s="14"/>
      <c r="B97" s="25"/>
      <c r="C97" s="25"/>
      <c r="D97" s="25"/>
      <c r="E97" s="25"/>
      <c r="F97" s="25"/>
      <c r="G97" s="25"/>
      <c r="H97" s="25"/>
    </row>
    <row r="98" spans="1:8" customFormat="1" ht="15.75" customHeight="1">
      <c r="A98" s="14"/>
      <c r="B98" s="25"/>
      <c r="C98" s="25"/>
      <c r="D98" s="25"/>
      <c r="E98" s="25"/>
      <c r="F98" s="25"/>
      <c r="G98" s="25"/>
      <c r="H98" s="25"/>
    </row>
    <row r="99" spans="1:8" ht="15.75">
      <c r="B99" s="25"/>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ADECD7-DAD9-425C-B3B5-22EA6CE73F96}">
  <sheetPr codeName="Sheet7">
    <tabColor rgb="FF002060"/>
  </sheetPr>
  <dimension ref="A1:N96"/>
  <sheetViews>
    <sheetView zoomScale="85" zoomScaleNormal="85" workbookViewId="0"/>
  </sheetViews>
  <sheetFormatPr defaultRowHeight="14.25"/>
  <cols>
    <col min="1" max="1" width="50.59765625" customWidth="1"/>
    <col min="2" max="8" width="20.59765625" customWidth="1"/>
  </cols>
  <sheetData>
    <row r="1" spans="1:14" ht="30" customHeight="1">
      <c r="A1" s="8" t="s">
        <v>94</v>
      </c>
      <c r="B1" s="8"/>
      <c r="C1" s="8"/>
      <c r="D1" s="8"/>
      <c r="E1" s="8"/>
      <c r="F1" s="8"/>
      <c r="G1" s="8"/>
      <c r="H1" s="8"/>
      <c r="I1" s="8"/>
      <c r="J1" s="8"/>
      <c r="K1" s="8"/>
    </row>
    <row r="2" spans="1:14" s="141" customFormat="1" ht="20.100000000000001" customHeight="1">
      <c r="A2" s="10" t="s">
        <v>42</v>
      </c>
      <c r="B2" s="10"/>
      <c r="C2" s="10"/>
      <c r="D2" s="10"/>
      <c r="E2" s="10"/>
      <c r="F2" s="10"/>
      <c r="G2" s="10"/>
      <c r="H2" s="10"/>
      <c r="I2" s="10"/>
      <c r="J2" s="10"/>
    </row>
    <row r="3" spans="1:14" s="141" customFormat="1" ht="20.100000000000001" customHeight="1">
      <c r="A3" s="10" t="s">
        <v>95</v>
      </c>
      <c r="B3" s="10"/>
      <c r="C3" s="10"/>
      <c r="D3" s="10"/>
      <c r="E3" s="10"/>
      <c r="F3" s="10"/>
      <c r="G3" s="10"/>
      <c r="H3" s="10"/>
      <c r="I3" s="10"/>
      <c r="J3" s="10"/>
    </row>
    <row r="4" spans="1:14" s="141" customFormat="1" ht="20.100000000000001" customHeight="1">
      <c r="A4" s="56" t="s">
        <v>96</v>
      </c>
      <c r="B4" s="56"/>
      <c r="C4" s="56"/>
      <c r="D4" s="56"/>
      <c r="E4" s="10"/>
      <c r="F4" s="10"/>
      <c r="G4" s="10"/>
      <c r="H4" s="10"/>
      <c r="I4" s="10"/>
      <c r="J4" s="10"/>
    </row>
    <row r="5" spans="1:14" ht="50.1" customHeight="1">
      <c r="A5" s="50" t="s">
        <v>66</v>
      </c>
      <c r="B5" s="76" t="s">
        <v>97</v>
      </c>
      <c r="C5" s="51"/>
      <c r="D5" s="51"/>
      <c r="E5" s="51"/>
      <c r="F5" s="51"/>
      <c r="G5" s="51"/>
      <c r="H5" s="51"/>
      <c r="I5" s="13"/>
      <c r="J5" s="13"/>
      <c r="K5" s="13"/>
      <c r="L5" s="13"/>
      <c r="M5" s="13"/>
      <c r="N5" s="13"/>
    </row>
    <row r="6" spans="1:14" ht="20.100000000000001" customHeight="1">
      <c r="A6" s="50" t="s">
        <v>98</v>
      </c>
      <c r="B6" s="157" t="s">
        <v>99</v>
      </c>
      <c r="C6" s="52"/>
      <c r="D6" s="52"/>
      <c r="E6" s="52"/>
      <c r="F6" s="52"/>
      <c r="G6" s="52"/>
      <c r="H6" s="52"/>
    </row>
    <row r="7" spans="1:14" ht="20.100000000000001" customHeight="1">
      <c r="A7" s="12" t="s">
        <v>81</v>
      </c>
      <c r="B7" s="158">
        <v>37178</v>
      </c>
      <c r="C7" s="52"/>
      <c r="D7" s="52"/>
      <c r="E7" s="52"/>
      <c r="F7" s="52"/>
      <c r="G7" s="52"/>
      <c r="H7" s="52"/>
    </row>
    <row r="8" spans="1:14" ht="20.25" customHeight="1">
      <c r="A8" s="9"/>
      <c r="B8" s="9"/>
      <c r="C8" s="9"/>
      <c r="D8" s="9"/>
      <c r="E8" s="9"/>
      <c r="F8" s="9"/>
      <c r="G8" s="9"/>
      <c r="H8" s="9"/>
    </row>
    <row r="9" spans="1:14" ht="20.25" customHeight="1">
      <c r="A9" s="9"/>
      <c r="B9" s="9"/>
      <c r="C9" s="9"/>
      <c r="D9" s="9"/>
      <c r="E9" s="9"/>
      <c r="F9" s="9"/>
      <c r="G9" s="9"/>
      <c r="H9" s="9"/>
    </row>
    <row r="10" spans="1:14" ht="20.25" customHeight="1">
      <c r="A10" s="59"/>
      <c r="B10" s="9"/>
      <c r="C10" s="9"/>
      <c r="D10" s="9"/>
      <c r="E10" s="9"/>
      <c r="F10" s="9"/>
      <c r="G10" s="9"/>
      <c r="H10" s="9"/>
    </row>
    <row r="11" spans="1:14" ht="20.25" customHeight="1">
      <c r="A11" s="9"/>
      <c r="B11" s="9"/>
      <c r="C11" s="9"/>
      <c r="D11" s="9"/>
      <c r="E11" s="9"/>
      <c r="F11" s="9"/>
      <c r="G11" s="9"/>
      <c r="H11" s="9"/>
    </row>
    <row r="12" spans="1:14" ht="20.25" customHeight="1">
      <c r="A12" s="9"/>
      <c r="B12" s="9"/>
      <c r="C12" s="9"/>
      <c r="D12" s="9"/>
      <c r="E12" s="9"/>
      <c r="F12" s="9"/>
      <c r="G12" s="9"/>
      <c r="H12" s="9"/>
    </row>
    <row r="13" spans="1:14" ht="20.25" customHeight="1">
      <c r="A13" s="9"/>
      <c r="B13" s="9"/>
      <c r="C13" s="9"/>
      <c r="D13" s="9"/>
      <c r="E13" s="9"/>
      <c r="F13" s="9"/>
      <c r="G13" s="9"/>
      <c r="H13" s="9"/>
    </row>
    <row r="14" spans="1:14" ht="20.25" customHeight="1">
      <c r="A14" s="9"/>
      <c r="B14" s="9"/>
      <c r="C14" s="9"/>
      <c r="D14" s="9"/>
      <c r="E14" s="9"/>
      <c r="F14" s="9"/>
      <c r="G14" s="9"/>
      <c r="H14" s="9"/>
    </row>
    <row r="15" spans="1:14" ht="20.25" customHeight="1">
      <c r="A15" s="9"/>
      <c r="B15" s="9"/>
      <c r="C15" s="9"/>
      <c r="D15" s="9"/>
      <c r="E15" s="9"/>
      <c r="F15" s="9"/>
      <c r="G15" s="9"/>
      <c r="H15" s="9"/>
    </row>
    <row r="16" spans="1:14" ht="20.25" customHeight="1">
      <c r="A16" s="9"/>
      <c r="B16" s="9"/>
      <c r="C16" s="9"/>
      <c r="D16" s="9"/>
      <c r="E16" s="9"/>
      <c r="F16" s="9"/>
      <c r="G16" s="9"/>
      <c r="H16" s="9"/>
    </row>
    <row r="17" spans="1:8" ht="20.25" customHeight="1">
      <c r="A17" s="9"/>
      <c r="B17" s="9"/>
      <c r="C17" s="9"/>
      <c r="D17" s="9"/>
      <c r="E17" s="9"/>
      <c r="F17" s="9"/>
      <c r="G17" s="9"/>
      <c r="H17" s="9"/>
    </row>
    <row r="18" spans="1:8" ht="20.25" customHeight="1">
      <c r="A18" s="9"/>
      <c r="B18" s="9"/>
      <c r="C18" s="9"/>
      <c r="D18" s="9"/>
      <c r="E18" s="9"/>
      <c r="F18" s="9"/>
      <c r="G18" s="9"/>
      <c r="H18" s="9"/>
    </row>
    <row r="19" spans="1:8" ht="20.25" customHeight="1">
      <c r="A19" s="9"/>
      <c r="B19" s="9"/>
      <c r="C19" s="9"/>
      <c r="D19" s="9"/>
      <c r="E19" s="9"/>
      <c r="F19" s="9"/>
      <c r="G19" s="9"/>
      <c r="H19" s="9"/>
    </row>
    <row r="20" spans="1:8" ht="20.25" customHeight="1">
      <c r="A20" s="9"/>
      <c r="B20" s="9"/>
      <c r="C20" s="9"/>
      <c r="D20" s="9"/>
      <c r="E20" s="9"/>
      <c r="F20" s="9"/>
      <c r="G20" s="9"/>
      <c r="H20" s="9"/>
    </row>
    <row r="21" spans="1:8" ht="20.25" customHeight="1">
      <c r="A21" s="9"/>
      <c r="B21" s="9"/>
      <c r="C21" s="9"/>
      <c r="D21" s="9"/>
      <c r="E21" s="9"/>
      <c r="F21" s="9"/>
      <c r="G21" s="9"/>
      <c r="H21" s="9"/>
    </row>
    <row r="22" spans="1:8" ht="20.25" customHeight="1">
      <c r="A22" s="9"/>
      <c r="B22" s="9"/>
      <c r="C22" s="9"/>
      <c r="D22" s="9"/>
      <c r="E22" s="9"/>
      <c r="F22" s="9"/>
      <c r="G22" s="9"/>
      <c r="H22" s="9"/>
    </row>
    <row r="23" spans="1:8" ht="20.25" customHeight="1">
      <c r="A23" s="9"/>
      <c r="B23" s="9"/>
      <c r="C23" s="9"/>
      <c r="D23" s="9"/>
      <c r="E23" s="9"/>
      <c r="F23" s="9"/>
      <c r="G23" s="9"/>
      <c r="H23" s="9"/>
    </row>
    <row r="24" spans="1:8" ht="20.25" customHeight="1">
      <c r="A24" s="9"/>
      <c r="B24" s="9"/>
      <c r="C24" s="9"/>
      <c r="D24" s="9"/>
      <c r="E24" s="9"/>
      <c r="F24" s="9"/>
      <c r="G24" s="9"/>
      <c r="H24" s="9"/>
    </row>
    <row r="25" spans="1:8" ht="20.25" customHeight="1">
      <c r="A25" s="9"/>
      <c r="B25" s="9"/>
      <c r="C25" s="9"/>
      <c r="D25" s="9"/>
      <c r="E25" s="9"/>
      <c r="F25" s="9"/>
      <c r="G25" s="9"/>
      <c r="H25" s="9"/>
    </row>
    <row r="26" spans="1:8" ht="20.25" customHeight="1">
      <c r="A26" s="9"/>
      <c r="B26" s="9"/>
      <c r="C26" s="9"/>
      <c r="D26" s="9"/>
      <c r="E26" s="9"/>
      <c r="F26" s="9"/>
      <c r="G26" s="9"/>
      <c r="H26" s="9"/>
    </row>
    <row r="27" spans="1:8" ht="20.25" customHeight="1">
      <c r="A27" s="9"/>
      <c r="B27" s="9"/>
      <c r="C27" s="9"/>
      <c r="D27" s="9"/>
      <c r="E27" s="9"/>
      <c r="F27" s="9"/>
      <c r="G27" s="9"/>
      <c r="H27" s="9"/>
    </row>
    <row r="28" spans="1:8" ht="20.25" customHeight="1">
      <c r="A28" s="9"/>
      <c r="B28" s="9"/>
      <c r="C28" s="9"/>
      <c r="D28" s="9"/>
      <c r="E28" s="9"/>
      <c r="F28" s="9"/>
      <c r="G28" s="9"/>
      <c r="H28" s="9"/>
    </row>
    <row r="29" spans="1:8" ht="20.25" customHeight="1">
      <c r="A29" s="9"/>
      <c r="B29" s="9"/>
      <c r="C29" s="9"/>
      <c r="D29" s="9"/>
      <c r="E29" s="9"/>
      <c r="F29" s="9"/>
      <c r="G29" s="9"/>
      <c r="H29" s="9"/>
    </row>
    <row r="30" spans="1:8" ht="20.25" customHeight="1">
      <c r="A30" s="9"/>
      <c r="B30" s="9"/>
      <c r="C30" s="9"/>
      <c r="D30" s="9"/>
      <c r="E30" s="9"/>
      <c r="F30" s="9"/>
      <c r="G30" s="9"/>
      <c r="H30" s="9"/>
    </row>
    <row r="31" spans="1:8" ht="20.25" customHeight="1">
      <c r="A31" s="9"/>
      <c r="B31" s="9"/>
      <c r="C31" s="9"/>
      <c r="D31" s="9"/>
      <c r="E31" s="9"/>
      <c r="F31" s="9"/>
      <c r="G31" s="9"/>
      <c r="H31" s="9"/>
    </row>
    <row r="32" spans="1:8" ht="20.25" customHeight="1">
      <c r="A32" s="9"/>
      <c r="B32" s="9"/>
      <c r="C32" s="9"/>
      <c r="D32" s="9"/>
      <c r="E32" s="9"/>
      <c r="F32" s="9"/>
      <c r="G32" s="9"/>
      <c r="H32" s="9"/>
    </row>
    <row r="33" spans="1:8" ht="20.25" customHeight="1">
      <c r="A33" s="9"/>
      <c r="B33" s="9"/>
      <c r="C33" s="9"/>
      <c r="D33" s="9"/>
      <c r="E33" s="9"/>
      <c r="F33" s="9"/>
      <c r="G33" s="9"/>
      <c r="H33" s="9"/>
    </row>
    <row r="34" spans="1:8" ht="20.25" customHeight="1">
      <c r="A34" s="9"/>
      <c r="B34" s="9"/>
      <c r="C34" s="9"/>
      <c r="D34" s="9"/>
      <c r="E34" s="9"/>
      <c r="F34" s="9"/>
      <c r="G34" s="9"/>
      <c r="H34" s="9"/>
    </row>
    <row r="35" spans="1:8" ht="20.25" customHeight="1">
      <c r="A35" s="9"/>
      <c r="B35" s="9"/>
      <c r="C35" s="9"/>
      <c r="D35" s="9"/>
      <c r="E35" s="9"/>
      <c r="F35" s="9"/>
      <c r="G35" s="9"/>
      <c r="H35" s="9"/>
    </row>
    <row r="36" spans="1:8" ht="20.25" customHeight="1">
      <c r="A36" s="9"/>
      <c r="B36" s="9"/>
      <c r="C36" s="9"/>
      <c r="D36" s="9"/>
      <c r="E36" s="9"/>
      <c r="F36" s="9"/>
      <c r="G36" s="9"/>
      <c r="H36" s="9"/>
    </row>
    <row r="37" spans="1:8" ht="20.25" customHeight="1">
      <c r="A37" s="9"/>
      <c r="B37" s="9"/>
      <c r="C37" s="9"/>
      <c r="D37" s="9"/>
      <c r="E37" s="9"/>
      <c r="F37" s="9"/>
      <c r="G37" s="9"/>
      <c r="H37" s="9"/>
    </row>
    <row r="38" spans="1:8" ht="20.25" customHeight="1">
      <c r="A38" s="9"/>
      <c r="B38" s="9"/>
      <c r="C38" s="9"/>
      <c r="D38" s="9"/>
      <c r="E38" s="9"/>
      <c r="F38" s="9"/>
      <c r="G38" s="9"/>
      <c r="H38" s="9"/>
    </row>
    <row r="39" spans="1:8" ht="20.25" customHeight="1">
      <c r="A39" s="9"/>
      <c r="B39" s="9"/>
      <c r="C39" s="9"/>
      <c r="D39" s="9"/>
      <c r="E39" s="9"/>
      <c r="F39" s="9"/>
      <c r="G39" s="9"/>
      <c r="H39" s="9"/>
    </row>
    <row r="40" spans="1:8" ht="20.25" customHeight="1">
      <c r="A40" s="9"/>
      <c r="B40" s="9"/>
      <c r="C40" s="9"/>
      <c r="D40" s="9"/>
      <c r="E40" s="9"/>
      <c r="F40" s="9"/>
      <c r="G40" s="9"/>
      <c r="H40" s="9"/>
    </row>
    <row r="41" spans="1:8" ht="20.25" customHeight="1">
      <c r="A41" s="9"/>
      <c r="B41" s="9"/>
      <c r="C41" s="9"/>
      <c r="D41" s="9"/>
      <c r="E41" s="9"/>
      <c r="F41" s="9"/>
      <c r="G41" s="9"/>
      <c r="H41" s="9"/>
    </row>
    <row r="42" spans="1:8" ht="20.25" customHeight="1">
      <c r="A42" s="9"/>
      <c r="B42" s="9"/>
      <c r="C42" s="9"/>
      <c r="D42" s="9"/>
      <c r="E42" s="9"/>
      <c r="F42" s="9"/>
      <c r="G42" s="9"/>
      <c r="H42" s="9"/>
    </row>
    <row r="43" spans="1:8" ht="20.25" customHeight="1">
      <c r="A43" s="9"/>
      <c r="B43" s="9"/>
      <c r="C43" s="9"/>
      <c r="D43" s="9"/>
      <c r="E43" s="9"/>
      <c r="F43" s="9"/>
      <c r="G43" s="9"/>
      <c r="H43" s="9"/>
    </row>
    <row r="44" spans="1:8" ht="20.25" customHeight="1">
      <c r="A44" s="9"/>
      <c r="B44" s="9"/>
      <c r="C44" s="9"/>
      <c r="D44" s="9"/>
      <c r="E44" s="9"/>
      <c r="F44" s="9"/>
      <c r="G44" s="9"/>
      <c r="H44" s="9"/>
    </row>
    <row r="45" spans="1:8" ht="20.25" customHeight="1">
      <c r="A45" s="9"/>
      <c r="B45" s="9"/>
      <c r="C45" s="9"/>
      <c r="D45" s="9"/>
      <c r="E45" s="9"/>
      <c r="F45" s="9"/>
      <c r="G45" s="9"/>
      <c r="H45" s="9"/>
    </row>
    <row r="46" spans="1:8" ht="20.25" customHeight="1">
      <c r="A46" s="9"/>
      <c r="B46" s="9"/>
      <c r="C46" s="9"/>
      <c r="D46" s="9"/>
      <c r="E46" s="9"/>
      <c r="F46" s="9"/>
      <c r="G46" s="9"/>
      <c r="H46" s="9"/>
    </row>
    <row r="47" spans="1:8" ht="20.25" customHeight="1">
      <c r="A47" s="9"/>
      <c r="B47" s="9"/>
      <c r="C47" s="9"/>
      <c r="D47" s="9"/>
      <c r="E47" s="9"/>
      <c r="F47" s="9"/>
      <c r="G47" s="9"/>
      <c r="H47" s="9"/>
    </row>
    <row r="48" spans="1:8" ht="20.25" customHeight="1">
      <c r="A48" s="9"/>
      <c r="B48" s="9"/>
      <c r="C48" s="9"/>
      <c r="D48" s="9"/>
      <c r="E48" s="9"/>
      <c r="F48" s="9"/>
      <c r="G48" s="9"/>
      <c r="H48" s="9"/>
    </row>
    <row r="49" spans="1:8" ht="20.25" customHeight="1">
      <c r="A49" s="9"/>
      <c r="B49" s="9"/>
      <c r="C49" s="9"/>
      <c r="D49" s="9"/>
      <c r="E49" s="9"/>
      <c r="F49" s="9"/>
      <c r="G49" s="9"/>
      <c r="H49" s="9"/>
    </row>
    <row r="50" spans="1:8" ht="20.25" customHeight="1">
      <c r="A50" s="9"/>
      <c r="B50" s="9"/>
      <c r="C50" s="9"/>
      <c r="D50" s="9"/>
      <c r="E50" s="9"/>
      <c r="F50" s="9"/>
      <c r="G50" s="9"/>
      <c r="H50" s="9"/>
    </row>
    <row r="51" spans="1:8" ht="20.25" customHeight="1">
      <c r="A51" s="9"/>
      <c r="B51" s="9"/>
      <c r="C51" s="9"/>
      <c r="D51" s="9"/>
      <c r="E51" s="9"/>
      <c r="F51" s="9"/>
      <c r="G51" s="9"/>
      <c r="H51" s="9"/>
    </row>
    <row r="52" spans="1:8" ht="20.25" customHeight="1">
      <c r="A52" s="9"/>
      <c r="B52" s="9"/>
      <c r="C52" s="9"/>
      <c r="D52" s="9"/>
      <c r="E52" s="9"/>
      <c r="F52" s="9"/>
      <c r="G52" s="9"/>
      <c r="H52" s="9"/>
    </row>
    <row r="53" spans="1:8" ht="20.25" customHeight="1">
      <c r="A53" s="9"/>
      <c r="B53" s="9"/>
      <c r="C53" s="9"/>
      <c r="D53" s="9"/>
      <c r="E53" s="9"/>
      <c r="F53" s="9"/>
      <c r="G53" s="9"/>
      <c r="H53" s="9"/>
    </row>
    <row r="54" spans="1:8" ht="20.25" customHeight="1">
      <c r="A54" s="9"/>
      <c r="B54" s="9"/>
      <c r="C54" s="9"/>
      <c r="D54" s="9"/>
      <c r="E54" s="9"/>
      <c r="F54" s="9"/>
      <c r="G54" s="9"/>
      <c r="H54" s="9"/>
    </row>
    <row r="55" spans="1:8" ht="20.25" customHeight="1">
      <c r="A55" s="9"/>
      <c r="B55" s="9"/>
      <c r="C55" s="9"/>
      <c r="D55" s="9"/>
      <c r="E55" s="9"/>
      <c r="F55" s="9"/>
      <c r="G55" s="9"/>
      <c r="H55" s="9"/>
    </row>
    <row r="56" spans="1:8" ht="20.25" customHeight="1">
      <c r="A56" s="9"/>
      <c r="B56" s="9"/>
      <c r="C56" s="9"/>
      <c r="D56" s="9"/>
      <c r="E56" s="9"/>
      <c r="F56" s="9"/>
      <c r="G56" s="9"/>
      <c r="H56" s="9"/>
    </row>
    <row r="57" spans="1:8" ht="20.25" customHeight="1">
      <c r="A57" s="9"/>
      <c r="B57" s="9"/>
      <c r="C57" s="9"/>
      <c r="D57" s="9"/>
      <c r="E57" s="9"/>
      <c r="F57" s="9"/>
      <c r="G57" s="9"/>
      <c r="H57" s="9"/>
    </row>
    <row r="58" spans="1:8" ht="20.25" customHeight="1">
      <c r="A58" s="9"/>
      <c r="B58" s="9"/>
      <c r="C58" s="9"/>
      <c r="D58" s="9"/>
      <c r="E58" s="9"/>
      <c r="F58" s="9"/>
      <c r="G58" s="9"/>
      <c r="H58" s="9"/>
    </row>
    <row r="59" spans="1:8" ht="20.25" customHeight="1">
      <c r="A59" s="9"/>
      <c r="B59" s="9"/>
      <c r="C59" s="9"/>
      <c r="D59" s="9"/>
      <c r="E59" s="9"/>
      <c r="F59" s="9"/>
      <c r="G59" s="9"/>
      <c r="H59" s="9"/>
    </row>
    <row r="60" spans="1:8" ht="20.25" customHeight="1">
      <c r="A60" s="9"/>
      <c r="B60" s="9"/>
      <c r="C60" s="9"/>
      <c r="D60" s="9"/>
      <c r="E60" s="9"/>
      <c r="F60" s="9"/>
      <c r="G60" s="9"/>
      <c r="H60" s="9"/>
    </row>
    <row r="61" spans="1:8" ht="20.25" customHeight="1">
      <c r="A61" s="9"/>
      <c r="B61" s="9"/>
      <c r="C61" s="9"/>
      <c r="D61" s="9"/>
      <c r="E61" s="9"/>
      <c r="F61" s="9"/>
      <c r="G61" s="9"/>
      <c r="H61" s="9"/>
    </row>
    <row r="62" spans="1:8" ht="20.25" customHeight="1">
      <c r="A62" s="9"/>
      <c r="B62" s="9"/>
      <c r="C62" s="9"/>
      <c r="D62" s="9"/>
      <c r="E62" s="9"/>
      <c r="F62" s="9"/>
      <c r="G62" s="9"/>
      <c r="H62" s="9"/>
    </row>
    <row r="63" spans="1:8" ht="20.25" customHeight="1">
      <c r="A63" s="9"/>
      <c r="B63" s="9"/>
      <c r="C63" s="9"/>
      <c r="D63" s="9"/>
      <c r="E63" s="9"/>
      <c r="F63" s="9"/>
      <c r="G63" s="9"/>
      <c r="H63" s="9"/>
    </row>
    <row r="64" spans="1:8" ht="20.25" customHeight="1">
      <c r="A64" s="9"/>
      <c r="B64" s="9"/>
      <c r="C64" s="9"/>
      <c r="D64" s="9"/>
      <c r="E64" s="9"/>
      <c r="F64" s="9"/>
      <c r="G64" s="9"/>
      <c r="H64" s="9"/>
    </row>
    <row r="65" spans="1:8" ht="20.25" customHeight="1">
      <c r="A65" s="9"/>
      <c r="B65" s="9"/>
      <c r="C65" s="9"/>
      <c r="D65" s="9"/>
      <c r="E65" s="9"/>
      <c r="F65" s="9"/>
      <c r="G65" s="9"/>
      <c r="H65" s="9"/>
    </row>
    <row r="66" spans="1:8" ht="20.25" customHeight="1">
      <c r="A66" s="9"/>
      <c r="B66" s="9"/>
      <c r="C66" s="9"/>
      <c r="D66" s="9"/>
      <c r="E66" s="9"/>
      <c r="F66" s="9"/>
      <c r="G66" s="9"/>
      <c r="H66" s="9"/>
    </row>
    <row r="67" spans="1:8" ht="20.25" customHeight="1">
      <c r="A67" s="9"/>
      <c r="B67" s="9"/>
      <c r="C67" s="9"/>
      <c r="D67" s="9"/>
      <c r="E67" s="9"/>
      <c r="F67" s="9"/>
      <c r="G67" s="9"/>
      <c r="H67" s="9"/>
    </row>
    <row r="68" spans="1:8" ht="20.25" customHeight="1">
      <c r="A68" s="9"/>
      <c r="B68" s="9"/>
      <c r="C68" s="9"/>
      <c r="D68" s="9"/>
      <c r="E68" s="9"/>
      <c r="F68" s="9"/>
      <c r="G68" s="9"/>
      <c r="H68" s="9"/>
    </row>
    <row r="69" spans="1:8" ht="20.25" customHeight="1">
      <c r="A69" s="9"/>
      <c r="B69" s="9"/>
      <c r="C69" s="9"/>
      <c r="D69" s="9"/>
      <c r="E69" s="9"/>
      <c r="F69" s="9"/>
      <c r="G69" s="9"/>
      <c r="H69" s="9"/>
    </row>
    <row r="70" spans="1:8" ht="20.25" customHeight="1">
      <c r="A70" s="9"/>
      <c r="B70" s="9"/>
      <c r="C70" s="9"/>
      <c r="D70" s="9"/>
      <c r="E70" s="9"/>
      <c r="F70" s="9"/>
      <c r="G70" s="9"/>
      <c r="H70" s="9"/>
    </row>
    <row r="71" spans="1:8" ht="20.25" customHeight="1">
      <c r="A71" s="9"/>
      <c r="B71" s="9"/>
      <c r="C71" s="9"/>
      <c r="D71" s="9"/>
      <c r="E71" s="9"/>
      <c r="F71" s="9"/>
      <c r="G71" s="9"/>
      <c r="H71" s="9"/>
    </row>
    <row r="72" spans="1:8" ht="20.25" customHeight="1">
      <c r="A72" s="9"/>
      <c r="B72" s="9"/>
      <c r="C72" s="9"/>
      <c r="D72" s="9"/>
      <c r="E72" s="9"/>
      <c r="F72" s="9"/>
      <c r="G72" s="9"/>
      <c r="H72" s="9"/>
    </row>
    <row r="73" spans="1:8" ht="20.25" customHeight="1">
      <c r="A73" s="9"/>
      <c r="B73" s="9"/>
      <c r="C73" s="9"/>
      <c r="D73" s="9"/>
      <c r="E73" s="9"/>
      <c r="F73" s="9"/>
      <c r="G73" s="9"/>
      <c r="H73" s="9"/>
    </row>
    <row r="74" spans="1:8" ht="20.25" customHeight="1">
      <c r="A74" s="9"/>
      <c r="B74" s="9"/>
      <c r="C74" s="9"/>
      <c r="D74" s="9"/>
      <c r="E74" s="9"/>
      <c r="F74" s="9"/>
      <c r="G74" s="9"/>
      <c r="H74" s="9"/>
    </row>
    <row r="75" spans="1:8" ht="20.25" customHeight="1">
      <c r="A75" s="9"/>
      <c r="B75" s="9"/>
      <c r="C75" s="9"/>
      <c r="D75" s="9"/>
      <c r="E75" s="9"/>
      <c r="F75" s="9"/>
      <c r="G75" s="9"/>
      <c r="H75" s="9"/>
    </row>
    <row r="76" spans="1:8" ht="20.25" customHeight="1">
      <c r="A76" s="9"/>
      <c r="B76" s="9"/>
      <c r="C76" s="9"/>
      <c r="D76" s="9"/>
      <c r="E76" s="9"/>
      <c r="F76" s="9"/>
      <c r="G76" s="9"/>
      <c r="H76" s="9"/>
    </row>
    <row r="77" spans="1:8" ht="20.25" customHeight="1">
      <c r="A77" s="9"/>
      <c r="B77" s="9"/>
      <c r="C77" s="9"/>
      <c r="D77" s="9"/>
      <c r="E77" s="9"/>
      <c r="F77" s="9"/>
      <c r="G77" s="9"/>
      <c r="H77" s="9"/>
    </row>
    <row r="78" spans="1:8" ht="20.25" customHeight="1">
      <c r="A78" s="9"/>
      <c r="B78" s="9"/>
      <c r="C78" s="9"/>
      <c r="D78" s="9"/>
      <c r="E78" s="9"/>
      <c r="F78" s="9"/>
      <c r="G78" s="9"/>
      <c r="H78" s="9"/>
    </row>
    <row r="79" spans="1:8" ht="20.25" customHeight="1"/>
    <row r="80" spans="1:8" ht="20.25" customHeight="1"/>
    <row r="81" ht="20.25" customHeight="1"/>
    <row r="82" ht="20.25" customHeight="1"/>
    <row r="83" ht="20.25" customHeight="1"/>
    <row r="84" ht="20.25" customHeight="1"/>
    <row r="85" ht="20.25" customHeight="1"/>
    <row r="86" ht="20.25" customHeight="1"/>
    <row r="87" ht="20.25" customHeight="1"/>
    <row r="88" ht="20.25" customHeight="1"/>
    <row r="89" ht="20.25" customHeight="1"/>
    <row r="90" ht="20.25" customHeight="1"/>
    <row r="91" ht="20.25" customHeight="1"/>
    <row r="92" ht="20.25" customHeight="1"/>
    <row r="93" ht="20.25" customHeight="1"/>
    <row r="94" ht="20.25" customHeight="1"/>
    <row r="95" ht="20.25" customHeight="1"/>
    <row r="96" ht="20.25" customHeight="1"/>
  </sheetData>
  <phoneticPr fontId="175" type="noConversion"/>
  <pageMargins left="0.7" right="0.7" top="0.75" bottom="0.75" header="0.3" footer="0.3"/>
  <pageSetup paperSize="9"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448B11-D71A-4685-968B-32565E5D27A2}">
  <sheetPr codeName="Sheet8">
    <tabColor rgb="FF002060"/>
  </sheetPr>
  <dimension ref="A1:P100"/>
  <sheetViews>
    <sheetView zoomScale="85" zoomScaleNormal="85" workbookViewId="0"/>
  </sheetViews>
  <sheetFormatPr defaultRowHeight="14.25"/>
  <cols>
    <col min="1" max="1" width="50.59765625" customWidth="1"/>
    <col min="2" max="8" width="20.59765625" customWidth="1"/>
  </cols>
  <sheetData>
    <row r="1" spans="1:16" ht="30" customHeight="1">
      <c r="A1" s="132" t="s">
        <v>173</v>
      </c>
      <c r="B1" s="18"/>
      <c r="C1" s="18"/>
      <c r="D1" s="18"/>
      <c r="E1" s="18"/>
      <c r="F1" s="18"/>
      <c r="G1" s="18"/>
      <c r="H1" s="18"/>
    </row>
    <row r="2" spans="1:16" s="106" customFormat="1" ht="19.899999999999999" customHeight="1">
      <c r="A2" s="135" t="s">
        <v>42</v>
      </c>
      <c r="B2" s="142"/>
      <c r="C2" s="142"/>
      <c r="D2" s="142"/>
      <c r="E2" s="142"/>
      <c r="F2" s="142"/>
      <c r="G2" s="142"/>
      <c r="H2" s="142"/>
    </row>
    <row r="3" spans="1:16" s="162" customFormat="1" ht="19.899999999999999" customHeight="1">
      <c r="A3" s="165" t="s">
        <v>181</v>
      </c>
      <c r="B3" s="142"/>
      <c r="C3" s="142"/>
      <c r="D3" s="142"/>
      <c r="E3" s="142"/>
      <c r="F3" s="142"/>
      <c r="G3" s="142"/>
      <c r="H3" s="142"/>
    </row>
    <row r="4" spans="1:16" ht="50.45" customHeight="1">
      <c r="A4" s="50" t="s">
        <v>66</v>
      </c>
      <c r="B4" s="71" t="s">
        <v>100</v>
      </c>
      <c r="C4" s="51" t="s">
        <v>101</v>
      </c>
      <c r="D4" s="51" t="s">
        <v>102</v>
      </c>
      <c r="E4" s="51" t="s">
        <v>103</v>
      </c>
      <c r="F4" s="51" t="s">
        <v>104</v>
      </c>
      <c r="G4" s="51" t="s">
        <v>105</v>
      </c>
      <c r="H4" s="51" t="s">
        <v>106</v>
      </c>
      <c r="I4" s="13"/>
      <c r="J4" s="13"/>
      <c r="K4" s="13"/>
      <c r="L4" s="13"/>
      <c r="M4" s="13"/>
      <c r="N4" s="13"/>
      <c r="O4" s="13"/>
      <c r="P4" s="13"/>
    </row>
    <row r="5" spans="1:16" ht="20.100000000000001" customHeight="1">
      <c r="A5" s="50" t="s">
        <v>74</v>
      </c>
      <c r="B5" s="138">
        <v>406523</v>
      </c>
      <c r="C5" s="72" t="s">
        <v>75</v>
      </c>
      <c r="D5" s="72" t="s">
        <v>75</v>
      </c>
      <c r="E5" s="72" t="s">
        <v>75</v>
      </c>
      <c r="F5" s="72" t="s">
        <v>75</v>
      </c>
      <c r="G5" s="72" t="s">
        <v>75</v>
      </c>
      <c r="H5" s="72" t="s">
        <v>75</v>
      </c>
      <c r="I5" s="13"/>
      <c r="J5" s="13"/>
      <c r="K5" s="13"/>
      <c r="L5" s="13"/>
      <c r="M5" s="13"/>
      <c r="N5" s="13"/>
      <c r="O5" s="13"/>
      <c r="P5" s="13"/>
    </row>
    <row r="6" spans="1:16" ht="20.100000000000001" customHeight="1">
      <c r="A6" s="50" t="s">
        <v>76</v>
      </c>
      <c r="B6" s="138">
        <v>326535</v>
      </c>
      <c r="C6" s="72" t="s">
        <v>75</v>
      </c>
      <c r="D6" s="72" t="s">
        <v>75</v>
      </c>
      <c r="E6" s="72" t="s">
        <v>75</v>
      </c>
      <c r="F6" s="72" t="s">
        <v>75</v>
      </c>
      <c r="G6" s="72" t="s">
        <v>75</v>
      </c>
      <c r="H6" s="72" t="s">
        <v>75</v>
      </c>
      <c r="I6" s="13"/>
      <c r="J6" s="13"/>
      <c r="K6" s="13"/>
      <c r="L6" s="13"/>
      <c r="M6" s="13"/>
      <c r="N6" s="13"/>
      <c r="O6" s="13"/>
      <c r="P6" s="13"/>
    </row>
    <row r="7" spans="1:16" ht="20.100000000000001" customHeight="1">
      <c r="A7" s="50" t="s">
        <v>77</v>
      </c>
      <c r="B7" s="138">
        <v>255000</v>
      </c>
      <c r="C7" s="72" t="s">
        <v>75</v>
      </c>
      <c r="D7" s="72" t="s">
        <v>75</v>
      </c>
      <c r="E7" s="72" t="s">
        <v>75</v>
      </c>
      <c r="F7" s="72" t="s">
        <v>75</v>
      </c>
      <c r="G7" s="72" t="s">
        <v>75</v>
      </c>
      <c r="H7" s="72" t="s">
        <v>75</v>
      </c>
      <c r="I7" s="13"/>
      <c r="J7" s="13"/>
      <c r="K7" s="13"/>
      <c r="L7" s="13"/>
      <c r="M7" s="13"/>
      <c r="N7" s="13"/>
      <c r="O7" s="13"/>
      <c r="P7" s="13"/>
    </row>
    <row r="8" spans="1:16" ht="20.100000000000001" customHeight="1">
      <c r="A8" s="77" t="s">
        <v>78</v>
      </c>
      <c r="B8" s="138">
        <v>293684</v>
      </c>
      <c r="C8" s="72" t="s">
        <v>75</v>
      </c>
      <c r="D8" s="72" t="s">
        <v>75</v>
      </c>
      <c r="E8" s="72" t="s">
        <v>75</v>
      </c>
      <c r="F8" s="72" t="s">
        <v>75</v>
      </c>
      <c r="G8" s="72" t="s">
        <v>75</v>
      </c>
      <c r="H8" s="72" t="s">
        <v>75</v>
      </c>
      <c r="I8" s="13"/>
      <c r="J8" s="13"/>
      <c r="K8" s="13"/>
      <c r="L8" s="13"/>
      <c r="M8" s="13"/>
      <c r="N8" s="13"/>
      <c r="O8" s="13"/>
      <c r="P8" s="13"/>
    </row>
    <row r="9" spans="1:16" ht="20.100000000000001" customHeight="1" thickBot="1">
      <c r="A9" s="78" t="s">
        <v>79</v>
      </c>
      <c r="B9" s="139">
        <v>563847</v>
      </c>
      <c r="C9" s="80" t="s">
        <v>75</v>
      </c>
      <c r="D9" s="80" t="s">
        <v>75</v>
      </c>
      <c r="E9" s="80" t="s">
        <v>75</v>
      </c>
      <c r="F9" s="80" t="s">
        <v>75</v>
      </c>
      <c r="G9" s="80" t="s">
        <v>75</v>
      </c>
      <c r="H9" s="80" t="s">
        <v>75</v>
      </c>
      <c r="I9" s="13"/>
      <c r="J9" s="13"/>
      <c r="K9" s="13"/>
      <c r="L9" s="13"/>
      <c r="M9" s="13"/>
      <c r="N9" s="13"/>
      <c r="O9" s="13"/>
      <c r="P9" s="13"/>
    </row>
    <row r="10" spans="1:16" ht="20.25" customHeight="1" thickTop="1">
      <c r="A10" s="50" t="s">
        <v>85</v>
      </c>
      <c r="B10" s="138">
        <v>365353</v>
      </c>
      <c r="C10" s="72" t="s">
        <v>75</v>
      </c>
      <c r="D10" s="72" t="s">
        <v>75</v>
      </c>
      <c r="E10" s="72" t="s">
        <v>75</v>
      </c>
      <c r="F10" s="72" t="s">
        <v>75</v>
      </c>
      <c r="G10" s="72" t="s">
        <v>75</v>
      </c>
      <c r="H10" s="72" t="s">
        <v>75</v>
      </c>
    </row>
    <row r="11" spans="1:16" ht="20.25" customHeight="1">
      <c r="A11" s="60" t="s">
        <v>107</v>
      </c>
      <c r="B11" s="128">
        <v>286238</v>
      </c>
      <c r="C11" s="61">
        <v>56873</v>
      </c>
      <c r="D11" s="61">
        <v>32402</v>
      </c>
      <c r="E11" s="61">
        <v>47102</v>
      </c>
      <c r="F11" s="61">
        <v>34714</v>
      </c>
      <c r="G11" s="61">
        <v>99538</v>
      </c>
      <c r="H11" s="61">
        <v>15609</v>
      </c>
      <c r="I11" s="61"/>
    </row>
    <row r="12" spans="1:16" ht="20.25" customHeight="1">
      <c r="A12" s="9"/>
      <c r="B12" s="9"/>
      <c r="C12" s="61"/>
      <c r="D12" s="61"/>
      <c r="E12" s="61"/>
      <c r="F12" s="61"/>
      <c r="G12" s="61"/>
      <c r="H12" s="61"/>
      <c r="I12" s="61"/>
    </row>
    <row r="13" spans="1:16" ht="20.25" customHeight="1">
      <c r="A13" s="9"/>
      <c r="B13" s="9"/>
      <c r="C13" s="61"/>
      <c r="D13" s="61"/>
      <c r="E13" s="61"/>
      <c r="F13" s="61"/>
      <c r="G13" s="61"/>
      <c r="H13" s="61"/>
      <c r="I13" s="61"/>
    </row>
    <row r="14" spans="1:16" ht="20.25" customHeight="1">
      <c r="A14" s="9" t="s">
        <v>108</v>
      </c>
      <c r="B14" s="9"/>
      <c r="C14" s="9"/>
      <c r="D14" s="9"/>
      <c r="E14" s="9"/>
      <c r="F14" s="9"/>
      <c r="G14" s="9"/>
      <c r="H14" s="9"/>
    </row>
    <row r="15" spans="1:16" ht="20.25" customHeight="1">
      <c r="A15" s="9"/>
      <c r="B15" s="9"/>
      <c r="C15" s="9"/>
      <c r="D15" s="9"/>
      <c r="E15" s="9"/>
      <c r="F15" s="9"/>
      <c r="G15" s="9"/>
      <c r="H15" s="9"/>
    </row>
    <row r="16" spans="1:16" ht="20.25" customHeight="1">
      <c r="A16" s="9"/>
      <c r="B16" s="9"/>
      <c r="C16" s="9"/>
      <c r="D16" s="9"/>
      <c r="E16" s="9"/>
      <c r="F16" s="9"/>
      <c r="G16" s="9"/>
      <c r="H16" s="9"/>
    </row>
    <row r="17" spans="1:8" ht="20.25" customHeight="1">
      <c r="A17" s="9"/>
      <c r="B17" s="9"/>
      <c r="C17" s="9"/>
      <c r="D17" s="9"/>
      <c r="E17" s="9"/>
      <c r="F17" s="9"/>
      <c r="G17" s="9"/>
      <c r="H17" s="9"/>
    </row>
    <row r="18" spans="1:8" ht="20.25" customHeight="1">
      <c r="A18" s="9"/>
      <c r="B18" s="9"/>
      <c r="C18" s="9"/>
      <c r="D18" s="9"/>
      <c r="E18" s="9"/>
      <c r="F18" s="9"/>
      <c r="G18" s="9"/>
      <c r="H18" s="9"/>
    </row>
    <row r="19" spans="1:8" ht="20.25" customHeight="1">
      <c r="A19" s="9"/>
      <c r="B19" s="9"/>
      <c r="C19" s="9"/>
      <c r="D19" s="9"/>
      <c r="E19" s="9"/>
      <c r="F19" s="9"/>
      <c r="G19" s="9"/>
      <c r="H19" s="9"/>
    </row>
    <row r="20" spans="1:8" ht="20.25" customHeight="1">
      <c r="A20" s="9"/>
      <c r="B20" s="9"/>
      <c r="C20" s="9"/>
      <c r="D20" s="9"/>
      <c r="E20" s="9"/>
      <c r="F20" s="9"/>
      <c r="G20" s="9"/>
      <c r="H20" s="9"/>
    </row>
    <row r="21" spans="1:8" ht="20.25" customHeight="1">
      <c r="A21" s="9"/>
      <c r="B21" s="9"/>
      <c r="C21" s="9"/>
      <c r="D21" s="9"/>
      <c r="E21" s="9"/>
      <c r="F21" s="9"/>
      <c r="G21" s="9"/>
      <c r="H21" s="9"/>
    </row>
    <row r="22" spans="1:8" ht="20.25" customHeight="1">
      <c r="A22" s="9"/>
      <c r="B22" s="9"/>
      <c r="C22" s="9"/>
      <c r="D22" s="9"/>
      <c r="E22" s="9"/>
      <c r="F22" s="9"/>
      <c r="G22" s="9"/>
      <c r="H22" s="9"/>
    </row>
    <row r="23" spans="1:8" ht="20.25" customHeight="1">
      <c r="A23" s="9"/>
      <c r="B23" s="9"/>
      <c r="C23" s="9"/>
      <c r="D23" s="9"/>
      <c r="E23" s="9"/>
      <c r="F23" s="9"/>
      <c r="G23" s="9"/>
      <c r="H23" s="9"/>
    </row>
    <row r="24" spans="1:8" ht="20.25" customHeight="1">
      <c r="A24" s="9"/>
      <c r="B24" s="9"/>
      <c r="C24" s="9"/>
      <c r="D24" s="9"/>
      <c r="E24" s="9"/>
      <c r="F24" s="9"/>
      <c r="G24" s="9"/>
      <c r="H24" s="9"/>
    </row>
    <row r="25" spans="1:8" ht="20.25" customHeight="1">
      <c r="A25" s="9"/>
      <c r="B25" s="9"/>
      <c r="C25" s="9"/>
      <c r="D25" s="9"/>
      <c r="E25" s="9"/>
      <c r="F25" s="9"/>
      <c r="G25" s="9"/>
      <c r="H25" s="9"/>
    </row>
    <row r="26" spans="1:8" ht="20.25" customHeight="1">
      <c r="A26" s="9"/>
      <c r="B26" s="9"/>
      <c r="C26" s="9"/>
      <c r="D26" s="9"/>
      <c r="E26" s="9"/>
      <c r="F26" s="9"/>
      <c r="G26" s="9"/>
      <c r="H26" s="9"/>
    </row>
    <row r="27" spans="1:8" ht="20.25" customHeight="1">
      <c r="A27" s="9"/>
      <c r="B27" s="9"/>
      <c r="C27" s="9"/>
      <c r="D27" s="9"/>
      <c r="E27" s="9"/>
      <c r="F27" s="9"/>
      <c r="G27" s="9"/>
      <c r="H27" s="9"/>
    </row>
    <row r="28" spans="1:8" ht="20.25" customHeight="1">
      <c r="A28" s="9"/>
      <c r="B28" s="9"/>
      <c r="C28" s="9"/>
      <c r="D28" s="9"/>
      <c r="E28" s="9"/>
      <c r="F28" s="9"/>
      <c r="G28" s="9"/>
      <c r="H28" s="9"/>
    </row>
    <row r="29" spans="1:8" ht="20.25" customHeight="1">
      <c r="A29" s="9"/>
      <c r="B29" s="9"/>
      <c r="C29" s="9"/>
      <c r="D29" s="9"/>
      <c r="E29" s="9"/>
      <c r="F29" s="9"/>
      <c r="G29" s="9"/>
      <c r="H29" s="9"/>
    </row>
    <row r="30" spans="1:8" ht="20.25" customHeight="1">
      <c r="A30" s="9"/>
      <c r="B30" s="9"/>
      <c r="C30" s="9"/>
      <c r="D30" s="9"/>
      <c r="E30" s="9"/>
      <c r="F30" s="9"/>
      <c r="G30" s="9"/>
      <c r="H30" s="9"/>
    </row>
    <row r="31" spans="1:8" ht="20.25" customHeight="1">
      <c r="A31" s="9"/>
      <c r="B31" s="9"/>
      <c r="C31" s="9"/>
      <c r="D31" s="9"/>
      <c r="E31" s="9"/>
      <c r="F31" s="9"/>
      <c r="G31" s="9"/>
      <c r="H31" s="9"/>
    </row>
    <row r="32" spans="1:8" ht="20.25" customHeight="1">
      <c r="A32" s="9"/>
      <c r="B32" s="9"/>
      <c r="C32" s="9"/>
      <c r="D32" s="9"/>
      <c r="E32" s="9"/>
      <c r="F32" s="9"/>
      <c r="G32" s="9"/>
      <c r="H32" s="9"/>
    </row>
    <row r="33" spans="1:8" ht="20.25" customHeight="1">
      <c r="A33" s="9"/>
      <c r="B33" s="9"/>
      <c r="C33" s="9"/>
      <c r="D33" s="9"/>
      <c r="E33" s="9"/>
      <c r="F33" s="9"/>
      <c r="G33" s="9"/>
      <c r="H33" s="9"/>
    </row>
    <row r="34" spans="1:8" ht="20.25" customHeight="1">
      <c r="A34" s="9"/>
      <c r="B34" s="9"/>
      <c r="C34" s="9"/>
      <c r="D34" s="9"/>
      <c r="E34" s="9"/>
      <c r="F34" s="9"/>
      <c r="G34" s="9"/>
      <c r="H34" s="9"/>
    </row>
    <row r="35" spans="1:8" ht="20.25" customHeight="1">
      <c r="A35" s="9"/>
      <c r="B35" s="9"/>
      <c r="C35" s="9"/>
      <c r="D35" s="9"/>
      <c r="E35" s="9"/>
      <c r="F35" s="9"/>
      <c r="G35" s="9"/>
      <c r="H35" s="9"/>
    </row>
    <row r="36" spans="1:8" ht="20.25" customHeight="1">
      <c r="A36" s="9"/>
      <c r="B36" s="9"/>
      <c r="C36" s="9"/>
      <c r="D36" s="9"/>
      <c r="E36" s="9"/>
      <c r="F36" s="9"/>
      <c r="G36" s="9"/>
      <c r="H36" s="9"/>
    </row>
    <row r="37" spans="1:8" ht="20.25" customHeight="1">
      <c r="A37" s="9"/>
      <c r="B37" s="9"/>
      <c r="C37" s="9"/>
      <c r="D37" s="9"/>
      <c r="E37" s="9"/>
      <c r="F37" s="9"/>
      <c r="G37" s="9"/>
      <c r="H37" s="9"/>
    </row>
    <row r="38" spans="1:8" ht="20.25" customHeight="1">
      <c r="A38" s="9"/>
      <c r="B38" s="9"/>
      <c r="C38" s="9"/>
      <c r="D38" s="9"/>
      <c r="E38" s="9"/>
      <c r="F38" s="9"/>
      <c r="G38" s="9"/>
      <c r="H38" s="9"/>
    </row>
    <row r="39" spans="1:8" ht="20.25" customHeight="1">
      <c r="A39" s="9"/>
      <c r="B39" s="9"/>
      <c r="C39" s="9"/>
      <c r="D39" s="9"/>
      <c r="E39" s="9"/>
      <c r="F39" s="9"/>
      <c r="G39" s="9"/>
      <c r="H39" s="9"/>
    </row>
    <row r="40" spans="1:8" ht="20.25" customHeight="1">
      <c r="A40" s="9"/>
      <c r="B40" s="9"/>
      <c r="C40" s="9"/>
      <c r="D40" s="9"/>
      <c r="E40" s="9"/>
      <c r="F40" s="9"/>
      <c r="G40" s="9"/>
      <c r="H40" s="9"/>
    </row>
    <row r="41" spans="1:8" ht="20.25" customHeight="1">
      <c r="A41" s="9"/>
      <c r="B41" s="9"/>
      <c r="C41" s="9"/>
      <c r="D41" s="9"/>
      <c r="E41" s="9"/>
      <c r="F41" s="9"/>
      <c r="G41" s="9"/>
      <c r="H41" s="9"/>
    </row>
    <row r="42" spans="1:8" ht="20.25" customHeight="1">
      <c r="A42" s="9"/>
      <c r="B42" s="9"/>
      <c r="C42" s="9"/>
      <c r="D42" s="9"/>
      <c r="E42" s="9"/>
      <c r="F42" s="9"/>
      <c r="G42" s="9"/>
      <c r="H42" s="9"/>
    </row>
    <row r="43" spans="1:8" ht="20.25" customHeight="1">
      <c r="A43" s="9"/>
      <c r="B43" s="9"/>
      <c r="C43" s="9"/>
      <c r="D43" s="9"/>
      <c r="E43" s="9"/>
      <c r="F43" s="9"/>
      <c r="G43" s="9"/>
      <c r="H43" s="9"/>
    </row>
    <row r="44" spans="1:8" ht="20.25" customHeight="1">
      <c r="A44" s="9"/>
      <c r="B44" s="9"/>
      <c r="C44" s="9"/>
      <c r="D44" s="9"/>
      <c r="E44" s="9"/>
      <c r="F44" s="9"/>
      <c r="G44" s="9"/>
      <c r="H44" s="9"/>
    </row>
    <row r="45" spans="1:8" ht="20.25" customHeight="1">
      <c r="A45" s="9"/>
      <c r="B45" s="9"/>
      <c r="C45" s="9"/>
      <c r="D45" s="9"/>
      <c r="E45" s="9"/>
      <c r="F45" s="9"/>
      <c r="G45" s="9"/>
      <c r="H45" s="9"/>
    </row>
    <row r="46" spans="1:8" ht="20.25" customHeight="1">
      <c r="A46" s="9"/>
      <c r="B46" s="9"/>
      <c r="C46" s="9"/>
      <c r="D46" s="9"/>
      <c r="E46" s="9"/>
      <c r="F46" s="9"/>
      <c r="G46" s="9"/>
      <c r="H46" s="9"/>
    </row>
    <row r="47" spans="1:8" ht="20.25" customHeight="1">
      <c r="A47" s="9"/>
      <c r="B47" s="9"/>
      <c r="C47" s="9"/>
      <c r="D47" s="9"/>
      <c r="E47" s="9"/>
      <c r="F47" s="9"/>
      <c r="G47" s="9"/>
      <c r="H47" s="9"/>
    </row>
    <row r="48" spans="1:8" ht="20.25" customHeight="1">
      <c r="A48" s="9"/>
      <c r="B48" s="9"/>
      <c r="C48" s="9"/>
      <c r="D48" s="9"/>
      <c r="E48" s="9"/>
      <c r="F48" s="9"/>
      <c r="G48" s="9"/>
      <c r="H48" s="9"/>
    </row>
    <row r="49" spans="1:8" ht="20.25" customHeight="1">
      <c r="A49" s="9"/>
      <c r="B49" s="9"/>
      <c r="C49" s="9"/>
      <c r="D49" s="9"/>
      <c r="E49" s="9"/>
      <c r="F49" s="9"/>
      <c r="G49" s="9"/>
      <c r="H49" s="9"/>
    </row>
    <row r="50" spans="1:8" ht="20.25" customHeight="1">
      <c r="A50" s="9"/>
      <c r="B50" s="9"/>
      <c r="C50" s="9"/>
      <c r="D50" s="9"/>
      <c r="E50" s="9"/>
      <c r="F50" s="9"/>
      <c r="G50" s="9"/>
      <c r="H50" s="9"/>
    </row>
    <row r="51" spans="1:8" ht="20.25" customHeight="1">
      <c r="A51" s="9"/>
      <c r="B51" s="9"/>
      <c r="C51" s="9"/>
      <c r="D51" s="9"/>
      <c r="E51" s="9"/>
      <c r="F51" s="9"/>
      <c r="G51" s="9"/>
      <c r="H51" s="9"/>
    </row>
    <row r="52" spans="1:8" ht="20.25" customHeight="1">
      <c r="A52" s="9"/>
      <c r="B52" s="9"/>
      <c r="C52" s="9"/>
      <c r="D52" s="9"/>
      <c r="E52" s="9"/>
      <c r="F52" s="9"/>
      <c r="G52" s="9"/>
      <c r="H52" s="9"/>
    </row>
    <row r="53" spans="1:8" ht="20.25" customHeight="1">
      <c r="A53" s="9"/>
      <c r="B53" s="9"/>
      <c r="C53" s="9"/>
      <c r="D53" s="9"/>
      <c r="E53" s="9"/>
      <c r="F53" s="9"/>
      <c r="G53" s="9"/>
      <c r="H53" s="9"/>
    </row>
    <row r="54" spans="1:8" ht="20.25" customHeight="1">
      <c r="A54" s="9"/>
      <c r="B54" s="9"/>
      <c r="C54" s="9"/>
      <c r="D54" s="9"/>
      <c r="E54" s="9"/>
      <c r="F54" s="9"/>
      <c r="G54" s="9"/>
      <c r="H54" s="9"/>
    </row>
    <row r="55" spans="1:8" ht="20.25" customHeight="1">
      <c r="A55" s="9"/>
      <c r="B55" s="9"/>
      <c r="C55" s="9"/>
      <c r="D55" s="9"/>
      <c r="E55" s="9"/>
      <c r="F55" s="9"/>
      <c r="G55" s="9"/>
      <c r="H55" s="9"/>
    </row>
    <row r="56" spans="1:8" ht="20.25" customHeight="1">
      <c r="A56" s="9"/>
      <c r="B56" s="9"/>
      <c r="C56" s="9"/>
      <c r="D56" s="9"/>
      <c r="E56" s="9"/>
      <c r="F56" s="9"/>
      <c r="G56" s="9"/>
      <c r="H56" s="9"/>
    </row>
    <row r="57" spans="1:8" ht="20.25" customHeight="1">
      <c r="A57" s="9"/>
      <c r="B57" s="9"/>
      <c r="C57" s="9"/>
      <c r="D57" s="9"/>
      <c r="E57" s="9"/>
      <c r="F57" s="9"/>
      <c r="G57" s="9"/>
      <c r="H57" s="9"/>
    </row>
    <row r="58" spans="1:8" ht="20.25" customHeight="1">
      <c r="A58" s="9"/>
      <c r="B58" s="9"/>
      <c r="C58" s="9"/>
      <c r="D58" s="9"/>
      <c r="E58" s="9"/>
      <c r="F58" s="9"/>
      <c r="G58" s="9"/>
      <c r="H58" s="9"/>
    </row>
    <row r="59" spans="1:8" ht="20.25" customHeight="1">
      <c r="A59" s="9"/>
      <c r="B59" s="9"/>
      <c r="C59" s="9"/>
      <c r="D59" s="9"/>
      <c r="E59" s="9"/>
      <c r="F59" s="9"/>
      <c r="G59" s="9"/>
      <c r="H59" s="9"/>
    </row>
    <row r="60" spans="1:8" ht="20.25" customHeight="1">
      <c r="A60" s="9"/>
      <c r="B60" s="9"/>
      <c r="C60" s="9"/>
      <c r="D60" s="9"/>
      <c r="E60" s="9"/>
      <c r="F60" s="9"/>
      <c r="G60" s="9"/>
      <c r="H60" s="9"/>
    </row>
    <row r="61" spans="1:8" ht="20.25" customHeight="1">
      <c r="A61" s="9"/>
      <c r="B61" s="9"/>
      <c r="C61" s="9"/>
      <c r="D61" s="9"/>
      <c r="E61" s="9"/>
      <c r="F61" s="9"/>
      <c r="G61" s="9"/>
      <c r="H61" s="9"/>
    </row>
    <row r="62" spans="1:8" ht="20.25" customHeight="1">
      <c r="A62" s="9"/>
      <c r="B62" s="9"/>
      <c r="C62" s="9"/>
      <c r="D62" s="9"/>
      <c r="E62" s="9"/>
      <c r="F62" s="9"/>
      <c r="G62" s="9"/>
      <c r="H62" s="9"/>
    </row>
    <row r="63" spans="1:8" ht="20.25" customHeight="1">
      <c r="A63" s="9"/>
      <c r="B63" s="9"/>
      <c r="C63" s="9"/>
      <c r="D63" s="9"/>
      <c r="E63" s="9"/>
      <c r="F63" s="9"/>
      <c r="G63" s="9"/>
      <c r="H63" s="9"/>
    </row>
    <row r="64" spans="1:8" ht="20.25" customHeight="1">
      <c r="A64" s="9"/>
      <c r="B64" s="9"/>
      <c r="C64" s="9"/>
      <c r="D64" s="9"/>
      <c r="E64" s="9"/>
      <c r="F64" s="9"/>
      <c r="G64" s="9"/>
      <c r="H64" s="9"/>
    </row>
    <row r="65" spans="1:8" ht="20.25" customHeight="1">
      <c r="A65" s="9"/>
      <c r="B65" s="9"/>
      <c r="C65" s="9"/>
      <c r="D65" s="9"/>
      <c r="E65" s="9"/>
      <c r="F65" s="9"/>
      <c r="G65" s="9"/>
      <c r="H65" s="9"/>
    </row>
    <row r="66" spans="1:8" ht="20.25" customHeight="1">
      <c r="A66" s="9"/>
      <c r="B66" s="9"/>
      <c r="C66" s="9"/>
      <c r="D66" s="9"/>
      <c r="E66" s="9"/>
      <c r="F66" s="9"/>
      <c r="G66" s="9"/>
      <c r="H66" s="9"/>
    </row>
    <row r="67" spans="1:8" ht="20.25" customHeight="1">
      <c r="A67" s="9"/>
      <c r="B67" s="9"/>
      <c r="C67" s="9"/>
      <c r="D67" s="9"/>
      <c r="E67" s="9"/>
      <c r="F67" s="9"/>
      <c r="G67" s="9"/>
      <c r="H67" s="9"/>
    </row>
    <row r="68" spans="1:8" ht="20.25" customHeight="1">
      <c r="A68" s="9"/>
      <c r="B68" s="9"/>
      <c r="C68" s="9"/>
      <c r="D68" s="9"/>
      <c r="E68" s="9"/>
      <c r="F68" s="9"/>
      <c r="G68" s="9"/>
      <c r="H68" s="9"/>
    </row>
    <row r="69" spans="1:8" ht="20.25" customHeight="1">
      <c r="A69" s="9"/>
      <c r="B69" s="9"/>
      <c r="C69" s="9"/>
      <c r="D69" s="9"/>
      <c r="E69" s="9"/>
      <c r="F69" s="9"/>
      <c r="G69" s="9"/>
      <c r="H69" s="9"/>
    </row>
    <row r="70" spans="1:8" ht="20.25" customHeight="1">
      <c r="A70" s="9"/>
      <c r="B70" s="9"/>
      <c r="C70" s="9"/>
      <c r="D70" s="9"/>
      <c r="E70" s="9"/>
      <c r="F70" s="9"/>
      <c r="G70" s="9"/>
      <c r="H70" s="9"/>
    </row>
    <row r="71" spans="1:8" ht="20.25" customHeight="1">
      <c r="A71" s="9"/>
      <c r="B71" s="9"/>
      <c r="C71" s="9"/>
      <c r="D71" s="9"/>
      <c r="E71" s="9"/>
      <c r="F71" s="9"/>
      <c r="G71" s="9"/>
      <c r="H71" s="9"/>
    </row>
    <row r="72" spans="1:8" ht="20.25" customHeight="1">
      <c r="A72" s="9"/>
      <c r="B72" s="9"/>
      <c r="C72" s="9"/>
      <c r="D72" s="9"/>
      <c r="E72" s="9"/>
      <c r="F72" s="9"/>
      <c r="G72" s="9"/>
      <c r="H72" s="9"/>
    </row>
    <row r="73" spans="1:8" ht="20.25" customHeight="1">
      <c r="A73" s="9"/>
      <c r="B73" s="9"/>
      <c r="C73" s="9"/>
      <c r="D73" s="9"/>
      <c r="E73" s="9"/>
      <c r="F73" s="9"/>
      <c r="G73" s="9"/>
      <c r="H73" s="9"/>
    </row>
    <row r="74" spans="1:8" ht="20.25" customHeight="1">
      <c r="A74" s="9"/>
      <c r="B74" s="9"/>
      <c r="C74" s="9"/>
      <c r="D74" s="9"/>
      <c r="E74" s="9"/>
      <c r="F74" s="9"/>
      <c r="G74" s="9"/>
      <c r="H74" s="9"/>
    </row>
    <row r="75" spans="1:8" ht="20.25" customHeight="1">
      <c r="A75" s="9"/>
      <c r="B75" s="9"/>
      <c r="C75" s="9"/>
      <c r="D75" s="9"/>
      <c r="E75" s="9"/>
      <c r="F75" s="9"/>
      <c r="G75" s="9"/>
      <c r="H75" s="9"/>
    </row>
    <row r="76" spans="1:8" ht="20.25" customHeight="1">
      <c r="A76" s="9"/>
      <c r="B76" s="9"/>
      <c r="C76" s="9"/>
      <c r="D76" s="9"/>
      <c r="E76" s="9"/>
      <c r="F76" s="9"/>
      <c r="G76" s="9"/>
      <c r="H76" s="9"/>
    </row>
    <row r="77" spans="1:8" ht="20.25" customHeight="1">
      <c r="A77" s="9"/>
      <c r="B77" s="9"/>
      <c r="C77" s="9"/>
      <c r="D77" s="9"/>
      <c r="E77" s="9"/>
      <c r="F77" s="9"/>
      <c r="G77" s="9"/>
      <c r="H77" s="9"/>
    </row>
    <row r="78" spans="1:8" ht="20.25" customHeight="1">
      <c r="A78" s="9"/>
      <c r="B78" s="9"/>
      <c r="C78" s="9"/>
      <c r="D78" s="9"/>
      <c r="E78" s="9"/>
      <c r="F78" s="9"/>
      <c r="G78" s="9"/>
      <c r="H78" s="9"/>
    </row>
    <row r="79" spans="1:8" ht="20.25" customHeight="1">
      <c r="A79" s="9"/>
      <c r="B79" s="9"/>
      <c r="C79" s="9"/>
      <c r="D79" s="9"/>
      <c r="E79" s="9"/>
      <c r="F79" s="9"/>
      <c r="G79" s="9"/>
      <c r="H79" s="9"/>
    </row>
    <row r="80" spans="1:8" ht="20.25" customHeight="1">
      <c r="A80" s="9"/>
      <c r="B80" s="9"/>
      <c r="C80" s="9"/>
      <c r="D80" s="9"/>
      <c r="E80" s="9"/>
      <c r="F80" s="9"/>
      <c r="G80" s="9"/>
      <c r="H80" s="9"/>
    </row>
    <row r="81" spans="1:8" ht="20.25" customHeight="1">
      <c r="A81" s="9"/>
      <c r="B81" s="9"/>
      <c r="C81" s="9"/>
      <c r="D81" s="9"/>
      <c r="E81" s="9"/>
      <c r="F81" s="9"/>
      <c r="G81" s="9"/>
      <c r="H81" s="9"/>
    </row>
    <row r="82" spans="1:8" ht="20.25" customHeight="1">
      <c r="A82" s="9"/>
      <c r="B82" s="9"/>
      <c r="C82" s="9"/>
      <c r="D82" s="9"/>
      <c r="E82" s="9"/>
      <c r="F82" s="9"/>
      <c r="G82" s="9"/>
      <c r="H82" s="9"/>
    </row>
    <row r="83" spans="1:8" ht="20.25" customHeight="1"/>
    <row r="84" spans="1:8" ht="20.25" customHeight="1"/>
    <row r="85" spans="1:8" ht="20.25" customHeight="1"/>
    <row r="86" spans="1:8" ht="20.25" customHeight="1"/>
    <row r="87" spans="1:8" ht="20.25" customHeight="1"/>
    <row r="88" spans="1:8" ht="20.25" customHeight="1"/>
    <row r="89" spans="1:8" ht="20.25" customHeight="1"/>
    <row r="90" spans="1:8" ht="20.25" customHeight="1"/>
    <row r="91" spans="1:8" ht="20.25" customHeight="1"/>
    <row r="92" spans="1:8" ht="20.25" customHeight="1"/>
    <row r="93" spans="1:8" ht="20.25" customHeight="1"/>
    <row r="94" spans="1:8" ht="20.25" customHeight="1"/>
    <row r="95" spans="1:8" ht="20.25" customHeight="1"/>
    <row r="96" spans="1:8" ht="20.25" customHeight="1"/>
    <row r="97" ht="20.25" customHeight="1"/>
    <row r="98" ht="20.25" customHeight="1"/>
    <row r="99" ht="20.25" customHeight="1"/>
    <row r="100" ht="20.25" customHeight="1"/>
  </sheetData>
  <pageMargins left="0.7" right="0.7" top="0.75" bottom="0.75" header="0.3" footer="0.3"/>
  <pageSetup paperSize="9"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Cover_sheet</vt:lpstr>
      <vt:lpstr>Notes </vt:lpstr>
      <vt:lpstr>Table_of_contents</vt:lpstr>
      <vt:lpstr>Dashboard </vt:lpstr>
      <vt:lpstr>Table_4a</vt:lpstr>
      <vt:lpstr>Table_4b</vt:lpstr>
      <vt:lpstr>Table_4c</vt:lpstr>
      <vt:lpstr>Table_4d</vt:lpstr>
      <vt:lpstr>Table_4e</vt:lpstr>
      <vt:lpstr>Table_4f</vt:lpstr>
      <vt:lpstr>Table_4g</vt:lpstr>
      <vt:lpstr>Table_4h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Table 3113: Public Performance Measure by operator and sector</dc:title>
  <dc:subject>Passenger rail performance</dc:subject>
  <dc:creator>Vilona, Tommaso</dc:creator>
  <cp:keywords/>
  <dc:description/>
  <cp:lastModifiedBy>Vilona, Tommaso</cp:lastModifiedBy>
  <cp:revision/>
  <dcterms:created xsi:type="dcterms:W3CDTF">2021-11-15T13:31:27Z</dcterms:created>
  <dcterms:modified xsi:type="dcterms:W3CDTF">2022-08-10T08:00:12Z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352ef96-5e05-4e14-bf42-f76c4ba3e2da_Enabled">
    <vt:lpwstr>true</vt:lpwstr>
  </property>
  <property fmtid="{D5CDD505-2E9C-101B-9397-08002B2CF9AE}" pid="3" name="MSIP_Label_b352ef96-5e05-4e14-bf42-f76c4ba3e2da_SetDate">
    <vt:lpwstr>2021-12-08T15:54:08Z</vt:lpwstr>
  </property>
  <property fmtid="{D5CDD505-2E9C-101B-9397-08002B2CF9AE}" pid="4" name="MSIP_Label_b352ef96-5e05-4e14-bf42-f76c4ba3e2da_Method">
    <vt:lpwstr>Standard</vt:lpwstr>
  </property>
  <property fmtid="{D5CDD505-2E9C-101B-9397-08002B2CF9AE}" pid="5" name="MSIP_Label_b352ef96-5e05-4e14-bf42-f76c4ba3e2da_Name">
    <vt:lpwstr>Official - Label</vt:lpwstr>
  </property>
  <property fmtid="{D5CDD505-2E9C-101B-9397-08002B2CF9AE}" pid="6" name="MSIP_Label_b352ef96-5e05-4e14-bf42-f76c4ba3e2da_SiteId">
    <vt:lpwstr>23237996-7f3a-4394-80f5-460cbc07613b</vt:lpwstr>
  </property>
  <property fmtid="{D5CDD505-2E9C-101B-9397-08002B2CF9AE}" pid="7" name="MSIP_Label_b352ef96-5e05-4e14-bf42-f76c4ba3e2da_ActionId">
    <vt:lpwstr>730efd59-68db-4d49-9a51-88eeedd2dd9f</vt:lpwstr>
  </property>
  <property fmtid="{D5CDD505-2E9C-101B-9397-08002B2CF9AE}" pid="8" name="MSIP_Label_b352ef96-5e05-4e14-bf42-f76c4ba3e2da_ContentBits">
    <vt:lpwstr>0</vt:lpwstr>
  </property>
</Properties>
</file>